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71fromABwoTuna" sheetId="1" r:id="rId4"/>
    <sheet state="visible" name="51fromAbwoTuna" sheetId="2" r:id="rId5"/>
    <sheet state="visible" name="21" sheetId="3" r:id="rId6"/>
    <sheet state="visible" name="27" sheetId="4" r:id="rId7"/>
    <sheet state="visible" name="Area31Jeremy" sheetId="5" r:id="rId8"/>
    <sheet state="visible" name="Area34Luca" sheetId="6" r:id="rId9"/>
    <sheet state="visible" name="Tunas_HilarioISSF" sheetId="7" r:id="rId10"/>
    <sheet state="visible" name="31" sheetId="8" r:id="rId11"/>
    <sheet state="visible" name="34" sheetId="9" r:id="rId12"/>
    <sheet state="visible" name="37" sheetId="10" r:id="rId13"/>
    <sheet state="visible" name="41" sheetId="11" r:id="rId14"/>
    <sheet state="visible" name="47" sheetId="12" r:id="rId15"/>
    <sheet state="visible" name="Area67woSalmon" sheetId="13" r:id="rId16"/>
    <sheet state="visible" name="51" sheetId="14" r:id="rId17"/>
    <sheet state="visible" name="57" sheetId="15" r:id="rId18"/>
    <sheet state="visible" name="61" sheetId="16" r:id="rId19"/>
    <sheet state="visible" name="67" sheetId="17" r:id="rId20"/>
    <sheet state="visible" name="Area67SalmonRishiguessSalmononX" sheetId="18" r:id="rId21"/>
    <sheet state="visible" name="71" sheetId="19" r:id="rId22"/>
    <sheet state="visible" name="77" sheetId="20" r:id="rId23"/>
    <sheet state="visible" name="81" sheetId="21" r:id="rId24"/>
    <sheet state="visible" name="87" sheetId="22" r:id="rId25"/>
    <sheet state="visible" name="48,58,88" sheetId="23" r:id="rId26"/>
    <sheet state="visible" name="Sharks" sheetId="24" r:id="rId27"/>
    <sheet state="visible" name="Tuna" sheetId="25" r:id="rId28"/>
    <sheet state="visible" name="Deep Sea" sheetId="26" r:id="rId29"/>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70">
      <text>
        <t xml:space="preserve">Imported Author:
tc={251BEEF1-D1D1-4169-B533-947C20309E82}:
[Threaded comment]
Your version of Excel allows you to read this threaded comment; however, any edits to it will get removed if the file is opened in a newer version of Excel. Learn more: https://go.microsoft.com/fwlink/?linkid=870924
Comment:
    So-iny (redlip) mullet</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7">
      <text>
        <t xml:space="preserve">Imported Author:
tc={9DE0578E-B59C-45B1-8FFD-29EA98DF7A8C}:
[Threaded comment]
Your version of Excel allows you to read this threaded comment; however, any edits to it will get removed if the file is opened in a newer version of Excel. Learn more: https://go.microsoft.com/fwlink/?linkid=870924
Comment:
    In FishStat but not ASFIS</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E64">
      <text>
        <t xml:space="preserve">Imported Author:
tc={48B6100C-77B2-4D88-B1FB-BD0E09B9E3FA}:
[Threaded comment]
Your version of Excel allows you to read this threaded comment; however, any edits to it will get removed if the file is opened in a newer version of Excel. Learn more: https://go.microsoft.com/fwlink/?linkid=870924
Comment:
    If not then perhaps this one</t>
      </text>
    </comment>
    <comment authorId="0" ref="E258">
      <text>
        <t xml:space="preserve">Imported Author:
tc={1871B85B-76FE-4153-A818-3AAAD68FE9F6}:
[Threaded comment]
Your version of Excel allows you to read this threaded comment; however, any edits to it will get removed if the file is opened in a newer version of Excel. Learn more: https://go.microsoft.com/fwlink/?linkid=870924
Comment:
    In FishBase</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Imported Author:
David Welch:
Species included here are reported as a single stock WITHIN the Australian coastal area within Area 81 (NSW) or it is likely that a substantial portion of the stock occurs within Area 81</t>
      </text>
    </comment>
    <comment authorId="0" ref="C1">
      <text>
        <t xml:space="preserve">Imported Author:
David Welch:
FAO says to list species in order of importance. I have done it alphabetically since they don't define "important"</t>
      </text>
    </comment>
    <comment authorId="0" ref="I1">
      <text>
        <t xml:space="preserve">Imported Author:
David Welch:
AUSTRALIA:
As with Area 71, the definitions of tiers don't capture the range of assessment types. Stock assessments for most Australian stocks are done every two years nationally (https://www.fish.gov.au). One assessment approach used routinely to assess stock status is the weight of evidence approach. Despite this, relatively robust input data (almost always including catch and effort data) is available and is peer-reviewed. Often they are done based on more traditional stock assessments done several years prior and are updated using a weight of evidence approach that considers more recent catch and effort data, management conditions, etc. 
</t>
      </text>
    </comment>
    <comment authorId="0" ref="J1">
      <text>
        <t xml:space="preserve">Imported Author:
David Welch:
In Australia under the national SAFS system, status categories used for assessed stocks are: sustainable, depleting, recovering and depleted. When compared with the current FAO categories, these correspond to:
Sustainable = Underfished (U) OR Maximally sustainably fished (M)(this should depend on available estimates relative to reference points, however where they don't exist some expert judgement may occur). Weight of evidence approaches generally require expert judgement, however where information is insufficient I inferred a status of M, as a precautionary approach.
Recovering and depleted = Overfished (O)
Depleting = Overfished (O)</t>
      </text>
    </comment>
    <comment authorId="0" ref="K1">
      <text>
        <t xml:space="preserve">Imported Author:
David Welch:
In Australia under the national SAFS system, status categories used for assessed stocks are: 
Sustainable
Depleting
Recovering, or
Depleted.
See https://www.fish.gov.au/about/how-are-the-status-of-australian-fish-stock-reports-done </t>
      </text>
    </comment>
    <comment authorId="0" ref="L1">
      <text>
        <t xml:space="preserve">Imported Author:
David Welch:
Where only a weight of evidence approach was used, and without the inputs of recent quantitative stock assessments, an uncertainty value of 2 was assigned. </t>
      </text>
    </comment>
    <comment authorId="0" ref="M1">
      <text>
        <t xml:space="preserve">Imported Author:
David Welch:
Just a general approach, less than 12 m as SSF, larger than 12 m industrial.
Likely needs local expert input</t>
      </text>
    </comment>
    <comment authorId="0" ref="N1">
      <text>
        <t xml:space="preserve">Imported Author:
David Welch:
Source references for Australian stocks are from the national Status of Australian Fish Stocks Reports (SAFS), https://www.fish.gov.au, unless otherwise indicated.</t>
      </text>
    </comment>
    <comment authorId="0" ref="T1">
      <text>
        <t xml:space="preserve">Imported Author:
David Welch:
Catch estimates are for the whole stock that may cover more than Area 81, unless otherwise stated</t>
      </text>
    </comment>
    <comment authorId="0" ref="F2">
      <text>
        <t xml:space="preserve">Imported Author:
David Welch:
Urbisci et al, 2013</t>
      </text>
    </comment>
    <comment authorId="0" ref="L2">
      <text>
        <t xml:space="preserve">Imported Author:
David Welch:
Stock assessment highlighted the many uncertainties with data inputs.</t>
      </text>
    </comment>
    <comment authorId="0" ref="N2">
      <text>
        <t xml:space="preserve">Imported Author:
David Welch:
Matt/Steve, please check red text and update with the WCPFC source reference.
You guys has 2022, Tier 1, MSF, and M uncertainty</t>
      </text>
    </comment>
    <comment authorId="0" ref="O2">
      <text>
        <t xml:space="preserve">Imported Author:
David Welch:
spawning biomass</t>
      </text>
    </comment>
    <comment authorId="0" ref="P2">
      <text>
        <t xml:space="preserve">Imported Author:
David Welch:
spawning biomass</t>
      </text>
    </comment>
    <comment authorId="0" ref="I3">
      <text>
        <t xml:space="preserve">Imported Author:
David Welch:
Weight of evidence used: commercial landings cannot be retained and are discarded. Post-release survival is reported to be high.</t>
      </text>
    </comment>
    <comment authorId="0" ref="I7">
      <text>
        <t xml:space="preserve">Imported Author:
David Welch:
Weight of evidence approach: the 2023 SAFS reports states: "Catch in New South Wales has remained relatively stable since 2014." Further, catch has always been at relatively low levels in that period (&lt;50t)</t>
      </text>
    </comment>
    <comment authorId="0" ref="C21">
      <text>
        <t xml:space="preserve">Imported Author:
David Welch:
Referred to as Common jack mackerel in NSW</t>
      </text>
    </comment>
    <comment authorId="0" ref="C24">
      <text>
        <t xml:space="preserve">Imported Author:
David Welch:
Referred to as Australian sardine in NSW</t>
      </text>
    </comment>
    <comment authorId="0" ref="C25">
      <text>
        <t xml:space="preserve">Imported Author:
David Welch:
Referred to as Yellowtail scad in Australia</t>
      </text>
    </comment>
    <comment authorId="0" ref="C34">
      <text>
        <t xml:space="preserve">Imported Author:
tc={92A0C82B-8011-42B7-AC02-6A8E6E0F73C5}:
[Threaded comment]
Your version of Excel allows you to read this threaded comment; however, any edits to it will get removed if the file is opened in a newer version of Excel. Learn more: https://go.microsoft.com/fwlink/?linkid=870924
Comment:
    There is no common name entered in the ASFIS spreadsheet</t>
      </text>
    </comment>
    <comment authorId="0" ref="S34">
      <text>
        <t xml:space="preserve">Imported Author:
tc={9C785CCB-1CA0-440B-9102-1700ACDB2617}: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7">
      <text>
        <t xml:space="preserve">Imported Author:
tc={BF080379-0679-4643-B3A4-7A64BED49A6E}: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8">
      <text>
        <t xml:space="preserve">Imported Author:
tc={78B44F98-BF2B-47EE-9D5C-06ADED2FB43F}: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9">
      <text>
        <t xml:space="preserve">Imported Author:
tc={CE377D52-1223-45EE-B318-386285D5FE4D}: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40">
      <text>
        <t xml:space="preserve">Imported Author:
tc={0AC19760-8631-4D17-9883-7FB74290ED9C}: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41">
      <text>
        <t xml:space="preserve">Imported Author:
tc={6C2CA639-E7C6-4AF2-A09C-A383B3A81963}: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C42">
      <text>
        <t xml:space="preserve">Imported Author:
tc={B84A26D4-ADBC-4A6B-9593-BCF441C9BB47}:
[Threaded comment]
Your version of Excel allows you to read this threaded comment; however, any edits to it will get removed if the file is opened in a newer version of Excel. Learn more: https://go.microsoft.com/fwlink/?linkid=870924
Comment:
    There is no common name in the ASFIS spreadsheet</t>
      </text>
    </comment>
    <comment authorId="0" ref="S42">
      <text>
        <t xml:space="preserve">Imported Author:
tc={B214E5F6-6303-4E42-ADC7-CEF2D304157A}: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C52">
      <text>
        <t xml:space="preserve">Imported Author:
David Welch:
Referred to as Tailor in Australia</t>
      </text>
    </comment>
    <comment authorId="0" ref="C53">
      <text>
        <t xml:space="preserve">Imported Author:
David Welch:
Referred to as Blue-eye trevalla in NSW</t>
      </text>
    </comment>
    <comment authorId="0" ref="C55">
      <text>
        <t xml:space="preserve">Imported Author:
David Welch:
Referred to as Ocean jacket in Australia</t>
      </text>
    </comment>
    <comment authorId="0" ref="C62">
      <text>
        <t xml:space="preserve">Imported Author:
David Welch:
Referred to as Sea mullet in Australia</t>
      </text>
    </comment>
    <comment authorId="0" ref="C63">
      <text>
        <t xml:space="preserve">Imported Author:
David Welch:
referred to as Eastern school whiting in Australia</t>
      </text>
    </comment>
    <comment authorId="0" ref="C64">
      <text>
        <t xml:space="preserve">Imported Author:
tc={20B51C36-E093-47D9-A450-C6855CE140E2}:
[Threaded comment]
Your version of Excel allows you to read this threaded comment; however, any edits to it will get removed if the file is opened in a newer version of Excel. Learn more: https://go.microsoft.com/fwlink/?linkid=870924
Comment:
    There is no common name in the ASFIS spreadsheet</t>
      </text>
    </comment>
    <comment authorId="0" ref="C68">
      <text>
        <t xml:space="preserve">Imported Author:
David Welch:
Referred to as Mulloway in Australia</t>
      </text>
    </comment>
    <comment authorId="0" ref="I68">
      <text>
        <t xml:space="preserve">Imported Author:
David Welch:
SPR</t>
      </text>
    </comment>
    <comment authorId="0" ref="P68">
      <text>
        <t xml:space="preserve">Imported Author:
David Welch:
SPR</t>
      </text>
    </comment>
    <comment authorId="0" ref="C84">
      <text>
        <t xml:space="preserve">Imported Author:
David Welch:
Referred to as Luderick in Australia</t>
      </text>
    </comment>
    <comment authorId="0" ref="C90">
      <text>
        <t xml:space="preserve">Imported Author:
David Welch:
Referred to as Grey morwong in Australia</t>
      </text>
    </comment>
    <comment authorId="0" ref="C94">
      <text>
        <t xml:space="preserve">Imported Author:
David Welch:
Referred to as Sand whiting in Australia</t>
      </text>
    </comment>
    <comment authorId="0" ref="C95">
      <text>
        <t xml:space="preserve">Imported Author:
David Welch:
Refeered to as Gemfish in Australia</t>
      </text>
    </comment>
    <comment authorId="0" ref="C96">
      <text>
        <t xml:space="preserve">Imported Author:
David Welch:
Referred to as Snapper in Australia</t>
      </text>
    </comment>
    <comment authorId="0" ref="C109">
      <text>
        <t xml:space="preserve">Imported Author:
David Welch:
Referred to as Longfin eel in Australia</t>
      </text>
    </comment>
    <comment authorId="0" ref="C110">
      <text>
        <t xml:space="preserve">Imported Author:
David Welch:
Referred to as Yellowfin bream in Australia</t>
      </text>
    </comment>
    <comment authorId="0" ref="C111">
      <text>
        <t xml:space="preserve">Imported Author:
David Welch:
Referred to as Jackass morwong in Australia</t>
      </text>
    </comment>
    <comment authorId="0" ref="E114">
      <text>
        <t xml:space="preserve">Imported Author:
tc={01053CB6-7437-49B9-B0AD-2981164219DA}:
[Threaded comment]
Your version of Excel allows you to read this threaded comment; however, any edits to it will get removed if the file is opened in a newer version of Excel. Learn more: https://go.microsoft.com/fwlink/?linkid=870924
Comment:
    In FishBase</t>
      </text>
    </comment>
    <comment authorId="0" ref="C115">
      <text>
        <t xml:space="preserve">Imported Author:
David Welch:
Referred to as Trumpeter whiting in Australia</t>
      </text>
    </comment>
    <comment authorId="0" ref="C119">
      <text>
        <t xml:space="preserve">Imported Author:
David Welch:
Referred to as Yellowtail kingfish in Australia</t>
      </text>
    </comment>
    <comment authorId="0" ref="L119">
      <text>
        <t xml:space="preserve">Imported Author:
David Welch:
Weight of evidence approach used for 6 jurisdictions doen independently, based on analysis for of catch, effort and cpue for all and model outputs for NSW using CMSY.</t>
      </text>
    </comment>
    <comment authorId="0" ref="C128">
      <text>
        <t xml:space="preserve">Imported Author:
David Welch:
Referred to as Blue swimmer crab in Australia. 
Also, P. armatus does not appear in ASFIS. P. pelagicus does, which is a geographic variant.</t>
      </text>
    </comment>
    <comment authorId="0" ref="P128">
      <text>
        <t xml:space="preserve">Imported Author:
David Welch:
Catch-MSY model-assisted catch-only assessment [Martell and Froese 2013]</t>
      </text>
    </comment>
    <comment authorId="0" ref="D131">
      <text>
        <t xml:space="preserve">Imported Author:
David Welch:
Listed as Penaeus genus in ASFIS</t>
      </text>
    </comment>
    <comment authorId="0" ref="C132">
      <text>
        <t xml:space="preserve">Imported Author:
David Welch:
Referred to as Eastern school prawn in Australia</t>
      </text>
    </comment>
    <comment authorId="0" ref="O132">
      <text>
        <t xml:space="preserve">Imported Author:
David Welch:
Refers to current biomass/target biomass = 8,300t/5,218t</t>
      </text>
    </comment>
    <comment authorId="0" ref="C134">
      <text>
        <t xml:space="preserve">Imported Author:
David Welch:
Referred to as "Balmain bugs" in Australia</t>
      </text>
    </comment>
    <comment authorId="0" ref="C136">
      <text>
        <t xml:space="preserve">Imported Author:
David Welch:
Referred to as Pipi in Australia</t>
      </text>
    </comment>
    <comment authorId="0" ref="L136">
      <text>
        <t xml:space="preserve">Imported Author:
David Welch:
F/M estimates are high (2.7-4.2) conflicting with SPR estimates</t>
      </text>
    </comment>
    <comment authorId="0" ref="P136">
      <text>
        <t xml:space="preserve">Imported Author:
David Welch:
SPR</t>
      </text>
    </comment>
    <comment authorId="0" ref="C137">
      <text>
        <t xml:space="preserve">Imported Author:
David Welch:
Referred to as Gould's squid in Australia</t>
      </text>
    </comment>
    <comment authorId="0" ref="C138">
      <text>
        <t xml:space="preserve">Imported Author:
David Welch:
Referred to as Eastern rock lobster in Australia</t>
      </text>
    </comment>
    <comment authorId="0" ref="D138">
      <text>
        <t xml:space="preserve">Imported Author:
David Welch:
Listed in ASFIS as Jasus genus; this is an old name.</t>
      </text>
    </comment>
    <comment authorId="0" ref="E138">
      <text>
        <t xml:space="preserve">Imported Author:
David Welch:
Listed in ASFIS as Jasus genus; this is an old name.</t>
      </text>
    </comment>
    <comment authorId="0" ref="E139">
      <text>
        <t xml:space="preserve">Imported Author:
David Welch:
Listed in ASFIS as Jasus genus; this is an old name.</t>
      </text>
    </comment>
    <comment authorId="0" ref="C141">
      <text>
        <t xml:space="preserve">Imported Author:
David Welch:
Referred to as Royal red prawn in Australia</t>
      </text>
    </comment>
    <comment authorId="0" ref="L143">
      <text>
        <t xml:space="preserve">Imported Author:
David Welch:
The SAFS report refers to key baseline data collected around the start of the fishery in 2000 to infer current status (through analysis of catch). Hence the high uncertainty assigned.</t>
      </text>
    </comment>
    <comment authorId="0" ref="C167">
      <text>
        <t xml:space="preserve">Imported Author:
David Welch:
Referred to as Southern calamari in Australia</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K7">
      <text>
        <t xml:space="preserve">Imported Author:
enric cortes:
50% Probabuility of overfished status</t>
      </text>
    </comment>
    <comment authorId="0" ref="I16">
      <text>
        <t xml:space="preserve">Imported Author:
enric cortes:
lowest value from production  model; value from SS3 is 0.95</t>
      </text>
    </comment>
    <comment authorId="0" ref="J16">
      <text>
        <t xml:space="preserve">Imported Author:
enric cortes:
highest value is from SS3; lowest value from production model is 1.93</t>
      </text>
    </comment>
    <comment authorId="0" ref="I17">
      <text>
        <t xml:space="preserve">Imported Author:
enric cortes:
lthis value is form CMSY; value from produciton model was 1,75</t>
      </text>
    </comment>
    <comment authorId="0" ref="J17">
      <text>
        <t xml:space="preserve">Imported Author:
enric cortes:
this value is from CMSY, value from produciton model was  0.86.</t>
      </text>
    </comment>
  </commentList>
</comments>
</file>

<file path=xl/sharedStrings.xml><?xml version="1.0" encoding="utf-8"?>
<sst xmlns="http://schemas.openxmlformats.org/spreadsheetml/2006/main" count="47221" uniqueCount="6228">
  <si>
    <t>group no</t>
  </si>
  <si>
    <t>status ranking</t>
  </si>
  <si>
    <t>line no</t>
  </si>
  <si>
    <t>ISSCAAP group</t>
  </si>
  <si>
    <t>Code</t>
  </si>
  <si>
    <t>Common name ASFIS Name</t>
  </si>
  <si>
    <t>Scientific name ASFIS</t>
  </si>
  <si>
    <t>More appropriate ASFIS Scientific Name</t>
  </si>
  <si>
    <t>Diplay Name for Sankey</t>
  </si>
  <si>
    <t>ASFIS check</t>
  </si>
  <si>
    <t>possible proxy</t>
  </si>
  <si>
    <t>Location</t>
  </si>
  <si>
    <t>Geographic region</t>
  </si>
  <si>
    <t>Year</t>
  </si>
  <si>
    <t>Tier</t>
  </si>
  <si>
    <t>Status</t>
  </si>
  <si>
    <t>Uncertainty</t>
  </si>
  <si>
    <t>Fleet</t>
  </si>
  <si>
    <t>Reference</t>
  </si>
  <si>
    <t>in old</t>
  </si>
  <si>
    <t>mean</t>
  </si>
  <si>
    <t>sd</t>
  </si>
  <si>
    <t>lower</t>
  </si>
  <si>
    <t>upper</t>
  </si>
  <si>
    <t>b/bzero</t>
  </si>
  <si>
    <t>b/bzerolci</t>
  </si>
  <si>
    <t>b/bzerouci</t>
  </si>
  <si>
    <t>Biomass (B/Bmsy)</t>
  </si>
  <si>
    <t>1950 Landings - FishStatJ</t>
  </si>
  <si>
    <t>Landings (tonnes) 2021 - FishStatJ</t>
  </si>
  <si>
    <t>Landings in Area 1950 - FishStatJ</t>
  </si>
  <si>
    <t>Area 2021 Landings in - FishStatJ</t>
  </si>
  <si>
    <t>specie/proxy</t>
  </si>
  <si>
    <t>in previous</t>
  </si>
  <si>
    <t>cumulative in Area</t>
  </si>
  <si>
    <t>to avoid duplicates</t>
  </si>
  <si>
    <t>Authors Landings Observation/Estimate</t>
  </si>
  <si>
    <t>proxy in 1950 - FishStatJ</t>
  </si>
  <si>
    <t>proxy in 2021 - FishStatJ</t>
  </si>
  <si>
    <t>proxy in Area in 2021</t>
  </si>
  <si>
    <t>proxy cumulative in Area</t>
  </si>
  <si>
    <t>MSY level estimates (tonnes)</t>
  </si>
  <si>
    <t>F level</t>
  </si>
  <si>
    <t>in FishStatJ Area historic &gt; 0.0t</t>
  </si>
  <si>
    <t>indicated in Map https://www.fao.org/fishery/en/area/21/en</t>
  </si>
  <si>
    <t>Changed ASFIS name</t>
  </si>
  <si>
    <t>FishStatJ reference</t>
  </si>
  <si>
    <t>Source</t>
  </si>
  <si>
    <t>Sharks, rays, chimaeras</t>
  </si>
  <si>
    <t>Oceanic whitetip shark</t>
  </si>
  <si>
    <t>Carcharhinus longimanus</t>
  </si>
  <si>
    <t>Oceanic whitetip shark High seas</t>
  </si>
  <si>
    <t>x</t>
  </si>
  <si>
    <t>High seas</t>
  </si>
  <si>
    <t>O</t>
  </si>
  <si>
    <t>low</t>
  </si>
  <si>
    <t>Industrial</t>
  </si>
  <si>
    <t>most</t>
  </si>
  <si>
    <t>Brownbanded bambooshark</t>
  </si>
  <si>
    <t>Chiloscyllium punctatum</t>
  </si>
  <si>
    <t>Brownbanded bambooshark Cambodia</t>
  </si>
  <si>
    <t>Actinopterygii</t>
  </si>
  <si>
    <t>Cambodia</t>
  </si>
  <si>
    <t>Southeast Asia</t>
  </si>
  <si>
    <t>M</t>
  </si>
  <si>
    <t>high</t>
  </si>
  <si>
    <t>SSF</t>
  </si>
  <si>
    <t>Pattarapongpan S, Arnupapboon S, Ahmad Ali A, Fritz MT (2021). Yield per Recruit and Spawning per Recruit of Brownbanded Bamboo Shark, Chiloscyllium punctatum in Southeast Asia. JOURNAL OF FISHERIES AND ENVIRONMENT 2021, VOLUME 45 (3)</t>
  </si>
  <si>
    <t>d</t>
  </si>
  <si>
    <t>3 400.0</t>
  </si>
  <si>
    <t>98 548.0</t>
  </si>
  <si>
    <t>not found</t>
  </si>
  <si>
    <t>Brownbanded bambooshark Thailand</t>
  </si>
  <si>
    <t>Elasmobranchii</t>
  </si>
  <si>
    <t>Thailand</t>
  </si>
  <si>
    <t>Brownbanded bambooshark Malaysia</t>
  </si>
  <si>
    <t>Malaysia</t>
  </si>
  <si>
    <t>U</t>
  </si>
  <si>
    <t>1 200.0</t>
  </si>
  <si>
    <t>4 150.0</t>
  </si>
  <si>
    <t>Grey reef shark</t>
  </si>
  <si>
    <t>Carcharhinus amblyrhynchos</t>
  </si>
  <si>
    <t>Grey reef shark Marshall Islands</t>
  </si>
  <si>
    <t>Marshall Islands</t>
  </si>
  <si>
    <t>Pacific</t>
  </si>
  <si>
    <t>Local expert opinion, Area 71 workshop, Bangkok Nov 2023</t>
  </si>
  <si>
    <t>2 800.0</t>
  </si>
  <si>
    <t>Whitetip reef shark</t>
  </si>
  <si>
    <t>Triaenodon obesus</t>
  </si>
  <si>
    <t>Whitetip reef shark Marshall Islands</t>
  </si>
  <si>
    <t>Silky shark</t>
  </si>
  <si>
    <t>Carcharhinus falciformis</t>
  </si>
  <si>
    <t>Silky shark High seas</t>
  </si>
  <si>
    <t>medium</t>
  </si>
  <si>
    <t>Tunas, bonitos, billfishes</t>
  </si>
  <si>
    <t>Skipjack tuna</t>
  </si>
  <si>
    <t>Katsuwonus pelamis</t>
  </si>
  <si>
    <t>to ignore</t>
  </si>
  <si>
    <t>Skipjack tuna High Seas</t>
  </si>
  <si>
    <t>High Seas</t>
  </si>
  <si>
    <t>42 083.0</t>
  </si>
  <si>
    <t>1 582 249.1</t>
  </si>
  <si>
    <t>t</t>
  </si>
  <si>
    <t>Yellowfin tuna</t>
  </si>
  <si>
    <t>Thunnus albacares</t>
  </si>
  <si>
    <t>Yellowfin tuna High Seas</t>
  </si>
  <si>
    <t>8 919.0</t>
  </si>
  <si>
    <t>691 271.3</t>
  </si>
  <si>
    <t>Albacore</t>
  </si>
  <si>
    <t>Thunnus alalunga</t>
  </si>
  <si>
    <t>Albacore High Seas</t>
  </si>
  <si>
    <t>36 632.5</t>
  </si>
  <si>
    <t>Bigeye tuna</t>
  </si>
  <si>
    <t>Thunnus obesus</t>
  </si>
  <si>
    <t>Bigeye tuna High Seas</t>
  </si>
  <si>
    <t>102 124.5</t>
  </si>
  <si>
    <t>Longtail tuna</t>
  </si>
  <si>
    <t>Thunnus tonggol</t>
  </si>
  <si>
    <t>FAO Fishing Area at large</t>
  </si>
  <si>
    <t>229 542.1</t>
  </si>
  <si>
    <t>51 57 61 71 77 81</t>
  </si>
  <si>
    <t>further listed by Malaysia, Thailand, Brunei, Australia, ONG and Taiwan</t>
  </si>
  <si>
    <t>Longtail tuna Indonesia</t>
  </si>
  <si>
    <t>Indonesia</t>
  </si>
  <si>
    <r>
      <rPr>
        <rFont val="Aptos Narrow"/>
        <color rgb="FF467886"/>
        <sz val="11.0"/>
        <u/>
      </rPr>
      <t>https://scholar.unair.ac.id/en/publications/population-dynamics-and-sustainable-potential-of-longtail-tuna-th</t>
    </r>
  </si>
  <si>
    <t>181 685.0</t>
  </si>
  <si>
    <t>Longtail tuna South China Sea</t>
  </si>
  <si>
    <t>South China Sea</t>
  </si>
  <si>
    <t>FAO (2023) Workshop Bangkok January 2023</t>
  </si>
  <si>
    <t>Bullet tuna</t>
  </si>
  <si>
    <t>Auxis rochei</t>
  </si>
  <si>
    <t>6 809.0</t>
  </si>
  <si>
    <t>Bullet tuna Philippines</t>
  </si>
  <si>
    <t>Philippines</t>
  </si>
  <si>
    <t>Pechon RR, Donia EA, Pautong AT, Andales KM, Cecilio MAF (2022). Relative Abundance and Size Composition of Tuna Caught by Major Fishing Gears Landed in the General Santos Fish Port Complex, Philippines.The Philippine Journal of Fisheries 29(1): 67-77</t>
  </si>
  <si>
    <t>Bullet tuna Vietnam</t>
  </si>
  <si>
    <t>Vietnam</t>
  </si>
  <si>
    <t>Staples D (2023). Review of past stock assessments relevant to the Vung Tau Fisheries Improvement Project (FIP). Draft</t>
  </si>
  <si>
    <t>Frigate tuna</t>
  </si>
  <si>
    <t>Auxis thazard</t>
  </si>
  <si>
    <t>109 685.8</t>
  </si>
  <si>
    <t>Frigate tuna Vietnam</t>
  </si>
  <si>
    <t>Frigate tuna Philippines</t>
  </si>
  <si>
    <t>Kawakawa</t>
  </si>
  <si>
    <t>Euthynnus affinis</t>
  </si>
  <si>
    <t>Kawakawa Indonesia</t>
  </si>
  <si>
    <t>Mardlijah S, Ramadhani A, Pane P, Fauzi M, Yusuf HN, Widiyastuti H, Herlisman, Zamroni A, Noegroho T, Hufiadi, Wagiyo K (2022). The Fishing Grounds and the Exploitation Status of Kawakawa (Euthynnus affinis) in Java Sea, Indonesia.Hayati Journal of Biosciences 29 (2):255-265</t>
  </si>
  <si>
    <t>included</t>
  </si>
  <si>
    <t>101 649.3</t>
  </si>
  <si>
    <t>20 100.0</t>
  </si>
  <si>
    <t>161 011.3</t>
  </si>
  <si>
    <t>34 51 57 61 71 77</t>
  </si>
  <si>
    <t>Kawakawa Philippines</t>
  </si>
  <si>
    <t>18 900.0</t>
  </si>
  <si>
    <t>34 035.8</t>
  </si>
  <si>
    <t>Kawakawa South China Sea</t>
  </si>
  <si>
    <t>Jamon S, Khaing M, Noegroho T, Nootmorn P, bin Ramlee MA, bin Saleh MF, Soklim R, Thitipongtrakul W, Tung HM, Yakob PSBP (2021). Stock and risk assessments of kawakawa (Euthynnus affinis) and longtail tuna (Thunnus tonggol) resources in the Southeast Asian waters using ASPIC. SEAFDEC</t>
  </si>
  <si>
    <t>Herrings, sardines, anchovies</t>
  </si>
  <si>
    <t>Bali sardinella</t>
  </si>
  <si>
    <t>Sardinella lemuru</t>
  </si>
  <si>
    <t>Bali sardinella Philippines (Sulu Sea)</t>
  </si>
  <si>
    <t>Philippines (Sulu Sea)</t>
  </si>
  <si>
    <t>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t>
  </si>
  <si>
    <t>321 448.9</t>
  </si>
  <si>
    <t>329 904.0</t>
  </si>
  <si>
    <t>Indonesia, Philippines</t>
  </si>
  <si>
    <t>Bali sardinella Philippines (Tabayas Bay)</t>
  </si>
  <si>
    <t>Philippines (Tabayas Bay)</t>
  </si>
  <si>
    <t>Bali sardinella Indonesia (Bali)</t>
  </si>
  <si>
    <t>Indonesia (Bali)</t>
  </si>
  <si>
    <t>Natsir M (2022) Smart Fisheries for Sustainable Fisheries in Indonesia: A Study of Sardine Fishery in the Bali Strait. PhD Dissertation Future University Hakodate</t>
  </si>
  <si>
    <t>8 455.1</t>
  </si>
  <si>
    <t>Bali sardinella Indonesia (Sulu Sea)</t>
  </si>
  <si>
    <t>Indonesia (Sulu Sea)</t>
  </si>
  <si>
    <t>FAO (2023) Draft report of the working group on small pelagics. Workshop Bangkok January 2023</t>
  </si>
  <si>
    <t>Goldstripe sardinella</t>
  </si>
  <si>
    <t>Sardinella gibbosa</t>
  </si>
  <si>
    <t>Goldstripe sardinella Indonesia (Sulu Sea)</t>
  </si>
  <si>
    <t>FAO (2023) Draft report of the working group on small pelagics. Workshop Bangkok January 2027</t>
  </si>
  <si>
    <t>2 300.0</t>
  </si>
  <si>
    <t>138 680.4</t>
  </si>
  <si>
    <t>51 57 71</t>
  </si>
  <si>
    <t>Goldstripe sardinella Philippines (Visayan Sea)</t>
  </si>
  <si>
    <t>Philippines (Visayan Sea)</t>
  </si>
  <si>
    <t>Goldstripe sardinella Indonesia (Sulawesi Sea)</t>
  </si>
  <si>
    <t>Indonesia (Sulawesi Sea)</t>
  </si>
  <si>
    <t>Goldstripe sardinella Philippines (Tabayas Bay)</t>
  </si>
  <si>
    <t>SEAFDEC. (2022). The Southeast Asian State of Fisheries and Aquaculture 2022. Southeast Asian Fisheries Development Center. http://repository.seafdec.org/handle/20.500.12066/6752</t>
  </si>
  <si>
    <t>Spotted sardinella</t>
  </si>
  <si>
    <t>Amblygaster sirm</t>
  </si>
  <si>
    <t>51 473.7</t>
  </si>
  <si>
    <t>Indonesia and Brunei</t>
  </si>
  <si>
    <t>Wolf-herrings nei</t>
  </si>
  <si>
    <t>Chirocentrus spp</t>
  </si>
  <si>
    <t>2 400</t>
  </si>
  <si>
    <t>16 250.6</t>
  </si>
  <si>
    <t>p</t>
  </si>
  <si>
    <t>Indonesia, Malaysia, Philippines, Singapore and Brunei</t>
  </si>
  <si>
    <t>Shorthead anchovy</t>
  </si>
  <si>
    <t>Encrasicholina heteroloba</t>
  </si>
  <si>
    <t>Shorthead anchovy Thailand</t>
  </si>
  <si>
    <t>Engraulidae</t>
  </si>
  <si>
    <t>Thai Dept of Fisheries (2023)</t>
  </si>
  <si>
    <t>113 501.1</t>
  </si>
  <si>
    <t>Shorthead anchovy Vietnam</t>
  </si>
  <si>
    <t>40 000.0</t>
  </si>
  <si>
    <t>2 312 531.1</t>
  </si>
  <si>
    <t>Rainbow sardine</t>
  </si>
  <si>
    <t>Dussumieria acuta</t>
  </si>
  <si>
    <t>17 072.8</t>
  </si>
  <si>
    <t>57 71</t>
  </si>
  <si>
    <t>Indonesia, Philippines and Brunei</t>
  </si>
  <si>
    <t>Miscellaneous coastal fishes</t>
  </si>
  <si>
    <t>Fusiliers nei</t>
  </si>
  <si>
    <t>Caesionidae</t>
  </si>
  <si>
    <t>32 127.0</t>
  </si>
  <si>
    <t>listed by Philippines, Indonesia, Malaysia, Singapore, NMI, Brunei Darussalam and Australia</t>
  </si>
  <si>
    <t>Chocolate hind</t>
  </si>
  <si>
    <t>Cephalopholis boenak</t>
  </si>
  <si>
    <t>1 300</t>
  </si>
  <si>
    <t>6 275.0</t>
  </si>
  <si>
    <t>listed by Indonesia</t>
  </si>
  <si>
    <t>Deepwater longtail red snapper</t>
  </si>
  <si>
    <t>Etelis coruscans</t>
  </si>
  <si>
    <t>Deepwater longtail red snapper Wallis and Futuna</t>
  </si>
  <si>
    <t>Wallis and Futuna</t>
  </si>
  <si>
    <t>Jaugeon, B., Cotonea, G., Flais, B., Taiava, S. and Prince, J. (2023). Assessing resource status using length-based spawning potential ratio – A first step towards sustainable resource management on Wallis Island. SPC Fisheries Newsletter, 170, 32-41.</t>
  </si>
  <si>
    <t>51 71 77</t>
  </si>
  <si>
    <t>listed by Guam and NMI</t>
  </si>
  <si>
    <t>Spangled emperor</t>
  </si>
  <si>
    <t>Lethrinus nebulosus</t>
  </si>
  <si>
    <t>Spangled emperor New Caledonia</t>
  </si>
  <si>
    <t>New Caledonia</t>
  </si>
  <si>
    <t>SRAplus (Sharma) b/bmsy</t>
  </si>
  <si>
    <t>51 57 71 81</t>
  </si>
  <si>
    <t>listed by Australia</t>
  </si>
  <si>
    <t>Moonfish</t>
  </si>
  <si>
    <t>Mene maculata</t>
  </si>
  <si>
    <t>Both</t>
  </si>
  <si>
    <t>8 436.0</t>
  </si>
  <si>
    <t>57 61 71</t>
  </si>
  <si>
    <t>listed by Philippines, Indonesia and Singapore</t>
  </si>
  <si>
    <t>Emperor red snapper</t>
  </si>
  <si>
    <t>Lutjanus sebae</t>
  </si>
  <si>
    <t>Emperor red snapper Indonesia</t>
  </si>
  <si>
    <t>Yayasan Konservasi Alam Nusantara. 2020. ACCELERATING EAFM IMPLEMENTATION AND PROGRESS OF FISHERIES IMPROVEMENT
PROJECT IN RED SNAPPER FISHERIES – UNDP/ENV-ATSEA/84306/029/2019</t>
  </si>
  <si>
    <t>Orangespine unicornfish</t>
  </si>
  <si>
    <t>Naso lituratus</t>
  </si>
  <si>
    <t>Orangespine unicornfish Palau</t>
  </si>
  <si>
    <t>Palau</t>
  </si>
  <si>
    <t>Prince, J. (2016) Length based SPR assessment of eighteen Indo-Pacific coral reef fish populations in Palau. Biospherics, South Frematle, Australia. 53p.</t>
  </si>
  <si>
    <t>71 77</t>
  </si>
  <si>
    <t>listed by NMI</t>
  </si>
  <si>
    <t>Orangespine unicornfish Tuvalu</t>
  </si>
  <si>
    <t>Tuvalu</t>
  </si>
  <si>
    <t>Tuvalu Fisheries (2021) Coastal fisheries creel report card, Funafuti 2021. Tuvalu Fisheries. https://tuvalufisheries.tv/library/</t>
  </si>
  <si>
    <t>Orangespine unicornfish Marshall Islands</t>
  </si>
  <si>
    <t>Bosserelle, P., Halford, A., Lemari, L., and Ishiguro, K. (2021) Monitoring the vulnerability and</t>
  </si>
  <si>
    <t>Red bigeye</t>
  </si>
  <si>
    <t>Priacanthus macracanthus</t>
  </si>
  <si>
    <t>Red bigeye Indonesia</t>
  </si>
  <si>
    <t>Prihatiningsih, Taufik M, Chodrijah U (2021). Some biological stock indicators of red bigeye (priacanthus macracanthus cuvier, 1829) in Palabuhanratu waters, Indonesia. Earth and Environmental Science 674</t>
  </si>
  <si>
    <t>57 61 71 81</t>
  </si>
  <si>
    <t>listed by Australia and Indonesia</t>
  </si>
  <si>
    <t>Red bigeye Vietnam</t>
  </si>
  <si>
    <t>Bluespine unicornfish</t>
  </si>
  <si>
    <t>Naso unicornis</t>
  </si>
  <si>
    <t>Bluespine unicornfish Fiji</t>
  </si>
  <si>
    <t>Fiji</t>
  </si>
  <si>
    <t>Prince, Jeremy, Lalavanua, Watisoni, Tamanitoakula, Jone, Loganimoce, Epeli, Vodivodi, Tevita.,</t>
  </si>
  <si>
    <t>37 81 71 77</t>
  </si>
  <si>
    <t>Bluespine unicornfish Guam</t>
  </si>
  <si>
    <t>Guam</t>
  </si>
  <si>
    <t>Nadon, MO. (2019). Stock Assessment of Guam Coral Reef Fish, 2019. NOAA Technical</t>
  </si>
  <si>
    <t>Bluespine unicornfish Palau</t>
  </si>
  <si>
    <t>Bluespine unicornfish Wallis and Futuna</t>
  </si>
  <si>
    <t>Bluespine unicornfish Tuvalu</t>
  </si>
  <si>
    <t>Bignose unicornfish</t>
  </si>
  <si>
    <t>Naso vlamingii</t>
  </si>
  <si>
    <t>Bignose unicornfish Tuvalu</t>
  </si>
  <si>
    <t>Bluespine unicornfish New Caledonia</t>
  </si>
  <si>
    <t>51 71</t>
  </si>
  <si>
    <t>Leopard coral grouper</t>
  </si>
  <si>
    <t>Plectropomus leopardus</t>
  </si>
  <si>
    <t>Epinephelus spp</t>
  </si>
  <si>
    <t>7 406.4</t>
  </si>
  <si>
    <t>Leopard coral grouper New Caledonia</t>
  </si>
  <si>
    <t>Leopard coral grouper Indonesia</t>
  </si>
  <si>
    <t>Serranidae</t>
  </si>
  <si>
    <t>Achmad DS, Gani S, Ardiansyah W, Mokoginta MM, Nurdin MS, Jompa J, Indrianti MA, Achmad N (2022). Population dynamics of reef fish in the Kwandang Bay, Sulawesi Sea, Indonesia. Biodiversitas 23: 5217-5226</t>
  </si>
  <si>
    <t>155 293.1</t>
  </si>
  <si>
    <t>Slender lizardfish</t>
  </si>
  <si>
    <t>Saurida elongata</t>
  </si>
  <si>
    <t>Slender lizardfish Thailand</t>
  </si>
  <si>
    <t>Synodontidae</t>
  </si>
  <si>
    <t>11 849.5</t>
  </si>
  <si>
    <t>Slender lizardfish Vietnam</t>
  </si>
  <si>
    <t>Greater lizardfish</t>
  </si>
  <si>
    <t>Saurida tumbil</t>
  </si>
  <si>
    <t>Greater lizardfish Vietnam</t>
  </si>
  <si>
    <t>51 57 61 71 81</t>
  </si>
  <si>
    <t>Brushtooth lizardfish</t>
  </si>
  <si>
    <t>Saurida undosquamis</t>
  </si>
  <si>
    <t>Brushtooth lizardfish Thailand</t>
  </si>
  <si>
    <t>37 51 61</t>
  </si>
  <si>
    <t>Dash-and-dot goatfish</t>
  </si>
  <si>
    <t>Parupeneus barberinus</t>
  </si>
  <si>
    <t>Dash-and-dot goatfish Palau</t>
  </si>
  <si>
    <t>Mullidae</t>
  </si>
  <si>
    <t>listedb by NMI</t>
  </si>
  <si>
    <t>Emperors nei</t>
  </si>
  <si>
    <t>Lethrinidae</t>
  </si>
  <si>
    <t>Emperors nei New Caledonia</t>
  </si>
  <si>
    <t>Dash-and-dot goatfish Solomon Islands</t>
  </si>
  <si>
    <t>Solomon Islands</t>
  </si>
  <si>
    <t>Prince, J., Smith, A., Raffe, M., Seeto, S., &amp; Higgs, J. (2020). Spawning potential surveys in Solomon</t>
  </si>
  <si>
    <t>1 000.0</t>
  </si>
  <si>
    <t>Speckled blue grouper</t>
  </si>
  <si>
    <t>Epinephelus cyanopodus</t>
  </si>
  <si>
    <t>Speckled blue grouper New Caledonia</t>
  </si>
  <si>
    <t>Slender silver-biddy / Common silver-biddy</t>
  </si>
  <si>
    <t>Gerres oblongus/Gerres oyena</t>
  </si>
  <si>
    <t>Gerres oblongus, Gerres oyena</t>
  </si>
  <si>
    <t>Slender silver-biddy / Common silver-biddy New Caledonia</t>
  </si>
  <si>
    <t>Trumpet emperor</t>
  </si>
  <si>
    <t>Lethrinus miniatus</t>
  </si>
  <si>
    <t>Trumpet emperor New Caledonia</t>
  </si>
  <si>
    <t>51 61 77</t>
  </si>
  <si>
    <t>Orange-striped emperor</t>
  </si>
  <si>
    <t>Lethrinus obsoletus</t>
  </si>
  <si>
    <t>Orange-striped emperor Tuvalu</t>
  </si>
  <si>
    <t>Orange-striped emperor Fiji</t>
  </si>
  <si>
    <t>Orange-striped emperor Palau</t>
  </si>
  <si>
    <t>Longface emperor</t>
  </si>
  <si>
    <t>Lethrinus olivaceous</t>
  </si>
  <si>
    <t>Lethrinus olivaceus</t>
  </si>
  <si>
    <t>Longface emperor Fiji</t>
  </si>
  <si>
    <t>listed by Australia and NMI</t>
  </si>
  <si>
    <t>Longface emperor Wallis and Futuna</t>
  </si>
  <si>
    <t>Longface emperor Guam</t>
  </si>
  <si>
    <t>Longface emperor Palau</t>
  </si>
  <si>
    <t>Longface emperor Tuvalu</t>
  </si>
  <si>
    <t>Ornate emperor</t>
  </si>
  <si>
    <t>Lethrinus ornatus</t>
  </si>
  <si>
    <t>Ornate emperor Indonesia</t>
  </si>
  <si>
    <t>Yuliana E, Winata A, Adimu HE, Hewindati YT, Djatmiko (2022). Reef Fish in the Mudflats of Kaledupa Island in Wakatobi National Park, Indonesia. Hayati Journal of Biosciences 29(2):245-254</t>
  </si>
  <si>
    <t>85 699.8</t>
  </si>
  <si>
    <t>Spotcheek emperor</t>
  </si>
  <si>
    <t>Lethrinus rubrioperculatus</t>
  </si>
  <si>
    <t>Spotcheek emperor Palau</t>
  </si>
  <si>
    <t>Slender emperor</t>
  </si>
  <si>
    <t>Lethrinus variegatus</t>
  </si>
  <si>
    <t>Slender emperor Indonesia</t>
  </si>
  <si>
    <t>Yellowlip emperor</t>
  </si>
  <si>
    <t>Lethrinus xanthochilus</t>
  </si>
  <si>
    <t>Yellowlip emperor Guam</t>
  </si>
  <si>
    <t>listed by Northern Mariana Islands</t>
  </si>
  <si>
    <t>Yellowlip emperor Palau</t>
  </si>
  <si>
    <t>Yellowlip emperor Solomon Islands</t>
  </si>
  <si>
    <t>Yellowlip emperor Tuvalu</t>
  </si>
  <si>
    <t>Yellowlip emperor Fiji</t>
  </si>
  <si>
    <t>Yellowlip emperor Wallis and Futuna</t>
  </si>
  <si>
    <t>Brownstripe red snapper</t>
  </si>
  <si>
    <t>Lutjanus vitta</t>
  </si>
  <si>
    <t>Brownstripe red snapper New Caledonia</t>
  </si>
  <si>
    <t>Lutjanus spp</t>
  </si>
  <si>
    <t>Brownstripe red snapper Indonesia</t>
  </si>
  <si>
    <t>Lutjanidae</t>
  </si>
  <si>
    <t>129 361.3</t>
  </si>
  <si>
    <t>yellow-banded snapper</t>
  </si>
  <si>
    <t>Lutjanus adetii</t>
  </si>
  <si>
    <t>yellow-banded snapper New Caledonia</t>
  </si>
  <si>
    <t>Crimson snapper</t>
  </si>
  <si>
    <t>Lutjanus erythropterus</t>
  </si>
  <si>
    <t>Crimson snapper Indonesia</t>
  </si>
  <si>
    <t>Blacktail snapper</t>
  </si>
  <si>
    <t>Lutjanus fulvus</t>
  </si>
  <si>
    <t>Blacktail snapper Tuvalu</t>
  </si>
  <si>
    <t>Blacktail snapper Guam</t>
  </si>
  <si>
    <t>Humpback red snapper</t>
  </si>
  <si>
    <t>Lutjanus gibbus</t>
  </si>
  <si>
    <t>Humpback red snapper Tuvalu</t>
  </si>
  <si>
    <t>Humpback red snapper Marshall Islands</t>
  </si>
  <si>
    <t>Humpback red snapper Fiji</t>
  </si>
  <si>
    <t>Humpback red snapper Palau</t>
  </si>
  <si>
    <t>Humpback red snapper Guam</t>
  </si>
  <si>
    <t>Humpback red snapper Solomon Islands</t>
  </si>
  <si>
    <t>Humpback red snapper Wallis and Futuna</t>
  </si>
  <si>
    <t>John's snapper</t>
  </si>
  <si>
    <t>Lutjanus johnii</t>
  </si>
  <si>
    <t>John's snapper Indonesia</t>
  </si>
  <si>
    <t>Russell's snapper</t>
  </si>
  <si>
    <t>Lutjanus russelli</t>
  </si>
  <si>
    <t>Lutjanus russellii</t>
  </si>
  <si>
    <t>Russell's snapper Indonesia</t>
  </si>
  <si>
    <t>Malabar blood snapper</t>
  </si>
  <si>
    <t>Lutjanus malabaricus</t>
  </si>
  <si>
    <t>Malabar blood snapper Northern Australia (Timor/Arafura Sea)</t>
  </si>
  <si>
    <t>Northern Australia (Timor/Arafura Sea)</t>
  </si>
  <si>
    <t>Australia</t>
  </si>
  <si>
    <r>
      <rPr>
        <rFont val="Aptos Narrow"/>
        <color rgb="FF467886"/>
        <sz val="11.0"/>
        <u/>
      </rPr>
      <t>Fisheries Research and Development Corporation - CC BY 3.0 AU, https://www.fish.gov.au</t>
    </r>
  </si>
  <si>
    <t>3 271.7</t>
  </si>
  <si>
    <t>Malabar blood snapper Indonesia</t>
  </si>
  <si>
    <r>
      <rPr>
        <rFont val="Aptos Narrow"/>
        <color rgb="FF467886"/>
        <sz val="11.0"/>
        <u/>
      </rPr>
      <t>https://smujo.id/biodiv/article/view/13510</t>
    </r>
  </si>
  <si>
    <t>One-spot snapper</t>
  </si>
  <si>
    <t>Lutjanus monostigma</t>
  </si>
  <si>
    <t>One-spot snapper Wallis and Futuna</t>
  </si>
  <si>
    <t>Humpnose big-eye bream</t>
  </si>
  <si>
    <t>Monotaxis grandoculis</t>
  </si>
  <si>
    <t>Humpnose big-eye bream Fiji</t>
  </si>
  <si>
    <t>Gymnocranius spp</t>
  </si>
  <si>
    <t>Humpnose big-eye bream Guam</t>
  </si>
  <si>
    <t xml:space="preserve">Actinopterygii
</t>
  </si>
  <si>
    <t>Humpnose big-eye bream Wallis and Futuna</t>
  </si>
  <si>
    <t>Humpnose big-eye bream Tuvalu</t>
  </si>
  <si>
    <t>Yellowfin goatfish</t>
  </si>
  <si>
    <t>Mulloidichthys vanicolensis</t>
  </si>
  <si>
    <t>Yellowfin goatfish New Caledonia</t>
  </si>
  <si>
    <t>Pink ear emperor</t>
  </si>
  <si>
    <t>Lethrinus lentjan</t>
  </si>
  <si>
    <t>Pink ear emperor Fiji</t>
  </si>
  <si>
    <t>Pink ear emperor Solomon Islands</t>
  </si>
  <si>
    <t>Pink ear emperor Indonesia</t>
  </si>
  <si>
    <t>Thumbprint emperor</t>
  </si>
  <si>
    <t>Lethrinus harak</t>
  </si>
  <si>
    <t>Thumbprint emperor Indonesia</t>
  </si>
  <si>
    <t>51 77</t>
  </si>
  <si>
    <t>Thumbprint emperor Fiji</t>
  </si>
  <si>
    <t>Thumbprint emperor Wallis and Futuna</t>
  </si>
  <si>
    <t>Grass emperor</t>
  </si>
  <si>
    <t>Lethrinus laticaudis</t>
  </si>
  <si>
    <t>Grass emperor Indonesia</t>
  </si>
  <si>
    <t>Pacific longnose parrotfish</t>
  </si>
  <si>
    <t>Hipposcarus longiceps</t>
  </si>
  <si>
    <t>Pacific longnose parrotfish Wallis and Futuna</t>
  </si>
  <si>
    <t>Pacific longnose parrotfish Vanuatu (Mangalilu)</t>
  </si>
  <si>
    <t>Vanuatu (Mangalilu)</t>
  </si>
  <si>
    <t>Sokach et al (2021) Finfish Stock Assessment, Mangaliliu &amp; Peskarus. Vanuatu Fisheries Department. Formal request for a copy required.</t>
  </si>
  <si>
    <t>Pacific longnose parrotfish Palau</t>
  </si>
  <si>
    <t>Scaridae</t>
  </si>
  <si>
    <t>Pacific longnose parrotfish Vanuatu (Maskelynes)</t>
  </si>
  <si>
    <t>Vanuatu (Maskelynes)</t>
  </si>
  <si>
    <t>Pacific longnose parrotfish Fiji</t>
  </si>
  <si>
    <t>Pacific longnose parrotfish Guam</t>
  </si>
  <si>
    <t>Pacific longnose parrotfish Solomon Islands</t>
  </si>
  <si>
    <t>Pacific longnose parrotfish Tuvalu</t>
  </si>
  <si>
    <t>Highfin grouper</t>
  </si>
  <si>
    <t>Epinephelus maculatus</t>
  </si>
  <si>
    <t>Highfin grouper Wallis and Futuna</t>
  </si>
  <si>
    <t>Highfin grouper Fiji</t>
  </si>
  <si>
    <t>Highfin grouper Tuvalu</t>
  </si>
  <si>
    <t>Lined surgeonfish</t>
  </si>
  <si>
    <t>Acanthurus lineatus</t>
  </si>
  <si>
    <t>Lined surgeonfish Tuvalu</t>
  </si>
  <si>
    <t>Lined surgeonfish Solomon Islands</t>
  </si>
  <si>
    <t>Epaulette surgeonfish</t>
  </si>
  <si>
    <t>Acanthurus nigricauda</t>
  </si>
  <si>
    <t>Epaulette surgeonfish Palau</t>
  </si>
  <si>
    <t>Acanthuridae</t>
  </si>
  <si>
    <t>Epaulette surgeonfish Solomon Islands</t>
  </si>
  <si>
    <t>Epaulette surgeonfish Wallis and Futuna</t>
  </si>
  <si>
    <t>Kyphosus pacificus</t>
  </si>
  <si>
    <r>
      <rPr>
        <rFont val="Arial"/>
        <i/>
        <color rgb="FF000000"/>
        <sz val="11.0"/>
      </rPr>
      <t>Kyphosus pacificus</t>
    </r>
    <r>
      <rPr>
        <rFont val="Arial"/>
        <i val="0"/>
        <color rgb="FF000000"/>
        <sz val="11.0"/>
      </rPr>
      <t xml:space="preserve"> New Caledonia</t>
    </r>
  </si>
  <si>
    <t>Yellowfin surgeonfish</t>
  </si>
  <si>
    <t>Acanthurus xanthopterus</t>
  </si>
  <si>
    <t>Yellowfin surgeonfish Wallis and Futuna</t>
  </si>
  <si>
    <t>Yellowfin surgeonfish Fiji</t>
  </si>
  <si>
    <t>Convict surgeonfish</t>
  </si>
  <si>
    <t>Acanthurus triostegus</t>
  </si>
  <si>
    <t>Convict surgeonfish Tuvalu</t>
  </si>
  <si>
    <t>Convict surgeonfish Marshall Islands</t>
  </si>
  <si>
    <t>Golden sea bream</t>
  </si>
  <si>
    <t>Acanthopagrus akazakii</t>
  </si>
  <si>
    <t>Golden sea bream New Caledonia</t>
  </si>
  <si>
    <t>Steephead parrots</t>
  </si>
  <si>
    <t>Chlorurus microrhinos</t>
  </si>
  <si>
    <t>Steephead parrots Fiji</t>
  </si>
  <si>
    <t>1 100.0</t>
  </si>
  <si>
    <t>11 000.0</t>
  </si>
  <si>
    <t>Steephead parrots Guam</t>
  </si>
  <si>
    <t>Steephead parrots Palau</t>
  </si>
  <si>
    <t>Steephead parrots Wallis and Futuna</t>
  </si>
  <si>
    <t>Steephead parrots Vanuatu (Maskelynes)</t>
  </si>
  <si>
    <t>Steephead parrots Vanuatu (Mangalilu)</t>
  </si>
  <si>
    <t>Camouflage grouper</t>
  </si>
  <si>
    <t>Epinephelus polyphekadion</t>
  </si>
  <si>
    <t>Camouflage grouper Marshall Islands</t>
  </si>
  <si>
    <t>Camouflage grouper Fiji</t>
  </si>
  <si>
    <t>Camouflage grouper Tuvalu</t>
  </si>
  <si>
    <t>Camouflage grouper Wallis and Futuna</t>
  </si>
  <si>
    <t>Orange croaker</t>
  </si>
  <si>
    <t>Atrobucca brevis</t>
  </si>
  <si>
    <t>Orange croaker Indonesia</t>
  </si>
  <si>
    <t>Sciaenidae</t>
  </si>
  <si>
    <t>31 704.8</t>
  </si>
  <si>
    <t>Green humphead parrotfish</t>
  </si>
  <si>
    <t>Bolbometopon muricatum</t>
  </si>
  <si>
    <t>Green humphead parrotfish Marshall Islands</t>
  </si>
  <si>
    <t>listed by Guam</t>
  </si>
  <si>
    <t>Humphead wrasse</t>
  </si>
  <si>
    <t>Cheilinus undulatus</t>
  </si>
  <si>
    <t>Humphead wrasse Marshall Islands</t>
  </si>
  <si>
    <t>51 57 71 77</t>
  </si>
  <si>
    <t>listed by Indonesia, Guam and Northern Mariana Islands</t>
  </si>
  <si>
    <t>Banded grouper</t>
  </si>
  <si>
    <t>Epinephelus amblycephalus</t>
  </si>
  <si>
    <t>Banded grouper Indonesia</t>
  </si>
  <si>
    <t>4 51 71</t>
  </si>
  <si>
    <t>Cultivated 177t in Indonesia</t>
  </si>
  <si>
    <t>Areolate grouper</t>
  </si>
  <si>
    <t>Epinephelus areolatus</t>
  </si>
  <si>
    <t>Areolate grouper Indonesia</t>
  </si>
  <si>
    <t>51 61</t>
  </si>
  <si>
    <t>Duskytail grouper</t>
  </si>
  <si>
    <t>Epinephelus bleekeri</t>
  </si>
  <si>
    <t>Duskytail grouper Indonesia</t>
  </si>
  <si>
    <t>Cultivated 181t in Indonesia</t>
  </si>
  <si>
    <t>Orange-spotted grouper</t>
  </si>
  <si>
    <t>Epinephelus coioides</t>
  </si>
  <si>
    <t>Orange-spotted grouper Indonesia</t>
  </si>
  <si>
    <t>4 51 61 71</t>
  </si>
  <si>
    <t>Ornate threadfin bream</t>
  </si>
  <si>
    <t>Nemipterus hexodon</t>
  </si>
  <si>
    <t>Ornate threadfin bream Thailand</t>
  </si>
  <si>
    <t>Nemipterus spp</t>
  </si>
  <si>
    <t>20 426.9</t>
  </si>
  <si>
    <t>Japanese threadfin bream</t>
  </si>
  <si>
    <t>Nemipterus japonicus</t>
  </si>
  <si>
    <t>Japanese threadfin bream Indonesia</t>
  </si>
  <si>
    <t>Solichin A, Sari IP, Saputra SW, Widyorini N (2022). Dinamika Populasi Ikan Kurisi (Nemipterus japonicus Bloch, 1791) di Perairan Teluk Semarang. ENA Akuatika : Jurnal Ilmiah Perikanan dan Kelautan Vol. 21 No.2 September 2022 hal 1-14</t>
  </si>
  <si>
    <t>49 167.2</t>
  </si>
  <si>
    <t>51 87</t>
  </si>
  <si>
    <t>Orangefin ponyfish</t>
  </si>
  <si>
    <t>Photopectoralis bindus</t>
  </si>
  <si>
    <t>Orangefin ponyfish Philippines</t>
  </si>
  <si>
    <t>Leiognathidae</t>
  </si>
  <si>
    <t>39 704.6</t>
  </si>
  <si>
    <t>Sharptooth jobfish</t>
  </si>
  <si>
    <t>Pristipomoides typus</t>
  </si>
  <si>
    <t>Sharptooth jobfish Indonesia</t>
  </si>
  <si>
    <t>Pristipomoides spp</t>
  </si>
  <si>
    <t>Goldbanded jobfish</t>
  </si>
  <si>
    <t>Pristipomoides multidens</t>
  </si>
  <si>
    <t>Goldbanded jobfish Indonesia</t>
  </si>
  <si>
    <t>Sabre squirrelfish</t>
  </si>
  <si>
    <t>Sargocentron spiniferum</t>
  </si>
  <si>
    <t>Sabre squirrelfish Tuvalu</t>
  </si>
  <si>
    <t>Rivulated parrotfish</t>
  </si>
  <si>
    <t>Scarus rivulatus</t>
  </si>
  <si>
    <t>Rivulated parrotfish Fiji</t>
  </si>
  <si>
    <t>Blackspotted croaker</t>
  </si>
  <si>
    <t>Protonibea diacanthus</t>
  </si>
  <si>
    <t>Blackspotted croaker Indonesia</t>
  </si>
  <si>
    <t>Javelin grunter</t>
  </si>
  <si>
    <t>Pomadasys kaakan</t>
  </si>
  <si>
    <t>Javelin grunter Indonesia</t>
  </si>
  <si>
    <t>Haemulidae (=Pomadasyidae)</t>
  </si>
  <si>
    <t>12 181.6</t>
  </si>
  <si>
    <t>Streamlined spinefoot</t>
  </si>
  <si>
    <t>Siganus argenteus</t>
  </si>
  <si>
    <t>Streamlined spinefoot Solomon Islands</t>
  </si>
  <si>
    <t>listed by Guam 0 and Northern Mariana Islands 3</t>
  </si>
  <si>
    <t>Purple-spotted bigeye</t>
  </si>
  <si>
    <t>Priacanthus tayenus</t>
  </si>
  <si>
    <t>Purple-spotted bigeye Thailand</t>
  </si>
  <si>
    <t>Priacanthus spp</t>
  </si>
  <si>
    <t>8 837.7</t>
  </si>
  <si>
    <t>Streamlined spinefoot Vanuatu (Maskelynes)</t>
  </si>
  <si>
    <t>Streamlined spinefoot Vanuatu (Mangalilu)</t>
  </si>
  <si>
    <t>Streamlined spinefoot Marshall Islands</t>
  </si>
  <si>
    <t>Streamlined spinefoot Tuvalu</t>
  </si>
  <si>
    <t>Lattice monocle bream</t>
  </si>
  <si>
    <t>Scolopsis taeniopterus</t>
  </si>
  <si>
    <t>Scolopsis taenioptera</t>
  </si>
  <si>
    <t>Lattice monocle bream Vietnam</t>
  </si>
  <si>
    <t>Goatfishes</t>
  </si>
  <si>
    <t>Upeneus spp</t>
  </si>
  <si>
    <t>105 543</t>
  </si>
  <si>
    <t>105 543.0</t>
  </si>
  <si>
    <t>37 51 57 61 71</t>
  </si>
  <si>
    <t>listed by Indonesia, Malaysia, Fiji, Kiribati, Singapore and Brunei Darusaalam</t>
  </si>
  <si>
    <t>White-spotted spinefoot</t>
  </si>
  <si>
    <t>Siganus canaliculatus</t>
  </si>
  <si>
    <t>White-spotted spinefoot Indonesia</t>
  </si>
  <si>
    <t>Siganus spp</t>
  </si>
  <si>
    <t>75 104.9</t>
  </si>
  <si>
    <t>Goldlined spinefoot</t>
  </si>
  <si>
    <t>Siganus guttatus</t>
  </si>
  <si>
    <t>Goldlined spinefoot Indonesia</t>
  </si>
  <si>
    <t>Prihatiningsih, Muchlis N, Taufik M, Amri K, Hartati ST (2022) Some indicators for assessing stock of golden rabbitfish (Siganus guttatus, Bloch 1787) in Wakatobi Waters, Southeast Sulawesi, Indonesia. IOP Conf. Series: Earth and Environmental Science</t>
  </si>
  <si>
    <t>Goldspotted spinefoot</t>
  </si>
  <si>
    <t>Siganus punctatus</t>
  </si>
  <si>
    <t>Goldspotted spinefoot Vanuatu (Maskelynes)</t>
  </si>
  <si>
    <t>listed by Guam and Northern Mariana Islands</t>
  </si>
  <si>
    <t>Goldspotted spinefoot Vanuatu (Mangalilu)</t>
  </si>
  <si>
    <t>Little spinefoot</t>
  </si>
  <si>
    <t>Siganus spinus</t>
  </si>
  <si>
    <t>Little spinefoot Vanuatu (Maskelynes)</t>
  </si>
  <si>
    <t>Little spinefoot Vanuatu (Mangalilu)</t>
  </si>
  <si>
    <t>Sillago-whitings</t>
  </si>
  <si>
    <t>Sillaginidae</t>
  </si>
  <si>
    <t>13 850.3</t>
  </si>
  <si>
    <t>Philippines, Thailand, Australia, Malaysia, Singapore, Indonesia</t>
  </si>
  <si>
    <t>Miscellaneous demersal fishes</t>
  </si>
  <si>
    <t>Largehead hairtail</t>
  </si>
  <si>
    <t>Trichiurus lepturus</t>
  </si>
  <si>
    <t>Largehead hairtail Philippines</t>
  </si>
  <si>
    <t>Trichiuridae</t>
  </si>
  <si>
    <t>11 056.5</t>
  </si>
  <si>
    <t>12 579.4</t>
  </si>
  <si>
    <t>Miscellaneous pelagic fishes</t>
  </si>
  <si>
    <t>Carangids nei</t>
  </si>
  <si>
    <t>Carangidae</t>
  </si>
  <si>
    <t>Carangids nei New Caledonia</t>
  </si>
  <si>
    <t>4 000</t>
  </si>
  <si>
    <t>265 689.2</t>
  </si>
  <si>
    <t>listed by Indonesia, Thailand, Philippines, Singapore, Malaysia, Guam, Palau, NMI, Nauru, Brunei</t>
  </si>
  <si>
    <t>Jacks, crevalles nei</t>
  </si>
  <si>
    <t>Caranx spp</t>
  </si>
  <si>
    <t>29 285.1</t>
  </si>
  <si>
    <t>listed by Indonesia, fiji, Kiribati, Brunei, Singapore, USSR</t>
  </si>
  <si>
    <t>Scads nei</t>
  </si>
  <si>
    <t>Decapterus spp</t>
  </si>
  <si>
    <t>3 200</t>
  </si>
  <si>
    <t>624 948.7</t>
  </si>
  <si>
    <t>Further listed by Philippines and Singapore</t>
  </si>
  <si>
    <t>Scads nei Indonesia</t>
  </si>
  <si>
    <t>Rehatta BM, Kamal MM, Boer M, Fahrudin A, Zairion, Ninef JSR (2022). Bioeconomic assessment for the utilization of
shared small pelagic fish stock in the Ombai Strait.Bioflux 15(3): 1187-1196.</t>
  </si>
  <si>
    <t>436 815.4</t>
  </si>
  <si>
    <t>Further listed by Philippines, Brueni Darussalam and Singapore</t>
  </si>
  <si>
    <t>Black pomfret</t>
  </si>
  <si>
    <t>Parastromateus niger</t>
  </si>
  <si>
    <t>61 214.8</t>
  </si>
  <si>
    <t>51 57 61 71</t>
  </si>
  <si>
    <t>listed by Indonesia, Thailand and Malaysia</t>
  </si>
  <si>
    <t>Silver pomfret</t>
  </si>
  <si>
    <t>Pampus argenteus</t>
  </si>
  <si>
    <t>2 953.7</t>
  </si>
  <si>
    <t>27 34 51 57 61 71</t>
  </si>
  <si>
    <t>listed by Indonesia, Philippines and Malaysia</t>
  </si>
  <si>
    <t>Torpedo scad</t>
  </si>
  <si>
    <t>Megalaspis cordyla</t>
  </si>
  <si>
    <t>48 018.1</t>
  </si>
  <si>
    <t>listed by Malaysia, Thailand, Indonesia, Philippines and Brunei</t>
  </si>
  <si>
    <t>Rainbow runner</t>
  </si>
  <si>
    <t>Elagatis bipinnulata</t>
  </si>
  <si>
    <t>11 933.2</t>
  </si>
  <si>
    <t>many</t>
  </si>
  <si>
    <t>listed by IndonesiaPhilippines, Malaysia, Nauru, Guam and NMI</t>
  </si>
  <si>
    <t>Indian mackerel</t>
  </si>
  <si>
    <t>Rastrelliger kanagurta</t>
  </si>
  <si>
    <t>Indian mackerel New Caledonia</t>
  </si>
  <si>
    <t>130 069.2</t>
  </si>
  <si>
    <t>further listed by Philippines, Fiji, Palau</t>
  </si>
  <si>
    <t>Indian mackerel Thailand</t>
  </si>
  <si>
    <t>32 515.0</t>
  </si>
  <si>
    <t>Indian mackerel Brunei</t>
  </si>
  <si>
    <t>Brunei</t>
  </si>
  <si>
    <t>Indian mackerel Indonesia</t>
  </si>
  <si>
    <t>FAO (2023) Draft report of the working group on small pelagics. Workshop Bangkok January 2025</t>
  </si>
  <si>
    <t>46 142.9</t>
  </si>
  <si>
    <t>Indian mackerel Vietnam</t>
  </si>
  <si>
    <t>Short mackerel</t>
  </si>
  <si>
    <t>Rastrelliger brachysoma</t>
  </si>
  <si>
    <t>Short mackerel Indonesia</t>
  </si>
  <si>
    <t>Zamroni A, Ernawati T (2019). POPULATION DYNAMIC AND SPAWNING POTENTIAL RATIO OF SHORT MACKEREL (Rastrelliger brachysoma Bleeker, 1851) IN THE NORTHERN COAST OF JAVA. Ind.Fish.Res.J. Vol. 25 No. 1 June 2019: 1-10</t>
  </si>
  <si>
    <t>4 100</t>
  </si>
  <si>
    <t>17 543.3</t>
  </si>
  <si>
    <t>45 267.2</t>
  </si>
  <si>
    <t>57 71 77</t>
  </si>
  <si>
    <t>Further listed by Brunei Darussalam</t>
  </si>
  <si>
    <t>Short mackerel Philippines</t>
  </si>
  <si>
    <t>27 722.3</t>
  </si>
  <si>
    <t>Short mackerel South China Sea</t>
  </si>
  <si>
    <r>
      <rPr>
        <rFont val="Aptos Narrow"/>
        <color rgb="FF467886"/>
        <sz val="11.0"/>
        <u/>
      </rPr>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r>
  </si>
  <si>
    <t>Short mackerel Thailand</t>
  </si>
  <si>
    <t>Munprasit R, Nootmorn P, Loychuen K (2020). FISHERIES REFUGIA PROFILE FOR THAILAND: TRAT. SEAFDEC/UNEP/GEF/Thailand/25</t>
  </si>
  <si>
    <t>Short mackerel Vietnam</t>
  </si>
  <si>
    <t>Narrow-barred Spanish mackerel</t>
  </si>
  <si>
    <t>Scomberomorus commerson</t>
  </si>
  <si>
    <t>Narrow-barred Spanish mackerel Northern Australia (Gulf of Carpentaria)</t>
  </si>
  <si>
    <t>Northern Australia (Gulf of Carpentaria)</t>
  </si>
  <si>
    <r>
      <rPr>
        <rFont val="Aptos Narrow"/>
        <color rgb="FF467886"/>
        <sz val="11.0"/>
        <u/>
      </rPr>
      <t>Fisheries Research and Development Corporation - CC BY 3.0 AU, https://www.fish.gov.au</t>
    </r>
  </si>
  <si>
    <t>Narrow-barred Spanish mackerel Northern Australia (Torres Strait)</t>
  </si>
  <si>
    <t>Northern Australia (Torres Strait)</t>
  </si>
  <si>
    <r>
      <rPr>
        <rFont val="Aptos Narrow"/>
        <color rgb="FF467886"/>
        <sz val="11.0"/>
        <u/>
      </rPr>
      <t>Fisheries Research and Development Corporation - CC BY 3.0 AU, https://www.fish.gov.au</t>
    </r>
  </si>
  <si>
    <t>Narrow-barred Spanish mackerel Northern Australia (East coast)</t>
  </si>
  <si>
    <t>Northern Australia (East coast)</t>
  </si>
  <si>
    <r>
      <rPr>
        <rFont val="Aptos Narrow"/>
        <color rgb="FF467886"/>
        <sz val="11.0"/>
        <u/>
      </rPr>
      <t>Fisheries Research and Development Corporation - CC BY 3.0 AU, https://www.fish.gov.au</t>
    </r>
  </si>
  <si>
    <t>Narrow-barred Spanish mackerel Northern Australia (Northern Territory)</t>
  </si>
  <si>
    <t>Scombridae</t>
  </si>
  <si>
    <t>Northern Australia (Northern Territory)</t>
  </si>
  <si>
    <r>
      <rPr>
        <rFont val="Aptos Narrow"/>
        <color rgb="FF467886"/>
        <sz val="11.0"/>
        <u/>
      </rPr>
      <t>Fisheries Research and Development Corporation - CC BY 3.0 AU, https://www.fish.gov.au</t>
    </r>
  </si>
  <si>
    <t>1 418.2</t>
  </si>
  <si>
    <t>37 47 51 57 61 71</t>
  </si>
  <si>
    <t>Narrow-barred Spanish mackerel New Caledonia</t>
  </si>
  <si>
    <t>2 500.0</t>
  </si>
  <si>
    <t>1 783.3</t>
  </si>
  <si>
    <t>Narrow-barred Spanish mackerel Wallis and Futuna</t>
  </si>
  <si>
    <t>Narrow-barred Spanish mackerel South China Sea</t>
  </si>
  <si>
    <t>Scombridae - Malaysia</t>
  </si>
  <si>
    <t>Queenfishes</t>
  </si>
  <si>
    <t>Scomberoides spp</t>
  </si>
  <si>
    <t>33 606.5</t>
  </si>
  <si>
    <t>listed by Indonesia, Philippinesm Malaysia and Brunei</t>
  </si>
  <si>
    <t>Bigeye scad</t>
  </si>
  <si>
    <t>Selar crumenophthalmus</t>
  </si>
  <si>
    <t>Bigeye scad Indonesia (Celebes Sea)</t>
  </si>
  <si>
    <t>Indonesia (Celebes Sea)</t>
  </si>
  <si>
    <t>49 123.3</t>
  </si>
  <si>
    <t>179 603.5</t>
  </si>
  <si>
    <t>further listed in Malaysia, Thailand, NMI, Brunei and Guam</t>
  </si>
  <si>
    <t>Bigeye scad Philippines (Zamboanga)</t>
  </si>
  <si>
    <t>Philippines (Zamboanga)</t>
  </si>
  <si>
    <t>108 339.1</t>
  </si>
  <si>
    <t>Bigeye scad Philippines (Manila Bay)</t>
  </si>
  <si>
    <t>Philippines (Manila Bay)</t>
  </si>
  <si>
    <t>Bigeye scad Indonesia (Ambon)</t>
  </si>
  <si>
    <t>Indonesia (Ambon)</t>
  </si>
  <si>
    <t>Hutubessy BG (2021). MATURITY MEASUREMENT ON BIGEYE SCAD (Selar crumenophthalmus BLOCH 1793) TO INDICATE OVERFISHING. INDONESIAN FISHERIES RESEARCH JOURNAL Volume 27 Nomor 2</t>
  </si>
  <si>
    <t>Yellowstripe scad</t>
  </si>
  <si>
    <t>Selaroides leptolepis</t>
  </si>
  <si>
    <t>6 100</t>
  </si>
  <si>
    <t>112 855.7</t>
  </si>
  <si>
    <t>listed by Indonesia and Malaysia</t>
  </si>
  <si>
    <t>Yellowstripe scad Vietnam</t>
  </si>
  <si>
    <t>Needlefishes nei</t>
  </si>
  <si>
    <t>Tylosurus spp</t>
  </si>
  <si>
    <t>14 101.8</t>
  </si>
  <si>
    <t>27 31 51 57 71 87</t>
  </si>
  <si>
    <t>Hound needlefish</t>
  </si>
  <si>
    <t>Tylosurus crocodilus</t>
  </si>
  <si>
    <t>Hound needlefish New Caledonia</t>
  </si>
  <si>
    <t>34 51</t>
  </si>
  <si>
    <t>Great barracuda</t>
  </si>
  <si>
    <t>Sphyraena barracuda</t>
  </si>
  <si>
    <t>Sphyraena spp</t>
  </si>
  <si>
    <t>47 474.6</t>
  </si>
  <si>
    <t>31 34 47 51 57 71 77</t>
  </si>
  <si>
    <t>listed by NMI and Indonesia</t>
  </si>
  <si>
    <t>Seerfishes nei</t>
  </si>
  <si>
    <t>Scomberomorus spp</t>
  </si>
  <si>
    <t>Japanese scad</t>
  </si>
  <si>
    <t>Decapterus maruadsi</t>
  </si>
  <si>
    <t>Japanese scad Thailand</t>
  </si>
  <si>
    <t>26 000.0</t>
  </si>
  <si>
    <t>297 111.9</t>
  </si>
  <si>
    <t>61 71</t>
  </si>
  <si>
    <t>listed by Japan</t>
  </si>
  <si>
    <t>Japanese scad Vietnam</t>
  </si>
  <si>
    <t>False trevally</t>
  </si>
  <si>
    <t>Lactarius lactarius</t>
  </si>
  <si>
    <t>Longnose trevally</t>
  </si>
  <si>
    <t>Platycaranx chrysophrys</t>
  </si>
  <si>
    <t>Longnose trevally Indonesia</t>
  </si>
  <si>
    <t>28 598.1</t>
  </si>
  <si>
    <t>Bluestripe herring</t>
  </si>
  <si>
    <t>Herklotsichthys quadrimaculatus</t>
  </si>
  <si>
    <t>Bluestripe herring New Caledonia</t>
  </si>
  <si>
    <t>Painted sweetlips</t>
  </si>
  <si>
    <t>Diagramma labiosum</t>
  </si>
  <si>
    <t>Painted sweetlips Indonesia</t>
  </si>
  <si>
    <t>3 200.0</t>
  </si>
  <si>
    <t>27 51 57 71</t>
  </si>
  <si>
    <t>Indo-Pacific king mackerel</t>
  </si>
  <si>
    <t>Scomberomorus guttatus</t>
  </si>
  <si>
    <t>Indo-Pacific king mackerel South China Sea</t>
  </si>
  <si>
    <t>Yellowtail scad</t>
  </si>
  <si>
    <t>Atule mate</t>
  </si>
  <si>
    <t>Yellowtail scad Vietnam</t>
  </si>
  <si>
    <t>Island trevally</t>
  </si>
  <si>
    <t>Carangoides orthogrammus</t>
  </si>
  <si>
    <t>Island trevally Guam</t>
  </si>
  <si>
    <t>listed cummulative 0 by NMI</t>
  </si>
  <si>
    <t>Island trevally Wallis and Futuna</t>
  </si>
  <si>
    <t>Bluespotted trevally</t>
  </si>
  <si>
    <t>Caranx bucculentus</t>
  </si>
  <si>
    <t>Bluespotted trevally Indonesia</t>
  </si>
  <si>
    <t>Bigeye trevally</t>
  </si>
  <si>
    <t>Caranx sexfasciatus</t>
  </si>
  <si>
    <t>Bigeye trevally Wallis and Futuna</t>
  </si>
  <si>
    <t>34 51 71 77 87</t>
  </si>
  <si>
    <t>Redtail scad</t>
  </si>
  <si>
    <t>Decapterus kurroides</t>
  </si>
  <si>
    <t>Redtail scad Indonesia</t>
  </si>
  <si>
    <t>FAO (2023) Draft report of the working group on small pelagics. Workshop Bangkok January 2024</t>
  </si>
  <si>
    <t>Mackerel scad</t>
  </si>
  <si>
    <t>Decapterus macarellus</t>
  </si>
  <si>
    <t>Mackerel scad Indonesia (Celebes Sea)</t>
  </si>
  <si>
    <t>31 34 51 77</t>
  </si>
  <si>
    <t>Mackerel scad Philippines (Manila Bay)</t>
  </si>
  <si>
    <t>188 036.3</t>
  </si>
  <si>
    <t>Mackerel scad Indonesia (West Papua)</t>
  </si>
  <si>
    <t>Indonesia (West Papua)</t>
  </si>
  <si>
    <t>Purwanto P, Franklin EC, Mardiani SR, White A (2022). Stock Assessment and Overexploitation Risk of Small Pelagic Fish in Fisheries Management Area 715 of Indonesia. Asian Fish. Soc. 35:76-89.</t>
  </si>
  <si>
    <t>Mackerel scad Philippines (Zamboanga)</t>
  </si>
  <si>
    <t>Mackerel scad South China Sea</t>
  </si>
  <si>
    <t>Shortfin scad</t>
  </si>
  <si>
    <t>Decapterus macrosoma</t>
  </si>
  <si>
    <t>Shortfin scad Indonesia</t>
  </si>
  <si>
    <t>FAO (2023) Draft report of the working group on small pelagics. Workshop Bangkok January 2026</t>
  </si>
  <si>
    <t>Shortfin scad Philippines (Palawan)</t>
  </si>
  <si>
    <t>Philippines (Palawan)</t>
  </si>
  <si>
    <t>Shortfin scad Philippines (Visayan Sea)</t>
  </si>
  <si>
    <t>Shortfin scad Philippines (Tabayas Bay)</t>
  </si>
  <si>
    <t>Crabs, sea-spiders</t>
  </si>
  <si>
    <t>Blue swimming crab</t>
  </si>
  <si>
    <t>Portunus pelagicus</t>
  </si>
  <si>
    <t>Blue swimming crab Thailand</t>
  </si>
  <si>
    <t>28 544.2</t>
  </si>
  <si>
    <t>145 070.7</t>
  </si>
  <si>
    <t>4 37 51 57 61 71 81</t>
  </si>
  <si>
    <t>further listed by Indo</t>
  </si>
  <si>
    <t>Indo-Pacific swamp crab</t>
  </si>
  <si>
    <t>Scylla serrata</t>
  </si>
  <si>
    <t>Indo-Pacific swamp crab New Caledonia</t>
  </si>
  <si>
    <t>6 797.5</t>
  </si>
  <si>
    <t>4 51 57 61 71 77</t>
  </si>
  <si>
    <t>listed by Indonesia, Philippines,Malaysia, FSM, RMI, PNG and Palau</t>
  </si>
  <si>
    <t>Lobsters, spiny-rock lobsters</t>
  </si>
  <si>
    <t>Large spiny lobster</t>
  </si>
  <si>
    <t>Panulirus ornatus</t>
  </si>
  <si>
    <t>Large spiny lobster Northern Australia</t>
  </si>
  <si>
    <t>Panulirus spp</t>
  </si>
  <si>
    <t>Northern Australia</t>
  </si>
  <si>
    <r>
      <rPr>
        <rFont val="Aptos Narrow"/>
        <color rgb="FF467886"/>
        <sz val="11.0"/>
        <u/>
      </rPr>
      <t>Fisheries Research and Development Corporation - CC BY 3.0 AU, https://www.fish.gov.au</t>
    </r>
  </si>
  <si>
    <t>Painted spiny lobster</t>
  </si>
  <si>
    <t>Panulirus versicolor</t>
  </si>
  <si>
    <t>Painted spiny lobster Indonesia</t>
  </si>
  <si>
    <t>Tirtadanu, Yusuf HN, Zhang CI (2022). Stock status, biological reference point and management implications of painted spiny lobster (Panulirus versicolor Latreille, 1804) in West Papua waters. Indonesian Fisheries Research Journal 28(1):23-31</t>
  </si>
  <si>
    <t>3 570.7</t>
  </si>
  <si>
    <t>King crabs, squat-lobsters</t>
  </si>
  <si>
    <t>Coconut crab</t>
  </si>
  <si>
    <t>Birgus latro</t>
  </si>
  <si>
    <t>Coconut crab Nauru</t>
  </si>
  <si>
    <t>?</t>
  </si>
  <si>
    <t>Nauru</t>
  </si>
  <si>
    <t>listed by Wallis and Futuna</t>
  </si>
  <si>
    <t>Abalones, winkles, conchs</t>
  </si>
  <si>
    <t>Commercial top</t>
  </si>
  <si>
    <t>Trochus niloticus</t>
  </si>
  <si>
    <t>Commercial top New Caledonia</t>
  </si>
  <si>
    <t>Triton's trumpet</t>
  </si>
  <si>
    <t>Charonia tritonis</t>
  </si>
  <si>
    <t>Triton's trumpet Nauru</t>
  </si>
  <si>
    <t>Spider conch</t>
  </si>
  <si>
    <t>Lambis lambis</t>
  </si>
  <si>
    <t>Spider conch Marshall Islands</t>
  </si>
  <si>
    <t>Strawberry conch</t>
  </si>
  <si>
    <t>Strombus luhuanus</t>
  </si>
  <si>
    <t>Strawberry conch Marshall Islands</t>
  </si>
  <si>
    <t>Clams, cockles, arkshells</t>
  </si>
  <si>
    <t>Blood cockle</t>
  </si>
  <si>
    <t>Anadara granosa</t>
  </si>
  <si>
    <t>Tegillarca granosa</t>
  </si>
  <si>
    <t>46 827.0</t>
  </si>
  <si>
    <t>if Tegillarca granosa - listed by Indonesia and Thailand</t>
  </si>
  <si>
    <t>Giant clams nei</t>
  </si>
  <si>
    <t>Tridacna spp.</t>
  </si>
  <si>
    <t>Tridacna spp</t>
  </si>
  <si>
    <t>Giant clams nei New Caledonia</t>
  </si>
  <si>
    <t>Bivalva?</t>
  </si>
  <si>
    <t>Shrimps, prawns</t>
  </si>
  <si>
    <t>Banana prawns</t>
  </si>
  <si>
    <t>Penaeus indicus/P. merguiensis</t>
  </si>
  <si>
    <t>Penaeus indicus, Penaeus merguiensis</t>
  </si>
  <si>
    <t>Banana prawns Northern Australia (Northern prawn fishery)</t>
  </si>
  <si>
    <t>Northern Australia (Northern prawn fishery)</t>
  </si>
  <si>
    <r>
      <rPr>
        <rFont val="Aptos Narrow"/>
        <color rgb="FF467886"/>
        <sz val="11.0"/>
        <u/>
      </rPr>
      <t>Fisheries Research and Development Corporation - CC BY 3.0 AU, https://www.fish.gov.au</t>
    </r>
  </si>
  <si>
    <t>3 361.7</t>
  </si>
  <si>
    <t>1 970</t>
  </si>
  <si>
    <t>27 337.8</t>
  </si>
  <si>
    <t>further listed by PNG, Solomon and Brunei</t>
  </si>
  <si>
    <t>Banana prawn</t>
  </si>
  <si>
    <t>Penaeus merguiensis</t>
  </si>
  <si>
    <t>Banana prawn Thailand</t>
  </si>
  <si>
    <t>6 091.1</t>
  </si>
  <si>
    <t>Banana prawn Indonesia (West Papua)</t>
  </si>
  <si>
    <r>
      <rPr>
        <rFont val="Aptos Narrow"/>
        <color rgb="FF467886"/>
        <sz val="11.0"/>
        <u/>
      </rPr>
      <t>https://www.sciencedirect.com/science/article/abs/pii/S2352485523000737</t>
    </r>
  </si>
  <si>
    <t>17 345.0</t>
  </si>
  <si>
    <t>Banana prawn Indonesia (West Kalimantan)</t>
  </si>
  <si>
    <t>Indonesia (West Kalimantan)</t>
  </si>
  <si>
    <t>Anwar Putri MR, Suryandari A, Purnamaningtyas SE, Nastiti AS, Oktaviani D, Rahman A (2021). Establishment and Operation of a Regional System of Fisheries Refugia in the South China Sea and Gulf of Thailand, Report of Structure Population and Maturity of Banana Shrimp (Penaeus merguiensis and Penaeus indicus ) in West Kalimantan Province. Southeast Asian Fisheries Development Center, Training Department, Samut Prakan, Thailand; FR/REP/ID25, 11 p</t>
  </si>
  <si>
    <t>Blue &amp; Red Endeavour prawns</t>
  </si>
  <si>
    <t>Metapenaeus endeavouri/M. ensis</t>
  </si>
  <si>
    <t>Metapenaeus endeavouri, Metapenaeus ensis</t>
  </si>
  <si>
    <t>Blue &amp; Red Endeavour prawns Northern Australia (Northern prawn fishery)</t>
  </si>
  <si>
    <r>
      <rPr>
        <rFont val="Aptos Narrow"/>
        <color rgb="FF467886"/>
        <sz val="11.0"/>
        <u/>
      </rPr>
      <t>Fisheries Research and Development Corporation - CC BY 3.0 AU, https://www.fish.gov.au</t>
    </r>
  </si>
  <si>
    <t>1 574.2</t>
  </si>
  <si>
    <t>57 71 81</t>
  </si>
  <si>
    <t>Blue &amp; Red Endeavour prawns Northern Australia (East coast)</t>
  </si>
  <si>
    <r>
      <rPr>
        <rFont val="Aptos Narrow"/>
        <color rgb="FF467886"/>
        <sz val="11.0"/>
        <u/>
      </rPr>
      <t>Fisheries Research and Development Corporation - CC BY 3.0 AU, https://www.fish.gov.au</t>
    </r>
  </si>
  <si>
    <t>Metapenaeus shrimps nei</t>
  </si>
  <si>
    <t>Metapenaeus spp</t>
  </si>
  <si>
    <t>92 211.2</t>
  </si>
  <si>
    <t>4 37 51 57 61 71</t>
  </si>
  <si>
    <t>listed by Indonesia, Thailand, Philippines, PNG, Brunei</t>
  </si>
  <si>
    <t>Greasyback shrimp</t>
  </si>
  <si>
    <t>Metapenaeus ensis</t>
  </si>
  <si>
    <t>Greasyback shrimp Thailand</t>
  </si>
  <si>
    <t>5 528.7</t>
  </si>
  <si>
    <t>Jinga shrimp</t>
  </si>
  <si>
    <t>Metapenaeus affinis</t>
  </si>
  <si>
    <t>Jinga shrimp Thailand</t>
  </si>
  <si>
    <t>Brown &amp; Grooved tiger prawn</t>
  </si>
  <si>
    <t>Penaeus esculentus/P. semisulcatus</t>
  </si>
  <si>
    <t>Penaeus esculentus, Penaeus semisulcatus</t>
  </si>
  <si>
    <t>Brown &amp; Grooved tiger prawn Northern Australia (Northern prawn fishery)</t>
  </si>
  <si>
    <t>Penaeus spp</t>
  </si>
  <si>
    <r>
      <rPr>
        <rFont val="Aptos Narrow"/>
        <color rgb="FF467886"/>
        <sz val="11.0"/>
        <u/>
      </rPr>
      <t>Fisheries Research and Development Corporation - CC BY 3.0 AU, https://www.fish.gov.au</t>
    </r>
  </si>
  <si>
    <t>2 761.2</t>
  </si>
  <si>
    <t>Brown &amp; Grooved tiger prawn Northern Australia (Torres Strait)</t>
  </si>
  <si>
    <r>
      <rPr>
        <rFont val="Aptos Narrow"/>
        <color rgb="FF467886"/>
        <sz val="11.0"/>
        <u/>
      </rPr>
      <t>Fisheries Research and Development Corporation - CC BY 3.0 AU, https://www.fish.gov.au</t>
    </r>
  </si>
  <si>
    <t>Indian white prawn</t>
  </si>
  <si>
    <t>Penaeus indicus</t>
  </si>
  <si>
    <t>Indian white prawn Indonesia</t>
  </si>
  <si>
    <t>Penaeidae</t>
  </si>
  <si>
    <t>46 830.0</t>
  </si>
  <si>
    <t>37 47 51 57 71</t>
  </si>
  <si>
    <t>Squids, cuttlefishes, octopuses</t>
  </si>
  <si>
    <t>Octopuses, etc. nei</t>
  </si>
  <si>
    <t>Octopus spp.</t>
  </si>
  <si>
    <t>Octopus spp</t>
  </si>
  <si>
    <t>Octopuses, etc. nei New Caledonia</t>
  </si>
  <si>
    <t>20 397.3</t>
  </si>
  <si>
    <t>listed by Thailand, Philippines, Indonesia, Kiribati, Malaysia, RoKorea, Australia, FSM, NMI W&amp;F</t>
  </si>
  <si>
    <t>Cuttlefish, bobtail squids nei</t>
  </si>
  <si>
    <t>Sepiolidae spp.</t>
  </si>
  <si>
    <t>Sepiolidae spp</t>
  </si>
  <si>
    <t>Cuttlefish, bobtail squids nei New Caledonia</t>
  </si>
  <si>
    <t>Sepiidae, Sepiolidae</t>
  </si>
  <si>
    <t>Octopuses nei</t>
  </si>
  <si>
    <t>Octopuses nei Marshall Islands</t>
  </si>
  <si>
    <t>Needle cuttlefish</t>
  </si>
  <si>
    <t>Sepia aculeata</t>
  </si>
  <si>
    <t>Needle cuttlefish Thailand</t>
  </si>
  <si>
    <t>7 683.8</t>
  </si>
  <si>
    <t>Taiwanese squid</t>
  </si>
  <si>
    <t>Uroteuthis chinensis</t>
  </si>
  <si>
    <t>Taiwanese squid Thailand</t>
  </si>
  <si>
    <t>Loligo spp</t>
  </si>
  <si>
    <t>52 489.9</t>
  </si>
  <si>
    <t>Indian Ocean squid</t>
  </si>
  <si>
    <t>Uroteuthis duvaucelii</t>
  </si>
  <si>
    <t>Indian Ocean squid Thailand</t>
  </si>
  <si>
    <t>Indian Ocean squid Vietnam</t>
  </si>
  <si>
    <t>Cephalopoda</t>
  </si>
  <si>
    <t>3 000.0</t>
  </si>
  <si>
    <t>359 500.0</t>
  </si>
  <si>
    <t>Chacunda gizzard shad</t>
  </si>
  <si>
    <t>Anodontostoma chacunda</t>
  </si>
  <si>
    <t>Sea catfishes nei</t>
  </si>
  <si>
    <t>Ariidae</t>
  </si>
  <si>
    <t>Frigate and bullet tunas</t>
  </si>
  <si>
    <t>Auxis thazard, A. rochei</t>
  </si>
  <si>
    <t>Diadromous clupeoids nei</t>
  </si>
  <si>
    <t>Clupeoidei</t>
  </si>
  <si>
    <t>Indian scad</t>
  </si>
  <si>
    <t>Decapterus russelli</t>
  </si>
  <si>
    <t>Sharks, rays, skates, etc. nei</t>
  </si>
  <si>
    <t>Anchovies, etc. nei</t>
  </si>
  <si>
    <t>Flyingfishes nei</t>
  </si>
  <si>
    <t>Exocoetidae</t>
  </si>
  <si>
    <t>Ponyfishes(=Slipmouths) nei</t>
  </si>
  <si>
    <t>Ponyfishes(=Slipmouths)</t>
  </si>
  <si>
    <t>Leiognathus spp</t>
  </si>
  <si>
    <t>Various squids nei</t>
  </si>
  <si>
    <t>Loliginidae, Ommastrephidae</t>
  </si>
  <si>
    <t>Common squids nei</t>
  </si>
  <si>
    <t>Mullets nei</t>
  </si>
  <si>
    <t>Mugilidae</t>
  </si>
  <si>
    <t>Natantian decapods nei</t>
  </si>
  <si>
    <t>Natantia</t>
  </si>
  <si>
    <t>Threadfin breams nei</t>
  </si>
  <si>
    <t>Octopodidae</t>
  </si>
  <si>
    <t>Marine fishes nei</t>
  </si>
  <si>
    <t>Osteichthyes</t>
  </si>
  <si>
    <t>Indian pellona</t>
  </si>
  <si>
    <t>Pellona ditchela</t>
  </si>
  <si>
    <t>Giant tiger prawn</t>
  </si>
  <si>
    <t>Penaeus monodon</t>
  </si>
  <si>
    <t>Percoids nei</t>
  </si>
  <si>
    <t>Percoidei</t>
  </si>
  <si>
    <t>Bigeyes nei</t>
  </si>
  <si>
    <t>Rays, stingrays, mantas nei</t>
  </si>
  <si>
    <t>Rajiformes</t>
  </si>
  <si>
    <t>Tuna-like fishes nei</t>
  </si>
  <si>
    <t>Scombroidei</t>
  </si>
  <si>
    <t>Sergestid shrimps nei</t>
  </si>
  <si>
    <t>Sergestidae</t>
  </si>
  <si>
    <t>Stolephorus anchovies nei</t>
  </si>
  <si>
    <t>Stolephorus spp</t>
  </si>
  <si>
    <t>Lizardfishes nei</t>
  </si>
  <si>
    <t>Toli shad</t>
  </si>
  <si>
    <t>Tenualosa toli</t>
  </si>
  <si>
    <t>Hairtails, scabbardfishes nei</t>
  </si>
  <si>
    <t>is without tuna</t>
  </si>
  <si>
    <t>Over</t>
  </si>
  <si>
    <t>MSF</t>
  </si>
  <si>
    <t>Under</t>
  </si>
  <si>
    <t>UNK</t>
  </si>
  <si>
    <t>Was with tuna</t>
  </si>
  <si>
    <t>Tier 1</t>
  </si>
  <si>
    <t>Tier 2</t>
  </si>
  <si>
    <t>Tier 3</t>
  </si>
  <si>
    <t>ISSCAAP Group Code</t>
  </si>
  <si>
    <t>org line numb</t>
  </si>
  <si>
    <t>Group number</t>
  </si>
  <si>
    <t>Line number</t>
  </si>
  <si>
    <t>Line no 5-12</t>
  </si>
  <si>
    <t>ISSCAAP Group (Name)</t>
  </si>
  <si>
    <t>English Name Data</t>
  </si>
  <si>
    <t>ASFIS Name</t>
  </si>
  <si>
    <t>Same in data and FishStat</t>
  </si>
  <si>
    <t>in FishStat</t>
  </si>
  <si>
    <t>ASFIS Scientific Name 2024</t>
  </si>
  <si>
    <t>Scientific name in Data</t>
  </si>
  <si>
    <t>Dsiplay Name (SANKEY)</t>
  </si>
  <si>
    <t>prxy/specie</t>
  </si>
  <si>
    <t>Year of Assessment</t>
  </si>
  <si>
    <t>Tier (3 levels)</t>
  </si>
  <si>
    <t>Status (3 levels)</t>
  </si>
  <si>
    <t>Status no</t>
  </si>
  <si>
    <t>Include in Sankey?</t>
  </si>
  <si>
    <t>Uncertainty (High,Medium, Low)</t>
  </si>
  <si>
    <t>Fleet (industrial/Semi-Industrial/SSF/Mixed)</t>
  </si>
  <si>
    <t>An estimate of unfished or virgin biomass (B0)</t>
  </si>
  <si>
    <t>Catches (tonnes) FishStatJ - authors estimates</t>
  </si>
  <si>
    <t>Area total catch</t>
  </si>
  <si>
    <t>Value for SANKEY (stock/country catch)</t>
  </si>
  <si>
    <t>(1) to avoid duplicate (d)</t>
  </si>
  <si>
    <r>
      <rPr>
        <rFont val="Arial"/>
        <b/>
        <color rgb="FF000000"/>
        <sz val="10.0"/>
      </rPr>
      <t xml:space="preserve">F level </t>
    </r>
    <r>
      <rPr>
        <rFont val="Arial"/>
        <b/>
        <color rgb="FFFF0000"/>
        <sz val="10.0"/>
      </rPr>
      <t>F/FMSY</t>
    </r>
  </si>
  <si>
    <t>if not in FAO 51 then where</t>
  </si>
  <si>
    <t>Comment</t>
  </si>
  <si>
    <t>Aggregate</t>
  </si>
  <si>
    <t>Green jobfish / Crimson jobfish / Rusty jobfish</t>
  </si>
  <si>
    <t>Aprion virescens / Pristipomoides filamentosus / Aphareus rutilans</t>
  </si>
  <si>
    <t>A. virescens, P. filamentosus, A. rutilans</t>
  </si>
  <si>
    <t>Green jobfish / Crimson jobfish / Rusty jobfish Seychelles</t>
  </si>
  <si>
    <t>Seychelles</t>
  </si>
  <si>
    <t>Y</t>
  </si>
  <si>
    <t>Low</t>
  </si>
  <si>
    <t>SIF</t>
  </si>
  <si>
    <t>Flat needlefish</t>
  </si>
  <si>
    <t>Ablennes hians</t>
  </si>
  <si>
    <t>Flat needlefish India Northwest</t>
  </si>
  <si>
    <t>India Northwest</t>
  </si>
  <si>
    <t>High</t>
  </si>
  <si>
    <t>Flat needlefish India Southwest</t>
  </si>
  <si>
    <t>India Southwest</t>
  </si>
  <si>
    <t>Ablennes spp</t>
  </si>
  <si>
    <t>Ablennes sp</t>
  </si>
  <si>
    <t>Area 51</t>
  </si>
  <si>
    <t>N</t>
  </si>
  <si>
    <t>Medium</t>
  </si>
  <si>
    <t>MX</t>
  </si>
  <si>
    <t>Wahoo</t>
  </si>
  <si>
    <t>Acanthocybium solandri</t>
  </si>
  <si>
    <t>Goldsilk seabream</t>
  </si>
  <si>
    <t>Acanthopagrus berda</t>
  </si>
  <si>
    <t>Twobar seabream</t>
  </si>
  <si>
    <t>Acanthopagrus bifasciatus</t>
  </si>
  <si>
    <t>Twobar seabream Qatar</t>
  </si>
  <si>
    <t>Qatar</t>
  </si>
  <si>
    <t>Yellowfin seabream</t>
  </si>
  <si>
    <t>Acanthopagrus latus</t>
  </si>
  <si>
    <t>Acanthopagrus sp</t>
  </si>
  <si>
    <t>Acanthopagrus latus</t>
  </si>
  <si>
    <t>Acanthopagrus spp</t>
  </si>
  <si>
    <t>Yellowfin seabream Qatar</t>
  </si>
  <si>
    <t>Sohal surgeonfish</t>
  </si>
  <si>
    <t>Acanthurus sohal</t>
  </si>
  <si>
    <t>Paste shrimp</t>
  </si>
  <si>
    <t>Acetes spp</t>
  </si>
  <si>
    <t>Acetes spp.</t>
  </si>
  <si>
    <t>Redmouth grouper</t>
  </si>
  <si>
    <t>Aethaloperca rogaa</t>
  </si>
  <si>
    <t>-</t>
  </si>
  <si>
    <t>[Aggregate]</t>
  </si>
  <si>
    <t>Saudi Arabia AG</t>
  </si>
  <si>
    <t>Saudi Arabia Red Sea</t>
  </si>
  <si>
    <t>Shrimp scad</t>
  </si>
  <si>
    <t>Alepes djedaba</t>
  </si>
  <si>
    <t>Rusty Jobfish</t>
  </si>
  <si>
    <t>Rusty jobfish</t>
  </si>
  <si>
    <t>Aphareus rutilans</t>
  </si>
  <si>
    <t>Rusty jobfish Saudi Arabia (RS)</t>
  </si>
  <si>
    <t>Saudi Arabia (RS)</t>
  </si>
  <si>
    <t>Rusty jobfish Reunion</t>
  </si>
  <si>
    <t>Reunion</t>
  </si>
  <si>
    <t>Aprion spp</t>
  </si>
  <si>
    <t>Aprion sp</t>
  </si>
  <si>
    <t>Green jobfish</t>
  </si>
  <si>
    <t>Aprion virescens</t>
  </si>
  <si>
    <t>Green jobfish Reunion</t>
  </si>
  <si>
    <t>King soldierbream</t>
  </si>
  <si>
    <t>King soldier bream</t>
  </si>
  <si>
    <t>Argyrops spinifer</t>
  </si>
  <si>
    <t>Giant red shrimp</t>
  </si>
  <si>
    <t>Aristaeomorpha foliacae</t>
  </si>
  <si>
    <t>Aristaeomorpha foliacea</t>
  </si>
  <si>
    <t>Giant red shrimp Mozambique</t>
  </si>
  <si>
    <t>Mozambique</t>
  </si>
  <si>
    <t>IDF</t>
  </si>
  <si>
    <t>Arabian red shrimp</t>
  </si>
  <si>
    <t>Aristeus alcocki</t>
  </si>
  <si>
    <t>Arabian red shrimp India Southwest</t>
  </si>
  <si>
    <t>Blacktip sea catfish</t>
  </si>
  <si>
    <t>Plicofollis dussumieri</t>
  </si>
  <si>
    <t>Arius dussumieri</t>
  </si>
  <si>
    <t>Catfishes</t>
  </si>
  <si>
    <t>Arius spp</t>
  </si>
  <si>
    <t>Arius/ Plicofolis</t>
  </si>
  <si>
    <t>Pakistan Sindh/Baloc</t>
  </si>
  <si>
    <t>Frigate and Bullet tunas</t>
  </si>
  <si>
    <t>Auxis spp</t>
  </si>
  <si>
    <t>Frigate and Bullet tunas India Maharashtra</t>
  </si>
  <si>
    <t>India Maharashtra</t>
  </si>
  <si>
    <t>Frigate and Bullet tunas India Karnataka</t>
  </si>
  <si>
    <t>India Karnataka</t>
  </si>
  <si>
    <t>Frigate and Bullet tunas India Gujarat &amp; DD</t>
  </si>
  <si>
    <t>India Gujarat &amp; DD</t>
  </si>
  <si>
    <t>Rays</t>
  </si>
  <si>
    <t>Batoid fishes NEI</t>
  </si>
  <si>
    <t>Batoidea or Batoidimorpha (Hypotremata)</t>
  </si>
  <si>
    <t>Batoids</t>
  </si>
  <si>
    <t>Alfonsino</t>
  </si>
  <si>
    <t>Beryx decadactylus</t>
  </si>
  <si>
    <t>Alfonsino Reunion</t>
  </si>
  <si>
    <t>Alfonsino - Southern Indian Ocean</t>
  </si>
  <si>
    <t>Splendid alfonsino</t>
  </si>
  <si>
    <t>Beryx splendens</t>
  </si>
  <si>
    <t>Splendid alfonsino SIOFA</t>
  </si>
  <si>
    <t>SIOFA</t>
  </si>
  <si>
    <t>Marine crabs NEI</t>
  </si>
  <si>
    <t>Brachyura</t>
  </si>
  <si>
    <t>Other carangids</t>
  </si>
  <si>
    <t>Carangids NEI</t>
  </si>
  <si>
    <t>Carangids NEI India Maharashtra</t>
  </si>
  <si>
    <t>Carangids NEI India Goa</t>
  </si>
  <si>
    <t>India Goa</t>
  </si>
  <si>
    <t>Carangids NEI India Kerala</t>
  </si>
  <si>
    <t>India Kerala</t>
  </si>
  <si>
    <t>Scads</t>
  </si>
  <si>
    <t>Carangids NEI India Karnataka</t>
  </si>
  <si>
    <t>Flounders, halibuts, soles</t>
  </si>
  <si>
    <t>Leopard flounder</t>
  </si>
  <si>
    <t>Bothus pantherinus</t>
  </si>
  <si>
    <t>Unicorn cod</t>
  </si>
  <si>
    <t>Bregmaceros mcclellandi</t>
  </si>
  <si>
    <t>Carangids NEI Seychelles</t>
  </si>
  <si>
    <t>Orange spotted trevally</t>
  </si>
  <si>
    <t>Flavocaranx bajad</t>
  </si>
  <si>
    <t>Carangoides bajad</t>
  </si>
  <si>
    <t>Orange spotted trevally UAE</t>
  </si>
  <si>
    <t>UAE</t>
  </si>
  <si>
    <t>Orangespotted trevally</t>
  </si>
  <si>
    <t>Orangespotted trevally Qatar</t>
  </si>
  <si>
    <t>Malabar trevally</t>
  </si>
  <si>
    <t>Platycaranx malabaricus</t>
  </si>
  <si>
    <t>Carangoides chrysophrys</t>
  </si>
  <si>
    <t>Malabar trevally UAE</t>
  </si>
  <si>
    <t>Longnose trevally Oman</t>
  </si>
  <si>
    <t>Oman</t>
  </si>
  <si>
    <t>Turrum gymnostethus</t>
  </si>
  <si>
    <t>Carangoides malabaricus</t>
  </si>
  <si>
    <t>Malabar trevally Qatar</t>
  </si>
  <si>
    <t>Bludger</t>
  </si>
  <si>
    <t>Carangoides gymnostethus</t>
  </si>
  <si>
    <t>Bludger Qatar</t>
  </si>
  <si>
    <t>Giant trevally</t>
  </si>
  <si>
    <t>Caranx ignobilis</t>
  </si>
  <si>
    <t>Bluefin trevally</t>
  </si>
  <si>
    <t>Caranx melampygus</t>
  </si>
  <si>
    <t>Bluefin trevally Reunion</t>
  </si>
  <si>
    <t>Jacks, crevalles NEI</t>
  </si>
  <si>
    <t>Caranx sp</t>
  </si>
  <si>
    <t>Carcharhinidae</t>
  </si>
  <si>
    <t>Carcharhinus sharks NEI</t>
  </si>
  <si>
    <t>Carcharhinus spp</t>
  </si>
  <si>
    <t>Carcharhinus sp</t>
  </si>
  <si>
    <t>Peacock hind</t>
  </si>
  <si>
    <t>Cephalopholis argus</t>
  </si>
  <si>
    <t>Golden hind</t>
  </si>
  <si>
    <t>Cephalopholis aurantia</t>
  </si>
  <si>
    <t>Golden hind Reunion</t>
  </si>
  <si>
    <t>Yellowfin hind</t>
  </si>
  <si>
    <t>Cephalopholis hemistiktos</t>
  </si>
  <si>
    <t>Coral hind</t>
  </si>
  <si>
    <t>Cephalopholis miniata</t>
  </si>
  <si>
    <t>Cephalopods NEI</t>
  </si>
  <si>
    <t>Squids Cuttlefishes Octopus</t>
  </si>
  <si>
    <t>Cephalopods</t>
  </si>
  <si>
    <t>Clupeoids nei India Kerala</t>
  </si>
  <si>
    <t>Cephalopods NEI India Kerala</t>
  </si>
  <si>
    <t>Cephalopods NEI India Karnataka</t>
  </si>
  <si>
    <t>Pink geryon</t>
  </si>
  <si>
    <t>Chaceon macphersoni</t>
  </si>
  <si>
    <t>Pink geryon South Africa</t>
  </si>
  <si>
    <t>South Africa</t>
  </si>
  <si>
    <t>IND</t>
  </si>
  <si>
    <t>Chaceon geryons NEI</t>
  </si>
  <si>
    <t>Chaceon spp</t>
  </si>
  <si>
    <t>Crucifix crab</t>
  </si>
  <si>
    <t>Charybdis feriatus</t>
  </si>
  <si>
    <t>Charybdis feriata</t>
  </si>
  <si>
    <t>Crucifix crab India Southwest</t>
  </si>
  <si>
    <t>Santer seabream</t>
  </si>
  <si>
    <t>Cheimerius nufar</t>
  </si>
  <si>
    <t>Milkfish UAE</t>
  </si>
  <si>
    <t>Santer seabream Oman</t>
  </si>
  <si>
    <t>Santer seabream Mozambique</t>
  </si>
  <si>
    <t>Wolf herring</t>
  </si>
  <si>
    <t>Wolf-herrings NEI</t>
  </si>
  <si>
    <t>Chirocentrus sp</t>
  </si>
  <si>
    <t>Wolf-herrings NEI India Gujarat &amp; DD</t>
  </si>
  <si>
    <t>Slinger seabream</t>
  </si>
  <si>
    <t>Chrysoblephus puniceus</t>
  </si>
  <si>
    <t>Slinger seabream Mozambique</t>
  </si>
  <si>
    <t>Santer seabream South Africa</t>
  </si>
  <si>
    <t>Other clupeids</t>
  </si>
  <si>
    <t>Clupeoids nei</t>
  </si>
  <si>
    <t>Clupeidae</t>
  </si>
  <si>
    <t>Slinger seabream South Africa</t>
  </si>
  <si>
    <t>Clupeoids nei India Gujarat &amp; DD</t>
  </si>
  <si>
    <t>Clupeoids nei India Goa</t>
  </si>
  <si>
    <t>Clupeoids nei India Karnataka</t>
  </si>
  <si>
    <t>Grenadier anchovy</t>
  </si>
  <si>
    <t>Coilia spp</t>
  </si>
  <si>
    <t>Coilia sp</t>
  </si>
  <si>
    <t>Common dolphinfish</t>
  </si>
  <si>
    <t>Coryphaena hippurus</t>
  </si>
  <si>
    <t>Common dolphinfish India Northwest</t>
  </si>
  <si>
    <t>Common dolphinfish India Southwest</t>
  </si>
  <si>
    <t>Bluespot mullet</t>
  </si>
  <si>
    <t>Crenimugil seheli</t>
  </si>
  <si>
    <t>Bluespot mullet Qatar</t>
  </si>
  <si>
    <t>Miscellaneous marine crustaceans</t>
  </si>
  <si>
    <t>Crustacea</t>
  </si>
  <si>
    <t>Dasyatidae</t>
  </si>
  <si>
    <t>Dasyatidae/ Mobulidae/ Gymnuridae</t>
  </si>
  <si>
    <t>Indian scad Oman</t>
  </si>
  <si>
    <t>Milkfish</t>
  </si>
  <si>
    <t>Chanos chanos</t>
  </si>
  <si>
    <t>Scads NEI</t>
  </si>
  <si>
    <t>Flatfishes NEI</t>
  </si>
  <si>
    <t>Pleuronectiformes</t>
  </si>
  <si>
    <t>Aristaeomorpha</t>
  </si>
  <si>
    <t>Deep-water prawns excl Haliporoides, Aristaeomorpha</t>
  </si>
  <si>
    <t>Soles</t>
  </si>
  <si>
    <t>Tonguefishes</t>
  </si>
  <si>
    <t>Cynoglossidae</t>
  </si>
  <si>
    <t>Tonguefishes India Karnataka</t>
  </si>
  <si>
    <t>Tonguefishes India Kerala</t>
  </si>
  <si>
    <t>Tonguefishes India Gujarat &amp; DD</t>
  </si>
  <si>
    <t>Tonguefishes India Maharashtra</t>
  </si>
  <si>
    <t>Diagramma pictum</t>
  </si>
  <si>
    <t>Painted sweetlips UAE</t>
  </si>
  <si>
    <t>Freshwater fishes NEI</t>
  </si>
  <si>
    <t>Painted sweetlips Qatar</t>
  </si>
  <si>
    <t>Spotted sicklefish</t>
  </si>
  <si>
    <t>Drepane punctata</t>
  </si>
  <si>
    <t>Sharks, rays, skates, etc. NEI</t>
  </si>
  <si>
    <t>Sharks</t>
  </si>
  <si>
    <t>Elasmobranchs</t>
  </si>
  <si>
    <t>Fourfinger threadfin</t>
  </si>
  <si>
    <t>Eleutheronema tetradactylum</t>
  </si>
  <si>
    <t>Fourfinger threadfin Iran Sistan/ Baluchestan Province</t>
  </si>
  <si>
    <t>Iran Sistan/ Baluchestan Province</t>
  </si>
  <si>
    <t>Encrasicholina devisi</t>
  </si>
  <si>
    <t>Tanzania</t>
  </si>
  <si>
    <t>Buccaneer anchovy</t>
  </si>
  <si>
    <t>Encrasicholina punctifer</t>
  </si>
  <si>
    <t>Buccaneer anchovy Tanzania</t>
  </si>
  <si>
    <t>Areolate grouper Oman</t>
  </si>
  <si>
    <t>Areolate grouper Saudi Arabia (AG)</t>
  </si>
  <si>
    <t>Saudi Arabia (AG)</t>
  </si>
  <si>
    <t>Duskytail grouper Qatar</t>
  </si>
  <si>
    <t>Dusky tail grouper</t>
  </si>
  <si>
    <t>Duskytail grouper UAE</t>
  </si>
  <si>
    <t>Whitespotted grouper</t>
  </si>
  <si>
    <t>Epinephelus coeruleopunctatus</t>
  </si>
  <si>
    <t>Epinephelus caeruleopunctatus</t>
  </si>
  <si>
    <t>Brownspotted grouper</t>
  </si>
  <si>
    <t>Epinephelus chlorostigma</t>
  </si>
  <si>
    <t>Brownspotted grouper Seychelles</t>
  </si>
  <si>
    <t>Orange-spotted grouper Saudi Arabia (AG)</t>
  </si>
  <si>
    <t>Orange-spotted grouper Oman</t>
  </si>
  <si>
    <t>Orange-spotted grouper UAE</t>
  </si>
  <si>
    <t>Spinycheek grouper</t>
  </si>
  <si>
    <t>Epinephelus diacanthus</t>
  </si>
  <si>
    <t>Blacktip grouper</t>
  </si>
  <si>
    <t>Epinephelus fasciatus</t>
  </si>
  <si>
    <t>Blacktip grouper Reunion</t>
  </si>
  <si>
    <t>Brown-marbled grouper</t>
  </si>
  <si>
    <t>Epinephelus fuscoguttatus</t>
  </si>
  <si>
    <t>Comet grouper</t>
  </si>
  <si>
    <t>Epinephelus morrhua</t>
  </si>
  <si>
    <t>White-blotched grouper</t>
  </si>
  <si>
    <t>Epinephelus multinotatus</t>
  </si>
  <si>
    <t>Smallscaled grouper</t>
  </si>
  <si>
    <t>Epinephelus polylepis</t>
  </si>
  <si>
    <t>Smallscaled grouper Qatar</t>
  </si>
  <si>
    <t>Oblique-banded grouper</t>
  </si>
  <si>
    <t>Epinephelus radiatus</t>
  </si>
  <si>
    <t>Oblique-banded grouper Reunion</t>
  </si>
  <si>
    <t>Rockcods</t>
  </si>
  <si>
    <t>Groupers NEI</t>
  </si>
  <si>
    <t>Epinephelus sp</t>
  </si>
  <si>
    <t>Groupers NEI India Kerala</t>
  </si>
  <si>
    <t>Groupers NEI India Karnataka</t>
  </si>
  <si>
    <t>Groupers</t>
  </si>
  <si>
    <t>Groupers NEI Pakistan Sindh/Baloc</t>
  </si>
  <si>
    <t>Summan grouper</t>
  </si>
  <si>
    <t>Epinephelus summana</t>
  </si>
  <si>
    <t>Greasy grouper</t>
  </si>
  <si>
    <t>Epinephelus tauvina</t>
  </si>
  <si>
    <t>Epinephelus coioides</t>
  </si>
  <si>
    <t>Orange-spotted grouper Qatar</t>
  </si>
  <si>
    <t>White-edged grouper</t>
  </si>
  <si>
    <t>Epinepheus albomarginatus</t>
  </si>
  <si>
    <t>Epinephelus albomarginatus</t>
  </si>
  <si>
    <t>Deep-water red snapper</t>
  </si>
  <si>
    <t>Etelis carbunculus</t>
  </si>
  <si>
    <t>Deep-water red snapper Reunion</t>
  </si>
  <si>
    <t>Deepwater longtail red snapper Reunion</t>
  </si>
  <si>
    <t>Brilliant pomfret</t>
  </si>
  <si>
    <t>Eumegistus illustris</t>
  </si>
  <si>
    <t>Brilliant pomfret Reunion</t>
  </si>
  <si>
    <t>Little tunny</t>
  </si>
  <si>
    <t>Kawakawa Indian Ocean</t>
  </si>
  <si>
    <t>Indian Ocean</t>
  </si>
  <si>
    <t>Miscellaneous marine molluscs</t>
  </si>
  <si>
    <t>Ex Mollusca</t>
  </si>
  <si>
    <t>Longtail silverbiddy</t>
  </si>
  <si>
    <t>Gerres longirostris</t>
  </si>
  <si>
    <t>Longtail silverbiddy Qatar</t>
  </si>
  <si>
    <t>Longtail silver biddy</t>
  </si>
  <si>
    <t>Longtail silverbiddy UAE</t>
  </si>
  <si>
    <t>Common silver-biddy</t>
  </si>
  <si>
    <t>Gerres oyena</t>
  </si>
  <si>
    <t>Mojarras(=Silver-biddies) NEI</t>
  </si>
  <si>
    <t>Gerres spp</t>
  </si>
  <si>
    <t>Golden trevally</t>
  </si>
  <si>
    <t>Gnathanodon speciosus</t>
  </si>
  <si>
    <t>Spotfin flathead</t>
  </si>
  <si>
    <t>Grammoplites suppositus</t>
  </si>
  <si>
    <t>Spotfin flathead India Southwest</t>
  </si>
  <si>
    <t>All demersals</t>
  </si>
  <si>
    <t>Groupers snappers etc</t>
  </si>
  <si>
    <t>Dogtooth Tuna</t>
  </si>
  <si>
    <t>Dogtooth tuna</t>
  </si>
  <si>
    <t>Gymnosarda unicolor</t>
  </si>
  <si>
    <t>Dogtooth tuna Saudi Arabia (RS)</t>
  </si>
  <si>
    <t>Grunts, sweetlips NEI</t>
  </si>
  <si>
    <t>Haemulidae</t>
  </si>
  <si>
    <t>Haliotis spp</t>
  </si>
  <si>
    <t>Haliotis mariae</t>
  </si>
  <si>
    <t>Knife shrimp</t>
  </si>
  <si>
    <t>Haliporoides triarthus</t>
  </si>
  <si>
    <t>Haliporoides triarthrus</t>
  </si>
  <si>
    <t>Knife shrimp South Africa</t>
  </si>
  <si>
    <t>KniM shrimp</t>
  </si>
  <si>
    <t>Knife shrimp Mozambique</t>
  </si>
  <si>
    <t>Bombayduck</t>
  </si>
  <si>
    <t>Harpadon nehereus</t>
  </si>
  <si>
    <t>Bombayduck India Gujarat &amp; DD</t>
  </si>
  <si>
    <t>Bombayduck India Maharashtra</t>
  </si>
  <si>
    <t>Black-barred halfbeak</t>
  </si>
  <si>
    <t>Hemiramphus far</t>
  </si>
  <si>
    <t>Black-barred halfbeak Kenya</t>
  </si>
  <si>
    <t>Kenya</t>
  </si>
  <si>
    <t>Deep-sea pandalid shrimp</t>
  </si>
  <si>
    <t>Heterocarpus spp</t>
  </si>
  <si>
    <t>Heterocarpus chani</t>
  </si>
  <si>
    <t>Longnose Parrotfish</t>
  </si>
  <si>
    <t>Candelamoa parrotfish</t>
  </si>
  <si>
    <t>Hipposcarus harid</t>
  </si>
  <si>
    <t>Candelamoa parrotfish Saudi Arabia (RS)</t>
  </si>
  <si>
    <t>Sea-urchins and other echinoderms</t>
  </si>
  <si>
    <t>White teatfish</t>
  </si>
  <si>
    <t>Holothuria fuscogilva</t>
  </si>
  <si>
    <t>White teatfish Seychelles</t>
  </si>
  <si>
    <t>Holothuria spp</t>
  </si>
  <si>
    <t>Holothuroidea</t>
  </si>
  <si>
    <t>Orange roughy</t>
  </si>
  <si>
    <t>Hoplostethus atlanticus</t>
  </si>
  <si>
    <t>Orange roughy SIOFA</t>
  </si>
  <si>
    <t>Black marlin</t>
  </si>
  <si>
    <t>Istiompax indica</t>
  </si>
  <si>
    <t>Marlins,sailfishes,etc. NEI</t>
  </si>
  <si>
    <t>Istiophoridae</t>
  </si>
  <si>
    <t>Indo-Pacific sailfish</t>
  </si>
  <si>
    <t>Istiophorus platypterus</t>
  </si>
  <si>
    <t>Indo-Pacific sailfish IOTC (Indian Ocean)</t>
  </si>
  <si>
    <t>IOTC (Indian Ocean)</t>
  </si>
  <si>
    <t>Istiophorus sp</t>
  </si>
  <si>
    <t>St.Paul rock lobster</t>
  </si>
  <si>
    <t>Jasus paulensis</t>
  </si>
  <si>
    <t>Skipjack tuna Indian Ocean</t>
  </si>
  <si>
    <t>False trevally India Northwest</t>
  </si>
  <si>
    <t>False trevally India Southwest</t>
  </si>
  <si>
    <t>Ponyfishes(=Slipmouths) NEI</t>
  </si>
  <si>
    <t>Silverbellies</t>
  </si>
  <si>
    <t>Leiognathus sp</t>
  </si>
  <si>
    <t>Ponyfishes(=Slipmouths) India Karnataka</t>
  </si>
  <si>
    <t>Ponyfishes(=Slipmouths) India Kerala</t>
  </si>
  <si>
    <t>Ponyfishes(=Slipmouths) India Maharashtra</t>
  </si>
  <si>
    <t>Marbled parrotfish</t>
  </si>
  <si>
    <t>Leptoscarus vaigiensis</t>
  </si>
  <si>
    <t>Marbled parrotfish Tanzania</t>
  </si>
  <si>
    <t>Marbled parrotfish Kenya</t>
  </si>
  <si>
    <t>Ribbonfish</t>
  </si>
  <si>
    <t>Savalai hairtail</t>
  </si>
  <si>
    <t>Lepturocanthus savala</t>
  </si>
  <si>
    <t>Lepturacanthus savala</t>
  </si>
  <si>
    <t>Pakistan</t>
  </si>
  <si>
    <t>Emperors(=Scavengers) NEI</t>
  </si>
  <si>
    <t>Emperors(=Scavengers) NEI Seychelles</t>
  </si>
  <si>
    <t>Snub nose emperor</t>
  </si>
  <si>
    <t>Snubnose emperor</t>
  </si>
  <si>
    <t>Lethrinus borbonicus</t>
  </si>
  <si>
    <t>Snubnose emperor UAE</t>
  </si>
  <si>
    <t>Snubnose emperor Tanzania</t>
  </si>
  <si>
    <t>Thumbprint emperor Kenya</t>
  </si>
  <si>
    <t>~2</t>
  </si>
  <si>
    <t>Kelee shad</t>
  </si>
  <si>
    <t>Hilsa kelee</t>
  </si>
  <si>
    <t>Kelee shad Mozambique</t>
  </si>
  <si>
    <t>Pink ear emperor Saudi Arabia (AG)</t>
  </si>
  <si>
    <t>Pink ear emperor Saudi Arabia (RS)</t>
  </si>
  <si>
    <t>Pink ear emperor Kenya</t>
  </si>
  <si>
    <t>Sky emperor</t>
  </si>
  <si>
    <t>Lethrinus mahsena</t>
  </si>
  <si>
    <t>Sky emperor Kenya</t>
  </si>
  <si>
    <t>Sky emperor Tanzania</t>
  </si>
  <si>
    <t>Sky Emperor</t>
  </si>
  <si>
    <t>Sky emperor Saudi Arabia (RS)</t>
  </si>
  <si>
    <t>Smalltooth emperors</t>
  </si>
  <si>
    <t>Lethrinus microdon</t>
  </si>
  <si>
    <t>Smalltooth emperors Iran Sistan/ Baluchestan Province</t>
  </si>
  <si>
    <t>Smalltooth emperor</t>
  </si>
  <si>
    <t>Smalltooth emperor Qatar</t>
  </si>
  <si>
    <t>Spangled emperor UAE</t>
  </si>
  <si>
    <t>Spangled emperor Oman</t>
  </si>
  <si>
    <t>Spangled emperor Mozambique</t>
  </si>
  <si>
    <t>Spotcheek emperor Reunion</t>
  </si>
  <si>
    <t>Lethrinus spp</t>
  </si>
  <si>
    <t>Lethrinus sp</t>
  </si>
  <si>
    <t>Lethrinus nebulosus</t>
  </si>
  <si>
    <t>Spangled emperor Qatar</t>
  </si>
  <si>
    <t>Klunzinger's mullet</t>
  </si>
  <si>
    <t>Planiliza klunzingeri</t>
  </si>
  <si>
    <t>Liza klunzingeri</t>
  </si>
  <si>
    <t>Loliginidae</t>
  </si>
  <si>
    <t>Snappers, jobfishes NEI</t>
  </si>
  <si>
    <t>Snappers, jobfishes NEI Seychelles</t>
  </si>
  <si>
    <t>Two-spot Red Snapper</t>
  </si>
  <si>
    <t>Two-spot red snapper</t>
  </si>
  <si>
    <t>Lutjanus bohar</t>
  </si>
  <si>
    <t>Two-spot red snapper Saudi Arabia (RS)</t>
  </si>
  <si>
    <t>Blueline snapper</t>
  </si>
  <si>
    <t>Lutjanus coeruleolineatus</t>
  </si>
  <si>
    <t>Blueline snapper Oman</t>
  </si>
  <si>
    <t>Dory snapper</t>
  </si>
  <si>
    <t>Lutjanus fulviflamma</t>
  </si>
  <si>
    <t>Dory snapper Tanzania</t>
  </si>
  <si>
    <t>Dory snapper Kenya</t>
  </si>
  <si>
    <t>Dory snapper Qatar</t>
  </si>
  <si>
    <t>Lutjanus johni</t>
  </si>
  <si>
    <t>John's snapper Iran Sistan/ Baluchestan Province</t>
  </si>
  <si>
    <t>Common bluestripe snapper</t>
  </si>
  <si>
    <t>Lutjanus kasmira</t>
  </si>
  <si>
    <t>Common bluestripe snapper Reunion</t>
  </si>
  <si>
    <t>Malabar blood snapper Iran Sistan/ Baluchestan Province</t>
  </si>
  <si>
    <t>Bluestriped snapper</t>
  </si>
  <si>
    <t>Lutjanus notatus</t>
  </si>
  <si>
    <t>Five-lined snapper</t>
  </si>
  <si>
    <t>Lutjanus quinquelineatus</t>
  </si>
  <si>
    <t>Humphead snapper</t>
  </si>
  <si>
    <t>Lutjanus sanguineus</t>
  </si>
  <si>
    <t>Humphead snapper Mozambique</t>
  </si>
  <si>
    <t>Blood snapper</t>
  </si>
  <si>
    <t>Emperor red snapper Seychelles</t>
  </si>
  <si>
    <t>Snappers NEI</t>
  </si>
  <si>
    <t>Lutjanus sp</t>
  </si>
  <si>
    <t>Snappers</t>
  </si>
  <si>
    <t>Lutjanus spp Pristipomoides</t>
  </si>
  <si>
    <t>Lutjanus malabaricus</t>
  </si>
  <si>
    <t>Malabar blood snapper Qatar</t>
  </si>
  <si>
    <t>Blue marlin</t>
  </si>
  <si>
    <t>Makaira nigricans</t>
  </si>
  <si>
    <t>Blue marlin IOTC (Indian Ocean)</t>
  </si>
  <si>
    <t>Blue marlin Indian Ocean</t>
  </si>
  <si>
    <t>Horse mackerel</t>
  </si>
  <si>
    <t>Torpedo scad India Maharashtra</t>
  </si>
  <si>
    <t>Torpedo scad India Karnataka</t>
  </si>
  <si>
    <t>Torpedo scad India Kerala</t>
  </si>
  <si>
    <t>Speckled shrimp</t>
  </si>
  <si>
    <t>Metapenaeus monoceros</t>
  </si>
  <si>
    <t>Metaenaeus monoceros industrial</t>
  </si>
  <si>
    <t>Speckled shrimp Kenya</t>
  </si>
  <si>
    <t>Mozambique lobster</t>
  </si>
  <si>
    <t>Metanephrops mozambicus</t>
  </si>
  <si>
    <t>Mozambique lobster South Africa</t>
  </si>
  <si>
    <t>Mozambique lobster Mozambique</t>
  </si>
  <si>
    <t>Speckled shrimp Tanzania</t>
  </si>
  <si>
    <t>Metapenaeus shrimps NEI</t>
  </si>
  <si>
    <t>Peregrine shrimp</t>
  </si>
  <si>
    <t>Metapenaeus stebbingi</t>
  </si>
  <si>
    <t>Metapenaeus stebbingi artisanal</t>
  </si>
  <si>
    <t>Peregrine shrimp Kenya</t>
  </si>
  <si>
    <t>Mugil spp</t>
  </si>
  <si>
    <t>Mugil sp</t>
  </si>
  <si>
    <t>Goatfishes, red mullets NEI</t>
  </si>
  <si>
    <t>Yellowstripe goatfish</t>
  </si>
  <si>
    <t>Mulloidichthys flavolineatus</t>
  </si>
  <si>
    <t>Multispecies fishes artisanal</t>
  </si>
  <si>
    <t>Common pike conger</t>
  </si>
  <si>
    <t>Muraenesox bagio</t>
  </si>
  <si>
    <t>Common pike conger India Northwest</t>
  </si>
  <si>
    <t>Common pike conger India Southwest</t>
  </si>
  <si>
    <t>Pike-congers NEI</t>
  </si>
  <si>
    <t>Muraenesox spp</t>
  </si>
  <si>
    <t>Threadfin breams</t>
  </si>
  <si>
    <t>Threadfin and dwarf breams NEI</t>
  </si>
  <si>
    <t>Nemipteridae</t>
  </si>
  <si>
    <t>Delagoa threadfin bream</t>
  </si>
  <si>
    <t>Nemipterus bipunctatus</t>
  </si>
  <si>
    <t>Delagoa threadfin bream Qatar</t>
  </si>
  <si>
    <t>Threadfin bream</t>
  </si>
  <si>
    <t>Japanese threadfin bream Pakistan</t>
  </si>
  <si>
    <t>Randall's threadfin bream</t>
  </si>
  <si>
    <t>Nemipterus randalli</t>
  </si>
  <si>
    <t>Randall's threadfin bream Pakistan</t>
  </si>
  <si>
    <t>Threadfin breams NEI</t>
  </si>
  <si>
    <t>Nemipterus sp</t>
  </si>
  <si>
    <t>Threadfin breams NEI India Gujarat &amp; DD</t>
  </si>
  <si>
    <t>Threadfin breams NEI India Karnataka</t>
  </si>
  <si>
    <t>Threadfin breams NEI Pakistan Sindh/Baloc</t>
  </si>
  <si>
    <t>Giant catfish</t>
  </si>
  <si>
    <t>Netuma thalassina</t>
  </si>
  <si>
    <t>Octopuses, etc. NEI</t>
  </si>
  <si>
    <t>Big blue octopus</t>
  </si>
  <si>
    <t>Octopus cyanea</t>
  </si>
  <si>
    <t>Madagascar</t>
  </si>
  <si>
    <t>Comoros</t>
  </si>
  <si>
    <t>Other trap fish</t>
  </si>
  <si>
    <t>Tigertooth croaker</t>
  </si>
  <si>
    <t>Otolithes ruber</t>
  </si>
  <si>
    <t>Tigertooth croaker Iran Sistan/ Baluchestan Province</t>
  </si>
  <si>
    <t>Tigertooth croaker Kenya</t>
  </si>
  <si>
    <t>Non-penaeid prawns</t>
  </si>
  <si>
    <t>Palaemonid shrimps NEI</t>
  </si>
  <si>
    <t>Palaemonidae</t>
  </si>
  <si>
    <t>Palaemonid shrimps NEI India Maharashtra</t>
  </si>
  <si>
    <t>Spiny lobsters NEI</t>
  </si>
  <si>
    <t>Palinuridae</t>
  </si>
  <si>
    <t>Natal spiny lobster</t>
  </si>
  <si>
    <t>Palinurus delagoae</t>
  </si>
  <si>
    <t>Natal spiny lobster South Africa</t>
  </si>
  <si>
    <t>Natal spiny lobster Mozambique</t>
  </si>
  <si>
    <t>Silver pomfret Iran Sistan/ Baluchestan Province</t>
  </si>
  <si>
    <t>Silver pomfrets</t>
  </si>
  <si>
    <t>Chinese silver pomfret</t>
  </si>
  <si>
    <t>Pampus chinensis</t>
  </si>
  <si>
    <t>Pampus spp</t>
  </si>
  <si>
    <t>Pampus sp</t>
  </si>
  <si>
    <t>Chinese silver pomfret India Maharashtra</t>
  </si>
  <si>
    <t>Chinese silver pomfret India Kerala</t>
  </si>
  <si>
    <t>Chinese silver pomfret India Gujarat &amp; DD</t>
  </si>
  <si>
    <t>Chinese silver pomfret India Karnataka</t>
  </si>
  <si>
    <t>Pomfrets</t>
  </si>
  <si>
    <t>Pampus sp Parastromateus</t>
  </si>
  <si>
    <t>Chinese silver pomfret Pakistan Sindh/Baloc</t>
  </si>
  <si>
    <t>Spiny lobster</t>
  </si>
  <si>
    <t>Scalloped spiny lobster</t>
  </si>
  <si>
    <t>Panulirus homarus</t>
  </si>
  <si>
    <t>Scalloped spiny lobster Kenya</t>
  </si>
  <si>
    <t>Scalloped spiny lobster Madagascar</t>
  </si>
  <si>
    <t>Scalloped spiny lobster Oman</t>
  </si>
  <si>
    <t>Longlegged spiny lobster</t>
  </si>
  <si>
    <t>Panulirus longipes</t>
  </si>
  <si>
    <t>Longlegged spiny lobster Kenya</t>
  </si>
  <si>
    <t>Ornate spiny lobster</t>
  </si>
  <si>
    <t>Ornate spiny lobster Kenya</t>
  </si>
  <si>
    <t>Pronghorn spiny lobster</t>
  </si>
  <si>
    <t>Panulirus penicillatus</t>
  </si>
  <si>
    <t>Pronghorn spiny lobster Kenya</t>
  </si>
  <si>
    <t>Palinurid spiny lobsters NEI</t>
  </si>
  <si>
    <t>Panulirus sp</t>
  </si>
  <si>
    <t>Painted spiny lobster Kenya</t>
  </si>
  <si>
    <t>Small shrimp</t>
  </si>
  <si>
    <t>Parapenaeopsis shrimps NEI</t>
  </si>
  <si>
    <t>Parapenaeopsis spp</t>
  </si>
  <si>
    <t>Parapenaeopsis sp</t>
  </si>
  <si>
    <t>Parapenaeopsis shrimps NEI Pakistan Sindh/Baloc</t>
  </si>
  <si>
    <t>Dwarf monocle bream</t>
  </si>
  <si>
    <t>Smooth dwarf monocle bream</t>
  </si>
  <si>
    <t>Parascolopsis aspinosa</t>
  </si>
  <si>
    <t>Black pomfret Iran Sistan/ Baluchestan Province</t>
  </si>
  <si>
    <t>Parastromatidae</t>
  </si>
  <si>
    <t>Black pomfret India Kerala</t>
  </si>
  <si>
    <t>Black pomfret India Goa</t>
  </si>
  <si>
    <t>Black pomfret India Maharashtra</t>
  </si>
  <si>
    <t>Black pomfret India Karnataka</t>
  </si>
  <si>
    <t>Pearly goatfish</t>
  </si>
  <si>
    <t>Parupeneus margaritatus</t>
  </si>
  <si>
    <t>Pearly goatfish Qatar</t>
  </si>
  <si>
    <t>Fourlined terapon</t>
  </si>
  <si>
    <t>Pelates quadrilineatus</t>
  </si>
  <si>
    <t>Penaeid prawns</t>
  </si>
  <si>
    <t>Penaeid shrimps NEI</t>
  </si>
  <si>
    <t>Penaeid shrimps NEI India Gujarat &amp; DD</t>
  </si>
  <si>
    <t>Penaeid shrimps NEI India Maharashtra</t>
  </si>
  <si>
    <t>Penaeid shrimps NEI India Kerala</t>
  </si>
  <si>
    <t>Penaeid shrimps NEI India Karnataka</t>
  </si>
  <si>
    <t>Penaeid shrimps NEI India Goa</t>
  </si>
  <si>
    <t>Penaeid shrimps NEI Madagascar</t>
  </si>
  <si>
    <t>Indian white prawn Tanzania</t>
  </si>
  <si>
    <t>Indian white prawn Mozambique</t>
  </si>
  <si>
    <t>Penaeus indicus industrial</t>
  </si>
  <si>
    <t>Indian white prawn Kenya</t>
  </si>
  <si>
    <t>Penaeus monodon industrial</t>
  </si>
  <si>
    <t>Giant tiger prawn Kenya</t>
  </si>
  <si>
    <t>Green tiger shrimp</t>
  </si>
  <si>
    <t>Penaeus semisulcatus</t>
  </si>
  <si>
    <t>Penaeus semisulcatus industrial</t>
  </si>
  <si>
    <t>Green tiger shrimp Kenya</t>
  </si>
  <si>
    <t>Parapenaeus shrimps NEI</t>
  </si>
  <si>
    <t>Penaeus sp</t>
  </si>
  <si>
    <t>Large shrimp</t>
  </si>
  <si>
    <t>Parapenaeus shrimps NEI Pakistan Sindh/Baloc</t>
  </si>
  <si>
    <t>Penaeus spp industrial</t>
  </si>
  <si>
    <t>Parapenaeus shrimps NEI Kenya</t>
  </si>
  <si>
    <t>Penaeus spp, artisanal</t>
  </si>
  <si>
    <t>Donkey croaker</t>
  </si>
  <si>
    <t>Pennahia aneus</t>
  </si>
  <si>
    <t>Pennahia anea</t>
  </si>
  <si>
    <t>Other perches</t>
  </si>
  <si>
    <t>Perciformes (Percoidei)</t>
  </si>
  <si>
    <t>Percoidae</t>
  </si>
  <si>
    <t>Percoids NEI</t>
  </si>
  <si>
    <t>Indian pellona Kenya</t>
  </si>
  <si>
    <t>Indian pellona Mozambique</t>
  </si>
  <si>
    <t>Greenback mullet</t>
  </si>
  <si>
    <t>Planiliza subviridis</t>
  </si>
  <si>
    <t>Greenback mullet Iraq</t>
  </si>
  <si>
    <t>Iraq</t>
  </si>
  <si>
    <t>Bartail flathead</t>
  </si>
  <si>
    <t>Platycephalus indicus</t>
  </si>
  <si>
    <t>Bartail flathead Iran Sistan/ Baluchestan Province</t>
  </si>
  <si>
    <t>Blackspotted rubberlip</t>
  </si>
  <si>
    <t>Plectorhinchus gaterinus</t>
  </si>
  <si>
    <t>Trout sweetlips</t>
  </si>
  <si>
    <t>Plectorhinchus pictus</t>
  </si>
  <si>
    <t>Arabian Sweetlips</t>
  </si>
  <si>
    <t>Minstrel sweetlips</t>
  </si>
  <si>
    <t>Plectorhinchus schotaf</t>
  </si>
  <si>
    <t>Minstrel sweetlips Oman</t>
  </si>
  <si>
    <t>Sordid rubberlip</t>
  </si>
  <si>
    <t>Plectorhinchus sordidus</t>
  </si>
  <si>
    <t>Sordid rubberlip Qatar</t>
  </si>
  <si>
    <t>Sweetlips, rubberlips NEI</t>
  </si>
  <si>
    <t>Plectorhinchus spp</t>
  </si>
  <si>
    <t>Plectorhinchus sp</t>
  </si>
  <si>
    <t>Squaretail Coral Grouper</t>
  </si>
  <si>
    <t>Squaretail coralgrouper</t>
  </si>
  <si>
    <t>Plectropomus areolatus</t>
  </si>
  <si>
    <t>Squaretail coralgrouper Saudi Arabia (RS)</t>
  </si>
  <si>
    <t>Roving Coral Grouper</t>
  </si>
  <si>
    <t>Roving coralgrouper</t>
  </si>
  <si>
    <t>Plectropomus pessuliferus</t>
  </si>
  <si>
    <t>Roving coralgrouper Saudi Arabia (RS)</t>
  </si>
  <si>
    <t>Threadfins, tasselfishes NEI</t>
  </si>
  <si>
    <t>Polynemidae</t>
  </si>
  <si>
    <t>Blueskin seabream</t>
  </si>
  <si>
    <t>Polysteganus coeruleopunctatus</t>
  </si>
  <si>
    <t>Blueskin seabream Mozambique</t>
  </si>
  <si>
    <t>Yellowbar angelfish</t>
  </si>
  <si>
    <t>Pomacanthus maculosus</t>
  </si>
  <si>
    <t>Smallspotted grunter</t>
  </si>
  <si>
    <t>Pomadasys commersonnii</t>
  </si>
  <si>
    <t>Smallspotted grunter Oman</t>
  </si>
  <si>
    <t>Javelin grunter Iran Sistan/ Baluchestan Province</t>
  </si>
  <si>
    <t>7918\</t>
  </si>
  <si>
    <t>Pomadasys maculatus</t>
  </si>
  <si>
    <t>Grunters</t>
  </si>
  <si>
    <t>Pomadasys spp</t>
  </si>
  <si>
    <t>Pomadasys sp</t>
  </si>
  <si>
    <t>Striped piggy</t>
  </si>
  <si>
    <t>Pomadasys stridens</t>
  </si>
  <si>
    <t>Crabs</t>
  </si>
  <si>
    <t>Swimming crabs, etc. NEI</t>
  </si>
  <si>
    <t>Portunidae</t>
  </si>
  <si>
    <t>Swimming crabs, etc. NEI India Kerala</t>
  </si>
  <si>
    <t>Swimming crabs, etc. NEI India Karnataka</t>
  </si>
  <si>
    <t>Swimming crabs, etc. NEI India Maharashtra</t>
  </si>
  <si>
    <t>Swimming crabs, etc. NEI India Gujarat &amp; DD</t>
  </si>
  <si>
    <t>Blue swimming crab Qatar</t>
  </si>
  <si>
    <t>Blue swimming crab UAE</t>
  </si>
  <si>
    <t>Moontail bull’s eye</t>
  </si>
  <si>
    <t>Moontail bullseye</t>
  </si>
  <si>
    <t>Priacanthus hamrur</t>
  </si>
  <si>
    <t>Moontail bullseye India Southwest</t>
  </si>
  <si>
    <t>Moontail bullseye India Northwest</t>
  </si>
  <si>
    <t>Blue shark Indian Ocean</t>
  </si>
  <si>
    <t>Blue shark</t>
  </si>
  <si>
    <t>Prionace glauca</t>
  </si>
  <si>
    <t>Ornate jobfish</t>
  </si>
  <si>
    <t>Pristipomoides argyrogrammicus</t>
  </si>
  <si>
    <t>Ornate jobfish Reunion</t>
  </si>
  <si>
    <t>Crimson jobfish</t>
  </si>
  <si>
    <t>Pristipomoides filamentosus</t>
  </si>
  <si>
    <t>Crimson jobfish Mozambique</t>
  </si>
  <si>
    <t>Crimson jobfish Reunion</t>
  </si>
  <si>
    <t>Goldbanded jobfish Reunion</t>
  </si>
  <si>
    <t>Black spotted croaker</t>
  </si>
  <si>
    <t>Blackspotted croaker Iran Sistan/ Baluchestan Province</t>
  </si>
  <si>
    <t>Cobia</t>
  </si>
  <si>
    <t>Rachycentron canadum</t>
  </si>
  <si>
    <t>Cobia UAE</t>
  </si>
  <si>
    <t>Cobia Qatar</t>
  </si>
  <si>
    <t>Cobia India Southwest</t>
  </si>
  <si>
    <t>Indian mackerel India Karnataka</t>
  </si>
  <si>
    <t>Indian mackerel India Kerala</t>
  </si>
  <si>
    <t>Indian halibut</t>
  </si>
  <si>
    <t>Psettodes erumei</t>
  </si>
  <si>
    <t>Indian mackerel India Maharashtra</t>
  </si>
  <si>
    <t>Indian mackerel Kenya</t>
  </si>
  <si>
    <t>Indian mackerel UAE</t>
  </si>
  <si>
    <t>Rastrelliger kanarguta</t>
  </si>
  <si>
    <t>Indian mackerel Oman</t>
  </si>
  <si>
    <t>Small pelagics</t>
  </si>
  <si>
    <t>Sardinella spp</t>
  </si>
  <si>
    <t>Rastrelliger/ Sardinella</t>
  </si>
  <si>
    <t>Haffara seabream</t>
  </si>
  <si>
    <t>Rhabdosargus haffara</t>
  </si>
  <si>
    <t>Haffara seabream Saudi Arabia (AG)</t>
  </si>
  <si>
    <t>Goldlined seabream</t>
  </si>
  <si>
    <t>Rhabdosargus sarba</t>
  </si>
  <si>
    <t>Goldlined seabream UAE</t>
  </si>
  <si>
    <t>Goldlined seabream Iran Sistan/ Baluchestan Province</t>
  </si>
  <si>
    <t>Rhinobatidae</t>
  </si>
  <si>
    <t>Striped bonito</t>
  </si>
  <si>
    <t>Sarda orientalis</t>
  </si>
  <si>
    <t>White sardinella</t>
  </si>
  <si>
    <t>Sardinella albella</t>
  </si>
  <si>
    <t>White sardinella Mozambique</t>
  </si>
  <si>
    <t>Goldstripe sardinella Mozambique</t>
  </si>
  <si>
    <t>Oil sardine</t>
  </si>
  <si>
    <t>Indian oil sardine</t>
  </si>
  <si>
    <t>Sardinella longiceps</t>
  </si>
  <si>
    <t>Indian oil sardine India Karnataka</t>
  </si>
  <si>
    <t>Indian oil sardine India Kerala</t>
  </si>
  <si>
    <t>Indian oil sardine India Maharashtra</t>
  </si>
  <si>
    <t>Indian oil sardine India Goa</t>
  </si>
  <si>
    <t>Indian oil sardine Oman</t>
  </si>
  <si>
    <t>Other sardines</t>
  </si>
  <si>
    <t>Sardinellas NEI</t>
  </si>
  <si>
    <t>Sardinella sp</t>
  </si>
  <si>
    <t>Sardinellas NEI India Goa</t>
  </si>
  <si>
    <t>Sardinellas NEI India Kerala</t>
  </si>
  <si>
    <t>Sardinellas NEI India Maharashtra</t>
  </si>
  <si>
    <t>Sardinellas NEI India Karnataka</t>
  </si>
  <si>
    <t>Lizardfishes</t>
  </si>
  <si>
    <t>Saurida spp</t>
  </si>
  <si>
    <t>Saurida sp</t>
  </si>
  <si>
    <t>Greater lizardfish Iran Sistan/ Baluchestan Province</t>
  </si>
  <si>
    <t>Lizardfish</t>
  </si>
  <si>
    <t>Greater lizardfish Pakistan</t>
  </si>
  <si>
    <t>Blue-barred parrotfish</t>
  </si>
  <si>
    <t>Scarus ghobban</t>
  </si>
  <si>
    <t>Blue-barred parrotfish Qatar</t>
  </si>
  <si>
    <t>Blue-barred parrotfish Kenya</t>
  </si>
  <si>
    <t>Dusky parrotfish</t>
  </si>
  <si>
    <t>Scarus niger</t>
  </si>
  <si>
    <t>Dusky parrotfish Tanzania</t>
  </si>
  <si>
    <t>Gulf parrotfish</t>
  </si>
  <si>
    <t>Scarus persicus</t>
  </si>
  <si>
    <t>Croakers</t>
  </si>
  <si>
    <t>Croakers, drums NEI</t>
  </si>
  <si>
    <t>Croakers, drums NEI India Goa</t>
  </si>
  <si>
    <t>Croakers, drums NEI India Kerala</t>
  </si>
  <si>
    <t>Croakers, drums NEI Pakistan Sindh/Baloc</t>
  </si>
  <si>
    <t>Thumbprint monocle bream</t>
  </si>
  <si>
    <t>Scolopsis bimaculata</t>
  </si>
  <si>
    <t>Thumbprint monocle bream Kenya</t>
  </si>
  <si>
    <t>Black-streaked monocle bream</t>
  </si>
  <si>
    <t>Scolopsis taeniata</t>
  </si>
  <si>
    <t>Talang queenfish</t>
  </si>
  <si>
    <t>Scomberoides commersonnianus</t>
  </si>
  <si>
    <t>Talang queenfish UAE</t>
  </si>
  <si>
    <t>Talang queen fish</t>
  </si>
  <si>
    <t>Talang queenfish Iran Sistan/ Baluchestan Province</t>
  </si>
  <si>
    <t>Scomberoides sp</t>
  </si>
  <si>
    <t>Narrow-barred Spanish mackerel Oman</t>
  </si>
  <si>
    <t>Narrow-barred Spanish mackerel Saudi Arabia (AG)</t>
  </si>
  <si>
    <t>Narrow-barred Spanish Mackerel</t>
  </si>
  <si>
    <t>Narrow-barred Spanish mackerel Saudi Arabia (RS)</t>
  </si>
  <si>
    <t>Narrow-barred Spanish mackerel Mozambique</t>
  </si>
  <si>
    <t>Indo-Pacific king mackerel Indian Ocean</t>
  </si>
  <si>
    <t>Spotted seerfish</t>
  </si>
  <si>
    <t>Indo-Pacific king mackerel India Kerala</t>
  </si>
  <si>
    <t>Seerfishes NEI</t>
  </si>
  <si>
    <t>Seerfish</t>
  </si>
  <si>
    <t>Seerfishes NEI India Karnataka</t>
  </si>
  <si>
    <t>Seerfishes NEI India Kerala</t>
  </si>
  <si>
    <t>Seerfishes NEI India Gujarat &amp; DD</t>
  </si>
  <si>
    <t>Seerfishes NEI India Maharashtra</t>
  </si>
  <si>
    <t>Scomberomorus commerson</t>
  </si>
  <si>
    <t>Narrow-barred Spanish mackerel Qatar</t>
  </si>
  <si>
    <t>Mackerels NEI</t>
  </si>
  <si>
    <t>Mackerels NEI Seychelles</t>
  </si>
  <si>
    <t>Indo-Pacific swamp crab Madagascar</t>
  </si>
  <si>
    <t>Various sharks NEI</t>
  </si>
  <si>
    <t>Selachimorpha (Pleurotremata)</t>
  </si>
  <si>
    <t>Pharaoh cuttlefish</t>
  </si>
  <si>
    <t>Sepia pharaonis</t>
  </si>
  <si>
    <t>Pharaoh cuttlefish Qatar</t>
  </si>
  <si>
    <t>Pharaoh cuttlefish India Southwest</t>
  </si>
  <si>
    <t>Spineless cuttlefish</t>
  </si>
  <si>
    <t>Sepiella inermis</t>
  </si>
  <si>
    <t>Cuttlefish, bobtail squids NEI</t>
  </si>
  <si>
    <t>Sepiidae Sepiolidae</t>
  </si>
  <si>
    <t>Groupers, seabasses NEI</t>
  </si>
  <si>
    <t>Groupers, seabasses NEI Seychelles</t>
  </si>
  <si>
    <t>Sharks Skates Rays</t>
  </si>
  <si>
    <t>Siganidae</t>
  </si>
  <si>
    <t>Rabbitfish</t>
  </si>
  <si>
    <t>White-spotted spinefoot Oman</t>
  </si>
  <si>
    <t>White-spotted spinefoot UAE</t>
  </si>
  <si>
    <t>Streaked spinefoot</t>
  </si>
  <si>
    <t>Siganus javus</t>
  </si>
  <si>
    <t>Marbled Spinefoot</t>
  </si>
  <si>
    <t>Marbled spinefoot</t>
  </si>
  <si>
    <t>Siganus rivulatus</t>
  </si>
  <si>
    <t>Marbled spinefoot Saudi Arabia (RS)</t>
  </si>
  <si>
    <t>Marbled spinefoot Egypt</t>
  </si>
  <si>
    <t>Egypt</t>
  </si>
  <si>
    <t>Spinefeet(=Rabbitfishes) NEI</t>
  </si>
  <si>
    <t>Shoemaker spinefoot</t>
  </si>
  <si>
    <t>Siganus sutor</t>
  </si>
  <si>
    <t>Siganus canaliculatus</t>
  </si>
  <si>
    <t>White-spotted spinefoot Qatar</t>
  </si>
  <si>
    <t>Silver sillago</t>
  </si>
  <si>
    <t>Sillago sihama</t>
  </si>
  <si>
    <t>Seabreams</t>
  </si>
  <si>
    <t>Porgies, seabreams NEI /</t>
  </si>
  <si>
    <t>Sparidae / Lethrinus spp</t>
  </si>
  <si>
    <t>Sparidae, Lethrinus</t>
  </si>
  <si>
    <t>Porgies, seabreams NEI / Pakistan Sindh/Baloc</t>
  </si>
  <si>
    <t>Sobaity seabream</t>
  </si>
  <si>
    <t>Sparidentex hasta</t>
  </si>
  <si>
    <t>Yellowtail barracuda</t>
  </si>
  <si>
    <t>Sphyraena flavicauda</t>
  </si>
  <si>
    <t>Yellowtail barracuda Kenya</t>
  </si>
  <si>
    <t>Pickhandle barracuda</t>
  </si>
  <si>
    <t>Sphyraena jello</t>
  </si>
  <si>
    <t>Sawtooth barracuda</t>
  </si>
  <si>
    <t>Sphyraena putnamae</t>
  </si>
  <si>
    <t>Sawtooth barracuda India Southwest</t>
  </si>
  <si>
    <t>Sphyraena flavicauda</t>
  </si>
  <si>
    <t>Yellowtail barracuda Qatar</t>
  </si>
  <si>
    <t>Barracudas, etc. NEI</t>
  </si>
  <si>
    <t>Sphyraenidae</t>
  </si>
  <si>
    <t>Barracudas, etc. NEI Seychelles</t>
  </si>
  <si>
    <t>Scalloped hammerhead shark</t>
  </si>
  <si>
    <t>Scalloped hammerhead</t>
  </si>
  <si>
    <t>Sphyrna lewini</t>
  </si>
  <si>
    <t>Scalloped hammerhead Indian Ocean</t>
  </si>
  <si>
    <t>Silver-stripe round herring</t>
  </si>
  <si>
    <t>Spratelloides gracilis</t>
  </si>
  <si>
    <t>Silver-stripe round herring Tanzania</t>
  </si>
  <si>
    <t>Commerson's anchovy</t>
  </si>
  <si>
    <t>Stolephorus commersonnii</t>
  </si>
  <si>
    <t>Anchovies</t>
  </si>
  <si>
    <t>Stolephorus anchovies NEI</t>
  </si>
  <si>
    <t>Stolephorus sp</t>
  </si>
  <si>
    <t>Stolephorus anchovies NEI India Maharashtra</t>
  </si>
  <si>
    <t>Stolephorus anchovies NEI India Karnataka</t>
  </si>
  <si>
    <t>Stolephorus anchovies NEI India Kerala</t>
  </si>
  <si>
    <t>Shads</t>
  </si>
  <si>
    <t>Hilsa shad</t>
  </si>
  <si>
    <t>Tenualosa ilisha</t>
  </si>
  <si>
    <t>Hilsa shad India Gujarat &amp; DD</t>
  </si>
  <si>
    <t>Hilsa shad India Maharashtra</t>
  </si>
  <si>
    <t>Tachysuridae</t>
  </si>
  <si>
    <t>Striped marlin</t>
  </si>
  <si>
    <t>Kajikia audax</t>
  </si>
  <si>
    <t>Tetrapturus audax</t>
  </si>
  <si>
    <t>Striped marlin Indian Ocean</t>
  </si>
  <si>
    <t>Prickly redfish</t>
  </si>
  <si>
    <t>Thelenota ananas</t>
  </si>
  <si>
    <t>Prickly redfish Seychelles</t>
  </si>
  <si>
    <t>King crabs, , squat lobsters</t>
  </si>
  <si>
    <t>Shovel-nosed lobster</t>
  </si>
  <si>
    <t>Thenus unimaculatus</t>
  </si>
  <si>
    <t>Thryssa</t>
  </si>
  <si>
    <t>Thryssa spp</t>
  </si>
  <si>
    <t>Thryssa sp</t>
  </si>
  <si>
    <t>Orangemouth anchovy</t>
  </si>
  <si>
    <t>Thryssa vitrirostris</t>
  </si>
  <si>
    <t>Yellowfin tuna Indian Ocean</t>
  </si>
  <si>
    <t>Yellowfin tuna Iran Oman Sea</t>
  </si>
  <si>
    <t>Iran Oman Sea</t>
  </si>
  <si>
    <t>Southern bluefin tuna</t>
  </si>
  <si>
    <t>Thunnus maccoyii</t>
  </si>
  <si>
    <t>Bigeye tuna Indian Ocean</t>
  </si>
  <si>
    <t>Longtail tuna UAE</t>
  </si>
  <si>
    <t>Longtail tuna Iran AG/Oman Sea</t>
  </si>
  <si>
    <t>Iran AG/Oman Sea</t>
  </si>
  <si>
    <t>Snubnose pompano</t>
  </si>
  <si>
    <t>Trachinotus blochii</t>
  </si>
  <si>
    <t>Indian pompano</t>
  </si>
  <si>
    <t>Trachinotus mookalee</t>
  </si>
  <si>
    <t>Indian pompano Iran Sistan/ Baluchestan Province</t>
  </si>
  <si>
    <t>Arabian scad</t>
  </si>
  <si>
    <t>Trachurus indicus</t>
  </si>
  <si>
    <t>Arabian scad Oman</t>
  </si>
  <si>
    <t>Jack and horse mackerels NEI</t>
  </si>
  <si>
    <t>Trachurus spp</t>
  </si>
  <si>
    <t>Hairtails, scabbardfishes NEI</t>
  </si>
  <si>
    <t>Trichiurudae</t>
  </si>
  <si>
    <t>Hairtails, scabbardfishes NEI India Gujarat &amp; DD</t>
  </si>
  <si>
    <t>Hairtails, scabbardfishes NEI India Maharashtra</t>
  </si>
  <si>
    <t>Hairtails, scabbardfishes NEI India Goa</t>
  </si>
  <si>
    <t>Hairtails, scabbardfishes NEI India Karnataka</t>
  </si>
  <si>
    <t>Hairtails, scabbardfishes NEI India Kerala</t>
  </si>
  <si>
    <t>Largehead hairtail Iran AG/Oman Sea</t>
  </si>
  <si>
    <t>Hairtails NEI</t>
  </si>
  <si>
    <t>Trichiurus spp</t>
  </si>
  <si>
    <t>Trachipteridae</t>
  </si>
  <si>
    <t>Trichiurus sp</t>
  </si>
  <si>
    <t>Trichiurus/ Lepturocanthus</t>
  </si>
  <si>
    <t>Hairtails NEI Pakistan Sindh/Baloc</t>
  </si>
  <si>
    <t>Goldband goatfish</t>
  </si>
  <si>
    <t>Upeneus moluccensis</t>
  </si>
  <si>
    <t>Goldband goatfish India Northwest</t>
  </si>
  <si>
    <t>Yellowstriped goatfish</t>
  </si>
  <si>
    <t>Upeneus vittatus</t>
  </si>
  <si>
    <t>Yellowstriped goatfish Kenya</t>
  </si>
  <si>
    <t>Blue spotted mullet</t>
  </si>
  <si>
    <t>Valamugil seheli</t>
  </si>
  <si>
    <t>Bluespot mullet UAE</t>
  </si>
  <si>
    <t>White-edged lyretail</t>
  </si>
  <si>
    <t>Variola albimarginata</t>
  </si>
  <si>
    <t>White-edged lyretail Reunion</t>
  </si>
  <si>
    <t>Yellow-edged Lyretail Grouper</t>
  </si>
  <si>
    <t>Yellow-edged lyretail</t>
  </si>
  <si>
    <t>Variola louti</t>
  </si>
  <si>
    <t>Yellow-edged lyretail Saudi Arabia (RS)</t>
  </si>
  <si>
    <t>Yellow-edged lyretail Reunion</t>
  </si>
  <si>
    <t>Swordfish</t>
  </si>
  <si>
    <t>Xiphias gladius</t>
  </si>
  <si>
    <t>Swordfish Indian Ocean</t>
  </si>
  <si>
    <t>Barracudas nei</t>
  </si>
  <si>
    <t>Demersal percomorphs nei</t>
  </si>
  <si>
    <t>Perciformes</t>
  </si>
  <si>
    <t>Butterfishes, pomfrets nei</t>
  </si>
  <si>
    <t>Stromateidae</t>
  </si>
  <si>
    <t>Jack-knife shrimp</t>
  </si>
  <si>
    <t>Haliporoides sibogae</t>
  </si>
  <si>
    <t>catch of species with assessed stocks</t>
  </si>
  <si>
    <t>Is without tuna</t>
  </si>
  <si>
    <t>Overfished</t>
  </si>
  <si>
    <t>was with tuna</t>
  </si>
  <si>
    <t>total catch in Area 51 in 2021</t>
  </si>
  <si>
    <t>catch of assessed stocks/countries</t>
  </si>
  <si>
    <t>ISSCAAP Code</t>
  </si>
  <si>
    <t>ISSCAAP Group</t>
  </si>
  <si>
    <t>ASFIS Scientific Name</t>
  </si>
  <si>
    <t>Area Landings 2021</t>
  </si>
  <si>
    <t>unit</t>
  </si>
  <si>
    <t>comment</t>
  </si>
  <si>
    <t>avoid dobble</t>
  </si>
  <si>
    <t>proxy specie</t>
  </si>
  <si>
    <t>Target/Bycatch</t>
  </si>
  <si>
    <t>MSY</t>
  </si>
  <si>
    <t>B0</t>
  </si>
  <si>
    <t>F</t>
  </si>
  <si>
    <t>Landings by country</t>
  </si>
  <si>
    <t>River eels</t>
  </si>
  <si>
    <t>American eel</t>
  </si>
  <si>
    <t>Anguilla rostrata</t>
  </si>
  <si>
    <t>Maritimes</t>
  </si>
  <si>
    <t>tons</t>
  </si>
  <si>
    <t>Salmons, trouts, smelts</t>
  </si>
  <si>
    <t>Arctic char</t>
  </si>
  <si>
    <t>Salvelinus alpinus</t>
  </si>
  <si>
    <t>Ijaruvung Lake, Iqalujjuaq Fiord and Irvine Inlet, Cumberland Sound, Nunavut</t>
  </si>
  <si>
    <t>Atlantic salmon</t>
  </si>
  <si>
    <t>Salmo salar</t>
  </si>
  <si>
    <t>Gulf of Maine</t>
  </si>
  <si>
    <t>X</t>
  </si>
  <si>
    <t>DFO Gulf Region Salmon Fishing Areas 15 - 20</t>
  </si>
  <si>
    <t>Newfoundland &amp; Labrador</t>
  </si>
  <si>
    <t>SFAs 19-21 and 23</t>
  </si>
  <si>
    <t>West Greenland</t>
  </si>
  <si>
    <t>Alewife</t>
  </si>
  <si>
    <t>Alosa pseudoharengus</t>
  </si>
  <si>
    <t>Atlantic</t>
  </si>
  <si>
    <t>Miscellaneous diadromous fishes</t>
  </si>
  <si>
    <t>Striped bass</t>
  </si>
  <si>
    <t>Morone saxatilis</t>
  </si>
  <si>
    <t>southern Gulf of St. Lawrence</t>
  </si>
  <si>
    <t>Amer. plaice(=Long rough dab)</t>
  </si>
  <si>
    <t>Hippoglossoides platessoides</t>
  </si>
  <si>
    <t>Gulf of Maine / Georges Bank</t>
  </si>
  <si>
    <t>NAFO Div. 4T</t>
  </si>
  <si>
    <t>NAFO Subdivision 3Ps</t>
  </si>
  <si>
    <t>NAFO Div. 3M</t>
  </si>
  <si>
    <t>NAFO Subarea 2 + Div. 3K</t>
  </si>
  <si>
    <t>Northwestern Atlantic Coast</t>
  </si>
  <si>
    <t>Hippoglossus hippoglossus</t>
  </si>
  <si>
    <t>Scotian Shelf and Southern Grand Banks in NAFO Divisions 3NOPs4VWX5Zc</t>
  </si>
  <si>
    <t>Gulf of St. Lawrence (4RST)</t>
  </si>
  <si>
    <t>Greenland halibut</t>
  </si>
  <si>
    <t>Reinhardtius hippoglossoides</t>
  </si>
  <si>
    <t>Cumberland Sound</t>
  </si>
  <si>
    <t>0A and 0B</t>
  </si>
  <si>
    <t>British Columbia</t>
  </si>
  <si>
    <t>Summer flounder</t>
  </si>
  <si>
    <t>Paralichthys dentatus</t>
  </si>
  <si>
    <t>Mid-Atlantic Coast</t>
  </si>
  <si>
    <t>Windowpane flounder</t>
  </si>
  <si>
    <t>Scophthalmus aquosus</t>
  </si>
  <si>
    <t>Southern New England / Mid-Atlantic</t>
  </si>
  <si>
    <t>Winter flounder</t>
  </si>
  <si>
    <t>Pseudopleuronectes americanus</t>
  </si>
  <si>
    <t>Georges Bank</t>
  </si>
  <si>
    <t>Witch flounder</t>
  </si>
  <si>
    <t>Glyptocephalus cynoglossus</t>
  </si>
  <si>
    <t>NAFO Div. 4RST</t>
  </si>
  <si>
    <t>3NO</t>
  </si>
  <si>
    <t>NAFO Divisions 2J3KL</t>
  </si>
  <si>
    <t>Yellowtail flounder</t>
  </si>
  <si>
    <t>Limanda ferruginea</t>
  </si>
  <si>
    <t>Cape Cod / Gulf of Maine</t>
  </si>
  <si>
    <t>Southern Gulf of St. Lawrence (NAFO Div. 4T)</t>
  </si>
  <si>
    <t>5Z</t>
  </si>
  <si>
    <t>3LNO</t>
  </si>
  <si>
    <t>Cods, hakes, haddocks</t>
  </si>
  <si>
    <t>Atlantic cod</t>
  </si>
  <si>
    <t>Gadus morhua</t>
  </si>
  <si>
    <t>Eastern Georges Bank</t>
  </si>
  <si>
    <t>NAFO Div. 4T and 4Vn (November to April)</t>
  </si>
  <si>
    <t>NAFO Divisions 4X5Y</t>
  </si>
  <si>
    <t>NAFO Division 5Z (Georges Bank)</t>
  </si>
  <si>
    <t>Northern Gulf of St. Lawrence (3Pn, 4RS)</t>
  </si>
  <si>
    <t>NAFO divisions 1A-1E, offshore</t>
  </si>
  <si>
    <t>NAFO Subarea 1 (Inshore)</t>
  </si>
  <si>
    <t>Haddock</t>
  </si>
  <si>
    <t>Melanogrammus aeglefinus</t>
  </si>
  <si>
    <t>5Zjm</t>
  </si>
  <si>
    <t>NAFO Divisions 3LNO</t>
  </si>
  <si>
    <t>Polar cod</t>
  </si>
  <si>
    <t>Boreogadus saida</t>
  </si>
  <si>
    <t>Red hake</t>
  </si>
  <si>
    <t>Urophycis chuss</t>
  </si>
  <si>
    <t>Gulf of Maine / Northern Georges Bank</t>
  </si>
  <si>
    <t>Southern Georges Bank / Mid-Atlantic</t>
  </si>
  <si>
    <t>Saithe(=Pollock)</t>
  </si>
  <si>
    <t>Pollachius virens</t>
  </si>
  <si>
    <t>Western Component in NAFO Divisions 4Xopqrs5</t>
  </si>
  <si>
    <t>Silver hake</t>
  </si>
  <si>
    <t>Silver hake Merluccius bilinearis</t>
  </si>
  <si>
    <t>Merluccius bilinearis</t>
  </si>
  <si>
    <t>Scotian Shelf in NAFO Divisions 4VWX</t>
  </si>
  <si>
    <t>Tusk(=Cusk)</t>
  </si>
  <si>
    <t>Brosme brosme</t>
  </si>
  <si>
    <t>NAFO Divisions 4VWX5YZ</t>
  </si>
  <si>
    <t>White hake</t>
  </si>
  <si>
    <t>Urophycis tenuis</t>
  </si>
  <si>
    <t>Black seabass</t>
  </si>
  <si>
    <t>Centropristis striata</t>
  </si>
  <si>
    <t>Hagfish</t>
  </si>
  <si>
    <t>Myxine glutinosa</t>
  </si>
  <si>
    <t>Longhorn sculpin</t>
  </si>
  <si>
    <t>Myoxocephalus octodecemspinosus</t>
  </si>
  <si>
    <t>St. Mary's Bay</t>
  </si>
  <si>
    <t>Ocean pout</t>
  </si>
  <si>
    <t>Zoarces americanus</t>
  </si>
  <si>
    <t>Scup</t>
  </si>
  <si>
    <t>Stenotomus chrysops</t>
  </si>
  <si>
    <t>Atlantic Coast</t>
  </si>
  <si>
    <t>Acadian redfish</t>
  </si>
  <si>
    <t>Sebastes fasciatus</t>
  </si>
  <si>
    <t>Unit 3</t>
  </si>
  <si>
    <t>American angler</t>
  </si>
  <si>
    <t>Lophius americanus</t>
  </si>
  <si>
    <t>NAFO Divisions 3LNO and Subdivision 3Ps</t>
  </si>
  <si>
    <t>Atlantic wolffish</t>
  </si>
  <si>
    <t>Anarhichas lupus</t>
  </si>
  <si>
    <t>Great Northern tilefish</t>
  </si>
  <si>
    <t>Lopholatilus chamaeleonticeps</t>
  </si>
  <si>
    <t>Lumpfish(=Lumpsucker)</t>
  </si>
  <si>
    <t>Cyclopterus lumpus</t>
  </si>
  <si>
    <t>Beaked redfish and Acadian Redfish</t>
  </si>
  <si>
    <t>Sebastes mentella and S. fasciatus</t>
  </si>
  <si>
    <t>Sebastes mentella and Sebastes fasciatus</t>
  </si>
  <si>
    <t>Units 1 &amp; 2</t>
  </si>
  <si>
    <t>catch value in area for beaked redfish</t>
  </si>
  <si>
    <t>NAFO SA 2 + Divs. 3K</t>
  </si>
  <si>
    <t>Redfish (Beaked redfish, Acadian Redfish, Golden redfish, Atlantic redfishes NEI)</t>
  </si>
  <si>
    <t>S. mentella, S. norvegicus (=S. marinus) and S. fasciatus Sebastes spp.</t>
  </si>
  <si>
    <t>Sebastes mentella, Sebastes norvegicus (=Sebastes marinus) and Sebastes fasciatus Sebastes spp.</t>
  </si>
  <si>
    <t>Atlantic herring</t>
  </si>
  <si>
    <t>Clupea harengus</t>
  </si>
  <si>
    <t>southern Gulf of St. Lawrence (NAFO Div. 4T) spring and fall spawner components</t>
  </si>
  <si>
    <t>4VWX</t>
  </si>
  <si>
    <t>5Y, 5Z</t>
  </si>
  <si>
    <t>3KLPs</t>
  </si>
  <si>
    <t>West Coast of Newfoundland (NAFO Division 4R)</t>
  </si>
  <si>
    <t>HFA 15</t>
  </si>
  <si>
    <t>Newfoundland east and south coast</t>
  </si>
  <si>
    <t>Quebec North Shore (Division 4S)</t>
  </si>
  <si>
    <t>Atlantic menhaden</t>
  </si>
  <si>
    <t>Brevoortia tyrannus</t>
  </si>
  <si>
    <t>Atlantic butterfish</t>
  </si>
  <si>
    <t>Peprilus triacanthus</t>
  </si>
  <si>
    <t>Gulf of Maine / Cape Hatteras</t>
  </si>
  <si>
    <t>Atlantic mackerel</t>
  </si>
  <si>
    <t>Scomber scombrus</t>
  </si>
  <si>
    <t>Northwest Atlantic (Subareas 3 and 4)</t>
  </si>
  <si>
    <t>northern contingent</t>
  </si>
  <si>
    <t>Bluefish</t>
  </si>
  <si>
    <t>Pomatomus saltatrix</t>
  </si>
  <si>
    <t>Capelin</t>
  </si>
  <si>
    <t>Mallotus villosus</t>
  </si>
  <si>
    <t>Estuary and Gulf of St. Lawrence (Divisions 4RST)</t>
  </si>
  <si>
    <t>SA2 and Divs. 3KL</t>
  </si>
  <si>
    <t>2J3KL</t>
  </si>
  <si>
    <t>Barndoor skate</t>
  </si>
  <si>
    <t>Dipturus laevis</t>
  </si>
  <si>
    <t>Georges Bank / Southern New England</t>
  </si>
  <si>
    <t>Clearnose skate</t>
  </si>
  <si>
    <t>Rostroraja eglanteria</t>
  </si>
  <si>
    <t>Little skate</t>
  </si>
  <si>
    <t>Leucoraja erinacea</t>
  </si>
  <si>
    <t>Rosette skate</t>
  </si>
  <si>
    <t>Leucoraja garmani</t>
  </si>
  <si>
    <t>Smooth skate</t>
  </si>
  <si>
    <t>Malacoraja senta</t>
  </si>
  <si>
    <t>Starry ray</t>
  </si>
  <si>
    <t>Amblyraja radiata</t>
  </si>
  <si>
    <t>Winter skate</t>
  </si>
  <si>
    <t>Leucoraja ocellata</t>
  </si>
  <si>
    <t>Atlantic rock crab</t>
  </si>
  <si>
    <t>Cancer irroratus</t>
  </si>
  <si>
    <t>Quebec</t>
  </si>
  <si>
    <t>Queen crab</t>
  </si>
  <si>
    <t>Chionoecetes opilio</t>
  </si>
  <si>
    <t>CFA 1-12</t>
  </si>
  <si>
    <t>southern Gulf of St. Lawrence (Areas 12, 12E, 12F and 19)</t>
  </si>
  <si>
    <t>Nova Scotia (4VWX)</t>
  </si>
  <si>
    <t>Scotian Shelf</t>
  </si>
  <si>
    <t>Northern Gulf of St. Lawrence (Areas 13 to 17, 12A, 12B, 12C and 16A)</t>
  </si>
  <si>
    <t>Newfoundland and Labrador (Divisions 2HJ3KLNOP4R)</t>
  </si>
  <si>
    <t>American lobster</t>
  </si>
  <si>
    <t>Homarus americanus</t>
  </si>
  <si>
    <t>Gulf of Maine/Georges Bank</t>
  </si>
  <si>
    <t>Southern New England</t>
  </si>
  <si>
    <t>Southern Gulf of St. Lawrence</t>
  </si>
  <si>
    <t>LFA 27-32</t>
  </si>
  <si>
    <t>LFA 33</t>
  </si>
  <si>
    <t>LFA 34</t>
  </si>
  <si>
    <t>LFA 35</t>
  </si>
  <si>
    <t>LFA 35-38</t>
  </si>
  <si>
    <t>LFA 41 (4X + 5Zc)</t>
  </si>
  <si>
    <t>Newfoundland</t>
  </si>
  <si>
    <t>LFA 17</t>
  </si>
  <si>
    <t>LFA 22</t>
  </si>
  <si>
    <t>LFA 19-21</t>
  </si>
  <si>
    <t>LFA 15-18</t>
  </si>
  <si>
    <t>Aesop shrimp</t>
  </si>
  <si>
    <t>Pandalus montagui</t>
  </si>
  <si>
    <t>Eastern and Western Assessment Zones</t>
  </si>
  <si>
    <t>SFA 4</t>
  </si>
  <si>
    <t>Northern prawn</t>
  </si>
  <si>
    <t>Pandalus borealis</t>
  </si>
  <si>
    <t>SFA 8-12</t>
  </si>
  <si>
    <t>SFA 1</t>
  </si>
  <si>
    <t>SFA 4-6</t>
  </si>
  <si>
    <t>SFA 7</t>
  </si>
  <si>
    <t>SFA 13-15</t>
  </si>
  <si>
    <t>Estuary and Gulf of St. Lawrence</t>
  </si>
  <si>
    <t>Whelk</t>
  </si>
  <si>
    <t>Buccinum undatum</t>
  </si>
  <si>
    <t>3PS</t>
  </si>
  <si>
    <t>Scallops, pectens</t>
  </si>
  <si>
    <t>American sea scallop</t>
  </si>
  <si>
    <t>Placopecten magellanicus</t>
  </si>
  <si>
    <t>Scallop Production Areas 1 to 6 in the Bay of Fundy</t>
  </si>
  <si>
    <t>Scallop Fishing Area 29 West of Longitude 65°30'</t>
  </si>
  <si>
    <t>Browns Bank North in Scallop Fishing Area 26</t>
  </si>
  <si>
    <t>Georges Bank 'a' in Scallop Fishing Area 27</t>
  </si>
  <si>
    <t>Quebec coastal waters</t>
  </si>
  <si>
    <t>Subarea 20A in the Magdalen Islands</t>
  </si>
  <si>
    <t>Iceland scallop</t>
  </si>
  <si>
    <t>Chlamys islandica</t>
  </si>
  <si>
    <t>Canada-France Transboundary Zone of St. Pierre Bank</t>
  </si>
  <si>
    <t>Strait of Belle Isle</t>
  </si>
  <si>
    <t>Arctic surfclam</t>
  </si>
  <si>
    <t>Mactromeris polynyma</t>
  </si>
  <si>
    <t>Québec coastal waters</t>
  </si>
  <si>
    <t>Banquereau and Grand Bank</t>
  </si>
  <si>
    <t>Atlantic surf clam</t>
  </si>
  <si>
    <t>Spisula solidissima</t>
  </si>
  <si>
    <t>Îles-de-la-Madeleine</t>
  </si>
  <si>
    <t>Ocean quahog</t>
  </si>
  <si>
    <t>Arctica islandica</t>
  </si>
  <si>
    <t>Sand gaper</t>
  </si>
  <si>
    <t>Mya arenaria</t>
  </si>
  <si>
    <t>Longfin squid</t>
  </si>
  <si>
    <t>Loligo pealeii</t>
  </si>
  <si>
    <t>Doryteuthis pealeii</t>
  </si>
  <si>
    <t>Georges Bank / Cape Hatteras</t>
  </si>
  <si>
    <t>Northern shortfin squid</t>
  </si>
  <si>
    <t>Illex illecebrosus</t>
  </si>
  <si>
    <t>Eared seals, hair seals, walruses</t>
  </si>
  <si>
    <t>Grey seal</t>
  </si>
  <si>
    <t>Halichoerus grypus</t>
  </si>
  <si>
    <t>Harp seal</t>
  </si>
  <si>
    <t>Pagophilus groenlandicus</t>
  </si>
  <si>
    <t>number</t>
  </si>
  <si>
    <t>Sea Cucumber</t>
  </si>
  <si>
    <t>Cucumaria frondosa</t>
  </si>
  <si>
    <t>Areas B and C in the Gaspé Peninsula</t>
  </si>
  <si>
    <t>Maritimes Region, and SWNB Sea</t>
  </si>
  <si>
    <t>Atlantic bay scallop</t>
  </si>
  <si>
    <t>Argopecten irradians</t>
  </si>
  <si>
    <t>Unkonown</t>
  </si>
  <si>
    <t>org line no</t>
  </si>
  <si>
    <t>Stock Name in data</t>
  </si>
  <si>
    <t>Name in Data</t>
  </si>
  <si>
    <t>ASFIS Name if different</t>
  </si>
  <si>
    <t>proxy</t>
  </si>
  <si>
    <t>Atlantic salmon Salmo salar</t>
  </si>
  <si>
    <t> </t>
  </si>
  <si>
    <t>Stock complex 1SW</t>
  </si>
  <si>
    <t>Stock complex MSW</t>
  </si>
  <si>
    <t>Stock complexes 1SW</t>
  </si>
  <si>
    <t>Stock complexes MSW</t>
  </si>
  <si>
    <t>Sea trout Salmo trutta</t>
  </si>
  <si>
    <t>Sea trout</t>
  </si>
  <si>
    <t>Salmo trutta</t>
  </si>
  <si>
    <t>Subdivisions 22-32</t>
  </si>
  <si>
    <t>Brill Scophthalmus rhombus</t>
  </si>
  <si>
    <t>Brill</t>
  </si>
  <si>
    <t>Scophthalmus rhombus</t>
  </si>
  <si>
    <t>Subdivisions 22–32</t>
  </si>
  <si>
    <t>Subarea 4 and Divisions 3.a and 7.d–e</t>
  </si>
  <si>
    <t>Common dab Limanda limanda</t>
  </si>
  <si>
    <t>Common dab</t>
  </si>
  <si>
    <t>Limanda limanda</t>
  </si>
  <si>
    <t>Subdivisions 22 32</t>
  </si>
  <si>
    <t>Subarea IV and Division IIIa</t>
  </si>
  <si>
    <t>Common sole Solea solea</t>
  </si>
  <si>
    <t>Common sole</t>
  </si>
  <si>
    <t>Solea solea</t>
  </si>
  <si>
    <t>Subdivisions 20-24</t>
  </si>
  <si>
    <t>Subarea IV</t>
  </si>
  <si>
    <t>Division VII h–k</t>
  </si>
  <si>
    <t>Division VIIa</t>
  </si>
  <si>
    <t>Division VIId</t>
  </si>
  <si>
    <t>Division VIIe</t>
  </si>
  <si>
    <t>Divisions VII b,c</t>
  </si>
  <si>
    <t>Divisions VII f,g</t>
  </si>
  <si>
    <t>Divisions VIII a, b</t>
  </si>
  <si>
    <t>Divisions VIIIc and IXa</t>
  </si>
  <si>
    <t>European flounder Platichthys flesus</t>
  </si>
  <si>
    <t>European flounder</t>
  </si>
  <si>
    <t>Platichthys flesus</t>
  </si>
  <si>
    <t>Subdivisions 22 and 23</t>
  </si>
  <si>
    <t>European plaice Pleuronectes platessa</t>
  </si>
  <si>
    <t>European plaice</t>
  </si>
  <si>
    <t>Pleuronectes platessa</t>
  </si>
  <si>
    <t>Subdivisions 21-23</t>
  </si>
  <si>
    <t>Subdivisions 24-32</t>
  </si>
  <si>
    <t>Division Va</t>
  </si>
  <si>
    <t>Division VII a</t>
  </si>
  <si>
    <t>Division VII d</t>
  </si>
  <si>
    <t>Division VII e</t>
  </si>
  <si>
    <t>Divisions VII h–k</t>
  </si>
  <si>
    <t>Subarea IV + subdivision 20</t>
  </si>
  <si>
    <t>Subarea VIII and Division IXa</t>
  </si>
  <si>
    <t>Flounders Platichthys solemdali</t>
  </si>
  <si>
    <t>Flounders</t>
  </si>
  <si>
    <t>Baltic flounder</t>
  </si>
  <si>
    <t>Platichthys solemdali</t>
  </si>
  <si>
    <t>Subdivisions 27, 29-32</t>
  </si>
  <si>
    <t>Flounders Platichthys spp.</t>
  </si>
  <si>
    <t>Righteye flounders</t>
  </si>
  <si>
    <t>Platichthys spp</t>
  </si>
  <si>
    <t>Platichthys spp.</t>
  </si>
  <si>
    <t>Subdivisions 24 and 25</t>
  </si>
  <si>
    <t>Subdivisions 26 and 28</t>
  </si>
  <si>
    <t>Four-spot megrim Lepidorhombus boscii</t>
  </si>
  <si>
    <t>Four-spot megrim</t>
  </si>
  <si>
    <t>Lepidorhombus boscii</t>
  </si>
  <si>
    <t>Divisions VIIb–k and VIIIa,b,d</t>
  </si>
  <si>
    <t>Greenland halibut Reinhardtius hippoglossoides</t>
  </si>
  <si>
    <t>Subareas I and II</t>
  </si>
  <si>
    <t>Subareas V, VI, XII, and XIV</t>
  </si>
  <si>
    <t>Lemon Sole Microstomus kitt</t>
  </si>
  <si>
    <t>Lemon Sole</t>
  </si>
  <si>
    <t>Microstomus kitt</t>
  </si>
  <si>
    <t>Subarea IV, Divisions 3.a and 7.d</t>
  </si>
  <si>
    <t>Megrim Lepidorhombus whiffiagonis</t>
  </si>
  <si>
    <t>Megrim</t>
  </si>
  <si>
    <t>Lepidorhombus whiffiagonis</t>
  </si>
  <si>
    <t>Megrims Lepidorhombus spp.</t>
  </si>
  <si>
    <t>Megrims NEI</t>
  </si>
  <si>
    <t>Lepidorhombus spp</t>
  </si>
  <si>
    <t>Lepidorhombus spp.</t>
  </si>
  <si>
    <t>Division VIb</t>
  </si>
  <si>
    <t>Divisions IVa and VIa</t>
  </si>
  <si>
    <t>Turbot Scophthalmus maximus</t>
  </si>
  <si>
    <t>Turbot</t>
  </si>
  <si>
    <t>Scophthalmus maximus</t>
  </si>
  <si>
    <t>Division IIIa</t>
  </si>
  <si>
    <t>Witch flounder Glyptocephalus cynoglossus</t>
  </si>
  <si>
    <t>Atlantic cod Gadus morhua</t>
  </si>
  <si>
    <t>Subdivision 21</t>
  </si>
  <si>
    <t>Subdivision 22-24</t>
  </si>
  <si>
    <t>Subdivisions 24 32</t>
  </si>
  <si>
    <t>Division Vb2</t>
  </si>
  <si>
    <t>Subdivision Vb1</t>
  </si>
  <si>
    <t>Division VIa</t>
  </si>
  <si>
    <t>Divisions VII e–k</t>
  </si>
  <si>
    <t>Subareas I and II coastal north</t>
  </si>
  <si>
    <t>Subareas I and II coastal south</t>
  </si>
  <si>
    <t>Subarea IV, Division VIId, IIIa West</t>
  </si>
  <si>
    <t>Blue ling Molva dypterygia</t>
  </si>
  <si>
    <t>Blue ling</t>
  </si>
  <si>
    <t>Molva dypterygia</t>
  </si>
  <si>
    <t>Subareas 1, 2, 8, 9, and 12, and in divisions 3.a and 4.a</t>
  </si>
  <si>
    <t>Subarea 14 and Division 5.a</t>
  </si>
  <si>
    <t>Subareas 6–7 and Division 5.b</t>
  </si>
  <si>
    <t>Blue whiting(=Poutassou) Micromesistius poutassou</t>
  </si>
  <si>
    <t>Blue whiting(=Poutassou)</t>
  </si>
  <si>
    <t>Micromesistius poutassou</t>
  </si>
  <si>
    <t>Subareas 1–9, 12, and 14</t>
  </si>
  <si>
    <t>European hake Merluccius merluccius</t>
  </si>
  <si>
    <t>European hake</t>
  </si>
  <si>
    <t>Merluccius merluccius</t>
  </si>
  <si>
    <t>Subareas 4, 6, and 7, and in Divisions 3.a, 8.a–b, and 8.d</t>
  </si>
  <si>
    <t>Greater forkbeard Phycis blennoides</t>
  </si>
  <si>
    <t>Greater forkbeard</t>
  </si>
  <si>
    <t>Phycis blennoides</t>
  </si>
  <si>
    <t>Subareas 1–10, 12, and 14</t>
  </si>
  <si>
    <t>Haddock Melanogrammus aeglefinus</t>
  </si>
  <si>
    <t>Division Vb</t>
  </si>
  <si>
    <t>Divisions VII b–k</t>
  </si>
  <si>
    <t>Subarea IV, Division 6a, and Subdivision 20</t>
  </si>
  <si>
    <t>Ling Molva molva</t>
  </si>
  <si>
    <t>Ling</t>
  </si>
  <si>
    <t>Molva molva</t>
  </si>
  <si>
    <t>Division 5.a</t>
  </si>
  <si>
    <t>Division 5.b</t>
  </si>
  <si>
    <t>Subareas 1 and 2</t>
  </si>
  <si>
    <t>Subareas 3, 4, 6–9, 12, and 14</t>
  </si>
  <si>
    <t>Norway pout Trisopterus esmarkii</t>
  </si>
  <si>
    <t>Norway pout</t>
  </si>
  <si>
    <t>Trisopterus esmarkii</t>
  </si>
  <si>
    <t>Polar cod Boreogadus saida</t>
  </si>
  <si>
    <t>Pollack Pollachius pollachius</t>
  </si>
  <si>
    <t>Pollack</t>
  </si>
  <si>
    <t>Pollachius pollachius</t>
  </si>
  <si>
    <t>Subarea 4 and Division 3.a</t>
  </si>
  <si>
    <t>Subareas 6–7</t>
  </si>
  <si>
    <t>Subarea 8 and Division 9.a</t>
  </si>
  <si>
    <t>Roughhead grenadier Macrourus berglax</t>
  </si>
  <si>
    <t>Roughhead grenadier</t>
  </si>
  <si>
    <t>Macrourus berglax</t>
  </si>
  <si>
    <t>Roughsnout grenadier Trachyrincus scabrus</t>
  </si>
  <si>
    <t>Roughsnout grenadier</t>
  </si>
  <si>
    <t>Trachyrincus scabrus</t>
  </si>
  <si>
    <t>Subareas 1–2, 4–8, 10, 12, 14, and Division 3.a</t>
  </si>
  <si>
    <t>Roundnose grenadier Coryphaenoides rupestris</t>
  </si>
  <si>
    <t>Roundnose grenadier</t>
  </si>
  <si>
    <t>Coryphaenoides rupestris</t>
  </si>
  <si>
    <t>Division 3.a</t>
  </si>
  <si>
    <t>Subareas 1, 2, 4, 8, and 9, Division 14.a, and Subdivisions 14.b.2 and 5.a.2</t>
  </si>
  <si>
    <t>Subareas 6 and 7 and divisions 5.b and 12.b</t>
  </si>
  <si>
    <t>Saithe Pollachius virens</t>
  </si>
  <si>
    <t>Saithe(=Pollock) Pollachius virens</t>
  </si>
  <si>
    <t>Subarea IV, Division IIIa, and Subarea VI</t>
  </si>
  <si>
    <t>Tusk(=Cusk) Brosme brosme</t>
  </si>
  <si>
    <t>Division 6.b</t>
  </si>
  <si>
    <t>Subarea 12, excluding Division 12.b</t>
  </si>
  <si>
    <t>Subareas 4 and 7–9, Divisions 3.a, 5.b, 6.a, and 12.b</t>
  </si>
  <si>
    <t>Whiting Merlangius merlangus</t>
  </si>
  <si>
    <t>Whiting</t>
  </si>
  <si>
    <t>Merlangius merlangus</t>
  </si>
  <si>
    <t>Divisions 7.b–c and 7.e–k</t>
  </si>
  <si>
    <t>Subarea IV and Division VIId</t>
  </si>
  <si>
    <t>Blackspot seabream Pagellus bogaraveo</t>
  </si>
  <si>
    <t>Blackspot seabream</t>
  </si>
  <si>
    <t>Pagellus bogaraveo</t>
  </si>
  <si>
    <t>Subarea 9</t>
  </si>
  <si>
    <t>Subarea 10</t>
  </si>
  <si>
    <t>Subareas 6–8</t>
  </si>
  <si>
    <t>European seabass Dicentrarchus labrax</t>
  </si>
  <si>
    <t>European seabass</t>
  </si>
  <si>
    <t>Dicentrarchus labrax</t>
  </si>
  <si>
    <t>Divisions 8.a–b</t>
  </si>
  <si>
    <t>Divisions 4.b–c, 7.a, and 7.d–h</t>
  </si>
  <si>
    <t>Divisions 6.a, 7.b, and 7.j</t>
  </si>
  <si>
    <t>Divisions 8.c and 9.a</t>
  </si>
  <si>
    <t>Sandeels Ammodytes spp.</t>
  </si>
  <si>
    <t>Sandeels</t>
  </si>
  <si>
    <t>Sandeels(=Sandlances) nei</t>
  </si>
  <si>
    <t>Ammodytes spp</t>
  </si>
  <si>
    <t>Ammodytes spp.</t>
  </si>
  <si>
    <t>Subdivisions 20–22</t>
  </si>
  <si>
    <t>Sandeel Area 1r: Divisions IV b–c</t>
  </si>
  <si>
    <t>Sandeel Area 2r: Divisions IV b–c</t>
  </si>
  <si>
    <t>Sandeel Area 3r: Divisions IV a-b</t>
  </si>
  <si>
    <t>Sandeel Area 4r: Divisions IV a-b</t>
  </si>
  <si>
    <t>Sandeel Area 5r: Divisions IV a</t>
  </si>
  <si>
    <t>Sandeel Area 7r: Divisions IV a</t>
  </si>
  <si>
    <t>Surmullet Mullus surmuletus</t>
  </si>
  <si>
    <t>Surmullet</t>
  </si>
  <si>
    <t>Mullus surmuletus</t>
  </si>
  <si>
    <t>Subarea 4 and divisions 7.d and 3.a</t>
  </si>
  <si>
    <t>Alfonsinos Beryx spp.</t>
  </si>
  <si>
    <t>Alfonsinos</t>
  </si>
  <si>
    <t>Alfonsinos nei</t>
  </si>
  <si>
    <t>Beryx spp</t>
  </si>
  <si>
    <t>Beryx spp.</t>
  </si>
  <si>
    <t>Angler(=Monk) Lophius piscatorius</t>
  </si>
  <si>
    <t>Angler(=Monk)</t>
  </si>
  <si>
    <t>Lophius piscatorius</t>
  </si>
  <si>
    <t>Subarea 7 and divisions 8.a–b and 8.d</t>
  </si>
  <si>
    <t>Anglerfish Lophius spp.</t>
  </si>
  <si>
    <t>Anglerfish</t>
  </si>
  <si>
    <t>Monkfishes nei</t>
  </si>
  <si>
    <t>Lophius spp</t>
  </si>
  <si>
    <t>Lophius spp.</t>
  </si>
  <si>
    <t>Divisions IIIa, Subareas IV, and VI</t>
  </si>
  <si>
    <t>Atlantic wolffish Anarhichas lupus</t>
  </si>
  <si>
    <t>Beaked redfish Sebastes mentella</t>
  </si>
  <si>
    <t>Beaked redfish</t>
  </si>
  <si>
    <t>Sebastes mentella</t>
  </si>
  <si>
    <t>Subareas 1, 2, 4–8, 10, and 14, and divisions 3.a, 9.a, and 12.b</t>
  </si>
  <si>
    <t>Subareas V, VI, XII and XIV, NAFO subareas 1, 2</t>
  </si>
  <si>
    <t>Subarea XIVb</t>
  </si>
  <si>
    <t>Division Va and Subarea XIV</t>
  </si>
  <si>
    <t>Blackbellied angler Lophius budegassa</t>
  </si>
  <si>
    <t>Blackbellied angler</t>
  </si>
  <si>
    <t>Lophius budegassa</t>
  </si>
  <si>
    <t>Golden redfish Sebastes norvegicus</t>
  </si>
  <si>
    <t>Golden redfish</t>
  </si>
  <si>
    <t>Sebastes norvegicus</t>
  </si>
  <si>
    <t>Subareas V, VI, XII and XIV</t>
  </si>
  <si>
    <t>Orange roughy Hoplostethus atlanticus</t>
  </si>
  <si>
    <t>Subareas 1–10, 12 and 14</t>
  </si>
  <si>
    <t>Atlantic herring Clupea harengus</t>
  </si>
  <si>
    <t>Subdivision 28.1</t>
  </si>
  <si>
    <t>Subdivision 30-31</t>
  </si>
  <si>
    <t>Subdivisions 20–24</t>
  </si>
  <si>
    <t>Subdivisions 25-29 and 32 (excl. Gulf of Riga)</t>
  </si>
  <si>
    <t>Division 6a (North)</t>
  </si>
  <si>
    <t>Division VIIa North of 52º 30’N</t>
  </si>
  <si>
    <t>Division VIIa South of 52° 30’ N and VIIg-h, j-k</t>
  </si>
  <si>
    <t>Northeast Atlantic</t>
  </si>
  <si>
    <t>Subarea IV and Divisions IIIa and VIId</t>
  </si>
  <si>
    <t>Divisions VIa (South) and VIIb,c</t>
  </si>
  <si>
    <t>European anchovy Engraulis encrasicolus</t>
  </si>
  <si>
    <t>European anchovy</t>
  </si>
  <si>
    <t>Engraulis encrasicolus</t>
  </si>
  <si>
    <t>Subarea 8</t>
  </si>
  <si>
    <t>Division 9.a</t>
  </si>
  <si>
    <t>European pilchard(=Sardine) Sardina pilchardus</t>
  </si>
  <si>
    <t>European pilchard(=Sardine)</t>
  </si>
  <si>
    <t>Sardina pilchardus</t>
  </si>
  <si>
    <t>Subarea 7</t>
  </si>
  <si>
    <t>Divisions 8.a–b and 8.d</t>
  </si>
  <si>
    <t>European sprat Sprattus sprattus</t>
  </si>
  <si>
    <t>European sprat</t>
  </si>
  <si>
    <t>Sprattus sprattus</t>
  </si>
  <si>
    <t>Division 3.a and Subarea 4</t>
  </si>
  <si>
    <t>Divisions 7.d and 7.e</t>
  </si>
  <si>
    <t>Subarea 6 and divisions 7.a–c and 7.f–k</t>
  </si>
  <si>
    <t>Atlantic horse mackerel Trachurus trachurus</t>
  </si>
  <si>
    <t>Atlantic horse mackerel</t>
  </si>
  <si>
    <t>Trachurus trachurus</t>
  </si>
  <si>
    <t>Subarea 8 and Divisions 2.a, 4.a, 5.b, 6.a, 7.a–c, and 7.e–k</t>
  </si>
  <si>
    <t>Divisions 3.a, 4.b–c, and 7.d</t>
  </si>
  <si>
    <t>Atlantic mackerel Scomber scombrus</t>
  </si>
  <si>
    <t>Subareas 1–8 and 14, and in Division 9.a</t>
  </si>
  <si>
    <t>Blue jack mackerel Trachurus picturatus</t>
  </si>
  <si>
    <t>Blue jack mackerel</t>
  </si>
  <si>
    <t>Trachurus picturatus</t>
  </si>
  <si>
    <t>Subdivision 10.a.2</t>
  </si>
  <si>
    <t>Capelin Mallotus villosus</t>
  </si>
  <si>
    <t>Subareas 1 and 2, excluding Division 2.a west of 5°W</t>
  </si>
  <si>
    <t>Subareas V and XIV and Division IIa west of 5°W</t>
  </si>
  <si>
    <t>Greater argentine Argentina silus</t>
  </si>
  <si>
    <t>Greater argentine</t>
  </si>
  <si>
    <t>Argentina silus</t>
  </si>
  <si>
    <t>Subareas 1, 2, and 4, and in Division 3.a</t>
  </si>
  <si>
    <t>Divisions 5.b and 6.a</t>
  </si>
  <si>
    <t>Subareas 7–10 and 12, and in Division 6.b</t>
  </si>
  <si>
    <t>Norway lobster Nephrops norvegicus</t>
  </si>
  <si>
    <t>Norway lobster</t>
  </si>
  <si>
    <t>Nephrops norvegicus</t>
  </si>
  <si>
    <t>Division 3.a FU3 FU4</t>
  </si>
  <si>
    <t>Subarea 4</t>
  </si>
  <si>
    <t>Subarea IV FU10</t>
  </si>
  <si>
    <t>Subarea IV FU32</t>
  </si>
  <si>
    <t>Subarea IV FU33</t>
  </si>
  <si>
    <t>Subarea IV FU34</t>
  </si>
  <si>
    <t>Subarea IV FU5</t>
  </si>
  <si>
    <t>Subarea IV FU6</t>
  </si>
  <si>
    <t>Subarea IV FU7</t>
  </si>
  <si>
    <t>Subarea IV FU8</t>
  </si>
  <si>
    <t>Subarea IV FU9</t>
  </si>
  <si>
    <t>Division 6.a</t>
  </si>
  <si>
    <t>Division VIa FU11</t>
  </si>
  <si>
    <t>Division VIa FU12</t>
  </si>
  <si>
    <t>Division VIa FU13</t>
  </si>
  <si>
    <t>Divisions 7.g and 7.f, FU22</t>
  </si>
  <si>
    <t>Divisions 7.g and 7.h FU20-21</t>
  </si>
  <si>
    <t>Subarea VIIa FU14</t>
  </si>
  <si>
    <t>Subarea VIIa FU15</t>
  </si>
  <si>
    <t>Subarea VIIa FU16</t>
  </si>
  <si>
    <t>Subarea VIIa FU17</t>
  </si>
  <si>
    <t>Subarea VIIa FU19</t>
  </si>
  <si>
    <t>Division VIIIc FU25</t>
  </si>
  <si>
    <t>Division VIIIc FU31</t>
  </si>
  <si>
    <t>Divisions VIIIa,b FU 23, 24</t>
  </si>
  <si>
    <t>Division 9.a FU30</t>
  </si>
  <si>
    <t>Division 9.a, FU26 FU27</t>
  </si>
  <si>
    <t>Division 9.a, FU28 FU29</t>
  </si>
  <si>
    <t>Northern prawn Pandalus borealis</t>
  </si>
  <si>
    <t>Division IIIa and Division IVa East</t>
  </si>
  <si>
    <t>Northern shrimp Pandalus borealis</t>
  </si>
  <si>
    <t>Division IVa</t>
  </si>
  <si>
    <t>Atlantic redfishes NEI</t>
  </si>
  <si>
    <t>Sebastes spp</t>
  </si>
  <si>
    <t>Line No</t>
  </si>
  <si>
    <t>ISCAAP Code</t>
  </si>
  <si>
    <t>ISSCAAP Group Name</t>
  </si>
  <si>
    <t>Stock
Common name (species name)</t>
  </si>
  <si>
    <t>Display name</t>
  </si>
  <si>
    <t>Fleet (industrial/SSF/both)</t>
  </si>
  <si>
    <t>Primary Fleet (Industrial or SSF)</t>
  </si>
  <si>
    <t>Uncertainty (H,L,M)</t>
  </si>
  <si>
    <t>Data up to</t>
  </si>
  <si>
    <t>In previous</t>
  </si>
  <si>
    <t>Stock % of landings of specie in 2020</t>
  </si>
  <si>
    <t>Value for SANKEY</t>
  </si>
  <si>
    <t>avoid doubble</t>
  </si>
  <si>
    <t>Landings (tonnes) 1950 Country</t>
  </si>
  <si>
    <t>Landings (tonnes) 2021 Country</t>
  </si>
  <si>
    <t>Landings (tonnes) 1950</t>
  </si>
  <si>
    <t>Landings (tonnes) 2021</t>
  </si>
  <si>
    <t>Proxy landings 1950</t>
  </si>
  <si>
    <t>Proxy landings 2021</t>
  </si>
  <si>
    <t>Method</t>
  </si>
  <si>
    <t>Blue shark
Prionace glauca</t>
  </si>
  <si>
    <t>Blue shark North Atlantic</t>
  </si>
  <si>
    <t>North Atlantic</t>
  </si>
  <si>
    <t>L</t>
  </si>
  <si>
    <t>Integrated assessment (Stock Synthesis) and surplus production (JABBA)</t>
  </si>
  <si>
    <t>Shortfin Mako shark
Isurus oxyrhinchus</t>
  </si>
  <si>
    <t>Shortfin mako</t>
  </si>
  <si>
    <t>Isurus oxyrinchus</t>
  </si>
  <si>
    <t>Shortfin mako North Atlantic</t>
  </si>
  <si>
    <t>H</t>
  </si>
  <si>
    <t>Integrated assessment (Stock Synthesis)</t>
  </si>
  <si>
    <t>Blacktip shark Carcharhinus limbatus</t>
  </si>
  <si>
    <t>Blacktip shark</t>
  </si>
  <si>
    <t>Carcharhinus limbatus</t>
  </si>
  <si>
    <t>Blacktip shark North Atlantic</t>
  </si>
  <si>
    <t>NA</t>
  </si>
  <si>
    <t>Sandbar shark Carcharhinus plumbeus</t>
  </si>
  <si>
    <t>Sandbar shark</t>
  </si>
  <si>
    <t>Carcharhinus plumbeus</t>
  </si>
  <si>
    <t>Sandbar shark North Atlantic</t>
  </si>
  <si>
    <t>Albacore tuna
Thunnus alalunga</t>
  </si>
  <si>
    <t>Albacore North Atlantic</t>
  </si>
  <si>
    <t>Skipjack tuna
Katsuwonus pelamis</t>
  </si>
  <si>
    <t>Skipjack tuna Western Atlantic</t>
  </si>
  <si>
    <t>Western Atlantic</t>
  </si>
  <si>
    <t>Yellowfin tuna
Thunnus albacares</t>
  </si>
  <si>
    <t>Yellowfin tuna Atlantic</t>
  </si>
  <si>
    <t>Integrated assessment (Stock Synthesis), Virtual population analysis (VPA) and surplus production (ASPIC)</t>
  </si>
  <si>
    <t>Atlantic bluefin tuna
Thunnus thynnus</t>
  </si>
  <si>
    <t>Atlantic bluefin tuna</t>
  </si>
  <si>
    <t>Thunnus thynnus</t>
  </si>
  <si>
    <t>Atlantic bluefin tuna Western Atlantic</t>
  </si>
  <si>
    <t>Integrated assessment (Stock Synthesis) and Virtual population analysis (VPA)</t>
  </si>
  <si>
    <t>Bigeye tuna
Thunnus obesus</t>
  </si>
  <si>
    <t>Bigeye tuna Atlantic</t>
  </si>
  <si>
    <t>Blackfin tuna
Thunnus atlanticus</t>
  </si>
  <si>
    <t>Blackfin tuna</t>
  </si>
  <si>
    <t>Thunnus atlanticus</t>
  </si>
  <si>
    <t>Blackfin tuna Western Central Atlantic</t>
  </si>
  <si>
    <t>Western Central Atlantic</t>
  </si>
  <si>
    <t>Surplus production (SRA+ and JABBA) local CPUE data series</t>
  </si>
  <si>
    <t>Swordfish
Xiphias gladius</t>
  </si>
  <si>
    <t>Swordfish North Atlantic</t>
  </si>
  <si>
    <t>Atlantic sailfish
Istiophorus albicans</t>
  </si>
  <si>
    <t>Atlantic sailfish</t>
  </si>
  <si>
    <t>Istiophorus albicans</t>
  </si>
  <si>
    <t>Atlantic sailfish Western Atlantic</t>
  </si>
  <si>
    <t>Blue marlin
Makaira nigricans</t>
  </si>
  <si>
    <t>Blue marlin Atlantic</t>
  </si>
  <si>
    <t>Atlantic white marlin
Kajikia albida</t>
  </si>
  <si>
    <t>Atlantic white marlin</t>
  </si>
  <si>
    <t>Kajikia albida</t>
  </si>
  <si>
    <t>Atlantic white marlin Atlantic</t>
  </si>
  <si>
    <t>Atlantic Spanish Mackerel
Scomberomorus maculatus</t>
  </si>
  <si>
    <t>Atlantic Spanish mackerel</t>
  </si>
  <si>
    <t>Scomberomorus maculatus</t>
  </si>
  <si>
    <t>Atlantic Spanish mackerel USA South Atlantic</t>
  </si>
  <si>
    <t>USA South Atlantic</t>
  </si>
  <si>
    <t>Atlantic Spanish mackerel USA Gulf of Mexico</t>
  </si>
  <si>
    <t>USA Gulf of Mexico</t>
  </si>
  <si>
    <t>King mackerel
Scomberomorus cavalla</t>
  </si>
  <si>
    <t>King mackerel</t>
  </si>
  <si>
    <t>Scomberomorus cavalla</t>
  </si>
  <si>
    <t>King mackerel USA Southeast Atlantic</t>
  </si>
  <si>
    <t>USA Southeast Atlantic</t>
  </si>
  <si>
    <t>King mackerel USA Gulf of Mexico</t>
  </si>
  <si>
    <t>King mackerel Dominican Republic</t>
  </si>
  <si>
    <t>Dominican Republic</t>
  </si>
  <si>
    <t>Surplus production (SRA+) with regional effort from Rousseau et al. 2019</t>
  </si>
  <si>
    <t>King mackerel Guyana, Trinidad and Tobago, and Venezuela</t>
  </si>
  <si>
    <t>Guyana, Trinidad and Tobago, and Venezuela</t>
  </si>
  <si>
    <t>King mackerel Mexico</t>
  </si>
  <si>
    <t>Mexico</t>
  </si>
  <si>
    <t>Serra Spanish mackerel
Scomberomorus brasiliensis</t>
  </si>
  <si>
    <t>Serra Spanish mackerel</t>
  </si>
  <si>
    <t>Scomberomorus brasiliensis</t>
  </si>
  <si>
    <t>Serra Spanish mackerel Guyana, Trinidad and Tobago, and Venezuela</t>
  </si>
  <si>
    <t>Atlantic menhaden
Brevoortia tyrannus</t>
  </si>
  <si>
    <t>Atlantic menhaden USA Atlantic coast</t>
  </si>
  <si>
    <t>USA Atlantic coast</t>
  </si>
  <si>
    <t>&gt;1</t>
  </si>
  <si>
    <t>Statistical catch at age (Beaufort assessment model)</t>
  </si>
  <si>
    <t>Atlantic thread herring
Opisthonema oglinum</t>
  </si>
  <si>
    <t>Atlantic thread herring</t>
  </si>
  <si>
    <t>Opisthonema oglinum</t>
  </si>
  <si>
    <t>Atlantic thread herring Cuba</t>
  </si>
  <si>
    <t>Cuba</t>
  </si>
  <si>
    <t>Surplus production (SRA+) with regional effort from Rousseau et al. 2018</t>
  </si>
  <si>
    <t>Atlantic thread herring Venezuela</t>
  </si>
  <si>
    <t>Venezuela</t>
  </si>
  <si>
    <t>Atlantic thread herring USA Gulf of Mexico</t>
  </si>
  <si>
    <t>Gulf menhaden
Brevoortia patronus</t>
  </si>
  <si>
    <t>Gulf menhaden</t>
  </si>
  <si>
    <t>Brevoortia patronus</t>
  </si>
  <si>
    <t>Gulf menhaden USA Gulf of Mexico</t>
  </si>
  <si>
    <t>Round sardinella
Sardinella aurita</t>
  </si>
  <si>
    <t>Round sardinella</t>
  </si>
  <si>
    <t>Sardinella aurita</t>
  </si>
  <si>
    <t>Round sardinella Eastern Venezuela</t>
  </si>
  <si>
    <t>Eastern Venezuela</t>
  </si>
  <si>
    <t>All other fish (code starts with 1,2 or 3 and is not one of the others in this column)</t>
  </si>
  <si>
    <t>Flathead Grey Mullet
Mugil cephalus</t>
  </si>
  <si>
    <t>Flathead grey mullet</t>
  </si>
  <si>
    <t>Mugil cephalus</t>
  </si>
  <si>
    <t>Flathead grey mullet Florida West coast</t>
  </si>
  <si>
    <t>USA Florida west coast</t>
  </si>
  <si>
    <t>Surplus production (ASPIC) and statistical catch at age</t>
  </si>
  <si>
    <t>Flathead grey mullet Florida East coast</t>
  </si>
  <si>
    <t>USA Florida east coast</t>
  </si>
  <si>
    <t>Flathead grey mullet Louisiana waters</t>
  </si>
  <si>
    <t>USA Louisiana waters</t>
  </si>
  <si>
    <t>Statistical catch at age</t>
  </si>
  <si>
    <t>Flathead grey mullet
Mugil cephalus</t>
  </si>
  <si>
    <t>Flathead grey mullet Mexico Gulf of Mexico</t>
  </si>
  <si>
    <t>Mexico Gulf of Mexico</t>
  </si>
  <si>
    <t>Surplus production (SRA+) with local CPUE data series</t>
  </si>
  <si>
    <t>Lebranche mullet
Mugil liza</t>
  </si>
  <si>
    <t>Lebranche mullet</t>
  </si>
  <si>
    <t>Mugil liza</t>
  </si>
  <si>
    <t>Lebranche mullet Venezuela</t>
  </si>
  <si>
    <t>Grey triggerfish Balistes capriscus</t>
  </si>
  <si>
    <t>Grey triggerfish</t>
  </si>
  <si>
    <t>Balistes capriscus</t>
  </si>
  <si>
    <t>Sheepshead Archosargus probatocephalus</t>
  </si>
  <si>
    <t>Sheepshead</t>
  </si>
  <si>
    <t>Archosargus probatocephalus</t>
  </si>
  <si>
    <t>Age structured assessment (ASAP)</t>
  </si>
  <si>
    <t>Red Grouper
Epinephelus morio</t>
  </si>
  <si>
    <t>Red grouper</t>
  </si>
  <si>
    <t>Epinephelus morio</t>
  </si>
  <si>
    <t>Red grouper USA Southeast Atlantic</t>
  </si>
  <si>
    <t>Stastistical catch at age</t>
  </si>
  <si>
    <t>Red grouper USA Gulf of Mexico</t>
  </si>
  <si>
    <t>Red grouper Mexican Gulf of Mexico</t>
  </si>
  <si>
    <t>Mexican Gulf of Mexico</t>
  </si>
  <si>
    <t>Surplus production (Biomass dynamics model)</t>
  </si>
  <si>
    <t>Gag Grouper
Mycteroperca microlepis</t>
  </si>
  <si>
    <t>Gag</t>
  </si>
  <si>
    <t>Mycteroperca microlepis</t>
  </si>
  <si>
    <t>Gag USA Southeast Atlantic</t>
  </si>
  <si>
    <t>Gag USA Gulf of Mexico</t>
  </si>
  <si>
    <t>Integrated assessment (Stock synthesis)</t>
  </si>
  <si>
    <t>Snowy grouper
Hyporthodus niveatus</t>
  </si>
  <si>
    <t>Snowy grouper</t>
  </si>
  <si>
    <t>Hyporthodus niveatus</t>
  </si>
  <si>
    <t>Snowy grouper USA Gulf of Mexico</t>
  </si>
  <si>
    <t>Data-limited methods (DLMTool)</t>
  </si>
  <si>
    <t>Snowy grouper USA Southeast Atlantic</t>
  </si>
  <si>
    <t>Scamp Mycteroperca phenax</t>
  </si>
  <si>
    <t>Scamp</t>
  </si>
  <si>
    <t>Mycteroperca phenax</t>
  </si>
  <si>
    <t>Black Seabass
Centropristis striata</t>
  </si>
  <si>
    <t>Black seabass USA Southeast Atlantic</t>
  </si>
  <si>
    <t>Red Drum
Sciaenops ocellatus</t>
  </si>
  <si>
    <t>Red drum</t>
  </si>
  <si>
    <t>Sciaenops ocellatus</t>
  </si>
  <si>
    <t>Red drum USA Southeast Atlantic</t>
  </si>
  <si>
    <t>Red drum NW Florida</t>
  </si>
  <si>
    <t>USA North west Florida</t>
  </si>
  <si>
    <t>Red drum SW Florida</t>
  </si>
  <si>
    <t>USA South west Florida</t>
  </si>
  <si>
    <t>Squeteague
Cynoscion regalis</t>
  </si>
  <si>
    <t>Squeteague(=Gray weakfish)</t>
  </si>
  <si>
    <t>Cynoscion regalis</t>
  </si>
  <si>
    <t>Squeteague(=Gray weakfish) USA Atlantic coast</t>
  </si>
  <si>
    <t>Spotted Weakfish
Cynoscion nebulosus</t>
  </si>
  <si>
    <t>Spotted weakfish</t>
  </si>
  <si>
    <t>Cynoscion nebulosus</t>
  </si>
  <si>
    <t>Spotted weakfish Louisiana state, USA</t>
  </si>
  <si>
    <t>Spotted weakfish Mississippi state, USA</t>
  </si>
  <si>
    <t>USA Mississippi waters</t>
  </si>
  <si>
    <t>Statistical catch at age (ASAP)</t>
  </si>
  <si>
    <t>Spotted weakfish
Cynoscion nebulosus</t>
  </si>
  <si>
    <t>Spotted weakfish Mexico
Gulf of Mexico</t>
  </si>
  <si>
    <t>Mexico
Gulf of Mexico</t>
  </si>
  <si>
    <t>Black Drum
Pogonias cromis</t>
  </si>
  <si>
    <t>Black drum</t>
  </si>
  <si>
    <t>Pogonias cromis</t>
  </si>
  <si>
    <t>Black drum USA Atlantic coast</t>
  </si>
  <si>
    <t>Black drum Pogonias cromis</t>
  </si>
  <si>
    <t>Black drum Mexico Gulf of Mexico</t>
  </si>
  <si>
    <t>Common snook
Centropomus undecimalis</t>
  </si>
  <si>
    <t>Common snook</t>
  </si>
  <si>
    <t>Centropomus undecimalis</t>
  </si>
  <si>
    <t>Common snook Venezuela</t>
  </si>
  <si>
    <t>Snooks nei
Centropomus spp</t>
  </si>
  <si>
    <t>Snooks(=Robalos) nei</t>
  </si>
  <si>
    <t>Centropomus spp</t>
  </si>
  <si>
    <t>Snooks(=Robalos) nei Mexico Gulf of Mexico</t>
  </si>
  <si>
    <t>JABBA with local CPUE data series</t>
  </si>
  <si>
    <t>Four-wing flying fish
Hirundichthys affinis</t>
  </si>
  <si>
    <t>Hirundichthys affinis</t>
  </si>
  <si>
    <t>Fourwing flyingfish Eastern Caribbean</t>
  </si>
  <si>
    <t>Eastern Caribbean</t>
  </si>
  <si>
    <t>SRA+ and JABBA with local CPUE data series</t>
  </si>
  <si>
    <t>Gulf kingcroaker
Menticirrhus littoralis</t>
  </si>
  <si>
    <t>Gulf kingcroaker</t>
  </si>
  <si>
    <t>Menticirrhus littoralis</t>
  </si>
  <si>
    <t>Gulf kingcroaker USA Gulf of Mexico</t>
  </si>
  <si>
    <t>SRA+ with local CPUE data series</t>
  </si>
  <si>
    <t>Gulf kingcroaker Mexico Gulf of Mexico</t>
  </si>
  <si>
    <t>SRA+ with regional effort from Rousseau et al. 2019</t>
  </si>
  <si>
    <t>Whitemouth croaker
Micropogonias furnieri</t>
  </si>
  <si>
    <t>Whitemouth croaker</t>
  </si>
  <si>
    <t>Micropogonias furnieri</t>
  </si>
  <si>
    <t>Whitemouth croaker Venezuela</t>
  </si>
  <si>
    <t>JABBA with regional effort from Rousseau et al. 2020</t>
  </si>
  <si>
    <t>Mutton Snapper
Lutjanus analis</t>
  </si>
  <si>
    <t>Mutton snapper</t>
  </si>
  <si>
    <t>Lutjanus analis</t>
  </si>
  <si>
    <t>Mutton snapper USA South Atlantic and Gulf of Mexico</t>
  </si>
  <si>
    <t>USA South Atlantic and Gulf of Mexico</t>
  </si>
  <si>
    <t>Northern Red Snapper
Lutjanus campechanus</t>
  </si>
  <si>
    <t>Northern red snapper</t>
  </si>
  <si>
    <t>Lutjanus campechanus</t>
  </si>
  <si>
    <t>Northern red snapper USA Southeast Atlantic</t>
  </si>
  <si>
    <t>Northern red snapper USA Gulf of Mexico</t>
  </si>
  <si>
    <t>Integrated assessment model (Stock Synthesis)</t>
  </si>
  <si>
    <t>Northern red snapper
Lutjanus campechanus</t>
  </si>
  <si>
    <t>Northern red snapper Mexico Gulf of Mexico</t>
  </si>
  <si>
    <t>Vermillion Snapper
Rhomboplites aurorubens</t>
  </si>
  <si>
    <t>Vermilion snapper</t>
  </si>
  <si>
    <t>Rhomboplites aurorubens</t>
  </si>
  <si>
    <t>Vermilion snapper USA Southeast Atlantic</t>
  </si>
  <si>
    <t>Vermilion snapper USA Gulf of Mexico</t>
  </si>
  <si>
    <t>Lane snapper
Lutjanus synagris</t>
  </si>
  <si>
    <t>Lane snapper</t>
  </si>
  <si>
    <t>Lutjanus synagris</t>
  </si>
  <si>
    <t>Lane snapper Mexico</t>
  </si>
  <si>
    <t>Lane snapper Cuba</t>
  </si>
  <si>
    <t>SRA+ withlocal effort data series</t>
  </si>
  <si>
    <t>Grey snapper
Lutjanus griseus</t>
  </si>
  <si>
    <t>Grey snapper</t>
  </si>
  <si>
    <t>Lutjanus griseus</t>
  </si>
  <si>
    <t>Grey snapper USA Gulf of Mexico</t>
  </si>
  <si>
    <t>Yellowtail snapper Ocyurus chrysurus</t>
  </si>
  <si>
    <t>Yellowtail snapper</t>
  </si>
  <si>
    <t>Ocyurus chrysurus</t>
  </si>
  <si>
    <t>Yellowtail snapper USA Southeast Atlantic</t>
  </si>
  <si>
    <t>Yellowtail snapper
Ocyurus chrysurus</t>
  </si>
  <si>
    <t>Yellowtail snapper Mexico</t>
  </si>
  <si>
    <t>SRA+ and JABBA with regional effort from Rousseau et al. 2019</t>
  </si>
  <si>
    <t>Yellowtail snapper Cuba</t>
  </si>
  <si>
    <t>Yellowtail snapper Venezuela</t>
  </si>
  <si>
    <t>JABBA with regional effort from Rousseau et al. 2019</t>
  </si>
  <si>
    <t>Common dolphinfish
Coryphaena hippurus</t>
  </si>
  <si>
    <t>Common dolphinfish Western Central Atlantic</t>
  </si>
  <si>
    <t>Greater amberjack Serioa dumerili</t>
  </si>
  <si>
    <t>Greater amberjack</t>
  </si>
  <si>
    <t>Seriola dumerili</t>
  </si>
  <si>
    <t>Blue crab
Callinectes sapidus</t>
  </si>
  <si>
    <t>Blue crab</t>
  </si>
  <si>
    <t>Callinectes sapidus</t>
  </si>
  <si>
    <t>Blue crab Louisiana waters</t>
  </si>
  <si>
    <t>Stage structured model (Catch Survey Analysis)</t>
  </si>
  <si>
    <t>Blue crab Venezuela</t>
  </si>
  <si>
    <t>Blue crab Mexico</t>
  </si>
  <si>
    <t>Caribbean spiny lobster
Panulirus argus</t>
  </si>
  <si>
    <t>Caribbean spiny lobster</t>
  </si>
  <si>
    <t>Panulirus argus</t>
  </si>
  <si>
    <t>Caribbean spiny lobster Puerto Rico</t>
  </si>
  <si>
    <t>Puerto Rico</t>
  </si>
  <si>
    <t>Caribbean spiny lobster Saint Croix</t>
  </si>
  <si>
    <t>Saint Croix</t>
  </si>
  <si>
    <t>Caribbean spiny lobster Saint Thomas/Saint John</t>
  </si>
  <si>
    <t>Saint Thomas/Saint John</t>
  </si>
  <si>
    <t>Caribbean spiny lobster Cuba</t>
  </si>
  <si>
    <t>&lt;1</t>
  </si>
  <si>
    <t>Caribbean spiny lobster Center Caribbean stock</t>
  </si>
  <si>
    <t>Center Caribbean stock</t>
  </si>
  <si>
    <t>SRA+ and JABBA with local effort data series</t>
  </si>
  <si>
    <t>Caribbean spiny lobster Western Caribbean stock</t>
  </si>
  <si>
    <t>Western Caribbean stock</t>
  </si>
  <si>
    <t>Caribbean spiny lobster Northern Caribbean stock</t>
  </si>
  <si>
    <t>Northern Caribbean stock</t>
  </si>
  <si>
    <t>SRA+ with local effort data series</t>
  </si>
  <si>
    <t>Shrimps, prawns,</t>
  </si>
  <si>
    <t>Atlantic seabob
Xiphopenaeus kroyeri</t>
  </si>
  <si>
    <t>Atlantic seabob</t>
  </si>
  <si>
    <t>Xiphopenaeus kroyeri</t>
  </si>
  <si>
    <t>Atlantic seabob Suriname</t>
  </si>
  <si>
    <t>Suriname</t>
  </si>
  <si>
    <t>Bayesian statistical catch at age</t>
  </si>
  <si>
    <t>Atlantic seabob Guyana</t>
  </si>
  <si>
    <t>Guyana</t>
  </si>
  <si>
    <t>Northern brown shrimp
Farfantepenaeus aztecus</t>
  </si>
  <si>
    <t>Northern brown shrimp</t>
  </si>
  <si>
    <t>Penaeus aztecus</t>
  </si>
  <si>
    <t>Northern brown shrimp USA Gulf of Mexico</t>
  </si>
  <si>
    <t>Northern brown shrimp USA South Atlantic</t>
  </si>
  <si>
    <t>Survey abundance</t>
  </si>
  <si>
    <t>Northern white shrimp
Litopenaeus setiferus</t>
  </si>
  <si>
    <t>Northern white shrimp</t>
  </si>
  <si>
    <t>Penaeus setiferus</t>
  </si>
  <si>
    <t>Northern white shrimp USA Gulf of Mexico</t>
  </si>
  <si>
    <t>Northern white shrimp USA South Atlantic</t>
  </si>
  <si>
    <t>Northern pink shrimp Farfantepenaeus duorarum</t>
  </si>
  <si>
    <t>Northern pink shrimp</t>
  </si>
  <si>
    <t>Penaeus duorarum</t>
  </si>
  <si>
    <t>Northern pink shrimp USA Gulf of Mexico</t>
  </si>
  <si>
    <t>Northern pink shrimp USA South Atlantic</t>
  </si>
  <si>
    <t>Queen conch
Lobatus gigas</t>
  </si>
  <si>
    <t>Aliger gigas</t>
  </si>
  <si>
    <t>Queen conch Honduras</t>
  </si>
  <si>
    <t>Honduras</t>
  </si>
  <si>
    <t>included as Strombus spp</t>
  </si>
  <si>
    <t>Queen conch Dominican Republic</t>
  </si>
  <si>
    <t>Queen conch Nicaragua</t>
  </si>
  <si>
    <t>Nicaragua</t>
  </si>
  <si>
    <t>Queen conch Belize</t>
  </si>
  <si>
    <t>Belize</t>
  </si>
  <si>
    <t>Queen conch Jamaica</t>
  </si>
  <si>
    <t>Jamaica</t>
  </si>
  <si>
    <t>Queen conch Mexico</t>
  </si>
  <si>
    <t>Queen conch Turks and Caicos</t>
  </si>
  <si>
    <t>Turks and Caicos</t>
  </si>
  <si>
    <t>Queen conch US Virgin islands</t>
  </si>
  <si>
    <t>USA Virgin islands</t>
  </si>
  <si>
    <t>Queen conch The Bahamas</t>
  </si>
  <si>
    <t>The Bahamas</t>
  </si>
  <si>
    <t>Queen conch Puerto Rico</t>
  </si>
  <si>
    <t>Oysters</t>
  </si>
  <si>
    <t>American cupped oyster
Crassostrea virginica</t>
  </si>
  <si>
    <t>American cupped oyster</t>
  </si>
  <si>
    <t>Crassostrea virginica</t>
  </si>
  <si>
    <t>American cupped oyster Louisiana state</t>
  </si>
  <si>
    <t>USA Louisiana state</t>
  </si>
  <si>
    <t>American cupped oyster Mexico</t>
  </si>
  <si>
    <t>Turkey wing
Arca zebra</t>
  </si>
  <si>
    <t>Turkey wing</t>
  </si>
  <si>
    <t>Arca zebra</t>
  </si>
  <si>
    <t>Turkey wing Venezuela</t>
  </si>
  <si>
    <t>SRA+ and JABBA with regional effort from Rousseau et al. 2020</t>
  </si>
  <si>
    <t>Mexican four-eyed octopus and common octopus</t>
  </si>
  <si>
    <t>Octopus maya and Octopus vulgaris</t>
  </si>
  <si>
    <t>Mexican four-eyed octopus and common octopus Mexico</t>
  </si>
  <si>
    <t>Sea Cucumbers
Holothuridae</t>
  </si>
  <si>
    <t>Sea cucumbers nei</t>
  </si>
  <si>
    <t>Sea cucumbers nei Nicaragua</t>
  </si>
  <si>
    <t>Calico scallop</t>
  </si>
  <si>
    <t>Argopecten gibbus</t>
  </si>
  <si>
    <t>Grunts, sweetlips nei</t>
  </si>
  <si>
    <t>Redspotted shrimp</t>
  </si>
  <si>
    <t>Penaeus brasiliensis</t>
  </si>
  <si>
    <t>Penaeus shrimps nei</t>
  </si>
  <si>
    <t>Royal red shrimp</t>
  </si>
  <si>
    <t>Pleoticus robustus</t>
  </si>
  <si>
    <t>Atlantic bonito</t>
  </si>
  <si>
    <t>Sarda sarda</t>
  </si>
  <si>
    <t>Cero</t>
  </si>
  <si>
    <t>Scomberomorus regalis</t>
  </si>
  <si>
    <t>Rock shrimp</t>
  </si>
  <si>
    <t>Sicyonia brevirostris</t>
  </si>
  <si>
    <t>Is - without tunas</t>
  </si>
  <si>
    <t>Was -  with tunas</t>
  </si>
  <si>
    <t>Still  1 off in MSF (39,26,39)</t>
  </si>
  <si>
    <t xml:space="preserve">three </t>
  </si>
  <si>
    <t>were removed</t>
  </si>
  <si>
    <t>these were addtions from Jeremy</t>
  </si>
  <si>
    <t>Area</t>
  </si>
  <si>
    <t>where</t>
  </si>
  <si>
    <t>Stock Catch Value / Area</t>
  </si>
  <si>
    <t>Stock Catch / Country</t>
  </si>
  <si>
    <t>Stock Catch Value from Landings</t>
  </si>
  <si>
    <t>avoid dobble counting in Area</t>
  </si>
  <si>
    <t>specie w catch value in Area</t>
  </si>
  <si>
    <t>scientific name w value</t>
  </si>
  <si>
    <t>Area catch Alternative</t>
  </si>
  <si>
    <t>Country catch /alternative</t>
  </si>
  <si>
    <t>specific specie/ family/HMS tunas</t>
  </si>
  <si>
    <t>Year of Data</t>
  </si>
  <si>
    <t>Landings Area (tonnes) 1950</t>
  </si>
  <si>
    <t>BMSY</t>
  </si>
  <si>
    <t>FMSY</t>
  </si>
  <si>
    <t>F/FMSY</t>
  </si>
  <si>
    <t>Striped red shrimp</t>
  </si>
  <si>
    <t>Aristeus varidens</t>
  </si>
  <si>
    <t>DEMS/Crust(Angola)</t>
  </si>
  <si>
    <t>Mauritanie</t>
  </si>
  <si>
    <t>[Arius spp]</t>
  </si>
  <si>
    <t>DEMS/G04(Congo+Gabon)</t>
  </si>
  <si>
    <t>South - Togo, Benin</t>
  </si>
  <si>
    <t>South - Gabon, Congo</t>
  </si>
  <si>
    <t>South - Guinea, Guinea-Bissau Sierra Leone</t>
  </si>
  <si>
    <t>Bigeye grunt</t>
  </si>
  <si>
    <t>Brachydeuterus auritus</t>
  </si>
  <si>
    <t>DEMS/G02(Côte d’Ivoire + Ghana + Togo + Benin)</t>
  </si>
  <si>
    <t>DEMS/G03(Nigeria)</t>
  </si>
  <si>
    <t>South</t>
  </si>
  <si>
    <t>Atlantic pomfret</t>
  </si>
  <si>
    <t>Brama brama</t>
  </si>
  <si>
    <t>Mauritania</t>
  </si>
  <si>
    <t>SPS/ZNorth (Guinea-Bissau, Guinea)</t>
  </si>
  <si>
    <t>Crevalle jack</t>
  </si>
  <si>
    <t>Caranx hippos</t>
  </si>
  <si>
    <t>SPS/ZNorth (Guinea-Bissau)</t>
  </si>
  <si>
    <t>SPS/ZCentral (Nigeria, Cameroon)</t>
  </si>
  <si>
    <t>Bluespotted seabass</t>
  </si>
  <si>
    <t>Cephalopholis taeniops</t>
  </si>
  <si>
    <t>Atlantic bumper</t>
  </si>
  <si>
    <t>Chloroscombrus chrysurus</t>
  </si>
  <si>
    <t>European conger</t>
  </si>
  <si>
    <t>Conger conger</t>
  </si>
  <si>
    <t>Tonguesole nei</t>
  </si>
  <si>
    <t>Cynoglossus spp</t>
  </si>
  <si>
    <t>DEMS/G01(Guinea)</t>
  </si>
  <si>
    <t>Large-eye dentex</t>
  </si>
  <si>
    <t>Dentex macrophthalmus</t>
  </si>
  <si>
    <t>Mauritania, Senegal and Gambia</t>
  </si>
  <si>
    <t>Dentex nei</t>
  </si>
  <si>
    <t>Dentex spp</t>
  </si>
  <si>
    <t>Sargo breams nei</t>
  </si>
  <si>
    <t>Diplodus spp</t>
  </si>
  <si>
    <t>SPS/ZWest (Ghana, Togo, Benin)</t>
  </si>
  <si>
    <t>SPS/ZSouth (R Congo)</t>
  </si>
  <si>
    <t>SPN/ZoneNorthAB</t>
  </si>
  <si>
    <t>White grouper</t>
  </si>
  <si>
    <t>Epinephelus aeneus</t>
  </si>
  <si>
    <t>Groupers nei</t>
  </si>
  <si>
    <t>Bonga shad</t>
  </si>
  <si>
    <t>Ethmalosa fimbriata</t>
  </si>
  <si>
    <t>SPS/ZNorth (Guinea)</t>
  </si>
  <si>
    <t>SPS/ZWest (Ghana, Benin)</t>
  </si>
  <si>
    <t>SPS/ZSouth (Gabon, R Congo)</t>
  </si>
  <si>
    <t>SPN/AllZones (Mauritania, Senegal, Gambia)</t>
  </si>
  <si>
    <t>Lesser African threadfin</t>
  </si>
  <si>
    <t>Galeoides decadactylus</t>
  </si>
  <si>
    <t>DEMS/G01(Guinea-Bissau)</t>
  </si>
  <si>
    <t>European squid</t>
  </si>
  <si>
    <t>Loligo vulgaris</t>
  </si>
  <si>
    <t>Dakhla</t>
  </si>
  <si>
    <t>Cap Blanc</t>
  </si>
  <si>
    <t>Snappers nei</t>
  </si>
  <si>
    <t>Marocco</t>
  </si>
  <si>
    <t>Benguela hake</t>
  </si>
  <si>
    <t>Merluccius polli</t>
  </si>
  <si>
    <t>Hakes nei</t>
  </si>
  <si>
    <t>Merluccius spp</t>
  </si>
  <si>
    <t>DEMS/G04(Angola)</t>
  </si>
  <si>
    <t>Marocco, Mauritania, Senegal and Gambia</t>
  </si>
  <si>
    <t>Marine molluscs nei</t>
  </si>
  <si>
    <t>Mollusca</t>
  </si>
  <si>
    <t>Surmullets(=Red mullets) nei</t>
  </si>
  <si>
    <t>Mullus spp</t>
  </si>
  <si>
    <t>Morays eels, etc. nei</t>
  </si>
  <si>
    <t>Muraenidae</t>
  </si>
  <si>
    <t>DEMS/G01(Cape Verde)</t>
  </si>
  <si>
    <t>Common octopus</t>
  </si>
  <si>
    <t>Octopus vulgaris</t>
  </si>
  <si>
    <t>Sénégal gambie</t>
  </si>
  <si>
    <t>DEMS/Ceph(Guinea-Bissau)</t>
  </si>
  <si>
    <t>Plain bonito</t>
  </si>
  <si>
    <t>Orcynopsis unicolor</t>
  </si>
  <si>
    <t>O (to ignore)</t>
  </si>
  <si>
    <t>Axillary seabream</t>
  </si>
  <si>
    <t>Pagellus acarne</t>
  </si>
  <si>
    <t>Morocco</t>
  </si>
  <si>
    <t>Red pandora</t>
  </si>
  <si>
    <t>Pagellus bellottii</t>
  </si>
  <si>
    <t>Common pandora</t>
  </si>
  <si>
    <t>Pagellus erythrinus</t>
  </si>
  <si>
    <t>Pandoras nei</t>
  </si>
  <si>
    <t>Pagellus spp</t>
  </si>
  <si>
    <t>Bluespotted seabream</t>
  </si>
  <si>
    <t>Pagrus caeruleostictus</t>
  </si>
  <si>
    <t>Pargo breams nei</t>
  </si>
  <si>
    <t>Pagrus spp</t>
  </si>
  <si>
    <t>Deep-water rose shrimp</t>
  </si>
  <si>
    <t>Parapenaeus longirostris</t>
  </si>
  <si>
    <t>Senegal and Gambia</t>
  </si>
  <si>
    <t>DEMS/Crust(Guinea+Guinea-Bissau)</t>
  </si>
  <si>
    <t>2824/3106</t>
  </si>
  <si>
    <t>0.44/0.39</t>
  </si>
  <si>
    <t>Southern pink shrimp</t>
  </si>
  <si>
    <t>Penaeus notialis</t>
  </si>
  <si>
    <t>DEMS/Crust(Guinea-Bissau)</t>
  </si>
  <si>
    <t>DEMS/Crust(Gabon)</t>
  </si>
  <si>
    <t>DEMS/Crust(Congo)</t>
  </si>
  <si>
    <t>Royal threadfin</t>
  </si>
  <si>
    <t>Pentanemus quinquarius</t>
  </si>
  <si>
    <t>Rubberlip grunt</t>
  </si>
  <si>
    <t>Plectorhinchus mediterraneus</t>
  </si>
  <si>
    <t>Sompat grunt</t>
  </si>
  <si>
    <t>Pomadasys jubelini</t>
  </si>
  <si>
    <t>[Pomadasys spp]</t>
  </si>
  <si>
    <t>DEMS/G01(Guinea + Guinea-Bissau, Sierra Leone, Liberia)</t>
  </si>
  <si>
    <t>Bobo croaker</t>
  </si>
  <si>
    <t>Pseudotolithus elongatus</t>
  </si>
  <si>
    <t>DEMS/G01(Guinea + Guinea-Bissau)</t>
  </si>
  <si>
    <t>SPS/ZNorth (Guinea, Liberia)</t>
  </si>
  <si>
    <t>West African croakers nei</t>
  </si>
  <si>
    <t>Pseudotolithus spp</t>
  </si>
  <si>
    <t>West African goatfish</t>
  </si>
  <si>
    <t>Pseudupeneus prayensis</t>
  </si>
  <si>
    <t>Common cuttlefish</t>
  </si>
  <si>
    <t>Sepia officinalis</t>
  </si>
  <si>
    <t>SPN/ZoneAB</t>
  </si>
  <si>
    <t>SPN/ZoneC</t>
  </si>
  <si>
    <t>SPS/ZCentral (Nigeria)</t>
  </si>
  <si>
    <t>SPN/AllZones</t>
  </si>
  <si>
    <t>Madeiran sardinella</t>
  </si>
  <si>
    <t>Sardinella maderensis</t>
  </si>
  <si>
    <t>Sardinellas nei</t>
  </si>
  <si>
    <t>SPS/ZNorth (Guinea-Bissau, Guinea, Liberia)</t>
  </si>
  <si>
    <t>Atlantic chub mackerel</t>
  </si>
  <si>
    <t>Scomber colias</t>
  </si>
  <si>
    <t>English but with Scomber japonicus as scientific name</t>
  </si>
  <si>
    <t>Cuttlefishes nei</t>
  </si>
  <si>
    <t>Sepia spp</t>
  </si>
  <si>
    <t>DEMS/Ceph(Guinea)</t>
  </si>
  <si>
    <t>Amberjacks nei</t>
  </si>
  <si>
    <t>Seriola spp</t>
  </si>
  <si>
    <t>Groupers, seabasses nei</t>
  </si>
  <si>
    <t>Porgies, seabreams nei</t>
  </si>
  <si>
    <t>Sparidae</t>
  </si>
  <si>
    <t>DEMS/G01(Guinea-Bissau, Guinea, Sierra Leone)</t>
  </si>
  <si>
    <t>Cunene horse mackerel</t>
  </si>
  <si>
    <t>Trachurus trecae</t>
  </si>
  <si>
    <t>Gurnards, searobins nei</t>
  </si>
  <si>
    <t>Triglidae</t>
  </si>
  <si>
    <t>Southern pink shrimp, Giant tiger prawn and Guinea shrimp</t>
  </si>
  <si>
    <t>Penaeus notialis, Penaeus monodon, Holthuispenaeopsis atlantic</t>
  </si>
  <si>
    <t>DEMS/Crust(Cameroon)</t>
  </si>
  <si>
    <t>Senegalese hake</t>
  </si>
  <si>
    <t>Merluccius senegalensis</t>
  </si>
  <si>
    <t>Common dentex</t>
  </si>
  <si>
    <t>Dentex dentex</t>
  </si>
  <si>
    <t>Flatfishes nei</t>
  </si>
  <si>
    <t>Threadfins, tasselfishes nei</t>
  </si>
  <si>
    <t>Jack and horse mackerels nei</t>
  </si>
  <si>
    <t>Palinurid spiny lobsters nei</t>
  </si>
  <si>
    <t>Palinurus spp</t>
  </si>
  <si>
    <t>Tropical spiny lobsters nei</t>
  </si>
  <si>
    <t>Croakers, drums nei</t>
  </si>
  <si>
    <t>Sp.group</t>
  </si>
  <si>
    <t>Name</t>
  </si>
  <si>
    <t>Species</t>
  </si>
  <si>
    <t>X2009</t>
  </si>
  <si>
    <t>X2011</t>
  </si>
  <si>
    <t>X2013</t>
  </si>
  <si>
    <t>X2015</t>
  </si>
  <si>
    <t>X2017</t>
  </si>
  <si>
    <t>X2019</t>
  </si>
  <si>
    <t>X2021</t>
  </si>
  <si>
    <t>U2009</t>
  </si>
  <si>
    <t>U2011</t>
  </si>
  <si>
    <t>U2013</t>
  </si>
  <si>
    <t>U2015</t>
  </si>
  <si>
    <t>U2017</t>
  </si>
  <si>
    <t>U2019</t>
  </si>
  <si>
    <t>U2021</t>
  </si>
  <si>
    <t>SSBmsy value</t>
  </si>
  <si>
    <t>Tunas</t>
  </si>
  <si>
    <t>ATLANTIC</t>
  </si>
  <si>
    <t>O,F,?</t>
  </si>
  <si>
    <t>O,F</t>
  </si>
  <si>
    <t>O,O,?</t>
  </si>
  <si>
    <t>U,F,?</t>
  </si>
  <si>
    <t>U,F,F</t>
  </si>
  <si>
    <t>U,U,O</t>
  </si>
  <si>
    <t>L,L,H</t>
  </si>
  <si>
    <t>L,M,H</t>
  </si>
  <si>
    <t>L,L,M</t>
  </si>
  <si>
    <t>Underfished (Northren Atlantic Ocean stock), Underfished (Southern Atlantic Ocean Stock), Overexploited (Mediterranean Albacore stock)</t>
  </si>
  <si>
    <t>Low, Low, High (same order as the U2021</t>
  </si>
  <si>
    <t>O,O</t>
  </si>
  <si>
    <t>F,O</t>
  </si>
  <si>
    <t>F,F</t>
  </si>
  <si>
    <t>H,H</t>
  </si>
  <si>
    <t>Sustainable (Eastern Atlantic Ocean and Mediterranean stock), Sustainable (Western Atlantic Ocean stock)</t>
  </si>
  <si>
    <t>High, High</t>
  </si>
  <si>
    <t>Sustainable (Atlantic Ocean)</t>
  </si>
  <si>
    <t>0.94 SSBmsy</t>
  </si>
  <si>
    <t>N,N</t>
  </si>
  <si>
    <t>F, F</t>
  </si>
  <si>
    <t>F,U</t>
  </si>
  <si>
    <t>U,U</t>
  </si>
  <si>
    <t>L,M</t>
  </si>
  <si>
    <t>M,L</t>
  </si>
  <si>
    <t>Underfished (Eastern Atlantic Ocean stock), Underfished (Western Atlantic Ocean Stock)</t>
  </si>
  <si>
    <t>Low, Low</t>
  </si>
  <si>
    <t>1.17 SSBmsy</t>
  </si>
  <si>
    <t>INDIAN</t>
  </si>
  <si>
    <t>Underfished (Indian Ocean)</t>
  </si>
  <si>
    <t>1.56 SSBmsy</t>
  </si>
  <si>
    <t>Sustainable (Indian Ocean)</t>
  </si>
  <si>
    <t>0.9 SSBmsy</t>
  </si>
  <si>
    <t>1.99 SSBmsy</t>
  </si>
  <si>
    <t>0.87 SSBmsy</t>
  </si>
  <si>
    <t>PACIFIC</t>
  </si>
  <si>
    <t>O,N</t>
  </si>
  <si>
    <t>F,N</t>
  </si>
  <si>
    <t>N-F,N</t>
  </si>
  <si>
    <t>Underfished (North Pacific Ocean stock), Underfished (South Pacific Ocean stock)</t>
  </si>
  <si>
    <t>F;F</t>
  </si>
  <si>
    <t>O,U</t>
  </si>
  <si>
    <t>Sustainable (Eastern Pacific), Underfished (Western and Central Pacific)</t>
  </si>
  <si>
    <t>Pacific bluefin tuna</t>
  </si>
  <si>
    <t>Thunnus orientalis</t>
  </si>
  <si>
    <t xml:space="preserve">Overfished </t>
  </si>
  <si>
    <t>Underfished (Easter Pacific), Underfished (Western and Central Pacific)</t>
  </si>
  <si>
    <t>F;N</t>
  </si>
  <si>
    <t>under</t>
  </si>
  <si>
    <t>over</t>
  </si>
  <si>
    <t xml:space="preserve">Fully Fished </t>
  </si>
  <si>
    <t>Under fished</t>
  </si>
  <si>
    <t>Little tunny(=Atl.black skipj)</t>
  </si>
  <si>
    <t>Euthynnus alletteratus</t>
  </si>
  <si>
    <t>Eastern Pacific bonito</t>
  </si>
  <si>
    <t>Sarda chiliensis</t>
  </si>
  <si>
    <t>Stock
Common name (species name) - in data</t>
  </si>
  <si>
    <t xml:space="preserve">Uncertainty (H,L,M) 
</t>
  </si>
  <si>
    <t>Landings (tonnes) Area 1950</t>
  </si>
  <si>
    <t>Area Landings (tonnes) 2021</t>
  </si>
  <si>
    <t>stocks with landings data and local CPUE data series</t>
  </si>
  <si>
    <t>Atlantic white marlin 
Kajikia albida</t>
  </si>
  <si>
    <t>stocks with landings data and associated with regional effort from Rousseau et al. 2019</t>
  </si>
  <si>
    <t>Review - Data for Venezuela (1950-2019). Less than 1% of total landings reported in 2019 in Area 31.</t>
  </si>
  <si>
    <t xml:space="preserve">Flathead Grey Mullet
Mugil cephalus
</t>
  </si>
  <si>
    <t>Florida West coast</t>
  </si>
  <si>
    <t>Florida East coast</t>
  </si>
  <si>
    <t>Louisiana waters</t>
  </si>
  <si>
    <t>NW Florida</t>
  </si>
  <si>
    <t>SW Florida</t>
  </si>
  <si>
    <t>Louisiana state, USA</t>
  </si>
  <si>
    <t>Mississippi state, USA</t>
  </si>
  <si>
    <t>Review - Data for Mexico 1958-2019. Approx. 97% of total reported landings in Area 31.</t>
  </si>
  <si>
    <t>Four-wing flying fish 
Hirundichthys affinis</t>
  </si>
  <si>
    <t>Fourwing flyingfish</t>
  </si>
  <si>
    <t>stocks with landings data and local effort data series</t>
  </si>
  <si>
    <t>Yellowtail snapper 
Ocyurus chrysurus</t>
  </si>
  <si>
    <t xml:space="preserve">Miscellaneous pelagic fishes
</t>
  </si>
  <si>
    <t xml:space="preserve">Crabs, sea-spiders
</t>
  </si>
  <si>
    <t>Queen conch</t>
  </si>
  <si>
    <t xml:space="preserve">included as Strombus spp 
</t>
  </si>
  <si>
    <t>US Virgin islands</t>
  </si>
  <si>
    <t>Louisiana state</t>
  </si>
  <si>
    <t>Review - Data for Venezuela representing 100% of total landings of this species reported for Area 31</t>
  </si>
  <si>
    <t>Line no</t>
  </si>
  <si>
    <t>ASFIS Stocks 
Common name (species name)</t>
  </si>
  <si>
    <t>Scientific name</t>
  </si>
  <si>
    <t>Location (Country? geographic region?)</t>
  </si>
  <si>
    <r>
      <rPr>
        <rFont val="Arial"/>
        <b/>
        <color rgb="FF000000"/>
        <sz val="10.0"/>
      </rPr>
      <t>Location -</t>
    </r>
    <r>
      <rPr>
        <rFont val="Arial"/>
        <b val="0"/>
        <color rgb="FF000000"/>
        <sz val="10.0"/>
      </rPr>
      <t xml:space="preserve"> in online document</t>
    </r>
  </si>
  <si>
    <t>Fleet (SSF/Industrial/both)</t>
  </si>
  <si>
    <t>Year of reporting</t>
  </si>
  <si>
    <t>ASFIS checked</t>
  </si>
  <si>
    <t>avoid dobble count</t>
  </si>
  <si>
    <t>Fleet (Industrial,/SSF/Both)</t>
  </si>
  <si>
    <t>Landings (tonnes) FishStatJ Country 2021</t>
  </si>
  <si>
    <t>Area Landings (tonnes) FishStatJ 2021</t>
  </si>
  <si>
    <t>Landings (tonnes) Authror's Observation / Estimate</t>
  </si>
  <si>
    <t>Ranking in file</t>
  </si>
  <si>
    <t>Line No in CECAF Status</t>
  </si>
  <si>
    <t>in FishStat in Area 34</t>
  </si>
  <si>
    <t>if not in FishStat in Area 34</t>
  </si>
  <si>
    <t>Name in file</t>
  </si>
  <si>
    <t>Fully fished</t>
  </si>
  <si>
    <t>Ghana, Togo, Benin</t>
  </si>
  <si>
    <t>Overexploited</t>
  </si>
  <si>
    <t>Fully exploited</t>
  </si>
  <si>
    <t>Guinea</t>
  </si>
  <si>
    <t>Ghana, Benin</t>
  </si>
  <si>
    <t>Nigeria, Cameroon</t>
  </si>
  <si>
    <t>Not fully exploited</t>
  </si>
  <si>
    <t>Guinea, Liberia</t>
  </si>
  <si>
    <t>Nigeria</t>
  </si>
  <si>
    <t>Guinea, Guinea-Bissau, Liberia</t>
  </si>
  <si>
    <t>Sardinella spp.</t>
  </si>
  <si>
    <t>Cods (hakes, haddocks)</t>
  </si>
  <si>
    <t>Underfished</t>
  </si>
  <si>
    <t>Merluccius_polli_4</t>
  </si>
  <si>
    <t>Angola</t>
  </si>
  <si>
    <t>Merluccius spp.</t>
  </si>
  <si>
    <t>Marocco, Mauritania, Senegal, Gambia</t>
  </si>
  <si>
    <t>Cynoglossus spp.</t>
  </si>
  <si>
    <t>Cynoglossus_spp_3</t>
  </si>
  <si>
    <t>Cynoglossus_spp_4</t>
  </si>
  <si>
    <t>Other identified fish species</t>
  </si>
  <si>
    <t>Congo, Gabon</t>
  </si>
  <si>
    <t>Côte d’Ivoire, Ghana, Togo, Benin</t>
  </si>
  <si>
    <t>Brachydeuterus_auritus_1</t>
  </si>
  <si>
    <t>Brachydeuterus_auritus_4</t>
  </si>
  <si>
    <t>Cephalopholis_Taeniops_1</t>
  </si>
  <si>
    <t>Dentex macropthalmus</t>
  </si>
  <si>
    <t>Dentex_macrophthalmus_4</t>
  </si>
  <si>
    <t>Dentex spp.</t>
  </si>
  <si>
    <t>Dentex_spp_3</t>
  </si>
  <si>
    <t>Dentex_spp_4</t>
  </si>
  <si>
    <t>Diplodus_spp1</t>
  </si>
  <si>
    <t>Guinea-Bissau</t>
  </si>
  <si>
    <t>Galeoides_decadactylus_3</t>
  </si>
  <si>
    <t>Galeoides_decadactylus_4</t>
  </si>
  <si>
    <t>Cabo Verde</t>
  </si>
  <si>
    <t>Pagellus_bellottii_4</t>
  </si>
  <si>
    <t>Pagellus_spp_3</t>
  </si>
  <si>
    <t>Plectorhynchus mediterraneus</t>
  </si>
  <si>
    <t>Guinea, Guinea-Bissau, Sierra Leone, Liberia</t>
  </si>
  <si>
    <t>Pomadasys spp.</t>
  </si>
  <si>
    <t>Pomadasys_spp_3</t>
  </si>
  <si>
    <t>Pomadasys_spp_4</t>
  </si>
  <si>
    <t>Guinea, Guinea-Bissau</t>
  </si>
  <si>
    <t>Pseudotolithus spp.</t>
  </si>
  <si>
    <t>Pseudotolithus_spp_3</t>
  </si>
  <si>
    <t>Pseudotolithus_spp_4</t>
  </si>
  <si>
    <t>Pseudotolithus_spp1</t>
  </si>
  <si>
    <t>Pseudupeneus_prayensis_1</t>
  </si>
  <si>
    <t>Guinea, Guinea-Bissau, Sierra Leone</t>
  </si>
  <si>
    <t>Sparidae_1</t>
  </si>
  <si>
    <t>Caranx spp.</t>
  </si>
  <si>
    <t>Results unaccepted</t>
  </si>
  <si>
    <t>Decapterus spp.</t>
  </si>
  <si>
    <t>37 51</t>
  </si>
  <si>
    <t>Seriola_spp_1</t>
  </si>
  <si>
    <t>Not assessed</t>
  </si>
  <si>
    <t>Aristeus shrimps nei</t>
  </si>
  <si>
    <t>Aristeus spp</t>
  </si>
  <si>
    <t>Arius_spp_3</t>
  </si>
  <si>
    <t>Arius_spp_4</t>
  </si>
  <si>
    <t>Arius_spp1</t>
  </si>
  <si>
    <t>Aristeus_varidens_5</t>
  </si>
  <si>
    <t>Senegal, Gambia</t>
  </si>
  <si>
    <t>Parapenaeus_longirostris_5</t>
  </si>
  <si>
    <t>Penaeus notalis</t>
  </si>
  <si>
    <t>Gabon</t>
  </si>
  <si>
    <t>Congo</t>
  </si>
  <si>
    <t>Senegal Gambia</t>
  </si>
  <si>
    <t>Penaeus_notialis_5</t>
  </si>
  <si>
    <t>Coastal shrimps</t>
  </si>
  <si>
    <t>Cameroon</t>
  </si>
  <si>
    <t xml:space="preserve"> </t>
  </si>
  <si>
    <t>Sepia spp.</t>
  </si>
  <si>
    <t>Sepia_spp_6</t>
  </si>
  <si>
    <t>Overfised</t>
  </si>
  <si>
    <t>Total</t>
  </si>
  <si>
    <t>original line no</t>
  </si>
  <si>
    <t>new line no</t>
  </si>
  <si>
    <t>Uncertainty (H,L,M) 
see below</t>
  </si>
  <si>
    <t>Fleet (SSF/industrial/both)</t>
  </si>
  <si>
    <t>z specie in place of group w in old</t>
  </si>
  <si>
    <t>In old</t>
  </si>
  <si>
    <t>Catches</t>
  </si>
  <si>
    <t>Landings</t>
  </si>
  <si>
    <t>Area catch 2021 Fishstat</t>
  </si>
  <si>
    <t>Reference_Year</t>
  </si>
  <si>
    <t>ValidationStatus</t>
  </si>
  <si>
    <t>Assessment_Method</t>
  </si>
  <si>
    <t>Thornback ray</t>
  </si>
  <si>
    <t>Raja clavata</t>
  </si>
  <si>
    <t>Cyprus</t>
  </si>
  <si>
    <t>https://gfcm.sharepoint.com/EG/_layouts/15/download.aspx?share=EQK2X0pxZkVBsj2F72A8DRcBu5kitQu_j9LvvjSL2-b7qg</t>
  </si>
  <si>
    <t>Qualitative</t>
  </si>
  <si>
    <t>AMSY</t>
  </si>
  <si>
    <t>Picked dogfish</t>
  </si>
  <si>
    <t>Squalus acanthias</t>
  </si>
  <si>
    <t>Black Sea</t>
  </si>
  <si>
    <t>https://gfcm.sharepoint.com/EG/_layouts/15/download.aspx?share=ETHJRyxLvR5OoYof6eb7N1QBK3qfd_Gm1kO9AhMk591eyA</t>
  </si>
  <si>
    <t>a4a, SPICT</t>
  </si>
  <si>
    <t>https://gfcm.sharepoint.com/EG/_layouts/15/download.aspx?share=EZwrUnGTcalKgXCiuJzSl3kBaqFehF8VfJI6tTsxuMBCRA</t>
  </si>
  <si>
    <t>Quantitative</t>
  </si>
  <si>
    <t>SPiCT</t>
  </si>
  <si>
    <t>Adreatic Sea</t>
  </si>
  <si>
    <t>https://gfcm.sharepoint.com/EG/_layouts/15/download.aspx?share=ESgI_zvL4sxArh0UZ32i2YcBMytr0KZiBV_b7jKyOtYiCQ</t>
  </si>
  <si>
    <t>FLSAM</t>
  </si>
  <si>
    <t>Northern Spain</t>
  </si>
  <si>
    <t>https://gfcm.sharepoint.com/EG/_layouts/15/download.aspx?share=Ef7xD3EZ1dtBhM2UnzPejgABa7Qeg5TUl54YPZ3QOtEX9g</t>
  </si>
  <si>
    <t>Aegean Sea</t>
  </si>
  <si>
    <t>https://gfcm.sharepoint.com/EG/_layouts/15/download.aspx?share=EbqvIPEJRcBHrNnc_L3yAnABwqFoskehaG5ABi585GZB6w</t>
  </si>
  <si>
    <t>Ligurian Sea and northern Thrrhenian Sea</t>
  </si>
  <si>
    <t>https://gfcm.sharepoint.com/EG/_layouts/15/download.aspx?share=EYdtiVQ4lK5NquyyuMRLU0oB4dbquTZpHAIyXLRKWOo40A</t>
  </si>
  <si>
    <t>Northern Alboran Sea</t>
  </si>
  <si>
    <t>https://gfcm.sharepoint.com/EG/_layouts/15/download.aspx?share=EaEa_NfwfIJFoVsYOqo1-JABpqre1GfsB7-momEzdGzbRw</t>
  </si>
  <si>
    <t>JABBA</t>
  </si>
  <si>
    <t>Southern Sicily</t>
  </si>
  <si>
    <t>https://gfcm.sharepoint.com/EG/_layouts/15/download.aspx?share=EfYn4-pSxHBJgrWYqtRet6wBojs3cnZn-2N6DwKT9_NBqg</t>
  </si>
  <si>
    <t>a4a</t>
  </si>
  <si>
    <t>Gulf of Lion</t>
  </si>
  <si>
    <t>https://gfcm.sharepoint.com/EG/_layouts/15/download.aspx?share=EZnbqaWUHSxGtMH0VkxpHigBbEwbihB7-TB4IrAkHZMI7w</t>
  </si>
  <si>
    <t>Eastern Ionian Sea</t>
  </si>
  <si>
    <t>https://gfcm.sharepoint.com/EG/_layouts/15/download.aspx?share=EXvdaVQJNdhHhfiwmjnaopEBjp0ohn2riOtKRiHXNcJKrQ</t>
  </si>
  <si>
    <t>https://gfcm.sharepoint.com/EG/_layouts/15/download.aspx?share=EUzj71eJB9JJnVe0sJ4zmSUBSrFONe5JmuHhHwXgGwgOCQ</t>
  </si>
  <si>
    <t>Algeria</t>
  </si>
  <si>
    <t>https://gfcm.sharepoint.com/EG/_layouts/15/download.aspx?share=EVA1ZC6uRuBEv0NKqgX1B4oB0Nfi103xRIus79qWEPaQqg</t>
  </si>
  <si>
    <t>LBSPR</t>
  </si>
  <si>
    <t>Strait of Sicily</t>
  </si>
  <si>
    <t>https://gfcm.sharepoint.com/EG/_layouts/15/download.aspx?share=EWbi1nC6eG9Bo1bVh-7GvQwBUjd1q3DG7hFAwy20dgBS4w</t>
  </si>
  <si>
    <t>https://gfcm.sharepoint.com/EG/_layouts/15/download.aspx?share=Ef3ZUN2_4TpGmmo4cxr7WdoBF0sr6XrXG081BTOKS8ldJA</t>
  </si>
  <si>
    <t>https://gfcm.sharepoint.com/EG/_layouts/15/download.aspx?share=ER5IVv7ytu1NtHRYVPgKz0wB70FtJ6wTub2HkKcL7ViZlw</t>
  </si>
  <si>
    <t>https://gfcm.sharepoint.com/EG/_layouts/15/download.aspx?share=EWRqUt-FxnxBqvwioBx_8yoBkZh968-OZesqAaR9T4nV6Q</t>
  </si>
  <si>
    <t>https://gfcm.sharepoint.com/EG/_layouts/15/download.aspx?share=EfQAdud9FuNGpkbh7MAqbGIBGx9yIhwtIFg4OEn0ey0kVQ</t>
  </si>
  <si>
    <t>VIT, LBSPR, Catch-curve</t>
  </si>
  <si>
    <t>https://gfcm.sharepoint.com/EG/_layouts/15/download.aspx?share=Edt9Vu6HNKxHkIBRrxwBdA8BGf0NIzERUE4TdSnWfFKz2w</t>
  </si>
  <si>
    <t>https://gfcm.sharepoint.com/EG/_layouts/15/download.aspx?share=ES6XvHSO7XxBiS5JPX2m0EEB5An5cd0FGAK7GNToNxNhrw</t>
  </si>
  <si>
    <t>https://gfcm.sharepoint.com/EG/_layouts/15/download.aspx?share=EfD4hqStCddLlSwplvcC1MkBbhOysG7AL8K2GuNdswpoOQ</t>
  </si>
  <si>
    <t>https://gfcm.sharepoint.com/EG/_layouts/15/download.aspx?share=Edq3770yiKdMrRZMF_yoyrcBDBOW0SZxy0XLdvYNXuCo2g</t>
  </si>
  <si>
    <t>Southern Alboran Sea</t>
  </si>
  <si>
    <t>https://gfcm.sharepoint.com/EG/_layouts/15/download.aspx?share=ERWhQGvm-bxEhhKk_-DsjSMBIS_7pOOqcICWqnsoAoiYTw</t>
  </si>
  <si>
    <t>https://gfcm.sharepoint.com/EG/_layouts/15/download.aspx?share=ESbihfyJDnlIiymYgcsPfL0BuQZ5v1tqpjdlrFHsyo3rJw</t>
  </si>
  <si>
    <t>Two stage biomass model</t>
  </si>
  <si>
    <t>https://gfcm.sharepoint.com/EG/_layouts/15/download.aspx?share=EftOJ0_SDsRErXuStrbze04BZXYur8CrUZ6GLu-sGTgpgw</t>
  </si>
  <si>
    <t>SAM</t>
  </si>
  <si>
    <t>Levant Sea</t>
  </si>
  <si>
    <t>z</t>
  </si>
  <si>
    <t>https://gfcm.sharepoint.com/EG/_layouts/15/download.aspx?share=EfU-ITEq6yhMg8UC438DyK0BPSiKYPvQ1IYlNznjTnIehA</t>
  </si>
  <si>
    <t>https://gfcm.sharepoint.com/EG/_layouts/15/download.aspx?share=EUxtJA9D9C5PpIJxhCEm8UQBs0iQIEkVJzakxrdHFJwsTw</t>
  </si>
  <si>
    <t>Southern Levant Sea</t>
  </si>
  <si>
    <t>https://gfcm.sharepoint.com/EG/_layouts/15/download.aspx?share=ESBIDLab5ZdAmlyo9o0432kBu94SYvBbEVAo_-4WJ-GZaw</t>
  </si>
  <si>
    <t>SS3</t>
  </si>
  <si>
    <t>Eastern Med</t>
  </si>
  <si>
    <t>https://gfcm.sharepoint.com/EG/_layouts/15/download.aspx?share=EdJtm26E4wdFgGVNN-Df0goBvxy79pfAYcH5g_SC7Vx9nA</t>
  </si>
  <si>
    <t>Western Med</t>
  </si>
  <si>
    <t>https://gfcm.sharepoint.com/EG/_layouts/15/download.aspx?share=Ee574CStg4lOmZoDu_heVg8B1F5ceQsrimv0rpYRmt2BMA</t>
  </si>
  <si>
    <t>https://gfcm.sharepoint.com/EG/_layouts/15/download.aspx?share=EcswpMsaCgVNjJKE4UMExWQBwMTs9lAEBpwGISn4korKlw</t>
  </si>
  <si>
    <t>Westeren Med</t>
  </si>
  <si>
    <t>https://gfcm.sharepoint.com/EG/_layouts/15/download.aspx?share=EXR2lbOT15VNh2ZcZfkqUfUB7PjCs-g2c-avFcWUblAaYg</t>
  </si>
  <si>
    <t>https://gfcm.sharepoint.com/EG/_layouts/15/download.aspx?share=EXZXr13lqORAvxdyqirdzxQBOwpMhQUMtTCMdk7sTL9Vfg</t>
  </si>
  <si>
    <t>Western Ionian Sea</t>
  </si>
  <si>
    <t>https://gfcm.sharepoint.com/EG/_layouts/15/download.aspx?share=EQ79nuwlRdlHtpVoLGCwYlwBZjA4LqD0AuaT0RejmFurrw</t>
  </si>
  <si>
    <t>https://gfcm.sharepoint.com/EG/_layouts/15/download.aspx?share=EfsdKZIKSi1BrrdUuAJqagIBe4PH_ax2PjeQk5Lj-1Pguw</t>
  </si>
  <si>
    <t>VIT</t>
  </si>
  <si>
    <t>https://gfcm.sharepoint.com/EG/_layouts/15/download.aspx?share=ETL2bgRpsW5Em_xPEdG7kS0B7UYui9pdHA1wjjXp05xIwg</t>
  </si>
  <si>
    <t>https://gfcm.sharepoint.com/EG/_layouts/15/download.aspx?share=EaqM3NH6rpdNlVqQW8CCgWMB1AmiDqhgmosEiA1V8WL9ZQ</t>
  </si>
  <si>
    <t>XSA</t>
  </si>
  <si>
    <t>Northern Adreatic Sea</t>
  </si>
  <si>
    <t>https://gfcm.sharepoint.com/EG/_layouts/15/download.aspx?share=EScEmQH_zTlIiKWp8OotEUkBM5bhDf58XYbONkQdw6TmDQ</t>
  </si>
  <si>
    <t>https://gfcm.sharepoint.com/EG/_layouts/15/download.aspx?share=EXw3Q8Alr_BCqFLW4s_YMQ4BBRqPh0MgwAzF95iViaSSQg</t>
  </si>
  <si>
    <t>Red mullet</t>
  </si>
  <si>
    <t>Mullus barbatus</t>
  </si>
  <si>
    <t>https://gfcm.sharepoint.com/EG/_layouts/15/download.aspx?share=EaUpiHk8pjtIsBIDFIGg1JcBXZaa5Beo0NO7DkwnIvw6rg</t>
  </si>
  <si>
    <t>https://gfcm.sharepoint.com/EG/_layouts/15/download.aspx?share=EeHQEO0mkPBHhoMi7IRWmmcBkCBswPsWqemjBodZjIjySQ</t>
  </si>
  <si>
    <t>https://gfcm.sharepoint.com/EG/_layouts/15/download.aspx?share=ESEzfT0pQEhJkxUhVdJeyB8BSzs6cWjnemoIrTLAk_Pw0g</t>
  </si>
  <si>
    <t>https://gfcm.sharepoint.com/EG/_layouts/15/download.aspx?share=EUSQlsswMLZBkdgmxgSTw9UB9oDL-hgdZFCaIUcmcqaoQg</t>
  </si>
  <si>
    <t>https://gfcm.sharepoint.com/EG/_layouts/15/download.aspx?share=EXTIQgjRIHhMgc4-cVM76-ABKeuMvFpGXSXiK5mw3onehA</t>
  </si>
  <si>
    <t>https://gfcm.sharepoint.com/EG/_layouts/15/download.aspx?share=EU42ZexxSE1Du4GtIOP_Ku4Bh14lnvzKQFapl9g4-HT9Mw</t>
  </si>
  <si>
    <t>Northern Levant Sea</t>
  </si>
  <si>
    <t>https://gfcm.sharepoint.com/EG/_layouts/15/download.aspx?share=EbA8IE4HHChPrc80Yd-ae5kBDo5TMbq3qyvb5LWy2OIVjw</t>
  </si>
  <si>
    <t>CMSY in addition to LBB, and LBSPR</t>
  </si>
  <si>
    <t>https://gfcm.sharepoint.com/EG/_layouts/15/download.aspx?share=Ea4Peo0gVRRDnuHacFwlbWAB74f7qfrF7IVdkoPOSMY2XQ</t>
  </si>
  <si>
    <t>Southern and Central Tyrrhenian Sea</t>
  </si>
  <si>
    <t>https://gfcm.sharepoint.com/EG/_layouts/15/download.aspx?share=EY1Yf3x_LsNNoBolr7wfN_MBb1dRwL7gwJoS42SjbHLp6g</t>
  </si>
  <si>
    <t>https://gfcm.sharepoint.com/EG/_layouts/15/download.aspx?share=EVnrPsIKqc9GgxdzbpYwSbwBxTtCZdpF13wBo19zSlab1Q</t>
  </si>
  <si>
    <t>https://gfcm.sharepoint.com/EG/_layouts/15/download.aspx?share=ESLeHyR_eZJCisqE4muw93cBELYwIZ5wll_p9tjmN4hAvQ</t>
  </si>
  <si>
    <t>https://gfcm.sharepoint.com/EG/_layouts/15/download.aspx?share=EcpsGPmjgrdKk6twmTzPzjUBWCxJzBtgM_GJ4rmXgFhd6A</t>
  </si>
  <si>
    <t>https://gfcm.sharepoint.com/EG/_layouts/15/download.aspx?share=Ebmiibpv1uxCtY9Wd0VVPiQB6CXOjc0TAS-0BUbMrot7qQ</t>
  </si>
  <si>
    <t>https://gfcm.sharepoint.com/EG/_layouts/15/download.aspx?share=EYRnsOaE5bZMrV7BoSor80ABA5Zp3ojvTQ4SqC6jdSdv-Q</t>
  </si>
  <si>
    <t>https://gfcm.sharepoint.com/EG/_layouts/15/download.aspx?share=EbvkElZQTmRLljc5BmM3zPQBCVfw7nrcevqhzxBnVbtiiQ</t>
  </si>
  <si>
    <t>Malta</t>
  </si>
  <si>
    <t>https://gfcm.sharepoint.com/EG/_layouts/15/download.aspx?share=EX8FI1TDUQBGnxydWb2JOL4BoIOmy2iufG_1kCCIDy4lRg</t>
  </si>
  <si>
    <t>Eastern Levant Sea</t>
  </si>
  <si>
    <t>https://gfcm.sharepoint.com/EG/_layouts/15/download.aspx?share=EU1kdBi-ZTtPuirk3CY_Pb8BZ1e_2nw5DaSBcnvCsKMrKA</t>
  </si>
  <si>
    <t>VIT, LBSPR, LIME</t>
  </si>
  <si>
    <t>https://gfcm.sharepoint.com/EG/_layouts/15/download.aspx?share=EXFakKe2BtBCmv578nNJ_AoB3M_CviLEWTI-_ZekBAVu4Q</t>
  </si>
  <si>
    <t>Balearic Islands</t>
  </si>
  <si>
    <t>https://gfcm.sharepoint.com/EG/_layouts/15/download.aspx?share=EQk--O88ZWBLmscesx-bEXMBgczsuwffJC3YRWHSKtEOoA</t>
  </si>
  <si>
    <t>https://gfcm.sharepoint.com/EG/_layouts/15/download.aspx?share=EaOprM8sottMgxDdKYe7pdcB9FLMLVs6PaLB759pNyK8fw</t>
  </si>
  <si>
    <t>Bogue</t>
  </si>
  <si>
    <t>Boops boops</t>
  </si>
  <si>
    <t>So-iuy mullet</t>
  </si>
  <si>
    <t>Mugil soiuy</t>
  </si>
  <si>
    <t>Planiliza haematocheilus</t>
  </si>
  <si>
    <t>Azov Sea</t>
  </si>
  <si>
    <t>Picarel</t>
  </si>
  <si>
    <t>Spicara smaris</t>
  </si>
  <si>
    <t>https://gfcm.sharepoint.com/EG/_layouts/15/download.aspx?share=EfHdXEuRCDtGpe5XhFhkn8kBbLHsQVPnfmkUPPnHXFILZA</t>
  </si>
  <si>
    <t>CMSY</t>
  </si>
  <si>
    <t>Alboran Sea</t>
  </si>
  <si>
    <t>https://gfcm.sharepoint.com/EG/_layouts/15/download.aspx?share=EZzY5p1U_6tPv1SoqwkkIfMBtlw6dwdBvcYmXQJOlWAwOg</t>
  </si>
  <si>
    <t>gadget</t>
  </si>
  <si>
    <t>Comber</t>
  </si>
  <si>
    <t>Serranus cabrilla</t>
  </si>
  <si>
    <t>https://gfcm.sharepoint.com/EG/_layouts/15/download.aspx?share=EeZZp2Uw975Hm2f5D7vbZYQBnSFJwfyHpLYsWy66CcN85g</t>
  </si>
  <si>
    <t>Sand steenbras</t>
  </si>
  <si>
    <t>Lithognathus mormyrus</t>
  </si>
  <si>
    <t>https://gfcm.sharepoint.com/EG/_layouts/15/download.aspx?share=Ee0LAXOVCa1Bgzg4n4F5d8wBLSq8G2F7M1gRcSxDaijP-A</t>
  </si>
  <si>
    <t>https://gfcm.sharepoint.com/EG/_layouts/15/download.aspx?share=ESihIasT6KJDiyoEZTZbQvIBR9KhAmjOLSAfdTSVbjXa7A</t>
  </si>
  <si>
    <t>Saurida lessepsianus</t>
  </si>
  <si>
    <t>https://gfcm.sharepoint.com/EG/_layouts/15/download.aspx?share=EdLcoR-DKsBDtYVvZwRRNEABg9tjzkun1yUK9by-3MwyfQ</t>
  </si>
  <si>
    <t>https://gfcm.sharepoint.com/EG/_layouts/15/download.aspx?share=EbEONsHth5JOgsek4LOeTSkB3LCuQC-rKV3OcJ3Xm1YArg</t>
  </si>
  <si>
    <t>https://gfcm.sharepoint.com/EG/_layouts/15/download.aspx?share=ES1dkOHRgS9Cnbl5QtgugLsBpXpt6vR7ToseqEFt5uvPSw</t>
  </si>
  <si>
    <t>Mediterranean horse mackerel</t>
  </si>
  <si>
    <t>Trachurus mediterraneus</t>
  </si>
  <si>
    <t>https://gfcm.sharepoint.com/EG/_layouts/15/download.aspx?share=EXIya0Atjl1GuicEdwCZidIBT736Qin7klBiK2WFOiwz6Q</t>
  </si>
  <si>
    <t>https://gfcm.sharepoint.com/EG/_layouts/15/download.aspx?share=ET4qazv7gGtMo-5a3g0QYe4BX3Tg6gfnMjaPFkap9TeXqw</t>
  </si>
  <si>
    <t>MMAGD</t>
  </si>
  <si>
    <t>https://gfcm.sharepoint.com/EG/_layouts/15/download.aspx?share=EZiNlaTkNKxAjffFiZWObLYB7hH2K1LxXULmU3k9df8QSg</t>
  </si>
  <si>
    <t>https://gfcm.sharepoint.com/EG/_layouts/15/download.aspx?share=ETMjWuedys9LmNBFKesIBpAB4jwhyYUDwAC0Tn0eMxfFzw</t>
  </si>
  <si>
    <t>https://gfcm.sharepoint.com/EG/_layouts/15/download.aspx?share=Ef5vqrGHZZ5LrzGiq_hQ4FgBB4JSxgPlMkA41YqU2bhxKw</t>
  </si>
  <si>
    <t>https://gfcm.sharepoint.com/EG/_layouts/15/download.aspx?share=EUJYqbVPTCJKqiCDrVWRuE0BjrLyDY9jpdRgXfxddSI_Pg</t>
  </si>
  <si>
    <t>https://gfcm.sharepoint.com/EG/_layouts/15/download.aspx?share=EW46TPbxXHZBvsva-czwutkBD54-ZGryFue1MJmaDvpOnQ</t>
  </si>
  <si>
    <t>Central Med</t>
  </si>
  <si>
    <t>https://gfcm.sharepoint.com/EG/_layouts/15/download.aspx?share=ETvTT106nzlKnInpP1iKO4MBQ67e0zZuNDiImQN-ijntEQ</t>
  </si>
  <si>
    <t>https://gfcm.sharepoint.com/EG/_layouts/15/download.aspx?share=EbbTJukegapBsRpqZVCqZCkBhq2LNjvrrGsftGGFAZCuGA</t>
  </si>
  <si>
    <t>https://gfcm.sharepoint.com/EG/_layouts/15/download.aspx?share=EYj34EX3reBEuJVeenSAjKsBVLxc_cVHQbsq9ZtzT92Siw</t>
  </si>
  <si>
    <t>https://gfcm.sharepoint.com/EG/_layouts/15/download.aspx?share=EV5EMQSYKNJGlJH3hz4FXkEBfmDi5k5oDGHT54LMmznoCw</t>
  </si>
  <si>
    <t>https://gfcm.sharepoint.com/EG/_layouts/15/download.aspx?share=EchxhgAztLlAjB9uPlkoMYIBs-K8THVS3p7bl9aEyuFK2w</t>
  </si>
  <si>
    <t>https://gfcm.sharepoint.com/EG/_layouts/15/download.aspx?share=EQCjSGZK9nZKlHrQtVaZoIkBo13YKEzELLwgvt59D-5geQ</t>
  </si>
  <si>
    <t>https://gfcm.sharepoint.com/EG/_layouts/15/download.aspx?share=EUF0RysMKKFMqwyWTS8jpw0BiP0a--X97XNYs1rXm_o0dw</t>
  </si>
  <si>
    <t>https://gfcm.sharepoint.com/EG/_layouts/15/download.aspx?share=EbMCgvrWrO1MsBo-qUXyDdcB6SinxaYYFara4kdSgVY7og</t>
  </si>
  <si>
    <t>Caramote prawn</t>
  </si>
  <si>
    <t>Penaeus kerathurus</t>
  </si>
  <si>
    <t>https://gfcm.sharepoint.com/EG/_layouts/15/download.aspx?share=EWhgPJ2Z1Y1Put8XJgfx6ekB4I3TSwBFUjH9s9LVa55XAw</t>
  </si>
  <si>
    <t>https://gfcm.sharepoint.com/EG/_layouts/15/download.aspx?share=Ea30ycQYWjFDsYAsZgzg__IB0u7NwclGC98N9ob3hGp1nQ</t>
  </si>
  <si>
    <t>https://gfcm.sharepoint.com/EG/_layouts/15/download.aspx?share=ESb2NTFqe_hLpUfgz687ZsYBHGwkqNiYGAzlCnH2rTv8qg</t>
  </si>
  <si>
    <t>Blue and red shrimp</t>
  </si>
  <si>
    <t>Aristeus antennatus</t>
  </si>
  <si>
    <t>https://gfcm.sharepoint.com/EG/_layouts/15/download.aspx?share=ESSqS_VEwLxEvwVvRtySg6sBqYmNpZ9dmAviVhdT6QwJ8A</t>
  </si>
  <si>
    <t>https://gfcm.sharepoint.com/EG/_layouts/15/download.aspx?share=ESpSKZzwvQ9KoelSbxiEOCgBV_6X8M3T2kB6Ic3FHdPS9Q</t>
  </si>
  <si>
    <t>https://gfcm.sharepoint.com/EG/_layouts/15/download.aspx?share=EZ5IcICaz2RLsZl9aKzqm9oBCk3GTZ-QWGnPy46EaCDAig</t>
  </si>
  <si>
    <t>https://gfcm.sharepoint.com/EG/_layouts/15/download.aspx?share=EYrLEhOIQTBEsGGbmA0Lbl0BP6G6WV3kFqqSoO9CpDOWaA</t>
  </si>
  <si>
    <t>https://gfcm.sharepoint.com/EG/_layouts/15/download.aspx?share=Eec8tQJWMDBLk2-RMXzginABmoTiYYcVH4djz0P0fVaeRQ</t>
  </si>
  <si>
    <t>Alboran Island</t>
  </si>
  <si>
    <t>https://gfcm.sharepoint.com/EG/_layouts/15/download.aspx?share=Ec15cATn8dBPm4vL6jABhUkBlf9G6zQUKAPFn7nsvGT-QQ</t>
  </si>
  <si>
    <t>Spottail mantis squillid</t>
  </si>
  <si>
    <t>Squilla mantis</t>
  </si>
  <si>
    <t>https://gfcm.sharepoint.com/EG/_layouts/15/download.aspx?share=EbmZFuKWqr1PppNrvPNIekcBMu575K1I-1lKjHcvsHJJ0Q</t>
  </si>
  <si>
    <t>Rapana venosa</t>
  </si>
  <si>
    <t>https://gfcm.sharepoint.com/EG/_layouts/15/download.aspx?share=EdFsY8kq7l9Fkr6kPmNLGe8B4claOJsoBmhgov2wwsDOCA</t>
  </si>
  <si>
    <t>Purple dye murex</t>
  </si>
  <si>
    <t>Bolinus brandaris</t>
  </si>
  <si>
    <t>https://gfcm.sharepoint.com/EG/_layouts/15/download.aspx?share=Ef9GFVqrI0hBvLrfdLHwcAwBhoecXu6ziaqKHfvSjcUMcA</t>
  </si>
  <si>
    <t>Great Mediterranean scallop</t>
  </si>
  <si>
    <t>Pecten jacobaeus</t>
  </si>
  <si>
    <t>https://gfcm.sharepoint.com/EG/_layouts/15/download.aspx?share=EZzLYf809iNAlJOoXaGrrd8BxmOkmhlk3scawdfZlng-kw</t>
  </si>
  <si>
    <t>https://gfcm.sharepoint.com/EG/_layouts/15/download.aspx?share=EU7srIV7AJxMihPx1iqtS7MBEFwWMLVsK6-JhshC1IApNQ</t>
  </si>
  <si>
    <t>Gulf of Gabes</t>
  </si>
  <si>
    <t>VIT ; LBSBR</t>
  </si>
  <si>
    <t>Horned octopus</t>
  </si>
  <si>
    <t>Eledone cirrosa</t>
  </si>
  <si>
    <t>Eledone cirrhosa</t>
  </si>
  <si>
    <t>Southern Adreatic Sea</t>
  </si>
  <si>
    <t>https://gfcm.sharepoint.com/EG/_layouts/15/download.aspx?share=EUEoaC0zs7lNt8W6iupD8SQBdaWLTq7WJhHQ1Yic-pqY3w</t>
  </si>
  <si>
    <t>Silversides(=Sand smelts) nei</t>
  </si>
  <si>
    <t>Atherinidae</t>
  </si>
  <si>
    <t>Chamelea gallina</t>
  </si>
  <si>
    <t>Clupeonella cultriventris</t>
  </si>
  <si>
    <t>Epinephelus marginatus</t>
  </si>
  <si>
    <t>w</t>
  </si>
  <si>
    <t>Sparus aurata</t>
  </si>
  <si>
    <t>Picarels nei</t>
  </si>
  <si>
    <t>Spicara spp</t>
  </si>
  <si>
    <t>Pontic shad</t>
  </si>
  <si>
    <t>Alosa pontica</t>
  </si>
  <si>
    <t>Other Flounders, halibuts, soles</t>
  </si>
  <si>
    <t>Other Shrimps, prawns</t>
  </si>
  <si>
    <t>old</t>
  </si>
  <si>
    <t>new</t>
  </si>
  <si>
    <t>increase in coverage</t>
  </si>
  <si>
    <t>no of species</t>
  </si>
  <si>
    <t>no of stocks</t>
  </si>
  <si>
    <t>tonnes in area</t>
  </si>
  <si>
    <t>Group no</t>
  </si>
  <si>
    <t>possible line nr</t>
  </si>
  <si>
    <t>New line no</t>
  </si>
  <si>
    <t>ISCAAP Group Name</t>
  </si>
  <si>
    <t>Stocks 
Common name (species name)</t>
  </si>
  <si>
    <t>Scientific Name</t>
  </si>
  <si>
    <t>Possible Proxy</t>
  </si>
  <si>
    <t>ASFIS Check</t>
  </si>
  <si>
    <t>expla</t>
  </si>
  <si>
    <t>specie or proxy</t>
  </si>
  <si>
    <t>Fleet (industrial,/SSF/both)</t>
  </si>
  <si>
    <t>1950 Landings Country</t>
  </si>
  <si>
    <t>2021 Landings Country</t>
  </si>
  <si>
    <t>Area 1950 Landings</t>
  </si>
  <si>
    <t>Area 2021 Landings</t>
  </si>
  <si>
    <t>In FishStatJ Area No</t>
  </si>
  <si>
    <t>Longnose skate</t>
  </si>
  <si>
    <t>Beringraja rhina</t>
  </si>
  <si>
    <t>Argentina</t>
  </si>
  <si>
    <t>Not commercial</t>
  </si>
  <si>
    <t>Plownose chimaera</t>
  </si>
  <si>
    <t>Callorhinchus callorynchus</t>
  </si>
  <si>
    <t>Arg AUCFZ</t>
  </si>
  <si>
    <t>Tope shark</t>
  </si>
  <si>
    <t>Galeorhinus galeus</t>
  </si>
  <si>
    <t>AUFZ</t>
  </si>
  <si>
    <t>AUCFZ</t>
  </si>
  <si>
    <t>Narrownose or Patagonian smooth-hound (gatuzo) Mustelus schmitti</t>
  </si>
  <si>
    <t>Narrownose smooth-hound</t>
  </si>
  <si>
    <t>Mustelus schmitti</t>
  </si>
  <si>
    <t>AUCFZ managed by the CTMFM</t>
  </si>
  <si>
    <t>Rajidae (family) Coastal skates</t>
  </si>
  <si>
    <t>Rays and skates nei</t>
  </si>
  <si>
    <t>Rajidae</t>
  </si>
  <si>
    <t>AUCFZ: at least 9 species managed by the CTMFM</t>
  </si>
  <si>
    <t>Rajidae (family) Offshore skates</t>
  </si>
  <si>
    <t>AUCFZ: at least 11 species managed by the CTMFM</t>
  </si>
  <si>
    <t>Spiny dogfish</t>
  </si>
  <si>
    <t>Spotted spiny dogfish</t>
  </si>
  <si>
    <t>Squalus suckleyi</t>
  </si>
  <si>
    <t>Squalidae</t>
  </si>
  <si>
    <t>Angular angel shark (pez ángel, angelito, cações-anjo) Squatina guggenheim</t>
  </si>
  <si>
    <t>Angular angel shark</t>
  </si>
  <si>
    <t>Squatina guggenheim</t>
  </si>
  <si>
    <t>Squatina argentina</t>
  </si>
  <si>
    <t>AUFZ, Brazil</t>
  </si>
  <si>
    <t>AUCFZ management unit. southern Brazil and AUCFZ units managed independently</t>
  </si>
  <si>
    <t>Skipjack tuna Katsuwonus pelamis</t>
  </si>
  <si>
    <t>All</t>
  </si>
  <si>
    <t>Cosmopolitan pelagic fish in tropical and warm-temperate waters</t>
  </si>
  <si>
    <t>indicated</t>
  </si>
  <si>
    <t>Brazil</t>
  </si>
  <si>
    <t>Brazilian menhaden</t>
  </si>
  <si>
    <t>Brevoortia aurea</t>
  </si>
  <si>
    <t>Argentine anchovy (anchoita) Engraulis anchoita</t>
  </si>
  <si>
    <t>Argentine anchovy</t>
  </si>
  <si>
    <t>Engraulis anchoita</t>
  </si>
  <si>
    <t>Patagonian</t>
  </si>
  <si>
    <t>Argentina, Uruguay</t>
  </si>
  <si>
    <t>Bonaerense, shared by Arg and Uy and managed by the CTMFM</t>
  </si>
  <si>
    <t>Brazilian sardinella</t>
  </si>
  <si>
    <t>Sardinella brasiliensis</t>
  </si>
  <si>
    <t>Br (FAO Ref List)</t>
  </si>
  <si>
    <t>Grenadier (multispecific)</t>
  </si>
  <si>
    <t>Grenadiers nei, Bigeye grenadier, Grenadiers, rattails nei</t>
  </si>
  <si>
    <t>Macrourus spp, Macrourus holotrachys, Macrouridae</t>
  </si>
  <si>
    <t>Patagonian grenadier, hoki (merluza de cola) Macruronus magellanicus</t>
  </si>
  <si>
    <t>Patagonian grenadier</t>
  </si>
  <si>
    <t>Macruronus magellanicus</t>
  </si>
  <si>
    <t>Argentina, Chile</t>
  </si>
  <si>
    <t>2 main assessment units: Argentine and Chile. Unclear differentiation between Atlantic and Pacific pops.</t>
  </si>
  <si>
    <t>Southern hake (merluza austral) Merluccius australis</t>
  </si>
  <si>
    <t>Southern hake</t>
  </si>
  <si>
    <t>Merluccius australis</t>
  </si>
  <si>
    <t>Atlantic South American unit</t>
  </si>
  <si>
    <t>Argentine hake (merluza) Merluccius hubbsi</t>
  </si>
  <si>
    <t>Argentine hake</t>
  </si>
  <si>
    <t>Merluccius hubbsi</t>
  </si>
  <si>
    <t>Northern stock shared by Arg and Uy, managed by the CTMFM</t>
  </si>
  <si>
    <t>Southern stock managed by Arg</t>
  </si>
  <si>
    <t>Stock exploited by Brazil (Southern Brazil)</t>
  </si>
  <si>
    <t>Southern blue whiting (polaca) Micromesistius australis</t>
  </si>
  <si>
    <t>Southern blue whiting</t>
  </si>
  <si>
    <t>Micromesistius australis</t>
  </si>
  <si>
    <t>Argentina, Mavinas</t>
  </si>
  <si>
    <t>SW Atlantic biological stock. Assessment unit: Arg/Mal waters</t>
  </si>
  <si>
    <t>Tadpole codling (bacalao austral) Salilota australis</t>
  </si>
  <si>
    <t>Tadpole codling</t>
  </si>
  <si>
    <t>Salilota australis</t>
  </si>
  <si>
    <t>Argentina, Malvinas</t>
  </si>
  <si>
    <t>Atlantic stock exploited by Argentina and Malvinas/Falkland</t>
  </si>
  <si>
    <t>Patagonian flounder (lenguado)
Paralichthyidae (family)</t>
  </si>
  <si>
    <t>Patagonian flounder</t>
  </si>
  <si>
    <t>Paralichthys patagonicus</t>
  </si>
  <si>
    <t>Paralichthys spp</t>
  </si>
  <si>
    <t>Acoupa weakfish</t>
  </si>
  <si>
    <t>Cynoscion acoupa</t>
  </si>
  <si>
    <t>Stripped weakfish (pescadilla) Cynoscion guatucupa</t>
  </si>
  <si>
    <t>Striped weakfish</t>
  </si>
  <si>
    <t>Cynoscion striatus</t>
  </si>
  <si>
    <t>Cynoscion guatucupa</t>
  </si>
  <si>
    <t>Management unit at the AUCFZ by Arg and Uy</t>
  </si>
  <si>
    <t>South American silver porgy</t>
  </si>
  <si>
    <t>Diplodus argenteus</t>
  </si>
  <si>
    <t>Groupers (multispecific)</t>
  </si>
  <si>
    <t>Groupers NEI, Brazilian groupers NEI</t>
  </si>
  <si>
    <t>Epinephelus spp Mycteroperca spp</t>
  </si>
  <si>
    <t>Mutton snapper (cioba) Lutjanus analis</t>
  </si>
  <si>
    <t>Br: Areas 41.1.2, 41.1.3</t>
  </si>
  <si>
    <t>Dog snapper (dentão) Lutjanus jocu</t>
  </si>
  <si>
    <t>Dog snapper</t>
  </si>
  <si>
    <t>Lutjanus jocu</t>
  </si>
  <si>
    <t>Southern red snapper (pargo) Lutjanus purpureus</t>
  </si>
  <si>
    <t>Southern red snapper</t>
  </si>
  <si>
    <t>Lutjanus purpureus</t>
  </si>
  <si>
    <t>Br: Areas 41.1.1, 41.1.3</t>
  </si>
  <si>
    <t>Lane snapper (ariocó) Lutjanus synagris</t>
  </si>
  <si>
    <t>King weakfish (pescadinha) Macrodon atricauda</t>
  </si>
  <si>
    <t>King weakfish</t>
  </si>
  <si>
    <t>Macrodon ancylodon</t>
  </si>
  <si>
    <t>Br: Northern stock (Area 42.2.1)</t>
  </si>
  <si>
    <t>Br: Southern stock (Area 42.2.2)</t>
  </si>
  <si>
    <t>Brazil, Argentina, Uruguay</t>
  </si>
  <si>
    <t>Br, Arg, Uy: Integrated stock assessment</t>
  </si>
  <si>
    <t>Southern kingcroaker</t>
  </si>
  <si>
    <t>Menticirrhus americanus</t>
  </si>
  <si>
    <t>Whitemouth croaker (corvina) Micropogonias furnieri</t>
  </si>
  <si>
    <t>Br: N stock unit</t>
  </si>
  <si>
    <t>Br: southern stock unit</t>
  </si>
  <si>
    <t>Stock unit at the AUCFZ, and managed by the CTMFM</t>
  </si>
  <si>
    <t>Lebranche mullet (tainha) Mugil liza</t>
  </si>
  <si>
    <t>Br: Areas 42.2.1 &amp; 42.2.2</t>
  </si>
  <si>
    <t>Black grouper (badejo-quadrado) Mycteroperca bonaci</t>
  </si>
  <si>
    <t>Black grouper</t>
  </si>
  <si>
    <t>Mycteroperca bonaci</t>
  </si>
  <si>
    <t>21 31</t>
  </si>
  <si>
    <t>White sea catfish</t>
  </si>
  <si>
    <t>Netuma barba</t>
  </si>
  <si>
    <t>Yellowtail snapper (guaiuba) Ocyurus chrysurus</t>
  </si>
  <si>
    <t>Red porgy (besugo, pargo-rosa) Pagrus pagrus</t>
  </si>
  <si>
    <t>Red porgy</t>
  </si>
  <si>
    <t>Pagrus pagrus</t>
  </si>
  <si>
    <t>AUCFZ: Stock managed by the CTMFM (Arg, Uy); Br: two stock units</t>
  </si>
  <si>
    <t>Brazilian flathead (pez palo, tira-vira) Percophis brasiliensis</t>
  </si>
  <si>
    <t>Brazilian flathead</t>
  </si>
  <si>
    <t>Percophis brasiliensis</t>
  </si>
  <si>
    <t>AUCFZ: Stock managed by the CTMFM (Arg, Uy); Br: southern stock (Appendix 1)</t>
  </si>
  <si>
    <t>Argentinian sandperch</t>
  </si>
  <si>
    <t>Pseudopercis semifasciata</t>
  </si>
  <si>
    <t>Argentine croaker (pargo blanco) Umbrina canosai</t>
  </si>
  <si>
    <t>Argentine croaker</t>
  </si>
  <si>
    <t>Umbrina canosai</t>
  </si>
  <si>
    <t>Brazil: northern stock (22-28°S), FAO Area 42.2.2</t>
  </si>
  <si>
    <t>Brazil: Southern stock</t>
  </si>
  <si>
    <t>Brazil Argentina Uruguay</t>
  </si>
  <si>
    <t>Br, Arg, Uy: Integrated stock assessment (28°S-41°S) Areas 42.2.2, 42.2.3</t>
  </si>
  <si>
    <t>Argentine conger</t>
  </si>
  <si>
    <t>Conger orbignianus</t>
  </si>
  <si>
    <t>Patagonian toothfish (merluza negra) Dissostichus eleginoides</t>
  </si>
  <si>
    <t>Patagonian toothfish</t>
  </si>
  <si>
    <t>Dissostichus eleginoides</t>
  </si>
  <si>
    <t>Southern</t>
  </si>
  <si>
    <t>Complex level of connectivity between local populations (see Appendix 1)</t>
  </si>
  <si>
    <t>Pink cusk-eel, kingklip (abadejo) Genypterus blacodes</t>
  </si>
  <si>
    <t>Pink cusk-eel</t>
  </si>
  <si>
    <t>Genypterus blacodes</t>
  </si>
  <si>
    <t>Arg and Mal with individual assessments &amp; management. Same unit?</t>
  </si>
  <si>
    <t>Blackbelly rosefish</t>
  </si>
  <si>
    <t>Helicolenus dactylopterus</t>
  </si>
  <si>
    <t>Uruguay</t>
  </si>
  <si>
    <t>Uy AUCFZ</t>
  </si>
  <si>
    <t>Blackfin goosefish (peixe-sapo) Lophius gastrophysus</t>
  </si>
  <si>
    <t>Blackfin goosefish</t>
  </si>
  <si>
    <t>Lophius gastrophysus</t>
  </si>
  <si>
    <t>W Atlantic: North Carolina to Argentina. Stock managed by Brazil</t>
  </si>
  <si>
    <t>Wreckfish</t>
  </si>
  <si>
    <t>Polyprion americanus</t>
  </si>
  <si>
    <t>Red searobin (cabrinha) Prionotus punctatus</t>
  </si>
  <si>
    <t>Bluewing searobin</t>
  </si>
  <si>
    <t>Prionotus punctatus</t>
  </si>
  <si>
    <t>Prionotus spp</t>
  </si>
  <si>
    <t>Choicy ruff</t>
  </si>
  <si>
    <t>Seriolella porosa</t>
  </si>
  <si>
    <t>Castañeta</t>
  </si>
  <si>
    <t>Castaneta</t>
  </si>
  <si>
    <t>Nemadactylus bergi</t>
  </si>
  <si>
    <t>Parona leatherjacket</t>
  </si>
  <si>
    <t>Parona signata</t>
  </si>
  <si>
    <t>Atlantic chub mackerel (caballa) Scomber colias</t>
  </si>
  <si>
    <t>Southern stock</t>
  </si>
  <si>
    <t>Rough scad</t>
  </si>
  <si>
    <t>Trachurus lathami</t>
  </si>
  <si>
    <t>Deep-sea red crab</t>
  </si>
  <si>
    <t>Chaceon affinis</t>
  </si>
  <si>
    <t>Brazil, Uruguay</t>
  </si>
  <si>
    <t>Uy-Br</t>
  </si>
  <si>
    <t>Spiny lobster (lagosta-vermelha) Panulirus argus</t>
  </si>
  <si>
    <t>Br: Areas 41.1.1, 41.1.2, 41.1.3</t>
  </si>
  <si>
    <t>Southern king crab (centolla) Lithodes santolla</t>
  </si>
  <si>
    <t>Southern king crab</t>
  </si>
  <si>
    <t>Lithodes santolla</t>
  </si>
  <si>
    <t>Central Patagonian stock</t>
  </si>
  <si>
    <t>Argentine stiletto shrimp</t>
  </si>
  <si>
    <t>Artemesia longinaris</t>
  </si>
  <si>
    <t>Brazil, Argentina</t>
  </si>
  <si>
    <t>Br-Arg</t>
  </si>
  <si>
    <t>Pink shrimp</t>
  </si>
  <si>
    <t>Sao Paulo shrimp</t>
  </si>
  <si>
    <t>Penaeus paulensis</t>
  </si>
  <si>
    <t>Br-Uy</t>
  </si>
  <si>
    <t>Southern white shrimp</t>
  </si>
  <si>
    <t>Penaeus schmitti</t>
  </si>
  <si>
    <t>Brazil N</t>
  </si>
  <si>
    <t>Brazil S</t>
  </si>
  <si>
    <t>Southern Brown shrimp</t>
  </si>
  <si>
    <t>Southern brown shrimp</t>
  </si>
  <si>
    <t>Penaeus subtilis</t>
  </si>
  <si>
    <t>Argentine red shrimp (langostino rojo, camarao santana) Pleoticus muelleri</t>
  </si>
  <si>
    <t>Argentine red shrimp</t>
  </si>
  <si>
    <t>Pleoticus muelleri</t>
  </si>
  <si>
    <t>Br: one stock in SE Br; Arg: 3 subunits in Patagonian stock (poor evidence). 43°S - 47°S managed as a single stock (see Appendix 1).</t>
  </si>
  <si>
    <t>Patagonian scallop (vieira patagónica) Zygochlamys patagonica</t>
  </si>
  <si>
    <t>Patagonian scallop</t>
  </si>
  <si>
    <t>Zygochlamys patagonica</t>
  </si>
  <si>
    <t>Only one stock in Argentinean waters</t>
  </si>
  <si>
    <t>Patagonian squid (calamarete del sur) Doryteuthis gahi</t>
  </si>
  <si>
    <t>Patagonian squid</t>
  </si>
  <si>
    <t>Doryteuthis (Amerigo) gahi</t>
  </si>
  <si>
    <t>Doryteuthis gahi</t>
  </si>
  <si>
    <t>Single stock in the SW Atlantic</t>
  </si>
  <si>
    <t>Argentine shortfin squid, Illex argentinus</t>
  </si>
  <si>
    <t>Argentine shortfin squid</t>
  </si>
  <si>
    <t>Illex argentinus</t>
  </si>
  <si>
    <t>South West Atlantic</t>
  </si>
  <si>
    <t>Single continental stock in the SW Atlantic?</t>
  </si>
  <si>
    <t>species</t>
  </si>
  <si>
    <t>stocks</t>
  </si>
  <si>
    <t>tonnes</t>
  </si>
  <si>
    <t>AREA CODE</t>
  </si>
  <si>
    <t>line number Nina</t>
  </si>
  <si>
    <t>pre line nr line</t>
  </si>
  <si>
    <t>pos line numb</t>
  </si>
  <si>
    <t>Exploitation</t>
  </si>
  <si>
    <t>Status No</t>
  </si>
  <si>
    <r>
      <rPr>
        <rFont val="Arial"/>
        <b/>
        <color rgb="FFFFFFFF"/>
        <sz val="11.0"/>
      </rPr>
      <t xml:space="preserve">Uncertainty
</t>
    </r>
    <r>
      <rPr>
        <rFont val="Arial"/>
        <b val="0"/>
        <color rgb="FFFFFFFF"/>
        <sz val="7.0"/>
      </rPr>
      <t>(high, medium, low)</t>
    </r>
  </si>
  <si>
    <t>SSF_or_Industrial</t>
  </si>
  <si>
    <t>fleet</t>
  </si>
  <si>
    <t>assessment_quality</t>
  </si>
  <si>
    <t>TARGET_BYCATCH</t>
  </si>
  <si>
    <t>In previous methodology</t>
  </si>
  <si>
    <t>Country</t>
  </si>
  <si>
    <t>Value for Sankey</t>
  </si>
  <si>
    <t>to include in Sankey?</t>
  </si>
  <si>
    <t>avoid dobble counting</t>
  </si>
  <si>
    <t>2021 Area Landings - FishStat</t>
  </si>
  <si>
    <t>cumulative catch</t>
  </si>
  <si>
    <t>Data_Source_Year</t>
  </si>
  <si>
    <t>F/Fref</t>
  </si>
  <si>
    <t>B/Btarget</t>
  </si>
  <si>
    <t>BMSY/Btarget</t>
  </si>
  <si>
    <t>FMSY/Ftarget</t>
  </si>
  <si>
    <t>msy</t>
  </si>
  <si>
    <t>Biomass</t>
  </si>
  <si>
    <t>Smooth-hound</t>
  </si>
  <si>
    <t>Mustelus mustelus</t>
  </si>
  <si>
    <t>Smooth-hound South Africa</t>
  </si>
  <si>
    <t>Maximally sustainably fished</t>
  </si>
  <si>
    <t>SSF/Industrial</t>
  </si>
  <si>
    <t>both</t>
  </si>
  <si>
    <t>T</t>
  </si>
  <si>
    <t>Shortfin mako South Africa</t>
  </si>
  <si>
    <t>Blue shark South Africa</t>
  </si>
  <si>
    <t>Tope shark South Africa</t>
  </si>
  <si>
    <t>Whitespotted smooth-hound</t>
  </si>
  <si>
    <t>Mustelus palumbes</t>
  </si>
  <si>
    <t>Whitespotted smooth-hound South Africa</t>
  </si>
  <si>
    <t>B</t>
  </si>
  <si>
    <t>Shortnose spurdog</t>
  </si>
  <si>
    <t>Squalus acutipinnis (megalops)</t>
  </si>
  <si>
    <t>Squalus megalops</t>
  </si>
  <si>
    <t>Shortnose spurdog South Africa</t>
  </si>
  <si>
    <t>Cape elephantfish</t>
  </si>
  <si>
    <t>Callorhynchus capensis</t>
  </si>
  <si>
    <t>Callorhinchus capensis</t>
  </si>
  <si>
    <t>Cape elephantfish South Africa</t>
  </si>
  <si>
    <t>Slime skate</t>
  </si>
  <si>
    <t>Dipturus pullopunctatus</t>
  </si>
  <si>
    <t>Slime skate South Africa</t>
  </si>
  <si>
    <t>White skate</t>
  </si>
  <si>
    <t>Rostroraja alba</t>
  </si>
  <si>
    <t>White skate South Africa</t>
  </si>
  <si>
    <t>Yellowspotted skate</t>
  </si>
  <si>
    <t>Leucoraja wallacei</t>
  </si>
  <si>
    <t>Yellowspotted skate South Africa</t>
  </si>
  <si>
    <t>Brown ray</t>
  </si>
  <si>
    <t>Raja miraletus/ocellifera</t>
  </si>
  <si>
    <t>Raja miraletus</t>
  </si>
  <si>
    <t>Brown ray South Africa</t>
  </si>
  <si>
    <t>Spotted skate</t>
  </si>
  <si>
    <t>Raja straelini</t>
  </si>
  <si>
    <t>Raja straeleni</t>
  </si>
  <si>
    <t>Spotted skate South Africa</t>
  </si>
  <si>
    <t>Shortspine spurdog</t>
  </si>
  <si>
    <t>Squalus mitsukurii</t>
  </si>
  <si>
    <t>Shortspine spurdog South Africa</t>
  </si>
  <si>
    <t>Xiphias gladus</t>
  </si>
  <si>
    <t>Swordfish South Africa</t>
  </si>
  <si>
    <t>Industrial/SSF</t>
  </si>
  <si>
    <t>Pacific sardine</t>
  </si>
  <si>
    <t>Sardinops sagax</t>
  </si>
  <si>
    <t>Pacific sardine South Africa</t>
  </si>
  <si>
    <t>exchanged</t>
  </si>
  <si>
    <t>Whitehead's round herring</t>
  </si>
  <si>
    <t>Etrumeus whiteheadi</t>
  </si>
  <si>
    <t>Whitehead's round herring South Africa</t>
  </si>
  <si>
    <t>European anchovy South Africa</t>
  </si>
  <si>
    <t>Pacific sardine Namibia</t>
  </si>
  <si>
    <t>Namibia</t>
  </si>
  <si>
    <t>Deep-water Cape hake</t>
  </si>
  <si>
    <t>Merluccius paradoxus</t>
  </si>
  <si>
    <t>Deep-water Cape hake South Africa</t>
  </si>
  <si>
    <t>Shallow-water Cape hake</t>
  </si>
  <si>
    <t>Merluccius capensis</t>
  </si>
  <si>
    <t>Shallow-water Cape hake South Africa</t>
  </si>
  <si>
    <t>Cape hakes</t>
  </si>
  <si>
    <t>Merluccius capensis, M. paradoxus</t>
  </si>
  <si>
    <t>Merluccius capensis, Merluccius paradoxus</t>
  </si>
  <si>
    <t>Cape hakes Namibia</t>
  </si>
  <si>
    <t>Coelorinchus simorhynchus</t>
  </si>
  <si>
    <t>Coelorinchus simorhynchus South Africa</t>
  </si>
  <si>
    <t>Benguela hake Angola</t>
  </si>
  <si>
    <t>West coast sole</t>
  </si>
  <si>
    <t>Austroglossus microlepis</t>
  </si>
  <si>
    <t>West coast sole Namibia</t>
  </si>
  <si>
    <t>Mud sole</t>
  </si>
  <si>
    <t>Austroglossus pectoralis</t>
  </si>
  <si>
    <t>Mud sole South Africa</t>
  </si>
  <si>
    <t>Large-eye dentex Namibia</t>
  </si>
  <si>
    <t>Carpenter seabream</t>
  </si>
  <si>
    <t>Argyrozona argyrozona</t>
  </si>
  <si>
    <t>Carpenter seabream South Africa</t>
  </si>
  <si>
    <t>Hottentot seabream</t>
  </si>
  <si>
    <t>Pachymetopon blochii</t>
  </si>
  <si>
    <t>Hottentot seabream South Africa</t>
  </si>
  <si>
    <t>Argyrosomus inodorus</t>
  </si>
  <si>
    <t>Argyrosomus inodorus South Africa</t>
  </si>
  <si>
    <t>Geelbek croaker</t>
  </si>
  <si>
    <t>Atractoscion aequidens</t>
  </si>
  <si>
    <t>Geelbek croaker South Africa</t>
  </si>
  <si>
    <t>Chelon richardsonii</t>
  </si>
  <si>
    <t>Chelon richardsonii South Africa</t>
  </si>
  <si>
    <t>Large-eye dentex Angola</t>
  </si>
  <si>
    <t>Red pandora Angola</t>
  </si>
  <si>
    <t>Pomadasys spp. Angola</t>
  </si>
  <si>
    <t>Roman seabream</t>
  </si>
  <si>
    <t>Chrysoblephus laticeps</t>
  </si>
  <si>
    <t>Roman seabream South Africa</t>
  </si>
  <si>
    <t>Canary drum(=Baardman)</t>
  </si>
  <si>
    <t>Umbrina canariensis</t>
  </si>
  <si>
    <t>Canary drum(=Baardman) Angola</t>
  </si>
  <si>
    <t>Panga seabream</t>
  </si>
  <si>
    <t>Pterogymnus laniarus</t>
  </si>
  <si>
    <t>Pterogymnus laniarius</t>
  </si>
  <si>
    <t>Panga seabream South Africa</t>
  </si>
  <si>
    <t>Argyrosomus coronus</t>
  </si>
  <si>
    <t>Argyrosomus coronus Angola</t>
  </si>
  <si>
    <t>Angolan dentex</t>
  </si>
  <si>
    <t>Dentex angolensis</t>
  </si>
  <si>
    <t>Angolan dentex Angola</t>
  </si>
  <si>
    <t>Lesser African threadfin Angola</t>
  </si>
  <si>
    <t>White stumpnose</t>
  </si>
  <si>
    <t>Rhabdosargus globiceps</t>
  </si>
  <si>
    <t>White stumpnose South Africa</t>
  </si>
  <si>
    <t>Bigeye grunt Angola</t>
  </si>
  <si>
    <t>West African croakers nei Angola</t>
  </si>
  <si>
    <t>Devil anglerfish</t>
  </si>
  <si>
    <t>Lophius vomenirus</t>
  </si>
  <si>
    <t>Lophius vomerinus</t>
  </si>
  <si>
    <t>Devil anglerfish Namibia</t>
  </si>
  <si>
    <t>Blackbelly rosefish Namibia</t>
  </si>
  <si>
    <t>Kingklip</t>
  </si>
  <si>
    <t>Genypterus capensis</t>
  </si>
  <si>
    <t>Kingklip Namibia</t>
  </si>
  <si>
    <t>Snoek</t>
  </si>
  <si>
    <t>Thyrsites atun</t>
  </si>
  <si>
    <t>Snoek Namibia</t>
  </si>
  <si>
    <t>Snoek South Africa</t>
  </si>
  <si>
    <t>Cape gurnard (Lesser gurnard, Piper gurnard)</t>
  </si>
  <si>
    <t>Chelidonichthys capensis (C. queketti, Trigla lyra)</t>
  </si>
  <si>
    <t>Chelidonichthys capensis (Chelidonichthys queketti, Trigla lyra)</t>
  </si>
  <si>
    <t>Cape gurnard (Lesser gurnard, Piper gurnard) Namibia</t>
  </si>
  <si>
    <t>Cape gurnard</t>
  </si>
  <si>
    <t>Chelidonichthys capensis</t>
  </si>
  <si>
    <t>Cape gurnard South Africa</t>
  </si>
  <si>
    <t>Lesser gurnard</t>
  </si>
  <si>
    <t>Chelidonichthys queketti</t>
  </si>
  <si>
    <t>Lesser gurnard South Africa</t>
  </si>
  <si>
    <t>Cape bonnetmouth</t>
  </si>
  <si>
    <t>Emmelichthys nitidus</t>
  </si>
  <si>
    <t>Cape bonnetmouth South Africa</t>
  </si>
  <si>
    <t>Cape dory</t>
  </si>
  <si>
    <t>Zeus capensis</t>
  </si>
  <si>
    <t>Cape dory South Africa</t>
  </si>
  <si>
    <t>Kingklip South Africa</t>
  </si>
  <si>
    <t>Silver scabbardfish</t>
  </si>
  <si>
    <t>Lepidopus caudatus</t>
  </si>
  <si>
    <t>Silver scabbardfish South Africa</t>
  </si>
  <si>
    <t>Devil anglerfish South Africa</t>
  </si>
  <si>
    <t>Orange roughy Namibia</t>
  </si>
  <si>
    <t>Atlantic pomfret Namibia</t>
  </si>
  <si>
    <t>Yellowtail amberjack</t>
  </si>
  <si>
    <t>Seriola lalandi</t>
  </si>
  <si>
    <t>Yellowtail amberjack South Africa</t>
  </si>
  <si>
    <t>Cape horse mackerel</t>
  </si>
  <si>
    <t>Trachurus capensis</t>
  </si>
  <si>
    <t>Cape horse mackerel Namibia</t>
  </si>
  <si>
    <t>Cape horse mackerel South Africa</t>
  </si>
  <si>
    <t>Atlantic pomfret South Africa</t>
  </si>
  <si>
    <t>Pacific chub mackerel</t>
  </si>
  <si>
    <t>Scomber japonicus</t>
  </si>
  <si>
    <t>Pacific chub mackerel South Africa</t>
  </si>
  <si>
    <t>Leerfish</t>
  </si>
  <si>
    <t>Lichia amia</t>
  </si>
  <si>
    <t>Leerfish Angola</t>
  </si>
  <si>
    <t>West African geryon</t>
  </si>
  <si>
    <t>Chaceon maritae</t>
  </si>
  <si>
    <t>West African geryon Namibia</t>
  </si>
  <si>
    <t>West African geryon Angola</t>
  </si>
  <si>
    <t>Southern spiny lobster</t>
  </si>
  <si>
    <t>Palinurus gilchristi</t>
  </si>
  <si>
    <t>Southern spiny lobster South Africa</t>
  </si>
  <si>
    <t>Cape rock lobster</t>
  </si>
  <si>
    <t>Jasus lalandii</t>
  </si>
  <si>
    <t>Cape rock lobster Namibia</t>
  </si>
  <si>
    <t>Cape rock lobster South Africa</t>
  </si>
  <si>
    <t>African spider shrimp</t>
  </si>
  <si>
    <t>Nematocarninus africanus</t>
  </si>
  <si>
    <t>Nematocarcinus africanus</t>
  </si>
  <si>
    <t>African spider shrimp Angola</t>
  </si>
  <si>
    <t>Deep-water rose shrimp Angola</t>
  </si>
  <si>
    <t>Striped red shrimp Angola</t>
  </si>
  <si>
    <t>Perlemoen abalone</t>
  </si>
  <si>
    <t>Haliotis midae</t>
  </si>
  <si>
    <t>Perlemoen abalone South Africa</t>
  </si>
  <si>
    <t>Angolan flying squid</t>
  </si>
  <si>
    <t>Todarodes angolensis</t>
  </si>
  <si>
    <t>Angolan flying squid Namibia</t>
  </si>
  <si>
    <t>Cape Hope squid</t>
  </si>
  <si>
    <t>Loligo reynaudii</t>
  </si>
  <si>
    <t>Cape Hope squid South Africa</t>
  </si>
  <si>
    <t>Red steenbras</t>
  </si>
  <si>
    <t>Petrus rupestris</t>
  </si>
  <si>
    <t>Notes</t>
  </si>
  <si>
    <t>Alaska plaice Pleuronectes quadrituberculatus</t>
  </si>
  <si>
    <t>Alaska plaice</t>
  </si>
  <si>
    <t>Pleuronectes quadrituberculatus</t>
  </si>
  <si>
    <t>Bering Sea / Aleutian Islands</t>
  </si>
  <si>
    <t>Arrowtooth flounder Reinhardtius stomias</t>
  </si>
  <si>
    <t>Arrowtooth flounder</t>
  </si>
  <si>
    <t>Reinhardtius stomias</t>
  </si>
  <si>
    <t>Atheresthes stomias</t>
  </si>
  <si>
    <t>Gulf of Alaska</t>
  </si>
  <si>
    <t>Pacific Coast</t>
  </si>
  <si>
    <t>Arrowtooth flounder Atheresthes stomias</t>
  </si>
  <si>
    <t>Dover sole Microstomus pacificus</t>
  </si>
  <si>
    <t>Dover sole</t>
  </si>
  <si>
    <t>Microstomus pacificus</t>
  </si>
  <si>
    <t>Flathead sole Hippoglossoides elassodon</t>
  </si>
  <si>
    <t>Flathead sole</t>
  </si>
  <si>
    <t>Hippoglossoides elassodon</t>
  </si>
  <si>
    <t>Kamchatka flounder Reinhardtius evermanni</t>
  </si>
  <si>
    <t>Kamchatka flounder</t>
  </si>
  <si>
    <t>Reinhardtius evermanni</t>
  </si>
  <si>
    <t>Atheresthes evermanni</t>
  </si>
  <si>
    <t>Northern rock sole Lepidopsetta polyxystra</t>
  </si>
  <si>
    <t>Northern rock sole</t>
  </si>
  <si>
    <t>Lepidopsetta polyxystra</t>
  </si>
  <si>
    <t>Central Gulf of Alaska</t>
  </si>
  <si>
    <t>Western Gulf of Alaska</t>
  </si>
  <si>
    <t>Other Shallow Water Flatfish Complex</t>
  </si>
  <si>
    <t>Pacific halibut Hippoglossus stenolepis</t>
  </si>
  <si>
    <t>Pacific halibut</t>
  </si>
  <si>
    <t>Hippoglossus stenolepis</t>
  </si>
  <si>
    <t>Pacific Coast / Alaska</t>
  </si>
  <si>
    <t>Petrale sole Eopsetta jordani</t>
  </si>
  <si>
    <t>Petrale sole</t>
  </si>
  <si>
    <t>Eopsetta jordani</t>
  </si>
  <si>
    <t>Rex sole Glyptocephalus zachirus</t>
  </si>
  <si>
    <t>Rex sole</t>
  </si>
  <si>
    <t>Glyptocephalus zachirus</t>
  </si>
  <si>
    <t>Eastern Gulf of Alaska</t>
  </si>
  <si>
    <t>Western / Central Gulf of Alaska</t>
  </si>
  <si>
    <t>Rock sole Lepidopsetta bilineata</t>
  </si>
  <si>
    <t>Rock sole</t>
  </si>
  <si>
    <t>Lepidopsetta bilineata</t>
  </si>
  <si>
    <t>Yellowfin sole Limanda aspera</t>
  </si>
  <si>
    <t>Yellowfin sole</t>
  </si>
  <si>
    <t>Limanda aspera</t>
  </si>
  <si>
    <t>Alaska pollock(=Walleye poll.) Gadus chalcogrammus</t>
  </si>
  <si>
    <t>Alaska pollock(=Walleye poll.)</t>
  </si>
  <si>
    <t>Gadus chalcogrammus</t>
  </si>
  <si>
    <t>Aleutian Islands</t>
  </si>
  <si>
    <t>Bogoslof</t>
  </si>
  <si>
    <t>Western / Central / West Yakutat Gulf of Alaska</t>
  </si>
  <si>
    <t>Southeast Gulf of Alaska</t>
  </si>
  <si>
    <t>Eastern Bering Sea</t>
  </si>
  <si>
    <t>Status on cutoff of M/O (B/BMSY = 0.796). Classified as M. Cleared by Rishi</t>
  </si>
  <si>
    <t>British Columbia (2 stocks)</t>
  </si>
  <si>
    <t>North Pacific hake Merluccius productus</t>
  </si>
  <si>
    <t>North Pacific hake</t>
  </si>
  <si>
    <t>Merluccius productus</t>
  </si>
  <si>
    <t>Offshore</t>
  </si>
  <si>
    <t>Pacific cod Gadus macrocephalus</t>
  </si>
  <si>
    <t>Pacific cod</t>
  </si>
  <si>
    <t>Gadus macrocephalus</t>
  </si>
  <si>
    <t>Bering Sea</t>
  </si>
  <si>
    <t>West Coast Vancouver Island (area 3CD), and Hecate strait and Queen Charlotte sound (area 5ABCD)</t>
  </si>
  <si>
    <t>Atka mackerel Pleurogrammus monopterygius</t>
  </si>
  <si>
    <t>Atka mackerel</t>
  </si>
  <si>
    <t>Pleurogrammus monopterygius</t>
  </si>
  <si>
    <t>Lingcod Ophiodon elongatus</t>
  </si>
  <si>
    <t>Lingcod</t>
  </si>
  <si>
    <t>Ophiodon elongatus</t>
  </si>
  <si>
    <t>Northern Pacific Coast</t>
  </si>
  <si>
    <t>Outside</t>
  </si>
  <si>
    <t>Blackspotted and Rougheye Rockfish Complex</t>
  </si>
  <si>
    <t>Blackspotted and Rougheye</t>
  </si>
  <si>
    <t>Rougheye rockfish</t>
  </si>
  <si>
    <t>Sebastes aleutianus</t>
  </si>
  <si>
    <t>Black rockfish Sebastes melanops</t>
  </si>
  <si>
    <t>Black rockfish</t>
  </si>
  <si>
    <t>Sebastes melanops</t>
  </si>
  <si>
    <t>Oregon</t>
  </si>
  <si>
    <t>Bocaccio rockfish Sebastes paucispinis</t>
  </si>
  <si>
    <t>Bocaccio rockfish</t>
  </si>
  <si>
    <t>Sebastes paucispinis</t>
  </si>
  <si>
    <t>Canary rockfish Sebastes pinniger</t>
  </si>
  <si>
    <t>Canary rockfish</t>
  </si>
  <si>
    <t>Sebastes pinniger</t>
  </si>
  <si>
    <t>Copper rockfish Sebastes caurinus</t>
  </si>
  <si>
    <t>Copper rockfish</t>
  </si>
  <si>
    <t>Sebastes caurinus</t>
  </si>
  <si>
    <t>Northern California</t>
  </si>
  <si>
    <t>Washington</t>
  </si>
  <si>
    <t>Darkblotched rockfish Sebastes crameri</t>
  </si>
  <si>
    <t>Darkblotched rockfish</t>
  </si>
  <si>
    <t>Sebastes crameri</t>
  </si>
  <si>
    <t>Dusky rockfish Sebastes variabilis</t>
  </si>
  <si>
    <t>Dusky rockfish</t>
  </si>
  <si>
    <t>Sebastes variabilis</t>
  </si>
  <si>
    <t>Sebastes ciliatus</t>
  </si>
  <si>
    <t>Northern rockfish Sebastes polyspinis</t>
  </si>
  <si>
    <t>Northern rockfish</t>
  </si>
  <si>
    <t>Sebastes polyspinis</t>
  </si>
  <si>
    <t>Other Rockfish Complex</t>
  </si>
  <si>
    <t>Longspine thornyhead Sebastolobus altivelis</t>
  </si>
  <si>
    <t>Longspine thornyhead</t>
  </si>
  <si>
    <t>Sebastolobus altivelis</t>
  </si>
  <si>
    <t>Pacific ocean perch Sebastes alutus</t>
  </si>
  <si>
    <t>Pacific ocean perch</t>
  </si>
  <si>
    <t>Sebastes alutus</t>
  </si>
  <si>
    <t>PMFC 3CD-WCVI</t>
  </si>
  <si>
    <t>PMFC 5ABC-QCS</t>
  </si>
  <si>
    <t>PMFC 5DE-HS/DE/WHG</t>
  </si>
  <si>
    <t>Quillback rockfish Sebastes maliger</t>
  </si>
  <si>
    <t>Quillback rockfish</t>
  </si>
  <si>
    <t>Sebastes maliger</t>
  </si>
  <si>
    <t>Inside</t>
  </si>
  <si>
    <t>Rougheye rockfish Sebastes aleutianus/melanostictus</t>
  </si>
  <si>
    <t>Sebastes aleutianus/melanostictus</t>
  </si>
  <si>
    <t>Sablefish Anoplopoma fimbria</t>
  </si>
  <si>
    <t>Sablefish</t>
  </si>
  <si>
    <t>Anoplopoma fimbria</t>
  </si>
  <si>
    <t>Eastern Bering Sea / Aleutian Islands / Gulf of Alaska</t>
  </si>
  <si>
    <t>Shortraker rockfish Sebastes borealis</t>
  </si>
  <si>
    <t>Shortraker rockfish</t>
  </si>
  <si>
    <t>Sebastes borealis</t>
  </si>
  <si>
    <t>Shortspine thornyhead Sebastolobus alascanus</t>
  </si>
  <si>
    <t>Shortspine thornyhead</t>
  </si>
  <si>
    <t>Sebastolobus alascanus</t>
  </si>
  <si>
    <t>Vermilion and Sunset rockfish Complex</t>
  </si>
  <si>
    <t>Vermilion rockfish Sebastes miniatus</t>
  </si>
  <si>
    <t>Vermilion rockfish</t>
  </si>
  <si>
    <t>Sebastes miniatus</t>
  </si>
  <si>
    <t>Widow rockfish Sebastes entomelas</t>
  </si>
  <si>
    <t>Widow rockfish</t>
  </si>
  <si>
    <t>Sebastes entomelas</t>
  </si>
  <si>
    <t>Yelloweye rockfish Sebastes ruberrimus</t>
  </si>
  <si>
    <t>Yelloweye rockfish</t>
  </si>
  <si>
    <t>Sebastes ruberrimus</t>
  </si>
  <si>
    <t>Yellowmouth rockfish Sebastes reedi</t>
  </si>
  <si>
    <t>Yellowmouth rockfish</t>
  </si>
  <si>
    <t>Sebastes reedi</t>
  </si>
  <si>
    <t>Yellowtail rockfish Sebastes flavidus</t>
  </si>
  <si>
    <t>Yellowtail rockfish</t>
  </si>
  <si>
    <t>Sebastes flavidus</t>
  </si>
  <si>
    <t>Pacific herring Clupea pallasii</t>
  </si>
  <si>
    <t>Pacific herring</t>
  </si>
  <si>
    <t>Clupea pallasii</t>
  </si>
  <si>
    <t>Central Coast</t>
  </si>
  <si>
    <t>Haida Gwaii</t>
  </si>
  <si>
    <t>Prince Rupert District</t>
  </si>
  <si>
    <t>Strait of Georgia</t>
  </si>
  <si>
    <t>West CVI</t>
  </si>
  <si>
    <t>South American pilchard Sardinops sagax</t>
  </si>
  <si>
    <t>Alaska skate Bathyraja parmifera</t>
  </si>
  <si>
    <t>Alaska skate</t>
  </si>
  <si>
    <t>Bathyraja parmifera</t>
  </si>
  <si>
    <t>Arctoraja parmifera</t>
  </si>
  <si>
    <t>Big skate Raja binoculata</t>
  </si>
  <si>
    <t>Big skate</t>
  </si>
  <si>
    <t>Raja binoculata</t>
  </si>
  <si>
    <t>Beringraja binoculata</t>
  </si>
  <si>
    <t>Big skate / longnose skate Raja binocuata / R. rhina</t>
  </si>
  <si>
    <t>Big skate / longnose skate</t>
  </si>
  <si>
    <t>Raja binocuata / R. rhina</t>
  </si>
  <si>
    <t>Beringraja binoculata, Beringraja rhina</t>
  </si>
  <si>
    <t>Longnose skate Raja rhina</t>
  </si>
  <si>
    <t>Raja rhina</t>
  </si>
  <si>
    <t>Other skates complex</t>
  </si>
  <si>
    <t>Picked dogfish Squalus acanthias</t>
  </si>
  <si>
    <t>Shark Complex</t>
  </si>
  <si>
    <t>Skate Complex</t>
  </si>
  <si>
    <t>Spotted spiny dogfish Squalus suckleyi</t>
  </si>
  <si>
    <t>Dungeness crab Metacarcinus magister</t>
  </si>
  <si>
    <t>Dungeness crab</t>
  </si>
  <si>
    <t>Metacarcinus magister</t>
  </si>
  <si>
    <t>Queen crab Chionoecetes opilio</t>
  </si>
  <si>
    <t>Tanner crab Chionoecetes bairdi</t>
  </si>
  <si>
    <t>Tanner crab</t>
  </si>
  <si>
    <t>Chionoecetes bairdi</t>
  </si>
  <si>
    <t>Blue king crab Paralithodes platypus</t>
  </si>
  <si>
    <t>Blue king crab</t>
  </si>
  <si>
    <t>Paralithodes platypus</t>
  </si>
  <si>
    <t>Saint Matthew Island</t>
  </si>
  <si>
    <t>King crabs</t>
  </si>
  <si>
    <t>Paralithodes spp</t>
  </si>
  <si>
    <t>Pribilof Islands</t>
  </si>
  <si>
    <t>Golden king crab Lithodes aequispinus</t>
  </si>
  <si>
    <t>Golden king crab</t>
  </si>
  <si>
    <t>Lithodes aequispinus</t>
  </si>
  <si>
    <t>Western Aleutian Islands</t>
  </si>
  <si>
    <t>Eastern Aleutian Islands</t>
  </si>
  <si>
    <t>Red king crab Paralithodes camtschaticus</t>
  </si>
  <si>
    <t>Red king crab</t>
  </si>
  <si>
    <t>Paralithodes camtschaticus</t>
  </si>
  <si>
    <t>Bristol Bay</t>
  </si>
  <si>
    <t>Norton Sound</t>
  </si>
  <si>
    <t>Shrimp</t>
  </si>
  <si>
    <t>Pandalus jordani</t>
  </si>
  <si>
    <t>Spot shrimp Pandalus platyceros</t>
  </si>
  <si>
    <t>Spot shrimp</t>
  </si>
  <si>
    <t>Pandalus platyceros</t>
  </si>
  <si>
    <t>Krill, planktonic crustaceans</t>
  </si>
  <si>
    <t>Euphausiids</t>
  </si>
  <si>
    <t>Thysanoessa spp</t>
  </si>
  <si>
    <t>Pink and Spiny Scallop</t>
  </si>
  <si>
    <t>Spiny scallop</t>
  </si>
  <si>
    <t>Weathervane scallop Patinopecten caurinus</t>
  </si>
  <si>
    <t>Weathervane scallop</t>
  </si>
  <si>
    <t>Patinopecten caurinus</t>
  </si>
  <si>
    <t>Alaska</t>
  </si>
  <si>
    <t>Intertidal clams</t>
  </si>
  <si>
    <t>Central Coast-Heiltsuk Manila</t>
  </si>
  <si>
    <t>Clams, etc. nei</t>
  </si>
  <si>
    <t>Bivalvia</t>
  </si>
  <si>
    <t>North Coast Haida Gwaii Razor</t>
  </si>
  <si>
    <t>South Coast-Vancouver Island</t>
  </si>
  <si>
    <t>Pacific geoduck Panopea generosa</t>
  </si>
  <si>
    <t>Pacific geoduck</t>
  </si>
  <si>
    <t>Panopea generosa</t>
  </si>
  <si>
    <t>Giant octopus Enteroctopus dofleini</t>
  </si>
  <si>
    <t>North Pacific giant octopus</t>
  </si>
  <si>
    <t>Enteroctopus dofleini</t>
  </si>
  <si>
    <t>Giant red sea cucumber Apostichopus californicus</t>
  </si>
  <si>
    <t>Giant red sea cucumber</t>
  </si>
  <si>
    <t>Apostichopus californicus</t>
  </si>
  <si>
    <t>Parastichopus californicus</t>
  </si>
  <si>
    <t>Green sea urchin Strongylocentrotus droebachiensis</t>
  </si>
  <si>
    <t>Strongylocentrotus droebachiensis</t>
  </si>
  <si>
    <t>Red sea urchin Mesocentrotus franciscanus</t>
  </si>
  <si>
    <t>Red sea urchin</t>
  </si>
  <si>
    <t>Mesocentrotus franciscanus</t>
  </si>
  <si>
    <t>Pacific cupped oyster Magallana gigas</t>
  </si>
  <si>
    <t>Pacific cupped oyster</t>
  </si>
  <si>
    <t>Magallana gigas</t>
  </si>
  <si>
    <r>
      <rPr>
        <rFont val="Arial"/>
        <b/>
        <color rgb="FF000000"/>
        <sz val="10.0"/>
      </rPr>
      <t xml:space="preserve">F level </t>
    </r>
    <r>
      <rPr>
        <rFont val="Arial"/>
        <b/>
        <color rgb="FFFF0000"/>
        <sz val="10.0"/>
      </rPr>
      <t>F/FMSY</t>
    </r>
  </si>
  <si>
    <t>Sub-Area</t>
  </si>
  <si>
    <t>Target/By-catch</t>
  </si>
  <si>
    <t>Catch 2021</t>
  </si>
  <si>
    <t>Landings (tonnes) Author's Observation / Estimate - if not in FishStat</t>
  </si>
  <si>
    <t>Period</t>
  </si>
  <si>
    <t>avoid duplicate catch</t>
  </si>
  <si>
    <t>Realm</t>
  </si>
  <si>
    <t>avoid duplicate catch tiers</t>
  </si>
  <si>
    <t>Detail</t>
  </si>
  <si>
    <t>B/BMSY-Oth</t>
  </si>
  <si>
    <t>Ref Point</t>
  </si>
  <si>
    <t>Short-finned eel</t>
  </si>
  <si>
    <t>Anguilla australis</t>
  </si>
  <si>
    <t>Area 57</t>
  </si>
  <si>
    <t>.</t>
  </si>
  <si>
    <t>50-69 Non Monitored</t>
  </si>
  <si>
    <t>D</t>
  </si>
  <si>
    <t>SP</t>
  </si>
  <si>
    <t>B/Bmsy</t>
  </si>
  <si>
    <t>India (N BoB)</t>
  </si>
  <si>
    <t>Das et al., 2019/ Sathianandan et al., 2021/ Dutta et al., 2021</t>
  </si>
  <si>
    <t>2002-2015</t>
  </si>
  <si>
    <t>India</t>
  </si>
  <si>
    <t>Bmsy Fmsy</t>
  </si>
  <si>
    <t>Bangladesh</t>
  </si>
  <si>
    <t>Alam et al 2021/Dutta et al., 2021/ Rahaman et al 2018</t>
  </si>
  <si>
    <t>2017-2018</t>
  </si>
  <si>
    <t>Current FAO Monitored</t>
  </si>
  <si>
    <t>Barramundi(=Giant seaperch)</t>
  </si>
  <si>
    <t>Lates calcarifer</t>
  </si>
  <si>
    <t>70+ Non Monitored</t>
  </si>
  <si>
    <t>India (O)</t>
  </si>
  <si>
    <t>Sathianandan et al., 2021</t>
  </si>
  <si>
    <t>1997-2016</t>
  </si>
  <si>
    <t>India (WB)</t>
  </si>
  <si>
    <t>India (AP)</t>
  </si>
  <si>
    <t>25-49 Non Monitored</t>
  </si>
  <si>
    <t>Blue grenadier</t>
  </si>
  <si>
    <t>Macruronus novaezelandiae</t>
  </si>
  <si>
    <t>Leatherjacket filefish</t>
  </si>
  <si>
    <t>Aluterus monoceros</t>
  </si>
  <si>
    <t>Fanning et al., 2019</t>
  </si>
  <si>
    <t>1983-2017</t>
  </si>
  <si>
    <t>G</t>
  </si>
  <si>
    <t>F-ratio</t>
  </si>
  <si>
    <t>Ruff</t>
  </si>
  <si>
    <t>Arripis georgianus</t>
  </si>
  <si>
    <t>Australian salmon</t>
  </si>
  <si>
    <t>Arripis trutta</t>
  </si>
  <si>
    <t>Triggerfishes, durgons nei</t>
  </si>
  <si>
    <t>Balistidae</t>
  </si>
  <si>
    <t>Banded Morwong</t>
  </si>
  <si>
    <t>Cheilodactylus spectabilis</t>
  </si>
  <si>
    <t>Australia (T)</t>
  </si>
  <si>
    <t>Moore et al. (2018)</t>
  </si>
  <si>
    <t>1984-2018</t>
  </si>
  <si>
    <t>&gt;30% initSSB</t>
  </si>
  <si>
    <t>Age composition</t>
  </si>
  <si>
    <t>Silver seabream</t>
  </si>
  <si>
    <t>Chrysophrys auratus</t>
  </si>
  <si>
    <t>Australia (S-GSV)</t>
  </si>
  <si>
    <t>McGarvey et al. (2018); Steer et al. (2020)</t>
  </si>
  <si>
    <t>Egg density</t>
  </si>
  <si>
    <t>Australia (S-SG)</t>
  </si>
  <si>
    <t>Malaysia (WCP)</t>
  </si>
  <si>
    <t>Jamon et al 2022</t>
  </si>
  <si>
    <t>Rock cod</t>
  </si>
  <si>
    <t>India (WB &amp; O)</t>
  </si>
  <si>
    <t>India (A&amp;NI)</t>
  </si>
  <si>
    <t>Eldho et al.</t>
  </si>
  <si>
    <t>Bmsy/Fmsy</t>
  </si>
  <si>
    <t>Indian threadfin</t>
  </si>
  <si>
    <t>Leptomelanosoma indicum</t>
  </si>
  <si>
    <t>Pig-face breams</t>
  </si>
  <si>
    <t>India (TN)</t>
  </si>
  <si>
    <t>Snappers, jobfishes nei</t>
  </si>
  <si>
    <t>India (SE)</t>
  </si>
  <si>
    <t>CMFRI, 2023</t>
  </si>
  <si>
    <t>2013-2022</t>
  </si>
  <si>
    <t>Not specified</t>
  </si>
  <si>
    <t>Bmsy/Fmsy/SPR</t>
  </si>
  <si>
    <t>Perches</t>
  </si>
  <si>
    <t>Perciformes (Others)</t>
  </si>
  <si>
    <t>Five lined snapper</t>
  </si>
  <si>
    <t>Lutjanus quinquilineatus</t>
  </si>
  <si>
    <t>Red snapper</t>
  </si>
  <si>
    <t>Indo-Pacific tarpon</t>
  </si>
  <si>
    <t>Megalops cyprinoides</t>
  </si>
  <si>
    <t>Filefishes, leatherjackets nei</t>
  </si>
  <si>
    <t>Monacanthidae</t>
  </si>
  <si>
    <t>India (P)</t>
  </si>
  <si>
    <t>Ocean jacket</t>
  </si>
  <si>
    <t>Nelusetta ayraud</t>
  </si>
  <si>
    <t>Australia (WA)</t>
  </si>
  <si>
    <t>Pattersen et al., 2021</t>
  </si>
  <si>
    <t>1988-2018</t>
  </si>
  <si>
    <t>Bmsy CPUE</t>
  </si>
  <si>
    <t>Delagoa Threadfin Bream</t>
  </si>
  <si>
    <t>Thailand (AS)</t>
  </si>
  <si>
    <t>Nootmorn, 2021</t>
  </si>
  <si>
    <t>F-factor</t>
  </si>
  <si>
    <t>Deepwater flathead</t>
  </si>
  <si>
    <t>Neoplatycephalus contatus</t>
  </si>
  <si>
    <t>Platycephalus conatus</t>
  </si>
  <si>
    <t>Tuck et al., 2019</t>
  </si>
  <si>
    <t>SSB2020/SSB0</t>
  </si>
  <si>
    <t>Soldier catfish</t>
  </si>
  <si>
    <t>Osteogeneiosus militaris</t>
  </si>
  <si>
    <t>Lesser tigertooth croaker</t>
  </si>
  <si>
    <t>Otolithes cuvieri</t>
  </si>
  <si>
    <t>Pagrus auratus</t>
  </si>
  <si>
    <t>Pelagic percomorphs nei</t>
  </si>
  <si>
    <t>Flathead</t>
  </si>
  <si>
    <t>Flatheads nei</t>
  </si>
  <si>
    <t>Platycephalus spp</t>
  </si>
  <si>
    <t>Platycephalidae</t>
  </si>
  <si>
    <t>Gray eel catfish</t>
  </si>
  <si>
    <t>Plotosus canius</t>
  </si>
  <si>
    <t>Eeltail catfishes</t>
  </si>
  <si>
    <t>Plotosus spp</t>
  </si>
  <si>
    <t>Threadfins</t>
  </si>
  <si>
    <t>Purple-Spotted Bigeye</t>
  </si>
  <si>
    <t>Slender Lizardfish</t>
  </si>
  <si>
    <t>Lizardfish nei</t>
  </si>
  <si>
    <t>India (AP &amp; TN)</t>
  </si>
  <si>
    <t>Brushtooth Lizardfish</t>
  </si>
  <si>
    <t>Monocle breams</t>
  </si>
  <si>
    <t>Scolopsis spp</t>
  </si>
  <si>
    <t>Spinefeet(=Rabbitfishes) nei</t>
  </si>
  <si>
    <t>Siganus spp.</t>
  </si>
  <si>
    <t>King George Whiting</t>
  </si>
  <si>
    <t>Sillaginodes punctatus</t>
  </si>
  <si>
    <t>Australia (S)</t>
  </si>
  <si>
    <t>Steer et al. (2020)</t>
  </si>
  <si>
    <t>Bagrid catfishes</t>
  </si>
  <si>
    <t>Coral fishes</t>
  </si>
  <si>
    <t>Z_Aggregate group coral fishes</t>
  </si>
  <si>
    <t>Indonesia (J 573)</t>
  </si>
  <si>
    <t>Jaya et al 2021</t>
  </si>
  <si>
    <t>Exp Rate</t>
  </si>
  <si>
    <t>Indonesia (MS 571)</t>
  </si>
  <si>
    <t>Indonesia (S-572)</t>
  </si>
  <si>
    <t>57.5.1</t>
  </si>
  <si>
    <t>Demersal fish</t>
  </si>
  <si>
    <t>Z_Aggregate group demersal fish</t>
  </si>
  <si>
    <t>Z_Assemblage demersal fish</t>
  </si>
  <si>
    <t>Kulanujaree et al., 2020</t>
  </si>
  <si>
    <t>1980-2017</t>
  </si>
  <si>
    <t>F reduction%</t>
  </si>
  <si>
    <t>Z_Assemblage Trawl demersal fish</t>
  </si>
  <si>
    <t>Malaysia (WCP-ZBC)</t>
  </si>
  <si>
    <t>Sin &amp; Yew 2016</t>
  </si>
  <si>
    <t>1987-2012</t>
  </si>
  <si>
    <t>F based</t>
  </si>
  <si>
    <t>India (O &amp; WB)</t>
  </si>
  <si>
    <t>Bight redfish</t>
  </si>
  <si>
    <t>Centroberyx gerrardi</t>
  </si>
  <si>
    <t>Sporcic et al., 2019</t>
  </si>
  <si>
    <t>Bluefin gurnard</t>
  </si>
  <si>
    <t>Chelidonichthys kumu</t>
  </si>
  <si>
    <t>Pike-congers nei</t>
  </si>
  <si>
    <t>Latchet(=Sharpbeak gurnard)</t>
  </si>
  <si>
    <t>Pterygotrigla polyommata</t>
  </si>
  <si>
    <t>Silver gemfish</t>
  </si>
  <si>
    <t>Rexea solandri</t>
  </si>
  <si>
    <t>Mirror dory</t>
  </si>
  <si>
    <t>Zenopsis nebulosus</t>
  </si>
  <si>
    <t>John dory</t>
  </si>
  <si>
    <t>Zeus faber</t>
  </si>
  <si>
    <t>Sri Lanka</t>
  </si>
  <si>
    <t>Haputhantri and Sharma 2021</t>
  </si>
  <si>
    <t>Chirocentrus dorab</t>
  </si>
  <si>
    <t>Clupeids</t>
  </si>
  <si>
    <t>Coilia spp.</t>
  </si>
  <si>
    <t>Fanning et al., 2019/ Barman et al 2021</t>
  </si>
  <si>
    <t>1983-2017/ 2018</t>
  </si>
  <si>
    <t>F-ratio/ Bmsy Fmsy</t>
  </si>
  <si>
    <t>Slender Rainbow sardine</t>
  </si>
  <si>
    <t>Dussumieria elapsoides</t>
  </si>
  <si>
    <t>Dussumieria elopsoides</t>
  </si>
  <si>
    <t>Barman et al., 2021</t>
  </si>
  <si>
    <t>Sardinella fimbriata</t>
  </si>
  <si>
    <t>Haputhantri and Sharma 2022</t>
  </si>
  <si>
    <t>Australian Sardine</t>
  </si>
  <si>
    <t>Hairfin anchovy</t>
  </si>
  <si>
    <t>Setipinna spp.</t>
  </si>
  <si>
    <t>Setipinna spp</t>
  </si>
  <si>
    <t>Barracudas</t>
  </si>
  <si>
    <t>Other anchovies</t>
  </si>
  <si>
    <t>Thryssa spp.</t>
  </si>
  <si>
    <t>Z_Aggregate group small pelagics</t>
  </si>
  <si>
    <t>Z_Assemblage anchovies</t>
  </si>
  <si>
    <t>1980-2019</t>
  </si>
  <si>
    <t>Pelagic fish</t>
  </si>
  <si>
    <t>Z_Assemblage pelagic fish</t>
  </si>
  <si>
    <t>1980-2018</t>
  </si>
  <si>
    <t>Z_Assemblage trawl pelagic fish</t>
  </si>
  <si>
    <t>1987-2013</t>
  </si>
  <si>
    <t>Ward et al. (2015)</t>
  </si>
  <si>
    <t>1985-2020</t>
  </si>
  <si>
    <t>Ward et al. (2017)</t>
  </si>
  <si>
    <t>1992-2017</t>
  </si>
  <si>
    <t>SSBcurr/SSBtarg</t>
  </si>
  <si>
    <t>Frigate &amp; Bullet tuna</t>
  </si>
  <si>
    <t>Auxis spp.</t>
  </si>
  <si>
    <t>Narrow barred Spanish mackerel</t>
  </si>
  <si>
    <t>Indian Ocean (IOTC)</t>
  </si>
  <si>
    <t>IOTC, 2015</t>
  </si>
  <si>
    <t>Indo-Pacific King mackerel</t>
  </si>
  <si>
    <t>Large pelagics</t>
  </si>
  <si>
    <t>Z_Aggregate group large pelagics</t>
  </si>
  <si>
    <t>Indonesia (SS)</t>
  </si>
  <si>
    <t>Fauziyah et al., 2020</t>
  </si>
  <si>
    <t>2008-2016</t>
  </si>
  <si>
    <t>C/Cmsy</t>
  </si>
  <si>
    <t>IOTC, 2023</t>
  </si>
  <si>
    <t>Streaked seerfish</t>
  </si>
  <si>
    <t>Scomberomorus lineolatus</t>
  </si>
  <si>
    <t>Carangids</t>
  </si>
  <si>
    <t>Dolphin fish</t>
  </si>
  <si>
    <t>Chinese pomfrets</t>
  </si>
  <si>
    <t>Short Mackerel</t>
  </si>
  <si>
    <t>Indian mackerels nei</t>
  </si>
  <si>
    <t>Rastrelliger spp</t>
  </si>
  <si>
    <t>Oxeye scad</t>
  </si>
  <si>
    <t>Selar boops</t>
  </si>
  <si>
    <t>Ghosh et al., 2021</t>
  </si>
  <si>
    <t>2017-2019</t>
  </si>
  <si>
    <t>Exp Ratio</t>
  </si>
  <si>
    <t>Scomberoides leptolepis</t>
  </si>
  <si>
    <t>Blue mackerel</t>
  </si>
  <si>
    <t>Scomber australasicus</t>
  </si>
  <si>
    <t>2015-2021</t>
  </si>
  <si>
    <t>LRP/TAC</t>
  </si>
  <si>
    <t>Southern garfish</t>
  </si>
  <si>
    <t>Hyporhamphus melanochir </t>
  </si>
  <si>
    <t>Hyporhamphus melanochir</t>
  </si>
  <si>
    <t>McGarvey et al. (2007); Steer et al., 2016</t>
  </si>
  <si>
    <t>1984-2014</t>
  </si>
  <si>
    <t>CPUE Biomass</t>
  </si>
  <si>
    <t>Mackerels nei</t>
  </si>
  <si>
    <t>Blackbanded trevally</t>
  </si>
  <si>
    <t>Seriolina nigrofasciata</t>
  </si>
  <si>
    <t>Dasyaitadae/ Mobulidae/ Gymnuridae</t>
  </si>
  <si>
    <t>Smoothback guitarfish</t>
  </si>
  <si>
    <t>Rhinobatos lionotus</t>
  </si>
  <si>
    <t>India (NE)</t>
  </si>
  <si>
    <t>Elephantfish</t>
  </si>
  <si>
    <t>Callorhinchus milii</t>
  </si>
  <si>
    <t>1984-2021</t>
  </si>
  <si>
    <t>School shark</t>
  </si>
  <si>
    <t>2020-2021</t>
  </si>
  <si>
    <t>&lt;0.2B0 LRP</t>
  </si>
  <si>
    <t>Bmsy</t>
  </si>
  <si>
    <t>Gummy shark</t>
  </si>
  <si>
    <t>Mustelus antarcticus</t>
  </si>
  <si>
    <t>Pup production</t>
  </si>
  <si>
    <t>Sawshark</t>
  </si>
  <si>
    <t>Pristiophorus cirratus, P. nudipinnis</t>
  </si>
  <si>
    <t>Pristiophorus cirratus, Pristiophorus nudipinnis</t>
  </si>
  <si>
    <t>&gt;TRP</t>
  </si>
  <si>
    <t>Thresher sharks nei</t>
  </si>
  <si>
    <t>Alopias spp</t>
  </si>
  <si>
    <t>Hammerhead sharks, etc. nei</t>
  </si>
  <si>
    <t>Sphyrnidae</t>
  </si>
  <si>
    <t>Crabs aggregate</t>
  </si>
  <si>
    <t>India (TN-Palk Bay)</t>
  </si>
  <si>
    <t>Josileen et al., 2019</t>
  </si>
  <si>
    <t>2008-2017</t>
  </si>
  <si>
    <t>Crab</t>
  </si>
  <si>
    <t>Z_Aggregate group crabs</t>
  </si>
  <si>
    <t>Liyanage and Sharma 2021</t>
  </si>
  <si>
    <t>SPR%</t>
  </si>
  <si>
    <t>Pandalidae</t>
  </si>
  <si>
    <t>Shovelnose lobster</t>
  </si>
  <si>
    <t>Lobster</t>
  </si>
  <si>
    <t>Z_Aggregate group lobster</t>
  </si>
  <si>
    <t>Australian Scampi</t>
  </si>
  <si>
    <t>Metanephrops australiensis</t>
  </si>
  <si>
    <t>Western Rock Lobster</t>
  </si>
  <si>
    <t>Panulirus cygnus</t>
  </si>
  <si>
    <t>de Lestang et al. (2016)</t>
  </si>
  <si>
    <t>1944-2015</t>
  </si>
  <si>
    <t>Harvest rate %</t>
  </si>
  <si>
    <t>Southern Rock Lobster</t>
  </si>
  <si>
    <t>Jasus edwardsii</t>
  </si>
  <si>
    <t>McGarvey et al. (2016); Linnane et al., 2017</t>
  </si>
  <si>
    <t>Slipper lobsters nei</t>
  </si>
  <si>
    <t>Scyllaridae</t>
  </si>
  <si>
    <t>Flathead lobster</t>
  </si>
  <si>
    <t>Thenus orientalis</t>
  </si>
  <si>
    <t>Acetes japonicus</t>
  </si>
  <si>
    <t>Brown shrimp</t>
  </si>
  <si>
    <t>Peaneid prawns</t>
  </si>
  <si>
    <t>Penaeus / Metapenaeus</t>
  </si>
  <si>
    <t>Penaeus spp / Metapenaeus spp</t>
  </si>
  <si>
    <t>Banana Prawm</t>
  </si>
  <si>
    <t>Tiger shrimp</t>
  </si>
  <si>
    <t>Barua et al., 2020</t>
  </si>
  <si>
    <t>Prince et al., 2020</t>
  </si>
  <si>
    <t>Blue Swimming Crab</t>
  </si>
  <si>
    <t>Crustaceans</t>
  </si>
  <si>
    <t>Z_Assemblage trawl crustaceans</t>
  </si>
  <si>
    <t>1987-2014</t>
  </si>
  <si>
    <t>Penaeid shrimps</t>
  </si>
  <si>
    <t>Z_Aggregate group peneaid shrimp</t>
  </si>
  <si>
    <t>Green tiger prawn</t>
  </si>
  <si>
    <t>Cupped oysters nei</t>
  </si>
  <si>
    <t>Crassostrea spp</t>
  </si>
  <si>
    <t>Commercial Scallop</t>
  </si>
  <si>
    <t>Pecten fumatus</t>
  </si>
  <si>
    <t>Australia (V)</t>
  </si>
  <si>
    <t>2019-2020</t>
  </si>
  <si>
    <t>High biomass</t>
  </si>
  <si>
    <t>Scallops nei</t>
  </si>
  <si>
    <t>Pectinidae</t>
  </si>
  <si>
    <t>Pipi</t>
  </si>
  <si>
    <t>Donax deltoides</t>
  </si>
  <si>
    <t>Smith et al., 2021; Ferguson &amp; Hooper 2017</t>
  </si>
  <si>
    <t>2016-17</t>
  </si>
  <si>
    <t>Hard clams nei</t>
  </si>
  <si>
    <t>Meretrix spp</t>
  </si>
  <si>
    <t>Pipi wedge clam</t>
  </si>
  <si>
    <t>Paphies australis</t>
  </si>
  <si>
    <t>Jasmin et al 2018</t>
  </si>
  <si>
    <t>2006-2016</t>
  </si>
  <si>
    <t>Cummulative Sum</t>
  </si>
  <si>
    <t>Catch ratio</t>
  </si>
  <si>
    <t>Cephalopods aggregate</t>
  </si>
  <si>
    <t>Indian Squid</t>
  </si>
  <si>
    <t>Uroteithis duvauceli</t>
  </si>
  <si>
    <t>Uroteuthis (Photololigo) duvaucelii</t>
  </si>
  <si>
    <t>Chhandaprajnadarsini et al 2021</t>
  </si>
  <si>
    <t>2012-2016</t>
  </si>
  <si>
    <t>Squid</t>
  </si>
  <si>
    <t>Z_Aggregate group squids</t>
  </si>
  <si>
    <t>Squids</t>
  </si>
  <si>
    <t>Gould's squid</t>
  </si>
  <si>
    <t>Nototodarus gouldi</t>
  </si>
  <si>
    <t>1995-2020</t>
  </si>
  <si>
    <t>Southern Calamari</t>
  </si>
  <si>
    <t>Sepioteuthis australis</t>
  </si>
  <si>
    <t>Cephalopods nei</t>
  </si>
  <si>
    <t>Sea urchins and other echinoderms</t>
  </si>
  <si>
    <t>Dalpathadu (2021)</t>
  </si>
  <si>
    <t>25% fished/yr</t>
  </si>
  <si>
    <t>Pop numbers</t>
  </si>
  <si>
    <t>Miscellaneous aquatic invertebrates</t>
  </si>
  <si>
    <t>Jellyfishes nei</t>
  </si>
  <si>
    <t>Rhopilema spp</t>
  </si>
  <si>
    <t>No</t>
  </si>
  <si>
    <t>Stock 
Common name (species name)</t>
  </si>
  <si>
    <t>name in language</t>
  </si>
  <si>
    <t>Display Name for SANKEY</t>
  </si>
  <si>
    <t>count of species</t>
  </si>
  <si>
    <t>FishStatJ check in Area</t>
  </si>
  <si>
    <t>Value for Snkey</t>
  </si>
  <si>
    <t>2021 Area catch</t>
  </si>
  <si>
    <t>2021Country catch</t>
  </si>
  <si>
    <t>landings GRSFSDG</t>
  </si>
  <si>
    <t>cumulative in area</t>
  </si>
  <si>
    <t>avoid duplicate</t>
  </si>
  <si>
    <t>Assessment</t>
  </si>
  <si>
    <t>Status ranking</t>
  </si>
  <si>
    <t>Uncertainty (H, M, L)</t>
  </si>
  <si>
    <t>Estimate of unfished or virgin biomass (B0, tonnes)</t>
  </si>
  <si>
    <t>Landings (tonnes) in the terminal year</t>
  </si>
  <si>
    <r>
      <rPr>
        <rFont val="Arial"/>
        <b/>
        <color rgb="FF000000"/>
        <sz val="9.0"/>
      </rPr>
      <t>F level (F</t>
    </r>
    <r>
      <rPr>
        <rFont val="Arial"/>
        <b/>
        <i/>
        <color rgb="FF000000"/>
        <sz val="9.0"/>
      </rPr>
      <t>T</t>
    </r>
    <r>
      <rPr>
        <rFont val="Arial"/>
        <b/>
        <color rgb="FF000000"/>
        <sz val="9.0"/>
      </rPr>
      <t>/Fmsy)</t>
    </r>
  </si>
  <si>
    <t>Depletion (B1/K; BT/K)</t>
  </si>
  <si>
    <t>Prior</t>
  </si>
  <si>
    <t>Fishery used for a cpue index</t>
  </si>
  <si>
    <t>small scale fishery (SSF), large scale industrial fishery (IND) or both</t>
  </si>
  <si>
    <t>Years data were available</t>
  </si>
  <si>
    <t>Notes: e.g., exception in 50% threshold for cpue indices each year; current TAC or future TAC?</t>
  </si>
  <si>
    <t>lcl</t>
  </si>
  <si>
    <t>ucl</t>
  </si>
  <si>
    <t>An estimate of unfished or virgin biomass (B0, tonnes)</t>
  </si>
  <si>
    <t>Landings (tonnes)</t>
  </si>
  <si>
    <t>F level (F/Fmsy)</t>
  </si>
  <si>
    <t>SB</t>
  </si>
  <si>
    <t>SB_MSY</t>
  </si>
  <si>
    <t>SBratio</t>
  </si>
  <si>
    <t>Fratio</t>
  </si>
  <si>
    <t>Note</t>
  </si>
  <si>
    <t>Japanese Spanish mackerel</t>
  </si>
  <si>
    <t>Japanese Spanish mackerel Japan Setouchi</t>
  </si>
  <si>
    <t>Scomberomorus niphonius</t>
  </si>
  <si>
    <t>14 337.0</t>
  </si>
  <si>
    <t>Japan</t>
  </si>
  <si>
    <t>Setouchi</t>
  </si>
  <si>
    <t>Seerfishes nei China</t>
  </si>
  <si>
    <t>China</t>
  </si>
  <si>
    <t>China EEZ</t>
  </si>
  <si>
    <t>삼치</t>
  </si>
  <si>
    <t>Japanese Spanish mackerel Korea</t>
  </si>
  <si>
    <t>30 950.2</t>
  </si>
  <si>
    <t>Korea</t>
  </si>
  <si>
    <t>Korea EEZ</t>
  </si>
  <si>
    <t>underfished</t>
  </si>
  <si>
    <t>underfishing; 0.29</t>
  </si>
  <si>
    <t>0.39; 0.94;</t>
  </si>
  <si>
    <t>shape_parameter = 2.0; k_prior = 485,477.50; k_prior_CV = 0.35; msy_prior = 60,684.695; msy_prior_CV = 0.35; sigp2_prior = 0.0225; sigp2_prior_CV = 0.35; resilience: medium;</t>
  </si>
  <si>
    <t>Bayesian state-space general surplus production model (Pella-Tomlinson; Multivariate normal)</t>
  </si>
  <si>
    <t>large pair bottom trawl, large purse seine, setnet</t>
  </si>
  <si>
    <t>2000 - 2022</t>
  </si>
  <si>
    <t>setnet; current TAC;</t>
  </si>
  <si>
    <t>Pacific herring China</t>
  </si>
  <si>
    <t>Pacific herring - West Bering Sea Zone</t>
  </si>
  <si>
    <t>Pacific herring Russia West Bering Sea Zone</t>
  </si>
  <si>
    <t>Russia</t>
  </si>
  <si>
    <t>West Bering Sea Zone</t>
  </si>
  <si>
    <t>maximally sustainably fished</t>
  </si>
  <si>
    <t>COMBI 4.0 ? VNIRO ?</t>
  </si>
  <si>
    <t>Unknown</t>
  </si>
  <si>
    <t>duplicate</t>
  </si>
  <si>
    <t>independent</t>
  </si>
  <si>
    <t>Pacific herring - Karaginsky Subzone;West Bering Sea Zone</t>
  </si>
  <si>
    <t>Pacific herring Russia Karaginsky Subzone;West Bering Sea Zone</t>
  </si>
  <si>
    <t>Karaginsky Subzone;West Bering Sea Zone</t>
  </si>
  <si>
    <t>Synthesis</t>
  </si>
  <si>
    <t>B &gt; Btr;Btr=SSB(Ftr)</t>
  </si>
  <si>
    <t>State of Fishery Resources of the Far Eastern Fishery Basin;
Materials for fishing forecasts (brief version) (VNIRO)</t>
  </si>
  <si>
    <t>SSB(Ftr)</t>
  </si>
  <si>
    <t>Fmed</t>
  </si>
  <si>
    <t>reference source not searchable</t>
  </si>
  <si>
    <t>Japanese anchovy</t>
  </si>
  <si>
    <t>カタクチイワシ</t>
  </si>
  <si>
    <t>Japanese anchovy Japan Pacific</t>
  </si>
  <si>
    <t>Engraulis japonicus</t>
  </si>
  <si>
    <t>Japanese anchovy Japan Setouchi</t>
  </si>
  <si>
    <t>Japanese anchovy Japan Tsushima</t>
  </si>
  <si>
    <t>Tsushima</t>
  </si>
  <si>
    <t>멸치</t>
  </si>
  <si>
    <t>Japanese anchovy Korea</t>
  </si>
  <si>
    <t>underfishing; 0.41</t>
  </si>
  <si>
    <t>0.42; 0.55;</t>
  </si>
  <si>
    <t>shape_parameter = 2.0; k_prior = 914,903; k_prior_CV = 0.35; msy_prior = 240,162.04; msy_prior_CV = 0.35; sigp2_prior = 0.0225; sigp2_prior_CV = 0.35; resilience: high;</t>
  </si>
  <si>
    <t>anchovy trawl, offshore stownet, setnet</t>
  </si>
  <si>
    <t>Japanese anchovy China</t>
  </si>
  <si>
    <t>Round herring</t>
  </si>
  <si>
    <t>ウルメイワシ</t>
  </si>
  <si>
    <t>Red-eye round herring</t>
  </si>
  <si>
    <t>Red-eye round herring Japan Sea of Japan</t>
  </si>
  <si>
    <t>Etrumeus teres</t>
  </si>
  <si>
    <t>73 203.0</t>
  </si>
  <si>
    <t>Sea of Japan</t>
  </si>
  <si>
    <t>Japanese sardine</t>
  </si>
  <si>
    <t>マイワシ</t>
  </si>
  <si>
    <t>Japanese pilchard</t>
  </si>
  <si>
    <t>Japanese pilchard Japan Pacific</t>
  </si>
  <si>
    <t>Sardinops melanostictus</t>
  </si>
  <si>
    <t>Japanese pilchard Japan Tsushima</t>
  </si>
  <si>
    <t>Japanese pilchard China</t>
  </si>
  <si>
    <t>Giant grenadier - North Kuril Zone</t>
  </si>
  <si>
    <t>Giant grenadier</t>
  </si>
  <si>
    <t>Giant grenadier Russia North Kuril Zone</t>
  </si>
  <si>
    <t>Albatrossia pectoralis</t>
  </si>
  <si>
    <t>North Kuril Zone</t>
  </si>
  <si>
    <t>0 - insufficient data</t>
  </si>
  <si>
    <t>expert-opinion</t>
  </si>
  <si>
    <t>no reference source</t>
  </si>
  <si>
    <t>Giant grenadier - 61.05</t>
  </si>
  <si>
    <t>Giant grenadier Russia 61.05</t>
  </si>
  <si>
    <t>Sea of Okhotsk Zone</t>
  </si>
  <si>
    <t>Giant grenadier - West Bering Sea Zone</t>
  </si>
  <si>
    <t>Giant grenadier Russia West Bering Sea Zone</t>
  </si>
  <si>
    <t>unknown/uncertain</t>
  </si>
  <si>
    <t>Giant grenadier - 61.02</t>
  </si>
  <si>
    <t>Giant grenadier Russia 61.02</t>
  </si>
  <si>
    <t>East Kamchatka Zone</t>
  </si>
  <si>
    <t>Walleye Pollock Navarinsky</t>
  </si>
  <si>
    <t>Alaska pollock(=Walleye poll.) Navarinsky</t>
  </si>
  <si>
    <t>SDG</t>
  </si>
  <si>
    <t>Navarinsky</t>
  </si>
  <si>
    <t>Alaska pollock</t>
  </si>
  <si>
    <t>スケトウダラ</t>
  </si>
  <si>
    <t>Alaska pollock(=Walleye poll.) Japan Pacific</t>
  </si>
  <si>
    <t>Alaska pollock(=Walleye poll.) Japan Sea of Japan (North)</t>
  </si>
  <si>
    <t>Sea of Japan (North)</t>
  </si>
  <si>
    <t>Alaska pollock - East Kamchatka</t>
  </si>
  <si>
    <t>Alaska pollock(=Walleye poll.) Russia East Kamchatka</t>
  </si>
  <si>
    <t>Petropavlovsk-Komandorsk Subzone;North Kuril Zone</t>
  </si>
  <si>
    <t>Blim &lt; Bi &lt; Btr (Ftr= Fmed, Flim (Caddy), Btr=SSB(Ftr), Blim=B25%Bvir)</t>
  </si>
  <si>
    <t>exact</t>
  </si>
  <si>
    <t>Alaska pollock - Sea of Okhotsk</t>
  </si>
  <si>
    <t>Alaska pollock(=Walleye poll.) Russia Sea of Okhotsk</t>
  </si>
  <si>
    <t>Northern Sea of Okhotsk Subzone;West Kamchatka Subzone;Kamchatka-Kuril Subzone</t>
  </si>
  <si>
    <t>0.9583333333;0.629787234</t>
  </si>
  <si>
    <t>SCA</t>
  </si>
  <si>
    <t>B &gt; Btr;Btr=SSB(Fmsy)</t>
  </si>
  <si>
    <t>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).----MULTIPLE STATUS TEXTS-------;Catch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t>
  </si>
  <si>
    <t>BdivBmsypref</t>
  </si>
  <si>
    <t>UdivUmsypref;Fmsy</t>
  </si>
  <si>
    <t>exact;sdg not imported to GRSF as pending SOSI
should have been included. ref source VNIRO thru RAM</t>
  </si>
  <si>
    <t>Alaska pollock - South Kurils</t>
  </si>
  <si>
    <t>Alaska pollock(=Walleye poll.) Russia South Kurils</t>
  </si>
  <si>
    <t>South Kuril Zone</t>
  </si>
  <si>
    <t>The biomass projection for 2021 forecast the Alaska pollock biomass in the South Kurils at 356 thousand tonnes, well above the Btrp of 288.18 thousand tonnes. Note that this forecast was generated through surplus production modeling, which is a fairly new approach and is yielding more optimistic estimates than direct enumeration . After a period of increasing biomass from 2014 through to 2018 (550 thousand tonnes), biomass projections for 2019-2021 from the Fox model have declined, but are still well above Btrp. Direct emuneration of biomass paints a slightly different picture: after a period of increasing biomass through to 2015, biomass estimates for 2016-2018 declined, dropping below Btrp in 2018 but then rebounding in 2019. The management agency attributes the decline to various aspects of the stock assessment surveys that resulted in undercounting . Age structure appears healthy and portends stable fisheries for the near future years, with healthy 2016- and 2017-year age classes. It should be noted, however, that the South Kurils are a zone of stock mixing, and fish harvested there have originated in local, western Sea of Okhotsk, and Japanese waters. As of 2020, the Japanese authorities indicated that the Pacific Ocean component of its stock is in good shape, with SB/SBMSY = 1.37 and F/FMSY = 0.47 . The smaller Japanese Okhotsk component also has satisfactory status, with CPUE measures in 2020 at their highest in the period of 1996-2020 . Meanwhile, there is some uncertainty with the western Sea of Okhotsk "East Sakhalin" population: it was considered in poor shape and below its Blim from 1988 to 2013 , but a recovery that began in 2007 ultimately brought the stock back above Blim and reactivated a fishery that had altogether halted in the mid-1990s. Harvests of around 100,000 tonnes were recorded in 2014-2016 and 2018-2019, and a TAC of 126,100 tonnes was set for 2021, the highest TAC for the East Sakhalin fishery subzone since 1989. However, a sharp change in the age-class structure of the catch starting with 2018 (a shift toward older fish) indicates that biomass is likely to drop after 2021, and the TAC was reduced slightly in 2022 to 122,700 tonnes . There is also some ongoing modeling and uncertainty around the role of density compensatory effects in population fluctuations and recent modeling indicates that the spawning and fishable biomass in East Sakhalin has been fluctuating at its Btrp (and therefore no longer depleted) for over a decade now .----MULTIPLE STATUS TEXTS-------;underfished</t>
  </si>
  <si>
    <t>Bavg</t>
  </si>
  <si>
    <t>F_Caddy</t>
  </si>
  <si>
    <t>exact; not imported as FAO record as QA1 with no source reference</t>
  </si>
  <si>
    <t>Walleye pollock Western Bering Sea</t>
  </si>
  <si>
    <t>Alaska pollock(=Walleye poll.) Russia Western Bering Sea</t>
  </si>
  <si>
    <t>c("SCA", "Synthesis")</t>
  </si>
  <si>
    <t>B&gt;Btr(Btr=SSSB(Ftr)</t>
  </si>
  <si>
    <t>exact;import of SDG to GRSF pending SOSI</t>
  </si>
  <si>
    <t>Alaska pollock(=Walleye poll.) - 61.05</t>
  </si>
  <si>
    <t>Alaska pollock(=Walleye poll.) Russia Sea of Okhotsk Zone</t>
  </si>
  <si>
    <t>Synthes ? KamchatNIRO ?</t>
  </si>
  <si>
    <t>Alaska pollock(=Walleye poll.) - Primorye Subzone</t>
  </si>
  <si>
    <t>Alaska pollock(=Walleye poll.) Russia Primorye Subzone</t>
  </si>
  <si>
    <t>Primorye Subzone</t>
  </si>
  <si>
    <t>overfished</t>
  </si>
  <si>
    <t>F_Malkin</t>
  </si>
  <si>
    <t>マダラ</t>
  </si>
  <si>
    <t>Pacific cod Japan Sea of Japan (north)</t>
  </si>
  <si>
    <t>Sea of Japan (north)</t>
  </si>
  <si>
    <t>Pacific cod Japan Pacific (north)</t>
  </si>
  <si>
    <t>Pacific (north)</t>
  </si>
  <si>
    <t>Pacific cod - West Bering Sea Zone</t>
  </si>
  <si>
    <t>Pacific cod West Bering Sea Zone</t>
  </si>
  <si>
    <t>Pacific cod - Petropavlovsk-Komandor</t>
  </si>
  <si>
    <t>Pacific cod Russia Petropavlovsk-Komandor</t>
  </si>
  <si>
    <t>Petropavlovsk-Komandorsk Subzone</t>
  </si>
  <si>
    <t>B &gt; Btr (Ftr= Fmed, Flim=F0.1, Btr=SSB(Fmed), Blim=B25%Bvir)</t>
  </si>
  <si>
    <t>SSB(Fmed)</t>
  </si>
  <si>
    <t>exact;sdg not imported to GRSF as pending SOSI</t>
  </si>
  <si>
    <t>Pacific cod - Karaginsky</t>
  </si>
  <si>
    <t>Pacific cod Russia Karaginsky</t>
  </si>
  <si>
    <t>Karaginsky Subzone</t>
  </si>
  <si>
    <t>B &gt; Btr (Ftr= Fmed, Flim=F0.1, Btr=SSB(Fmed), Blim=Bloss)</t>
  </si>
  <si>
    <t>exact;pending SOSI</t>
  </si>
  <si>
    <t>Pacific cod - North Eastern Sea of Okhotsk</t>
  </si>
  <si>
    <t>Pacific cod Russia North Eastern Sea of Okhotsk</t>
  </si>
  <si>
    <t>West Kamchatka Subzone;Kamchatka-Kuril Subzone</t>
  </si>
  <si>
    <t>B &gt; Btr (Ftr= FmedEXP(-ts90%?Fmed), Flim (Caddy), Btr=SSB(Ftr), Blim=Bloss)</t>
  </si>
  <si>
    <t>exact; update sdg db with better area name</t>
  </si>
  <si>
    <t>Pacific cod - Primorye Subzone</t>
  </si>
  <si>
    <t>Pacific cod Russia Primorye Subzone</t>
  </si>
  <si>
    <t>HMSY</t>
  </si>
  <si>
    <t>Pacific cod Russia West Bering Sea Zone</t>
  </si>
  <si>
    <t>Kulik V.V., Glebov I.I., Aseeva N.L., Novikov R.N. Assessment of the stock status for greenland halibut (Reinhardtius hippoglossoides matsuurae) in the Okhotsk Sea, Izv. Tikhookean. Nauchno-Issled. Inst. Rybn. Khoz. Okeanogr., 2022, vol. 202, no. 2, pp. 466?497. DOI: 10.26428/1606-9919-2022-202-466-497. EDN: FHOWDD</t>
  </si>
  <si>
    <t>yes</t>
  </si>
  <si>
    <t>partial</t>
  </si>
  <si>
    <t>Pointhead Flounder (Sea of Japan (west))</t>
  </si>
  <si>
    <t>ソウハチ</t>
  </si>
  <si>
    <t>Pointhead Flounder</t>
  </si>
  <si>
    <t>Pointhead Flounder Japan Sea of Japan (west)</t>
  </si>
  <si>
    <t>Cleisthenes herzensteini</t>
  </si>
  <si>
    <t>Sea of Japan (west)</t>
  </si>
  <si>
    <t>Pointhead Flounder (Hokkaido (north))</t>
  </si>
  <si>
    <t>Pointhead Flounder Japan Hokkaido (north)</t>
  </si>
  <si>
    <t>Hokkaido (north)</t>
  </si>
  <si>
    <t>Roundnose flounder</t>
  </si>
  <si>
    <t>ムシガレイ</t>
  </si>
  <si>
    <t>Shotted halibut</t>
  </si>
  <si>
    <t>Shotted halibut Japan Sea of Japan (west)</t>
  </si>
  <si>
    <t>Eopsetta grigorjewi</t>
  </si>
  <si>
    <t>Willowy flounder</t>
  </si>
  <si>
    <t>ヤナギムシガレイ</t>
  </si>
  <si>
    <t>Willowy flounder Japan Pacific (north)</t>
  </si>
  <si>
    <t>Glyptocephalus kitaharai</t>
  </si>
  <si>
    <t>Flathead flounder.</t>
  </si>
  <si>
    <t>アカガレイ</t>
  </si>
  <si>
    <t>Flathead flounder. Japan Sea of Japan</t>
  </si>
  <si>
    <t>Hippoglossoides dubius</t>
  </si>
  <si>
    <t>Bastard halibut</t>
  </si>
  <si>
    <t>ヒラメ</t>
  </si>
  <si>
    <t>Bastard halibut Japan Pacific (north)</t>
  </si>
  <si>
    <t>Paralichthys olivaceus</t>
  </si>
  <si>
    <t>Bastard halibut Japan Setouchi</t>
  </si>
  <si>
    <t>Bastard halibut Japan Sea of Japan (north)</t>
  </si>
  <si>
    <t>Bastard halibut Japan Sea of Japan (central/west/East China Sea)</t>
  </si>
  <si>
    <t>Sea of Japan (central/west/East China Sea)</t>
  </si>
  <si>
    <t>Flatfishes nei - West Bering Sea Zone</t>
  </si>
  <si>
    <t>Flatfishes nei Russia West Bering Sea Zone</t>
  </si>
  <si>
    <t>Flatfishes nei - Primorye Subzone</t>
  </si>
  <si>
    <t>Flatfishes nei Russia Primorye Subzone</t>
  </si>
  <si>
    <t>Yellow striped flounder</t>
  </si>
  <si>
    <t>マガレイ</t>
  </si>
  <si>
    <t>Yellow striped flounder Japan</t>
  </si>
  <si>
    <t>Pseudopleuronectes herzensteini</t>
  </si>
  <si>
    <t>caught by Korea, but not Japan in Fish Stat</t>
  </si>
  <si>
    <t>Greenland halibut - 61.05</t>
  </si>
  <si>
    <t>Greenland halibut Russia 61.05</t>
  </si>
  <si>
    <t>unknown/uncertain/based on presenation overfished</t>
  </si>
  <si>
    <t>Sandlance</t>
  </si>
  <si>
    <t>Pacific sandlance</t>
  </si>
  <si>
    <t>Pacific sandlance China</t>
  </si>
  <si>
    <t>Ammodytes personatus</t>
  </si>
  <si>
    <t>23 219.0</t>
  </si>
  <si>
    <t>Navodon spp</t>
  </si>
  <si>
    <t>Filefishes nei</t>
  </si>
  <si>
    <t>Cantherhines (=Navodon) spp</t>
  </si>
  <si>
    <t>Area at large</t>
  </si>
  <si>
    <t>Yellow croaker - China</t>
  </si>
  <si>
    <t>Yellow croaker</t>
  </si>
  <si>
    <t>Yellow croaker China</t>
  </si>
  <si>
    <t>Larimichthys polyactis</t>
  </si>
  <si>
    <t>Yellow croaker - Korea</t>
  </si>
  <si>
    <t>참조기</t>
  </si>
  <si>
    <t>Yellow croaker Korea</t>
  </si>
  <si>
    <t>underfishing; 0.32</t>
  </si>
  <si>
    <t>0.18; 0.40;</t>
  </si>
  <si>
    <t>shape_parameter = 2.0; k_prior = 575,131.25; k_prior_CV = 0.35; msy_prior = 71,891.41; msy_prior_CV = 0.35; sigp2_prior = 0.0225; sigp2_prior_CV = 0.35; resilience: medium;</t>
  </si>
  <si>
    <t>offshore drift gillnet, offshore stownet, coastal drift gillnet</t>
  </si>
  <si>
    <t>current TAC;</t>
  </si>
  <si>
    <t>So-iny (redlip) mullet</t>
  </si>
  <si>
    <t>Liza haematocheilus</t>
  </si>
  <si>
    <t>Mi-iuy croaker (Miichthys miiuy); 민어</t>
  </si>
  <si>
    <t>Mi-iuy (brown) croaker</t>
  </si>
  <si>
    <t>Mi-iuy (brown) croaker China</t>
  </si>
  <si>
    <t>Miichthys miiuy</t>
  </si>
  <si>
    <t>Red seabream</t>
  </si>
  <si>
    <t>マダイ</t>
  </si>
  <si>
    <t>Red seabream Japan Setouchi (central, west)</t>
  </si>
  <si>
    <t>Pagrus major</t>
  </si>
  <si>
    <t>Setouchi (central, west)</t>
  </si>
  <si>
    <t>Red seabream Japan Setouchi (east)</t>
  </si>
  <si>
    <t>Setouchi (east)</t>
  </si>
  <si>
    <t>Red seabream Japan Sea of Japan/ East China Sea</t>
  </si>
  <si>
    <t>Sea of Japan/ East China Sea</t>
  </si>
  <si>
    <t>Okhostk atka mackerel</t>
  </si>
  <si>
    <t>ホッケ</t>
  </si>
  <si>
    <t>Okhotsk atka mackerel</t>
  </si>
  <si>
    <t>Okhotsk atka mackerel Japan</t>
  </si>
  <si>
    <t>Pleurogrammus azonus</t>
  </si>
  <si>
    <t>45 480.0</t>
  </si>
  <si>
    <t>Puffer fish (Ise-Mikawa)</t>
  </si>
  <si>
    <t>トラフグ</t>
  </si>
  <si>
    <t>Tiger pufferfish</t>
  </si>
  <si>
    <t>Tiger pufferfish Japan Ise-Mikawa</t>
  </si>
  <si>
    <t>Takifugu rubripes</t>
  </si>
  <si>
    <t>Puffer fish (Sea of Japan, East China Sea, Seouchi)</t>
  </si>
  <si>
    <t>Tiger pufferfish Japan Sea of Japan, East China Sea, Seouchi</t>
  </si>
  <si>
    <t>FishStat has Puffers nei Tetraodontidae</t>
  </si>
  <si>
    <t>Japanese sandfish</t>
  </si>
  <si>
    <t>도루묵</t>
  </si>
  <si>
    <t>Japanese sandfish Korea</t>
  </si>
  <si>
    <t>Arctoscopus japonicus</t>
  </si>
  <si>
    <t>2 759.6</t>
  </si>
  <si>
    <t>340 133.6</t>
  </si>
  <si>
    <t>underfishing; 0.07</t>
  </si>
  <si>
    <t>0.87; 0.31;</t>
  </si>
  <si>
    <t>shape_parameter = 2.0; k_prior = 263595.6; k_prior_CV = 0.3; msy_prior = 32945.45; msy_prior_CV = 0.3; sigp2_prior = 0.0225; sigp2_prior_CV = 0.3; resilience: medium;</t>
  </si>
  <si>
    <t>east sea medium danish seine, coastal drift gillnet, setnet</t>
  </si>
  <si>
    <t>キンメダイ</t>
  </si>
  <si>
    <t>Alfonsino Japan</t>
  </si>
  <si>
    <t>Daggertooth pike conger</t>
  </si>
  <si>
    <t>Muraenesox cinereus</t>
  </si>
  <si>
    <t>Largehead hairtail - China</t>
  </si>
  <si>
    <t>Largehead hairtail China</t>
  </si>
  <si>
    <t>Largehead hairtail - Korea</t>
  </si>
  <si>
    <t>갈치</t>
  </si>
  <si>
    <t>Largehead hairtail Korea</t>
  </si>
  <si>
    <t>underfishing; 0.89</t>
  </si>
  <si>
    <t>0.13; 0.18;</t>
  </si>
  <si>
    <t>shape_parameter = 2.0; k_prior = 1,767,904.38; k_prior_CV = 0.35; msy_prior = 220,988.05; msy_prior_CV = 0.35; sigp2_prior = 0.0225; sigp2_prior_CV = 0.35; resilience: medium;</t>
  </si>
  <si>
    <t>offshore longline, large purse seine, coastal combo fishery, offshore stownet</t>
  </si>
  <si>
    <t>Pacific Saury</t>
  </si>
  <si>
    <t>Cololabis saira</t>
  </si>
  <si>
    <t>NPFC</t>
  </si>
  <si>
    <t>Japanese scad China</t>
  </si>
  <si>
    <t>Spotted mackerel</t>
  </si>
  <si>
    <t>ゴマサバ</t>
  </si>
  <si>
    <t>Blue mackerel Japan Pacific</t>
  </si>
  <si>
    <t>by Korea in Fishstat but not by Japan - spotted mackerel not in ASFIS</t>
  </si>
  <si>
    <t>Blue mackerel Japan East China Sea</t>
  </si>
  <si>
    <t>East China Sea</t>
  </si>
  <si>
    <t>Chub mackerel</t>
  </si>
  <si>
    <t>Pacific chub mackerel Japan Tsushima</t>
  </si>
  <si>
    <t>441 837.0</t>
  </si>
  <si>
    <t>Japanese Chub Mackerel</t>
  </si>
  <si>
    <t>Scomber Japonicus</t>
  </si>
  <si>
    <t>771 500.7</t>
  </si>
  <si>
    <t>Pacific chub mackerel China</t>
  </si>
  <si>
    <t>Japanese amberjack</t>
  </si>
  <si>
    <t>ブリ</t>
  </si>
  <si>
    <t>Japanese amberjack Japan</t>
  </si>
  <si>
    <t>Seriola quinqueradiata</t>
  </si>
  <si>
    <t>FishStat has considderable amount of seriola spp</t>
  </si>
  <si>
    <t>Japanese jack mackerel</t>
  </si>
  <si>
    <t>マアジ</t>
  </si>
  <si>
    <t>Japanese jack mackerel Japan Tsushima</t>
  </si>
  <si>
    <t>Trachurus japonicus</t>
  </si>
  <si>
    <t>Japanese jack mackerel Japan Pacific</t>
  </si>
  <si>
    <t>Japanese horse mackerel not found in ASFIS</t>
  </si>
  <si>
    <t>Japanese jack mackerel China</t>
  </si>
  <si>
    <t>Yesso scallop</t>
  </si>
  <si>
    <t>Mizuhopecten yessoensis</t>
  </si>
  <si>
    <t>Pink (Humpback) salmon</t>
  </si>
  <si>
    <t>Oncorhynchus gorbuscha</t>
  </si>
  <si>
    <t>Chinese gizzard shad</t>
  </si>
  <si>
    <t>전어</t>
  </si>
  <si>
    <t>Chinese gizzard shad Korea</t>
  </si>
  <si>
    <t>Clupanodon thrissa</t>
  </si>
  <si>
    <t>underfishing; 0.30</t>
  </si>
  <si>
    <t>0.26; 0.78;</t>
  </si>
  <si>
    <t>shape_parameter = 2.0; k_prior = 59,216.67; k_prior_CV = 0.3; msy_prior = 15,544.38; msy_prior_CV = 0.3; sigp2_prior = 0.0225; sigp2_prior_CV = 0.3; resilience: high;</t>
  </si>
  <si>
    <t>coastal drift gillnet, coastal purse seine, small purse seine, large pair bottom trawl</t>
  </si>
  <si>
    <t>threshold exception; future TAC;</t>
  </si>
  <si>
    <t>Marine crabs nei</t>
  </si>
  <si>
    <t>Red snow crab</t>
  </si>
  <si>
    <t>붉은대게</t>
  </si>
  <si>
    <t>Red snow crab Korea</t>
  </si>
  <si>
    <t>Chionoecetes japonicus</t>
  </si>
  <si>
    <t>underfishing: 0.35</t>
  </si>
  <si>
    <t>0.19; 0.72;</t>
  </si>
  <si>
    <t>shape_parameter = 2.0; k_prior = 413,270; k_prior_CV = 0.35; msy_prior = 51,658.75; msy_prior_CV = 0.35; sigp2_prior = 0.0225; sigp2_prior_CV = 0.35; resilience: medium;</t>
  </si>
  <si>
    <t>Bayesian state-space general surplus production model (Pella-Tomlinson)</t>
  </si>
  <si>
    <t>offshore pot</t>
  </si>
  <si>
    <t>Snow crab (Sea of Japan (west))</t>
  </si>
  <si>
    <t>ズワイガニ</t>
  </si>
  <si>
    <t>Queen crab Japan Sea of Japan (west)</t>
  </si>
  <si>
    <t>Snow crab</t>
  </si>
  <si>
    <t>대게</t>
  </si>
  <si>
    <t>Queen crab Korea</t>
  </si>
  <si>
    <t>underfishing; 0.39</t>
  </si>
  <si>
    <t>0.14; 0.69;</t>
  </si>
  <si>
    <t>shape_parameter = 2.0; k_prior = 21,919.38; k_prior_CV = 0.35; msy_prior = 2,739.922; msy_prior_CV = 0.35; sigp2_prior = 0.0225; sigp2_prior_CV = 0.35; resilience: medium; (red snow crab)</t>
  </si>
  <si>
    <t>coastal drift gillnet, offshore drift gillnet, offshore pot</t>
  </si>
  <si>
    <t>Gazami crab</t>
  </si>
  <si>
    <t>꽃게</t>
  </si>
  <si>
    <r>
      <rPr>
        <rFont val="Arial"/>
        <color rgb="FF000000"/>
        <sz val="9.0"/>
      </rPr>
      <t>Gazami crab</t>
    </r>
    <r>
      <rPr>
        <rFont val="Arial"/>
        <i/>
        <color rgb="FF000000"/>
        <sz val="9.0"/>
      </rPr>
      <t xml:space="preserve"> </t>
    </r>
  </si>
  <si>
    <t>Gazami crab Korea</t>
  </si>
  <si>
    <t>Portunus trituberculatus</t>
  </si>
  <si>
    <t>underfishing: 0.90</t>
  </si>
  <si>
    <t>0.25; 0.53;</t>
  </si>
  <si>
    <t>shape_parameter = 2.0; k_prior = 117,216; k_prior_CV = 0.35; msy_prior = 30,769.2; msy_prior_CV = 0.35; sigp2_prior = 0.0225; sigp2_prior_CV = 0.35; resilience: high;</t>
  </si>
  <si>
    <t>coastal drift gillnet, offshore drift gillnet, coastal pot</t>
  </si>
  <si>
    <t>Shrimps, prawns, cephalopods, other identified non-fish species</t>
  </si>
  <si>
    <t>Gazami crab China</t>
  </si>
  <si>
    <t>Red king crab - Okhotsk Sea</t>
  </si>
  <si>
    <t>Red king crab Russia Okhotsk Sea</t>
  </si>
  <si>
    <t>Okhotsk Sea</t>
  </si>
  <si>
    <t>CSA</t>
  </si>
  <si>
    <t>B &gt; Btr (Ftr= F45%, FSBtr=FSB(Ftr), FSBlim=FSBloss)</t>
  </si>
  <si>
    <t>FSB(Ftr)</t>
  </si>
  <si>
    <t>F45%</t>
  </si>
  <si>
    <t>Penaeus chinensis</t>
  </si>
  <si>
    <t>Fleshy prawn</t>
  </si>
  <si>
    <t>Southern rough shrimp</t>
  </si>
  <si>
    <t>Southern rough shrimp China</t>
  </si>
  <si>
    <t>Trachysalambria curvirostris</t>
  </si>
  <si>
    <t>Chum(=Keta=Dog) salmon</t>
  </si>
  <si>
    <t>Oncorhynchus keta</t>
  </si>
  <si>
    <t>Octopus</t>
  </si>
  <si>
    <t>문어류</t>
  </si>
  <si>
    <t>Octopuses, etc. nei Korea</t>
  </si>
  <si>
    <t>19 049.1</t>
  </si>
  <si>
    <t>underfishing: 0.59</t>
  </si>
  <si>
    <t>0.42; 0.57;</t>
  </si>
  <si>
    <t>shape_parameter = 2.0; k_prior = 44,139.33; k_prior_CV = 0.35; msy_prior = 11,586.58; msy_prior_CV = 0.35; sigp2_prior = 0.0225; sigp2_prior_CV = 0.35; resilience: high;</t>
  </si>
  <si>
    <t>coastal pot, coastal combo fishery, offshore pot</t>
  </si>
  <si>
    <t>future TAC;</t>
  </si>
  <si>
    <t>Cuttlefish</t>
  </si>
  <si>
    <t>Sepiidae</t>
  </si>
  <si>
    <t>갑오징어류</t>
  </si>
  <si>
    <t>Cuttlefish, bobtail squids nei Korea</t>
  </si>
  <si>
    <t>underfishing; 0.94</t>
  </si>
  <si>
    <t>0.01; 0.09;</t>
  </si>
  <si>
    <t>shape_parameter = 2.0; k_prior = 218,119; k_prior_CV = 0.35; msy_prior = 57,256.24; msy_prior_CV = 0.35; sigp2_prior = 0.0225; sigp2_prior_CV = 0.35; resilience: high;</t>
  </si>
  <si>
    <t>coastal drift gillnet, offshore stownet, coastal stownet, large danish seine</t>
  </si>
  <si>
    <t>Japanese common squid (Winter)</t>
  </si>
  <si>
    <t>スルメイカ</t>
  </si>
  <si>
    <t>Japanese flying squid</t>
  </si>
  <si>
    <t>Japanese flying squid Japan Winter</t>
  </si>
  <si>
    <t>Todarodes pacificus</t>
  </si>
  <si>
    <t>Winter</t>
  </si>
  <si>
    <t>Japanese common squid (Autumn)</t>
  </si>
  <si>
    <t>Japanese flying squid Japan Autumn</t>
  </si>
  <si>
    <t>Autumn</t>
  </si>
  <si>
    <t>possible no</t>
  </si>
  <si>
    <t>org lin no</t>
  </si>
  <si>
    <t>ASFIS species</t>
  </si>
  <si>
    <t>Stock</t>
  </si>
  <si>
    <t>Chinook(=Spring=King) salmon Oncorhynchus tshawytscha</t>
  </si>
  <si>
    <t>Chinook(=Spring=King) salmon</t>
  </si>
  <si>
    <t>Oncorhynchus tshawytscha</t>
  </si>
  <si>
    <t>Eastern North Pacific Far North Migrating</t>
  </si>
  <si>
    <t>s</t>
  </si>
  <si>
    <t>Washington Coast: Hoko Summer/Fall</t>
  </si>
  <si>
    <t>Puget Sound: Nooksack Spring Early</t>
  </si>
  <si>
    <t>Puget Sound: Skagit Summer/Fall</t>
  </si>
  <si>
    <t>Puget Sound: Skagit Spring</t>
  </si>
  <si>
    <t>Puget Sound: Stillaguamish Summer/Fall</t>
  </si>
  <si>
    <t>Puget Sound: Snohomish Summer/Fall</t>
  </si>
  <si>
    <t>Puget Sound: Cedar River Summer/Fall</t>
  </si>
  <si>
    <t>Puget Sound: White River Spring</t>
  </si>
  <si>
    <t>Puget Sound: Green River Summer/Fall</t>
  </si>
  <si>
    <t>Puget Sound: Nisqually River Summer/Fall</t>
  </si>
  <si>
    <t>Northern California Coast: Klamath River Fall</t>
  </si>
  <si>
    <t>Oregon Coast: Southern Oregon</t>
  </si>
  <si>
    <t>Oregon Coast: Central and Northern Oregon</t>
  </si>
  <si>
    <t>Columbia River Basin: North Lewis River Fall</t>
  </si>
  <si>
    <t>Columbia River Basin: Lower River Hatchery Fall</t>
  </si>
  <si>
    <t>Columbia River Basin: Lower River Hatchery Spring</t>
  </si>
  <si>
    <t>Columbia River Basin: Upper Willamette Spring</t>
  </si>
  <si>
    <t>Columbia River Basin: Mid-River Bright Hatchery Fall</t>
  </si>
  <si>
    <t>Columbia River Basin: Spring Creek Hatchery Fall</t>
  </si>
  <si>
    <t>Columbia River Basin: Snake River Fall</t>
  </si>
  <si>
    <t>Columbia River Basin: Snake River Spring/Summer</t>
  </si>
  <si>
    <t>Columbia River Basin: Upper River Bright Fall</t>
  </si>
  <si>
    <t>Columbia River Basin: Upper River Summer</t>
  </si>
  <si>
    <t>Columbia River Basin: Upper River Spring</t>
  </si>
  <si>
    <t>Washington Coast: Grays Harbor Fall</t>
  </si>
  <si>
    <t>Washington Coast: Grays Harbor Spring</t>
  </si>
  <si>
    <t>Washington Coast: Quinault Fall Hatchery</t>
  </si>
  <si>
    <t>Washington Coast: Queets Fall</t>
  </si>
  <si>
    <t>Washington Coast: Queets Spring/Summer</t>
  </si>
  <si>
    <t>Washington Coast: Hoh Fall</t>
  </si>
  <si>
    <t>Washington Coast: Hoh Spring/Summer</t>
  </si>
  <si>
    <t>Washington Coast: Quillayute Fall</t>
  </si>
  <si>
    <t>Washington Coast: Quillayute Spring/Summer</t>
  </si>
  <si>
    <t>Washington Coast: Willapa Bay Fall Hatchery</t>
  </si>
  <si>
    <t>Washington Coast: Willapa Bay Fall Natural</t>
  </si>
  <si>
    <t>Puget Sound: Mid Hood Canal Summer/Fall</t>
  </si>
  <si>
    <t>Puget Sound: Puyallup Summer/Fall</t>
  </si>
  <si>
    <t>Northern California Coast: California Coastal</t>
  </si>
  <si>
    <t>Puget Sound: Eastern Strait of Juan de Fuca Summer/Fall</t>
  </si>
  <si>
    <t>North Coast</t>
  </si>
  <si>
    <t>Vancouver Island</t>
  </si>
  <si>
    <t>Yukon</t>
  </si>
  <si>
    <t>Okanagan</t>
  </si>
  <si>
    <t>Chum(=Keta=Dog) salmon Oncorhynchus keta</t>
  </si>
  <si>
    <t>Fraser</t>
  </si>
  <si>
    <t>Inner South Coast</t>
  </si>
  <si>
    <t>Coho(=Silver) salmon Oncorhynchus kisutch</t>
  </si>
  <si>
    <t>Oncorhynchus kisutch</t>
  </si>
  <si>
    <t>Auke Creek</t>
  </si>
  <si>
    <t>Berners River</t>
  </si>
  <si>
    <t>Hugh Smith Lake</t>
  </si>
  <si>
    <t>Oregon Production Index Area: Central California Coast</t>
  </si>
  <si>
    <t>Oregon Production Index Area: Southern Oregon/Northern California Coast</t>
  </si>
  <si>
    <t>Oregon Production Index Area: Oregon Coast Natural</t>
  </si>
  <si>
    <t>Oregon Production Index Area: Columbia River Late Hatchery</t>
  </si>
  <si>
    <t>Oregon Production Index Area: Columbia River Early Hatchery</t>
  </si>
  <si>
    <t>Oregon Production Index Area: Lower Columbia Natural</t>
  </si>
  <si>
    <t>Washington Coast: Willapa Bay Hatchery</t>
  </si>
  <si>
    <t>Washington Coast: Grays Harbor</t>
  </si>
  <si>
    <t>Washington Coast: Quinault Hatchery</t>
  </si>
  <si>
    <t>Washington Coast: Queets</t>
  </si>
  <si>
    <t>Washington Coast: Hoh</t>
  </si>
  <si>
    <t>Washington Coast: Quillayute Summer Hatchery</t>
  </si>
  <si>
    <t>Puget Sound: Hood Canal</t>
  </si>
  <si>
    <t>Puget Sound: Skagit</t>
  </si>
  <si>
    <t>Puget Sound: Stillaguamish</t>
  </si>
  <si>
    <t>Puget Sound: Snohomish</t>
  </si>
  <si>
    <t>Puget Sound: South Puget Sound Hatchery</t>
  </si>
  <si>
    <t>Washington Coast: Strait of Juan de Fuca</t>
  </si>
  <si>
    <t>Oregon Production Index Area: Oregon Coast Hatchery</t>
  </si>
  <si>
    <t>Washington Coast: Willapa Bay Natural</t>
  </si>
  <si>
    <t>Interior Fraser</t>
  </si>
  <si>
    <t>Eulachon Thaleichthys pacificus</t>
  </si>
  <si>
    <t>Eulachon</t>
  </si>
  <si>
    <t>Thaleichthys pacificus</t>
  </si>
  <si>
    <t>Fraser River</t>
  </si>
  <si>
    <t>Pink(=Humpback) salmon Oncorhynchus gorbuscha</t>
  </si>
  <si>
    <t>Pink(=Humpback) salmon</t>
  </si>
  <si>
    <t>Puget Sound</t>
  </si>
  <si>
    <t>Skeena-Nass</t>
  </si>
  <si>
    <t>Sockeye(=Red) salmon Oncorhynchus nerka</t>
  </si>
  <si>
    <t>Sockeye(=Red) salmon</t>
  </si>
  <si>
    <t>Oncorhynchus nerka</t>
  </si>
  <si>
    <t>Fraser (Early Stuart)</t>
  </si>
  <si>
    <t>Fraser (Early Summer)</t>
  </si>
  <si>
    <t>Fraser (Late)</t>
  </si>
  <si>
    <t>Fraser (Summer)</t>
  </si>
  <si>
    <t>Nass</t>
  </si>
  <si>
    <t>Skeena</t>
  </si>
  <si>
    <t>Stikine</t>
  </si>
  <si>
    <t>WCVI barkley</t>
  </si>
  <si>
    <t>Dungeness Crab</t>
  </si>
  <si>
    <t>Pacific shrimp</t>
  </si>
  <si>
    <t>Rockfish</t>
  </si>
  <si>
    <t>Ocean shrimp</t>
  </si>
  <si>
    <t>Rockfishes</t>
  </si>
  <si>
    <r>
      <rPr>
        <rFont val="Aptos Narrow"/>
        <color rgb="FF467886"/>
        <sz val="11.0"/>
        <u/>
      </rPr>
      <t>https://scholar.unair.ac.id/en/publications/population-dynamics-and-sustainable-potential-of-longtail-tuna-th</t>
    </r>
  </si>
  <si>
    <r>
      <rPr>
        <rFont val="Aptos Narrow"/>
        <color rgb="FF467886"/>
        <sz val="11.0"/>
        <u/>
      </rPr>
      <t>Fisheries Research and Development Corporation - CC BY 3.0 AU, https://www.fish.gov.au</t>
    </r>
  </si>
  <si>
    <r>
      <rPr>
        <rFont val="Aptos Narrow"/>
        <color rgb="FF467886"/>
        <sz val="11.0"/>
        <u/>
      </rPr>
      <t>https://smujo.id/biodiv/article/view/13510</t>
    </r>
  </si>
  <si>
    <r>
      <rPr>
        <rFont val="Arial"/>
        <i/>
        <color rgb="FF000000"/>
        <sz val="11.0"/>
      </rPr>
      <t>Kyphosus pacificus</t>
    </r>
    <r>
      <rPr>
        <rFont val="Arial"/>
        <i val="0"/>
        <color rgb="FF000000"/>
        <sz val="11.0"/>
      </rPr>
      <t xml:space="preserve"> New Caledonia</t>
    </r>
  </si>
  <si>
    <r>
      <rPr>
        <rFont val="Aptos Narrow"/>
        <color rgb="FF467886"/>
        <sz val="11.0"/>
        <u/>
      </rPr>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</si>
  <si>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</si>
  <si>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</si>
  <si>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</si>
  <si>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</si>
  <si>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</si>
  <si>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</si>
  <si>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https://www.sciencedirect.com/science/article/abs/pii/S2352485523000737</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</si>
  <si>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</si>
  <si>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</si>
  <si>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</si>
  <si>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</si>
  <si>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t>Group No</t>
  </si>
  <si>
    <t>ASFIS Species name</t>
  </si>
  <si>
    <t>Stocks</t>
  </si>
  <si>
    <t>ASFIS name</t>
  </si>
  <si>
    <t>Suggested display name</t>
  </si>
  <si>
    <t>Country catch 2021</t>
  </si>
  <si>
    <t>Sankey Value</t>
  </si>
  <si>
    <t>comennt</t>
  </si>
  <si>
    <t>Area Cacth 2021</t>
  </si>
  <si>
    <t>Hammerhead shark</t>
  </si>
  <si>
    <t>Hammerhead shark Guatemala</t>
  </si>
  <si>
    <t>Guatemala</t>
  </si>
  <si>
    <t>Big skate United States of America</t>
  </si>
  <si>
    <t>United States of America</t>
  </si>
  <si>
    <t>Pelagic thresher</t>
  </si>
  <si>
    <t>Alopias pelagicus</t>
  </si>
  <si>
    <t>Pelagic thresher Guatemala</t>
  </si>
  <si>
    <t>Silky shark Guatemala</t>
  </si>
  <si>
    <t>Pacific sierra</t>
  </si>
  <si>
    <t>Scomberomorus sierra</t>
  </si>
  <si>
    <t>Scomberomorus sierra 1 </t>
  </si>
  <si>
    <t>Pacific sierra Mexico</t>
  </si>
  <si>
    <t>Scomberomorus sierra 2</t>
  </si>
  <si>
    <t>Pacific sierra Costa Rica</t>
  </si>
  <si>
    <t>Costa Rica</t>
  </si>
  <si>
    <t>Eastern Central Pacific</t>
  </si>
  <si>
    <t>Californian anchovy</t>
  </si>
  <si>
    <t>Engraulis mordax</t>
  </si>
  <si>
    <t>Californian anchovy United States of America, Mexico</t>
  </si>
  <si>
    <t>United States of America, Mexico</t>
  </si>
  <si>
    <t>Pacific pilchard (Northern subpopulation)</t>
  </si>
  <si>
    <t>Pacific sardine (Nortern subpopulation)</t>
  </si>
  <si>
    <t>Pacific pilchard (Northern subpopulation) United States of America, Mexico</t>
  </si>
  <si>
    <t>Pacific pilchard (Southern subpopulation)</t>
  </si>
  <si>
    <t>Pacific sardine (southern subpopulation)</t>
  </si>
  <si>
    <t>Pacific pilchard (Southern subpopulation) United States of America, Mexico</t>
  </si>
  <si>
    <t>Pacific pilchard (Gulf of California)</t>
  </si>
  <si>
    <t>Pacific sardine (Gulf of California)</t>
  </si>
  <si>
    <t>Pacific pilchard (Gulf of California) Mexico</t>
  </si>
  <si>
    <t>Pacific thread herring</t>
  </si>
  <si>
    <t>Opisthonema libertate</t>
  </si>
  <si>
    <t>Pacific thread herring Mexico</t>
  </si>
  <si>
    <t>Pacific thread herring Panama</t>
  </si>
  <si>
    <t>Panama</t>
  </si>
  <si>
    <t>Pacific anchoveta</t>
  </si>
  <si>
    <t>Cetengraulis mysticetus</t>
  </si>
  <si>
    <t>Pacific anchoveta Mexico</t>
  </si>
  <si>
    <t>Pacific anchoveta Panama</t>
  </si>
  <si>
    <t>Pacific piquitinga</t>
  </si>
  <si>
    <t>Lile stolifera</t>
  </si>
  <si>
    <t>North Pacific hake United States of America</t>
  </si>
  <si>
    <t>North Pacific hake Mexico</t>
  </si>
  <si>
    <t>Chinook salmon</t>
  </si>
  <si>
    <t>Chinook salmon United States of America (California Central Valley)</t>
  </si>
  <si>
    <t>United States of America (California Central Valley)</t>
  </si>
  <si>
    <t>Chinook salmon United States of America (Northern California)</t>
  </si>
  <si>
    <t>United States of America (Northern California)</t>
  </si>
  <si>
    <t>Pacific sanddab</t>
  </si>
  <si>
    <t>Citharichthys sordidus</t>
  </si>
  <si>
    <t>Pacific sanddab United States of America</t>
  </si>
  <si>
    <t>Toothed flounder</t>
  </si>
  <si>
    <t>Cyclopsetta querna</t>
  </si>
  <si>
    <t>Toothed flounder Guatemala</t>
  </si>
  <si>
    <t>not in FishStat in Area 77</t>
  </si>
  <si>
    <t>God's flounder</t>
  </si>
  <si>
    <t>Cyclopsetta panamensis</t>
  </si>
  <si>
    <t>God's flounder Panama</t>
  </si>
  <si>
    <t>Pacific red snapper</t>
  </si>
  <si>
    <t>Lutjanus peru</t>
  </si>
  <si>
    <t>Pacific red snapper Mexico</t>
  </si>
  <si>
    <t>Sea catfishes NEI</t>
  </si>
  <si>
    <t>Serranids</t>
  </si>
  <si>
    <t>Serranids Costa Rica</t>
  </si>
  <si>
    <t>Spotted rose snapper</t>
  </si>
  <si>
    <t>Lutjanus guttatus</t>
  </si>
  <si>
    <t>Spotted rose snapper Mexico</t>
  </si>
  <si>
    <t>Yellow snapper</t>
  </si>
  <si>
    <t>Lutjanus argentiventris</t>
  </si>
  <si>
    <t>Yellow snapper Mexico</t>
  </si>
  <si>
    <t>Yellow snapper Costa Rica</t>
  </si>
  <si>
    <t>Yellowfin snook</t>
  </si>
  <si>
    <t>Centropomus robalito</t>
  </si>
  <si>
    <t>Yellowfin snook Mexico</t>
  </si>
  <si>
    <t>Mojarras 1</t>
  </si>
  <si>
    <t>Mojarras, etc. nei</t>
  </si>
  <si>
    <t>Gerreidae</t>
  </si>
  <si>
    <t>Mojarras 1 Mexico</t>
  </si>
  <si>
    <t>Mojarras 2</t>
  </si>
  <si>
    <t>Mojarras 2 Mexico</t>
  </si>
  <si>
    <t>Lingcod United States of America</t>
  </si>
  <si>
    <t>Mexican barred snapper</t>
  </si>
  <si>
    <t>Hoplopagrus guentherii</t>
  </si>
  <si>
    <t>Mexican barred snapper Mexico</t>
  </si>
  <si>
    <t>Mexican barred snapper Costa Rica</t>
  </si>
  <si>
    <t>Scianids</t>
  </si>
  <si>
    <t>Scianids Costa Rica</t>
  </si>
  <si>
    <t>Panama grunt</t>
  </si>
  <si>
    <t>Pomadasys panamensis</t>
  </si>
  <si>
    <t>Panama grunt Panama</t>
  </si>
  <si>
    <t>Cabezon</t>
  </si>
  <si>
    <t>Scorpaenichthys marmoratus</t>
  </si>
  <si>
    <t>Cabezon United States of America</t>
  </si>
  <si>
    <t>Pacific dog snapper</t>
  </si>
  <si>
    <t>Lutjanus novemfasciatus</t>
  </si>
  <si>
    <t>Pacific dog snapper Costa Rica</t>
  </si>
  <si>
    <t>Colorado snapper</t>
  </si>
  <si>
    <t>Lutjanus colorado</t>
  </si>
  <si>
    <t>Colorado snapper Costa Rica</t>
  </si>
  <si>
    <t>Gulf weakfish</t>
  </si>
  <si>
    <t>Cynoscion othonopterus</t>
  </si>
  <si>
    <t>Cynoscion othonopterum</t>
  </si>
  <si>
    <t>Gulf weakfish Mexico</t>
  </si>
  <si>
    <t>Bigeye croaker</t>
  </si>
  <si>
    <t>Micropogonias megalops</t>
  </si>
  <si>
    <t>Bigeye croaker Mexico</t>
  </si>
  <si>
    <t>Barred sand bass</t>
  </si>
  <si>
    <t>Paralabrax nebulifer</t>
  </si>
  <si>
    <t>Barred sand bass Mexico</t>
  </si>
  <si>
    <t>Vermilion rockfish and Sunset rockfish</t>
  </si>
  <si>
    <t>Sebastes miniatus, Sebastes crocotulus</t>
  </si>
  <si>
    <t>Sebastes miniatus, S. crocotulus</t>
  </si>
  <si>
    <t>Vermilion rockfish and Sunset rockfish United States of America</t>
  </si>
  <si>
    <t>Black rockfish United States of America</t>
  </si>
  <si>
    <t>Blackgill rockfish</t>
  </si>
  <si>
    <t>Sebastes melanostomus</t>
  </si>
  <si>
    <t>Blackgill rockfish United States of America</t>
  </si>
  <si>
    <t>Bocaccio rockfish United States of America</t>
  </si>
  <si>
    <t>California Blue and Deacon Rockfish Complex</t>
  </si>
  <si>
    <t>Sebastes mystinus, Sebastes diaconus</t>
  </si>
  <si>
    <t>Sebastes mystinus, S. diaconus</t>
  </si>
  <si>
    <t>California Blue and Deacon Rockfish Complex United States of America</t>
  </si>
  <si>
    <t>California scorpionfish</t>
  </si>
  <si>
    <t>Scorpaena guttata</t>
  </si>
  <si>
    <t>California scorpionfish United States of America</t>
  </si>
  <si>
    <t>Chilipepper rockfish</t>
  </si>
  <si>
    <t>Sebastes goodei</t>
  </si>
  <si>
    <t>Chilipepper rockfish United States of America</t>
  </si>
  <si>
    <t>Cowcod</t>
  </si>
  <si>
    <t>Sebastes levis</t>
  </si>
  <si>
    <t>Cowcod United States of America</t>
  </si>
  <si>
    <t>Longspine thornyhead United States of America</t>
  </si>
  <si>
    <t>Gopher and black-and-yellow rockfish complex</t>
  </si>
  <si>
    <t>Sebastes carnatus, Sebastes chrysomelas</t>
  </si>
  <si>
    <t>Sebastes carnatus, S. chrysomelas</t>
  </si>
  <si>
    <t>Gopher and black-and-yellow rockfish complex United States of America</t>
  </si>
  <si>
    <t>Shortbelly rockfish</t>
  </si>
  <si>
    <t>Sebastes jordani</t>
  </si>
  <si>
    <t>Shortbelly rockfish United States of America</t>
  </si>
  <si>
    <t>Stripetail rockfish</t>
  </si>
  <si>
    <t>Sebastes saxicola</t>
  </si>
  <si>
    <t>Stripetail rockfish United States of America</t>
  </si>
  <si>
    <t>Red pike conger</t>
  </si>
  <si>
    <t>Cynoponticus coniceps</t>
  </si>
  <si>
    <t>Red pike conger Costa Rica</t>
  </si>
  <si>
    <t>Cutlassfishes</t>
  </si>
  <si>
    <t>Pacific chub mackerel United States of America, Mexico</t>
  </si>
  <si>
    <t>Pacific jack mackerel</t>
  </si>
  <si>
    <t>Trachurus symmetricus</t>
  </si>
  <si>
    <t>Pacific jack mackerel United States of America</t>
  </si>
  <si>
    <t>Pomfrets, ocean breams NEI</t>
  </si>
  <si>
    <t>Bramidae</t>
  </si>
  <si>
    <t>Green jack</t>
  </si>
  <si>
    <t>Caranx caballus</t>
  </si>
  <si>
    <t>Green jack Costa Rica</t>
  </si>
  <si>
    <t>Common dolphinfish Guatemala</t>
  </si>
  <si>
    <t>Pacific crevalle jack</t>
  </si>
  <si>
    <t>Caranx caninus</t>
  </si>
  <si>
    <t>Pacific crevalle jack Costa Rica</t>
  </si>
  <si>
    <t>Cancer magister</t>
  </si>
  <si>
    <t>Dungeness crab United States of America</t>
  </si>
  <si>
    <t>3 </t>
  </si>
  <si>
    <t>Warrior swimcrab</t>
  </si>
  <si>
    <t>Callinectes bellicosus</t>
  </si>
  <si>
    <t>Warrior swimcrab Mexico</t>
  </si>
  <si>
    <t>Lobsters, spinyrock lobsters</t>
  </si>
  <si>
    <t>Mexican spiny loster</t>
  </si>
  <si>
    <t>Panulirus interruptus</t>
  </si>
  <si>
    <t>Mexican spiny loster Mexico</t>
  </si>
  <si>
    <t>Blue shrimp</t>
  </si>
  <si>
    <t>Penaeus stylirostris</t>
  </si>
  <si>
    <t>Blue shrimp Mexico (Southwest Baja Peninsula)</t>
  </si>
  <si>
    <t>Blue shrimp Mexico (Central Eastern Gulf of California)</t>
  </si>
  <si>
    <t>Blue shrimp Mexico (Southeast Gulf of California)</t>
  </si>
  <si>
    <t>Yellowleg shrimp</t>
  </si>
  <si>
    <t>Penaeus californiensis</t>
  </si>
  <si>
    <t>Yellowleg shrimp Mexico (Southwest Baja Peninsula)</t>
  </si>
  <si>
    <t>Yellowleg shrimp Mexico (Central Eastern Gulf of California)</t>
  </si>
  <si>
    <t>Yellowleg shrimp Mexico (Southeast Gulf of California)</t>
  </si>
  <si>
    <t>Yellowleg shrimp Mexico (Gulf of Tehuantepec)</t>
  </si>
  <si>
    <t>White shrimp</t>
  </si>
  <si>
    <t>Whiteleg shrimp</t>
  </si>
  <si>
    <t>Penaeus vannamei</t>
  </si>
  <si>
    <t>White shrimp Mexico (Southeast Gulf of California)</t>
  </si>
  <si>
    <t>White shrimp Mexico (Gulf of Tehuantepec)</t>
  </si>
  <si>
    <t>Crystal shrimp</t>
  </si>
  <si>
    <t>Penaeus brevirostris</t>
  </si>
  <si>
    <t>Crystal shrimp Guatemala</t>
  </si>
  <si>
    <t>Crystal shrimp Panama</t>
  </si>
  <si>
    <t>Crystal shrimp El Salvador</t>
  </si>
  <si>
    <t>El Salvador</t>
  </si>
  <si>
    <t>Crystal shrimp Costa Rica</t>
  </si>
  <si>
    <t>Whiteleg shrimp Guatemala</t>
  </si>
  <si>
    <t>Whiteleg shrimp El Salvador</t>
  </si>
  <si>
    <t>Pacific seabob</t>
  </si>
  <si>
    <t>Pacific seabobs</t>
  </si>
  <si>
    <t>Xiphopenaeus riveti</t>
  </si>
  <si>
    <t>Pacific seabobs Guatemala</t>
  </si>
  <si>
    <t>Pacific seabobs El Salvador</t>
  </si>
  <si>
    <t>Yellowleg shrimp El Salvador</t>
  </si>
  <si>
    <t>Yellowleg shrimp Guatemala</t>
  </si>
  <si>
    <t>Blue shrimp Guatemala</t>
  </si>
  <si>
    <t>Shrimps</t>
  </si>
  <si>
    <t>Penaus spp.</t>
  </si>
  <si>
    <t>Penaeus shrimps nei Panama</t>
  </si>
  <si>
    <t>Pacific calico scallop</t>
  </si>
  <si>
    <t>Argopecten ventricosus</t>
  </si>
  <si>
    <t>Argopecten circularis</t>
  </si>
  <si>
    <t>Pacific calico scallop Mexico</t>
  </si>
  <si>
    <t>Squalid callista</t>
  </si>
  <si>
    <t>Megapitaria squalida</t>
  </si>
  <si>
    <t>Squalid callista Mexico</t>
  </si>
  <si>
    <t>Cannonball jellyfish</t>
  </si>
  <si>
    <t>Stomolophus meleagris</t>
  </si>
  <si>
    <t>Stomolophus spp.</t>
  </si>
  <si>
    <t>Cannonball jellyfish Mexico</t>
  </si>
  <si>
    <t>Jumbo flying squid</t>
  </si>
  <si>
    <t>Dosidicus gigas</t>
  </si>
  <si>
    <t>Opalescent inshore squid</t>
  </si>
  <si>
    <t>Loligo opalescens</t>
  </si>
  <si>
    <t>no species</t>
  </si>
  <si>
    <t>no stocks</t>
  </si>
  <si>
    <t>Location (stock)</t>
  </si>
  <si>
    <t>SAFS status</t>
  </si>
  <si>
    <t>Biomass (B/B0)</t>
  </si>
  <si>
    <t>Landings (tonnes) FishStatJ</t>
  </si>
  <si>
    <r>
      <rPr>
        <rFont val="Arial"/>
        <b/>
        <color rgb="FF000000"/>
        <sz val="10.0"/>
      </rPr>
      <t>Landings (tonnes) Author's Observation / Estimate (2021)</t>
    </r>
    <r>
      <rPr>
        <rFont val="Arial"/>
        <b val="0"/>
        <color rgb="FF000000"/>
        <sz val="10.0"/>
      </rPr>
      <t xml:space="preserve"> - if not in FishStat</t>
    </r>
  </si>
  <si>
    <r>
      <rPr>
        <rFont val="Arial"/>
        <b/>
        <color rgb="FF000000"/>
        <sz val="10.0"/>
      </rPr>
      <t>Landings (tonnes) Author's Observation / Estimate (2022)</t>
    </r>
    <r>
      <rPr>
        <rFont val="Arial"/>
        <b val="0"/>
        <color rgb="FF000000"/>
        <sz val="10.0"/>
      </rPr>
      <t xml:space="preserve"> - if not in FishStat</t>
    </r>
  </si>
  <si>
    <t>Landings data source</t>
  </si>
  <si>
    <t>F/Fmsy</t>
  </si>
  <si>
    <t>South West Pacific Ocean</t>
  </si>
  <si>
    <t>WCPFC (2023); Neubauer et al 2021</t>
  </si>
  <si>
    <t>WCFPC</t>
  </si>
  <si>
    <t>Eastern shovelnose ray</t>
  </si>
  <si>
    <t>Aptychotrema rostrata</t>
  </si>
  <si>
    <t>Eastern Australia</t>
  </si>
  <si>
    <t>Undefined</t>
  </si>
  <si>
    <t>SAFS (Peddemors and Jacobsen, 2023)</t>
  </si>
  <si>
    <t>NSW Ocean Trawl Fishery (OTF)</t>
  </si>
  <si>
    <t>Ghost shark</t>
  </si>
  <si>
    <t>ELE 3</t>
  </si>
  <si>
    <t>New Zealand</t>
  </si>
  <si>
    <t>2014-15</t>
  </si>
  <si>
    <t>Fisheries New Zealand (2024)</t>
  </si>
  <si>
    <t>ELE 5</t>
  </si>
  <si>
    <t>2015-16</t>
  </si>
  <si>
    <t>ELE 7</t>
  </si>
  <si>
    <t>2022-23</t>
  </si>
  <si>
    <t>SAFS (Davis et al, 2023)</t>
  </si>
  <si>
    <t xml:space="preserve">Commonwealth Southern and Eastern Scalefish and Shark Fishery (SESSF) </t>
  </si>
  <si>
    <t>New Zealand smooth skate</t>
  </si>
  <si>
    <t>Dipturus innominatus</t>
  </si>
  <si>
    <t>SSK 7</t>
  </si>
  <si>
    <t>2020-21</t>
  </si>
  <si>
    <t>Rough skate</t>
  </si>
  <si>
    <t>Dipturus nasutus</t>
  </si>
  <si>
    <t>RSK 3</t>
  </si>
  <si>
    <t>2021-22</t>
  </si>
  <si>
    <t>List of synonyms for Zearaja nasuta found here https://shark-references.com/species/view/Zearaja-nasuta</t>
  </si>
  <si>
    <t>Spotted estuary smooth-hound</t>
  </si>
  <si>
    <t>Mustelus lenticulatus</t>
  </si>
  <si>
    <t>SPO 2</t>
  </si>
  <si>
    <t>This species known as 'Rig' in New Zealand</t>
  </si>
  <si>
    <t>SPO 3 (east coast)</t>
  </si>
  <si>
    <t>see notes</t>
  </si>
  <si>
    <t>Landings for SPO 3 = 632</t>
  </si>
  <si>
    <t>SPO 3 (Foveaux Strait)</t>
  </si>
  <si>
    <t>SPO 7 &amp; 8S</t>
  </si>
  <si>
    <t>Level 2 assessment for SPO 7 and SPO 8S because stock areas defined by statistical area and area 040 shared between SPO 7 and SPO 8. Landings those given for SPO 7. Stated that SPO 1E (stat areas 002-010) and SPO 1W (stat areas 041-048) are discrete stocks, but landings data for SPO 1 and 'SPO 1 &amp; SPO 8N' assessment has no conclusions on status.</t>
  </si>
  <si>
    <t>SCH 1E</t>
  </si>
  <si>
    <t>2019-20</t>
  </si>
  <si>
    <t>Known as 'School shark' in New Zealand. Landings given for whole of SCH 1</t>
  </si>
  <si>
    <t>SCH 3S and 5</t>
  </si>
  <si>
    <t>Landings given for all of SCH 3 and SCH 5. Stated overfishing "Very likely" to be occurring.</t>
  </si>
  <si>
    <t>SCH 7, 8 and 1W</t>
  </si>
  <si>
    <t>Landinhgs given for SCH 7 and SCH 8 (no contribution from SCH 1)</t>
  </si>
  <si>
    <t>Australian bonito</t>
  </si>
  <si>
    <t>Sarda australis</t>
  </si>
  <si>
    <t>Sustainable</t>
  </si>
  <si>
    <t>SAFS (Stewart et al, 2023)</t>
  </si>
  <si>
    <t>0.59 (Mean)</t>
  </si>
  <si>
    <t>Parameter estimates are derived from the latest stock assessment in 2020. The 2023 assessment used this and more recent data</t>
  </si>
  <si>
    <t>Depleted</t>
  </si>
  <si>
    <t>Ducharme et al (2019)</t>
  </si>
  <si>
    <t>1627 (NZ)</t>
  </si>
  <si>
    <t>NZ: ET catches included but reported as zero, no target given but as likely as not below the soft limit</t>
  </si>
  <si>
    <t>Fisheries New Zealand (2024); Ducharme-Barth et al (2021)</t>
  </si>
  <si>
    <t>309 (NZ)</t>
  </si>
  <si>
    <t>NZ: ET catches included but reported as zero; very likely (&gt;90%) that B is at or above Bmsy</t>
  </si>
  <si>
    <t>South Eastern Australia</t>
  </si>
  <si>
    <t>SAFS (Noriega et al, 2023)</t>
  </si>
  <si>
    <t>Commonwealth Small Pelagic fishery</t>
  </si>
  <si>
    <t>Greenback horse mackerel</t>
  </si>
  <si>
    <t>Trachurus declivis</t>
  </si>
  <si>
    <t>Eastern</t>
  </si>
  <si>
    <t>JMA 1, Auckland East &amp; Central East</t>
  </si>
  <si>
    <t>FNZ (2024)</t>
  </si>
  <si>
    <t>Trachurus declivis, Trachurus novaezelandiae and Trachurus murphi; status for T.n. only</t>
  </si>
  <si>
    <t>JMA 7, Challenger, Central Egmont, Auckland west</t>
  </si>
  <si>
    <t>Trachurus declivis, Trachurus novaezelandiae and Trachurus murphi</t>
  </si>
  <si>
    <t>SAFS (Grammar et al, 2023)</t>
  </si>
  <si>
    <t>Yellowtail horse mackerel</t>
  </si>
  <si>
    <t>Trachurus novaezelandiae</t>
  </si>
  <si>
    <t>SAFS (Broadhurst et al 2023)</t>
  </si>
  <si>
    <t>Eastern stock</t>
  </si>
  <si>
    <t>Landings the sum of 'Cook Strait', 'ECSI', 'Chatham and ECSI', 'ECNI' (plenary doc Table 4)</t>
  </si>
  <si>
    <t>Western stock</t>
  </si>
  <si>
    <t>Landings the sum of 'WCSI', 'Puysegur', 'Sub-Antarctic', 'WCNI' (plenary doc Table 4)</t>
  </si>
  <si>
    <t>SBW 6B (Bounty Plateau)</t>
  </si>
  <si>
    <t>SBW 6I (Campbell Rise)</t>
  </si>
  <si>
    <t>HAK 1</t>
  </si>
  <si>
    <t>HAK 4</t>
  </si>
  <si>
    <t>2018-19</t>
  </si>
  <si>
    <t>HAK 7</t>
  </si>
  <si>
    <t>Colistium guntheri</t>
  </si>
  <si>
    <t>FLA 7</t>
  </si>
  <si>
    <t>not available</t>
  </si>
  <si>
    <t>Flatfish grouping</t>
  </si>
  <si>
    <t>See notes</t>
  </si>
  <si>
    <t>FLA 2</t>
  </si>
  <si>
    <t>FLA 3</t>
  </si>
  <si>
    <t>New Zealand sole</t>
  </si>
  <si>
    <t>Peltorhamphus novaezeelandiae</t>
  </si>
  <si>
    <t>Sand flounder</t>
  </si>
  <si>
    <t>Rhombosolea plebeia</t>
  </si>
  <si>
    <t>Southern lemon sole</t>
  </si>
  <si>
    <t>Pelotretis flavilatus</t>
  </si>
  <si>
    <t>Colistium nudipinnis</t>
  </si>
  <si>
    <t>Black bream</t>
  </si>
  <si>
    <t>Acanthopagrus butcheri</t>
  </si>
  <si>
    <t>Southern New South Wales</t>
  </si>
  <si>
    <t>SAFS (Victorian Fisheries Authority et al 2023)</t>
  </si>
  <si>
    <t>Assessed as 'undefined' under SAFS due to a high level of hybridisation with the similar Yellowfin bream and difficulty in accurately estimating the proportion of Black bream in bream catches. We deemed there was sufficient information to assign status using a Tier 3 (expert judgement) assessment.</t>
  </si>
  <si>
    <t>Black cardinal fish</t>
  </si>
  <si>
    <t>Epigonus telescopus</t>
  </si>
  <si>
    <t>CDL 2,3,4</t>
  </si>
  <si>
    <t>Lndgs in QMA 2, 3, 4 = 66, 116, 7; Very Unlikely (&lt; 10%) to be at or above the target</t>
  </si>
  <si>
    <t>EMA 7</t>
  </si>
  <si>
    <t>Blue moki</t>
  </si>
  <si>
    <t>Latridopsis ciliaris</t>
  </si>
  <si>
    <t>MOK 1&amp;3</t>
  </si>
  <si>
    <t>Landings of MOK 1; MOK 3 = 280; 169 tonnes</t>
  </si>
  <si>
    <t>Blue-spotted flathead</t>
  </si>
  <si>
    <t>Platycephalus caeruleopunctatus</t>
  </si>
  <si>
    <t>New South Wales</t>
  </si>
  <si>
    <t>SAFS (Hall 2023)</t>
  </si>
  <si>
    <t>~0.40</t>
  </si>
  <si>
    <t>GUR 1</t>
  </si>
  <si>
    <t>Assessed as 3 sub-stocks (1W, 1E and Bay of plenty). Each considers CPUE and trawl survey series.</t>
  </si>
  <si>
    <t>GUR 2</t>
  </si>
  <si>
    <t>Bluefin gurnard known as 'Red gurnard' in New Zealand</t>
  </si>
  <si>
    <t>GUR 3</t>
  </si>
  <si>
    <t>GUR 7</t>
  </si>
  <si>
    <t>Lovett, R, Leigh, G, Litherland, L and Stewart, J 2020, Stock assessment of the Australian east coast tailor (Pomatomus saltatrix) fishery. Technical Report. State of Queensland, Brisbane</t>
  </si>
  <si>
    <t>SAFS (Litherland et al, 2023)</t>
  </si>
  <si>
    <t>469-857</t>
  </si>
  <si>
    <t>Bluenose warehou</t>
  </si>
  <si>
    <t>Hyperoglyphe antarctica</t>
  </si>
  <si>
    <t>SAFS (Wright et al 2023)</t>
  </si>
  <si>
    <t>For Area 81, catches are currently taken in the Commonwealth Trawl and Gillnet, Hook and Trap sectors of the Southern and Eastern Scalefish and Shark Fishery (CTS and GHTS) (SESSF) and the Ocean Trap and Line Fishery (New South Wales) (OTLF).</t>
  </si>
  <si>
    <t>6 management areas but assumed to be a single stock for assessment</t>
  </si>
  <si>
    <t>Chinaman leatherjacket</t>
  </si>
  <si>
    <t>Smoothey, AF 2023. NSW Stock Status Summary 2021/22 – Ocean Jacket – (Nelusetta ayraudi). NSW Department of Primary Industries. Fisheries NSW. 7 pp.</t>
  </si>
  <si>
    <t>SAFS (Smoothey et al 2023)</t>
  </si>
  <si>
    <t>Common mora</t>
  </si>
  <si>
    <t>Mora moro</t>
  </si>
  <si>
    <t>RIB 3 and 4</t>
  </si>
  <si>
    <t>RIB 5 and 6</t>
  </si>
  <si>
    <t>Dusky flathead</t>
  </si>
  <si>
    <t>Platycephalus fuscus</t>
  </si>
  <si>
    <t>SAFS (Moffitt et al 2023)</t>
  </si>
  <si>
    <t>Eastern Australian salmon</t>
  </si>
  <si>
    <t>KAH 1</t>
  </si>
  <si>
    <t>Very close to target of 52% B0 (Minister set that target in 2010)</t>
  </si>
  <si>
    <t>Eastern sea garfish</t>
  </si>
  <si>
    <t>Hyporhamphus australis</t>
  </si>
  <si>
    <t xml:space="preserve">Stewart 2023 (https://www.dpi.nsw.gov.au/__data/assets/pdf_file/0010/1553590/Stock-Status-Summary-2021-22-Eastern-Sea-Garfish.pdf) </t>
  </si>
  <si>
    <t>SAFS (Stewart 2023)</t>
  </si>
  <si>
    <t>Lovett, R, Prosser, A and Stewart, J 2022, Stock assessment of Australian east coast sea mullet (Mugil cephalus) with data to December 2020, Technical Report. State of Queensland, Brisbane, 48pp.</t>
  </si>
  <si>
    <t>Flinders' sillago</t>
  </si>
  <si>
    <t>Sillago flindersi</t>
  </si>
  <si>
    <t>SAFS (Hall et al 2023)</t>
  </si>
  <si>
    <t>Gemfish</t>
  </si>
  <si>
    <t>Rexea spp.</t>
  </si>
  <si>
    <t>Rexea spp</t>
  </si>
  <si>
    <t>SKI 1 and 2</t>
  </si>
  <si>
    <t>Landings in SKI 1 &amp; SKI 2 = 284 &amp; 368 tonnes</t>
  </si>
  <si>
    <t>Giant stargazer</t>
  </si>
  <si>
    <t>Kathetostoma giganteum</t>
  </si>
  <si>
    <t>STA 3</t>
  </si>
  <si>
    <t>STA 5</t>
  </si>
  <si>
    <t>STA 7</t>
  </si>
  <si>
    <t>Japanese meagre</t>
  </si>
  <si>
    <t>Argyrosomus japonicus</t>
  </si>
  <si>
    <t>Recovering</t>
  </si>
  <si>
    <t>SAFS (Earl et al 2023); Hughes, JM 2023, Status of Australian Fish Stocks 2023—NSW Stock Status Summary – Mulloway (Argyrosomus japonicus).</t>
  </si>
  <si>
    <t>SAFS (Earl et al 2023)</t>
  </si>
  <si>
    <t>Two main fishing methods, estuary mesh netting and ocean line fishing. Assessed using Spawning Potential Ratio (SPR) method</t>
  </si>
  <si>
    <t>SAFS (Emery et al 2023); Sporcic 2021, Draft tier 4 assessments for selected SESSF species (data to 2020), CSIRO Oceans and Atmosphere, Hobart; Penney, A 2020, Exploratory data-poor catch-MSY and production model assessments for john dory in the Southern and Eastern Scalefish and Shark Fishery, Pisces Australis (Pty) Ltd, Canberra.</t>
  </si>
  <si>
    <t>SAFS (Emery et al 2023)</t>
  </si>
  <si>
    <t>Primarily Commonwealth managed Southern and Eastern Scalefish and Shark Fishery (SESSF). Incidental catch limit of 60t. Preliminary stock assessment models (BMSY and surplus production) were used in 2020 (Penney 2020)</t>
  </si>
  <si>
    <t>JDO 1</t>
  </si>
  <si>
    <t xml:space="preserve">New Zealand </t>
  </si>
  <si>
    <t>Three stocks (northland, bop, west coast), but all the same about as likely as not to be at or above target</t>
  </si>
  <si>
    <t>JDO 2</t>
  </si>
  <si>
    <t>About as likely as not to be at or above target; single stock assumed; refernce CPUE very variable though (not convincing)</t>
  </si>
  <si>
    <t>JDO 7</t>
  </si>
  <si>
    <t>About as likely as not to be at or above target; single stock assumed</t>
  </si>
  <si>
    <t>Zenopsis nebulosa</t>
  </si>
  <si>
    <t>SAFS (Keller and Liggins 2023)</t>
  </si>
  <si>
    <t>Predominantly a by-product species in the SESSF and is mainly caught east of Bass Strait</t>
  </si>
  <si>
    <t>New Zealand blue cod</t>
  </si>
  <si>
    <t>Parapercis colias</t>
  </si>
  <si>
    <t>BCO 3</t>
  </si>
  <si>
    <t>BCO 4</t>
  </si>
  <si>
    <t>2017-18</t>
  </si>
  <si>
    <t>BCO 5</t>
  </si>
  <si>
    <t>Assessment update in 2024 rejected (concerns about recent trend in CPUE series)</t>
  </si>
  <si>
    <t>BCO 7</t>
  </si>
  <si>
    <t>Please check</t>
  </si>
  <si>
    <t>ORH 2AN</t>
  </si>
  <si>
    <t>High uncertainty because of age of assessment</t>
  </si>
  <si>
    <t>ORH 2AS, 2B, 3A</t>
  </si>
  <si>
    <t>Give uncertainly of M because of the ORH problems</t>
  </si>
  <si>
    <t>ORH 3B NECR</t>
  </si>
  <si>
    <t>ORH 3B Puys</t>
  </si>
  <si>
    <t>NA for catch, as catch not reported in tables due to data rules</t>
  </si>
  <si>
    <t>ORH 7A</t>
  </si>
  <si>
    <t>Uncertainty medium because anb alternative run using all acoustic data led to status O</t>
  </si>
  <si>
    <t>ORH 7B</t>
  </si>
  <si>
    <t>But catches used to be &gt;1000 t; was a 2020 assessment but it was garbage, and rejected; High uncertainty because of age of assessment</t>
  </si>
  <si>
    <t>Parore</t>
  </si>
  <si>
    <t>Girella tricuspidata</t>
  </si>
  <si>
    <t>Mostly NSW estuary</t>
  </si>
  <si>
    <t>Pearl perch</t>
  </si>
  <si>
    <t>Glaucosoma scapulare</t>
  </si>
  <si>
    <t>Lovett, R, Northtrop, A and Stewart, J 2022, Stock assessment of Australian pearl perch (Glaucosoma scapulare) with data to December 2019, Department of Agriculture and Fisheries, Brisbane.</t>
  </si>
  <si>
    <t>SAFS (Garland and Stewart 2023)</t>
  </si>
  <si>
    <t>LIN 2</t>
  </si>
  <si>
    <t>LIN 3 &amp; 4</t>
  </si>
  <si>
    <t>LIN 5 &amp; 6</t>
  </si>
  <si>
    <t>LIN 7</t>
  </si>
  <si>
    <t>Porae</t>
  </si>
  <si>
    <t>Nemadactylus douglasii</t>
  </si>
  <si>
    <t xml:space="preserve">Stewart 2023 (https://www.dpi.nsw.gov.au/__data/assets/pdf_file/0007/1563109/Stock-Assessment-Grey-Morwong-2023.pdf) </t>
  </si>
  <si>
    <t xml:space="preserve">Stewart, J. 2023. Stock assessment report 2023. Grey Morwong (Nemadactylus douglasii). NSW Department of Primary Industries - Fisheries: 30 pp.  </t>
  </si>
  <si>
    <t>Red codling</t>
  </si>
  <si>
    <t>Pseudophycis bachus</t>
  </si>
  <si>
    <t>RCO 2</t>
  </si>
  <si>
    <t>RCO 3</t>
  </si>
  <si>
    <t>Redfish</t>
  </si>
  <si>
    <t>Centroberyx affinis</t>
  </si>
  <si>
    <t>Bessell-Brown, P and Tuck, G 2020, Redfish (Centroberyx affinis) stock assessment based on data up to 2019, CSIRO Oceans and Atmosphere, Hobart, Australia.</t>
  </si>
  <si>
    <t>primarily caught by the Commonwealth managed Southern and Eastern Scalefish and Shark Fishery (SESSF). incidental catch allowance was set at 50 t </t>
  </si>
  <si>
    <t>Sand sillago</t>
  </si>
  <si>
    <t>Sillago ciliata</t>
  </si>
  <si>
    <t>SAFS (Moffitt and Hall 2023)</t>
  </si>
  <si>
    <t>Mainly Estuary General Fishery </t>
  </si>
  <si>
    <t>SAFS (Moore et al 2023): Little and Rowling (2010)</t>
  </si>
  <si>
    <t>SAFS (Moore et al 2023)</t>
  </si>
  <si>
    <t>Primarily Commonwealth managed Southern and Eastern Scalefish and Shark Fishery (SESSF). There as an allowable incidental catch limit of 100t. Assessed as below the limit reference point in 2010 (0.16) with the statement: "The (biomass) projections for catches of zero and 100 t (retained catch) indicated that the spawning stock biomass may reach the limit reference point (LRP) of 20% of unfished level by 2017 and 2025, respectively, assuming average recruitment."</t>
  </si>
  <si>
    <t>Stewart, J 2023, NSW Stock Status Summary 2021/22—Snapper (Chrysophrys auratus). NSW Department of Primary Industries. Fisheries NSW. 8 pp</t>
  </si>
  <si>
    <t>SAFS (Rogers et al, 2023)</t>
  </si>
  <si>
    <t>Chrysophrys auratus / Pagrus auratus</t>
  </si>
  <si>
    <t>SNA 1 (East Northland)</t>
  </si>
  <si>
    <t>1</t>
  </si>
  <si>
    <t>Not given</t>
  </si>
  <si>
    <r>
      <rPr>
        <rFont val="Aptos Narrow"/>
        <color rgb="FF000000"/>
        <sz val="11.0"/>
      </rPr>
      <t>The species name is </t>
    </r>
    <r>
      <rPr>
        <rFont val="Aptos Narrow"/>
        <i/>
        <color rgb="FF202122"/>
        <sz val="12.0"/>
      </rPr>
      <t>Chrysophrys auratus</t>
    </r>
    <r>
      <rPr>
        <rFont val="Aptos Narrow"/>
        <color rgb="FF202122"/>
        <sz val="12.0"/>
      </rPr>
      <t>, but previously referred to as </t>
    </r>
    <r>
      <rPr>
        <rFont val="Aptos Narrow"/>
        <i/>
        <color rgb="FF202122"/>
        <sz val="12.0"/>
      </rPr>
      <t>Pagrus auratus</t>
    </r>
    <r>
      <rPr>
        <rFont val="Aptos Narrow"/>
        <color rgb="FF202122"/>
        <sz val="12.0"/>
      </rPr>
      <t>. The ASFIS table still has the old name</t>
    </r>
  </si>
  <si>
    <t>SNA 1 (Hauraki Gulf-Bay of Plenty)</t>
  </si>
  <si>
    <t>Total SNA 1 landings = 4579</t>
  </si>
  <si>
    <t>SNA 2N</t>
  </si>
  <si>
    <t>Total SNA 2 landings = 321</t>
  </si>
  <si>
    <t>SNA 2S</t>
  </si>
  <si>
    <t>SNA 7</t>
  </si>
  <si>
    <t>2023-24</t>
  </si>
  <si>
    <t>SNA 8</t>
  </si>
  <si>
    <t>Silver warehou</t>
  </si>
  <si>
    <t>Seriolella punctata</t>
  </si>
  <si>
    <t>SWA 3 and 4</t>
  </si>
  <si>
    <t>Landings in SWA 3 and SWA 4 = 4076 and 4193</t>
  </si>
  <si>
    <t>Smooth oreo dory</t>
  </si>
  <si>
    <t>Pseudocyttus maculatus</t>
  </si>
  <si>
    <t>OEO 3A Smooth</t>
  </si>
  <si>
    <t>Given uncertainty M as old assesment</t>
  </si>
  <si>
    <t>OEO 4 Smooth</t>
  </si>
  <si>
    <t>OEO 1 &amp; 6 Smooth</t>
  </si>
  <si>
    <t>BAR 1</t>
  </si>
  <si>
    <t>2016/17</t>
  </si>
  <si>
    <t>Known as barracouta in New Zealand</t>
  </si>
  <si>
    <t>BAR 5</t>
  </si>
  <si>
    <t>2019/20</t>
  </si>
  <si>
    <t>Speckled longfin eel</t>
  </si>
  <si>
    <t>Anguilla reinhardtii</t>
  </si>
  <si>
    <t>Estuary General Fishery</t>
  </si>
  <si>
    <t>Surf bream</t>
  </si>
  <si>
    <t>Acanthopagrus australis</t>
  </si>
  <si>
    <t>Tarakihi</t>
  </si>
  <si>
    <t>Nemadactylus macropterus</t>
  </si>
  <si>
    <t>SAFS (Emery et al 2023); Day, J, Bessell-Browne, P and Curin Osorio, S 2021, Eastern jackass morwong (Nemadactylus macropterus) stock assessment based on data up to 2020, CSIRO Oceans and Atmosphere, Hobart.</t>
  </si>
  <si>
    <t>In New South Wales, the commercial catch is principally taken in the Ocean Trap and Line Fishery</t>
  </si>
  <si>
    <t>East stock (TAR 1E, TAR 2, TAR 3, TAR 7E)</t>
  </si>
  <si>
    <t>Landings for TAR 1, TAR 2, TAR3 and TAR 7 = 919 &amp; 1380 &amp; 774 &amp; 976. Roughly half of TAR 1 landings in eastern stock. Unknown what proportion of TAR 7 landings are in TAR 7E</t>
  </si>
  <si>
    <t>TAR 7</t>
  </si>
  <si>
    <t xml:space="preserve">TAR 7 landings = 976. Unknown what proportion of TAR 7 landings are in TAR 7E </t>
  </si>
  <si>
    <t>Teraglin</t>
  </si>
  <si>
    <t>Atractoscion atelodus</t>
  </si>
  <si>
    <t>Stewart, J and Hegarty, AM 2023, NSW Stock Status Summary 2021/22 – Teraglin – (Atractoscion atelodus), NSW Department of Primary Industries. Fisheries NSW. 12 pp</t>
  </si>
  <si>
    <t>SAFS (Stewart and Dedini 2023)</t>
  </si>
  <si>
    <t>Trumpeter sillago</t>
  </si>
  <si>
    <t>Sillago maculata</t>
  </si>
  <si>
    <t>SAFS (Broadhurst and Jesson-Kerr 2023)</t>
  </si>
  <si>
    <t>Most commercial catch comes from hauling and seine nets, the rest by prawn trawlers</t>
  </si>
  <si>
    <t>White trevally</t>
  </si>
  <si>
    <t>Pseudocaranx dentex</t>
  </si>
  <si>
    <t>Bay of Plenty (TRE 1)</t>
  </si>
  <si>
    <t>Landings for TRE 1 = 1664. Split between Bay of Plenty and rest of TRE 1 not known</t>
  </si>
  <si>
    <t>TRE 7</t>
  </si>
  <si>
    <t>2013-14</t>
  </si>
  <si>
    <t>Assigned medium (M) uncertainty because the assessment is ten years old.</t>
  </si>
  <si>
    <t>White warehou</t>
  </si>
  <si>
    <t>Seriolella caerulea</t>
  </si>
  <si>
    <t>WWA 4</t>
  </si>
  <si>
    <t>SAFS (Hughes et al 2023)</t>
  </si>
  <si>
    <t>KIN 1</t>
  </si>
  <si>
    <t>2016/2023</t>
  </si>
  <si>
    <t>Have inshore and offshore units, with separate CPUE indices</t>
  </si>
  <si>
    <t>KIN 2</t>
  </si>
  <si>
    <t>Includes Bay of Plenty</t>
  </si>
  <si>
    <t>KIN 7 &amp; KIN 8</t>
  </si>
  <si>
    <t>CPUE from jack mackerel fishery, last 8 years large increase in CPUE</t>
  </si>
  <si>
    <t>Unidentified fish species</t>
  </si>
  <si>
    <t>“Not fish” (code starts with 4 and higher but exclude algae 9+)</t>
  </si>
  <si>
    <t>Blacklip abalone</t>
  </si>
  <si>
    <t>Haliotis rubra rubra</t>
  </si>
  <si>
    <t>Haliotis rubra</t>
  </si>
  <si>
    <t>NSW Spatial unit 1</t>
  </si>
  <si>
    <t>SAFS (Mundy et al, 2023)</t>
  </si>
  <si>
    <t>NSW Spatial unit 2</t>
  </si>
  <si>
    <t>Depleting</t>
  </si>
  <si>
    <t>NSW Spatial unit 3</t>
  </si>
  <si>
    <t>NSW Spatial unit 4</t>
  </si>
  <si>
    <t>Portunus armatus</t>
  </si>
  <si>
    <t>SAFS (Johnstone et al, 2023)</t>
  </si>
  <si>
    <t>Catch-MSY model-assisted catch-only assessment [Martell and Froese 2013]</t>
  </si>
  <si>
    <t>Chilean oyster</t>
  </si>
  <si>
    <t>Ostrea chilensis</t>
  </si>
  <si>
    <t>Foveaux Strait (OYU 5)</t>
  </si>
  <si>
    <t>7.6 (million oysters)(see notes)</t>
  </si>
  <si>
    <t>Landings are given in millions of oysters with no conversion to weight.</t>
  </si>
  <si>
    <t>Dosinia spp</t>
  </si>
  <si>
    <t>Dosinia anus</t>
  </si>
  <si>
    <t>DAN 7</t>
  </si>
  <si>
    <t>Eastern king prawn</t>
  </si>
  <si>
    <t>Melicertus plebejus</t>
  </si>
  <si>
    <t>Penaeus plebejus</t>
  </si>
  <si>
    <t>Helidoniotis, F 2020, Stock assessment of eastern king prawn (Melicertus plebejus), Technical Report, Department of Agriculture and Fisheries, State of Queensland.</t>
  </si>
  <si>
    <t>SAFS (Prosser and Taylor 2023)</t>
  </si>
  <si>
    <t>Eastern school shrimp</t>
  </si>
  <si>
    <t>Metapenaeus macleayi</t>
  </si>
  <si>
    <t>Taylor, MD 2023, Status of Australian Fish Stocks 2022—NSW Stock Status Summary—Eastern School Prawn (Metapenaeus macleayi).</t>
  </si>
  <si>
    <t>SAFS (Taylor et al 2023)</t>
  </si>
  <si>
    <t>NSW Estuary Prawn Trawl and Ocean Prawn Trawl</t>
  </si>
  <si>
    <t>Equal-sized surf clam</t>
  </si>
  <si>
    <t>Spisula aequilatera</t>
  </si>
  <si>
    <t>SAE 7</t>
  </si>
  <si>
    <t>Level 2 assessment in 2013-14 (absolute biomass estimate from quadrat survey) but no conclusions on stock status, only probability of overfishing occuring. Assessment 10 years old.</t>
  </si>
  <si>
    <t>Fan lobsters</t>
  </si>
  <si>
    <t>Ibacus peronii, Ibacus brucei, Ibacus chacei, Ibacus alticrenatus, Ibacus spp.</t>
  </si>
  <si>
    <t>East coast</t>
  </si>
  <si>
    <t>Giant kelp</t>
  </si>
  <si>
    <t>Macrocystis pyrifera</t>
  </si>
  <si>
    <t>KBB 3G</t>
  </si>
  <si>
    <t>Known as bladder kelp in New Zealand</t>
  </si>
  <si>
    <t>Goolwa donax</t>
  </si>
  <si>
    <t>Latona deltoides</t>
  </si>
  <si>
    <t>Johnson, DD 2023, NSW Stock Status Summary 2022/23—Pipi (Donax deltoides). NSW Department of Primary Industries, Fisheries. 10 pp</t>
  </si>
  <si>
    <t>0.43-0.45</t>
  </si>
  <si>
    <t>SAFS (Ferguson et al 2023)</t>
  </si>
  <si>
    <t>Gould's flying squid</t>
  </si>
  <si>
    <t>SAFS (Noriega et al 2023)</t>
  </si>
  <si>
    <t>Green rock lobster</t>
  </si>
  <si>
    <t>Sagmariasus verreauxi</t>
  </si>
  <si>
    <t>Liggins, GW, Miller, ME and Ballinger, G 2023, Resource assessment— Eastern Rock Lobster: prepared for the total allowable catch setting and Review Committee process for the determination for the total allowable commercial catch of NSW lobster for the 2023/24 season, New South Wales Department of Primary Industries, Sydney.</t>
  </si>
  <si>
    <t>SAFS (Liggins 2023)</t>
  </si>
  <si>
    <r>
      <rPr>
        <rFont val="Arial"/>
        <i/>
        <color rgb="FF000000"/>
        <sz val="10.0"/>
      </rPr>
      <t>Jasus verreauxi (</t>
    </r>
    <r>
      <rPr>
        <rFont val="Arial"/>
        <i val="0"/>
        <color rgb="FF000000"/>
        <sz val="10.0"/>
      </rPr>
      <t>see notes</t>
    </r>
    <r>
      <rPr>
        <rFont val="Arial"/>
        <i/>
        <color rgb="FF000000"/>
        <sz val="10.0"/>
      </rPr>
      <t>)</t>
    </r>
  </si>
  <si>
    <t>PHC 1</t>
  </si>
  <si>
    <r>
      <rPr>
        <rFont val="Aptos Narrow"/>
        <i/>
        <color rgb="FF000000"/>
        <sz val="10.0"/>
      </rPr>
      <t xml:space="preserve"> Jasus verreauxi </t>
    </r>
    <r>
      <rPr>
        <rFont val="Aptos Narrow"/>
        <color rgb="FF000000"/>
        <sz val="10.0"/>
      </rPr>
      <t xml:space="preserve">in ASFIS. Scientific name has been updated to </t>
    </r>
    <r>
      <rPr>
        <rFont val="Aptos Narrow"/>
        <i/>
        <color rgb="FF000000"/>
        <sz val="10.0"/>
      </rPr>
      <t>Sagmariasus verreauxi</t>
    </r>
    <r>
      <rPr>
        <rFont val="Aptos Narrow"/>
        <color rgb="FF000000"/>
        <sz val="10.0"/>
      </rPr>
      <t>. New name used in NZ plenary document which also uses common name 'Packhorse rock lobster'</t>
    </r>
  </si>
  <si>
    <t>Hammer octopus</t>
  </si>
  <si>
    <t>Octopus australis</t>
  </si>
  <si>
    <t>SAFS (Hall and Jesson-Kerr 2023)</t>
  </si>
  <si>
    <t>most of the commercial catch taken by the prawn trawl sector of the Ocean Trawl Fishery in northern NSW</t>
  </si>
  <si>
    <t>Commonwealth Trawl Sector (CTS) of the Southern and Eastern Scalefish and Shark Fishery (SESSF) and in New South Wales</t>
  </si>
  <si>
    <t>Large trough shell</t>
  </si>
  <si>
    <t>Mactra murchisoni</t>
  </si>
  <si>
    <t>MMI 7</t>
  </si>
  <si>
    <t>Assessment rated highly uncertain because 10 years old</t>
  </si>
  <si>
    <t>Longspined sea urchin</t>
  </si>
  <si>
    <t>Centrostephanus rodgersii</t>
  </si>
  <si>
    <t>SAFS (Cresswell et al 2023)</t>
  </si>
  <si>
    <t>NSW Sea Urchin and Turban Shell (SUTS) Fishery</t>
  </si>
  <si>
    <t>Mud crabs</t>
  </si>
  <si>
    <t>Scylla spp., Scylla serrata, Scylla olivacea</t>
  </si>
  <si>
    <t xml:space="preserve">Johnson, D.D. 2023. NSW Stock Status Summary 2022/23 – Giant Mud Crab (Scylla serrata). NSW Department of Primary Industries, Fisheries. 11 pp. </t>
  </si>
  <si>
    <t>&gt;0.2</t>
  </si>
  <si>
    <t>SAFS (Kirke et al 2023)</t>
  </si>
  <si>
    <t>New Zealand geoduck</t>
  </si>
  <si>
    <t>Panopea zelandica</t>
  </si>
  <si>
    <t>PZL 7</t>
  </si>
  <si>
    <t>Listed as 'Deepwater (king) clam' in NZ plenary document. There are also PZL 1 and PZL 3 with nominal TACC but virtually no landings.</t>
  </si>
  <si>
    <t>New Zealand lobster</t>
  </si>
  <si>
    <t>Metanephrops challengeri</t>
  </si>
  <si>
    <t>SCI 1</t>
  </si>
  <si>
    <t>SCI 2</t>
  </si>
  <si>
    <t>SCI 3</t>
  </si>
  <si>
    <t>SCI 6A</t>
  </si>
  <si>
    <t>New Zealand scallop</t>
  </si>
  <si>
    <t>Pecten novaezelandiae</t>
  </si>
  <si>
    <t>Nelson/Marlborough (SCA 7)</t>
  </si>
  <si>
    <t>The fishery was closed in 2017 (including the recreational fishery but exempting customary fishing) and remains closed up to 2024-25. Although fishery closed, level 2 assessment clear that  biomass in some sectors have not rebuilt to biomass target.</t>
  </si>
  <si>
    <t>Pahpies spp</t>
  </si>
  <si>
    <t>Paphies donacina</t>
  </si>
  <si>
    <t>Paphies spp</t>
  </si>
  <si>
    <t>PDO 7</t>
  </si>
  <si>
    <t>PPI 1A</t>
  </si>
  <si>
    <t>Last repoted commercial catch was zero; given H uncertainty because catches not known and assessment getting old</t>
  </si>
  <si>
    <t xml:space="preserve">Rainbow abalone, </t>
  </si>
  <si>
    <t>Haliotis iris, H. australis</t>
  </si>
  <si>
    <t>Haliotis iris</t>
  </si>
  <si>
    <t>PAU 2</t>
  </si>
  <si>
    <t>Catch does not include rec. &amp; customary; couldn’t find an actual B0</t>
  </si>
  <si>
    <t>PAU 3A</t>
  </si>
  <si>
    <t>PAU 3B</t>
  </si>
  <si>
    <t>Catch does not include rec. &amp; customary; couldn’t find an actual B0; assessment rejected but qualitative statement made</t>
  </si>
  <si>
    <t>PAU 5A</t>
  </si>
  <si>
    <t xml:space="preserve">Catch does not include rec. &amp; customary; </t>
  </si>
  <si>
    <t>PAU 5B</t>
  </si>
  <si>
    <t>PAU 5D</t>
  </si>
  <si>
    <t>PAU 7</t>
  </si>
  <si>
    <t>Red rock lobster</t>
  </si>
  <si>
    <t>CRA 1</t>
  </si>
  <si>
    <t>Fishing year for CRA is 1 April to 31 March so 2021-22 lines in plenary table used</t>
  </si>
  <si>
    <t>CRA 2</t>
  </si>
  <si>
    <t>CRA 3</t>
  </si>
  <si>
    <t>0.19 or 0.18</t>
  </si>
  <si>
    <t>2727 or 3340 (see notes)</t>
  </si>
  <si>
    <t>Two assessment models presented without a choice of base model.</t>
  </si>
  <si>
    <t>CRA 4</t>
  </si>
  <si>
    <t>CRA 5</t>
  </si>
  <si>
    <t>CRA 6</t>
  </si>
  <si>
    <t>CRA 7 and CRA 8</t>
  </si>
  <si>
    <t>Landings for CRA 7 and CRA 8 = 111.7 and 1251.6</t>
  </si>
  <si>
    <t>Southern reef squid</t>
  </si>
  <si>
    <t>SAFS (Krueck et al 2023)</t>
  </si>
  <si>
    <t>taken primarily as a by-product species in the commercial Ocean Trawl Fishery (OTF)</t>
  </si>
  <si>
    <t>Stutchbury's venus</t>
  </si>
  <si>
    <t>Chione stutchburyi</t>
  </si>
  <si>
    <t>Otago Peninsula (COC 3)</t>
  </si>
  <si>
    <t>TBGB (COC 7A)</t>
  </si>
  <si>
    <t>Local name</t>
  </si>
  <si>
    <t>Name in data</t>
  </si>
  <si>
    <t>varable</t>
  </si>
  <si>
    <t>Source/comments</t>
  </si>
  <si>
    <t>List species in order of importance</t>
  </si>
  <si>
    <t>b_div_bmsy</t>
  </si>
  <si>
    <t>Peruvian calico scallop</t>
  </si>
  <si>
    <t>Argopecten purpuratus</t>
  </si>
  <si>
    <t>Southern rays bream</t>
  </si>
  <si>
    <t>Brama australis</t>
  </si>
  <si>
    <t>Chilean sea urchin</t>
  </si>
  <si>
    <t>Loxechinus albus</t>
  </si>
  <si>
    <t>Penaeus shrimps NEI</t>
  </si>
  <si>
    <t>Araucanian herring</t>
  </si>
  <si>
    <t>Strangomera bentincki</t>
  </si>
  <si>
    <t>Cholga mussel</t>
  </si>
  <si>
    <t>Aulacomya ater</t>
  </si>
  <si>
    <t>Octopodidae (Octopus mimus)</t>
  </si>
  <si>
    <t>octopus mimusis the group reported under this cat (Octopus Mimus)</t>
  </si>
  <si>
    <t>Titi shrimp</t>
  </si>
  <si>
    <t>Protrachypene precipua</t>
  </si>
  <si>
    <t>Peruvian moonfish</t>
  </si>
  <si>
    <t>Selene peruviana</t>
  </si>
  <si>
    <t>Longnose anchovy</t>
  </si>
  <si>
    <t>Anchoa nasus</t>
  </si>
  <si>
    <t>Omar presentation Ecuador</t>
  </si>
  <si>
    <t>Pacific bumper</t>
  </si>
  <si>
    <t>Chloroscombrus orqueta</t>
  </si>
  <si>
    <t>False abalone</t>
  </si>
  <si>
    <t>Concholepas concholepas</t>
  </si>
  <si>
    <t>Pacific anchoveta - Ecuador</t>
  </si>
  <si>
    <t>Largehead hairtail - Ecuador</t>
  </si>
  <si>
    <t>Red-eye round herring - 87</t>
  </si>
  <si>
    <t>Ecuador</t>
  </si>
  <si>
    <t>Pacific cornetfish - Ecuador</t>
  </si>
  <si>
    <t>Pacific cornetfish</t>
  </si>
  <si>
    <t>Fistularia corneta</t>
  </si>
  <si>
    <t>Shortfin scad - Ecuador</t>
  </si>
  <si>
    <t>Auxis spp – Ecuador</t>
  </si>
  <si>
    <t>Pinchagua</t>
  </si>
  <si>
    <t>Opisthonema spp.</t>
  </si>
  <si>
    <t>Opisthonema spp</t>
  </si>
  <si>
    <t>Merluza del Pacífico</t>
  </si>
  <si>
    <t>South Pacific hake</t>
  </si>
  <si>
    <t>Merluccius gayi</t>
  </si>
  <si>
    <t>Peru</t>
  </si>
  <si>
    <t>Anchoveta</t>
  </si>
  <si>
    <t>Peruvian anchovy</t>
  </si>
  <si>
    <t>Anchoveta(=Peruvian anchovy)</t>
  </si>
  <si>
    <t>Engraulis ringens</t>
  </si>
  <si>
    <t>Jurel</t>
  </si>
  <si>
    <t>Chilean jack mackerel (2 FAO)</t>
  </si>
  <si>
    <t>Chilean jack mackerel</t>
  </si>
  <si>
    <t>Trachurus murphyi</t>
  </si>
  <si>
    <t>Caballa del Pacífico</t>
  </si>
  <si>
    <t>Dorado</t>
  </si>
  <si>
    <t>Mahi-mahi</t>
  </si>
  <si>
    <t>Cabrilla</t>
  </si>
  <si>
    <t>Peruvian rock seabass</t>
  </si>
  <si>
    <t>Paralabrax humeralis</t>
  </si>
  <si>
    <t>Lisa</t>
  </si>
  <si>
    <t>Striped mullet</t>
  </si>
  <si>
    <t>Cabinza</t>
  </si>
  <si>
    <t>Cabinza grunt</t>
  </si>
  <si>
    <t>Isacia conceptionis</t>
  </si>
  <si>
    <t>Lorna</t>
  </si>
  <si>
    <t>Lorna drum</t>
  </si>
  <si>
    <t>Sciaena deliciosa</t>
  </si>
  <si>
    <t>Cachema</t>
  </si>
  <si>
    <t>Peruvian weakfish</t>
  </si>
  <si>
    <t>Cynoscion analis</t>
  </si>
  <si>
    <t>Anguila común</t>
  </si>
  <si>
    <t>Punctuated snake-eel</t>
  </si>
  <si>
    <t>Ophichthus remiger</t>
  </si>
  <si>
    <t>Calamar gigante</t>
  </si>
  <si>
    <t>Pejerrey</t>
  </si>
  <si>
    <t>Silverside</t>
  </si>
  <si>
    <t>Chilean silverside</t>
  </si>
  <si>
    <t>Odontesthes regia</t>
  </si>
  <si>
    <t>Alguacil</t>
  </si>
  <si>
    <t>Long-barbered sea catfish</t>
  </si>
  <si>
    <t>Red sea catfish</t>
  </si>
  <si>
    <t>Bagre pinnimaculatus</t>
  </si>
  <si>
    <t>Columbia</t>
  </si>
  <si>
    <t>Ñato, Bagre moreno</t>
  </si>
  <si>
    <t>Flapnose sea catfish</t>
  </si>
  <si>
    <t>Brown sea catfish</t>
  </si>
  <si>
    <t>Sciades dowii</t>
  </si>
  <si>
    <t>Barbinche</t>
  </si>
  <si>
    <t>Chilhuil sea catfish</t>
  </si>
  <si>
    <t>Bagre panamensis</t>
  </si>
  <si>
    <t>Berrugate</t>
  </si>
  <si>
    <t>Pacific tripletail</t>
  </si>
  <si>
    <t>Lobotes pacifica</t>
  </si>
  <si>
    <t>Pargo rojo</t>
  </si>
  <si>
    <t>Gualajo, Róbalo blanco, Róbalo</t>
  </si>
  <si>
    <t>White snook</t>
  </si>
  <si>
    <t>Centropomus viridis</t>
  </si>
  <si>
    <t>Dolphinfish</t>
  </si>
  <si>
    <t>Pelada blanca, Pelada</t>
  </si>
  <si>
    <t>Colombian corvina</t>
  </si>
  <si>
    <t>Cachema weakfish</t>
  </si>
  <si>
    <t>Cynoscion phoxocephalus</t>
  </si>
  <si>
    <t>Machetajo, Gualajo</t>
  </si>
  <si>
    <t>Armed snook</t>
  </si>
  <si>
    <t>Centropomus armatus</t>
  </si>
  <si>
    <t>Botellona, Berrugato panameño, etc.</t>
  </si>
  <si>
    <t>Panama kingfish</t>
  </si>
  <si>
    <t>Panama kingcroaker</t>
  </si>
  <si>
    <t>Menticirrhus panamensis</t>
  </si>
  <si>
    <t>Guayaipe, Medregal fortuno</t>
  </si>
  <si>
    <t>Fortune jack</t>
  </si>
  <si>
    <t>Seriola peruana</t>
  </si>
  <si>
    <t>Espejuelo, Jorobado peseta</t>
  </si>
  <si>
    <t>Cherna, Mero de profundidad, Mero guasa del Pacífico</t>
  </si>
  <si>
    <t>Pacific goliath grouper</t>
  </si>
  <si>
    <t>Epinephelus quinquefasciatus</t>
  </si>
  <si>
    <t>Merluza</t>
  </si>
  <si>
    <t>Pacific bearded brotula</t>
  </si>
  <si>
    <t>[Brotula clarki]</t>
  </si>
  <si>
    <t>Brotula clarkae</t>
  </si>
  <si>
    <t>Sierra del Pacífico</t>
  </si>
  <si>
    <t>Burique</t>
  </si>
  <si>
    <t>Bravo, Pez limón</t>
  </si>
  <si>
    <t>Overfished**</t>
  </si>
  <si>
    <t>Pargo lunarejo</t>
  </si>
  <si>
    <t>Camarón blanco</t>
  </si>
  <si>
    <t>Western white shrimp</t>
  </si>
  <si>
    <t>Penaeus occidentalis</t>
  </si>
  <si>
    <t>Camarón coliflor</t>
  </si>
  <si>
    <t>Gamba kolibri</t>
  </si>
  <si>
    <t>Kolibri shrimp</t>
  </si>
  <si>
    <t>Solenocera agassizii</t>
  </si>
  <si>
    <t>Camarón Pink</t>
  </si>
  <si>
    <t>Fully Fished</t>
  </si>
  <si>
    <t>Camarón chocolate, Camarón café</t>
  </si>
  <si>
    <t>Camarón tití, botalón</t>
  </si>
  <si>
    <t>Piangua</t>
  </si>
  <si>
    <t>Mangrove cockle</t>
  </si>
  <si>
    <t>Black ark</t>
  </si>
  <si>
    <t>Anadara tuberculosa</t>
  </si>
  <si>
    <t>Machetajo</t>
  </si>
  <si>
    <t>Blackfin snook</t>
  </si>
  <si>
    <t>Black snook</t>
  </si>
  <si>
    <t>Centropomus medius</t>
  </si>
  <si>
    <t>Picuda</t>
  </si>
  <si>
    <t>Mexican barracuda</t>
  </si>
  <si>
    <t>Sphyraena ensis</t>
  </si>
  <si>
    <t xml:space="preserve">To ignore </t>
  </si>
  <si>
    <t>UNKNOWN</t>
  </si>
  <si>
    <t>Merluza común</t>
  </si>
  <si>
    <t>Merluccius gayi gayi</t>
  </si>
  <si>
    <t>Chile</t>
  </si>
  <si>
    <t>Merluza austral (del sur)</t>
  </si>
  <si>
    <t>Merluza de cola</t>
  </si>
  <si>
    <t>Anchoveta Norte (Perú-Chile)</t>
  </si>
  <si>
    <t>Anchoveta Centro-Norte</t>
  </si>
  <si>
    <t>Anchoveta Centro-Sur</t>
  </si>
  <si>
    <t>Erizo Aysen</t>
  </si>
  <si>
    <t>Sea urchin</t>
  </si>
  <si>
    <t>Erizo Los Lagos</t>
  </si>
  <si>
    <t>Sardina austral Aysen</t>
  </si>
  <si>
    <t>Austral herring</t>
  </si>
  <si>
    <t>Falkland sprat</t>
  </si>
  <si>
    <t>Sprattus fuegensis</t>
  </si>
  <si>
    <t>Sardina austral Los Lagos</t>
  </si>
  <si>
    <t>Merluza de 3 aletas</t>
  </si>
  <si>
    <t>Bacalao de profundidad</t>
  </si>
  <si>
    <t>Congrio dorado Sur</t>
  </si>
  <si>
    <t>Conger</t>
  </si>
  <si>
    <t>Congrio dorado Norte</t>
  </si>
  <si>
    <t>Raya volantín</t>
  </si>
  <si>
    <t>Skate fish</t>
  </si>
  <si>
    <t>Yellownose skate</t>
  </si>
  <si>
    <t>Dipturus chilensis</t>
  </si>
  <si>
    <t>Reineta</t>
  </si>
  <si>
    <r>
      <rPr>
        <rFont val="Aptos Narrow"/>
        <color rgb="FF467886"/>
        <sz val="11.0"/>
        <u/>
      </rPr>
      <t>Southern ray's bream</t>
    </r>
  </si>
  <si>
    <t>Sardina común (centro sur)</t>
  </si>
  <si>
    <t>Common herring</t>
  </si>
  <si>
    <t>Clupea bentincki</t>
  </si>
  <si>
    <t>Langostino Amarillo (Unidad de Pesquería Sur)</t>
  </si>
  <si>
    <t>Prawn / Shrims</t>
  </si>
  <si>
    <t>Blue squat lobster</t>
  </si>
  <si>
    <t>Cervimunida johni</t>
  </si>
  <si>
    <t>Langostino Amarillo (Unidad de Pesquería Norte)</t>
  </si>
  <si>
    <t>Camarón Nailon (Unidad de pesquería)</t>
  </si>
  <si>
    <t>Shrims</t>
  </si>
  <si>
    <t>Chilean nylon shrimp</t>
  </si>
  <si>
    <t>Heterocarpus reedi</t>
  </si>
  <si>
    <t>Centolla norte Magallanes</t>
  </si>
  <si>
    <t>King crab</t>
  </si>
  <si>
    <t>Centolla centro Magallanes</t>
  </si>
  <si>
    <t>Centolla sur Magallanes</t>
  </si>
  <si>
    <t>Jaiba (bahía Ancud)</t>
  </si>
  <si>
    <t>Mola rock crab</t>
  </si>
  <si>
    <t>Cancer edwardsi</t>
  </si>
  <si>
    <t>Jaiba (Aysén)</t>
  </si>
  <si>
    <t>Langostino colorado (Unidad pesquería sur)</t>
  </si>
  <si>
    <t>Carrot squat lobster</t>
  </si>
  <si>
    <t>Pleuroncodes monodon</t>
  </si>
  <si>
    <t>Langostino colorado (Unidad pesquería norte)</t>
  </si>
  <si>
    <t>Gigas Giganticus</t>
  </si>
  <si>
    <t>SPRFMO</t>
  </si>
  <si>
    <t>Jack Mackerel 1</t>
  </si>
  <si>
    <t>Max Sust Fished</t>
  </si>
  <si>
    <t>Jack Mackerel 2</t>
  </si>
  <si>
    <t>Max Sust. Fished</t>
  </si>
  <si>
    <t>Omar suggested stocks for ECU</t>
  </si>
  <si>
    <t>ECU proposed</t>
  </si>
  <si>
    <t>PER Proposed</t>
  </si>
  <si>
    <t>FISHSTAT J greater than&gt;3% landings after discounting Anchoveta</t>
  </si>
  <si>
    <t xml:space="preserve">old </t>
  </si>
  <si>
    <t>Original Line No</t>
  </si>
  <si>
    <t>suggested order?</t>
  </si>
  <si>
    <t>FAO Fishing Area</t>
  </si>
  <si>
    <t>ASFIS Scientific name</t>
  </si>
  <si>
    <t>Year of Assessment- last year fished</t>
  </si>
  <si>
    <t>Fleet (SSF/ Industrial/ both)</t>
  </si>
  <si>
    <t>Actual landings 2021 divided Landings (tonnes) FishStatJ</t>
  </si>
  <si>
    <t>FishStat total landings 2021</t>
  </si>
  <si>
    <t>lowest common nominator</t>
  </si>
  <si>
    <t>Status Value calclulation from FishStat Value</t>
  </si>
  <si>
    <t>Cumulative Landings (tonnes) FishStatJ</t>
  </si>
  <si>
    <t>to avoid duplicate in column W</t>
  </si>
  <si>
    <t>Landings FishStat 2021  by Area</t>
  </si>
  <si>
    <t>Patagonian toothfish 48.3</t>
  </si>
  <si>
    <t>UK had 1233.3, New Zealand had 342.3 and Uruguay had 253.5 tonnes in 2021</t>
  </si>
  <si>
    <t>Patagonian toothfish 48.4</t>
  </si>
  <si>
    <t>Antarctic toothfish</t>
  </si>
  <si>
    <t>Antarctic toothfish 48.6</t>
  </si>
  <si>
    <t>Dissostichus mawsoni</t>
  </si>
  <si>
    <t>Antarctic toothfish 48.4</t>
  </si>
  <si>
    <t>Mackerel icefish</t>
  </si>
  <si>
    <t>Mackerel icefish 48.3</t>
  </si>
  <si>
    <t>Champsocephalus gunnari</t>
  </si>
  <si>
    <t>Norway had 22.2, S-Korea had 10.4, Ukraine had 4.8 and UK had 1.5 tonnes</t>
  </si>
  <si>
    <t>Antarctic krill</t>
  </si>
  <si>
    <t>Antarctic krill 48</t>
  </si>
  <si>
    <t>Euphausia superba</t>
  </si>
  <si>
    <t>Norway had 238 812.3, China had 47604.9 S-Korea had 37984, Chile had 21915 and Ukraine had 21615 tonnes</t>
  </si>
  <si>
    <t>Patagonian toothfish 58.5.1</t>
  </si>
  <si>
    <t>58.5.1</t>
  </si>
  <si>
    <t>All landings from the 2023 CCAMLR Statistical bulletin and based on the CCAMLR season dates of 1 December through 30 November.  France had 5847.6, Australia 2988.6, and South Africa had 360.6 tonnes</t>
  </si>
  <si>
    <t>Patagonian toothfish 58.5.2</t>
  </si>
  <si>
    <t>58.5.2</t>
  </si>
  <si>
    <t>Patagonian toothfish 58.6</t>
  </si>
  <si>
    <t>Mackerel icefish 58.5.2</t>
  </si>
  <si>
    <t>Antarctic toothfish 58.4.2</t>
  </si>
  <si>
    <t>58.4.2</t>
  </si>
  <si>
    <t>Antarctic krill 58.4.1</t>
  </si>
  <si>
    <t>58.4.1</t>
  </si>
  <si>
    <t>Last assessment 2023</t>
  </si>
  <si>
    <t>Antarctic krill 58.4.2</t>
  </si>
  <si>
    <t>Last Assessment 2023</t>
  </si>
  <si>
    <t>Antarctic toothfish 88.1</t>
  </si>
  <si>
    <t>Note includes 88.1 only although fishery extends into 88.2. Those catches are included in the the 88.2 row.  S-Korea had 2 148.7, Ukraine had 918.3, UK had 764, New Zealand had 696.8, Spain had 355.6, Australia had 163.3 Uruguay had 60.2 tonnes</t>
  </si>
  <si>
    <t>Antarctic toothfish 88.2</t>
  </si>
  <si>
    <t xml:space="preserve">Relative </t>
  </si>
  <si>
    <t>Overfishing</t>
  </si>
  <si>
    <t>FAO</t>
  </si>
  <si>
    <t xml:space="preserve">Reported Catch </t>
  </si>
  <si>
    <t>Ocean</t>
  </si>
  <si>
    <t>Area Number</t>
  </si>
  <si>
    <t>SSB/SSBmsy</t>
  </si>
  <si>
    <t>Abundance</t>
  </si>
  <si>
    <t xml:space="preserve"> (Prob)</t>
  </si>
  <si>
    <t>(Prob)</t>
  </si>
  <si>
    <t>status</t>
  </si>
  <si>
    <t xml:space="preserve">  (H,M,L)</t>
  </si>
  <si>
    <t>2018</t>
  </si>
  <si>
    <t>2019</t>
  </si>
  <si>
    <t>2020</t>
  </si>
  <si>
    <t>2021</t>
  </si>
  <si>
    <t>2022</t>
  </si>
  <si>
    <t>Status( from SOS doc)</t>
  </si>
  <si>
    <t>e_name</t>
  </si>
  <si>
    <t>ISSCAAP_Group</t>
  </si>
  <si>
    <t>Taxonomic_Code</t>
  </si>
  <si>
    <t>Alpha3_Code</t>
  </si>
  <si>
    <t>English_name</t>
  </si>
  <si>
    <t>Family</t>
  </si>
  <si>
    <t>Order.or.higher.taxa</t>
  </si>
  <si>
    <t>FishStat_Data</t>
  </si>
  <si>
    <t>taxa</t>
  </si>
  <si>
    <t>Basking shark</t>
  </si>
  <si>
    <t>Cetorhinus maximus</t>
  </si>
  <si>
    <t>Global/All areas</t>
  </si>
  <si>
    <t>All areas</t>
  </si>
  <si>
    <t>Unknown/Likely Overfished</t>
  </si>
  <si>
    <t>Great white shark</t>
  </si>
  <si>
    <t>Carcharodon carcharias</t>
  </si>
  <si>
    <t xml:space="preserve">Unknown </t>
  </si>
  <si>
    <t>basking shark</t>
  </si>
  <si>
    <t>106007001001</t>
  </si>
  <si>
    <t>BSK</t>
  </si>
  <si>
    <t>CETORHINIDAE</t>
  </si>
  <si>
    <t>LAMNIFORMES</t>
  </si>
  <si>
    <t>YES</t>
  </si>
  <si>
    <t>cetorhinus maximus</t>
  </si>
  <si>
    <t>Longfin mako</t>
  </si>
  <si>
    <t>Isurus paucus</t>
  </si>
  <si>
    <t>Unknown/LikelyOverfished</t>
  </si>
  <si>
    <t>North</t>
  </si>
  <si>
    <t>NO</t>
  </si>
  <si>
    <t>Great hammerhead</t>
  </si>
  <si>
    <t>Sphyrna mokarran</t>
  </si>
  <si>
    <t>Western,  Northwest</t>
  </si>
  <si>
    <t>21 &amp; 31</t>
  </si>
  <si>
    <t>blue shark</t>
  </si>
  <si>
    <t>108008004201</t>
  </si>
  <si>
    <t>BSH</t>
  </si>
  <si>
    <t>CARCHARHINIDAE</t>
  </si>
  <si>
    <t>CARCHARHINIFORMES</t>
  </si>
  <si>
    <t>prionace glauca</t>
  </si>
  <si>
    <t>Porbeagle</t>
  </si>
  <si>
    <t>Lamna nasus</t>
  </si>
  <si>
    <t>Northeast</t>
  </si>
  <si>
    <t>Northwest</t>
  </si>
  <si>
    <t>Not likely</t>
  </si>
  <si>
    <t>41 &amp; 47</t>
  </si>
  <si>
    <t>27 &amp; 21</t>
  </si>
  <si>
    <t>Possibly</t>
  </si>
  <si>
    <t>Western</t>
  </si>
  <si>
    <t>bluntnose sixgill shark</t>
  </si>
  <si>
    <t>103102001401</t>
  </si>
  <si>
    <t>SBL</t>
  </si>
  <si>
    <t>Bluntnose sixgill shark</t>
  </si>
  <si>
    <t>HEXANCHIDAE</t>
  </si>
  <si>
    <t>HEXANCHIFORMES</t>
  </si>
  <si>
    <t>hexanchus griseus</t>
  </si>
  <si>
    <t>57 &amp; 51</t>
  </si>
  <si>
    <t>NO(&gt;50%)</t>
  </si>
  <si>
    <t>Yes</t>
  </si>
  <si>
    <t>great hammerhead</t>
  </si>
  <si>
    <t>108010001404</t>
  </si>
  <si>
    <t>SPK</t>
  </si>
  <si>
    <t>SPHYRNIDAE</t>
  </si>
  <si>
    <t>sphyrna mokarran</t>
  </si>
  <si>
    <t>Indian Ocean, Eastern</t>
  </si>
  <si>
    <t>Indian Ocean, Western</t>
  </si>
  <si>
    <t xml:space="preserve">Indian Ocean </t>
  </si>
  <si>
    <t>great white shark</t>
  </si>
  <si>
    <t>106008001001</t>
  </si>
  <si>
    <t>WSH</t>
  </si>
  <si>
    <t>LAMNIDAE</t>
  </si>
  <si>
    <t>carcharodon carcharias</t>
  </si>
  <si>
    <t>Mediterranean and Black Sea</t>
  </si>
  <si>
    <t>fully fished</t>
  </si>
  <si>
    <t>Hexanchus griseus</t>
  </si>
  <si>
    <t>Bigeye thresher</t>
  </si>
  <si>
    <t>Alopias superciliosus</t>
  </si>
  <si>
    <t>Central</t>
  </si>
  <si>
    <t>71 &amp; 77</t>
  </si>
  <si>
    <t>longfin mako</t>
  </si>
  <si>
    <t>106008001402</t>
  </si>
  <si>
    <t>LMA</t>
  </si>
  <si>
    <t>isurus paucus</t>
  </si>
  <si>
    <t>NO (63%)</t>
  </si>
  <si>
    <t>NO (92%)</t>
  </si>
  <si>
    <t>shortfin mako</t>
  </si>
  <si>
    <t>106008001401</t>
  </si>
  <si>
    <t>SMA</t>
  </si>
  <si>
    <t>isurus oxyrinchus</t>
  </si>
  <si>
    <t>NO (87%)</t>
  </si>
  <si>
    <t>NO (99%)</t>
  </si>
  <si>
    <t>Southeast</t>
  </si>
  <si>
    <t>Eastern Central</t>
  </si>
  <si>
    <t>81 &amp; 87</t>
  </si>
  <si>
    <t>NO (very low)</t>
  </si>
  <si>
    <t>61 &amp; 67</t>
  </si>
  <si>
    <t>&gt;5</t>
  </si>
  <si>
    <t>&lt;0.1</t>
  </si>
  <si>
    <t>Unknown / Fully fished</t>
  </si>
  <si>
    <t>oceanic whitetip shark</t>
  </si>
  <si>
    <t>108008001420</t>
  </si>
  <si>
    <t>OCS</t>
  </si>
  <si>
    <t>carcharhinus longimanus</t>
  </si>
  <si>
    <t>Western Central</t>
  </si>
  <si>
    <t>NO (78%)</t>
  </si>
  <si>
    <t>YES (84%)</t>
  </si>
  <si>
    <t>Whale shark</t>
  </si>
  <si>
    <t>Rhincodon typus</t>
  </si>
  <si>
    <t xml:space="preserve">Pacific </t>
  </si>
  <si>
    <t>YES (100%)</t>
  </si>
  <si>
    <t>bigeye thresher</t>
  </si>
  <si>
    <t>106006001003</t>
  </si>
  <si>
    <t>BTH</t>
  </si>
  <si>
    <t>ALOPIIDAE</t>
  </si>
  <si>
    <t>alopias superciliosus</t>
  </si>
  <si>
    <t>pelagic thresher</t>
  </si>
  <si>
    <t>106006001001</t>
  </si>
  <si>
    <t>PTH</t>
  </si>
  <si>
    <t>alopias pelagicus</t>
  </si>
  <si>
    <t>porbeagle</t>
  </si>
  <si>
    <t>106008001802</t>
  </si>
  <si>
    <t>POR</t>
  </si>
  <si>
    <t>lamna nasus</t>
  </si>
  <si>
    <t>silky shark</t>
  </si>
  <si>
    <t>108008001412</t>
  </si>
  <si>
    <t>FAL</t>
  </si>
  <si>
    <t>carcharhinus falciformis</t>
  </si>
  <si>
    <t>Northern Atlantic Ocean stock</t>
  </si>
  <si>
    <t>Southern Atlantic Ocean Stock</t>
  </si>
  <si>
    <t>Mediterranean Albacore stock</t>
  </si>
  <si>
    <t>Eastern Atlantic Ocean and Mediterranean stock</t>
  </si>
  <si>
    <t>Western Atlantic Ocean stock</t>
  </si>
  <si>
    <t>Atlantic Ocean</t>
  </si>
  <si>
    <t>Eastern Atlantic Ocean stock</t>
  </si>
  <si>
    <t>North Pacific Ocean stock</t>
  </si>
  <si>
    <t>South Pacific Ocean stock</t>
  </si>
  <si>
    <t>Eastern Pacific</t>
  </si>
  <si>
    <t>Western and Central Pacific</t>
  </si>
  <si>
    <t>Region</t>
  </si>
  <si>
    <t>Resource</t>
  </si>
  <si>
    <t>StatUnks</t>
  </si>
  <si>
    <r>
      <rPr>
        <rFont val="Times New Roman"/>
        <b/>
        <color rgb="FF000000"/>
        <sz val="10.0"/>
      </rPr>
      <t>Tier</t>
    </r>
    <r>
      <rPr>
        <rFont val="Times New Roman"/>
        <b val="0"/>
        <color rgb="FF000000"/>
        <sz val="8.0"/>
      </rPr>
      <t> </t>
    </r>
  </si>
  <si>
    <t>NEAFC: NE Atlantic</t>
  </si>
  <si>
    <t>roundnose grenadier</t>
  </si>
  <si>
    <t xml:space="preserve">MAR </t>
  </si>
  <si>
    <t>12.a.1,14.b.1,and 5.a.1</t>
  </si>
  <si>
    <t>NAFO: NW Atlantic</t>
  </si>
  <si>
    <t>alfonsino</t>
  </si>
  <si>
    <t>Corner Rise seamounts</t>
  </si>
  <si>
    <t>redfish</t>
  </si>
  <si>
    <t>Divisions 3LN Grand Bank</t>
  </si>
  <si>
    <t>Divisions 3O Grand Bank</t>
  </si>
  <si>
    <t>Division 3M Flemish Cap</t>
  </si>
  <si>
    <t>Am. plaice</t>
  </si>
  <si>
    <t>northern shrimp</t>
  </si>
  <si>
    <t>Division 3M</t>
  </si>
  <si>
    <t>Division 3LNO</t>
  </si>
  <si>
    <t>Roughhead grenadier (not assessed sine 2016) (advice on SC accord)</t>
  </si>
  <si>
    <t>SA2+3</t>
  </si>
  <si>
    <t>UNK (O)</t>
  </si>
  <si>
    <t>(H)</t>
  </si>
  <si>
    <t>3NOPs</t>
  </si>
  <si>
    <t>snow crab</t>
  </si>
  <si>
    <t>Grand Bank 3LNO</t>
  </si>
  <si>
    <t>S</t>
  </si>
  <si>
    <t>Caplin</t>
  </si>
  <si>
    <t>SA3 + 4</t>
  </si>
  <si>
    <t>SEAFO: SE Atlantic</t>
  </si>
  <si>
    <t>southern boarfish</t>
  </si>
  <si>
    <t>Deepsea red crab</t>
  </si>
  <si>
    <t>SW Atlantic</t>
  </si>
  <si>
    <t>GFCM: Mediterranean</t>
  </si>
  <si>
    <t>18-20</t>
  </si>
  <si>
    <t>09, 10, 11</t>
  </si>
  <si>
    <t>Deepwater rose shrimp</t>
  </si>
  <si>
    <t>Western and central GSAs</t>
  </si>
  <si>
    <t>GSA 01 - 11</t>
  </si>
  <si>
    <t>GSA 12-21</t>
  </si>
  <si>
    <t>GSA 17-18</t>
  </si>
  <si>
    <t>GSA 22-27</t>
  </si>
  <si>
    <t>NPFC: N Pacific</t>
  </si>
  <si>
    <t>pelagic armourhead</t>
  </si>
  <si>
    <t>Black spotted and rougheye rockfish</t>
  </si>
  <si>
    <t>Neon flying squid</t>
  </si>
  <si>
    <t>SPRFMO: S Pacific</t>
  </si>
  <si>
    <t>orange roughy</t>
  </si>
  <si>
    <t>All stocks</t>
  </si>
  <si>
    <t>Jack mackerel</t>
  </si>
  <si>
    <t>SIOFA: Indian Ocean</t>
  </si>
  <si>
    <t>Oilfish</t>
  </si>
  <si>
    <t>Kerguelan Plateau (Willaims Ridge) and Del Cano Rise</t>
  </si>
  <si>
    <t>Hapuka</t>
  </si>
  <si>
    <t>Deepwater sharks</t>
  </si>
  <si>
    <t>scads (Decapterus sp.) and lizardfish (Saurida sp.)</t>
  </si>
  <si>
    <r>
      <rPr>
        <rFont val="Times New Roman"/>
        <color rgb="FF000000"/>
        <sz val="8.0"/>
      </rPr>
      <t> </t>
    </r>
    <r>
      <rPr>
        <rFont val="Times New Roman"/>
        <color rgb="FF000000"/>
        <sz val="10.0"/>
      </rPr>
      <t>Need to add ISCAAP groups, and indicate if monitored elsewhere (eg. NAFO, Area 51 etc)</t>
    </r>
  </si>
</sst>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numFmt numFmtId="165" formatCode="0.0"/>
    <numFmt numFmtId="166" formatCode="&quot; &quot;* #,##0&quot; &quot;;&quot; &quot;* (#,##0);&quot; &quot;* &quot;-&quot;??&quot; &quot;"/>
    <numFmt numFmtId="167" formatCode="0.0000"/>
  </numFmts>
  <fonts count="119">
    <font>
      <sz val="11.0"/>
      <color rgb="FF000000"/>
      <name val="Aptos Narrow"/>
      <scheme val="minor"/>
    </font>
    <font>
      <b/>
      <sz val="10.0"/>
      <color rgb="FF000000"/>
      <name val="Arial"/>
    </font>
    <font>
      <b/>
      <sz val="12.0"/>
      <color rgb="FF000000"/>
      <name val="Calibri"/>
    </font>
    <font>
      <sz val="11.0"/>
      <color rgb="FF000000"/>
      <name val="Aptos Narrow"/>
    </font>
    <font>
      <b/>
      <sz val="10.0"/>
      <color rgb="FF000000"/>
      <name val="Calibri"/>
    </font>
    <font>
      <b/>
      <sz val="11.0"/>
      <color rgb="FF000000"/>
      <name val="Arial"/>
    </font>
    <font>
      <b/>
      <sz val="11.0"/>
      <color rgb="FF000000"/>
      <name val="Aptos Narrow"/>
    </font>
    <font>
      <b/>
      <sz val="7.0"/>
      <color rgb="FF000000"/>
      <name val="Verdana"/>
    </font>
    <font>
      <b/>
      <sz val="7.0"/>
      <color rgb="FF000000"/>
      <name val="Calibri"/>
    </font>
    <font>
      <b/>
      <sz val="7.0"/>
      <color rgb="FF000000"/>
      <name val="Arial"/>
    </font>
    <font>
      <sz val="12.0"/>
      <color rgb="FF000000"/>
      <name val="Calibri"/>
    </font>
    <font>
      <i/>
      <sz val="12.0"/>
      <color rgb="FF000000"/>
      <name val="Calibri"/>
    </font>
    <font>
      <sz val="10.0"/>
      <color rgb="FF000000"/>
      <name val="Arial"/>
    </font>
    <font>
      <sz val="12.0"/>
      <color rgb="FF2A3243"/>
      <name val="Calibri"/>
    </font>
    <font>
      <sz val="10.0"/>
      <color rgb="FFFFCFC9"/>
      <name val="Calibri"/>
    </font>
    <font>
      <sz val="10.0"/>
      <color rgb="FF11734B"/>
      <name val="Calibri"/>
    </font>
    <font>
      <sz val="10.0"/>
      <color rgb="FF000000"/>
      <name val="Aptos Narrow"/>
    </font>
    <font>
      <sz val="12.0"/>
      <color rgb="FFFF0000"/>
      <name val="Calibri"/>
    </font>
    <font>
      <sz val="11.0"/>
      <color rgb="FF000000"/>
      <name val="Arial"/>
    </font>
    <font>
      <sz val="12.0"/>
      <color rgb="FF133819"/>
      <name val="Calibri"/>
    </font>
    <font>
      <sz val="10.0"/>
      <color rgb="FF473821"/>
      <name val="Calibri"/>
    </font>
    <font>
      <sz val="10.0"/>
      <color rgb="FF753800"/>
      <name val="Calibri"/>
    </font>
    <font>
      <sz val="10.0"/>
      <color rgb="FF842E2E"/>
      <name val="Calibri"/>
    </font>
    <font>
      <sz val="10.0"/>
      <color rgb="FF000000"/>
      <name val="Calibri"/>
    </font>
    <font>
      <sz val="12.0"/>
      <color rgb="FF2C481F"/>
      <name val="Calibri"/>
    </font>
    <font>
      <sz val="10.0"/>
      <color rgb="FF3E4186"/>
      <name val="Calibri"/>
    </font>
    <font>
      <i/>
      <sz val="10.0"/>
      <color rgb="FF000000"/>
      <name val="Calibri"/>
    </font>
    <font/>
    <font>
      <sz val="10.0"/>
      <color rgb="FF753800"/>
      <name val="Arial"/>
    </font>
    <font>
      <sz val="10.0"/>
      <color rgb="FFFFCFC9"/>
      <name val="Arial"/>
    </font>
    <font>
      <u/>
      <sz val="11.0"/>
      <color rgb="FF000000"/>
      <name val="Aptos Narrow"/>
    </font>
    <font>
      <sz val="12.0"/>
      <color rgb="FF3F4170"/>
      <name val="Calibri"/>
    </font>
    <font>
      <sz val="10.0"/>
      <color rgb="FF842E2E"/>
      <name val="Arial"/>
    </font>
    <font>
      <i/>
      <sz val="9.0"/>
      <color rgb="FF000000"/>
      <name val="Helvetica Neue"/>
    </font>
    <font>
      <sz val="10.0"/>
      <color rgb="FF2C481F"/>
      <name val="Arial"/>
    </font>
    <font>
      <sz val="10.0"/>
      <color rgb="FF000000"/>
      <name val="Helvetica Neue"/>
    </font>
    <font>
      <sz val="10.0"/>
      <color rgb="FF0A53A8"/>
      <name val="Arial"/>
    </font>
    <font>
      <sz val="10.0"/>
      <color rgb="FF0A53A8"/>
      <name val="Calibri"/>
    </font>
    <font>
      <sz val="10.0"/>
      <color rgb="FF473821"/>
      <name val="Arial"/>
    </font>
    <font>
      <sz val="11.0"/>
      <color rgb="FF999999"/>
      <name val="Calibri"/>
    </font>
    <font>
      <sz val="10.0"/>
      <color rgb="FF11734B"/>
      <name val="Arial"/>
    </font>
    <font>
      <i/>
      <sz val="11.0"/>
      <color rgb="FF000000"/>
      <name val="Aptos Narrow"/>
    </font>
    <font>
      <sz val="12.0"/>
      <color rgb="FF3F4528"/>
      <name val="Calibri"/>
    </font>
    <font>
      <u/>
      <sz val="11.0"/>
      <color rgb="FF000000"/>
      <name val="Aptos Narrow"/>
    </font>
    <font>
      <sz val="11.0"/>
      <color rgb="FF000000"/>
      <name val="Bitstream Charter"/>
    </font>
    <font>
      <i/>
      <sz val="11.0"/>
      <color rgb="FF000000"/>
      <name val="Arial"/>
    </font>
    <font>
      <sz val="10.0"/>
      <color rgb="FFFF0000"/>
      <name val="Arial"/>
    </font>
    <font>
      <i/>
      <sz val="11.0"/>
      <color rgb="FF7030A0"/>
      <name val="Aptos Narrow"/>
    </font>
    <font>
      <sz val="9.0"/>
      <color rgb="FF1F1F1F"/>
      <name val="Arial"/>
    </font>
    <font>
      <sz val="11.0"/>
      <color rgb="FF000000"/>
      <name val="Calibri"/>
    </font>
    <font>
      <i/>
      <u/>
      <sz val="11.0"/>
      <color rgb="FF000000"/>
      <name val="Calibri"/>
    </font>
    <font>
      <b/>
      <i/>
      <sz val="10.0"/>
      <color rgb="FF000000"/>
      <name val="Arial"/>
    </font>
    <font>
      <sz val="11.0"/>
      <color rgb="FF999999"/>
      <name val="Aptos Narrow"/>
    </font>
    <font>
      <sz val="11.0"/>
      <color rgb="FF52854C"/>
      <name val="Calibri"/>
    </font>
    <font>
      <sz val="11.0"/>
      <color rgb="FF52854C"/>
      <name val="Arial"/>
    </font>
    <font>
      <sz val="11.0"/>
      <color rgb="FFFF0000"/>
      <name val="Calibri"/>
    </font>
    <font>
      <sz val="11.0"/>
      <color rgb="FFFF0000"/>
      <name val="Aptos Narrow"/>
    </font>
    <font>
      <b/>
      <sz val="11.0"/>
      <color rgb="FF999999"/>
      <name val="Aptos Narrow"/>
    </font>
    <font>
      <sz val="11.0"/>
      <color rgb="FF3A7D22"/>
      <name val="Arial"/>
    </font>
    <font>
      <sz val="11.0"/>
      <color rgb="FF3A7D22"/>
      <name val="Aptos Narrow"/>
    </font>
    <font>
      <b/>
      <sz val="11.0"/>
      <color rgb="FF3A7D22"/>
      <name val="Aptos Narrow"/>
    </font>
    <font>
      <i/>
      <sz val="11.0"/>
      <color rgb="FF000000"/>
      <name val="Calibri"/>
    </font>
    <font>
      <b/>
      <sz val="10.0"/>
      <color rgb="FFFF0000"/>
      <name val="Arial"/>
    </font>
    <font>
      <sz val="9.0"/>
      <color rgb="FF000000"/>
      <name val="Arial"/>
    </font>
    <font>
      <i/>
      <sz val="10.0"/>
      <color rgb="FF000000"/>
      <name val="Arial"/>
    </font>
    <font>
      <sz val="11.0"/>
      <color rgb="FF1F1F1F"/>
      <name val="Calibri"/>
    </font>
    <font>
      <b/>
      <sz val="11.0"/>
      <color rgb="FF000000"/>
      <name val="Calibri"/>
    </font>
    <font>
      <b/>
      <sz val="10.0"/>
      <color rgb="FF000000"/>
      <name val="Aptos Narrow"/>
    </font>
    <font>
      <sz val="11.0"/>
      <color theme="1"/>
      <name val="Aptos Narrow"/>
    </font>
    <font>
      <b/>
      <color theme="1"/>
      <name val="Arial"/>
    </font>
    <font>
      <color theme="1"/>
      <name val="Arial"/>
    </font>
    <font>
      <b/>
      <sz val="9.0"/>
      <color theme="1"/>
      <name val="Arial"/>
    </font>
    <font>
      <sz val="11.0"/>
      <color theme="1"/>
      <name val="Arial"/>
    </font>
    <font>
      <i/>
      <color theme="1"/>
      <name val="Arial"/>
    </font>
    <font>
      <i/>
      <sz val="11.0"/>
      <color theme="1"/>
      <name val="Calibri"/>
    </font>
    <font>
      <sz val="11.0"/>
      <color theme="1"/>
      <name val="Calibri"/>
    </font>
    <font>
      <sz val="11.0"/>
      <color rgb="FFFF0000"/>
      <name val="Bitstream Charter"/>
    </font>
    <font>
      <b/>
      <sz val="9.0"/>
      <color rgb="FF000000"/>
      <name val="Arial"/>
    </font>
    <font>
      <b/>
      <i/>
      <sz val="10.0"/>
      <color rgb="FF000000"/>
      <name val="Verdana"/>
    </font>
    <font>
      <b/>
      <sz val="10.0"/>
      <color rgb="FF000000"/>
      <name val="Verdana"/>
    </font>
    <font>
      <sz val="9.0"/>
      <color rgb="FF000000"/>
      <name val="Calibri"/>
    </font>
    <font>
      <sz val="10.0"/>
      <color rgb="FFFF0000"/>
      <name val="Calibri"/>
    </font>
    <font>
      <i/>
      <sz val="9.0"/>
      <color rgb="FF000000"/>
      <name val="Calibri"/>
    </font>
    <font>
      <i/>
      <sz val="9.0"/>
      <color rgb="FFFF0000"/>
      <name val="Calibri"/>
    </font>
    <font>
      <b/>
      <sz val="11.0"/>
      <color rgb="FFFFFFFF"/>
      <name val="Aptos Narrow"/>
    </font>
    <font>
      <b/>
      <sz val="11.0"/>
      <color rgb="FFFFFFFF"/>
      <name val="Arial"/>
    </font>
    <font>
      <b/>
      <i/>
      <sz val="11.0"/>
      <color rgb="FF000000"/>
      <name val="Calibri"/>
    </font>
    <font>
      <i/>
      <sz val="11.0"/>
      <color rgb="FF474747"/>
      <name val="Calibri"/>
    </font>
    <font>
      <i/>
      <sz val="11.0"/>
      <color rgb="FF4D5156"/>
      <name val="Calibri"/>
    </font>
    <font>
      <b/>
      <i/>
      <sz val="9.0"/>
      <color rgb="FF000000"/>
      <name val="Arial"/>
    </font>
    <font>
      <b/>
      <sz val="9.0"/>
      <color rgb="FF000000"/>
      <name val="Aptos Narrow"/>
    </font>
    <font>
      <sz val="9.0"/>
      <color rgb="FF000000"/>
      <name val="Aptos Narrow"/>
    </font>
    <font>
      <b/>
      <i/>
      <sz val="9.0"/>
      <color rgb="FF000000"/>
      <name val="Aptos Narrow"/>
    </font>
    <font>
      <i/>
      <sz val="9.0"/>
      <color rgb="FF000000"/>
      <name val="Arial"/>
    </font>
    <font>
      <sz val="9.0"/>
      <color rgb="FF000000"/>
      <name val="Helvetica Neue"/>
    </font>
    <font>
      <i/>
      <sz val="9.0"/>
      <color rgb="FF000000"/>
      <name val="Aptos Narrow"/>
    </font>
    <font>
      <sz val="9.0"/>
      <color rgb="FF000000"/>
      <name val="Bitstream Charter"/>
    </font>
    <font>
      <sz val="9.0"/>
      <color rgb="FF474747"/>
      <name val="Arial"/>
    </font>
    <font>
      <b/>
      <i/>
      <u/>
      <sz val="9.0"/>
      <color rgb="FF000000"/>
      <name val="Aptos Narrow"/>
    </font>
    <font>
      <sz val="9.0"/>
      <color rgb="FF222222"/>
      <name val="Aptos Narrow"/>
    </font>
    <font>
      <b/>
      <sz val="10.0"/>
      <color rgb="FF000000"/>
      <name val="Times New Roman"/>
    </font>
    <font>
      <sz val="10.0"/>
      <color rgb="FF000000"/>
      <name val="Times New Roman"/>
    </font>
    <font>
      <i/>
      <sz val="10.0"/>
      <color rgb="FF000000"/>
      <name val="Times New Roman"/>
    </font>
    <font>
      <sz val="10.0"/>
      <color rgb="FF000000"/>
      <name val="Play"/>
    </font>
    <font>
      <i/>
      <sz val="10.0"/>
      <color rgb="FF000000"/>
      <name val="Aptos Narrow"/>
    </font>
    <font>
      <sz val="10.0"/>
      <color rgb="FFFF0000"/>
      <name val="Aptos Narrow"/>
    </font>
    <font>
      <b/>
      <sz val="10.0"/>
      <color rgb="FFC36640"/>
      <name val="Verdana"/>
    </font>
    <font>
      <i/>
      <sz val="10.0"/>
      <color rgb="FF00B050"/>
      <name val="Calibri"/>
    </font>
    <font>
      <b/>
      <i/>
      <sz val="10.0"/>
      <color rgb="FF000000"/>
      <name val="Calibri"/>
    </font>
    <font>
      <b/>
      <i/>
      <sz val="10.0"/>
      <color rgb="FF00B050"/>
      <name val="Calibri"/>
    </font>
    <font>
      <i/>
      <sz val="10.0"/>
      <color rgb="FFC00000"/>
      <name val="Calibri"/>
    </font>
    <font>
      <sz val="10.0"/>
      <color rgb="FF3333FF"/>
      <name val="Aptos Narrow"/>
    </font>
    <font>
      <i/>
      <sz val="10.0"/>
      <color rgb="FF3333FF"/>
      <name val="Aptos Narrow"/>
    </font>
    <font>
      <b/>
      <i/>
      <sz val="11.0"/>
      <color rgb="FF000000"/>
      <name val="Arial"/>
    </font>
    <font>
      <b/>
      <sz val="11.0"/>
      <color rgb="FF000000"/>
      <name val="Bitstream Charter"/>
    </font>
    <font>
      <sz val="12.0"/>
      <color rgb="FF000000"/>
      <name val="Times New Roman"/>
    </font>
    <font>
      <sz val="11.0"/>
      <color rgb="FF34A853"/>
      <name val="Arial"/>
    </font>
    <font>
      <sz val="11.0"/>
      <color rgb="FF434343"/>
      <name val="Arial"/>
    </font>
    <font>
      <sz val="8.0"/>
      <color rgb="FF000000"/>
      <name val="Times New Roman"/>
    </font>
  </fonts>
  <fills count="69">
    <fill>
      <patternFill patternType="none"/>
    </fill>
    <fill>
      <patternFill patternType="lightGray"/>
    </fill>
    <fill>
      <patternFill patternType="solid">
        <fgColor rgb="FFFFFFFF"/>
        <bgColor rgb="FFFFFFFF"/>
      </patternFill>
    </fill>
    <fill>
      <patternFill patternType="solid">
        <fgColor rgb="FFFF9900"/>
        <bgColor rgb="FFFF9900"/>
      </patternFill>
    </fill>
    <fill>
      <patternFill patternType="solid">
        <fgColor rgb="FFFFF2CC"/>
        <bgColor rgb="FFFFF2CC"/>
      </patternFill>
    </fill>
    <fill>
      <patternFill patternType="solid">
        <fgColor rgb="FFFFFF00"/>
        <bgColor rgb="FFFFFF00"/>
      </patternFill>
    </fill>
    <fill>
      <patternFill patternType="solid">
        <fgColor rgb="FFCFE2F3"/>
        <bgColor rgb="FFCFE2F3"/>
      </patternFill>
    </fill>
    <fill>
      <patternFill patternType="solid">
        <fgColor rgb="FFFFD966"/>
        <bgColor rgb="FFFFD966"/>
      </patternFill>
    </fill>
    <fill>
      <patternFill patternType="solid">
        <fgColor rgb="FF00FF00"/>
        <bgColor rgb="FF00FF00"/>
      </patternFill>
    </fill>
    <fill>
      <patternFill patternType="solid">
        <fgColor rgb="FFF2F2F2"/>
        <bgColor rgb="FFF2F2F2"/>
      </patternFill>
    </fill>
    <fill>
      <patternFill patternType="solid">
        <fgColor rgb="FFFF0000"/>
        <bgColor rgb="FFFF0000"/>
      </patternFill>
    </fill>
    <fill>
      <patternFill patternType="solid">
        <fgColor rgb="FFE6E9EB"/>
        <bgColor rgb="FFE6E9EB"/>
      </patternFill>
    </fill>
    <fill>
      <patternFill patternType="solid">
        <fgColor rgb="FFB4C6E7"/>
        <bgColor rgb="FFB4C6E7"/>
      </patternFill>
    </fill>
    <fill>
      <patternFill patternType="solid">
        <fgColor rgb="FF00FFFF"/>
        <bgColor rgb="FF00FFFF"/>
      </patternFill>
    </fill>
    <fill>
      <patternFill patternType="solid">
        <fgColor rgb="FFFFE599"/>
        <bgColor rgb="FFFFE599"/>
      </patternFill>
    </fill>
    <fill>
      <patternFill patternType="solid">
        <fgColor rgb="FFF6B26B"/>
        <bgColor rgb="FFF6B26B"/>
      </patternFill>
    </fill>
    <fill>
      <patternFill patternType="solid">
        <fgColor rgb="FFF9CB9C"/>
        <bgColor rgb="FFF9CB9C"/>
      </patternFill>
    </fill>
    <fill>
      <patternFill patternType="solid">
        <fgColor rgb="FFCAEDFB"/>
        <bgColor rgb="FFCAEDFB"/>
      </patternFill>
    </fill>
    <fill>
      <patternFill patternType="solid">
        <fgColor rgb="FFC0E6F5"/>
        <bgColor rgb="FFC0E6F5"/>
      </patternFill>
    </fill>
    <fill>
      <patternFill patternType="solid">
        <fgColor rgb="FF3A7D22"/>
        <bgColor rgb="FF3A7D22"/>
      </patternFill>
    </fill>
    <fill>
      <patternFill patternType="solid">
        <fgColor rgb="FFD0DFE5"/>
        <bgColor rgb="FFD0DFE5"/>
      </patternFill>
    </fill>
    <fill>
      <patternFill patternType="solid">
        <fgColor rgb="FF00B0F0"/>
        <bgColor rgb="FF00B0F0"/>
      </patternFill>
    </fill>
    <fill>
      <patternFill patternType="solid">
        <fgColor rgb="FFA6C9EC"/>
        <bgColor rgb="FFA6C9EC"/>
      </patternFill>
    </fill>
    <fill>
      <patternFill patternType="solid">
        <fgColor rgb="FFDAE9F8"/>
        <bgColor rgb="FFDAE9F8"/>
      </patternFill>
    </fill>
    <fill>
      <patternFill patternType="solid">
        <fgColor rgb="FFF7C7AC"/>
        <bgColor rgb="FFF7C7AC"/>
      </patternFill>
    </fill>
    <fill>
      <patternFill patternType="solid">
        <fgColor rgb="FFFFC000"/>
        <bgColor rgb="FFFFC000"/>
      </patternFill>
    </fill>
    <fill>
      <patternFill patternType="solid">
        <fgColor rgb="FFE3BFA6"/>
        <bgColor rgb="FFE3BFA6"/>
      </patternFill>
    </fill>
    <fill>
      <patternFill patternType="solid">
        <fgColor rgb="FFACBDC4"/>
        <bgColor rgb="FFACBDC4"/>
      </patternFill>
    </fill>
    <fill>
      <patternFill patternType="solid">
        <fgColor rgb="FFF1D157"/>
        <bgColor rgb="FFF1D157"/>
      </patternFill>
    </fill>
    <fill>
      <patternFill patternType="solid">
        <fgColor rgb="FF837A43"/>
        <bgColor rgb="FF837A43"/>
      </patternFill>
    </fill>
    <fill>
      <patternFill patternType="solid">
        <fgColor rgb="FFC36640"/>
        <bgColor rgb="FFC36640"/>
      </patternFill>
    </fill>
    <fill>
      <patternFill patternType="solid">
        <fgColor rgb="FF9CCFF3"/>
        <bgColor rgb="FF9CCFF3"/>
      </patternFill>
    </fill>
    <fill>
      <patternFill patternType="solid">
        <fgColor rgb="FF71B28F"/>
        <bgColor rgb="FF71B28F"/>
      </patternFill>
    </fill>
    <fill>
      <patternFill patternType="solid">
        <fgColor rgb="FFE8E8E8"/>
        <bgColor rgb="FFE8E8E8"/>
      </patternFill>
    </fill>
    <fill>
      <patternFill patternType="solid">
        <fgColor rgb="FF196B24"/>
        <bgColor rgb="FF196B24"/>
      </patternFill>
    </fill>
    <fill>
      <patternFill patternType="solid">
        <fgColor rgb="FFCEEBF6"/>
        <bgColor rgb="FFCEEBF6"/>
      </patternFill>
    </fill>
    <fill>
      <patternFill patternType="solid">
        <fgColor rgb="FFF4CCCC"/>
        <bgColor rgb="FFF4CCCC"/>
      </patternFill>
    </fill>
    <fill>
      <patternFill patternType="solid">
        <fgColor rgb="FF156082"/>
        <bgColor rgb="FF156082"/>
      </patternFill>
    </fill>
    <fill>
      <patternFill patternType="solid">
        <fgColor rgb="FF83CAEB"/>
        <bgColor rgb="FF83CAEB"/>
      </patternFill>
    </fill>
    <fill>
      <patternFill patternType="solid">
        <fgColor rgb="FFC1E4F5"/>
        <bgColor rgb="FFC1E4F5"/>
      </patternFill>
    </fill>
    <fill>
      <patternFill patternType="solid">
        <fgColor rgb="FFD9F2D0"/>
        <bgColor rgb="FFD9F2D0"/>
      </patternFill>
    </fill>
    <fill>
      <patternFill patternType="solid">
        <fgColor rgb="FFD8D8D8"/>
        <bgColor rgb="FFD8D8D8"/>
      </patternFill>
    </fill>
    <fill>
      <patternFill patternType="solid">
        <fgColor rgb="FF6AA84F"/>
        <bgColor rgb="FF6AA84F"/>
      </patternFill>
    </fill>
    <fill>
      <patternFill patternType="solid">
        <fgColor rgb="FFFAE2D5"/>
        <bgColor rgb="FFFAE2D5"/>
      </patternFill>
    </fill>
    <fill>
      <patternFill patternType="solid">
        <fgColor rgb="FF729FB3"/>
        <bgColor rgb="FF729FB3"/>
      </patternFill>
    </fill>
    <fill>
      <patternFill patternType="solid">
        <fgColor rgb="FFD9E2F3"/>
        <bgColor rgb="FFD9E2F3"/>
      </patternFill>
    </fill>
    <fill>
      <patternFill patternType="solid">
        <fgColor rgb="FF6EC4E5"/>
        <bgColor rgb="FF6EC4E5"/>
      </patternFill>
    </fill>
    <fill>
      <patternFill patternType="solid">
        <fgColor rgb="FF92D050"/>
        <bgColor rgb="FF92D050"/>
      </patternFill>
    </fill>
    <fill>
      <patternFill patternType="solid">
        <fgColor rgb="FFE49EDD"/>
        <bgColor rgb="FFE49EDD"/>
      </patternFill>
    </fill>
    <fill>
      <patternFill patternType="solid">
        <fgColor rgb="FFF1CEEE"/>
        <bgColor rgb="FFF1CEEE"/>
      </patternFill>
    </fill>
    <fill>
      <patternFill patternType="solid">
        <fgColor rgb="FFE97132"/>
        <bgColor rgb="FFE97132"/>
      </patternFill>
    </fill>
    <fill>
      <patternFill patternType="solid">
        <fgColor rgb="FF61CBF3"/>
        <bgColor rgb="FF61CBF3"/>
      </patternFill>
    </fill>
    <fill>
      <patternFill patternType="solid">
        <fgColor rgb="FFDD7E6B"/>
        <bgColor rgb="FFDD7E6B"/>
      </patternFill>
    </fill>
    <fill>
      <patternFill patternType="solid">
        <fgColor rgb="FFC9DAF8"/>
        <bgColor rgb="FFC9DAF8"/>
      </patternFill>
    </fill>
    <fill>
      <patternFill patternType="solid">
        <fgColor rgb="FF93C47D"/>
        <bgColor rgb="FF93C47D"/>
      </patternFill>
    </fill>
    <fill>
      <patternFill patternType="solid">
        <fgColor rgb="FFFF00FF"/>
        <bgColor rgb="FFFF00FF"/>
      </patternFill>
    </fill>
    <fill>
      <patternFill patternType="solid">
        <fgColor rgb="FFB45F06"/>
        <bgColor rgb="FFB45F06"/>
      </patternFill>
    </fill>
    <fill>
      <patternFill patternType="solid">
        <fgColor rgb="FFCCCCCC"/>
        <bgColor rgb="FFCCCCCC"/>
      </patternFill>
    </fill>
    <fill>
      <patternFill patternType="solid">
        <fgColor rgb="FFE6B8AF"/>
        <bgColor rgb="FFE6B8AF"/>
      </patternFill>
    </fill>
    <fill>
      <patternFill patternType="solid">
        <fgColor rgb="FFD1F1DA"/>
        <bgColor rgb="FFD1F1DA"/>
      </patternFill>
    </fill>
    <fill>
      <patternFill patternType="solid">
        <fgColor rgb="FFBF76AA"/>
        <bgColor rgb="FFBF76AA"/>
      </patternFill>
    </fill>
    <fill>
      <patternFill patternType="solid">
        <fgColor rgb="FFDDDEDC"/>
        <bgColor rgb="FFDDDEDC"/>
      </patternFill>
    </fill>
    <fill>
      <patternFill patternType="solid">
        <fgColor rgb="FF8ED973"/>
        <bgColor rgb="FF8ED973"/>
      </patternFill>
    </fill>
    <fill>
      <patternFill patternType="solid">
        <fgColor rgb="FF4D93D9"/>
        <bgColor rgb="FF4D93D9"/>
      </patternFill>
    </fill>
    <fill>
      <patternFill patternType="solid">
        <fgColor rgb="FFEAEFF7"/>
        <bgColor rgb="FFEAEFF7"/>
      </patternFill>
    </fill>
    <fill>
      <patternFill patternType="solid">
        <fgColor rgb="FFDEEAF6"/>
        <bgColor rgb="FFDEEAF6"/>
      </patternFill>
    </fill>
    <fill>
      <patternFill patternType="solid">
        <fgColor rgb="FFBDD6EE"/>
        <bgColor rgb="FFBDD6EE"/>
      </patternFill>
    </fill>
    <fill>
      <patternFill patternType="solid">
        <fgColor rgb="FFD2DEEF"/>
        <bgColor rgb="FFD2DEEF"/>
      </patternFill>
    </fill>
    <fill>
      <patternFill patternType="solid">
        <fgColor rgb="FFD9D9D9"/>
        <bgColor rgb="FFD9D9D9"/>
      </patternFill>
    </fill>
  </fills>
  <borders count="223">
    <border/>
    <border>
      <left style="medium">
        <color rgb="FFCCCCCC"/>
      </left>
      <right style="medium">
        <color rgb="FFCCCCCC"/>
      </right>
      <top style="medium">
        <color rgb="FFCCCCCC"/>
      </top>
      <bottom style="medium">
        <color rgb="FFCCCCCC"/>
      </bottom>
    </border>
    <border>
      <left style="medium">
        <color rgb="FFCCCCCC"/>
      </left>
      <right style="medium">
        <color rgb="FFCCCCCC"/>
      </right>
      <top style="medium">
        <color rgb="FF000000"/>
      </top>
      <bottom style="medium">
        <color rgb="FFCCCCCC"/>
      </bottom>
    </border>
    <border>
      <left style="medium">
        <color rgb="FFCCCCCC"/>
      </left>
      <top style="medium">
        <color rgb="FFCCCCCC"/>
      </top>
      <bottom style="medium">
        <color rgb="FFCCCCCC"/>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border>
    <border>
      <left style="medium">
        <color rgb="FFCCCCCC"/>
      </left>
      <right style="medium">
        <color rgb="FFCCCCCC"/>
      </right>
      <top/>
      <bottom/>
    </border>
    <border>
      <left style="medium">
        <color rgb="FFCCCCCC"/>
      </left>
      <right style="medium">
        <color rgb="FFCCCCCC"/>
      </right>
      <top/>
      <bottom style="medium">
        <color rgb="FFCCCCCC"/>
      </bottom>
    </border>
    <border>
      <left style="thin">
        <color rgb="FFAAAAAA"/>
      </left>
      <right style="thin">
        <color rgb="FFAAAAAA"/>
      </right>
      <top style="medium">
        <color rgb="FFCCCCCC"/>
      </top>
      <bottom style="thin">
        <color rgb="FFAAAAAA"/>
      </bottom>
    </border>
    <border>
      <left style="thin">
        <color rgb="FFAAAAAA"/>
      </left>
      <right style="thin">
        <color rgb="FFAAAAAA"/>
      </right>
      <top style="thin">
        <color rgb="FFAAAAAA"/>
      </top>
      <bottom style="thin">
        <color rgb="FFAAAAAA"/>
      </bottom>
    </border>
    <border>
      <left style="thin">
        <color rgb="FFAAAAAA"/>
      </left>
      <top style="thin">
        <color rgb="FFAAAAAA"/>
      </top>
    </border>
    <border>
      <top style="thin">
        <color rgb="FFAAAAAA"/>
      </top>
    </border>
    <border>
      <right style="thin">
        <color rgb="FFAAAAAA"/>
      </right>
      <top style="thin">
        <color rgb="FFAAAAAA"/>
      </top>
    </border>
    <border>
      <left style="thin">
        <color rgb="FFAAAAAA"/>
      </left>
    </border>
    <border>
      <right style="thin">
        <color rgb="FFAAAAAA"/>
      </right>
    </border>
    <border>
      <left style="thin">
        <color rgb="FFAAAAAA"/>
      </left>
      <bottom style="thin">
        <color rgb="FFAAAAAA"/>
      </bottom>
    </border>
    <border>
      <bottom style="thin">
        <color rgb="FFAAAAAA"/>
      </bottom>
    </border>
    <border>
      <right style="thin">
        <color rgb="FFAAAAAA"/>
      </right>
      <bottom style="thin">
        <color rgb="FFAAAAAA"/>
      </bottom>
    </border>
    <border>
      <left style="thick">
        <color rgb="FFCCCCCC"/>
      </left>
      <right style="medium">
        <color rgb="FFCCCCCC"/>
      </right>
      <top style="thick">
        <color rgb="FFCCCCCC"/>
      </top>
      <bottom style="medium">
        <color rgb="FFCCCCCC"/>
      </bottom>
    </border>
    <border>
      <left style="medium">
        <color rgb="FFCCCCCC"/>
      </left>
      <right style="medium">
        <color rgb="FFCCCCCC"/>
      </right>
      <top style="thick">
        <color rgb="FFCCCCCC"/>
      </top>
      <bottom style="medium">
        <color rgb="FFCCCCCC"/>
      </bottom>
    </border>
    <border>
      <left style="medium">
        <color rgb="FFCCCCCC"/>
      </left>
      <right style="medium">
        <color rgb="FFCCCCCC"/>
      </right>
      <top style="thin">
        <color rgb="FFAAAAAA"/>
      </top>
      <bottom style="thick">
        <color rgb="FF61CBF3"/>
      </bottom>
    </border>
    <border>
      <left style="medium">
        <color rgb="FFCCCCCC"/>
      </left>
      <right style="thick">
        <color rgb="FFCCCCCC"/>
      </right>
      <top style="thick">
        <color rgb="FFCCCCCC"/>
      </top>
      <bottom style="medium">
        <color rgb="FFCCCCCC"/>
      </bottom>
    </border>
    <border>
      <left style="medium">
        <color rgb="FFCCCCCC"/>
      </left>
      <right style="medium">
        <color rgb="FFCCCCCC"/>
      </right>
      <top style="thick">
        <color rgb="FF61CBF3"/>
      </top>
      <bottom style="medium">
        <color rgb="FFCCCCCC"/>
      </bottom>
    </border>
    <border>
      <left style="medium">
        <color rgb="FFCCCCCC"/>
      </left>
      <right style="medium">
        <color rgb="FFCCCCCC"/>
      </right>
      <top style="medium">
        <color rgb="FFCCCCCC"/>
      </top>
      <bottom style="thin">
        <color rgb="FFAAAAAA"/>
      </bottom>
    </border>
    <border>
      <left style="medium">
        <color rgb="FFCCCCCC"/>
      </left>
      <right style="medium">
        <color rgb="FFCCCCCC"/>
      </right>
      <top style="thin">
        <color rgb="FFAAAAAA"/>
      </top>
      <bottom style="medium">
        <color rgb="FFCCCCCC"/>
      </bottom>
    </border>
    <border>
      <left style="medium">
        <color rgb="FFCCCCCC"/>
      </left>
      <right style="medium">
        <color rgb="FFCCCCCC"/>
      </right>
      <top style="thin">
        <color rgb="FFAAAAAA"/>
      </top>
      <bottom/>
    </border>
    <border>
      <left style="medium">
        <color rgb="FFCCCCCC"/>
      </left>
      <right style="medium">
        <color rgb="FFCCCCCC"/>
      </right>
      <top style="thin">
        <color rgb="FFAAAAAA"/>
      </top>
      <bottom style="thin">
        <color rgb="FFAAAAAA"/>
      </bottom>
    </border>
    <border>
      <left style="medium">
        <color rgb="FFCCCCCC"/>
      </left>
      <right style="medium">
        <color rgb="FFCCCCCC"/>
      </right>
      <top style="thin">
        <color rgb="FFAAAAAA"/>
      </top>
    </border>
    <border>
      <left style="medium">
        <color rgb="FFCCCCCC"/>
      </left>
      <right style="medium">
        <color rgb="FFCCCCCC"/>
      </right>
      <bottom style="medium">
        <color rgb="FFCCCCCC"/>
      </bottom>
    </border>
    <border>
      <left style="medium">
        <color rgb="FFCCCCCC"/>
      </left>
      <right style="medium">
        <color rgb="FFCCCCCC"/>
      </right>
      <bottom style="thin">
        <color rgb="FFAAAAAA"/>
      </bottom>
    </border>
    <border>
      <left style="thin">
        <color rgb="FFAAAAAA"/>
      </left>
      <right style="thin">
        <color rgb="FFAAAAAA"/>
      </right>
      <top style="medium">
        <color rgb="FFCCCCCC"/>
      </top>
      <bottom style="medium">
        <color rgb="FFCCCCCC"/>
      </bottom>
    </border>
    <border>
      <left style="thin">
        <color rgb="FFAAAAAA"/>
      </left>
      <right style="medium">
        <color rgb="FFCCCCCC"/>
      </right>
      <top style="medium">
        <color rgb="FFCCCCCC"/>
      </top>
      <bottom style="thin">
        <color rgb="FFAAAAAA"/>
      </bottom>
    </border>
    <border>
      <left style="medium">
        <color rgb="FFCCCCCC"/>
      </left>
      <right style="thin">
        <color rgb="FFAAAAAA"/>
      </right>
      <top style="medium">
        <color rgb="FFCCCCCC"/>
      </top>
      <bottom style="thin">
        <color rgb="FFAAAAAA"/>
      </bottom>
    </border>
    <border>
      <left style="thin">
        <color rgb="FFAAAAAA"/>
      </left>
      <right style="medium">
        <color rgb="FFCCCCCC"/>
      </right>
      <top style="thin">
        <color rgb="FFAAAAAA"/>
      </top>
      <bottom style="thin">
        <color rgb="FFAAAAAA"/>
      </bottom>
    </border>
    <border>
      <left style="medium">
        <color rgb="FFCCCCCC"/>
      </left>
      <right style="thin">
        <color rgb="FFAAAAAA"/>
      </right>
      <top style="thin">
        <color rgb="FFAAAAAA"/>
      </top>
      <bottom style="thin">
        <color rgb="FFAAAAAA"/>
      </bottom>
    </border>
    <border>
      <top style="medium">
        <color rgb="FFCCCCCC"/>
      </top>
    </border>
    <border>
      <left style="medium">
        <color rgb="FFCCCCCC"/>
      </left>
      <right style="medium">
        <color rgb="FFCCCCCC"/>
      </right>
      <top style="medium">
        <color rgb="FF666666"/>
      </top>
      <bottom style="medium">
        <color rgb="FFCCCCCC"/>
      </bottom>
    </border>
    <border>
      <left style="medium">
        <color rgb="FFCCCCCC"/>
      </left>
      <right style="medium">
        <color rgb="FFCCCCCC"/>
      </right>
      <top style="thin">
        <color rgb="FFAAAAAA"/>
      </top>
      <bottom style="medium">
        <color rgb="FF000000"/>
      </bottom>
    </border>
    <border>
      <left style="medium">
        <color rgb="FFCCCCCC"/>
      </left>
      <top style="thin">
        <color rgb="FFAAAAAA"/>
      </top>
    </border>
    <border>
      <left style="medium">
        <color rgb="FF000000"/>
      </left>
      <right style="medium">
        <color rgb="FF000000"/>
      </right>
      <top style="medium">
        <color rgb="FFCCCCCC"/>
      </top>
      <bottom style="medium">
        <color rgb="FF000000"/>
      </bottom>
    </border>
    <border>
      <left style="medium">
        <color rgb="FF000000"/>
      </left>
      <right style="medium">
        <color rgb="FFCCCCCC"/>
      </right>
      <top style="medium">
        <color rgb="FFCCCCCC"/>
      </top>
      <bottom style="medium">
        <color rgb="FF000000"/>
      </bottom>
    </border>
    <border>
      <left style="medium">
        <color rgb="FFCCCCCC"/>
      </left>
      <right style="medium">
        <color rgb="FF000000"/>
      </right>
      <top style="medium">
        <color rgb="FFCCCCCC"/>
      </top>
      <bottom style="medium">
        <color rgb="FFCCCCCC"/>
      </bottom>
    </border>
    <border>
      <left style="medium">
        <color rgb="FF000000"/>
      </left>
      <right style="medium">
        <color rgb="FFCCCCCC"/>
      </right>
      <top style="medium">
        <color rgb="FF000000"/>
      </top>
      <bottom style="thin">
        <color rgb="FFAAAAAA"/>
      </bottom>
    </border>
    <border>
      <left style="medium">
        <color rgb="FFCCCCCC"/>
      </left>
    </border>
    <border>
      <left style="medium">
        <color rgb="FF000000"/>
      </left>
      <right style="medium">
        <color rgb="FF000000"/>
      </right>
      <top style="medium">
        <color rgb="FF000000"/>
      </top>
      <bottom/>
    </border>
    <border>
      <left style="medium">
        <color rgb="FF000000"/>
      </left>
      <right style="medium">
        <color rgb="FFCCCCCC"/>
      </right>
      <top style="medium">
        <color rgb="FF000000"/>
      </top>
      <bottom/>
    </border>
    <border>
      <left style="medium">
        <color rgb="FF000000"/>
      </left>
      <right style="medium">
        <color rgb="FFCCCCCC"/>
      </right>
      <top style="thin">
        <color rgb="FFAAAAAA"/>
      </top>
      <bottom style="thin">
        <color rgb="FFAAAAAA"/>
      </bottom>
    </border>
    <border>
      <left style="medium">
        <color rgb="FF000000"/>
      </left>
      <right style="medium">
        <color rgb="FF000000"/>
      </right>
      <top/>
      <bottom/>
    </border>
    <border>
      <left style="medium">
        <color rgb="FF000000"/>
      </left>
      <right style="medium">
        <color rgb="FFCCCCCC"/>
      </right>
      <top/>
      <bottom/>
    </border>
    <border>
      <left style="medium">
        <color rgb="FF000000"/>
      </left>
      <right style="medium">
        <color rgb="FF000000"/>
      </right>
      <top/>
      <bottom style="medium">
        <color rgb="FFCCCCCC"/>
      </bottom>
    </border>
    <border>
      <left style="medium">
        <color rgb="FF000000"/>
      </left>
      <right style="medium">
        <color rgb="FFCCCCCC"/>
      </right>
      <top/>
      <bottom style="medium">
        <color rgb="FFCCCCCC"/>
      </bottom>
    </border>
    <border>
      <left style="medium">
        <color rgb="FF000000"/>
      </left>
      <right style="medium">
        <color rgb="FF000000"/>
      </right>
      <top style="medium">
        <color rgb="FFCCCCCC"/>
      </top>
      <bottom style="medium">
        <color rgb="FFCCCCCC"/>
      </bottom>
    </border>
    <border>
      <left style="medium">
        <color rgb="FF000000"/>
      </left>
      <right style="medium">
        <color rgb="FFCCCCCC"/>
      </right>
      <top style="medium">
        <color rgb="FFCCCCCC"/>
      </top>
      <bottom style="medium">
        <color rgb="FFCCCCCC"/>
      </bottom>
    </border>
    <border>
      <left style="medium">
        <color rgb="FF000000"/>
      </left>
      <right style="medium">
        <color rgb="FF000000"/>
      </right>
      <top/>
      <bottom style="medium">
        <color rgb="FF000000"/>
      </bottom>
    </border>
    <border>
      <left style="medium">
        <color rgb="FF000000"/>
      </left>
      <right style="medium">
        <color rgb="FFCCCCCC"/>
      </right>
      <top/>
      <bottom style="medium">
        <color rgb="FF000000"/>
      </bottom>
    </border>
    <border>
      <left style="medium">
        <color rgb="FF000000"/>
      </left>
      <right style="medium">
        <color rgb="FFCCCCCC"/>
      </right>
      <top style="thin">
        <color rgb="FFAAAAAA"/>
      </top>
    </border>
    <border>
      <left style="medium">
        <color rgb="FF000000"/>
      </left>
      <right style="medium">
        <color rgb="FFCCCCCC"/>
      </right>
      <bottom style="thin">
        <color rgb="FFAAAAAA"/>
      </bottom>
    </border>
    <border>
      <left style="medium">
        <color rgb="FFCCCCCC"/>
      </left>
      <right style="medium">
        <color rgb="FFCCCCCC"/>
      </right>
      <top style="medium">
        <color rgb="FFCCCCCC"/>
      </top>
      <bottom style="medium">
        <color rgb="FF61CBF3"/>
      </bottom>
    </border>
    <border>
      <left style="thin">
        <color rgb="FFAAAAAA"/>
      </left>
      <right style="thin">
        <color rgb="FFAAAAAA"/>
      </right>
      <top style="medium">
        <color rgb="FF61CBF3"/>
      </top>
      <bottom style="thin">
        <color rgb="FFAAAAAA"/>
      </bottom>
    </border>
    <border>
      <left style="medium">
        <color rgb="FFCCCCCC"/>
      </left>
      <right style="medium">
        <color rgb="FFCCCCCC"/>
      </right>
      <top style="medium">
        <color rgb="FF666666"/>
      </top>
      <bottom style="medium">
        <color rgb="FF000000"/>
      </bottom>
    </border>
    <border>
      <left style="medium">
        <color rgb="FF000000"/>
      </left>
      <right style="medium">
        <color rgb="FFCCCCCC"/>
      </right>
      <top style="medium">
        <color rgb="FF000000"/>
      </top>
    </border>
    <border>
      <left style="medium">
        <color rgb="FF000000"/>
      </left>
      <right style="medium">
        <color rgb="FFCCCCCC"/>
      </right>
    </border>
    <border>
      <left style="medium">
        <color rgb="FF000000"/>
      </left>
      <right style="medium">
        <color rgb="FFCCCCCC"/>
      </right>
      <bottom style="medium">
        <color rgb="FFCCCCCC"/>
      </bottom>
    </border>
    <border>
      <left style="medium">
        <color rgb="FF000000"/>
      </left>
      <right style="medium">
        <color rgb="FFCCCCCC"/>
      </right>
      <bottom style="medium">
        <color rgb="FF000000"/>
      </bottom>
    </border>
    <border>
      <left style="medium">
        <color rgb="FFCCCCCC"/>
      </left>
      <right style="medium">
        <color rgb="FFCCCCCC"/>
      </right>
      <top style="medium">
        <color rgb="FFCCCCCC"/>
      </top>
      <bottom style="medium">
        <color rgb="FF000000"/>
      </bottom>
    </border>
    <border>
      <left style="medium">
        <color rgb="FF000000"/>
      </left>
      <right style="medium">
        <color rgb="FFCCCCCC"/>
      </right>
      <top style="medium">
        <color rgb="FFCCCCCC"/>
      </top>
    </border>
    <border>
      <left style="medium">
        <color rgb="FFCCCCCC"/>
      </left>
      <right style="medium">
        <color rgb="FF000000"/>
      </right>
      <top style="medium">
        <color rgb="FFCCCCCC"/>
      </top>
      <bottom style="medium">
        <color rgb="FF000000"/>
      </bottom>
    </border>
    <border>
      <left style="medium">
        <color rgb="FF000000"/>
      </left>
      <right style="thin">
        <color rgb="FFAAAAAA"/>
      </right>
      <top style="medium">
        <color rgb="FF000000"/>
      </top>
      <bottom style="thin">
        <color rgb="FFAAAAAA"/>
      </bottom>
    </border>
    <border>
      <left style="medium">
        <color rgb="FF000000"/>
      </left>
      <right style="thin">
        <color rgb="FFAAAAAA"/>
      </right>
      <top style="thin">
        <color rgb="FFAAAAAA"/>
      </top>
      <bottom style="thin">
        <color rgb="FFAAAAAA"/>
      </bottom>
    </border>
    <border>
      <left style="medium">
        <color rgb="FF000000"/>
      </left>
      <right style="thin">
        <color rgb="FFAAAAAA"/>
      </right>
      <top style="thin">
        <color rgb="FFAAAAAA"/>
      </top>
      <bottom style="medium">
        <color rgb="FFCCCCCC"/>
      </bottom>
    </border>
    <border>
      <left style="medium">
        <color rgb="FF000000"/>
      </left>
      <right style="medium">
        <color rgb="FFCCCCCC"/>
      </right>
      <top style="thin">
        <color rgb="FFAAAAAA"/>
      </top>
      <bottom style="medium">
        <color rgb="FFCCCCCC"/>
      </bottom>
    </border>
    <border>
      <left style="medium">
        <color rgb="FF000000"/>
      </left>
      <right style="medium">
        <color rgb="FF000000"/>
      </right>
      <top style="medium">
        <color rgb="FF000000"/>
      </top>
    </border>
    <border>
      <left style="medium">
        <color rgb="FF000000"/>
      </left>
      <right style="medium">
        <color rgb="FF000000"/>
      </right>
    </border>
    <border>
      <right style="medium">
        <color rgb="FFCCCCCC"/>
      </right>
      <top style="thin">
        <color rgb="FFAAAAAA"/>
      </top>
      <bottom style="thin">
        <color rgb="FFAAAAAA"/>
      </bottom>
    </border>
    <border>
      <left style="medium">
        <color rgb="FF000000"/>
      </left>
      <right style="medium">
        <color rgb="FF000000"/>
      </right>
      <bottom style="medium">
        <color rgb="FF000000"/>
      </bottom>
    </border>
    <border>
      <left style="medium">
        <color rgb="FF000000"/>
      </left>
      <right style="medium">
        <color rgb="FFCCCCCC"/>
      </right>
      <top style="medium">
        <color rgb="FFCCCCCC"/>
      </top>
      <bottom style="thin">
        <color rgb="FFAAAAAA"/>
      </bottom>
    </border>
    <border>
      <left style="medium">
        <color rgb="FF000000"/>
      </left>
      <right/>
      <top style="medium">
        <color rgb="FF000000"/>
      </top>
      <bottom style="medium">
        <color rgb="FFCCCCCC"/>
      </bottom>
    </border>
    <border>
      <left style="thin">
        <color rgb="FFAAAAAA"/>
      </left>
      <right style="thin">
        <color rgb="FFAAAAAA"/>
      </right>
      <top style="medium">
        <color rgb="FF000000"/>
      </top>
      <bottom style="thin">
        <color rgb="FFAAAAAA"/>
      </bottom>
    </border>
    <border>
      <left style="thin">
        <color rgb="FFAAAAAA"/>
      </left>
      <top style="medium">
        <color rgb="FF000000"/>
      </top>
      <bottom style="thin">
        <color rgb="FFAAAAAA"/>
      </bottom>
    </border>
    <border>
      <left/>
      <right/>
      <top style="medium">
        <color rgb="FF000000"/>
      </top>
      <bottom/>
    </border>
    <border>
      <right style="thin">
        <color rgb="FFAAAAAA"/>
      </right>
      <top style="thin">
        <color rgb="FFAAAAAA"/>
      </top>
      <bottom style="thin">
        <color rgb="FFAAAAAA"/>
      </bottom>
    </border>
    <border>
      <left style="thin">
        <color rgb="FFAAAAAA"/>
      </left>
      <right style="thin">
        <color rgb="FFAAAAAA"/>
      </right>
      <bottom style="thin">
        <color rgb="FFAAAAAA"/>
      </bottom>
    </border>
    <border>
      <left style="thin">
        <color rgb="FF000000"/>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000000"/>
      </bottom>
    </border>
    <border>
      <left style="thin">
        <color rgb="FFCCCCCC"/>
      </left>
      <right style="thin">
        <color rgb="FF000000"/>
      </right>
      <top style="thin">
        <color rgb="FF000000"/>
      </top>
      <bottom style="thin">
        <color rgb="FFCCCCCC"/>
      </bottom>
    </border>
    <border>
      <left style="thin">
        <color rgb="FF000000"/>
      </left>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style="thin">
        <color rgb="FFCCCCCC"/>
      </left>
      <right style="thin">
        <color rgb="FFCCCCCC"/>
      </right>
      <top style="thin">
        <color rgb="FF000000"/>
      </top>
      <bottom style="thin">
        <color rgb="FFAAAAAA"/>
      </bottom>
    </border>
    <border>
      <left style="thin">
        <color rgb="FFCCCCCC"/>
      </left>
      <right style="thin">
        <color rgb="FF000000"/>
      </right>
      <top style="thin">
        <color rgb="FFCCCCCC"/>
      </top>
      <bottom style="thin">
        <color rgb="FFCCCCCC"/>
      </bottom>
    </border>
    <border>
      <left style="thin">
        <color rgb="FFCCCCCC"/>
      </left>
      <right style="thin">
        <color rgb="FFCCCCCC"/>
      </right>
      <top style="thin">
        <color rgb="FFAAAAAA"/>
      </top>
      <bottom style="thin">
        <color rgb="FFAAAAAA"/>
      </bottom>
    </border>
    <border>
      <left style="thin">
        <color rgb="FFCCCCCC"/>
      </left>
      <right style="thin">
        <color rgb="FFCCCCCC"/>
      </right>
      <top style="thin">
        <color rgb="FFAAAAAA"/>
      </top>
      <bottom style="thin">
        <color rgb="FFCCCCCC"/>
      </bottom>
    </border>
    <border>
      <left style="thin">
        <color rgb="FFCCCCCC"/>
      </left>
      <right style="thin">
        <color rgb="FFCCCCCC"/>
      </right>
      <top style="thin">
        <color rgb="FFCCCCCC"/>
      </top>
      <bottom style="thin">
        <color rgb="FFAAAAAA"/>
      </bottom>
    </border>
    <border>
      <left style="thin">
        <color rgb="FFCCCCCC"/>
      </left>
      <right style="thin">
        <color rgb="FFCCCCCC"/>
      </right>
      <top style="thin">
        <color rgb="FFAAAAAA"/>
      </top>
    </border>
    <border>
      <left style="thin">
        <color rgb="FFCCCCCC"/>
      </left>
      <right style="thin">
        <color rgb="FFCCCCCC"/>
      </right>
      <top/>
      <bottom/>
    </border>
    <border>
      <left style="thin">
        <color rgb="FFCCCCCC"/>
      </left>
      <right style="thin">
        <color rgb="FFCCCCCC"/>
      </right>
      <bottom style="thin">
        <color rgb="FFAAAAAA"/>
      </bottom>
    </border>
    <border>
      <left style="thin">
        <color rgb="FF000000"/>
      </left>
      <right style="thin">
        <color rgb="FFCCCCCC"/>
      </right>
      <top style="thin">
        <color rgb="FFCCCCCC"/>
      </top>
      <bottom style="medium">
        <color rgb="FFCCCCCC"/>
      </bottom>
    </border>
    <border>
      <left style="thin">
        <color rgb="FFCCCCCC"/>
      </left>
      <right style="thin">
        <color rgb="FFCCCCCC"/>
      </right>
      <top style="thin">
        <color rgb="FFCCCCCC"/>
      </top>
      <bottom style="medium">
        <color rgb="FFCCCCCC"/>
      </bottom>
    </border>
    <border>
      <left style="thin">
        <color rgb="FFCCCCCC"/>
      </left>
      <right style="thin">
        <color rgb="FFCCCCCC"/>
      </right>
      <top style="thin">
        <color rgb="FFCCCCCC"/>
      </top>
      <bottom style="thin">
        <color rgb="FF000000"/>
      </bottom>
    </border>
    <border>
      <left style="thin">
        <color rgb="FFCCCCCC"/>
      </left>
      <right style="thin">
        <color rgb="FF000000"/>
      </right>
      <top style="thin">
        <color rgb="FFCCCCCC"/>
      </top>
      <bottom style="thin">
        <color rgb="FF000000"/>
      </bottom>
    </border>
    <border>
      <left style="medium">
        <color rgb="FFCCCCCC"/>
      </left>
      <right style="medium">
        <color rgb="FFCCCCCC"/>
      </right>
      <top style="thin">
        <color rgb="FF000000"/>
      </top>
      <bottom style="thin">
        <color rgb="FFAAAAAA"/>
      </bottom>
    </border>
    <border>
      <left style="medium">
        <color rgb="FFCCCCCC"/>
      </left>
      <right style="thin">
        <color rgb="FFAAAAAA"/>
      </right>
      <top style="thin">
        <color rgb="FF000000"/>
      </top>
      <bottom style="thin">
        <color rgb="FFAAAAAA"/>
      </bottom>
    </border>
    <border>
      <left style="medium">
        <color rgb="FFCCCCCC"/>
      </left>
      <right style="medium">
        <color rgb="FFCCCCCC"/>
      </right>
      <top style="medium">
        <color rgb="FFCCCCCC"/>
      </top>
      <bottom style="medium">
        <color rgb="FF4472C4"/>
      </bottom>
    </border>
    <border>
      <left style="thin">
        <color rgb="FFAAAAAA"/>
      </left>
      <right style="thin">
        <color rgb="FFAAAAAA"/>
      </right>
      <top style="medium">
        <color rgb="FF4472C4"/>
      </top>
      <bottom style="thin">
        <color rgb="FFAAAAAA"/>
      </bottom>
    </border>
    <border>
      <left style="thin">
        <color rgb="FFAAAAAA"/>
      </left>
      <right style="thin">
        <color rgb="FFAAAAAA"/>
      </right>
      <top style="thin">
        <color rgb="FFAAAAAA"/>
      </top>
      <bottom style="medium">
        <color rgb="FFCCCCCC"/>
      </bottom>
    </border>
    <border>
      <left style="thin">
        <color rgb="FFAAAAAA"/>
      </left>
      <right style="thin">
        <color rgb="FFAAAAAA"/>
      </right>
      <top style="thin">
        <color rgb="FFAAAAAA"/>
      </top>
    </border>
    <border>
      <left style="thin">
        <color rgb="FFAAAAAA"/>
      </left>
      <top style="thin">
        <color rgb="FFAAAAAA"/>
      </top>
      <bottom style="thin">
        <color rgb="FFAAAAAA"/>
      </bottom>
    </border>
    <border>
      <left/>
      <right/>
      <top/>
      <bottom/>
    </border>
    <border>
      <bottom style="thin">
        <color rgb="FF61CBF3"/>
      </bottom>
    </border>
    <border>
      <top style="thin">
        <color rgb="FF156082"/>
      </top>
    </border>
    <border>
      <bottom style="thin">
        <color rgb="FF4472C4"/>
      </bottom>
    </border>
    <border>
      <left/>
      <right/>
      <top style="thin">
        <color rgb="FFAAAAAA"/>
      </top>
      <bottom style="thin">
        <color rgb="FF000000"/>
      </bottom>
    </border>
    <border>
      <right style="thin">
        <color rgb="FFAAAAAA"/>
      </right>
      <top style="thin">
        <color rgb="FFAAAAAA"/>
      </top>
      <bottom style="thin">
        <color rgb="FF000000"/>
      </bottom>
    </border>
    <border>
      <left style="thin">
        <color rgb="FFAAAAAA"/>
      </left>
      <right style="thin">
        <color rgb="FFAAAAAA"/>
      </right>
      <top style="thin">
        <color rgb="FFAAAAAA"/>
      </top>
      <bottom style="thin">
        <color rgb="FF000000"/>
      </bottom>
    </border>
    <border>
      <left style="thin">
        <color rgb="FFAAAAAA"/>
      </left>
      <right style="thin">
        <color rgb="FFAAAAAA"/>
      </right>
      <top style="thin">
        <color rgb="FF000000"/>
      </top>
      <bottom style="thin">
        <color rgb="FFAAAAAA"/>
      </bottom>
    </border>
    <border>
      <left style="medium">
        <color rgb="FF000000"/>
      </left>
      <right style="medium">
        <color rgb="FFCCCCCC"/>
      </right>
      <top style="medium">
        <color rgb="FF000000"/>
      </top>
      <bottom style="medium">
        <color rgb="FFCCCCCC"/>
      </bottom>
    </border>
    <border>
      <left style="medium">
        <color rgb="FFCCCCCC"/>
      </left>
      <right style="thin">
        <color rgb="FFAAAAAA"/>
      </right>
      <top style="medium">
        <color rgb="FFCCCCCC"/>
      </top>
      <bottom style="medium">
        <color rgb="FFCCCCCC"/>
      </bottom>
    </border>
    <border>
      <left style="thin">
        <color rgb="FFAAAAAA"/>
      </left>
      <right style="medium">
        <color rgb="FFCCCCCC"/>
      </right>
      <top style="medium">
        <color rgb="FFCCCCCC"/>
      </top>
      <bottom style="medium">
        <color rgb="FFCCCCCC"/>
      </bottom>
    </border>
    <border>
      <left style="medium">
        <color rgb="FFCCCCCC"/>
      </left>
      <right/>
      <top style="medium">
        <color rgb="FFCCCCCC"/>
      </top>
      <bottom style="medium">
        <color rgb="FFCCCCCC"/>
      </bottom>
    </border>
    <border>
      <left style="medium">
        <color rgb="FFCCCCCC"/>
      </left>
      <right style="medium">
        <color rgb="FFCCCCCC"/>
      </right>
      <top style="medium">
        <color rgb="FF61CBF3"/>
      </top>
      <bottom style="medium">
        <color rgb="FF61CBF3"/>
      </bottom>
    </border>
    <border>
      <left style="thin">
        <color rgb="FFAAAAAA"/>
      </left>
      <right style="thin">
        <color rgb="FFAAAAAA"/>
      </right>
      <top style="medium">
        <color rgb="FF61CBF3"/>
      </top>
      <bottom style="medium">
        <color rgb="FF61CBF3"/>
      </bottom>
    </border>
    <border>
      <left style="thin">
        <color rgb="FFAAAAAA"/>
      </left>
      <top style="medium">
        <color rgb="FFCCCCCC"/>
      </top>
    </border>
    <border>
      <left style="medium">
        <color rgb="FFCCCCCC"/>
      </left>
      <right style="medium">
        <color rgb="FFCCCCCC"/>
      </right>
      <top style="medium">
        <color rgb="FFCCCCCC"/>
      </top>
      <bottom style="medium">
        <color rgb="FF3A7D22"/>
      </bottom>
    </border>
    <border>
      <left style="medium">
        <color rgb="FFCCCCCC"/>
      </left>
      <right style="medium">
        <color rgb="FF3A7D22"/>
      </right>
      <top style="medium">
        <color rgb="FFCCCCCC"/>
      </top>
      <bottom style="medium">
        <color rgb="FFCCCCCC"/>
      </bottom>
    </border>
    <border>
      <left style="medium">
        <color rgb="FF3A7D22"/>
      </left>
      <right style="medium">
        <color rgb="FFCCCCCC"/>
      </right>
      <top style="medium">
        <color rgb="FF3A7D22"/>
      </top>
      <bottom style="medium">
        <color rgb="FFCCCCCC"/>
      </bottom>
    </border>
    <border>
      <left style="medium">
        <color rgb="FFCCCCCC"/>
      </left>
      <right style="medium">
        <color rgb="FFCCCCCC"/>
      </right>
      <top style="medium">
        <color rgb="FF3A7D22"/>
      </top>
      <bottom style="thin">
        <color rgb="FFAAAAAA"/>
      </bottom>
    </border>
    <border>
      <left style="thin">
        <color rgb="FFAAAAAA"/>
      </left>
      <right style="thin">
        <color rgb="FFAAAAAA"/>
      </right>
      <top style="medium">
        <color rgb="FFCCCCCC"/>
      </top>
    </border>
    <border>
      <left style="thin">
        <color rgb="FFAAAAAA"/>
      </left>
      <right style="thin">
        <color rgb="FF000000"/>
      </right>
      <top style="thin">
        <color rgb="FFAAAAAA"/>
      </top>
      <bottom style="medium">
        <color rgb="FFCCCCCC"/>
      </bottom>
    </border>
    <border>
      <left style="thin">
        <color rgb="FF000000"/>
      </left>
      <right style="thin">
        <color rgb="FF000000"/>
      </right>
      <top style="thin">
        <color rgb="FF000000"/>
      </top>
      <bottom style="medium">
        <color rgb="FFCCCCCC"/>
      </bottom>
    </border>
    <border>
      <left style="thin">
        <color rgb="FF000000"/>
      </left>
      <right style="thin">
        <color rgb="FFAAAAAA"/>
      </right>
      <top style="thin">
        <color rgb="FFAAAAAA"/>
      </top>
      <bottom style="medium">
        <color rgb="FFCCCCCC"/>
      </bottom>
    </border>
    <border>
      <left style="thin">
        <color rgb="FF000000"/>
      </left>
      <right style="medium">
        <color rgb="FFCCCCCC"/>
      </right>
      <top style="thin">
        <color rgb="FF000000"/>
      </top>
      <bottom style="medium">
        <color rgb="FFCCCCCC"/>
      </bottom>
    </border>
    <border>
      <left style="medium">
        <color rgb="FFCCCCCC"/>
      </left>
      <right style="thin">
        <color rgb="FF000000"/>
      </right>
      <top style="medium">
        <color rgb="FFCCCCCC"/>
      </top>
      <bottom style="medium">
        <color rgb="FFCCCCCC"/>
      </bottom>
    </border>
    <border>
      <left style="medium">
        <color rgb="FF000000"/>
      </left>
      <right style="thin">
        <color rgb="FFAAAAAA"/>
      </right>
      <top style="medium">
        <color rgb="FFCCCCCC"/>
      </top>
      <bottom style="medium">
        <color rgb="FFCCCCCC"/>
      </bottom>
    </border>
    <border>
      <left style="medium">
        <color rgb="FF000000"/>
      </left>
      <right style="thin">
        <color rgb="FFAAAAAA"/>
      </right>
      <top style="medium">
        <color rgb="FFCCCCCC"/>
      </top>
      <bottom style="thin">
        <color rgb="FFAAAAAA"/>
      </bottom>
    </border>
    <border>
      <left style="medium">
        <color rgb="FF000000"/>
      </left>
      <right style="thin">
        <color rgb="FFAAAAAA"/>
      </right>
      <top style="thin">
        <color rgb="FFAAAAAA"/>
      </top>
    </border>
    <border>
      <left style="medium">
        <color rgb="FF000000"/>
      </left>
      <right style="thin">
        <color rgb="FFAAAAAA"/>
      </right>
      <bottom style="thin">
        <color rgb="FFAAAAAA"/>
      </bottom>
    </border>
    <border>
      <left style="medium">
        <color rgb="FFCCCCCC"/>
      </left>
      <right style="medium">
        <color rgb="FFD0D7E5"/>
      </right>
      <top style="medium">
        <color rgb="FFCCCCCC"/>
      </top>
      <bottom style="medium">
        <color rgb="FFCCCCCC"/>
      </bottom>
    </border>
    <border>
      <left style="medium">
        <color rgb="FFCCCCCC"/>
      </left>
      <right style="thin">
        <color rgb="FFCCCCCC"/>
      </right>
      <top style="medium">
        <color rgb="FFCCCCCC"/>
      </top>
      <bottom style="medium">
        <color rgb="FFCCCCCC"/>
      </bottom>
    </border>
    <border>
      <left style="thin">
        <color rgb="FF000000"/>
      </left>
      <top style="thin">
        <color rgb="FFAAAAAA"/>
      </top>
    </border>
    <border>
      <left style="thin">
        <color rgb="FF000000"/>
      </left>
    </border>
    <border>
      <top style="thin">
        <color rgb="FF000000"/>
      </top>
    </border>
    <border>
      <left style="medium">
        <color rgb="FFCCCCCC"/>
      </left>
      <right style="medium">
        <color rgb="FFCCCCCC"/>
      </right>
      <top style="medium">
        <color rgb="FF000000"/>
      </top>
      <bottom style="medium">
        <color rgb="FF000000"/>
      </bottom>
    </border>
    <border>
      <left style="medium">
        <color rgb="FFCCCCCC"/>
      </left>
      <right style="medium">
        <color rgb="FFCCCCCC"/>
      </right>
      <top style="thick">
        <color rgb="FF000000"/>
      </top>
      <bottom style="medium">
        <color rgb="FFCCCCCC"/>
      </bottom>
    </border>
    <border>
      <left style="medium">
        <color rgb="FFCCCCCC"/>
      </left>
      <right style="medium">
        <color rgb="FFCCCCCC"/>
      </right>
      <top style="medium">
        <color rgb="FFCCCCCC"/>
      </top>
      <bottom style="thick">
        <color rgb="FF000000"/>
      </bottom>
    </border>
    <border>
      <left style="medium">
        <color rgb="FFCCCCCC"/>
      </left>
      <right style="medium">
        <color rgb="FFCCCCCC"/>
      </right>
      <top style="medium">
        <color rgb="FFCCCCCC"/>
      </top>
      <bottom style="thin">
        <color rgb="FF156082"/>
      </bottom>
    </border>
    <border>
      <left style="thin">
        <color rgb="FFAAAAAA"/>
      </left>
      <right style="thin">
        <color rgb="FFAAAAAA"/>
      </right>
      <top style="thin">
        <color rgb="FF156082"/>
      </top>
      <bottom style="thin">
        <color rgb="FF156082"/>
      </bottom>
    </border>
    <border>
      <left style="thin">
        <color rgb="FFAAAAAA"/>
      </left>
      <right style="thin">
        <color rgb="FFAAAAAA"/>
      </right>
      <top style="thin">
        <color rgb="FF156082"/>
      </top>
      <bottom style="thin">
        <color rgb="FFAAAAAA"/>
      </bottom>
    </border>
    <border>
      <left/>
      <right style="thin">
        <color rgb="FFAAAAAA"/>
      </right>
      <top style="thin">
        <color rgb="FFAAAAAA"/>
      </top>
      <bottom style="thin">
        <color rgb="FFAAAAAA"/>
      </bottom>
    </border>
    <border>
      <left style="thin">
        <color rgb="FFAAAAAA"/>
      </left>
      <right/>
      <top style="thin">
        <color rgb="FFAAAAAA"/>
      </top>
      <bottom style="thin">
        <color rgb="FFACBDC4"/>
      </bottom>
    </border>
    <border>
      <left/>
      <right/>
      <top style="thin">
        <color rgb="FFAAAAAA"/>
      </top>
      <bottom style="thin">
        <color rgb="FFACBDC4"/>
      </bottom>
    </border>
    <border>
      <left/>
      <right/>
      <top style="thin">
        <color rgb="FFAAAAAA"/>
      </top>
      <bottom/>
    </border>
    <border>
      <left/>
      <right style="medium">
        <color rgb="FFCCCCCC"/>
      </right>
      <top style="thin">
        <color rgb="FFAAAAAA"/>
      </top>
      <bottom/>
    </border>
    <border>
      <left style="medium">
        <color rgb="FFCCCCCC"/>
      </left>
      <right style="medium">
        <color rgb="FF3A7D22"/>
      </right>
      <top style="medium">
        <color rgb="FFCCCCCC"/>
      </top>
      <bottom style="medium">
        <color rgb="FF3A7D22"/>
      </bottom>
    </border>
    <border>
      <left style="medium">
        <color rgb="FF3A7D22"/>
      </left>
      <right/>
      <top style="thin">
        <color rgb="FFAAAAAA"/>
      </top>
      <bottom/>
    </border>
    <border>
      <left/>
      <right style="thin">
        <color rgb="FFAAAAAA"/>
      </right>
      <top style="thin">
        <color rgb="FFAAAAAA"/>
      </top>
      <bottom/>
    </border>
    <border>
      <left style="thin">
        <color rgb="FFACBDC4"/>
      </left>
      <right style="thin">
        <color rgb="FFACBDC4"/>
      </right>
      <top style="thin">
        <color rgb="FFACBDC4"/>
      </top>
      <bottom style="thin">
        <color rgb="FFACBDC4"/>
      </bottom>
    </border>
    <border>
      <left style="thin">
        <color rgb="FFACBDC4"/>
      </left>
      <right style="thin">
        <color rgb="FFAAAAAA"/>
      </right>
      <top/>
      <bottom style="thin">
        <color rgb="FFAAAAAA"/>
      </bottom>
    </border>
    <border>
      <left style="thin">
        <color rgb="FFAAAAAA"/>
      </left>
      <right style="thin">
        <color rgb="FFAAAAAA"/>
      </right>
      <top/>
      <bottom style="thin">
        <color rgb="FFAAAAAA"/>
      </bottom>
    </border>
    <border>
      <left style="thin">
        <color rgb="FFAAAAAA"/>
      </left>
      <right style="thin">
        <color rgb="FFAAAAAA"/>
      </right>
      <top style="medium">
        <color rgb="FF3A7D22"/>
      </top>
      <bottom style="thin">
        <color rgb="FFAAAAAA"/>
      </bottom>
    </border>
    <border>
      <left style="thin">
        <color rgb="FFAAAAAA"/>
      </left>
      <right style="thin">
        <color rgb="FFAAAAAA"/>
      </right>
    </border>
    <border>
      <left style="thin">
        <color rgb="FFACBDC4"/>
      </left>
      <right style="thin">
        <color rgb="FFAAAAAA"/>
      </right>
      <top style="thin">
        <color rgb="FFAAAAAA"/>
      </top>
      <bottom/>
    </border>
    <border>
      <left style="thin">
        <color rgb="FFAAAAAA"/>
      </left>
      <right style="thin">
        <color rgb="FFAAAAAA"/>
      </right>
      <top style="thin">
        <color rgb="FFAAAAAA"/>
      </top>
      <bottom/>
    </border>
    <border>
      <left style="thin">
        <color rgb="FFACBDC4"/>
      </left>
      <right/>
      <top/>
      <bottom/>
    </border>
    <border>
      <left/>
      <right style="thin">
        <color rgb="FFAAAAAA"/>
      </right>
      <top/>
      <bottom/>
    </border>
    <border>
      <left style="thin">
        <color rgb="FFACBDC4"/>
      </left>
      <right style="thin">
        <color rgb="FFAAAAAA"/>
      </right>
      <top/>
      <bottom/>
    </border>
    <border>
      <left style="thin">
        <color rgb="FFAAAAAA"/>
      </left>
      <right style="thin">
        <color rgb="FFAAAAAA"/>
      </right>
      <top/>
      <bottom/>
    </border>
    <border>
      <left style="thin">
        <color rgb="FFACBDC4"/>
      </left>
      <right/>
      <top style="thin">
        <color rgb="FFACBDC4"/>
      </top>
      <bottom style="thin">
        <color rgb="FFACBDC4"/>
      </bottom>
    </border>
    <border>
      <left/>
      <right style="thin">
        <color rgb="FFAAAAAA"/>
      </right>
      <top/>
      <bottom style="thin">
        <color rgb="FFAAAAAA"/>
      </bottom>
    </border>
    <border>
      <left style="thin">
        <color rgb="FFACBDC4"/>
      </left>
      <right/>
      <top style="thin">
        <color rgb="FFACBDC4"/>
      </top>
      <bottom/>
    </border>
    <border>
      <left style="thin">
        <color rgb="FFAAAAAA"/>
      </left>
      <right/>
      <top style="thin">
        <color rgb="FFAAAAAA"/>
      </top>
      <bottom style="thin">
        <color rgb="FFAAAAAA"/>
      </bottom>
    </border>
    <border>
      <left style="thin">
        <color rgb="FFACBDC4"/>
      </left>
      <right style="thin">
        <color rgb="FFACBDC4"/>
      </right>
      <top/>
      <bottom style="thin">
        <color rgb="FFACBDC4"/>
      </bottom>
    </border>
    <border>
      <left style="thin">
        <color rgb="FFACBDC4"/>
      </left>
      <right style="thin">
        <color rgb="FFAAAAAA"/>
      </right>
      <top style="thin">
        <color rgb="FFAAAAAA"/>
      </top>
      <bottom style="thin">
        <color rgb="FFAAAAAA"/>
      </bottom>
    </border>
    <border>
      <left style="thin">
        <color rgb="FFACBDC4"/>
      </left>
      <right style="thin">
        <color rgb="FFACBDC4"/>
      </right>
      <top style="thin">
        <color rgb="FFACBDC4"/>
      </top>
      <bottom/>
    </border>
    <border>
      <left/>
      <right/>
      <top/>
      <bottom style="medium">
        <color rgb="FFCCCCCC"/>
      </bottom>
    </border>
    <border>
      <left/>
      <right style="medium">
        <color rgb="FFCCCCCC"/>
      </right>
      <top/>
      <bottom/>
    </border>
    <border>
      <left style="medium">
        <color rgb="FFCCCCCC"/>
      </left>
      <right/>
      <top/>
      <bottom/>
    </border>
    <border>
      <left/>
      <right/>
      <top style="medium">
        <color rgb="FFCCCCCC"/>
      </top>
      <bottom/>
    </border>
    <border>
      <left style="thin">
        <color rgb="FFACBDC4"/>
      </left>
      <right style="thin">
        <color rgb="FFACBDC4"/>
      </right>
      <top/>
      <bottom/>
    </border>
    <border>
      <left style="thin">
        <color rgb="FFAAAAAA"/>
      </left>
      <right/>
      <top style="thin">
        <color rgb="FFAAAAAA"/>
      </top>
      <bottom/>
    </border>
    <border>
      <left style="thin">
        <color rgb="FFAAAAAA"/>
      </left>
      <right/>
      <top/>
      <bottom style="thin">
        <color rgb="FFAAAAAA"/>
      </bottom>
    </border>
    <border>
      <left style="thin">
        <color rgb="FFAAAAAA"/>
      </left>
      <right style="thin">
        <color rgb="FFAAAAAA"/>
      </right>
      <top style="thin">
        <color rgb="FFACBDC4"/>
      </top>
      <bottom style="thin">
        <color rgb="FFAAAAAA"/>
      </bottom>
    </border>
    <border>
      <left style="medium">
        <color rgb="FFCCCCCC"/>
      </left>
      <right style="thin">
        <color rgb="FFAAAAAA"/>
      </right>
      <top style="thin">
        <color rgb="FFAAAAAA"/>
      </top>
    </border>
    <border>
      <left style="medium">
        <color rgb="FFACBDC4"/>
      </left>
      <right style="medium">
        <color rgb="FFCCCCCC"/>
      </right>
      <top style="medium">
        <color rgb="FFCCCCCC"/>
      </top>
      <bottom style="medium">
        <color rgb="FFCCCCCC"/>
      </bottom>
    </border>
    <border>
      <left style="medium">
        <color rgb="FFCCCCCC"/>
      </left>
      <right style="thin">
        <color rgb="FFAAAAAA"/>
      </right>
    </border>
    <border>
      <left style="medium">
        <color rgb="FFCCCCCC"/>
      </left>
      <right style="medium">
        <color rgb="FFCCCCCC"/>
      </right>
      <top style="medium">
        <color rgb="FFCCCCCC"/>
      </top>
    </border>
    <border>
      <left style="medium">
        <color rgb="FFCCCCCC"/>
      </left>
      <right style="medium">
        <color rgb="FFFFFFFF"/>
      </right>
      <top style="medium">
        <color rgb="FFCCCCCC"/>
      </top>
      <bottom style="medium">
        <color rgb="FFCCCCCC"/>
      </bottom>
    </border>
    <border>
      <left style="medium">
        <color rgb="FFFFFFFF"/>
      </left>
      <right style="medium">
        <color rgb="FFCCCCCC"/>
      </right>
      <top/>
      <bottom style="medium">
        <color rgb="FFCCCCCC"/>
      </bottom>
    </border>
    <border>
      <left style="medium">
        <color rgb="FFFFFFFF"/>
      </left>
      <right style="medium">
        <color rgb="FFCCCCCC"/>
      </right>
      <top/>
      <bottom/>
    </border>
    <border>
      <top style="medium">
        <color rgb="FFCCCCCC"/>
      </top>
      <bottom style="medium">
        <color rgb="FFCCCCCC"/>
      </bottom>
    </border>
    <border>
      <left style="thin">
        <color rgb="FFACBDC4"/>
      </left>
    </border>
    <border>
      <left style="thin">
        <color rgb="FFAAAAAA"/>
      </left>
      <top style="thin">
        <color rgb="FFACBDC4"/>
      </top>
    </border>
    <border>
      <top style="thin">
        <color rgb="FFACBDC4"/>
      </top>
    </border>
    <border>
      <left style="thin">
        <color rgb="FFAAAAAA"/>
      </left>
      <top style="medium">
        <color rgb="FF000000"/>
      </top>
    </border>
    <border>
      <top style="medium">
        <color rgb="FF000000"/>
      </top>
    </border>
    <border>
      <left style="thin">
        <color rgb="FFAAAAAA"/>
      </left>
      <top style="thin">
        <color rgb="FFAAAAAA"/>
      </top>
      <bottom style="medium">
        <color rgb="FF000000"/>
      </bottom>
    </border>
    <border>
      <top style="thin">
        <color rgb="FFAAAAAA"/>
      </top>
      <bottom style="medium">
        <color rgb="FF000000"/>
      </bottom>
    </border>
    <border>
      <right style="thin">
        <color rgb="FFAAAAAA"/>
      </right>
      <top style="thin">
        <color rgb="FFAAAAAA"/>
      </top>
      <bottom style="medium">
        <color rgb="FF000000"/>
      </bottom>
    </border>
    <border>
      <left style="thin">
        <color rgb="FFAAAAAA"/>
      </left>
      <right/>
      <top/>
      <bottom style="medium">
        <color rgb="FF000000"/>
      </bottom>
    </border>
    <border>
      <left/>
      <right/>
      <top/>
      <bottom style="medium">
        <color rgb="FF000000"/>
      </bottom>
    </border>
    <border>
      <bottom style="medium">
        <color rgb="FF000000"/>
      </bottom>
    </border>
    <border>
      <left style="thin">
        <color rgb="FFAAAAAA"/>
      </left>
      <right style="thin">
        <color rgb="FFAAAAAA"/>
      </right>
      <top style="medium">
        <color rgb="FF000000"/>
      </top>
      <bottom style="medium">
        <color rgb="FF000000"/>
      </bottom>
    </border>
    <border>
      <left style="thin">
        <color rgb="FFAAAAAA"/>
      </left>
      <right style="thin">
        <color rgb="FFAAAAAA"/>
      </right>
      <top style="thin">
        <color rgb="FFAAAAAA"/>
      </top>
      <bottom style="medium">
        <color rgb="FF000000"/>
      </bottom>
    </border>
    <border>
      <left style="thin">
        <color rgb="FFAAAAAA"/>
      </left>
      <right/>
      <top style="medium">
        <color rgb="FF000000"/>
      </top>
      <bottom/>
    </border>
    <border>
      <right style="thin">
        <color rgb="FFAAAAAA"/>
      </right>
      <top style="medium">
        <color rgb="FF000000"/>
      </top>
      <bottom style="thin">
        <color rgb="FFAAAAAA"/>
      </bottom>
    </border>
    <border>
      <left style="thin">
        <color rgb="FFAAAAAA"/>
      </left>
      <right/>
      <top/>
      <bottom/>
    </border>
    <border>
      <top style="thin">
        <color rgb="FFAAAAAA"/>
      </top>
      <bottom style="thin">
        <color rgb="FFAAAAAA"/>
      </bottom>
    </border>
    <border>
      <left/>
      <right/>
      <top/>
      <bottom style="thin">
        <color rgb="FFAAAAAA"/>
      </bottom>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AAAAAA"/>
      </bottom>
    </border>
    <border>
      <right style="medium">
        <color rgb="FF000000"/>
      </right>
      <top style="medium">
        <color rgb="FF000000"/>
      </top>
      <bottom style="thin">
        <color rgb="FFAAAAAA"/>
      </bottom>
    </border>
    <border>
      <left style="medium">
        <color rgb="FF000000"/>
      </left>
      <top style="medium">
        <color rgb="FF000000"/>
      </top>
    </border>
    <border>
      <right style="medium">
        <color rgb="FF000000"/>
      </right>
      <top style="medium">
        <color rgb="FF000000"/>
      </top>
    </border>
    <border>
      <left style="medium">
        <color rgb="FF000000"/>
      </left>
      <top style="thin">
        <color rgb="FFAAAAAA"/>
      </top>
      <bottom style="medium">
        <color rgb="FF000000"/>
      </bottom>
    </border>
    <border>
      <right style="medium">
        <color rgb="FF000000"/>
      </right>
      <top style="thin">
        <color rgb="FFAAAAAA"/>
      </top>
      <bottom style="medium">
        <color rgb="FF000000"/>
      </bottom>
    </border>
    <border>
      <left style="medium">
        <color rgb="FF000000"/>
      </left>
      <bottom style="medium">
        <color rgb="FF000000"/>
      </bottom>
    </border>
    <border>
      <right style="medium">
        <color rgb="FF000000"/>
      </right>
      <bottom style="medium">
        <color rgb="FF000000"/>
      </bottom>
    </border>
    <border>
      <left style="medium">
        <color rgb="FF000000"/>
      </left>
      <right style="thin">
        <color rgb="FFAAAAAA"/>
      </right>
      <top style="thin">
        <color rgb="FFAAAAAA"/>
      </top>
      <bottom style="medium">
        <color rgb="FF000000"/>
      </bottom>
    </border>
    <border>
      <top style="medium">
        <color rgb="FF000000"/>
      </top>
      <bottom style="medium">
        <color rgb="FF000000"/>
      </bottom>
    </border>
    <border>
      <left style="medium">
        <color rgb="FF000000"/>
      </left>
      <right style="medium">
        <color rgb="FF000000"/>
      </right>
      <top style="medium">
        <color rgb="FF000000"/>
      </top>
      <bottom style="thin">
        <color rgb="FFAAAAAA"/>
      </bottom>
    </border>
    <border>
      <left style="medium">
        <color rgb="FF000000"/>
      </left>
      <right style="medium">
        <color rgb="FF000000"/>
      </right>
      <top style="thin">
        <color rgb="FFAAAAAA"/>
      </top>
      <bottom style="medium">
        <color rgb="FF000000"/>
      </bottom>
    </border>
  </borders>
  <cellStyleXfs count="1">
    <xf borderId="0" fillId="0" fontId="0" numFmtId="0" applyAlignment="1" applyFont="1"/>
  </cellStyleXfs>
  <cellXfs count="1383">
    <xf borderId="0" fillId="0" fontId="0" numFmtId="0" xfId="0" applyAlignment="1" applyFont="1">
      <alignment readingOrder="0" shrinkToFit="0" vertical="bottom" wrapText="0"/>
    </xf>
    <xf borderId="1" fillId="2" fontId="1" numFmtId="49" xfId="0" applyAlignment="1" applyBorder="1" applyFill="1" applyFont="1" applyNumberFormat="1">
      <alignment vertical="top"/>
    </xf>
    <xf borderId="1" fillId="2" fontId="2" numFmtId="49" xfId="0" applyAlignment="1" applyBorder="1" applyFont="1" applyNumberFormat="1">
      <alignment vertical="top"/>
    </xf>
    <xf borderId="2" fillId="2" fontId="2" numFmtId="49" xfId="0" applyAlignment="1" applyBorder="1" applyFont="1" applyNumberFormat="1">
      <alignment vertical="top"/>
    </xf>
    <xf borderId="1" fillId="0" fontId="3" numFmtId="49" xfId="0" applyAlignment="1" applyBorder="1" applyFont="1" applyNumberFormat="1">
      <alignment vertical="bottom"/>
    </xf>
    <xf borderId="1" fillId="3" fontId="2" numFmtId="49" xfId="0" applyAlignment="1" applyBorder="1" applyFill="1" applyFont="1" applyNumberFormat="1">
      <alignment vertical="top"/>
    </xf>
    <xf borderId="1" fillId="2" fontId="4" numFmtId="49" xfId="0" applyAlignment="1" applyBorder="1" applyFont="1" applyNumberFormat="1">
      <alignment vertical="top"/>
    </xf>
    <xf borderId="1" fillId="2" fontId="5" numFmtId="49" xfId="0" applyAlignment="1" applyBorder="1" applyFont="1" applyNumberFormat="1">
      <alignment vertical="top"/>
    </xf>
    <xf borderId="1" fillId="2" fontId="6" numFmtId="49" xfId="0" applyAlignment="1" applyBorder="1" applyFont="1" applyNumberFormat="1">
      <alignment vertical="top"/>
    </xf>
    <xf borderId="1" fillId="4" fontId="7" numFmtId="49" xfId="0" applyAlignment="1" applyBorder="1" applyFill="1" applyFont="1" applyNumberFormat="1">
      <alignment vertical="top"/>
    </xf>
    <xf borderId="1" fillId="5" fontId="7" numFmtId="49" xfId="0" applyAlignment="1" applyBorder="1" applyFill="1" applyFont="1" applyNumberFormat="1">
      <alignment vertical="top"/>
    </xf>
    <xf borderId="1" fillId="3" fontId="7" numFmtId="49" xfId="0" applyAlignment="1" applyBorder="1" applyFont="1" applyNumberFormat="1">
      <alignment vertical="top"/>
    </xf>
    <xf borderId="1" fillId="6" fontId="1" numFmtId="49" xfId="0" applyAlignment="1" applyBorder="1" applyFill="1" applyFont="1" applyNumberFormat="1">
      <alignment vertical="top"/>
    </xf>
    <xf borderId="1" fillId="7" fontId="7" numFmtId="49" xfId="0" applyAlignment="1" applyBorder="1" applyFill="1" applyFont="1" applyNumberFormat="1">
      <alignment vertical="top"/>
    </xf>
    <xf borderId="1" fillId="2" fontId="8" numFmtId="49" xfId="0" applyAlignment="1" applyBorder="1" applyFont="1" applyNumberFormat="1">
      <alignment vertical="top"/>
    </xf>
    <xf borderId="1" fillId="7" fontId="9" numFmtId="49" xfId="0" applyAlignment="1" applyBorder="1" applyFont="1" applyNumberFormat="1">
      <alignment vertical="top"/>
    </xf>
    <xf borderId="1" fillId="2" fontId="9" numFmtId="49" xfId="0" applyAlignment="1" applyBorder="1" applyFont="1" applyNumberFormat="1">
      <alignment vertical="top"/>
    </xf>
    <xf borderId="1" fillId="8" fontId="9" numFmtId="49" xfId="0" applyAlignment="1" applyBorder="1" applyFill="1" applyFont="1" applyNumberFormat="1">
      <alignment vertical="top"/>
    </xf>
    <xf borderId="1" fillId="2" fontId="2" numFmtId="0" xfId="0" applyAlignment="1" applyBorder="1" applyFont="1">
      <alignment horizontal="right" vertical="top"/>
    </xf>
    <xf borderId="1" fillId="2" fontId="10" numFmtId="0" xfId="0" applyAlignment="1" applyBorder="1" applyFont="1">
      <alignment horizontal="right" vertical="top"/>
    </xf>
    <xf borderId="1" fillId="2" fontId="10" numFmtId="49" xfId="0" applyAlignment="1" applyBorder="1" applyFont="1" applyNumberFormat="1">
      <alignment vertical="top"/>
    </xf>
    <xf borderId="1" fillId="2" fontId="11" numFmtId="49" xfId="0" applyAlignment="1" applyBorder="1" applyFont="1" applyNumberFormat="1">
      <alignment vertical="top"/>
    </xf>
    <xf borderId="1" fillId="2" fontId="3" numFmtId="49" xfId="0" applyAlignment="1" applyBorder="1" applyFont="1" applyNumberFormat="1">
      <alignment vertical="top"/>
    </xf>
    <xf borderId="1" fillId="2" fontId="12" numFmtId="0" xfId="0" applyAlignment="1" applyBorder="1" applyFont="1">
      <alignment vertical="top"/>
    </xf>
    <xf borderId="1" fillId="2" fontId="13" numFmtId="49" xfId="0" applyAlignment="1" applyBorder="1" applyFont="1" applyNumberFormat="1">
      <alignment vertical="top"/>
    </xf>
    <xf borderId="1" fillId="2" fontId="14" numFmtId="49" xfId="0" applyAlignment="1" applyBorder="1" applyFont="1" applyNumberFormat="1">
      <alignment vertical="top"/>
    </xf>
    <xf borderId="1" fillId="2" fontId="15" numFmtId="49" xfId="0" applyAlignment="1" applyBorder="1" applyFont="1" applyNumberFormat="1">
      <alignment vertical="top"/>
    </xf>
    <xf borderId="1" fillId="4" fontId="12" numFmtId="0" xfId="0" applyAlignment="1" applyBorder="1" applyFont="1">
      <alignment vertical="top"/>
    </xf>
    <xf borderId="1" fillId="2" fontId="16" numFmtId="0" xfId="0" applyAlignment="1" applyBorder="1" applyFont="1">
      <alignment horizontal="right" vertical="top"/>
    </xf>
    <xf borderId="1" fillId="2" fontId="12" numFmtId="0" xfId="0" applyAlignment="1" applyBorder="1" applyFont="1">
      <alignment horizontal="right" vertical="top"/>
    </xf>
    <xf borderId="1" fillId="2" fontId="17" numFmtId="49" xfId="0" applyAlignment="1" applyBorder="1" applyFont="1" applyNumberFormat="1">
      <alignment vertical="top"/>
    </xf>
    <xf borderId="1" fillId="2" fontId="18" numFmtId="49" xfId="0" applyAlignment="1" applyBorder="1" applyFont="1" applyNumberFormat="1">
      <alignment vertical="top"/>
    </xf>
    <xf borderId="1" fillId="2" fontId="19" numFmtId="49" xfId="0" applyAlignment="1" applyBorder="1" applyFont="1" applyNumberFormat="1">
      <alignment vertical="top"/>
    </xf>
    <xf borderId="1" fillId="2" fontId="20" numFmtId="49" xfId="0" applyAlignment="1" applyBorder="1" applyFont="1" applyNumberFormat="1">
      <alignment vertical="top"/>
    </xf>
    <xf borderId="1" fillId="2" fontId="21" numFmtId="49" xfId="0" applyAlignment="1" applyBorder="1" applyFont="1" applyNumberFormat="1">
      <alignment vertical="top"/>
    </xf>
    <xf borderId="1" fillId="2" fontId="22" numFmtId="49" xfId="0" applyAlignment="1" applyBorder="1" applyFont="1" applyNumberFormat="1">
      <alignment vertical="top"/>
    </xf>
    <xf borderId="1" fillId="2" fontId="23" numFmtId="49" xfId="0" applyAlignment="1" applyBorder="1" applyFont="1" applyNumberFormat="1">
      <alignment vertical="center"/>
    </xf>
    <xf borderId="1" fillId="2" fontId="12" numFmtId="49" xfId="0" applyAlignment="1" applyBorder="1" applyFont="1" applyNumberFormat="1">
      <alignment horizontal="right" vertical="top"/>
    </xf>
    <xf borderId="1" fillId="2" fontId="16" numFmtId="49" xfId="0" applyAlignment="1" applyBorder="1" applyFont="1" applyNumberFormat="1">
      <alignment horizontal="right" vertical="top"/>
    </xf>
    <xf borderId="1" fillId="2" fontId="12" numFmtId="49" xfId="0" applyAlignment="1" applyBorder="1" applyFont="1" applyNumberFormat="1">
      <alignment vertical="top"/>
    </xf>
    <xf borderId="1" fillId="2" fontId="24" numFmtId="49" xfId="0" applyAlignment="1" applyBorder="1" applyFont="1" applyNumberFormat="1">
      <alignment vertical="top"/>
    </xf>
    <xf borderId="1" fillId="2" fontId="3" numFmtId="0" xfId="0" applyAlignment="1" applyBorder="1" applyFont="1">
      <alignment horizontal="right" vertical="top"/>
    </xf>
    <xf borderId="1" fillId="2" fontId="25" numFmtId="49" xfId="0" applyAlignment="1" applyBorder="1" applyFont="1" applyNumberFormat="1">
      <alignment vertical="top"/>
    </xf>
    <xf borderId="1" fillId="5" fontId="15" numFmtId="49" xfId="0" applyAlignment="1" applyBorder="1" applyFont="1" applyNumberFormat="1">
      <alignment vertical="top"/>
    </xf>
    <xf borderId="1" fillId="2" fontId="26" numFmtId="49" xfId="0" applyAlignment="1" applyBorder="1" applyFont="1" applyNumberFormat="1">
      <alignment vertical="top"/>
    </xf>
    <xf borderId="1" fillId="2" fontId="23" numFmtId="49" xfId="0" applyAlignment="1" applyBorder="1" applyFont="1" applyNumberFormat="1">
      <alignment vertical="top"/>
    </xf>
    <xf borderId="3" fillId="2" fontId="23" numFmtId="49" xfId="0" applyAlignment="1" applyBorder="1" applyFont="1" applyNumberFormat="1">
      <alignment vertical="top"/>
    </xf>
    <xf borderId="4" fillId="0" fontId="27" numFmtId="0" xfId="0" applyBorder="1" applyFont="1"/>
    <xf borderId="1" fillId="2" fontId="28" numFmtId="49" xfId="0" applyAlignment="1" applyBorder="1" applyFont="1" applyNumberFormat="1">
      <alignment vertical="top"/>
    </xf>
    <xf borderId="1" fillId="2" fontId="29" numFmtId="49" xfId="0" applyAlignment="1" applyBorder="1" applyFont="1" applyNumberFormat="1">
      <alignment vertical="top"/>
    </xf>
    <xf borderId="1" fillId="2" fontId="16" numFmtId="11" xfId="0" applyAlignment="1" applyBorder="1" applyFont="1" applyNumberFormat="1">
      <alignment horizontal="right" vertical="top"/>
    </xf>
    <xf borderId="1" fillId="2" fontId="12" numFmtId="49" xfId="0" applyAlignment="1" applyBorder="1" applyFont="1" applyNumberFormat="1">
      <alignment vertical="center"/>
    </xf>
    <xf borderId="1" fillId="2" fontId="30" numFmtId="49" xfId="0" applyAlignment="1" applyBorder="1" applyFont="1" applyNumberFormat="1">
      <alignment vertical="center"/>
    </xf>
    <xf borderId="1" fillId="2" fontId="31" numFmtId="49" xfId="0" applyAlignment="1" applyBorder="1" applyFont="1" applyNumberFormat="1">
      <alignment vertical="top"/>
    </xf>
    <xf borderId="1" fillId="2" fontId="16" numFmtId="49" xfId="0" applyAlignment="1" applyBorder="1" applyFont="1" applyNumberFormat="1">
      <alignment vertical="center"/>
    </xf>
    <xf borderId="1" fillId="2" fontId="32" numFmtId="49" xfId="0" applyAlignment="1" applyBorder="1" applyFont="1" applyNumberFormat="1">
      <alignment vertical="top"/>
    </xf>
    <xf borderId="1" fillId="2" fontId="33" numFmtId="49" xfId="0" applyAlignment="1" applyBorder="1" applyFont="1" applyNumberFormat="1">
      <alignment vertical="center"/>
    </xf>
    <xf borderId="1" fillId="2" fontId="34" numFmtId="49" xfId="0" applyAlignment="1" applyBorder="1" applyFont="1" applyNumberFormat="1">
      <alignment vertical="top"/>
    </xf>
    <xf borderId="1" fillId="2" fontId="35" numFmtId="0" xfId="0" applyAlignment="1" applyBorder="1" applyFont="1">
      <alignment horizontal="right" vertical="top"/>
    </xf>
    <xf borderId="1" fillId="5" fontId="16" numFmtId="0" xfId="0" applyAlignment="1" applyBorder="1" applyFont="1">
      <alignment horizontal="right" vertical="top"/>
    </xf>
    <xf borderId="1" fillId="2" fontId="36" numFmtId="49" xfId="0" applyAlignment="1" applyBorder="1" applyFont="1" applyNumberFormat="1">
      <alignment vertical="top"/>
    </xf>
    <xf borderId="1" fillId="2" fontId="37" numFmtId="49" xfId="0" applyAlignment="1" applyBorder="1" applyFont="1" applyNumberFormat="1">
      <alignment vertical="top"/>
    </xf>
    <xf borderId="1" fillId="2" fontId="23" numFmtId="49" xfId="0" applyAlignment="1" applyBorder="1" applyFont="1" applyNumberFormat="1">
      <alignment shrinkToFit="0" vertical="center" wrapText="1"/>
    </xf>
    <xf borderId="1" fillId="2" fontId="33" numFmtId="49" xfId="0" applyAlignment="1" applyBorder="1" applyFont="1" applyNumberFormat="1">
      <alignment vertical="top"/>
    </xf>
    <xf borderId="1" fillId="2" fontId="38" numFmtId="49" xfId="0" applyAlignment="1" applyBorder="1" applyFont="1" applyNumberFormat="1">
      <alignment vertical="top"/>
    </xf>
    <xf borderId="1" fillId="9" fontId="39" numFmtId="49" xfId="0" applyAlignment="1" applyBorder="1" applyFill="1" applyFont="1" applyNumberFormat="1">
      <alignment vertical="top"/>
    </xf>
    <xf borderId="1" fillId="2" fontId="35" numFmtId="49" xfId="0" applyAlignment="1" applyBorder="1" applyFont="1" applyNumberFormat="1">
      <alignment vertical="top"/>
    </xf>
    <xf borderId="1" fillId="5" fontId="10" numFmtId="49" xfId="0" applyAlignment="1" applyBorder="1" applyFont="1" applyNumberFormat="1">
      <alignment vertical="top"/>
    </xf>
    <xf borderId="1" fillId="5" fontId="26" numFmtId="49" xfId="0" applyAlignment="1" applyBorder="1" applyFont="1" applyNumberFormat="1">
      <alignment vertical="top"/>
    </xf>
    <xf borderId="1" fillId="10" fontId="12" numFmtId="0" xfId="0" applyAlignment="1" applyBorder="1" applyFill="1" applyFont="1">
      <alignment vertical="top"/>
    </xf>
    <xf borderId="1" fillId="5" fontId="12" numFmtId="0" xfId="0" applyAlignment="1" applyBorder="1" applyFont="1">
      <alignment vertical="top"/>
    </xf>
    <xf borderId="1" fillId="5" fontId="11" numFmtId="49" xfId="0" applyAlignment="1" applyBorder="1" applyFont="1" applyNumberFormat="1">
      <alignment vertical="top"/>
    </xf>
    <xf borderId="1" fillId="2" fontId="40" numFmtId="49" xfId="0" applyAlignment="1" applyBorder="1" applyFont="1" applyNumberFormat="1">
      <alignment vertical="top"/>
    </xf>
    <xf borderId="1" fillId="11" fontId="26" numFmtId="49" xfId="0" applyAlignment="1" applyBorder="1" applyFill="1" applyFont="1" applyNumberFormat="1">
      <alignment vertical="top"/>
    </xf>
    <xf borderId="5" fillId="2" fontId="11" numFmtId="49" xfId="0" applyAlignment="1" applyBorder="1" applyFont="1" applyNumberFormat="1">
      <alignment vertical="top"/>
    </xf>
    <xf borderId="6" fillId="11" fontId="39" numFmtId="49" xfId="0" applyAlignment="1" applyBorder="1" applyFont="1" applyNumberFormat="1">
      <alignment vertical="bottom"/>
    </xf>
    <xf borderId="7" fillId="11" fontId="39" numFmtId="49" xfId="0" applyAlignment="1" applyBorder="1" applyFont="1" applyNumberFormat="1">
      <alignment vertical="bottom"/>
    </xf>
    <xf borderId="1" fillId="5" fontId="41" numFmtId="49" xfId="0" applyAlignment="1" applyBorder="1" applyFont="1" applyNumberFormat="1">
      <alignment vertical="top"/>
    </xf>
    <xf borderId="1" fillId="2" fontId="3" numFmtId="49" xfId="0" applyAlignment="1" applyBorder="1" applyFont="1" applyNumberFormat="1">
      <alignment vertical="center"/>
    </xf>
    <xf borderId="1" fillId="11" fontId="39" numFmtId="49" xfId="0" applyAlignment="1" applyBorder="1" applyFont="1" applyNumberFormat="1">
      <alignment vertical="bottom"/>
    </xf>
    <xf borderId="1" fillId="2" fontId="42" numFmtId="49" xfId="0" applyAlignment="1" applyBorder="1" applyFont="1" applyNumberFormat="1">
      <alignment vertical="top"/>
    </xf>
    <xf borderId="1" fillId="2" fontId="43" numFmtId="49" xfId="0" applyAlignment="1" applyBorder="1" applyFont="1" applyNumberFormat="1">
      <alignment vertical="top"/>
    </xf>
    <xf borderId="1" fillId="2" fontId="10" numFmtId="49" xfId="0" applyAlignment="1" applyBorder="1" applyFont="1" applyNumberFormat="1">
      <alignment shrinkToFit="0" vertical="top" wrapText="1"/>
    </xf>
    <xf borderId="1" fillId="12" fontId="44" numFmtId="49" xfId="0" applyAlignment="1" applyBorder="1" applyFill="1" applyFont="1" applyNumberFormat="1">
      <alignment vertical="top"/>
    </xf>
    <xf borderId="1" fillId="2" fontId="45" numFmtId="49" xfId="0" applyAlignment="1" applyBorder="1" applyFont="1" applyNumberFormat="1">
      <alignment vertical="center"/>
    </xf>
    <xf borderId="1" fillId="2" fontId="46" numFmtId="49" xfId="0" applyAlignment="1" applyBorder="1" applyFont="1" applyNumberFormat="1">
      <alignment vertical="top"/>
    </xf>
    <xf borderId="1" fillId="2" fontId="23" numFmtId="0" xfId="0" applyAlignment="1" applyBorder="1" applyFont="1">
      <alignment horizontal="right" vertical="top"/>
    </xf>
    <xf borderId="1" fillId="2" fontId="35" numFmtId="11" xfId="0" applyAlignment="1" applyBorder="1" applyFont="1" applyNumberFormat="1">
      <alignment horizontal="right" vertical="top"/>
    </xf>
    <xf borderId="1" fillId="5" fontId="16" numFmtId="11" xfId="0" applyAlignment="1" applyBorder="1" applyFont="1" applyNumberFormat="1">
      <alignment horizontal="right" vertical="top"/>
    </xf>
    <xf borderId="1" fillId="5" fontId="3" numFmtId="0" xfId="0" applyAlignment="1" applyBorder="1" applyFont="1">
      <alignment horizontal="right" vertical="top"/>
    </xf>
    <xf borderId="1" fillId="5" fontId="47" numFmtId="49" xfId="0" applyAlignment="1" applyBorder="1" applyFont="1" applyNumberFormat="1">
      <alignment vertical="top"/>
    </xf>
    <xf borderId="3" fillId="5" fontId="23" numFmtId="49" xfId="0" applyAlignment="1" applyBorder="1" applyFont="1" applyNumberFormat="1">
      <alignment vertical="top"/>
    </xf>
    <xf borderId="1" fillId="5" fontId="12" numFmtId="0" xfId="0" applyAlignment="1" applyBorder="1" applyFont="1">
      <alignment horizontal="right" vertical="top"/>
    </xf>
    <xf borderId="1" fillId="5" fontId="14" numFmtId="49" xfId="0" applyAlignment="1" applyBorder="1" applyFont="1" applyNumberFormat="1">
      <alignment vertical="top"/>
    </xf>
    <xf borderId="1" fillId="5" fontId="28" numFmtId="49" xfId="0" applyAlignment="1" applyBorder="1" applyFont="1" applyNumberFormat="1">
      <alignment vertical="top"/>
    </xf>
    <xf borderId="1" fillId="5" fontId="18" numFmtId="49" xfId="0" applyAlignment="1" applyBorder="1" applyFont="1" applyNumberFormat="1">
      <alignment vertical="center"/>
    </xf>
    <xf borderId="1" fillId="11" fontId="11" numFmtId="49" xfId="0" applyAlignment="1" applyBorder="1" applyFont="1" applyNumberFormat="1">
      <alignment vertical="top"/>
    </xf>
    <xf borderId="1" fillId="2" fontId="48" numFmtId="49" xfId="0" applyAlignment="1" applyBorder="1" applyFont="1" applyNumberFormat="1">
      <alignment vertical="top"/>
    </xf>
    <xf borderId="1" fillId="0" fontId="12" numFmtId="0" xfId="0" applyAlignment="1" applyBorder="1" applyFont="1">
      <alignment vertical="bottom"/>
    </xf>
    <xf borderId="1" fillId="2" fontId="49" numFmtId="0" xfId="0" applyAlignment="1" applyBorder="1" applyFont="1">
      <alignment horizontal="right" vertical="top"/>
    </xf>
    <xf borderId="1" fillId="0" fontId="49" numFmtId="49" xfId="0" applyAlignment="1" applyBorder="1" applyFont="1" applyNumberFormat="1">
      <alignment vertical="bottom"/>
    </xf>
    <xf borderId="1" fillId="2" fontId="49" numFmtId="49" xfId="0" applyAlignment="1" applyBorder="1" applyFont="1" applyNumberFormat="1">
      <alignment vertical="top"/>
    </xf>
    <xf borderId="1" fillId="0" fontId="50" numFmtId="49" xfId="0" applyAlignment="1" applyBorder="1" applyFont="1" applyNumberFormat="1">
      <alignment vertical="bottom"/>
    </xf>
    <xf borderId="1" fillId="0" fontId="12" numFmtId="0" xfId="0" applyAlignment="1" applyBorder="1" applyFont="1">
      <alignment horizontal="right" vertical="bottom"/>
    </xf>
    <xf borderId="8" fillId="0" fontId="3" numFmtId="0" xfId="0" applyAlignment="1" applyBorder="1" applyFont="1">
      <alignment vertical="bottom"/>
    </xf>
    <xf borderId="9" fillId="0" fontId="3" numFmtId="0" xfId="0" applyAlignment="1" applyBorder="1" applyFont="1">
      <alignment vertical="bottom"/>
    </xf>
    <xf borderId="9" fillId="0" fontId="3" numFmtId="49" xfId="0" applyAlignment="1" applyBorder="1" applyFont="1" applyNumberFormat="1">
      <alignment vertical="bottom"/>
    </xf>
    <xf borderId="9" fillId="2" fontId="3" numFmtId="49" xfId="0" applyAlignment="1" applyBorder="1" applyFont="1" applyNumberFormat="1">
      <alignment vertical="center"/>
    </xf>
    <xf borderId="9" fillId="2" fontId="10" numFmtId="49" xfId="0" applyAlignment="1" applyBorder="1" applyFont="1" applyNumberFormat="1">
      <alignment vertical="top"/>
    </xf>
    <xf borderId="9" fillId="0" fontId="3" numFmtId="9" xfId="0" applyAlignment="1" applyBorder="1" applyFont="1" applyNumberFormat="1">
      <alignment vertical="bottom"/>
    </xf>
    <xf borderId="10" fillId="0" fontId="3" numFmtId="0" xfId="0" applyAlignment="1" applyBorder="1" applyFont="1">
      <alignment vertical="bottom"/>
    </xf>
    <xf borderId="11" fillId="0" fontId="3" numFmtId="0" xfId="0" applyAlignment="1" applyBorder="1" applyFont="1">
      <alignment vertical="bottom"/>
    </xf>
    <xf borderId="12" fillId="0" fontId="3" numFmtId="0" xfId="0" applyAlignment="1" applyBorder="1" applyFont="1">
      <alignment vertical="bottom"/>
    </xf>
    <xf borderId="13" fillId="0" fontId="3" numFmtId="0" xfId="0" applyAlignment="1" applyBorder="1" applyFont="1">
      <alignment vertical="bottom"/>
    </xf>
    <xf borderId="0" fillId="0" fontId="3" numFmtId="0" xfId="0" applyAlignment="1" applyFont="1">
      <alignment vertical="bottom"/>
    </xf>
    <xf borderId="14" fillId="0" fontId="3" numFmtId="0" xfId="0" applyAlignment="1" applyBorder="1" applyFont="1">
      <alignment vertical="bottom"/>
    </xf>
    <xf borderId="15" fillId="0" fontId="3" numFmtId="0" xfId="0" applyAlignment="1" applyBorder="1" applyFont="1">
      <alignment vertical="bottom"/>
    </xf>
    <xf borderId="16" fillId="0" fontId="3" numFmtId="0" xfId="0" applyAlignment="1" applyBorder="1" applyFont="1">
      <alignment vertical="bottom"/>
    </xf>
    <xf borderId="17" fillId="0" fontId="3" numFmtId="0" xfId="0" applyAlignment="1" applyBorder="1" applyFont="1">
      <alignment vertical="bottom"/>
    </xf>
    <xf borderId="18" fillId="6" fontId="51" numFmtId="49" xfId="0" applyAlignment="1" applyBorder="1" applyFont="1" applyNumberFormat="1">
      <alignment horizontal="center" vertical="top"/>
    </xf>
    <xf borderId="19" fillId="6" fontId="51" numFmtId="49" xfId="0" applyAlignment="1" applyBorder="1" applyFont="1" applyNumberFormat="1">
      <alignment vertical="top"/>
    </xf>
    <xf borderId="19" fillId="6" fontId="1" numFmtId="49" xfId="0" applyAlignment="1" applyBorder="1" applyFont="1" applyNumberFormat="1">
      <alignment vertical="top"/>
    </xf>
    <xf borderId="20" fillId="11" fontId="1" numFmtId="49" xfId="0" applyAlignment="1" applyBorder="1" applyFont="1" applyNumberFormat="1">
      <alignment horizontal="left" vertical="top"/>
    </xf>
    <xf borderId="19" fillId="8" fontId="1" numFmtId="49" xfId="0" applyAlignment="1" applyBorder="1" applyFont="1" applyNumberFormat="1">
      <alignment horizontal="center" vertical="top"/>
    </xf>
    <xf borderId="19" fillId="6" fontId="1" numFmtId="49" xfId="0" applyAlignment="1" applyBorder="1" applyFont="1" applyNumberFormat="1">
      <alignment horizontal="center" vertical="top"/>
    </xf>
    <xf borderId="19" fillId="13" fontId="1" numFmtId="49" xfId="0" applyAlignment="1" applyBorder="1" applyFill="1" applyFont="1" applyNumberFormat="1">
      <alignment horizontal="center" vertical="top"/>
    </xf>
    <xf borderId="19" fillId="5" fontId="1" numFmtId="49" xfId="0" applyAlignment="1" applyBorder="1" applyFont="1" applyNumberFormat="1">
      <alignment vertical="top"/>
    </xf>
    <xf borderId="19" fillId="8" fontId="1" numFmtId="49" xfId="0" applyAlignment="1" applyBorder="1" applyFont="1" applyNumberFormat="1">
      <alignment vertical="top"/>
    </xf>
    <xf borderId="21" fillId="6" fontId="1" numFmtId="49" xfId="0" applyAlignment="1" applyBorder="1" applyFont="1" applyNumberFormat="1">
      <alignment vertical="top"/>
    </xf>
    <xf borderId="1" fillId="11" fontId="3" numFmtId="0" xfId="0" applyAlignment="1" applyBorder="1" applyFont="1">
      <alignment horizontal="center" vertical="bottom"/>
    </xf>
    <xf borderId="1" fillId="0" fontId="18" numFmtId="0" xfId="0" applyAlignment="1" applyBorder="1" applyFont="1">
      <alignment vertical="bottom"/>
    </xf>
    <xf borderId="1" fillId="0" fontId="39" numFmtId="49" xfId="0" applyAlignment="1" applyBorder="1" applyFont="1" applyNumberFormat="1">
      <alignment vertical="bottom"/>
    </xf>
    <xf borderId="1" fillId="0" fontId="3" numFmtId="0" xfId="0" applyAlignment="1" applyBorder="1" applyFont="1">
      <alignment horizontal="center" vertical="bottom"/>
    </xf>
    <xf borderId="1" fillId="0" fontId="18" numFmtId="49" xfId="0" applyAlignment="1" applyBorder="1" applyFont="1" applyNumberFormat="1">
      <alignment vertical="bottom"/>
    </xf>
    <xf borderId="22" fillId="11" fontId="52" numFmtId="49" xfId="0" applyAlignment="1" applyBorder="1" applyFont="1" applyNumberFormat="1">
      <alignment horizontal="left" vertical="top"/>
    </xf>
    <xf borderId="1" fillId="2" fontId="3" numFmtId="49" xfId="0" applyAlignment="1" applyBorder="1" applyFont="1" applyNumberFormat="1">
      <alignment horizontal="center" vertical="center"/>
    </xf>
    <xf borderId="1" fillId="0" fontId="3" numFmtId="0" xfId="0" applyAlignment="1" applyBorder="1" applyFont="1">
      <alignment vertical="bottom"/>
    </xf>
    <xf borderId="1" fillId="0" fontId="3" numFmtId="49" xfId="0" applyAlignment="1" applyBorder="1" applyFont="1" applyNumberFormat="1">
      <alignment horizontal="center" vertical="bottom"/>
    </xf>
    <xf borderId="1" fillId="0" fontId="18" numFmtId="0" xfId="0" applyAlignment="1" applyBorder="1" applyFont="1">
      <alignment horizontal="right" vertical="bottom"/>
    </xf>
    <xf borderId="1" fillId="0" fontId="18" numFmtId="49" xfId="0" applyAlignment="1" applyBorder="1" applyFont="1" applyNumberFormat="1">
      <alignment horizontal="center" vertical="bottom"/>
    </xf>
    <xf borderId="1" fillId="0" fontId="3" numFmtId="0" xfId="0" applyAlignment="1" applyBorder="1" applyFont="1">
      <alignment horizontal="right" vertical="bottom"/>
    </xf>
    <xf borderId="1" fillId="14" fontId="3" numFmtId="0" xfId="0" applyAlignment="1" applyBorder="1" applyFill="1" applyFont="1">
      <alignment vertical="bottom"/>
    </xf>
    <xf borderId="1" fillId="11" fontId="3" numFmtId="49" xfId="0" applyAlignment="1" applyBorder="1" applyFont="1" applyNumberFormat="1">
      <alignment vertical="top"/>
    </xf>
    <xf borderId="1" fillId="0" fontId="18" numFmtId="0" xfId="0" applyAlignment="1" applyBorder="1" applyFont="1">
      <alignment horizontal="center" vertical="bottom"/>
    </xf>
    <xf borderId="1" fillId="5" fontId="3" numFmtId="49" xfId="0" applyAlignment="1" applyBorder="1" applyFont="1" applyNumberFormat="1">
      <alignment vertical="bottom"/>
    </xf>
    <xf borderId="1" fillId="9" fontId="39" numFmtId="49" xfId="0" applyAlignment="1" applyBorder="1" applyFont="1" applyNumberFormat="1">
      <alignment vertical="bottom"/>
    </xf>
    <xf borderId="1" fillId="0" fontId="18" numFmtId="49" xfId="0" applyAlignment="1" applyBorder="1" applyFont="1" applyNumberFormat="1">
      <alignment horizontal="right" vertical="bottom"/>
    </xf>
    <xf borderId="1" fillId="10" fontId="39" numFmtId="49" xfId="0" applyAlignment="1" applyBorder="1" applyFont="1" applyNumberFormat="1">
      <alignment vertical="center"/>
    </xf>
    <xf borderId="1" fillId="9" fontId="3" numFmtId="0" xfId="0" applyAlignment="1" applyBorder="1" applyFont="1">
      <alignment vertical="bottom"/>
    </xf>
    <xf borderId="1" fillId="5" fontId="3" numFmtId="0" xfId="0" applyAlignment="1" applyBorder="1" applyFont="1">
      <alignment horizontal="center" vertical="bottom"/>
    </xf>
    <xf borderId="1" fillId="5" fontId="18" numFmtId="0" xfId="0" applyAlignment="1" applyBorder="1" applyFont="1">
      <alignment vertical="bottom"/>
    </xf>
    <xf borderId="1" fillId="5" fontId="18" numFmtId="49" xfId="0" applyAlignment="1" applyBorder="1" applyFont="1" applyNumberFormat="1">
      <alignment vertical="bottom"/>
    </xf>
    <xf borderId="1" fillId="5" fontId="3" numFmtId="49" xfId="0" applyAlignment="1" applyBorder="1" applyFont="1" applyNumberFormat="1">
      <alignment vertical="top"/>
    </xf>
    <xf borderId="1" fillId="5" fontId="3" numFmtId="49" xfId="0" applyAlignment="1" applyBorder="1" applyFont="1" applyNumberFormat="1">
      <alignment horizontal="center" vertical="bottom"/>
    </xf>
    <xf borderId="1" fillId="5" fontId="3" numFmtId="0" xfId="0" applyAlignment="1" applyBorder="1" applyFont="1">
      <alignment vertical="bottom"/>
    </xf>
    <xf borderId="1" fillId="5" fontId="18" numFmtId="49" xfId="0" applyAlignment="1" applyBorder="1" applyFont="1" applyNumberFormat="1">
      <alignment horizontal="center" vertical="bottom"/>
    </xf>
    <xf borderId="1" fillId="5" fontId="3" numFmtId="0" xfId="0" applyAlignment="1" applyBorder="1" applyFont="1">
      <alignment horizontal="right" vertical="bottom"/>
    </xf>
    <xf borderId="1" fillId="5" fontId="18" numFmtId="0" xfId="0" applyAlignment="1" applyBorder="1" applyFont="1">
      <alignment horizontal="right" vertical="bottom"/>
    </xf>
    <xf borderId="1" fillId="2" fontId="18" numFmtId="49" xfId="0" applyAlignment="1" applyBorder="1" applyFont="1" applyNumberFormat="1">
      <alignment vertical="center"/>
    </xf>
    <xf borderId="1" fillId="11" fontId="39" numFmtId="49" xfId="0" applyAlignment="1" applyBorder="1" applyFont="1" applyNumberFormat="1">
      <alignment horizontal="left" vertical="top"/>
    </xf>
    <xf borderId="1" fillId="2" fontId="3" numFmtId="0" xfId="0" applyAlignment="1" applyBorder="1" applyFont="1">
      <alignment vertical="center"/>
    </xf>
    <xf borderId="1" fillId="2" fontId="39" numFmtId="49" xfId="0" applyAlignment="1" applyBorder="1" applyFont="1" applyNumberFormat="1">
      <alignment horizontal="left" vertical="top"/>
    </xf>
    <xf borderId="1" fillId="15" fontId="39" numFmtId="49" xfId="0" applyAlignment="1" applyBorder="1" applyFill="1" applyFont="1" applyNumberFormat="1">
      <alignment vertical="bottom"/>
    </xf>
    <xf borderId="1" fillId="15" fontId="18" numFmtId="49" xfId="0" applyAlignment="1" applyBorder="1" applyFont="1" applyNumberFormat="1">
      <alignment vertical="bottom"/>
    </xf>
    <xf borderId="1" fillId="8" fontId="53" numFmtId="49" xfId="0" applyAlignment="1" applyBorder="1" applyFont="1" applyNumberFormat="1">
      <alignment vertical="bottom"/>
    </xf>
    <xf borderId="1" fillId="2" fontId="54" numFmtId="49" xfId="0" applyAlignment="1" applyBorder="1" applyFont="1" applyNumberFormat="1">
      <alignment horizontal="left" vertical="top"/>
    </xf>
    <xf borderId="1" fillId="15" fontId="3" numFmtId="49" xfId="0" applyAlignment="1" applyBorder="1" applyFont="1" applyNumberFormat="1">
      <alignment vertical="bottom"/>
    </xf>
    <xf borderId="1" fillId="0" fontId="53" numFmtId="49" xfId="0" applyAlignment="1" applyBorder="1" applyFont="1" applyNumberFormat="1">
      <alignment vertical="bottom"/>
    </xf>
    <xf borderId="1" fillId="2" fontId="53" numFmtId="49" xfId="0" applyAlignment="1" applyBorder="1" applyFont="1" applyNumberFormat="1">
      <alignment horizontal="left" vertical="top"/>
    </xf>
    <xf borderId="1" fillId="9" fontId="53" numFmtId="49" xfId="0" applyAlignment="1" applyBorder="1" applyFont="1" applyNumberFormat="1">
      <alignment vertical="bottom"/>
    </xf>
    <xf borderId="1" fillId="9" fontId="53" numFmtId="49" xfId="0" applyAlignment="1" applyBorder="1" applyFont="1" applyNumberFormat="1">
      <alignment horizontal="left" vertical="top"/>
    </xf>
    <xf borderId="1" fillId="11" fontId="18" numFmtId="49" xfId="0" applyAlignment="1" applyBorder="1" applyFont="1" applyNumberFormat="1">
      <alignment horizontal="left" vertical="top"/>
    </xf>
    <xf borderId="1" fillId="4" fontId="3" numFmtId="49" xfId="0" applyAlignment="1" applyBorder="1" applyFont="1" applyNumberFormat="1">
      <alignment vertical="bottom"/>
    </xf>
    <xf borderId="1" fillId="16" fontId="3" numFmtId="49" xfId="0" applyAlignment="1" applyBorder="1" applyFill="1" applyFont="1" applyNumberFormat="1">
      <alignment vertical="bottom"/>
    </xf>
    <xf borderId="1" fillId="2" fontId="55" numFmtId="49" xfId="0" applyAlignment="1" applyBorder="1" applyFont="1" applyNumberFormat="1">
      <alignment horizontal="left" vertical="top"/>
    </xf>
    <xf borderId="1" fillId="16" fontId="6" numFmtId="49" xfId="0" applyAlignment="1" applyBorder="1" applyFont="1" applyNumberFormat="1">
      <alignment vertical="bottom"/>
    </xf>
    <xf borderId="1" fillId="2" fontId="52" numFmtId="49" xfId="0" applyAlignment="1" applyBorder="1" applyFont="1" applyNumberFormat="1">
      <alignment horizontal="left" vertical="top"/>
    </xf>
    <xf borderId="1" fillId="15" fontId="39" numFmtId="49" xfId="0" applyAlignment="1" applyBorder="1" applyFont="1" applyNumberFormat="1">
      <alignment horizontal="left" vertical="top"/>
    </xf>
    <xf borderId="1" fillId="5" fontId="18" numFmtId="49" xfId="0" applyAlignment="1" applyBorder="1" applyFont="1" applyNumberFormat="1">
      <alignment horizontal="left" vertical="top"/>
    </xf>
    <xf borderId="1" fillId="5" fontId="3" numFmtId="49" xfId="0" applyAlignment="1" applyBorder="1" applyFont="1" applyNumberFormat="1">
      <alignment horizontal="center" vertical="center"/>
    </xf>
    <xf borderId="1" fillId="9" fontId="39" numFmtId="49" xfId="0" applyAlignment="1" applyBorder="1" applyFont="1" applyNumberFormat="1">
      <alignment horizontal="left" vertical="top"/>
    </xf>
    <xf borderId="1" fillId="5" fontId="18" numFmtId="0" xfId="0" applyAlignment="1" applyBorder="1" applyFont="1">
      <alignment horizontal="center" vertical="bottom"/>
    </xf>
    <xf borderId="1" fillId="5" fontId="3" numFmtId="49" xfId="0" applyAlignment="1" applyBorder="1" applyFont="1" applyNumberFormat="1">
      <alignment vertical="center"/>
    </xf>
    <xf borderId="23" fillId="2" fontId="3" numFmtId="49" xfId="0" applyAlignment="1" applyBorder="1" applyFont="1" applyNumberFormat="1">
      <alignment vertical="top"/>
    </xf>
    <xf borderId="24" fillId="2" fontId="3" numFmtId="49" xfId="0" applyAlignment="1" applyBorder="1" applyFont="1" applyNumberFormat="1">
      <alignment vertical="top"/>
    </xf>
    <xf borderId="25" fillId="2" fontId="3" numFmtId="49" xfId="0" applyAlignment="1" applyBorder="1" applyFont="1" applyNumberFormat="1">
      <alignment vertical="top"/>
    </xf>
    <xf borderId="7" fillId="11" fontId="3" numFmtId="49" xfId="0" applyAlignment="1" applyBorder="1" applyFont="1" applyNumberFormat="1">
      <alignment vertical="top"/>
    </xf>
    <xf borderId="1" fillId="9" fontId="52" numFmtId="49" xfId="0" applyAlignment="1" applyBorder="1" applyFont="1" applyNumberFormat="1">
      <alignment horizontal="left" vertical="top"/>
    </xf>
    <xf borderId="23" fillId="2" fontId="39" numFmtId="49" xfId="0" applyAlignment="1" applyBorder="1" applyFont="1" applyNumberFormat="1">
      <alignment horizontal="left" vertical="top"/>
    </xf>
    <xf borderId="26" fillId="2" fontId="39" numFmtId="49" xfId="0" applyAlignment="1" applyBorder="1" applyFont="1" applyNumberFormat="1">
      <alignment horizontal="left" vertical="top"/>
    </xf>
    <xf borderId="26" fillId="2" fontId="3" numFmtId="49" xfId="0" applyAlignment="1" applyBorder="1" applyFont="1" applyNumberFormat="1">
      <alignment vertical="top"/>
    </xf>
    <xf borderId="1" fillId="2" fontId="56" numFmtId="49" xfId="0" applyAlignment="1" applyBorder="1" applyFont="1" applyNumberFormat="1">
      <alignment horizontal="left" vertical="top"/>
    </xf>
    <xf borderId="1" fillId="0" fontId="6" numFmtId="49" xfId="0" applyAlignment="1" applyBorder="1" applyFont="1" applyNumberFormat="1">
      <alignment vertical="bottom"/>
    </xf>
    <xf borderId="5" fillId="11" fontId="39" numFmtId="49" xfId="0" applyAlignment="1" applyBorder="1" applyFont="1" applyNumberFormat="1">
      <alignment horizontal="left" vertical="top"/>
    </xf>
    <xf borderId="1" fillId="9" fontId="39" numFmtId="49" xfId="0" applyAlignment="1" applyBorder="1" applyFont="1" applyNumberFormat="1">
      <alignment vertical="center"/>
    </xf>
    <xf borderId="7" fillId="11" fontId="39" numFmtId="49" xfId="0" applyAlignment="1" applyBorder="1" applyFont="1" applyNumberFormat="1">
      <alignment horizontal="left" vertical="top"/>
    </xf>
    <xf borderId="1" fillId="5" fontId="18" numFmtId="49" xfId="0" applyAlignment="1" applyBorder="1" applyFont="1" applyNumberFormat="1">
      <alignment horizontal="right" vertical="bottom"/>
    </xf>
    <xf borderId="1" fillId="11" fontId="57" numFmtId="49" xfId="0" applyAlignment="1" applyBorder="1" applyFont="1" applyNumberFormat="1">
      <alignment horizontal="left" vertical="top"/>
    </xf>
    <xf borderId="1" fillId="5" fontId="18" numFmtId="49" xfId="0" applyAlignment="1" applyBorder="1" applyFont="1" applyNumberFormat="1">
      <alignment horizontal="center" vertical="center"/>
    </xf>
    <xf borderId="1" fillId="4" fontId="6" numFmtId="49" xfId="0" applyAlignment="1" applyBorder="1" applyFont="1" applyNumberFormat="1">
      <alignment vertical="bottom"/>
    </xf>
    <xf borderId="1" fillId="3" fontId="3" numFmtId="0" xfId="0" applyAlignment="1" applyBorder="1" applyFont="1">
      <alignment horizontal="center" vertical="bottom"/>
    </xf>
    <xf borderId="1" fillId="3" fontId="18" numFmtId="0" xfId="0" applyAlignment="1" applyBorder="1" applyFont="1">
      <alignment vertical="bottom"/>
    </xf>
    <xf borderId="1" fillId="3" fontId="3" numFmtId="49" xfId="0" applyAlignment="1" applyBorder="1" applyFont="1" applyNumberFormat="1">
      <alignment vertical="bottom"/>
    </xf>
    <xf borderId="1" fillId="3" fontId="18" numFmtId="49" xfId="0" applyAlignment="1" applyBorder="1" applyFont="1" applyNumberFormat="1">
      <alignment vertical="bottom"/>
    </xf>
    <xf borderId="1" fillId="3" fontId="3" numFmtId="49" xfId="0" applyAlignment="1" applyBorder="1" applyFont="1" applyNumberFormat="1">
      <alignment horizontal="center" vertical="bottom"/>
    </xf>
    <xf borderId="1" fillId="3" fontId="18" numFmtId="49" xfId="0" applyAlignment="1" applyBorder="1" applyFont="1" applyNumberFormat="1">
      <alignment horizontal="center" vertical="bottom"/>
    </xf>
    <xf borderId="1" fillId="3" fontId="18" numFmtId="0" xfId="0" applyAlignment="1" applyBorder="1" applyFont="1">
      <alignment horizontal="right" vertical="bottom"/>
    </xf>
    <xf borderId="1" fillId="3" fontId="3" numFmtId="0" xfId="0" applyAlignment="1" applyBorder="1" applyFont="1">
      <alignment horizontal="right" vertical="bottom"/>
    </xf>
    <xf borderId="1" fillId="3" fontId="3" numFmtId="0" xfId="0" applyAlignment="1" applyBorder="1" applyFont="1">
      <alignment vertical="bottom"/>
    </xf>
    <xf borderId="1" fillId="0" fontId="58" numFmtId="49" xfId="0" applyAlignment="1" applyBorder="1" applyFont="1" applyNumberFormat="1">
      <alignment vertical="bottom"/>
    </xf>
    <xf borderId="1" fillId="0" fontId="59" numFmtId="49" xfId="0" applyAlignment="1" applyBorder="1" applyFont="1" applyNumberFormat="1">
      <alignment vertical="bottom"/>
    </xf>
    <xf borderId="1" fillId="2" fontId="39" numFmtId="49" xfId="0" applyAlignment="1" applyBorder="1" applyFont="1" applyNumberFormat="1">
      <alignment vertical="center"/>
    </xf>
    <xf borderId="1" fillId="5" fontId="58" numFmtId="49" xfId="0" applyAlignment="1" applyBorder="1" applyFont="1" applyNumberFormat="1">
      <alignment vertical="bottom"/>
    </xf>
    <xf borderId="1" fillId="5" fontId="59" numFmtId="49" xfId="0" applyAlignment="1" applyBorder="1" applyFont="1" applyNumberFormat="1">
      <alignment vertical="bottom"/>
    </xf>
    <xf borderId="1" fillId="5" fontId="59" numFmtId="49" xfId="0" applyAlignment="1" applyBorder="1" applyFont="1" applyNumberFormat="1">
      <alignment horizontal="left" vertical="top"/>
    </xf>
    <xf borderId="23" fillId="2" fontId="18" numFmtId="49" xfId="0" applyAlignment="1" applyBorder="1" applyFont="1" applyNumberFormat="1">
      <alignment horizontal="left" vertical="top"/>
    </xf>
    <xf borderId="26" fillId="2" fontId="18" numFmtId="49" xfId="0" applyAlignment="1" applyBorder="1" applyFont="1" applyNumberFormat="1">
      <alignment horizontal="left" vertical="top"/>
    </xf>
    <xf borderId="24" fillId="2" fontId="18" numFmtId="49" xfId="0" applyAlignment="1" applyBorder="1" applyFont="1" applyNumberFormat="1">
      <alignment horizontal="left" vertical="top"/>
    </xf>
    <xf borderId="1" fillId="2" fontId="3" numFmtId="0" xfId="0" applyAlignment="1" applyBorder="1" applyFont="1">
      <alignment horizontal="center" vertical="center"/>
    </xf>
    <xf borderId="1" fillId="4" fontId="3" numFmtId="49" xfId="0" applyAlignment="1" applyBorder="1" applyFont="1" applyNumberFormat="1">
      <alignment vertical="center"/>
    </xf>
    <xf borderId="24" fillId="0" fontId="3" numFmtId="49" xfId="0" applyAlignment="1" applyBorder="1" applyFont="1" applyNumberFormat="1">
      <alignment vertical="bottom"/>
    </xf>
    <xf borderId="1" fillId="2" fontId="59" numFmtId="49" xfId="0" applyAlignment="1" applyBorder="1" applyFont="1" applyNumberFormat="1">
      <alignment horizontal="left" vertical="top"/>
    </xf>
    <xf borderId="1" fillId="11" fontId="3" numFmtId="49" xfId="0" applyAlignment="1" applyBorder="1" applyFont="1" applyNumberFormat="1">
      <alignment vertical="bottom"/>
    </xf>
    <xf borderId="23" fillId="0" fontId="3" numFmtId="49" xfId="0" applyAlignment="1" applyBorder="1" applyFont="1" applyNumberFormat="1">
      <alignment vertical="bottom"/>
    </xf>
    <xf borderId="1" fillId="10" fontId="6" numFmtId="49" xfId="0" applyAlignment="1" applyBorder="1" applyFont="1" applyNumberFormat="1">
      <alignment vertical="bottom"/>
    </xf>
    <xf borderId="1" fillId="2" fontId="3" numFmtId="0" xfId="0" applyAlignment="1" applyBorder="1" applyFont="1">
      <alignment vertical="top"/>
    </xf>
    <xf borderId="1" fillId="2" fontId="58" numFmtId="49" xfId="0" applyAlignment="1" applyBorder="1" applyFont="1" applyNumberFormat="1">
      <alignment horizontal="left" vertical="top"/>
    </xf>
    <xf borderId="1" fillId="0" fontId="60" numFmtId="49" xfId="0" applyAlignment="1" applyBorder="1" applyFont="1" applyNumberFormat="1">
      <alignment vertical="bottom"/>
    </xf>
    <xf borderId="1" fillId="2" fontId="18" numFmtId="49" xfId="0" applyAlignment="1" applyBorder="1" applyFont="1" applyNumberFormat="1">
      <alignment horizontal="left" vertical="top"/>
    </xf>
    <xf borderId="23" fillId="0" fontId="39" numFmtId="49" xfId="0" applyAlignment="1" applyBorder="1" applyFont="1" applyNumberFormat="1">
      <alignment vertical="bottom"/>
    </xf>
    <xf borderId="24" fillId="0" fontId="39" numFmtId="49" xfId="0" applyAlignment="1" applyBorder="1" applyFont="1" applyNumberFormat="1">
      <alignment vertical="bottom"/>
    </xf>
    <xf borderId="26" fillId="0" fontId="39" numFmtId="49" xfId="0" applyAlignment="1" applyBorder="1" applyFont="1" applyNumberFormat="1">
      <alignment vertical="bottom"/>
    </xf>
    <xf borderId="27" fillId="0" fontId="39" numFmtId="49" xfId="0" applyAlignment="1" applyBorder="1" applyFont="1" applyNumberFormat="1">
      <alignment vertical="bottom"/>
    </xf>
    <xf borderId="7" fillId="11" fontId="3" numFmtId="49" xfId="0" applyAlignment="1" applyBorder="1" applyFont="1" applyNumberFormat="1">
      <alignment vertical="bottom"/>
    </xf>
    <xf borderId="26" fillId="0" fontId="3" numFmtId="49" xfId="0" applyAlignment="1" applyBorder="1" applyFont="1" applyNumberFormat="1">
      <alignment vertical="bottom"/>
    </xf>
    <xf borderId="5" fillId="9" fontId="39" numFmtId="49" xfId="0" applyAlignment="1" applyBorder="1" applyFont="1" applyNumberFormat="1">
      <alignment vertical="bottom"/>
    </xf>
    <xf borderId="6" fillId="9" fontId="39" numFmtId="49" xfId="0" applyAlignment="1" applyBorder="1" applyFont="1" applyNumberFormat="1">
      <alignment vertical="bottom"/>
    </xf>
    <xf borderId="28" fillId="0" fontId="3" numFmtId="49" xfId="0" applyAlignment="1" applyBorder="1" applyFont="1" applyNumberFormat="1">
      <alignment vertical="bottom"/>
    </xf>
    <xf borderId="29" fillId="0" fontId="3" numFmtId="49" xfId="0" applyAlignment="1" applyBorder="1" applyFont="1" applyNumberFormat="1">
      <alignment vertical="bottom"/>
    </xf>
    <xf borderId="7" fillId="2" fontId="3" numFmtId="49" xfId="0" applyAlignment="1" applyBorder="1" applyFont="1" applyNumberFormat="1">
      <alignment vertical="top"/>
    </xf>
    <xf borderId="1" fillId="2" fontId="59" numFmtId="49" xfId="0" applyAlignment="1" applyBorder="1" applyFont="1" applyNumberFormat="1">
      <alignment vertical="center"/>
    </xf>
    <xf borderId="1" fillId="2" fontId="18" numFmtId="49" xfId="0" applyAlignment="1" applyBorder="1" applyFont="1" applyNumberFormat="1">
      <alignment horizontal="center" vertical="center"/>
    </xf>
    <xf borderId="1" fillId="2" fontId="49" numFmtId="49" xfId="0" applyAlignment="1" applyBorder="1" applyFont="1" applyNumberFormat="1">
      <alignment vertical="center"/>
    </xf>
    <xf borderId="1" fillId="2" fontId="49" numFmtId="0" xfId="0" applyAlignment="1" applyBorder="1" applyFont="1">
      <alignment horizontal="left" vertical="top"/>
    </xf>
    <xf borderId="1" fillId="2" fontId="61" numFmtId="49" xfId="0" applyAlignment="1" applyBorder="1" applyFont="1" applyNumberFormat="1">
      <alignment vertical="center"/>
    </xf>
    <xf borderId="1" fillId="2" fontId="61" numFmtId="0" xfId="0" applyAlignment="1" applyBorder="1" applyFont="1">
      <alignment horizontal="left" vertical="top"/>
    </xf>
    <xf borderId="1" fillId="2" fontId="18" numFmtId="0" xfId="0" applyAlignment="1" applyBorder="1" applyFont="1">
      <alignment horizontal="left" vertical="top"/>
    </xf>
    <xf borderId="1" fillId="0" fontId="3" numFmtId="1" xfId="0" applyAlignment="1" applyBorder="1" applyFont="1" applyNumberFormat="1">
      <alignment horizontal="center" vertical="bottom"/>
    </xf>
    <xf borderId="1" fillId="0" fontId="3" numFmtId="164" xfId="0" applyAlignment="1" applyBorder="1" applyFont="1" applyNumberFormat="1">
      <alignment vertical="bottom"/>
    </xf>
    <xf borderId="30" fillId="0" fontId="3" numFmtId="0" xfId="0" applyAlignment="1" applyBorder="1" applyFont="1">
      <alignment vertical="bottom"/>
    </xf>
    <xf borderId="8" fillId="2" fontId="3" numFmtId="0" xfId="0" applyAlignment="1" applyBorder="1" applyFont="1">
      <alignment vertical="top"/>
    </xf>
    <xf borderId="31" fillId="0" fontId="3" numFmtId="0" xfId="0" applyAlignment="1" applyBorder="1" applyFont="1">
      <alignment vertical="bottom"/>
    </xf>
    <xf borderId="32" fillId="0" fontId="3" numFmtId="0" xfId="0" applyAlignment="1" applyBorder="1" applyFont="1">
      <alignment vertical="bottom"/>
    </xf>
    <xf borderId="33" fillId="0" fontId="3" numFmtId="0" xfId="0" applyAlignment="1" applyBorder="1" applyFont="1">
      <alignment vertical="bottom"/>
    </xf>
    <xf borderId="34" fillId="0" fontId="3" numFmtId="0" xfId="0" applyAlignment="1" applyBorder="1" applyFont="1">
      <alignment vertical="bottom"/>
    </xf>
    <xf borderId="9" fillId="2" fontId="3" numFmtId="0" xfId="0" applyAlignment="1" applyBorder="1" applyFont="1">
      <alignment vertical="top"/>
    </xf>
    <xf borderId="35" fillId="0" fontId="3" numFmtId="0" xfId="0" applyAlignment="1" applyBorder="1" applyFont="1">
      <alignment vertical="bottom"/>
    </xf>
    <xf borderId="36" fillId="2" fontId="1" numFmtId="49" xfId="0" applyAlignment="1" applyBorder="1" applyFont="1" applyNumberFormat="1">
      <alignment vertical="top"/>
    </xf>
    <xf borderId="2" fillId="2" fontId="1" numFmtId="49" xfId="0" applyAlignment="1" applyBorder="1" applyFont="1" applyNumberFormat="1">
      <alignment vertical="top"/>
    </xf>
    <xf borderId="37" fillId="11" fontId="1" numFmtId="49" xfId="0" applyAlignment="1" applyBorder="1" applyFont="1" applyNumberFormat="1">
      <alignment vertical="top"/>
    </xf>
    <xf borderId="38" fillId="0" fontId="3" numFmtId="0" xfId="0" applyAlignment="1" applyBorder="1" applyFont="1">
      <alignment vertical="bottom"/>
    </xf>
    <xf borderId="39" fillId="2" fontId="12" numFmtId="0" xfId="0" applyAlignment="1" applyBorder="1" applyFont="1">
      <alignment vertical="top"/>
    </xf>
    <xf borderId="40" fillId="2" fontId="12" numFmtId="49" xfId="0" applyAlignment="1" applyBorder="1" applyFont="1" applyNumberFormat="1">
      <alignment vertical="top"/>
    </xf>
    <xf borderId="41" fillId="2" fontId="12" numFmtId="49" xfId="0" applyAlignment="1" applyBorder="1" applyFont="1" applyNumberFormat="1">
      <alignment vertical="top"/>
    </xf>
    <xf borderId="42" fillId="0" fontId="3" numFmtId="49" xfId="0" applyAlignment="1" applyBorder="1" applyFont="1" applyNumberFormat="1">
      <alignment vertical="bottom"/>
    </xf>
    <xf borderId="43" fillId="0" fontId="3" numFmtId="0" xfId="0" applyAlignment="1" applyBorder="1" applyFont="1">
      <alignment vertical="bottom"/>
    </xf>
    <xf borderId="44" fillId="2" fontId="12" numFmtId="0" xfId="0" applyAlignment="1" applyBorder="1" applyFont="1">
      <alignment vertical="center"/>
    </xf>
    <xf borderId="45" fillId="2" fontId="12" numFmtId="49" xfId="0" applyAlignment="1" applyBorder="1" applyFont="1" applyNumberFormat="1">
      <alignment vertical="center"/>
    </xf>
    <xf borderId="46" fillId="0" fontId="3" numFmtId="49" xfId="0" applyAlignment="1" applyBorder="1" applyFont="1" applyNumberFormat="1">
      <alignment vertical="bottom"/>
    </xf>
    <xf borderId="47" fillId="2" fontId="12" numFmtId="0" xfId="0" applyAlignment="1" applyBorder="1" applyFont="1">
      <alignment vertical="center"/>
    </xf>
    <xf borderId="48" fillId="2" fontId="12" numFmtId="0" xfId="0" applyAlignment="1" applyBorder="1" applyFont="1">
      <alignment vertical="center"/>
    </xf>
    <xf borderId="49" fillId="2" fontId="12" numFmtId="0" xfId="0" applyAlignment="1" applyBorder="1" applyFont="1">
      <alignment vertical="center"/>
    </xf>
    <xf borderId="50" fillId="2" fontId="12" numFmtId="0" xfId="0" applyAlignment="1" applyBorder="1" applyFont="1">
      <alignment vertical="center"/>
    </xf>
    <xf borderId="51" fillId="2" fontId="12" numFmtId="0" xfId="0" applyAlignment="1" applyBorder="1" applyFont="1">
      <alignment vertical="top"/>
    </xf>
    <xf borderId="52" fillId="2" fontId="12" numFmtId="49" xfId="0" applyAlignment="1" applyBorder="1" applyFont="1" applyNumberFormat="1">
      <alignment vertical="top"/>
    </xf>
    <xf borderId="1" fillId="0" fontId="49" numFmtId="0" xfId="0" applyAlignment="1" applyBorder="1" applyFont="1">
      <alignment horizontal="right" vertical="bottom"/>
    </xf>
    <xf borderId="53" fillId="2" fontId="12" numFmtId="0" xfId="0" applyAlignment="1" applyBorder="1" applyFont="1">
      <alignment vertical="center"/>
    </xf>
    <xf borderId="54" fillId="2" fontId="12" numFmtId="0" xfId="0" applyAlignment="1" applyBorder="1" applyFont="1">
      <alignment vertical="center"/>
    </xf>
    <xf borderId="55" fillId="0" fontId="3" numFmtId="49" xfId="0" applyAlignment="1" applyBorder="1" applyFont="1" applyNumberFormat="1">
      <alignment vertical="bottom"/>
    </xf>
    <xf borderId="48" fillId="11" fontId="3" numFmtId="49" xfId="0" applyAlignment="1" applyBorder="1" applyFont="1" applyNumberFormat="1">
      <alignment vertical="bottom"/>
    </xf>
    <xf borderId="1" fillId="2" fontId="49" numFmtId="49" xfId="0" applyAlignment="1" applyBorder="1" applyFont="1" applyNumberFormat="1">
      <alignment horizontal="right" vertical="top"/>
    </xf>
    <xf borderId="56" fillId="0" fontId="3" numFmtId="49" xfId="0" applyAlignment="1" applyBorder="1" applyFont="1" applyNumberFormat="1">
      <alignment vertical="bottom"/>
    </xf>
    <xf borderId="1" fillId="0" fontId="12" numFmtId="49" xfId="0" applyAlignment="1" applyBorder="1" applyFont="1" applyNumberFormat="1">
      <alignment vertical="bottom"/>
    </xf>
    <xf borderId="1" fillId="2" fontId="46" numFmtId="0" xfId="0" applyAlignment="1" applyBorder="1" applyFont="1">
      <alignment vertical="top"/>
    </xf>
    <xf borderId="39" fillId="2" fontId="12" numFmtId="0" xfId="0" applyAlignment="1" applyBorder="1" applyFont="1">
      <alignment horizontal="center" vertical="top"/>
    </xf>
    <xf borderId="40" fillId="2" fontId="12" numFmtId="49" xfId="0" applyAlignment="1" applyBorder="1" applyFont="1" applyNumberFormat="1">
      <alignment horizontal="center" vertical="top"/>
    </xf>
    <xf borderId="44" fillId="2" fontId="12" numFmtId="0" xfId="0" applyAlignment="1" applyBorder="1" applyFont="1">
      <alignment vertical="top"/>
    </xf>
    <xf borderId="45" fillId="2" fontId="12" numFmtId="49" xfId="0" applyAlignment="1" applyBorder="1" applyFont="1" applyNumberFormat="1">
      <alignment vertical="top"/>
    </xf>
    <xf borderId="1" fillId="2" fontId="62" numFmtId="0" xfId="0" applyAlignment="1" applyBorder="1" applyFont="1">
      <alignment vertical="top"/>
    </xf>
    <xf borderId="1" fillId="10" fontId="1" numFmtId="49" xfId="0" applyAlignment="1" applyBorder="1" applyFont="1" applyNumberFormat="1">
      <alignment vertical="top"/>
    </xf>
    <xf borderId="1" fillId="0" fontId="39" numFmtId="0" xfId="0" applyAlignment="1" applyBorder="1" applyFont="1">
      <alignment vertical="bottom"/>
    </xf>
    <xf borderId="57" fillId="17" fontId="3" numFmtId="0" xfId="0" applyAlignment="1" applyBorder="1" applyFill="1" applyFont="1">
      <alignment horizontal="right" vertical="bottom"/>
    </xf>
    <xf borderId="1" fillId="2" fontId="18" numFmtId="0" xfId="0" applyAlignment="1" applyBorder="1" applyFont="1">
      <alignment vertical="top"/>
    </xf>
    <xf borderId="58" fillId="2" fontId="3" numFmtId="0" xfId="0" applyAlignment="1" applyBorder="1" applyFont="1">
      <alignment vertical="top"/>
    </xf>
    <xf borderId="9" fillId="2" fontId="3" numFmtId="49" xfId="0" applyAlignment="1" applyBorder="1" applyFont="1" applyNumberFormat="1">
      <alignment vertical="top"/>
    </xf>
    <xf borderId="9" fillId="2" fontId="3" numFmtId="9" xfId="0" applyAlignment="1" applyBorder="1" applyFont="1" applyNumberFormat="1">
      <alignment vertical="top"/>
    </xf>
    <xf borderId="36" fillId="0" fontId="1" numFmtId="49" xfId="0" applyAlignment="1" applyBorder="1" applyFont="1" applyNumberFormat="1">
      <alignment vertical="bottom"/>
    </xf>
    <xf borderId="59" fillId="0" fontId="1" numFmtId="49" xfId="0" applyAlignment="1" applyBorder="1" applyFont="1" applyNumberFormat="1">
      <alignment vertical="bottom"/>
    </xf>
    <xf borderId="59" fillId="11" fontId="1" numFmtId="49" xfId="0" applyAlignment="1" applyBorder="1" applyFont="1" applyNumberFormat="1">
      <alignment vertical="bottom"/>
    </xf>
    <xf borderId="1" fillId="0" fontId="1" numFmtId="49" xfId="0" applyAlignment="1" applyBorder="1" applyFont="1" applyNumberFormat="1">
      <alignment vertical="bottom"/>
    </xf>
    <xf borderId="41" fillId="0" fontId="12" numFmtId="0" xfId="0" applyAlignment="1" applyBorder="1" applyFont="1">
      <alignment vertical="bottom"/>
    </xf>
    <xf borderId="60" fillId="0" fontId="12" numFmtId="49" xfId="0" applyAlignment="1" applyBorder="1" applyFont="1" applyNumberFormat="1">
      <alignment vertical="bottom"/>
    </xf>
    <xf borderId="41" fillId="0" fontId="3" numFmtId="49" xfId="0" applyAlignment="1" applyBorder="1" applyFont="1" applyNumberFormat="1">
      <alignment vertical="bottom"/>
    </xf>
    <xf borderId="23" fillId="0" fontId="12" numFmtId="0" xfId="0" applyAlignment="1" applyBorder="1" applyFont="1">
      <alignment vertical="bottom"/>
    </xf>
    <xf borderId="61" fillId="0" fontId="27" numFmtId="0" xfId="0" applyBorder="1" applyFont="1"/>
    <xf borderId="26" fillId="0" fontId="12" numFmtId="0" xfId="0" applyAlignment="1" applyBorder="1" applyFont="1">
      <alignment vertical="bottom"/>
    </xf>
    <xf borderId="62" fillId="0" fontId="27" numFmtId="0" xfId="0" applyBorder="1" applyFont="1"/>
    <xf borderId="63" fillId="0" fontId="27" numFmtId="0" xfId="0" applyBorder="1" applyFont="1"/>
    <xf borderId="64" fillId="0" fontId="12" numFmtId="49" xfId="0" applyAlignment="1" applyBorder="1" applyFont="1" applyNumberFormat="1">
      <alignment vertical="bottom"/>
    </xf>
    <xf borderId="24" fillId="0" fontId="12" numFmtId="0" xfId="0" applyAlignment="1" applyBorder="1" applyFont="1">
      <alignment vertical="bottom"/>
    </xf>
    <xf borderId="1" fillId="2" fontId="12" numFmtId="0" xfId="0" applyAlignment="1" applyBorder="1" applyFont="1">
      <alignment shrinkToFit="0" vertical="bottom" wrapText="1"/>
    </xf>
    <xf borderId="65" fillId="0" fontId="3" numFmtId="49" xfId="0" applyAlignment="1" applyBorder="1" applyFont="1" applyNumberFormat="1">
      <alignment vertical="bottom"/>
    </xf>
    <xf borderId="64" fillId="0" fontId="3" numFmtId="49" xfId="0" applyAlignment="1" applyBorder="1" applyFont="1" applyNumberFormat="1">
      <alignment vertical="bottom"/>
    </xf>
    <xf borderId="66" fillId="0" fontId="3" numFmtId="49" xfId="0" applyAlignment="1" applyBorder="1" applyFont="1" applyNumberFormat="1">
      <alignment vertical="bottom"/>
    </xf>
    <xf borderId="41" fillId="0" fontId="12" numFmtId="49" xfId="0" applyAlignment="1" applyBorder="1" applyFont="1" applyNumberFormat="1">
      <alignment vertical="bottom"/>
    </xf>
    <xf borderId="67" fillId="0" fontId="39" numFmtId="49" xfId="0" applyAlignment="1" applyBorder="1" applyFont="1" applyNumberFormat="1">
      <alignment vertical="bottom"/>
    </xf>
    <xf borderId="33" fillId="0" fontId="3" numFmtId="49" xfId="0" applyAlignment="1" applyBorder="1" applyFont="1" applyNumberFormat="1">
      <alignment vertical="bottom"/>
    </xf>
    <xf borderId="68" fillId="0" fontId="39" numFmtId="49" xfId="0" applyAlignment="1" applyBorder="1" applyFont="1" applyNumberFormat="1">
      <alignment vertical="bottom"/>
    </xf>
    <xf borderId="69" fillId="0" fontId="39" numFmtId="49" xfId="0" applyAlignment="1" applyBorder="1" applyFont="1" applyNumberFormat="1">
      <alignment vertical="bottom"/>
    </xf>
    <xf borderId="70" fillId="0" fontId="3" numFmtId="49" xfId="0" applyAlignment="1" applyBorder="1" applyFont="1" applyNumberFormat="1">
      <alignment vertical="bottom"/>
    </xf>
    <xf borderId="71" fillId="0" fontId="12" numFmtId="49" xfId="0" applyAlignment="1" applyBorder="1" applyFont="1" applyNumberFormat="1">
      <alignment vertical="bottom"/>
    </xf>
    <xf borderId="26" fillId="0" fontId="18" numFmtId="0" xfId="0" applyAlignment="1" applyBorder="1" applyFont="1">
      <alignment vertical="bottom"/>
    </xf>
    <xf borderId="72" fillId="0" fontId="27" numFmtId="0" xfId="0" applyBorder="1" applyFont="1"/>
    <xf borderId="26" fillId="0" fontId="63" numFmtId="0" xfId="0" applyAlignment="1" applyBorder="1" applyFont="1">
      <alignment vertical="bottom"/>
    </xf>
    <xf borderId="24" fillId="0" fontId="63" numFmtId="0" xfId="0" applyAlignment="1" applyBorder="1" applyFont="1">
      <alignment vertical="bottom"/>
    </xf>
    <xf borderId="24" fillId="0" fontId="18" numFmtId="0" xfId="0" applyAlignment="1" applyBorder="1" applyFont="1">
      <alignment vertical="bottom"/>
    </xf>
    <xf borderId="23" fillId="0" fontId="18" numFmtId="0" xfId="0" applyAlignment="1" applyBorder="1" applyFont="1">
      <alignment vertical="bottom"/>
    </xf>
    <xf borderId="3" fillId="0" fontId="12" numFmtId="49" xfId="0" applyAlignment="1" applyBorder="1" applyFont="1" applyNumberFormat="1">
      <alignment vertical="bottom"/>
    </xf>
    <xf borderId="73" fillId="0" fontId="3" numFmtId="49" xfId="0" applyAlignment="1" applyBorder="1" applyFont="1" applyNumberFormat="1">
      <alignment vertical="bottom"/>
    </xf>
    <xf borderId="23" fillId="0" fontId="3" numFmtId="0" xfId="0" applyAlignment="1" applyBorder="1" applyFont="1">
      <alignment vertical="bottom"/>
    </xf>
    <xf borderId="26" fillId="0" fontId="3" numFmtId="0" xfId="0" applyAlignment="1" applyBorder="1" applyFont="1">
      <alignment vertical="bottom"/>
    </xf>
    <xf borderId="74" fillId="0" fontId="27" numFmtId="0" xfId="0" applyBorder="1" applyFont="1"/>
    <xf borderId="66" fillId="0" fontId="12" numFmtId="49" xfId="0" applyAlignment="1" applyBorder="1" applyFont="1" applyNumberFormat="1">
      <alignment vertical="bottom"/>
    </xf>
    <xf borderId="45" fillId="17" fontId="3" numFmtId="49" xfId="0" applyAlignment="1" applyBorder="1" applyFont="1" applyNumberFormat="1">
      <alignment vertical="bottom"/>
    </xf>
    <xf borderId="48" fillId="17" fontId="3" numFmtId="49" xfId="0" applyAlignment="1" applyBorder="1" applyFont="1" applyNumberFormat="1">
      <alignment vertical="bottom"/>
    </xf>
    <xf borderId="50" fillId="17" fontId="3" numFmtId="49" xfId="0" applyAlignment="1" applyBorder="1" applyFont="1" applyNumberFormat="1">
      <alignment vertical="bottom"/>
    </xf>
    <xf borderId="75" fillId="0" fontId="3" numFmtId="49" xfId="0" applyAlignment="1" applyBorder="1" applyFont="1" applyNumberFormat="1">
      <alignment vertical="bottom"/>
    </xf>
    <xf borderId="76" fillId="17" fontId="3" numFmtId="49" xfId="0" applyAlignment="1" applyBorder="1" applyFont="1" applyNumberFormat="1">
      <alignment vertical="bottom"/>
    </xf>
    <xf borderId="1" fillId="11" fontId="12" numFmtId="0" xfId="0" applyAlignment="1" applyBorder="1" applyFont="1">
      <alignment vertical="bottom"/>
    </xf>
    <xf borderId="64" fillId="0" fontId="12" numFmtId="0" xfId="0" applyAlignment="1" applyBorder="1" applyFont="1">
      <alignment vertical="bottom"/>
    </xf>
    <xf borderId="77" fillId="0" fontId="3" numFmtId="0" xfId="0" applyAlignment="1" applyBorder="1" applyFont="1">
      <alignment vertical="bottom"/>
    </xf>
    <xf borderId="78" fillId="0" fontId="3" numFmtId="0" xfId="0" applyAlignment="1" applyBorder="1" applyFont="1">
      <alignment vertical="bottom"/>
    </xf>
    <xf borderId="79" fillId="17" fontId="3" numFmtId="49" xfId="0" applyAlignment="1" applyBorder="1" applyFont="1" applyNumberFormat="1">
      <alignment vertical="bottom"/>
    </xf>
    <xf borderId="80" fillId="0" fontId="3" numFmtId="49" xfId="0" applyAlignment="1" applyBorder="1" applyFont="1" applyNumberFormat="1">
      <alignment vertical="bottom"/>
    </xf>
    <xf borderId="77" fillId="0" fontId="49" numFmtId="49" xfId="0" applyAlignment="1" applyBorder="1" applyFont="1" applyNumberFormat="1">
      <alignment vertical="bottom"/>
    </xf>
    <xf borderId="8" fillId="0" fontId="3" numFmtId="49" xfId="0" applyAlignment="1" applyBorder="1" applyFont="1" applyNumberFormat="1">
      <alignment vertical="bottom"/>
    </xf>
    <xf borderId="8" fillId="0" fontId="12" numFmtId="0" xfId="0" applyAlignment="1" applyBorder="1" applyFont="1">
      <alignment vertical="bottom"/>
    </xf>
    <xf borderId="31" fillId="0" fontId="3" numFmtId="49" xfId="0" applyAlignment="1" applyBorder="1" applyFont="1" applyNumberFormat="1">
      <alignment vertical="bottom"/>
    </xf>
    <xf borderId="81" fillId="0" fontId="3" numFmtId="0" xfId="0" applyAlignment="1" applyBorder="1" applyFont="1">
      <alignment vertical="bottom"/>
    </xf>
    <xf borderId="82" fillId="0" fontId="51" numFmtId="49" xfId="0" applyAlignment="1" applyBorder="1" applyFont="1" applyNumberFormat="1">
      <alignment horizontal="left" readingOrder="1" vertical="bottom"/>
    </xf>
    <xf borderId="83" fillId="0" fontId="51" numFmtId="49" xfId="0" applyAlignment="1" applyBorder="1" applyFont="1" applyNumberFormat="1">
      <alignment horizontal="left" readingOrder="1" vertical="bottom"/>
    </xf>
    <xf borderId="83" fillId="2" fontId="1" numFmtId="49" xfId="0" applyAlignment="1" applyBorder="1" applyFont="1" applyNumberFormat="1">
      <alignment horizontal="left" readingOrder="1" shrinkToFit="0" vertical="bottom" wrapText="1"/>
    </xf>
    <xf borderId="83" fillId="0" fontId="1" numFmtId="49" xfId="0" applyAlignment="1" applyBorder="1" applyFont="1" applyNumberFormat="1">
      <alignment horizontal="left" readingOrder="1" vertical="bottom"/>
    </xf>
    <xf borderId="84" fillId="0" fontId="1" numFmtId="49" xfId="0" applyAlignment="1" applyBorder="1" applyFont="1" applyNumberFormat="1">
      <alignment horizontal="left" readingOrder="1" vertical="bottom"/>
    </xf>
    <xf borderId="83" fillId="13" fontId="1" numFmtId="49" xfId="0" applyAlignment="1" applyBorder="1" applyFont="1" applyNumberFormat="1">
      <alignment horizontal="left" readingOrder="1" vertical="bottom"/>
    </xf>
    <xf borderId="83" fillId="13" fontId="16" numFmtId="0" xfId="0" applyAlignment="1" applyBorder="1" applyFont="1">
      <alignment horizontal="left" readingOrder="1" vertical="bottom"/>
    </xf>
    <xf borderId="85" fillId="0" fontId="1" numFmtId="49" xfId="0" applyAlignment="1" applyBorder="1" applyFont="1" applyNumberFormat="1">
      <alignment horizontal="left" readingOrder="1" vertical="bottom"/>
    </xf>
    <xf borderId="86" fillId="0" fontId="1" numFmtId="0" xfId="0" applyAlignment="1" applyBorder="1" applyFont="1">
      <alignment horizontal="left" readingOrder="1" vertical="bottom"/>
    </xf>
    <xf borderId="87" fillId="0" fontId="64" numFmtId="0" xfId="0" applyAlignment="1" applyBorder="1" applyFont="1">
      <alignment horizontal="left" readingOrder="1" vertical="bottom"/>
    </xf>
    <xf borderId="87" fillId="0" fontId="51" numFmtId="0" xfId="0" applyAlignment="1" applyBorder="1" applyFont="1">
      <alignment horizontal="left" readingOrder="1" vertical="bottom"/>
    </xf>
    <xf borderId="87" fillId="0" fontId="51" numFmtId="49" xfId="0" applyAlignment="1" applyBorder="1" applyFont="1" applyNumberFormat="1">
      <alignment horizontal="left" readingOrder="1" vertical="bottom"/>
    </xf>
    <xf borderId="87" fillId="2" fontId="23" numFmtId="49" xfId="0" applyAlignment="1" applyBorder="1" applyFont="1" applyNumberFormat="1">
      <alignment horizontal="left" readingOrder="1" shrinkToFit="0" vertical="bottom" wrapText="1"/>
    </xf>
    <xf borderId="87" fillId="0" fontId="49" numFmtId="49" xfId="0" applyAlignment="1" applyBorder="1" applyFont="1" applyNumberFormat="1">
      <alignment horizontal="left" readingOrder="1" vertical="bottom"/>
    </xf>
    <xf borderId="88" fillId="0" fontId="3" numFmtId="49" xfId="0" applyAlignment="1" applyBorder="1" applyFont="1" applyNumberFormat="1">
      <alignment vertical="bottom"/>
    </xf>
    <xf borderId="87" fillId="0" fontId="3" numFmtId="49" xfId="0" applyAlignment="1" applyBorder="1" applyFont="1" applyNumberFormat="1">
      <alignment horizontal="left" readingOrder="1" vertical="bottom"/>
    </xf>
    <xf borderId="87" fillId="0" fontId="23" numFmtId="49" xfId="0" applyAlignment="1" applyBorder="1" applyFont="1" applyNumberFormat="1">
      <alignment horizontal="left" readingOrder="1" vertical="bottom"/>
    </xf>
    <xf borderId="87" fillId="0" fontId="49" numFmtId="0" xfId="0" applyAlignment="1" applyBorder="1" applyFont="1">
      <alignment horizontal="left" readingOrder="1" vertical="bottom"/>
    </xf>
    <xf borderId="87" fillId="0" fontId="16" numFmtId="0" xfId="0" applyAlignment="1" applyBorder="1" applyFont="1">
      <alignment horizontal="left" readingOrder="1" vertical="bottom"/>
    </xf>
    <xf borderId="87" fillId="0" fontId="49" numFmtId="10" xfId="0" applyAlignment="1" applyBorder="1" applyFont="1" applyNumberFormat="1">
      <alignment horizontal="left" readingOrder="1" vertical="bottom"/>
    </xf>
    <xf borderId="89" fillId="0" fontId="49" numFmtId="49" xfId="0" applyAlignment="1" applyBorder="1" applyFont="1" applyNumberFormat="1">
      <alignment horizontal="left" readingOrder="1" vertical="bottom"/>
    </xf>
    <xf borderId="87" fillId="0" fontId="12" numFmtId="0" xfId="0" applyAlignment="1" applyBorder="1" applyFont="1">
      <alignment horizontal="left" readingOrder="1" vertical="bottom"/>
    </xf>
    <xf borderId="90" fillId="0" fontId="3" numFmtId="49" xfId="0" applyAlignment="1" applyBorder="1" applyFont="1" applyNumberFormat="1">
      <alignment vertical="bottom"/>
    </xf>
    <xf borderId="91" fillId="0" fontId="3" numFmtId="49" xfId="0" applyAlignment="1" applyBorder="1" applyFont="1" applyNumberFormat="1">
      <alignment vertical="bottom"/>
    </xf>
    <xf borderId="87" fillId="0" fontId="55" numFmtId="49" xfId="0" applyAlignment="1" applyBorder="1" applyFont="1" applyNumberFormat="1">
      <alignment horizontal="left" readingOrder="1" vertical="bottom"/>
    </xf>
    <xf borderId="87" fillId="5" fontId="49" numFmtId="0" xfId="0" applyAlignment="1" applyBorder="1" applyFont="1">
      <alignment horizontal="left" readingOrder="1" vertical="bottom"/>
    </xf>
    <xf borderId="92" fillId="0" fontId="3" numFmtId="49" xfId="0" applyAlignment="1" applyBorder="1" applyFont="1" applyNumberFormat="1">
      <alignment vertical="bottom"/>
    </xf>
    <xf borderId="89" fillId="0" fontId="65" numFmtId="49" xfId="0" applyAlignment="1" applyBorder="1" applyFont="1" applyNumberFormat="1">
      <alignment horizontal="left" readingOrder="1" vertical="bottom"/>
    </xf>
    <xf borderId="87" fillId="3" fontId="49" numFmtId="0" xfId="0" applyAlignment="1" applyBorder="1" applyFont="1">
      <alignment horizontal="left" readingOrder="1" vertical="bottom"/>
    </xf>
    <xf borderId="87" fillId="0" fontId="49" numFmtId="9" xfId="0" applyAlignment="1" applyBorder="1" applyFont="1" applyNumberFormat="1">
      <alignment horizontal="left" readingOrder="1" vertical="bottom"/>
    </xf>
    <xf borderId="87" fillId="2" fontId="49" numFmtId="49" xfId="0" applyAlignment="1" applyBorder="1" applyFont="1" applyNumberFormat="1">
      <alignment horizontal="left" readingOrder="1" shrinkToFit="0" vertical="bottom" wrapText="1"/>
    </xf>
    <xf borderId="87" fillId="0" fontId="49" numFmtId="11" xfId="0" applyAlignment="1" applyBorder="1" applyFont="1" applyNumberFormat="1">
      <alignment horizontal="left" readingOrder="1" vertical="bottom"/>
    </xf>
    <xf borderId="86" fillId="0" fontId="12" numFmtId="0" xfId="0" applyAlignment="1" applyBorder="1" applyFont="1">
      <alignment horizontal="left" readingOrder="1" vertical="bottom"/>
    </xf>
    <xf borderId="87" fillId="0" fontId="66" numFmtId="49" xfId="0" applyAlignment="1" applyBorder="1" applyFont="1" applyNumberFormat="1">
      <alignment horizontal="left" readingOrder="1" vertical="bottom"/>
    </xf>
    <xf borderId="86" fillId="18" fontId="12" numFmtId="0" xfId="0" applyAlignment="1" applyBorder="1" applyFill="1" applyFont="1">
      <alignment horizontal="left" readingOrder="1" vertical="bottom"/>
    </xf>
    <xf borderId="87" fillId="18" fontId="16" numFmtId="0" xfId="0" applyAlignment="1" applyBorder="1" applyFont="1">
      <alignment horizontal="left" readingOrder="1" vertical="bottom"/>
    </xf>
    <xf borderId="87" fillId="18" fontId="12" numFmtId="0" xfId="0" applyAlignment="1" applyBorder="1" applyFont="1">
      <alignment horizontal="left" readingOrder="1" vertical="bottom"/>
    </xf>
    <xf borderId="87" fillId="18" fontId="49" numFmtId="0" xfId="0" applyAlignment="1" applyBorder="1" applyFont="1">
      <alignment horizontal="left" readingOrder="1" vertical="bottom"/>
    </xf>
    <xf borderId="87" fillId="18" fontId="49" numFmtId="49" xfId="0" applyAlignment="1" applyBorder="1" applyFont="1" applyNumberFormat="1">
      <alignment horizontal="left" readingOrder="1" vertical="bottom"/>
    </xf>
    <xf borderId="87" fillId="2" fontId="3" numFmtId="49" xfId="0" applyAlignment="1" applyBorder="1" applyFont="1" applyNumberFormat="1">
      <alignment horizontal="left" readingOrder="1" shrinkToFit="0" vertical="bottom" wrapText="1"/>
    </xf>
    <xf borderId="89" fillId="0" fontId="12" numFmtId="49" xfId="0" applyAlignment="1" applyBorder="1" applyFont="1" applyNumberFormat="1">
      <alignment horizontal="left" readingOrder="1" vertical="bottom"/>
    </xf>
    <xf borderId="89" fillId="5" fontId="65" numFmtId="49" xfId="0" applyAlignment="1" applyBorder="1" applyFont="1" applyNumberFormat="1">
      <alignment horizontal="left" readingOrder="1" vertical="bottom"/>
    </xf>
    <xf borderId="86" fillId="11" fontId="16" numFmtId="0" xfId="0" applyAlignment="1" applyBorder="1" applyFont="1">
      <alignment horizontal="left" readingOrder="1" vertical="bottom"/>
    </xf>
    <xf borderId="93" fillId="0" fontId="3" numFmtId="49" xfId="0" applyAlignment="1" applyBorder="1" applyFont="1" applyNumberFormat="1">
      <alignment vertical="bottom"/>
    </xf>
    <xf borderId="87" fillId="0" fontId="1" numFmtId="49" xfId="0" applyAlignment="1" applyBorder="1" applyFont="1" applyNumberFormat="1">
      <alignment horizontal="left" readingOrder="1" vertical="bottom"/>
    </xf>
    <xf borderId="94" fillId="11" fontId="3" numFmtId="49" xfId="0" applyAlignment="1" applyBorder="1" applyFont="1" applyNumberFormat="1">
      <alignment vertical="bottom"/>
    </xf>
    <xf borderId="95" fillId="0" fontId="3" numFmtId="49" xfId="0" applyAlignment="1" applyBorder="1" applyFont="1" applyNumberFormat="1">
      <alignment vertical="bottom"/>
    </xf>
    <xf borderId="87" fillId="0" fontId="67" numFmtId="49" xfId="0" applyAlignment="1" applyBorder="1" applyFont="1" applyNumberFormat="1">
      <alignment horizontal="left" readingOrder="1" vertical="bottom"/>
    </xf>
    <xf borderId="96" fillId="0" fontId="12" numFmtId="0" xfId="0" applyAlignment="1" applyBorder="1" applyFont="1">
      <alignment horizontal="left" readingOrder="1" vertical="bottom"/>
    </xf>
    <xf borderId="97" fillId="0" fontId="12" numFmtId="0" xfId="0" applyAlignment="1" applyBorder="1" applyFont="1">
      <alignment horizontal="left" readingOrder="1" vertical="bottom"/>
    </xf>
    <xf borderId="97" fillId="0" fontId="67" numFmtId="49" xfId="0" applyAlignment="1" applyBorder="1" applyFont="1" applyNumberFormat="1">
      <alignment horizontal="left" readingOrder="1" vertical="bottom"/>
    </xf>
    <xf borderId="97" fillId="2" fontId="49" numFmtId="49" xfId="0" applyAlignment="1" applyBorder="1" applyFont="1" applyNumberFormat="1">
      <alignment horizontal="left" readingOrder="1" shrinkToFit="0" vertical="bottom" wrapText="1"/>
    </xf>
    <xf borderId="97" fillId="0" fontId="49" numFmtId="49" xfId="0" applyAlignment="1" applyBorder="1" applyFont="1" applyNumberFormat="1">
      <alignment horizontal="left" readingOrder="1" vertical="bottom"/>
    </xf>
    <xf borderId="97" fillId="0" fontId="3" numFmtId="49" xfId="0" applyAlignment="1" applyBorder="1" applyFont="1" applyNumberFormat="1">
      <alignment horizontal="left" readingOrder="1" vertical="bottom"/>
    </xf>
    <xf borderId="97" fillId="0" fontId="23" numFmtId="49" xfId="0" applyAlignment="1" applyBorder="1" applyFont="1" applyNumberFormat="1">
      <alignment horizontal="left" readingOrder="1" vertical="bottom"/>
    </xf>
    <xf borderId="97" fillId="0" fontId="49" numFmtId="0" xfId="0" applyAlignment="1" applyBorder="1" applyFont="1">
      <alignment horizontal="left" readingOrder="1" vertical="bottom"/>
    </xf>
    <xf borderId="98" fillId="0" fontId="16" numFmtId="0" xfId="0" applyAlignment="1" applyBorder="1" applyFont="1">
      <alignment horizontal="left" readingOrder="1" vertical="bottom"/>
    </xf>
    <xf borderId="97" fillId="0" fontId="16" numFmtId="0" xfId="0" applyAlignment="1" applyBorder="1" applyFont="1">
      <alignment horizontal="left" readingOrder="1" vertical="bottom"/>
    </xf>
    <xf borderId="97" fillId="0" fontId="49" numFmtId="10" xfId="0" applyAlignment="1" applyBorder="1" applyFont="1" applyNumberFormat="1">
      <alignment horizontal="left" readingOrder="1" vertical="bottom"/>
    </xf>
    <xf borderId="98" fillId="0" fontId="49" numFmtId="0" xfId="0" applyAlignment="1" applyBorder="1" applyFont="1">
      <alignment horizontal="left" readingOrder="1" vertical="bottom"/>
    </xf>
    <xf borderId="99" fillId="0" fontId="49" numFmtId="49" xfId="0" applyAlignment="1" applyBorder="1" applyFont="1" applyNumberFormat="1">
      <alignment horizontal="left" readingOrder="1" vertical="bottom"/>
    </xf>
    <xf borderId="1" fillId="2" fontId="16" numFmtId="0" xfId="0" applyAlignment="1" applyBorder="1" applyFont="1">
      <alignment vertical="top"/>
    </xf>
    <xf borderId="1" fillId="5" fontId="49" numFmtId="49" xfId="0" applyAlignment="1" applyBorder="1" applyFont="1" applyNumberFormat="1">
      <alignment vertical="bottom"/>
    </xf>
    <xf borderId="1" fillId="0" fontId="16" numFmtId="0" xfId="0" applyAlignment="1" applyBorder="1" applyFont="1">
      <alignment vertical="bottom"/>
    </xf>
    <xf borderId="100" fillId="0" fontId="3" numFmtId="0" xfId="0" applyAlignment="1" applyBorder="1" applyFont="1">
      <alignment vertical="bottom"/>
    </xf>
    <xf borderId="101" fillId="0" fontId="3" numFmtId="0" xfId="0" applyAlignment="1" applyBorder="1" applyFont="1">
      <alignment vertical="bottom"/>
    </xf>
    <xf borderId="1" fillId="0" fontId="66" numFmtId="49" xfId="0" applyAlignment="1" applyBorder="1" applyFont="1" applyNumberFormat="1">
      <alignment vertical="bottom"/>
    </xf>
    <xf borderId="1" fillId="5" fontId="66" numFmtId="49" xfId="0" applyAlignment="1" applyBorder="1" applyFont="1" applyNumberFormat="1">
      <alignment vertical="bottom"/>
    </xf>
    <xf borderId="24" fillId="0" fontId="3" numFmtId="0" xfId="0" applyAlignment="1" applyBorder="1" applyFont="1">
      <alignment vertical="bottom"/>
    </xf>
    <xf borderId="102" fillId="2" fontId="16" numFmtId="0" xfId="0" applyAlignment="1" applyBorder="1" applyFont="1">
      <alignment vertical="top"/>
    </xf>
    <xf borderId="23" fillId="2" fontId="16" numFmtId="0" xfId="0" applyAlignment="1" applyBorder="1" applyFont="1">
      <alignment vertical="top"/>
    </xf>
    <xf borderId="103" fillId="0" fontId="3" numFmtId="0" xfId="0" applyAlignment="1" applyBorder="1" applyFont="1">
      <alignment vertical="bottom"/>
    </xf>
    <xf borderId="104" fillId="0" fontId="3" numFmtId="0" xfId="0" applyAlignment="1" applyBorder="1" applyFont="1">
      <alignment vertical="bottom"/>
    </xf>
    <xf borderId="1" fillId="19" fontId="49" numFmtId="49" xfId="0" applyAlignment="1" applyBorder="1" applyFill="1" applyFont="1" applyNumberFormat="1">
      <alignment vertical="center"/>
    </xf>
    <xf borderId="105" fillId="0" fontId="3" numFmtId="0" xfId="0" applyAlignment="1" applyBorder="1" applyFont="1">
      <alignment vertical="bottom"/>
    </xf>
    <xf borderId="106" fillId="0" fontId="3" numFmtId="0" xfId="0" applyAlignment="1" applyBorder="1" applyFont="1">
      <alignment vertical="bottom"/>
    </xf>
    <xf borderId="107" fillId="20" fontId="3" numFmtId="49" xfId="0" applyAlignment="1" applyBorder="1" applyFill="1" applyFont="1" applyNumberFormat="1">
      <alignment vertical="bottom"/>
    </xf>
    <xf borderId="80" fillId="0" fontId="3" numFmtId="0" xfId="0" applyAlignment="1" applyBorder="1" applyFont="1">
      <alignment vertical="bottom"/>
    </xf>
    <xf borderId="0" fillId="0" fontId="68" numFmtId="0" xfId="0" applyAlignment="1" applyFont="1">
      <alignment vertical="top"/>
    </xf>
    <xf borderId="0" fillId="2" fontId="69" numFmtId="0" xfId="0" applyAlignment="1" applyFont="1">
      <alignment vertical="top"/>
    </xf>
    <xf borderId="0" fillId="2" fontId="69" numFmtId="0" xfId="0" applyAlignment="1" applyFont="1">
      <alignment horizontal="right" vertical="top"/>
    </xf>
    <xf borderId="0" fillId="0" fontId="69" numFmtId="0" xfId="0" applyAlignment="1" applyFont="1">
      <alignment vertical="top"/>
    </xf>
    <xf borderId="0" fillId="21" fontId="69" numFmtId="0" xfId="0" applyAlignment="1" applyFill="1" applyFont="1">
      <alignment vertical="top"/>
    </xf>
    <xf borderId="0" fillId="22" fontId="69" numFmtId="0" xfId="0" applyAlignment="1" applyFill="1" applyFont="1">
      <alignment vertical="top"/>
    </xf>
    <xf borderId="0" fillId="23" fontId="69" numFmtId="0" xfId="0" applyAlignment="1" applyFill="1" applyFont="1">
      <alignment vertical="top"/>
    </xf>
    <xf borderId="0" fillId="0" fontId="69" numFmtId="0" xfId="0" applyAlignment="1" applyFont="1">
      <alignment horizontal="right" vertical="top"/>
    </xf>
    <xf borderId="0" fillId="5" fontId="69" numFmtId="0" xfId="0" applyAlignment="1" applyFont="1">
      <alignment vertical="top"/>
    </xf>
    <xf borderId="0" fillId="24" fontId="69" numFmtId="0" xfId="0" applyAlignment="1" applyFill="1" applyFont="1">
      <alignment vertical="top"/>
    </xf>
    <xf borderId="0" fillId="25" fontId="69" numFmtId="0" xfId="0" applyAlignment="1" applyFill="1" applyFont="1">
      <alignment vertical="top"/>
    </xf>
    <xf borderId="0" fillId="6" fontId="69" numFmtId="0" xfId="0" applyAlignment="1" applyFont="1">
      <alignment vertical="top"/>
    </xf>
    <xf borderId="0" fillId="0" fontId="70" numFmtId="0" xfId="0" applyAlignment="1" applyFont="1">
      <alignment vertical="bottom"/>
    </xf>
    <xf borderId="0" fillId="0" fontId="68" numFmtId="0" xfId="0" applyAlignment="1" applyFont="1">
      <alignment horizontal="right" vertical="bottom"/>
    </xf>
    <xf borderId="0" fillId="26" fontId="71" numFmtId="0" xfId="0" applyAlignment="1" applyFill="1" applyFont="1">
      <alignment horizontal="right" vertical="top"/>
    </xf>
    <xf borderId="0" fillId="0" fontId="68" numFmtId="0" xfId="0" applyAlignment="1" applyFont="1">
      <alignment vertical="bottom"/>
    </xf>
    <xf borderId="0" fillId="0" fontId="72" numFmtId="0" xfId="0" applyAlignment="1" applyFont="1">
      <alignment horizontal="right" vertical="bottom"/>
    </xf>
    <xf borderId="0" fillId="0" fontId="70" numFmtId="0" xfId="0" applyAlignment="1" applyFont="1">
      <alignment horizontal="right" vertical="bottom"/>
    </xf>
    <xf borderId="0" fillId="0" fontId="68" numFmtId="9" xfId="0" applyAlignment="1" applyFont="1" applyNumberFormat="1">
      <alignment horizontal="right" vertical="bottom"/>
    </xf>
    <xf borderId="0" fillId="27" fontId="73" numFmtId="0" xfId="0" applyAlignment="1" applyFill="1" applyFont="1">
      <alignment horizontal="right" vertical="top"/>
    </xf>
    <xf borderId="0" fillId="17" fontId="68" numFmtId="0" xfId="0" applyAlignment="1" applyFont="1">
      <alignment vertical="bottom"/>
    </xf>
    <xf borderId="0" fillId="0" fontId="72" numFmtId="0" xfId="0" applyAlignment="1" applyFont="1">
      <alignment vertical="bottom"/>
    </xf>
    <xf borderId="0" fillId="28" fontId="69" numFmtId="0" xfId="0" applyAlignment="1" applyFill="1" applyFont="1">
      <alignment horizontal="right" vertical="top"/>
    </xf>
    <xf borderId="0" fillId="5" fontId="68" numFmtId="0" xfId="0" applyAlignment="1" applyFont="1">
      <alignment vertical="bottom"/>
    </xf>
    <xf borderId="0" fillId="5" fontId="68" numFmtId="0" xfId="0" applyAlignment="1" applyFont="1">
      <alignment horizontal="right" vertical="bottom"/>
    </xf>
    <xf borderId="0" fillId="5" fontId="70" numFmtId="0" xfId="0" applyAlignment="1" applyFont="1">
      <alignment vertical="bottom"/>
    </xf>
    <xf borderId="0" fillId="5" fontId="72" numFmtId="0" xfId="0" applyAlignment="1" applyFont="1">
      <alignment horizontal="right" vertical="bottom"/>
    </xf>
    <xf borderId="0" fillId="5" fontId="70" numFmtId="0" xfId="0" applyAlignment="1" applyFont="1">
      <alignment horizontal="right" vertical="bottom"/>
    </xf>
    <xf borderId="0" fillId="29" fontId="69" numFmtId="0" xfId="0" applyAlignment="1" applyFill="1" applyFont="1">
      <alignment horizontal="right" vertical="top"/>
    </xf>
    <xf borderId="0" fillId="0" fontId="73" numFmtId="0" xfId="0" applyAlignment="1" applyFont="1">
      <alignment horizontal="right" vertical="top"/>
    </xf>
    <xf borderId="0" fillId="0" fontId="74" numFmtId="0" xfId="0" applyAlignment="1" applyFont="1">
      <alignment readingOrder="0" vertical="bottom"/>
    </xf>
    <xf borderId="0" fillId="30" fontId="69" numFmtId="0" xfId="0" applyAlignment="1" applyFill="1" applyFont="1">
      <alignment horizontal="right" vertical="top"/>
    </xf>
    <xf borderId="0" fillId="10" fontId="68" numFmtId="0" xfId="0" applyAlignment="1" applyFont="1">
      <alignment horizontal="right" vertical="bottom"/>
    </xf>
    <xf borderId="0" fillId="10" fontId="68" numFmtId="0" xfId="0" applyAlignment="1" applyFont="1">
      <alignment vertical="bottom"/>
    </xf>
    <xf borderId="0" fillId="31" fontId="73" numFmtId="0" xfId="0" applyAlignment="1" applyFill="1" applyFont="1">
      <alignment horizontal="right" vertical="top"/>
    </xf>
    <xf borderId="0" fillId="32" fontId="69" numFmtId="0" xfId="0" applyAlignment="1" applyFill="1" applyFont="1">
      <alignment horizontal="right" vertical="bottom"/>
    </xf>
    <xf borderId="0" fillId="0" fontId="72" numFmtId="0" xfId="0" applyAlignment="1" applyFont="1">
      <alignment readingOrder="0" vertical="bottom"/>
    </xf>
    <xf borderId="0" fillId="10" fontId="70" numFmtId="0" xfId="0" applyAlignment="1" applyFont="1">
      <alignment horizontal="right" vertical="bottom"/>
    </xf>
    <xf borderId="0" fillId="10" fontId="70" numFmtId="0" xfId="0" applyAlignment="1" applyFont="1">
      <alignment vertical="bottom"/>
    </xf>
    <xf borderId="0" fillId="10" fontId="72" numFmtId="0" xfId="0" applyAlignment="1" applyFont="1">
      <alignment vertical="bottom"/>
    </xf>
    <xf borderId="0" fillId="5" fontId="72" numFmtId="0" xfId="0" applyAlignment="1" applyFont="1">
      <alignment readingOrder="0" vertical="bottom"/>
    </xf>
    <xf borderId="0" fillId="5" fontId="72" numFmtId="0" xfId="0" applyAlignment="1" applyFont="1">
      <alignment vertical="bottom"/>
    </xf>
    <xf borderId="108" fillId="0" fontId="68" numFmtId="0" xfId="0" applyAlignment="1" applyBorder="1" applyFont="1">
      <alignment vertical="bottom"/>
    </xf>
    <xf borderId="0" fillId="0" fontId="70" numFmtId="11" xfId="0" applyAlignment="1" applyFont="1" applyNumberFormat="1">
      <alignment horizontal="right" vertical="bottom"/>
    </xf>
    <xf borderId="0" fillId="0" fontId="68" numFmtId="11" xfId="0" applyAlignment="1" applyFont="1" applyNumberFormat="1">
      <alignment horizontal="right" vertical="bottom"/>
    </xf>
    <xf borderId="0" fillId="10" fontId="72" numFmtId="0" xfId="0" applyAlignment="1" applyFont="1">
      <alignment readingOrder="0" vertical="bottom"/>
    </xf>
    <xf borderId="0" fillId="10" fontId="70" numFmtId="0" xfId="0" applyAlignment="1" applyFont="1">
      <alignment readingOrder="0" vertical="bottom"/>
    </xf>
    <xf borderId="0" fillId="0" fontId="75" numFmtId="0" xfId="0" applyAlignment="1" applyFont="1">
      <alignment vertical="bottom"/>
    </xf>
    <xf borderId="0" fillId="0" fontId="75" numFmtId="0" xfId="0" applyAlignment="1" applyFont="1">
      <alignment horizontal="right" vertical="bottom"/>
    </xf>
    <xf borderId="109" fillId="0" fontId="68" numFmtId="0" xfId="0" applyAlignment="1" applyBorder="1" applyFont="1">
      <alignment vertical="bottom"/>
    </xf>
    <xf borderId="110" fillId="0" fontId="75" numFmtId="0" xfId="0" applyAlignment="1" applyBorder="1" applyFont="1">
      <alignment vertical="bottom"/>
    </xf>
    <xf borderId="110" fillId="0" fontId="70" numFmtId="0" xfId="0" applyAlignment="1" applyBorder="1" applyFont="1">
      <alignment horizontal="right" vertical="bottom"/>
    </xf>
    <xf borderId="106" fillId="0" fontId="3" numFmtId="49" xfId="0" applyAlignment="1" applyBorder="1" applyFont="1" applyNumberFormat="1">
      <alignment vertical="bottom"/>
    </xf>
    <xf borderId="111" fillId="5" fontId="6" numFmtId="49" xfId="0" applyAlignment="1" applyBorder="1" applyFont="1" applyNumberFormat="1">
      <alignment vertical="bottom"/>
    </xf>
    <xf borderId="112" fillId="0" fontId="6" numFmtId="49" xfId="0" applyAlignment="1" applyBorder="1" applyFont="1" applyNumberFormat="1">
      <alignment vertical="bottom"/>
    </xf>
    <xf borderId="113" fillId="0" fontId="6" numFmtId="49" xfId="0" applyAlignment="1" applyBorder="1" applyFont="1" applyNumberFormat="1">
      <alignment vertical="bottom"/>
    </xf>
    <xf borderId="114" fillId="0" fontId="3" numFmtId="49" xfId="0" applyAlignment="1" applyBorder="1" applyFont="1" applyNumberFormat="1">
      <alignment vertical="bottom"/>
    </xf>
    <xf borderId="114" fillId="0" fontId="3" numFmtId="0" xfId="0" applyAlignment="1" applyBorder="1" applyFont="1">
      <alignment vertical="bottom"/>
    </xf>
    <xf borderId="9" fillId="0" fontId="3" numFmtId="2" xfId="0" applyAlignment="1" applyBorder="1" applyFont="1" applyNumberFormat="1">
      <alignment vertical="bottom"/>
    </xf>
    <xf borderId="115" fillId="2" fontId="51" numFmtId="49" xfId="0" applyAlignment="1" applyBorder="1" applyFont="1" applyNumberFormat="1">
      <alignment vertical="top"/>
    </xf>
    <xf borderId="2" fillId="2" fontId="51" numFmtId="49" xfId="0" applyAlignment="1" applyBorder="1" applyFont="1" applyNumberFormat="1">
      <alignment vertical="top"/>
    </xf>
    <xf borderId="2" fillId="2" fontId="1" numFmtId="49" xfId="0" applyAlignment="1" applyBorder="1" applyFont="1" applyNumberFormat="1">
      <alignment shrinkToFit="0" vertical="top" wrapText="1"/>
    </xf>
    <xf borderId="2" fillId="13" fontId="1" numFmtId="49" xfId="0" applyAlignment="1" applyBorder="1" applyFont="1" applyNumberFormat="1">
      <alignment vertical="top"/>
    </xf>
    <xf borderId="52" fillId="2" fontId="1" numFmtId="0" xfId="0" applyAlignment="1" applyBorder="1" applyFont="1">
      <alignment vertical="top"/>
    </xf>
    <xf borderId="1" fillId="2" fontId="64" numFmtId="0" xfId="0" applyAlignment="1" applyBorder="1" applyFont="1">
      <alignment horizontal="center" vertical="top"/>
    </xf>
    <xf borderId="1" fillId="2" fontId="51" numFmtId="0" xfId="0" applyAlignment="1" applyBorder="1" applyFont="1">
      <alignment vertical="top"/>
    </xf>
    <xf borderId="1" fillId="2" fontId="51" numFmtId="49" xfId="0" applyAlignment="1" applyBorder="1" applyFont="1" applyNumberFormat="1">
      <alignment vertical="top"/>
    </xf>
    <xf borderId="1" fillId="2" fontId="49" numFmtId="0" xfId="0" applyAlignment="1" applyBorder="1" applyFont="1">
      <alignment horizontal="center" vertical="center"/>
    </xf>
    <xf borderId="1" fillId="2" fontId="49" numFmtId="49" xfId="0" applyAlignment="1" applyBorder="1" applyFont="1" applyNumberFormat="1">
      <alignment horizontal="center" vertical="center"/>
    </xf>
    <xf borderId="1" fillId="2" fontId="49" numFmtId="0" xfId="0" applyAlignment="1" applyBorder="1" applyFont="1">
      <alignment horizontal="right" vertical="center"/>
    </xf>
    <xf borderId="1" fillId="2" fontId="16" numFmtId="0" xfId="0" applyAlignment="1" applyBorder="1" applyFont="1">
      <alignment vertical="center"/>
    </xf>
    <xf borderId="1" fillId="2" fontId="49" numFmtId="10" xfId="0" applyAlignment="1" applyBorder="1" applyFont="1" applyNumberFormat="1">
      <alignment horizontal="right" vertical="center"/>
    </xf>
    <xf borderId="1" fillId="2" fontId="12" numFmtId="0" xfId="0" applyAlignment="1" applyBorder="1" applyFont="1">
      <alignment horizontal="center" vertical="top"/>
    </xf>
    <xf borderId="1" fillId="2" fontId="49" numFmtId="49" xfId="0" applyAlignment="1" applyBorder="1" applyFont="1" applyNumberFormat="1">
      <alignment horizontal="right" vertical="center"/>
    </xf>
    <xf borderId="1" fillId="5" fontId="49" numFmtId="0" xfId="0" applyAlignment="1" applyBorder="1" applyFont="1">
      <alignment horizontal="right" vertical="center"/>
    </xf>
    <xf borderId="1" fillId="2" fontId="49" numFmtId="0" xfId="0" applyAlignment="1" applyBorder="1" applyFont="1">
      <alignment vertical="center"/>
    </xf>
    <xf borderId="1" fillId="2" fontId="65" numFmtId="49" xfId="0" applyAlignment="1" applyBorder="1" applyFont="1" applyNumberFormat="1">
      <alignment vertical="center"/>
    </xf>
    <xf borderId="1" fillId="3" fontId="49" numFmtId="0" xfId="0" applyAlignment="1" applyBorder="1" applyFont="1">
      <alignment horizontal="right" vertical="center"/>
    </xf>
    <xf borderId="1" fillId="2" fontId="49" numFmtId="9" xfId="0" applyAlignment="1" applyBorder="1" applyFont="1" applyNumberFormat="1">
      <alignment horizontal="right" vertical="center"/>
    </xf>
    <xf borderId="1" fillId="2" fontId="49" numFmtId="49" xfId="0" applyAlignment="1" applyBorder="1" applyFont="1" applyNumberFormat="1">
      <alignment shrinkToFit="0" vertical="center" wrapText="1"/>
    </xf>
    <xf borderId="52" fillId="0" fontId="12" numFmtId="0" xfId="0" applyAlignment="1" applyBorder="1" applyFont="1">
      <alignment horizontal="right" vertical="bottom"/>
    </xf>
    <xf borderId="1" fillId="2" fontId="66" numFmtId="49" xfId="0" applyAlignment="1" applyBorder="1" applyFont="1" applyNumberFormat="1">
      <alignment vertical="top"/>
    </xf>
    <xf borderId="1" fillId="2" fontId="3" numFmtId="49" xfId="0" applyAlignment="1" applyBorder="1" applyFont="1" applyNumberFormat="1">
      <alignment shrinkToFit="0" vertical="bottom" wrapText="1"/>
    </xf>
    <xf borderId="1" fillId="2" fontId="51" numFmtId="49" xfId="0" applyAlignment="1" applyBorder="1" applyFont="1" applyNumberFormat="1">
      <alignment shrinkToFit="0" vertical="top" wrapText="1"/>
    </xf>
    <xf borderId="1" fillId="2" fontId="49" numFmtId="11" xfId="0" applyAlignment="1" applyBorder="1" applyFont="1" applyNumberFormat="1">
      <alignment horizontal="right" vertical="center"/>
    </xf>
    <xf borderId="1" fillId="0" fontId="65" numFmtId="49" xfId="0" applyAlignment="1" applyBorder="1" applyFont="1" applyNumberFormat="1">
      <alignment vertical="bottom"/>
    </xf>
    <xf borderId="1" fillId="5" fontId="23" numFmtId="49" xfId="0" applyAlignment="1" applyBorder="1" applyFont="1" applyNumberFormat="1">
      <alignment shrinkToFit="0" vertical="center" wrapText="1"/>
    </xf>
    <xf borderId="1" fillId="5" fontId="49" numFmtId="49" xfId="0" applyAlignment="1" applyBorder="1" applyFont="1" applyNumberFormat="1">
      <alignment vertical="center"/>
    </xf>
    <xf borderId="1" fillId="5" fontId="23" numFmtId="49" xfId="0" applyAlignment="1" applyBorder="1" applyFont="1" applyNumberFormat="1">
      <alignment vertical="center"/>
    </xf>
    <xf borderId="1" fillId="5" fontId="49" numFmtId="0" xfId="0" applyAlignment="1" applyBorder="1" applyFont="1">
      <alignment horizontal="center" vertical="center"/>
    </xf>
    <xf borderId="1" fillId="5" fontId="49" numFmtId="49" xfId="0" applyAlignment="1" applyBorder="1" applyFont="1" applyNumberFormat="1">
      <alignment horizontal="center" vertical="center"/>
    </xf>
    <xf borderId="1" fillId="5" fontId="65" numFmtId="49" xfId="0" applyAlignment="1" applyBorder="1" applyFont="1" applyNumberFormat="1">
      <alignment vertical="center"/>
    </xf>
    <xf borderId="1" fillId="33" fontId="49" numFmtId="0" xfId="0" applyAlignment="1" applyBorder="1" applyFill="1" applyFont="1">
      <alignment horizontal="right" vertical="center"/>
    </xf>
    <xf borderId="1" fillId="34" fontId="23" numFmtId="49" xfId="0" applyAlignment="1" applyBorder="1" applyFill="1" applyFont="1" applyNumberFormat="1">
      <alignment shrinkToFit="0" vertical="center" wrapText="1"/>
    </xf>
    <xf borderId="1" fillId="34" fontId="49" numFmtId="49" xfId="0" applyAlignment="1" applyBorder="1" applyFont="1" applyNumberFormat="1">
      <alignment vertical="center"/>
    </xf>
    <xf borderId="1" fillId="34" fontId="23" numFmtId="49" xfId="0" applyAlignment="1" applyBorder="1" applyFont="1" applyNumberFormat="1">
      <alignment vertical="center"/>
    </xf>
    <xf borderId="1" fillId="34" fontId="49" numFmtId="0" xfId="0" applyAlignment="1" applyBorder="1" applyFont="1">
      <alignment horizontal="center" vertical="center"/>
    </xf>
    <xf borderId="1" fillId="34" fontId="49" numFmtId="49" xfId="0" applyAlignment="1" applyBorder="1" applyFont="1" applyNumberFormat="1">
      <alignment horizontal="center" vertical="center"/>
    </xf>
    <xf borderId="1" fillId="0" fontId="76" numFmtId="49" xfId="0" applyAlignment="1" applyBorder="1" applyFont="1" applyNumberFormat="1">
      <alignment vertical="bottom"/>
    </xf>
    <xf borderId="1" fillId="2" fontId="67" numFmtId="49" xfId="0" applyAlignment="1" applyBorder="1" applyFont="1" applyNumberFormat="1">
      <alignment vertical="top"/>
    </xf>
    <xf borderId="1" fillId="6" fontId="51" numFmtId="49" xfId="0" applyAlignment="1" applyBorder="1" applyFont="1" applyNumberFormat="1">
      <alignment vertical="top"/>
    </xf>
    <xf borderId="1" fillId="6" fontId="1" numFmtId="49" xfId="0" applyAlignment="1" applyBorder="1" applyFont="1" applyNumberFormat="1">
      <alignment shrinkToFit="0" vertical="top" wrapText="1"/>
    </xf>
    <xf borderId="1" fillId="5" fontId="1" numFmtId="49" xfId="0" applyAlignment="1" applyBorder="1" applyFont="1" applyNumberFormat="1">
      <alignment vertical="top"/>
    </xf>
    <xf borderId="1" fillId="13" fontId="1" numFmtId="49" xfId="0" applyAlignment="1" applyBorder="1" applyFont="1" applyNumberFormat="1">
      <alignment vertical="top"/>
    </xf>
    <xf borderId="24" fillId="0" fontId="1" numFmtId="49" xfId="0" applyAlignment="1" applyBorder="1" applyFont="1" applyNumberFormat="1">
      <alignment vertical="bottom"/>
    </xf>
    <xf borderId="1" fillId="6" fontId="1" numFmtId="0" xfId="0" applyAlignment="1" applyBorder="1" applyFont="1">
      <alignment vertical="top"/>
    </xf>
    <xf borderId="1" fillId="30" fontId="1" numFmtId="0" xfId="0" applyAlignment="1" applyBorder="1" applyFont="1">
      <alignment horizontal="right" vertical="top"/>
    </xf>
    <xf borderId="1" fillId="30" fontId="64" numFmtId="0" xfId="0" applyAlignment="1" applyBorder="1" applyFont="1">
      <alignment horizontal="right" vertical="top"/>
    </xf>
    <xf borderId="1" fillId="30" fontId="64" numFmtId="49" xfId="0" applyAlignment="1" applyBorder="1" applyFont="1" applyNumberFormat="1">
      <alignment vertical="top"/>
    </xf>
    <xf borderId="1" fillId="10" fontId="3" numFmtId="0" xfId="0" applyAlignment="1" applyBorder="1" applyFont="1">
      <alignment horizontal="right" vertical="bottom"/>
    </xf>
    <xf borderId="1" fillId="10" fontId="3" numFmtId="49" xfId="0" applyAlignment="1" applyBorder="1" applyFont="1" applyNumberFormat="1">
      <alignment vertical="bottom"/>
    </xf>
    <xf borderId="1" fillId="5" fontId="12" numFmtId="0" xfId="0" applyAlignment="1" applyBorder="1" applyFont="1">
      <alignment vertical="bottom"/>
    </xf>
    <xf borderId="1" fillId="30" fontId="12" numFmtId="0" xfId="0" applyAlignment="1" applyBorder="1" applyFont="1">
      <alignment vertical="top"/>
    </xf>
    <xf borderId="116" fillId="0" fontId="3" numFmtId="49" xfId="0" applyAlignment="1" applyBorder="1" applyFont="1" applyNumberFormat="1">
      <alignment vertical="bottom"/>
    </xf>
    <xf borderId="117" fillId="0" fontId="3" numFmtId="0" xfId="0" applyAlignment="1" applyBorder="1" applyFont="1">
      <alignment vertical="bottom"/>
    </xf>
    <xf borderId="1" fillId="28" fontId="1" numFmtId="0" xfId="0" applyAlignment="1" applyBorder="1" applyFont="1">
      <alignment horizontal="right" vertical="top"/>
    </xf>
    <xf borderId="1" fillId="28" fontId="64" numFmtId="0" xfId="0" applyAlignment="1" applyBorder="1" applyFont="1">
      <alignment horizontal="right" vertical="top"/>
    </xf>
    <xf borderId="1" fillId="28" fontId="64" numFmtId="49" xfId="0" applyAlignment="1" applyBorder="1" applyFont="1" applyNumberFormat="1">
      <alignment vertical="top"/>
    </xf>
    <xf borderId="1" fillId="28" fontId="12" numFmtId="0" xfId="0" applyAlignment="1" applyBorder="1" applyFont="1">
      <alignment vertical="top"/>
    </xf>
    <xf borderId="1" fillId="31" fontId="64" numFmtId="0" xfId="0" applyAlignment="1" applyBorder="1" applyFont="1">
      <alignment horizontal="right" vertical="top"/>
    </xf>
    <xf borderId="1" fillId="31" fontId="64" numFmtId="49" xfId="0" applyAlignment="1" applyBorder="1" applyFont="1" applyNumberFormat="1">
      <alignment vertical="top"/>
    </xf>
    <xf borderId="1" fillId="31" fontId="12" numFmtId="0" xfId="0" applyAlignment="1" applyBorder="1" applyFont="1">
      <alignment vertical="top"/>
    </xf>
    <xf borderId="117" fillId="0" fontId="3" numFmtId="49" xfId="0" applyAlignment="1" applyBorder="1" applyFont="1" applyNumberFormat="1">
      <alignment vertical="bottom"/>
    </xf>
    <xf borderId="117" fillId="0" fontId="3" numFmtId="0" xfId="0" applyAlignment="1" applyBorder="1" applyFont="1">
      <alignment horizontal="right" vertical="bottom"/>
    </xf>
    <xf borderId="1" fillId="32" fontId="1" numFmtId="0" xfId="0" applyAlignment="1" applyBorder="1" applyFont="1">
      <alignment horizontal="right" vertical="bottom"/>
    </xf>
    <xf borderId="1" fillId="32" fontId="1" numFmtId="49" xfId="0" applyAlignment="1" applyBorder="1" applyFont="1" applyNumberFormat="1">
      <alignment vertical="bottom"/>
    </xf>
    <xf borderId="1" fillId="32" fontId="12" numFmtId="0" xfId="0" applyAlignment="1" applyBorder="1" applyFont="1">
      <alignment vertical="bottom"/>
    </xf>
    <xf borderId="1" fillId="0" fontId="3" numFmtId="9" xfId="0" applyAlignment="1" applyBorder="1" applyFont="1" applyNumberFormat="1">
      <alignment horizontal="right" vertical="bottom"/>
    </xf>
    <xf borderId="1" fillId="29" fontId="1" numFmtId="0" xfId="0" applyAlignment="1" applyBorder="1" applyFont="1">
      <alignment horizontal="right" vertical="top"/>
    </xf>
    <xf borderId="1" fillId="29" fontId="64" numFmtId="49" xfId="0" applyAlignment="1" applyBorder="1" applyFont="1" applyNumberFormat="1">
      <alignment vertical="top"/>
    </xf>
    <xf borderId="1" fillId="29" fontId="12" numFmtId="0" xfId="0" applyAlignment="1" applyBorder="1" applyFont="1">
      <alignment vertical="top"/>
    </xf>
    <xf borderId="1" fillId="27" fontId="64" numFmtId="0" xfId="0" applyAlignment="1" applyBorder="1" applyFont="1">
      <alignment horizontal="right" vertical="top"/>
    </xf>
    <xf borderId="1" fillId="27" fontId="64" numFmtId="49" xfId="0" applyAlignment="1" applyBorder="1" applyFont="1" applyNumberFormat="1">
      <alignment vertical="top"/>
    </xf>
    <xf borderId="1" fillId="35" fontId="3" numFmtId="49" xfId="0" applyAlignment="1" applyBorder="1" applyFill="1" applyFont="1" applyNumberFormat="1">
      <alignment vertical="bottom"/>
    </xf>
    <xf borderId="1" fillId="27" fontId="12" numFmtId="0" xfId="0" applyAlignment="1" applyBorder="1" applyFont="1">
      <alignment vertical="top"/>
    </xf>
    <xf borderId="1" fillId="0" fontId="48" numFmtId="49" xfId="0" applyAlignment="1" applyBorder="1" applyFont="1" applyNumberFormat="1">
      <alignment vertical="bottom"/>
    </xf>
    <xf borderId="118" fillId="5" fontId="3" numFmtId="49" xfId="0" applyAlignment="1" applyBorder="1" applyFont="1" applyNumberFormat="1">
      <alignment vertical="bottom"/>
    </xf>
    <xf borderId="4" fillId="0" fontId="12" numFmtId="0" xfId="0" applyAlignment="1" applyBorder="1" applyFont="1">
      <alignment vertical="bottom"/>
    </xf>
    <xf borderId="1" fillId="10" fontId="12" numFmtId="0" xfId="0" applyAlignment="1" applyBorder="1" applyFont="1">
      <alignment vertical="bottom"/>
    </xf>
    <xf borderId="1" fillId="26" fontId="77" numFmtId="0" xfId="0" applyAlignment="1" applyBorder="1" applyFont="1">
      <alignment horizontal="right" vertical="top"/>
    </xf>
    <xf borderId="1" fillId="26" fontId="77" numFmtId="49" xfId="0" applyAlignment="1" applyBorder="1" applyFont="1" applyNumberFormat="1">
      <alignment vertical="top"/>
    </xf>
    <xf borderId="57" fillId="0" fontId="3" numFmtId="49" xfId="0" applyAlignment="1" applyBorder="1" applyFont="1" applyNumberFormat="1">
      <alignment vertical="bottom"/>
    </xf>
    <xf borderId="1" fillId="26" fontId="12" numFmtId="0" xfId="0" applyAlignment="1" applyBorder="1" applyFont="1">
      <alignment vertical="top"/>
    </xf>
    <xf borderId="119" fillId="0" fontId="3" numFmtId="49" xfId="0" applyAlignment="1" applyBorder="1" applyFont="1" applyNumberFormat="1">
      <alignment vertical="bottom"/>
    </xf>
    <xf borderId="1" fillId="0" fontId="3" numFmtId="10" xfId="0" applyAlignment="1" applyBorder="1" applyFont="1" applyNumberFormat="1">
      <alignment horizontal="right" vertical="bottom"/>
    </xf>
    <xf borderId="119" fillId="10" fontId="3" numFmtId="49" xfId="0" applyAlignment="1" applyBorder="1" applyFont="1" applyNumberFormat="1">
      <alignment vertical="bottom"/>
    </xf>
    <xf borderId="119" fillId="10" fontId="12" numFmtId="0" xfId="0" applyAlignment="1" applyBorder="1" applyFont="1">
      <alignment vertical="bottom"/>
    </xf>
    <xf borderId="119" fillId="10" fontId="18" numFmtId="49" xfId="0" applyAlignment="1" applyBorder="1" applyFont="1" applyNumberFormat="1">
      <alignment vertical="bottom"/>
    </xf>
    <xf borderId="116" fillId="0" fontId="3" numFmtId="0" xfId="0" applyAlignment="1" applyBorder="1" applyFont="1">
      <alignment vertical="bottom"/>
    </xf>
    <xf borderId="119" fillId="0" fontId="49" numFmtId="49" xfId="0" applyAlignment="1" applyBorder="1" applyFont="1" applyNumberFormat="1">
      <alignment vertical="bottom"/>
    </xf>
    <xf borderId="119" fillId="0" fontId="12" numFmtId="0" xfId="0" applyAlignment="1" applyBorder="1" applyFont="1">
      <alignment vertical="bottom"/>
    </xf>
    <xf borderId="120" fillId="0" fontId="3" numFmtId="0" xfId="0" applyAlignment="1" applyBorder="1" applyFont="1">
      <alignment vertical="bottom"/>
    </xf>
    <xf borderId="30" fillId="0" fontId="3" numFmtId="49" xfId="0" applyAlignment="1" applyBorder="1" applyFont="1" applyNumberFormat="1">
      <alignment vertical="bottom"/>
    </xf>
    <xf borderId="30" fillId="0" fontId="3" numFmtId="9" xfId="0" applyAlignment="1" applyBorder="1" applyFont="1" applyNumberFormat="1">
      <alignment vertical="bottom"/>
    </xf>
    <xf borderId="58" fillId="0" fontId="3" numFmtId="0" xfId="0" applyAlignment="1" applyBorder="1" applyFont="1">
      <alignment vertical="bottom"/>
    </xf>
    <xf borderId="9" fillId="0" fontId="3" numFmtId="164" xfId="0" applyAlignment="1" applyBorder="1" applyFont="1" applyNumberFormat="1">
      <alignment vertical="bottom"/>
    </xf>
    <xf borderId="19" fillId="6" fontId="1" numFmtId="49" xfId="0" applyAlignment="1" applyBorder="1" applyFont="1" applyNumberFormat="1">
      <alignment shrinkToFit="0" vertical="top" wrapText="1"/>
    </xf>
    <xf borderId="19" fillId="13" fontId="1" numFmtId="49" xfId="0" applyAlignment="1" applyBorder="1" applyFont="1" applyNumberFormat="1">
      <alignment vertical="top"/>
    </xf>
    <xf borderId="1" fillId="17" fontId="3" numFmtId="49" xfId="0" applyAlignment="1" applyBorder="1" applyFont="1" applyNumberFormat="1">
      <alignment vertical="bottom"/>
    </xf>
    <xf borderId="1" fillId="32" fontId="1" numFmtId="0" xfId="0" applyAlignment="1" applyBorder="1" applyFont="1">
      <alignment horizontal="right" vertical="center"/>
    </xf>
    <xf borderId="1" fillId="32" fontId="64" numFmtId="49" xfId="0" applyAlignment="1" applyBorder="1" applyFont="1" applyNumberFormat="1">
      <alignment vertical="top"/>
    </xf>
    <xf borderId="1" fillId="29" fontId="1" numFmtId="49" xfId="0" applyAlignment="1" applyBorder="1" applyFont="1" applyNumberFormat="1">
      <alignment horizontal="right" vertical="top"/>
    </xf>
    <xf borderId="1" fillId="10" fontId="3" numFmtId="0" xfId="0" applyAlignment="1" applyBorder="1" applyFont="1">
      <alignment vertical="bottom"/>
    </xf>
    <xf borderId="1" fillId="26" fontId="64" numFmtId="0" xfId="0" applyAlignment="1" applyBorder="1" applyFont="1">
      <alignment horizontal="right" vertical="top"/>
    </xf>
    <xf borderId="1" fillId="26" fontId="64" numFmtId="49" xfId="0" applyAlignment="1" applyBorder="1" applyFont="1" applyNumberFormat="1">
      <alignment vertical="top"/>
    </xf>
    <xf borderId="1" fillId="0" fontId="5" numFmtId="0" xfId="0" applyAlignment="1" applyBorder="1" applyFont="1">
      <alignment horizontal="right" vertical="bottom"/>
    </xf>
    <xf borderId="23" fillId="0" fontId="49" numFmtId="49" xfId="0" applyAlignment="1" applyBorder="1" applyFont="1" applyNumberFormat="1">
      <alignment vertical="bottom"/>
    </xf>
    <xf borderId="9" fillId="0" fontId="3" numFmtId="0" xfId="0" applyAlignment="1" applyBorder="1" applyFont="1">
      <alignment horizontal="right" vertical="bottom"/>
    </xf>
    <xf borderId="1" fillId="6" fontId="78" numFmtId="49" xfId="0" applyAlignment="1" applyBorder="1" applyFont="1" applyNumberFormat="1">
      <alignment vertical="top"/>
    </xf>
    <xf borderId="1" fillId="6" fontId="79" numFmtId="49" xfId="0" applyAlignment="1" applyBorder="1" applyFont="1" applyNumberFormat="1">
      <alignment shrinkToFit="0" vertical="top" wrapText="1"/>
    </xf>
    <xf borderId="1" fillId="6" fontId="79" numFmtId="49" xfId="0" applyAlignment="1" applyBorder="1" applyFont="1" applyNumberFormat="1">
      <alignment vertical="top"/>
    </xf>
    <xf borderId="1" fillId="3" fontId="79" numFmtId="49" xfId="0" applyAlignment="1" applyBorder="1" applyFont="1" applyNumberFormat="1">
      <alignment vertical="top"/>
    </xf>
    <xf borderId="1" fillId="13" fontId="79" numFmtId="49" xfId="0" applyAlignment="1" applyBorder="1" applyFont="1" applyNumberFormat="1">
      <alignment vertical="top"/>
    </xf>
    <xf borderId="2" fillId="5" fontId="7" numFmtId="49" xfId="0" applyAlignment="1" applyBorder="1" applyFont="1" applyNumberFormat="1">
      <alignment vertical="top"/>
    </xf>
    <xf borderId="1" fillId="5" fontId="80" numFmtId="49" xfId="0" applyAlignment="1" applyBorder="1" applyFont="1" applyNumberFormat="1">
      <alignment horizontal="center" vertical="top"/>
    </xf>
    <xf borderId="41" fillId="0" fontId="39" numFmtId="49" xfId="0" applyAlignment="1" applyBorder="1" applyFont="1" applyNumberFormat="1">
      <alignment vertical="bottom"/>
    </xf>
    <xf borderId="1" fillId="2" fontId="80" numFmtId="49" xfId="0" applyAlignment="1" applyBorder="1" applyFont="1" applyNumberFormat="1">
      <alignment horizontal="center" vertical="top"/>
    </xf>
    <xf borderId="41" fillId="2" fontId="23" numFmtId="49" xfId="0" applyAlignment="1" applyBorder="1" applyFont="1" applyNumberFormat="1">
      <alignment vertical="top"/>
    </xf>
    <xf borderId="1" fillId="2" fontId="23" numFmtId="49" xfId="0" applyAlignment="1" applyBorder="1" applyFont="1" applyNumberFormat="1">
      <alignment horizontal="center" vertical="top"/>
    </xf>
    <xf borderId="1" fillId="10" fontId="12" numFmtId="49" xfId="0" applyAlignment="1" applyBorder="1" applyFont="1" applyNumberFormat="1">
      <alignment vertical="top"/>
    </xf>
    <xf borderId="1" fillId="2" fontId="76" numFmtId="49" xfId="0" applyAlignment="1" applyBorder="1" applyFont="1" applyNumberFormat="1">
      <alignment vertical="top"/>
    </xf>
    <xf borderId="41" fillId="2" fontId="76" numFmtId="49" xfId="0" applyAlignment="1" applyBorder="1" applyFont="1" applyNumberFormat="1">
      <alignment vertical="top"/>
    </xf>
    <xf borderId="1" fillId="2" fontId="44" numFmtId="49" xfId="0" applyAlignment="1" applyBorder="1" applyFont="1" applyNumberFormat="1">
      <alignment vertical="top"/>
    </xf>
    <xf borderId="23" fillId="2" fontId="23" numFmtId="49" xfId="0" applyAlignment="1" applyBorder="1" applyFont="1" applyNumberFormat="1">
      <alignment vertical="top"/>
    </xf>
    <xf borderId="1" fillId="2" fontId="81" numFmtId="49" xfId="0" applyAlignment="1" applyBorder="1" applyFont="1" applyNumberFormat="1">
      <alignment vertical="top"/>
    </xf>
    <xf borderId="27" fillId="0" fontId="3" numFmtId="49" xfId="0" applyAlignment="1" applyBorder="1" applyFont="1" applyNumberFormat="1">
      <alignment vertical="bottom"/>
    </xf>
    <xf borderId="48" fillId="20" fontId="3" numFmtId="49" xfId="0" applyAlignment="1" applyBorder="1" applyFont="1" applyNumberFormat="1">
      <alignment vertical="bottom"/>
    </xf>
    <xf borderId="1" fillId="36" fontId="12" numFmtId="49" xfId="0" applyAlignment="1" applyBorder="1" applyFill="1" applyFont="1" applyNumberFormat="1">
      <alignment vertical="top"/>
    </xf>
    <xf borderId="1" fillId="36" fontId="23" numFmtId="49" xfId="0" applyAlignment="1" applyBorder="1" applyFont="1" applyNumberFormat="1">
      <alignment horizontal="center" vertical="top"/>
    </xf>
    <xf borderId="1" fillId="2" fontId="23" numFmtId="49" xfId="0" applyAlignment="1" applyBorder="1" applyFont="1" applyNumberFormat="1">
      <alignment shrinkToFit="0" vertical="top" wrapText="1"/>
    </xf>
    <xf borderId="1" fillId="5" fontId="81" numFmtId="49" xfId="0" applyAlignment="1" applyBorder="1" applyFont="1" applyNumberFormat="1">
      <alignment vertical="top"/>
    </xf>
    <xf borderId="1" fillId="2" fontId="80" numFmtId="49" xfId="0" applyAlignment="1" applyBorder="1" applyFont="1" applyNumberFormat="1">
      <alignment horizontal="center" vertical="center"/>
    </xf>
    <xf borderId="41" fillId="2" fontId="44" numFmtId="49" xfId="0" applyAlignment="1" applyBorder="1" applyFont="1" applyNumberFormat="1">
      <alignment vertical="top"/>
    </xf>
    <xf borderId="41" fillId="5" fontId="81" numFmtId="49" xfId="0" applyAlignment="1" applyBorder="1" applyFont="1" applyNumberFormat="1">
      <alignment vertical="top"/>
    </xf>
    <xf borderId="1" fillId="5" fontId="12" numFmtId="49" xfId="0" applyAlignment="1" applyBorder="1" applyFont="1" applyNumberFormat="1">
      <alignment vertical="top"/>
    </xf>
    <xf borderId="1" fillId="5" fontId="76" numFmtId="49" xfId="0" applyAlignment="1" applyBorder="1" applyFont="1" applyNumberFormat="1">
      <alignment vertical="top"/>
    </xf>
    <xf borderId="41" fillId="0" fontId="82" numFmtId="49" xfId="0" applyAlignment="1" applyBorder="1" applyFont="1" applyNumberFormat="1">
      <alignment vertical="bottom"/>
    </xf>
    <xf borderId="1" fillId="0" fontId="83" numFmtId="49" xfId="0" applyAlignment="1" applyBorder="1" applyFont="1" applyNumberFormat="1">
      <alignment horizontal="center" vertical="bottom"/>
    </xf>
    <xf borderId="1" fillId="2" fontId="12" numFmtId="164" xfId="0" applyAlignment="1" applyBorder="1" applyFont="1" applyNumberFormat="1">
      <alignment vertical="top"/>
    </xf>
    <xf borderId="1" fillId="2" fontId="12" numFmtId="0" xfId="0" applyAlignment="1" applyBorder="1" applyFont="1">
      <alignment horizontal="right" shrinkToFit="0" vertical="top" wrapText="1"/>
    </xf>
    <xf borderId="1" fillId="2" fontId="12" numFmtId="10" xfId="0" applyAlignment="1" applyBorder="1" applyFont="1" applyNumberFormat="1">
      <alignment horizontal="right" shrinkToFit="0" vertical="top" wrapText="1"/>
    </xf>
    <xf borderId="121" fillId="0" fontId="3" numFmtId="0" xfId="0" applyAlignment="1" applyBorder="1" applyFont="1">
      <alignment vertical="bottom"/>
    </xf>
    <xf borderId="52" fillId="37" fontId="84" numFmtId="49" xfId="0" applyAlignment="1" applyBorder="1" applyFill="1" applyFont="1" applyNumberFormat="1">
      <alignment vertical="bottom"/>
    </xf>
    <xf borderId="1" fillId="37" fontId="84" numFmtId="49" xfId="0" applyAlignment="1" applyBorder="1" applyFont="1" applyNumberFormat="1">
      <alignment vertical="bottom"/>
    </xf>
    <xf borderId="1" fillId="37" fontId="85" numFmtId="49" xfId="0" applyAlignment="1" applyBorder="1" applyFont="1" applyNumberFormat="1">
      <alignment vertical="bottom"/>
    </xf>
    <xf borderId="1" fillId="37" fontId="85" numFmtId="49" xfId="0" applyAlignment="1" applyBorder="1" applyFont="1" applyNumberFormat="1">
      <alignment shrinkToFit="0" vertical="bottom" wrapText="1"/>
    </xf>
    <xf borderId="1" fillId="13" fontId="85" numFmtId="49" xfId="0" applyAlignment="1" applyBorder="1" applyFont="1" applyNumberFormat="1">
      <alignment vertical="bottom"/>
    </xf>
    <xf borderId="1" fillId="30" fontId="18" numFmtId="0" xfId="0" applyAlignment="1" applyBorder="1" applyFont="1">
      <alignment horizontal="right" vertical="top"/>
    </xf>
    <xf borderId="1" fillId="38" fontId="18" numFmtId="0" xfId="0" applyAlignment="1" applyBorder="1" applyFill="1" applyFont="1">
      <alignment horizontal="right" vertical="top"/>
    </xf>
    <xf borderId="1" fillId="30" fontId="3" numFmtId="0" xfId="0" applyAlignment="1" applyBorder="1" applyFont="1">
      <alignment vertical="top"/>
    </xf>
    <xf borderId="1" fillId="39" fontId="44" numFmtId="49" xfId="0" applyAlignment="1" applyBorder="1" applyFill="1" applyFont="1" applyNumberFormat="1">
      <alignment vertical="bottom"/>
    </xf>
    <xf borderId="1" fillId="39" fontId="3" numFmtId="49" xfId="0" applyAlignment="1" applyBorder="1" applyFont="1" applyNumberFormat="1">
      <alignment vertical="bottom"/>
    </xf>
    <xf borderId="1" fillId="39" fontId="3" numFmtId="0" xfId="0" applyAlignment="1" applyBorder="1" applyFont="1">
      <alignment horizontal="right" vertical="bottom"/>
    </xf>
    <xf borderId="1" fillId="8" fontId="3" numFmtId="49" xfId="0" applyAlignment="1" applyBorder="1" applyFont="1" applyNumberFormat="1">
      <alignment vertical="bottom"/>
    </xf>
    <xf borderId="1" fillId="38" fontId="18" numFmtId="0" xfId="0" applyAlignment="1" applyBorder="1" applyFont="1">
      <alignment horizontal="right" vertical="bottom"/>
    </xf>
    <xf borderId="1" fillId="39" fontId="18" numFmtId="49" xfId="0" applyAlignment="1" applyBorder="1" applyFont="1" applyNumberFormat="1">
      <alignment horizontal="right" vertical="bottom"/>
    </xf>
    <xf borderId="1" fillId="39" fontId="18" numFmtId="49" xfId="0" applyAlignment="1" applyBorder="1" applyFont="1" applyNumberFormat="1">
      <alignment vertical="bottom"/>
    </xf>
    <xf borderId="1" fillId="39" fontId="3" numFmtId="49" xfId="0" applyAlignment="1" applyBorder="1" applyFont="1" applyNumberFormat="1">
      <alignment horizontal="center" vertical="bottom"/>
    </xf>
    <xf borderId="1" fillId="39" fontId="3" numFmtId="0" xfId="0" applyAlignment="1" applyBorder="1" applyFont="1">
      <alignment vertical="bottom"/>
    </xf>
    <xf borderId="1" fillId="3" fontId="63" numFmtId="0" xfId="0" applyAlignment="1" applyBorder="1" applyFont="1">
      <alignment horizontal="right" vertical="top"/>
    </xf>
    <xf borderId="1" fillId="39" fontId="18" numFmtId="0" xfId="0" applyAlignment="1" applyBorder="1" applyFont="1">
      <alignment horizontal="right" vertical="bottom"/>
    </xf>
    <xf borderId="1" fillId="40" fontId="3" numFmtId="0" xfId="0" applyAlignment="1" applyBorder="1" applyFill="1" applyFont="1">
      <alignment vertical="bottom"/>
    </xf>
    <xf borderId="1" fillId="40" fontId="3" numFmtId="0" xfId="0" applyAlignment="1" applyBorder="1" applyFont="1">
      <alignment horizontal="right" vertical="bottom"/>
    </xf>
    <xf borderId="1" fillId="41" fontId="49" numFmtId="0" xfId="0" applyAlignment="1" applyBorder="1" applyFill="1" applyFont="1">
      <alignment horizontal="right" vertical="bottom"/>
    </xf>
    <xf borderId="1" fillId="41" fontId="3" numFmtId="0" xfId="0" applyAlignment="1" applyBorder="1" applyFont="1">
      <alignment vertical="bottom"/>
    </xf>
    <xf borderId="1" fillId="39" fontId="18" numFmtId="0" xfId="0" applyAlignment="1" applyBorder="1" applyFont="1">
      <alignment horizontal="right" vertical="top"/>
    </xf>
    <xf borderId="1" fillId="38" fontId="44" numFmtId="49" xfId="0" applyAlignment="1" applyBorder="1" applyFont="1" applyNumberFormat="1">
      <alignment vertical="bottom"/>
    </xf>
    <xf borderId="1" fillId="38" fontId="3" numFmtId="49" xfId="0" applyAlignment="1" applyBorder="1" applyFont="1" applyNumberFormat="1">
      <alignment vertical="bottom"/>
    </xf>
    <xf borderId="1" fillId="38" fontId="3" numFmtId="0" xfId="0" applyAlignment="1" applyBorder="1" applyFont="1">
      <alignment horizontal="right" vertical="bottom"/>
    </xf>
    <xf borderId="1" fillId="38" fontId="18" numFmtId="49" xfId="0" applyAlignment="1" applyBorder="1" applyFont="1" applyNumberFormat="1">
      <alignment horizontal="right" vertical="bottom"/>
    </xf>
    <xf borderId="1" fillId="38" fontId="18" numFmtId="49" xfId="0" applyAlignment="1" applyBorder="1" applyFont="1" applyNumberFormat="1">
      <alignment vertical="bottom"/>
    </xf>
    <xf borderId="1" fillId="38" fontId="3" numFmtId="49" xfId="0" applyAlignment="1" applyBorder="1" applyFont="1" applyNumberFormat="1">
      <alignment horizontal="center" vertical="bottom"/>
    </xf>
    <xf borderId="1" fillId="38" fontId="3" numFmtId="0" xfId="0" applyAlignment="1" applyBorder="1" applyFont="1">
      <alignment vertical="bottom"/>
    </xf>
    <xf borderId="1" fillId="38" fontId="63" numFmtId="0" xfId="0" applyAlignment="1" applyBorder="1" applyFont="1">
      <alignment horizontal="right" vertical="top"/>
    </xf>
    <xf borderId="1" fillId="38" fontId="63" numFmtId="49" xfId="0" applyAlignment="1" applyBorder="1" applyFont="1" applyNumberFormat="1">
      <alignment horizontal="right" vertical="top"/>
    </xf>
    <xf borderId="1" fillId="38" fontId="3" numFmtId="0" xfId="0" applyAlignment="1" applyBorder="1" applyFont="1">
      <alignment vertical="top"/>
    </xf>
    <xf borderId="1" fillId="10" fontId="49" numFmtId="49" xfId="0" applyAlignment="1" applyBorder="1" applyFont="1" applyNumberFormat="1">
      <alignment vertical="bottom"/>
    </xf>
    <xf borderId="1" fillId="39" fontId="63" numFmtId="0" xfId="0" applyAlignment="1" applyBorder="1" applyFont="1">
      <alignment horizontal="right" vertical="top"/>
    </xf>
    <xf borderId="1" fillId="39" fontId="63" numFmtId="49" xfId="0" applyAlignment="1" applyBorder="1" applyFont="1" applyNumberFormat="1">
      <alignment horizontal="right" vertical="top"/>
    </xf>
    <xf borderId="1" fillId="39" fontId="3" numFmtId="0" xfId="0" applyAlignment="1" applyBorder="1" applyFont="1">
      <alignment vertical="top"/>
    </xf>
    <xf borderId="1" fillId="39" fontId="49" numFmtId="49" xfId="0" applyAlignment="1" applyBorder="1" applyFont="1" applyNumberFormat="1">
      <alignment vertical="bottom"/>
    </xf>
    <xf borderId="1" fillId="42" fontId="3" numFmtId="49" xfId="0" applyAlignment="1" applyBorder="1" applyFill="1" applyFont="1" applyNumberFormat="1">
      <alignment vertical="bottom"/>
    </xf>
    <xf borderId="1" fillId="38" fontId="49" numFmtId="49" xfId="0" applyAlignment="1" applyBorder="1" applyFont="1" applyNumberFormat="1">
      <alignment vertical="bottom"/>
    </xf>
    <xf borderId="1" fillId="28" fontId="18" numFmtId="0" xfId="0" applyAlignment="1" applyBorder="1" applyFont="1">
      <alignment horizontal="right" vertical="top"/>
    </xf>
    <xf borderId="1" fillId="28" fontId="3" numFmtId="0" xfId="0" applyAlignment="1" applyBorder="1" applyFont="1">
      <alignment vertical="top"/>
    </xf>
    <xf borderId="1" fillId="31" fontId="18" numFmtId="0" xfId="0" applyAlignment="1" applyBorder="1" applyFont="1">
      <alignment horizontal="right" vertical="top"/>
    </xf>
    <xf borderId="1" fillId="31" fontId="3" numFmtId="0" xfId="0" applyAlignment="1" applyBorder="1" applyFont="1">
      <alignment vertical="top"/>
    </xf>
    <xf borderId="1" fillId="3" fontId="3" numFmtId="0" xfId="0" applyAlignment="1" applyBorder="1" applyFont="1">
      <alignment vertical="top"/>
    </xf>
    <xf borderId="1" fillId="40" fontId="18" numFmtId="0" xfId="0" applyAlignment="1" applyBorder="1" applyFont="1">
      <alignment horizontal="right" vertical="bottom"/>
    </xf>
    <xf borderId="1" fillId="3" fontId="63" numFmtId="49" xfId="0" applyAlignment="1" applyBorder="1" applyFont="1" applyNumberFormat="1">
      <alignment horizontal="right" vertical="top"/>
    </xf>
    <xf borderId="1" fillId="5" fontId="63" numFmtId="0" xfId="0" applyAlignment="1" applyBorder="1" applyFont="1">
      <alignment horizontal="right" vertical="top"/>
    </xf>
    <xf borderId="1" fillId="5" fontId="3" numFmtId="0" xfId="0" applyAlignment="1" applyBorder="1" applyFont="1">
      <alignment vertical="top"/>
    </xf>
    <xf borderId="1" fillId="32" fontId="18" numFmtId="0" xfId="0" applyAlignment="1" applyBorder="1" applyFont="1">
      <alignment horizontal="right" vertical="top"/>
    </xf>
    <xf borderId="1" fillId="32" fontId="3" numFmtId="0" xfId="0" applyAlignment="1" applyBorder="1" applyFont="1">
      <alignment vertical="top"/>
    </xf>
    <xf borderId="122" fillId="0" fontId="3" numFmtId="49" xfId="0" applyAlignment="1" applyBorder="1" applyFont="1" applyNumberFormat="1">
      <alignment vertical="bottom"/>
    </xf>
    <xf borderId="123" fillId="38" fontId="3" numFmtId="49" xfId="0" applyAlignment="1" applyBorder="1" applyFont="1" applyNumberFormat="1">
      <alignment vertical="bottom"/>
    </xf>
    <xf borderId="124" fillId="11" fontId="3" numFmtId="49" xfId="0" applyAlignment="1" applyBorder="1" applyFont="1" applyNumberFormat="1">
      <alignment vertical="bottom"/>
    </xf>
    <xf borderId="1" fillId="43" fontId="3" numFmtId="49" xfId="0" applyAlignment="1" applyBorder="1" applyFill="1" applyFont="1" applyNumberFormat="1">
      <alignment vertical="bottom"/>
    </xf>
    <xf borderId="1" fillId="29" fontId="18" numFmtId="0" xfId="0" applyAlignment="1" applyBorder="1" applyFont="1">
      <alignment horizontal="right" vertical="top"/>
    </xf>
    <xf borderId="1" fillId="29" fontId="3" numFmtId="0" xfId="0" applyAlignment="1" applyBorder="1" applyFont="1">
      <alignment vertical="top"/>
    </xf>
    <xf borderId="1" fillId="27" fontId="18" numFmtId="0" xfId="0" applyAlignment="1" applyBorder="1" applyFont="1">
      <alignment horizontal="right" vertical="top"/>
    </xf>
    <xf borderId="1" fillId="27" fontId="3" numFmtId="0" xfId="0" applyAlignment="1" applyBorder="1" applyFont="1">
      <alignment vertical="top"/>
    </xf>
    <xf borderId="1" fillId="26" fontId="18" numFmtId="0" xfId="0" applyAlignment="1" applyBorder="1" applyFont="1">
      <alignment horizontal="right" vertical="top"/>
    </xf>
    <xf borderId="1" fillId="26" fontId="3" numFmtId="0" xfId="0" applyAlignment="1" applyBorder="1" applyFont="1">
      <alignment vertical="top"/>
    </xf>
    <xf borderId="1" fillId="38" fontId="6" numFmtId="49" xfId="0" applyAlignment="1" applyBorder="1" applyFont="1" applyNumberFormat="1">
      <alignment vertical="bottom"/>
    </xf>
    <xf borderId="1" fillId="3" fontId="49" numFmtId="49" xfId="0" applyAlignment="1" applyBorder="1" applyFont="1" applyNumberFormat="1">
      <alignment vertical="bottom"/>
    </xf>
    <xf borderId="1" fillId="3" fontId="18" numFmtId="49" xfId="0" applyAlignment="1" applyBorder="1" applyFont="1" applyNumberFormat="1">
      <alignment vertical="center"/>
    </xf>
    <xf borderId="125" fillId="0" fontId="3" numFmtId="0" xfId="0" applyAlignment="1" applyBorder="1" applyFont="1">
      <alignment vertical="bottom"/>
    </xf>
    <xf borderId="126" fillId="0" fontId="3" numFmtId="0" xfId="0" applyAlignment="1" applyBorder="1" applyFont="1">
      <alignment vertical="bottom"/>
    </xf>
    <xf borderId="105" fillId="0" fontId="3" numFmtId="49" xfId="0" applyAlignment="1" applyBorder="1" applyFont="1" applyNumberFormat="1">
      <alignment vertical="bottom"/>
    </xf>
    <xf borderId="107" fillId="38" fontId="44" numFmtId="49" xfId="0" applyAlignment="1" applyBorder="1" applyFont="1" applyNumberFormat="1">
      <alignment vertical="bottom"/>
    </xf>
    <xf borderId="107" fillId="26" fontId="18" numFmtId="0" xfId="0" applyAlignment="1" applyBorder="1" applyFont="1">
      <alignment horizontal="right" vertical="top"/>
    </xf>
    <xf borderId="81" fillId="0" fontId="3" numFmtId="9" xfId="0" applyAlignment="1" applyBorder="1" applyFont="1" applyNumberFormat="1">
      <alignment vertical="bottom"/>
    </xf>
    <xf borderId="127" fillId="0" fontId="3" numFmtId="0" xfId="0" applyAlignment="1" applyBorder="1" applyFont="1">
      <alignment vertical="bottom"/>
    </xf>
    <xf borderId="128" fillId="2" fontId="66" numFmtId="49" xfId="0" applyAlignment="1" applyBorder="1" applyFont="1" applyNumberFormat="1">
      <alignment horizontal="center" vertical="top"/>
    </xf>
    <xf borderId="129" fillId="0" fontId="3" numFmtId="49" xfId="0" applyAlignment="1" applyBorder="1" applyFont="1" applyNumberFormat="1">
      <alignment vertical="bottom"/>
    </xf>
    <xf borderId="127" fillId="0" fontId="3" numFmtId="49" xfId="0" applyAlignment="1" applyBorder="1" applyFont="1" applyNumberFormat="1">
      <alignment vertical="bottom"/>
    </xf>
    <xf borderId="128" fillId="2" fontId="66" numFmtId="49" xfId="0" applyAlignment="1" applyBorder="1" applyFont="1" applyNumberFormat="1">
      <alignment horizontal="left" vertical="top"/>
    </xf>
    <xf borderId="130" fillId="2" fontId="66" numFmtId="49" xfId="0" applyAlignment="1" applyBorder="1" applyFont="1" applyNumberFormat="1">
      <alignment horizontal="left" vertical="top"/>
    </xf>
    <xf borderId="131" fillId="44" fontId="3" numFmtId="49" xfId="0" applyAlignment="1" applyBorder="1" applyFill="1" applyFont="1" applyNumberFormat="1">
      <alignment vertical="bottom"/>
    </xf>
    <xf borderId="9" fillId="0" fontId="18" numFmtId="49" xfId="0" applyAlignment="1" applyBorder="1" applyFont="1" applyNumberFormat="1">
      <alignment vertical="bottom"/>
    </xf>
    <xf borderId="41" fillId="2" fontId="18" numFmtId="49" xfId="0" applyAlignment="1" applyBorder="1" applyFont="1" applyNumberFormat="1">
      <alignment horizontal="left" vertical="top"/>
    </xf>
    <xf borderId="68" fillId="0" fontId="3" numFmtId="0" xfId="0" applyAlignment="1" applyBorder="1" applyFont="1">
      <alignment vertical="bottom"/>
    </xf>
    <xf borderId="1" fillId="17" fontId="3" numFmtId="49" xfId="0" applyAlignment="1" applyBorder="1" applyFont="1" applyNumberFormat="1">
      <alignment vertical="top"/>
    </xf>
    <xf borderId="1" fillId="9" fontId="39" numFmtId="49" xfId="0" applyAlignment="1" applyBorder="1" applyFont="1" applyNumberFormat="1">
      <alignment horizontal="left" vertical="bottom"/>
    </xf>
    <xf borderId="68" fillId="0" fontId="18" numFmtId="49" xfId="0" applyAlignment="1" applyBorder="1" applyFont="1" applyNumberFormat="1">
      <alignment vertical="bottom"/>
    </xf>
    <xf borderId="69" fillId="0" fontId="3" numFmtId="0" xfId="0" applyAlignment="1" applyBorder="1" applyFont="1">
      <alignment vertical="bottom"/>
    </xf>
    <xf borderId="1" fillId="0" fontId="3" numFmtId="49" xfId="0" applyAlignment="1" applyBorder="1" applyFont="1" applyNumberFormat="1">
      <alignment horizontal="left" vertical="bottom"/>
    </xf>
    <xf borderId="34" fillId="0" fontId="3" numFmtId="49" xfId="0" applyAlignment="1" applyBorder="1" applyFont="1" applyNumberFormat="1">
      <alignment vertical="bottom"/>
    </xf>
    <xf borderId="132" fillId="0" fontId="3" numFmtId="0" xfId="0" applyAlignment="1" applyBorder="1" applyFont="1">
      <alignment vertical="bottom"/>
    </xf>
    <xf borderId="133" fillId="0" fontId="3" numFmtId="0" xfId="0" applyAlignment="1" applyBorder="1" applyFont="1">
      <alignment vertical="bottom"/>
    </xf>
    <xf borderId="134" fillId="0" fontId="3" numFmtId="0" xfId="0" applyAlignment="1" applyBorder="1" applyFont="1">
      <alignment vertical="bottom"/>
    </xf>
    <xf borderId="47" fillId="2" fontId="18" numFmtId="49" xfId="0" applyAlignment="1" applyBorder="1" applyFont="1" applyNumberFormat="1">
      <alignment horizontal="left" vertical="top"/>
    </xf>
    <xf borderId="135" fillId="0" fontId="3" numFmtId="0" xfId="0" applyAlignment="1" applyBorder="1" applyFont="1">
      <alignment vertical="bottom"/>
    </xf>
    <xf borderId="68" fillId="0" fontId="3" numFmtId="49" xfId="0" applyAlignment="1" applyBorder="1" applyFont="1" applyNumberFormat="1">
      <alignment vertical="bottom"/>
    </xf>
    <xf borderId="41" fillId="2" fontId="3" numFmtId="49" xfId="0" applyAlignment="1" applyBorder="1" applyFont="1" applyNumberFormat="1">
      <alignment vertical="top"/>
    </xf>
    <xf borderId="1" fillId="0" fontId="18" numFmtId="49" xfId="0" applyAlignment="1" applyBorder="1" applyFont="1" applyNumberFormat="1">
      <alignment horizontal="left" vertical="bottom"/>
    </xf>
    <xf borderId="1" fillId="2" fontId="18" numFmtId="0" xfId="0" applyAlignment="1" applyBorder="1" applyFont="1">
      <alignment horizontal="right" vertical="top"/>
    </xf>
    <xf borderId="1" fillId="0" fontId="39" numFmtId="49" xfId="0" applyAlignment="1" applyBorder="1" applyFont="1" applyNumberFormat="1">
      <alignment horizontal="left" vertical="bottom"/>
    </xf>
    <xf borderId="1" fillId="2" fontId="18" numFmtId="49" xfId="0" applyAlignment="1" applyBorder="1" applyFont="1" applyNumberFormat="1">
      <alignment horizontal="left" vertical="center"/>
    </xf>
    <xf borderId="64" fillId="2" fontId="18" numFmtId="0" xfId="0" applyAlignment="1" applyBorder="1" applyFont="1">
      <alignment horizontal="right" vertical="top"/>
    </xf>
    <xf borderId="64" fillId="2" fontId="18" numFmtId="49" xfId="0" applyAlignment="1" applyBorder="1" applyFont="1" applyNumberFormat="1">
      <alignment horizontal="left" vertical="top"/>
    </xf>
    <xf borderId="64" fillId="0" fontId="18" numFmtId="49" xfId="0" applyAlignment="1" applyBorder="1" applyFont="1" applyNumberFormat="1">
      <alignment horizontal="left" vertical="bottom"/>
    </xf>
    <xf borderId="64" fillId="2" fontId="18" numFmtId="0" xfId="0" applyAlignment="1" applyBorder="1" applyFont="1">
      <alignment horizontal="left" vertical="top"/>
    </xf>
    <xf borderId="66" fillId="2" fontId="18" numFmtId="49" xfId="0" applyAlignment="1" applyBorder="1" applyFont="1" applyNumberFormat="1">
      <alignment horizontal="left" vertical="top"/>
    </xf>
    <xf borderId="1" fillId="45" fontId="66" numFmtId="49" xfId="0" applyAlignment="1" applyBorder="1" applyFill="1" applyFont="1" applyNumberFormat="1">
      <alignment vertical="top"/>
    </xf>
    <xf borderId="1" fillId="45" fontId="86" numFmtId="49" xfId="0" applyAlignment="1" applyBorder="1" applyFont="1" applyNumberFormat="1">
      <alignment vertical="top"/>
    </xf>
    <xf borderId="1" fillId="45" fontId="66" numFmtId="49" xfId="0" applyAlignment="1" applyBorder="1" applyFont="1" applyNumberFormat="1">
      <alignment horizontal="center" vertical="top"/>
    </xf>
    <xf borderId="1" fillId="45" fontId="66" numFmtId="49" xfId="0" applyAlignment="1" applyBorder="1" applyFont="1" applyNumberFormat="1">
      <alignment horizontal="right" vertical="top"/>
    </xf>
    <xf borderId="1" fillId="46" fontId="1" numFmtId="49" xfId="0" applyAlignment="1" applyBorder="1" applyFill="1" applyFont="1" applyNumberFormat="1">
      <alignment vertical="top"/>
    </xf>
    <xf borderId="1" fillId="45" fontId="49" numFmtId="49" xfId="0" applyAlignment="1" applyBorder="1" applyFont="1" applyNumberFormat="1">
      <alignment horizontal="center" vertical="top"/>
    </xf>
    <xf borderId="1" fillId="0" fontId="49" numFmtId="0" xfId="0" applyAlignment="1" applyBorder="1" applyFont="1">
      <alignment horizontal="center" vertical="bottom"/>
    </xf>
    <xf borderId="1" fillId="0" fontId="61" numFmtId="49" xfId="0" applyAlignment="1" applyBorder="1" applyFont="1" applyNumberFormat="1">
      <alignment vertical="bottom"/>
    </xf>
    <xf borderId="1" fillId="0" fontId="61" numFmtId="49" xfId="0" applyAlignment="1" applyBorder="1" applyFont="1" applyNumberFormat="1">
      <alignment horizontal="center" vertical="bottom"/>
    </xf>
    <xf borderId="1" fillId="25" fontId="49" numFmtId="49" xfId="0" applyAlignment="1" applyBorder="1" applyFont="1" applyNumberFormat="1">
      <alignment horizontal="center" vertical="bottom"/>
    </xf>
    <xf borderId="1" fillId="0" fontId="49" numFmtId="49" xfId="0" applyAlignment="1" applyBorder="1" applyFont="1" applyNumberFormat="1">
      <alignment horizontal="center" vertical="bottom"/>
    </xf>
    <xf borderId="32" fillId="0" fontId="3" numFmtId="49" xfId="0" applyAlignment="1" applyBorder="1" applyFont="1" applyNumberFormat="1">
      <alignment vertical="bottom"/>
    </xf>
    <xf borderId="1" fillId="2" fontId="10" numFmtId="0" xfId="0" applyAlignment="1" applyBorder="1" applyFont="1">
      <alignment horizontal="right" shrinkToFit="0" vertical="bottom" wrapText="1"/>
    </xf>
    <xf borderId="136" fillId="0" fontId="49" numFmtId="49" xfId="0" applyAlignment="1" applyBorder="1" applyFont="1" applyNumberFormat="1">
      <alignment horizontal="center" vertical="bottom"/>
    </xf>
    <xf borderId="1" fillId="10" fontId="49" numFmtId="49" xfId="0" applyAlignment="1" applyBorder="1" applyFont="1" applyNumberFormat="1">
      <alignment horizontal="center" vertical="bottom"/>
    </xf>
    <xf borderId="1" fillId="2" fontId="10" numFmtId="3" xfId="0" applyAlignment="1" applyBorder="1" applyFont="1" applyNumberFormat="1">
      <alignment horizontal="right" shrinkToFit="0" vertical="bottom" wrapText="1"/>
    </xf>
    <xf borderId="1" fillId="0" fontId="10" numFmtId="0" xfId="0" applyAlignment="1" applyBorder="1" applyFont="1">
      <alignment vertical="bottom"/>
    </xf>
    <xf borderId="1" fillId="47" fontId="49" numFmtId="49" xfId="0" applyAlignment="1" applyBorder="1" applyFill="1" applyFont="1" applyNumberFormat="1">
      <alignment horizontal="center" vertical="bottom"/>
    </xf>
    <xf borderId="1" fillId="0" fontId="87" numFmtId="49" xfId="0" applyAlignment="1" applyBorder="1" applyFont="1" applyNumberFormat="1">
      <alignment vertical="bottom"/>
    </xf>
    <xf borderId="1" fillId="0" fontId="11" numFmtId="49" xfId="0" applyAlignment="1" applyBorder="1" applyFont="1" applyNumberFormat="1">
      <alignment vertical="bottom"/>
    </xf>
    <xf borderId="1" fillId="0" fontId="10" numFmtId="49" xfId="0" applyAlignment="1" applyBorder="1" applyFont="1" applyNumberFormat="1">
      <alignment vertical="bottom"/>
    </xf>
    <xf borderId="5" fillId="11" fontId="53" numFmtId="49" xfId="0" applyAlignment="1" applyBorder="1" applyFont="1" applyNumberFormat="1">
      <alignment vertical="bottom"/>
    </xf>
    <xf borderId="6" fillId="11" fontId="53" numFmtId="49" xfId="0" applyAlignment="1" applyBorder="1" applyFont="1" applyNumberFormat="1">
      <alignment vertical="bottom"/>
    </xf>
    <xf borderId="7" fillId="11" fontId="53" numFmtId="49" xfId="0" applyAlignment="1" applyBorder="1" applyFont="1" applyNumberFormat="1">
      <alignment vertical="bottom"/>
    </xf>
    <xf borderId="1" fillId="0" fontId="88" numFmtId="49" xfId="0" applyAlignment="1" applyBorder="1" applyFont="1" applyNumberFormat="1">
      <alignment vertical="bottom"/>
    </xf>
    <xf borderId="26" fillId="0" fontId="49" numFmtId="0" xfId="0" applyAlignment="1" applyBorder="1" applyFont="1">
      <alignment horizontal="center" vertical="bottom"/>
    </xf>
    <xf borderId="34" fillId="0" fontId="49" numFmtId="0" xfId="0" applyAlignment="1" applyBorder="1" applyFont="1">
      <alignment horizontal="center" vertical="bottom"/>
    </xf>
    <xf borderId="9" fillId="0" fontId="49" numFmtId="49" xfId="0" applyAlignment="1" applyBorder="1" applyFont="1" applyNumberFormat="1">
      <alignment horizontal="center" vertical="bottom"/>
    </xf>
    <xf borderId="33" fillId="0" fontId="49" numFmtId="0" xfId="0" applyAlignment="1" applyBorder="1" applyFont="1">
      <alignment horizontal="center" vertical="bottom"/>
    </xf>
    <xf borderId="1" fillId="11" fontId="61" numFmtId="49" xfId="0" applyAlignment="1" applyBorder="1" applyFont="1" applyNumberFormat="1">
      <alignment vertical="bottom"/>
    </xf>
    <xf borderId="1" fillId="2" fontId="10" numFmtId="0" xfId="0" applyAlignment="1" applyBorder="1" applyFont="1">
      <alignment shrinkToFit="0" vertical="bottom" wrapText="1"/>
    </xf>
    <xf borderId="1" fillId="2" fontId="10" numFmtId="0" xfId="0" applyAlignment="1" applyBorder="1" applyFont="1">
      <alignment vertical="center"/>
    </xf>
    <xf borderId="1" fillId="2" fontId="61" numFmtId="49" xfId="0" applyAlignment="1" applyBorder="1" applyFont="1" applyNumberFormat="1">
      <alignment vertical="top"/>
    </xf>
    <xf borderId="9" fillId="0" fontId="49" numFmtId="49" xfId="0" applyAlignment="1" applyBorder="1" applyFont="1" applyNumberFormat="1">
      <alignment vertical="bottom"/>
    </xf>
    <xf borderId="9" fillId="0" fontId="61" numFmtId="49" xfId="0" applyAlignment="1" applyBorder="1" applyFont="1" applyNumberFormat="1">
      <alignment horizontal="center" vertical="bottom"/>
    </xf>
    <xf borderId="1" fillId="2" fontId="77" numFmtId="49" xfId="0" applyAlignment="1" applyBorder="1" applyFont="1" applyNumberFormat="1">
      <alignment vertical="top"/>
    </xf>
    <xf borderId="1" fillId="6" fontId="89" numFmtId="49" xfId="0" applyAlignment="1" applyBorder="1" applyFont="1" applyNumberFormat="1">
      <alignment vertical="top"/>
    </xf>
    <xf borderId="1" fillId="6" fontId="77" numFmtId="49" xfId="0" applyAlignment="1" applyBorder="1" applyFont="1" applyNumberFormat="1">
      <alignment shrinkToFit="0" vertical="top" wrapText="1"/>
    </xf>
    <xf borderId="1" fillId="6" fontId="77" numFmtId="49" xfId="0" applyAlignment="1" applyBorder="1" applyFont="1" applyNumberFormat="1">
      <alignment vertical="top"/>
    </xf>
    <xf borderId="1" fillId="5" fontId="77" numFmtId="49" xfId="0" applyAlignment="1" applyBorder="1" applyFont="1" applyNumberFormat="1">
      <alignment vertical="top"/>
    </xf>
    <xf borderId="1" fillId="13" fontId="77" numFmtId="49" xfId="0" applyAlignment="1" applyBorder="1" applyFont="1" applyNumberFormat="1">
      <alignment vertical="top"/>
    </xf>
    <xf borderId="1" fillId="2" fontId="90" numFmtId="49" xfId="0" applyAlignment="1" applyBorder="1" applyFont="1" applyNumberFormat="1">
      <alignment vertical="top"/>
    </xf>
    <xf borderId="1" fillId="11" fontId="77" numFmtId="49" xfId="0" applyAlignment="1" applyBorder="1" applyFont="1" applyNumberFormat="1">
      <alignment vertical="top"/>
    </xf>
    <xf borderId="1" fillId="41" fontId="90" numFmtId="49" xfId="0" applyAlignment="1" applyBorder="1" applyFont="1" applyNumberFormat="1">
      <alignment vertical="top"/>
    </xf>
    <xf borderId="1" fillId="2" fontId="63" numFmtId="0" xfId="0" applyAlignment="1" applyBorder="1" applyFont="1">
      <alignment vertical="top"/>
    </xf>
    <xf borderId="1" fillId="2" fontId="91" numFmtId="0" xfId="0" applyAlignment="1" applyBorder="1" applyFont="1">
      <alignment vertical="top"/>
    </xf>
    <xf borderId="1" fillId="2" fontId="92" numFmtId="49" xfId="0" applyAlignment="1" applyBorder="1" applyFont="1" applyNumberFormat="1">
      <alignment vertical="top"/>
    </xf>
    <xf borderId="1" fillId="2" fontId="91" numFmtId="49" xfId="0" applyAlignment="1" applyBorder="1" applyFont="1" applyNumberFormat="1">
      <alignment vertical="top"/>
    </xf>
    <xf borderId="1" fillId="17" fontId="91" numFmtId="0" xfId="0" applyAlignment="1" applyBorder="1" applyFont="1">
      <alignment vertical="top"/>
    </xf>
    <xf borderId="1" fillId="17" fontId="3" numFmtId="0" xfId="0" applyAlignment="1" applyBorder="1" applyFont="1">
      <alignment vertical="top"/>
    </xf>
    <xf borderId="1" fillId="2" fontId="91" numFmtId="49" xfId="0" applyAlignment="1" applyBorder="1" applyFont="1" applyNumberFormat="1">
      <alignment vertical="center"/>
    </xf>
    <xf borderId="1" fillId="28" fontId="77" numFmtId="0" xfId="0" applyAlignment="1" applyBorder="1" applyFont="1">
      <alignment vertical="top"/>
    </xf>
    <xf borderId="1" fillId="28" fontId="93" numFmtId="0" xfId="0" applyAlignment="1" applyBorder="1" applyFont="1">
      <alignment vertical="top"/>
    </xf>
    <xf borderId="1" fillId="28" fontId="93" numFmtId="49" xfId="0" applyAlignment="1" applyBorder="1" applyFont="1" applyNumberFormat="1">
      <alignment vertical="center"/>
    </xf>
    <xf borderId="1" fillId="2" fontId="63" numFmtId="49" xfId="0" applyAlignment="1" applyBorder="1" applyFont="1" applyNumberFormat="1">
      <alignment vertical="top"/>
    </xf>
    <xf borderId="1" fillId="2" fontId="93" numFmtId="49" xfId="0" applyAlignment="1" applyBorder="1" applyFont="1" applyNumberFormat="1">
      <alignment vertical="top"/>
    </xf>
    <xf borderId="1" fillId="2" fontId="93" numFmtId="0" xfId="0" applyAlignment="1" applyBorder="1" applyFont="1">
      <alignment vertical="top"/>
    </xf>
    <xf borderId="1" fillId="2" fontId="94" numFmtId="3" xfId="0" applyAlignment="1" applyBorder="1" applyFont="1" applyNumberFormat="1">
      <alignment vertical="top"/>
    </xf>
    <xf borderId="1" fillId="2" fontId="94" numFmtId="0" xfId="0" applyAlignment="1" applyBorder="1" applyFont="1">
      <alignment vertical="top"/>
    </xf>
    <xf borderId="1" fillId="2" fontId="77" numFmtId="0" xfId="0" applyAlignment="1" applyBorder="1" applyFont="1">
      <alignment vertical="top"/>
    </xf>
    <xf borderId="1" fillId="2" fontId="63" numFmtId="3" xfId="0" applyAlignment="1" applyBorder="1" applyFont="1" applyNumberFormat="1">
      <alignment vertical="top"/>
    </xf>
    <xf borderId="1" fillId="31" fontId="77" numFmtId="0" xfId="0" applyAlignment="1" applyBorder="1" applyFont="1">
      <alignment vertical="top"/>
    </xf>
    <xf borderId="1" fillId="31" fontId="93" numFmtId="0" xfId="0" applyAlignment="1" applyBorder="1" applyFont="1">
      <alignment vertical="top"/>
    </xf>
    <xf borderId="1" fillId="31" fontId="93" numFmtId="49" xfId="0" applyAlignment="1" applyBorder="1" applyFont="1" applyNumberFormat="1">
      <alignment vertical="center"/>
    </xf>
    <xf borderId="1" fillId="2" fontId="95" numFmtId="49" xfId="0" applyAlignment="1" applyBorder="1" applyFont="1" applyNumberFormat="1">
      <alignment vertical="top"/>
    </xf>
    <xf borderId="1" fillId="2" fontId="95" numFmtId="0" xfId="0" applyAlignment="1" applyBorder="1" applyFont="1">
      <alignment vertical="top"/>
    </xf>
    <xf borderId="1" fillId="0" fontId="63" numFmtId="0" xfId="0" applyAlignment="1" applyBorder="1" applyFont="1">
      <alignment horizontal="right" vertical="bottom"/>
    </xf>
    <xf borderId="1" fillId="2" fontId="80" numFmtId="49" xfId="0" applyAlignment="1" applyBorder="1" applyFont="1" applyNumberFormat="1">
      <alignment vertical="top"/>
    </xf>
    <xf borderId="1" fillId="2" fontId="91" numFmtId="3" xfId="0" applyAlignment="1" applyBorder="1" applyFont="1" applyNumberFormat="1">
      <alignment vertical="top"/>
    </xf>
    <xf borderId="1" fillId="17" fontId="18" numFmtId="0" xfId="0" applyAlignment="1" applyBorder="1" applyFont="1">
      <alignment horizontal="right" vertical="bottom"/>
    </xf>
    <xf borderId="1" fillId="5" fontId="91" numFmtId="49" xfId="0" applyAlignment="1" applyBorder="1" applyFont="1" applyNumberFormat="1">
      <alignment vertical="top"/>
    </xf>
    <xf borderId="5" fillId="11" fontId="39" numFmtId="49" xfId="0" applyAlignment="1" applyBorder="1" applyFont="1" applyNumberFormat="1">
      <alignment vertical="bottom"/>
    </xf>
    <xf borderId="1" fillId="3" fontId="63" numFmtId="0" xfId="0" applyAlignment="1" applyBorder="1" applyFont="1">
      <alignment vertical="top"/>
    </xf>
    <xf borderId="1" fillId="5" fontId="93" numFmtId="49" xfId="0" applyAlignment="1" applyBorder="1" applyFont="1" applyNumberFormat="1">
      <alignment vertical="top"/>
    </xf>
    <xf borderId="1" fillId="2" fontId="80" numFmtId="49" xfId="0" applyAlignment="1" applyBorder="1" applyFont="1" applyNumberFormat="1">
      <alignment vertical="center"/>
    </xf>
    <xf borderId="1" fillId="2" fontId="80" numFmtId="0" xfId="0" applyAlignment="1" applyBorder="1" applyFont="1">
      <alignment vertical="top"/>
    </xf>
    <xf borderId="1" fillId="48" fontId="96" numFmtId="49" xfId="0" applyAlignment="1" applyBorder="1" applyFill="1" applyFont="1" applyNumberFormat="1">
      <alignment vertical="top"/>
    </xf>
    <xf borderId="1" fillId="2" fontId="96" numFmtId="49" xfId="0" applyAlignment="1" applyBorder="1" applyFont="1" applyNumberFormat="1">
      <alignment vertical="top"/>
    </xf>
    <xf borderId="1" fillId="48" fontId="96" numFmtId="0" xfId="0" applyAlignment="1" applyBorder="1" applyFont="1">
      <alignment vertical="top"/>
    </xf>
    <xf borderId="1" fillId="48" fontId="3" numFmtId="0" xfId="0" applyAlignment="1" applyBorder="1" applyFont="1">
      <alignment vertical="top"/>
    </xf>
    <xf borderId="1" fillId="2" fontId="63" numFmtId="49" xfId="0" applyAlignment="1" applyBorder="1" applyFont="1" applyNumberFormat="1">
      <alignment vertical="center"/>
    </xf>
    <xf borderId="1" fillId="49" fontId="96" numFmtId="49" xfId="0" applyAlignment="1" applyBorder="1" applyFill="1" applyFont="1" applyNumberFormat="1">
      <alignment vertical="top"/>
    </xf>
    <xf borderId="1" fillId="49" fontId="96" numFmtId="0" xfId="0" applyAlignment="1" applyBorder="1" applyFont="1">
      <alignment vertical="top"/>
    </xf>
    <xf borderId="1" fillId="5" fontId="63" numFmtId="49" xfId="0" applyAlignment="1" applyBorder="1" applyFont="1" applyNumberFormat="1">
      <alignment vertical="top"/>
    </xf>
    <xf borderId="1" fillId="3" fontId="49" numFmtId="0" xfId="0" applyAlignment="1" applyBorder="1" applyFont="1">
      <alignment horizontal="center" vertical="bottom"/>
    </xf>
    <xf borderId="1" fillId="50" fontId="3" numFmtId="0" xfId="0" applyAlignment="1" applyBorder="1" applyFill="1" applyFont="1">
      <alignment vertical="bottom"/>
    </xf>
    <xf borderId="1" fillId="50" fontId="49" numFmtId="49" xfId="0" applyAlignment="1" applyBorder="1" applyFont="1" applyNumberFormat="1">
      <alignment vertical="center"/>
    </xf>
    <xf borderId="1" fillId="17" fontId="91" numFmtId="49" xfId="0" applyAlignment="1" applyBorder="1" applyFont="1" applyNumberFormat="1">
      <alignment vertical="top"/>
    </xf>
    <xf borderId="1" fillId="2" fontId="97" numFmtId="49" xfId="0" applyAlignment="1" applyBorder="1" applyFont="1" applyNumberFormat="1">
      <alignment vertical="center"/>
    </xf>
    <xf borderId="1" fillId="12" fontId="44" numFmtId="49" xfId="0" applyAlignment="1" applyBorder="1" applyFont="1" applyNumberFormat="1">
      <alignment vertical="bottom"/>
    </xf>
    <xf borderId="1" fillId="17" fontId="3" numFmtId="49" xfId="0" applyAlignment="1" applyBorder="1" applyFont="1" applyNumberFormat="1">
      <alignment horizontal="right" vertical="bottom"/>
    </xf>
    <xf borderId="1" fillId="27" fontId="89" numFmtId="0" xfId="0" applyAlignment="1" applyBorder="1" applyFont="1">
      <alignment vertical="top"/>
    </xf>
    <xf borderId="1" fillId="27" fontId="93" numFmtId="49" xfId="0" applyAlignment="1" applyBorder="1" applyFont="1" applyNumberFormat="1">
      <alignment vertical="top"/>
    </xf>
    <xf borderId="1" fillId="5" fontId="96" numFmtId="49" xfId="0" applyAlignment="1" applyBorder="1" applyFont="1" applyNumberFormat="1">
      <alignment vertical="top"/>
    </xf>
    <xf borderId="1" fillId="5" fontId="97" numFmtId="49" xfId="0" applyAlignment="1" applyBorder="1" applyFont="1" applyNumberFormat="1">
      <alignment vertical="top"/>
    </xf>
    <xf borderId="1" fillId="2" fontId="97" numFmtId="49" xfId="0" applyAlignment="1" applyBorder="1" applyFont="1" applyNumberFormat="1">
      <alignment vertical="top"/>
    </xf>
    <xf borderId="1" fillId="3" fontId="91" numFmtId="0" xfId="0" applyAlignment="1" applyBorder="1" applyFont="1">
      <alignment vertical="top"/>
    </xf>
    <xf borderId="1" fillId="2" fontId="97" numFmtId="0" xfId="0" applyAlignment="1" applyBorder="1" applyFont="1">
      <alignment vertical="top"/>
    </xf>
    <xf borderId="1" fillId="2" fontId="89" numFmtId="0" xfId="0" applyAlignment="1" applyBorder="1" applyFont="1">
      <alignment vertical="top"/>
    </xf>
    <xf borderId="1" fillId="0" fontId="91" numFmtId="49" xfId="0" applyAlignment="1" applyBorder="1" applyFont="1" applyNumberFormat="1">
      <alignment vertical="bottom"/>
    </xf>
    <xf borderId="1" fillId="0" fontId="63" numFmtId="49" xfId="0" applyAlignment="1" applyBorder="1" applyFont="1" applyNumberFormat="1">
      <alignment vertical="bottom"/>
    </xf>
    <xf borderId="1" fillId="0" fontId="91" numFmtId="0" xfId="0" applyAlignment="1" applyBorder="1" applyFont="1">
      <alignment horizontal="right" vertical="bottom"/>
    </xf>
    <xf borderId="1" fillId="0" fontId="63" numFmtId="0" xfId="0" applyAlignment="1" applyBorder="1" applyFont="1">
      <alignment vertical="bottom"/>
    </xf>
    <xf borderId="1" fillId="0" fontId="91" numFmtId="0" xfId="0" applyAlignment="1" applyBorder="1" applyFont="1">
      <alignment vertical="bottom"/>
    </xf>
    <xf borderId="1" fillId="0" fontId="91" numFmtId="3" xfId="0" applyAlignment="1" applyBorder="1" applyFont="1" applyNumberFormat="1">
      <alignment vertical="bottom"/>
    </xf>
    <xf borderId="1" fillId="0" fontId="93" numFmtId="49" xfId="0" applyAlignment="1" applyBorder="1" applyFont="1" applyNumberFormat="1">
      <alignment vertical="bottom"/>
    </xf>
    <xf borderId="1" fillId="2" fontId="90" numFmtId="49" xfId="0" applyAlignment="1" applyBorder="1" applyFont="1" applyNumberFormat="1">
      <alignment vertical="center"/>
    </xf>
    <xf borderId="1" fillId="5" fontId="98" numFmtId="49" xfId="0" applyAlignment="1" applyBorder="1" applyFont="1" applyNumberFormat="1">
      <alignment vertical="top"/>
    </xf>
    <xf borderId="1" fillId="11" fontId="93" numFmtId="49" xfId="0" applyAlignment="1" applyBorder="1" applyFont="1" applyNumberFormat="1">
      <alignment vertical="top"/>
    </xf>
    <xf borderId="1" fillId="0" fontId="91" numFmtId="49" xfId="0" applyAlignment="1" applyBorder="1" applyFont="1" applyNumberFormat="1">
      <alignment horizontal="right" vertical="bottom"/>
    </xf>
    <xf borderId="1" fillId="27" fontId="93" numFmtId="49" xfId="0" applyAlignment="1" applyBorder="1" applyFont="1" applyNumberFormat="1">
      <alignment vertical="center"/>
    </xf>
    <xf borderId="1" fillId="2" fontId="99" numFmtId="49" xfId="0" applyAlignment="1" applyBorder="1" applyFont="1" applyNumberFormat="1">
      <alignment vertical="top"/>
    </xf>
    <xf borderId="1" fillId="26" fontId="89" numFmtId="0" xfId="0" applyAlignment="1" applyBorder="1" applyFont="1">
      <alignment vertical="top"/>
    </xf>
    <xf borderId="1" fillId="26" fontId="93" numFmtId="49" xfId="0" applyAlignment="1" applyBorder="1" applyFont="1" applyNumberFormat="1">
      <alignment vertical="center"/>
    </xf>
    <xf borderId="1" fillId="11" fontId="91" numFmtId="49" xfId="0" applyAlignment="1" applyBorder="1" applyFont="1" applyNumberFormat="1">
      <alignment vertical="top"/>
    </xf>
    <xf borderId="36" fillId="2" fontId="18" numFmtId="49" xfId="0" applyAlignment="1" applyBorder="1" applyFont="1" applyNumberFormat="1">
      <alignment vertical="top"/>
    </xf>
    <xf borderId="1" fillId="2" fontId="5" numFmtId="49" xfId="0" applyAlignment="1" applyBorder="1" applyFont="1" applyNumberFormat="1">
      <alignment horizontal="center" vertical="top"/>
    </xf>
    <xf borderId="137" fillId="2" fontId="5" numFmtId="49" xfId="0" applyAlignment="1" applyBorder="1" applyFont="1" applyNumberFormat="1">
      <alignment vertical="top"/>
    </xf>
    <xf borderId="83" fillId="0" fontId="5" numFmtId="49" xfId="0" applyAlignment="1" applyBorder="1" applyFont="1" applyNumberFormat="1">
      <alignment horizontal="left" readingOrder="1" vertical="bottom"/>
    </xf>
    <xf borderId="85" fillId="0" fontId="6" numFmtId="49" xfId="0" applyAlignment="1" applyBorder="1" applyFont="1" applyNumberFormat="1">
      <alignment horizontal="left" readingOrder="1" vertical="bottom"/>
    </xf>
    <xf borderId="138" fillId="0" fontId="18" numFmtId="49" xfId="0" applyAlignment="1" applyBorder="1" applyFont="1" applyNumberFormat="1">
      <alignment vertical="bottom"/>
    </xf>
    <xf borderId="1" fillId="2" fontId="18" numFmtId="49" xfId="0" applyAlignment="1" applyBorder="1" applyFont="1" applyNumberFormat="1">
      <alignment horizontal="center" vertical="top"/>
    </xf>
    <xf borderId="137" fillId="0" fontId="3" numFmtId="0" xfId="0" applyAlignment="1" applyBorder="1" applyFont="1">
      <alignment horizontal="right" vertical="bottom"/>
    </xf>
    <xf borderId="87" fillId="0" fontId="3" numFmtId="0" xfId="0" applyAlignment="1" applyBorder="1" applyFont="1">
      <alignment horizontal="left" readingOrder="1" vertical="bottom"/>
    </xf>
    <xf borderId="89" fillId="0" fontId="3" numFmtId="0" xfId="0" applyAlignment="1" applyBorder="1" applyFont="1">
      <alignment horizontal="left" readingOrder="1" vertical="bottom"/>
    </xf>
    <xf borderId="139" fillId="0" fontId="3" numFmtId="0" xfId="0" applyAlignment="1" applyBorder="1" applyFont="1">
      <alignment vertical="bottom"/>
    </xf>
    <xf borderId="137" fillId="2" fontId="18" numFmtId="49" xfId="0" applyAlignment="1" applyBorder="1" applyFont="1" applyNumberFormat="1">
      <alignment vertical="top"/>
    </xf>
    <xf borderId="137" fillId="0" fontId="3" numFmtId="49" xfId="0" applyAlignment="1" applyBorder="1" applyFont="1" applyNumberFormat="1">
      <alignment vertical="bottom"/>
    </xf>
    <xf borderId="139" fillId="0" fontId="18" numFmtId="49" xfId="0" applyAlignment="1" applyBorder="1" applyFont="1" applyNumberFormat="1">
      <alignment vertical="bottom"/>
    </xf>
    <xf borderId="137" fillId="0" fontId="3" numFmtId="0" xfId="0" applyAlignment="1" applyBorder="1" applyFont="1">
      <alignment vertical="bottom"/>
    </xf>
    <xf borderId="1" fillId="17" fontId="3" numFmtId="49" xfId="0" applyAlignment="1" applyBorder="1" applyFont="1" applyNumberFormat="1">
      <alignment vertical="center"/>
    </xf>
    <xf borderId="98" fillId="0" fontId="3" numFmtId="0" xfId="0" applyAlignment="1" applyBorder="1" applyFont="1">
      <alignment horizontal="left" readingOrder="1" vertical="bottom"/>
    </xf>
    <xf borderId="99" fillId="0" fontId="3" numFmtId="0" xfId="0" applyAlignment="1" applyBorder="1" applyFont="1">
      <alignment horizontal="left" readingOrder="1" vertical="bottom"/>
    </xf>
    <xf borderId="140" fillId="0" fontId="3" numFmtId="0" xfId="0" applyAlignment="1" applyBorder="1" applyFont="1">
      <alignment vertical="bottom"/>
    </xf>
    <xf borderId="64" fillId="2" fontId="18" numFmtId="49" xfId="0" applyAlignment="1" applyBorder="1" applyFont="1" applyNumberFormat="1">
      <alignment horizontal="center" vertical="top"/>
    </xf>
    <xf borderId="64" fillId="2" fontId="18" numFmtId="49" xfId="0" applyAlignment="1" applyBorder="1" applyFont="1" applyNumberFormat="1">
      <alignment vertical="top"/>
    </xf>
    <xf borderId="141" fillId="2" fontId="18" numFmtId="49" xfId="0" applyAlignment="1" applyBorder="1" applyFont="1" applyNumberFormat="1">
      <alignment horizontal="center" vertical="top"/>
    </xf>
    <xf borderId="141" fillId="2" fontId="18" numFmtId="0" xfId="0" applyAlignment="1" applyBorder="1" applyFont="1">
      <alignment horizontal="right" vertical="top"/>
    </xf>
    <xf borderId="141" fillId="2" fontId="18" numFmtId="49" xfId="0" applyAlignment="1" applyBorder="1" applyFont="1" applyNumberFormat="1">
      <alignment vertical="top"/>
    </xf>
    <xf borderId="1" fillId="2" fontId="100" numFmtId="49" xfId="0" applyAlignment="1" applyBorder="1" applyFont="1" applyNumberFormat="1">
      <alignment horizontal="center" vertical="center"/>
    </xf>
    <xf borderId="142" fillId="2" fontId="100" numFmtId="49" xfId="0" applyAlignment="1" applyBorder="1" applyFont="1" applyNumberFormat="1">
      <alignment horizontal="center" vertical="center"/>
    </xf>
    <xf borderId="142" fillId="2" fontId="100" numFmtId="49" xfId="0" applyAlignment="1" applyBorder="1" applyFont="1" applyNumberFormat="1">
      <alignment horizontal="left" vertical="top"/>
    </xf>
    <xf borderId="2" fillId="51" fontId="100" numFmtId="49" xfId="0" applyAlignment="1" applyBorder="1" applyFill="1" applyFont="1" applyNumberFormat="1">
      <alignment horizontal="center" shrinkToFit="0" vertical="bottom" wrapText="1"/>
    </xf>
    <xf borderId="1" fillId="5" fontId="5" numFmtId="49" xfId="0" applyAlignment="1" applyBorder="1" applyFont="1" applyNumberFormat="1">
      <alignment vertical="bottom"/>
    </xf>
    <xf borderId="1" fillId="0" fontId="5" numFmtId="49" xfId="0" applyAlignment="1" applyBorder="1" applyFont="1" applyNumberFormat="1">
      <alignment vertical="bottom"/>
    </xf>
    <xf borderId="1" fillId="52" fontId="101" numFmtId="0" xfId="0" applyAlignment="1" applyBorder="1" applyFill="1" applyFont="1">
      <alignment horizontal="center" vertical="center"/>
    </xf>
    <xf borderId="1" fillId="52" fontId="101" numFmtId="0" xfId="0" applyAlignment="1" applyBorder="1" applyFont="1">
      <alignment horizontal="right" vertical="center"/>
    </xf>
    <xf borderId="1" fillId="52" fontId="101" numFmtId="49" xfId="0" applyAlignment="1" applyBorder="1" applyFont="1" applyNumberFormat="1">
      <alignment vertical="center"/>
    </xf>
    <xf borderId="1" fillId="52" fontId="3" numFmtId="49" xfId="0" applyAlignment="1" applyBorder="1" applyFont="1" applyNumberFormat="1">
      <alignment vertical="center"/>
    </xf>
    <xf borderId="1" fillId="52" fontId="102" numFmtId="49" xfId="0" applyAlignment="1" applyBorder="1" applyFont="1" applyNumberFormat="1">
      <alignment vertical="center"/>
    </xf>
    <xf borderId="1" fillId="52" fontId="12" numFmtId="0" xfId="0" applyAlignment="1" applyBorder="1" applyFont="1">
      <alignment shrinkToFit="0" vertical="bottom" wrapText="1"/>
    </xf>
    <xf borderId="1" fillId="2" fontId="101" numFmtId="49" xfId="0" applyAlignment="1" applyBorder="1" applyFont="1" applyNumberFormat="1">
      <alignment horizontal="center" vertical="center"/>
    </xf>
    <xf borderId="1" fillId="52" fontId="101" numFmtId="49" xfId="0" applyAlignment="1" applyBorder="1" applyFont="1" applyNumberFormat="1">
      <alignment horizontal="center" vertical="center"/>
    </xf>
    <xf borderId="1" fillId="2" fontId="101" numFmtId="0" xfId="0" applyAlignment="1" applyBorder="1" applyFont="1">
      <alignment horizontal="right" vertical="center"/>
    </xf>
    <xf borderId="1" fillId="0" fontId="101" numFmtId="0" xfId="0" applyAlignment="1" applyBorder="1" applyFont="1">
      <alignment horizontal="right" vertical="bottom"/>
    </xf>
    <xf borderId="1" fillId="52" fontId="49" numFmtId="0" xfId="0" applyAlignment="1" applyBorder="1" applyFont="1">
      <alignment horizontal="right" vertical="bottom"/>
    </xf>
    <xf borderId="1" fillId="52" fontId="101" numFmtId="49" xfId="0" applyAlignment="1" applyBorder="1" applyFont="1" applyNumberFormat="1">
      <alignment horizontal="left" vertical="top"/>
    </xf>
    <xf borderId="1" fillId="3" fontId="101" numFmtId="0" xfId="0" applyAlignment="1" applyBorder="1" applyFont="1">
      <alignment horizontal="center" vertical="center"/>
    </xf>
    <xf borderId="1" fillId="3" fontId="101" numFmtId="0" xfId="0" applyAlignment="1" applyBorder="1" applyFont="1">
      <alignment horizontal="right" vertical="center"/>
    </xf>
    <xf borderId="1" fillId="3" fontId="101" numFmtId="49" xfId="0" applyAlignment="1" applyBorder="1" applyFont="1" applyNumberFormat="1">
      <alignment vertical="center"/>
    </xf>
    <xf borderId="1" fillId="3" fontId="101" numFmtId="49" xfId="0" applyAlignment="1" applyBorder="1" applyFont="1" applyNumberFormat="1">
      <alignment horizontal="left" vertical="top"/>
    </xf>
    <xf borderId="1" fillId="11" fontId="3" numFmtId="49" xfId="0" applyAlignment="1" applyBorder="1" applyFont="1" applyNumberFormat="1">
      <alignment vertical="center"/>
    </xf>
    <xf borderId="1" fillId="3" fontId="102" numFmtId="49" xfId="0" applyAlignment="1" applyBorder="1" applyFont="1" applyNumberFormat="1">
      <alignment vertical="center"/>
    </xf>
    <xf borderId="1" fillId="3" fontId="12" numFmtId="0" xfId="0" applyAlignment="1" applyBorder="1" applyFont="1">
      <alignment shrinkToFit="0" vertical="bottom" wrapText="1"/>
    </xf>
    <xf borderId="1" fillId="3" fontId="101" numFmtId="49" xfId="0" applyAlignment="1" applyBorder="1" applyFont="1" applyNumberFormat="1">
      <alignment horizontal="center" vertical="center"/>
    </xf>
    <xf borderId="1" fillId="3" fontId="49" numFmtId="0" xfId="0" applyAlignment="1" applyBorder="1" applyFont="1">
      <alignment horizontal="right" vertical="bottom"/>
    </xf>
    <xf borderId="1" fillId="0" fontId="101" numFmtId="49" xfId="0" applyAlignment="1" applyBorder="1" applyFont="1" applyNumberFormat="1">
      <alignment vertical="bottom"/>
    </xf>
    <xf borderId="1" fillId="3" fontId="3" numFmtId="49" xfId="0" applyAlignment="1" applyBorder="1" applyFont="1" applyNumberFormat="1">
      <alignment vertical="center"/>
    </xf>
    <xf borderId="1" fillId="53" fontId="101" numFmtId="0" xfId="0" applyAlignment="1" applyBorder="1" applyFill="1" applyFont="1">
      <alignment horizontal="center" vertical="center"/>
    </xf>
    <xf borderId="1" fillId="53" fontId="101" numFmtId="0" xfId="0" applyAlignment="1" applyBorder="1" applyFont="1">
      <alignment horizontal="right" vertical="center"/>
    </xf>
    <xf borderId="1" fillId="53" fontId="101" numFmtId="49" xfId="0" applyAlignment="1" applyBorder="1" applyFont="1" applyNumberFormat="1">
      <alignment vertical="center"/>
    </xf>
    <xf borderId="1" fillId="53" fontId="101" numFmtId="49" xfId="0" applyAlignment="1" applyBorder="1" applyFont="1" applyNumberFormat="1">
      <alignment horizontal="left" vertical="top"/>
    </xf>
    <xf borderId="1" fillId="53" fontId="3" numFmtId="49" xfId="0" applyAlignment="1" applyBorder="1" applyFont="1" applyNumberFormat="1">
      <alignment vertical="center"/>
    </xf>
    <xf borderId="1" fillId="53" fontId="102" numFmtId="49" xfId="0" applyAlignment="1" applyBorder="1" applyFont="1" applyNumberFormat="1">
      <alignment vertical="center"/>
    </xf>
    <xf borderId="1" fillId="53" fontId="101" numFmtId="49" xfId="0" applyAlignment="1" applyBorder="1" applyFont="1" applyNumberFormat="1">
      <alignment shrinkToFit="0" vertical="bottom" wrapText="1"/>
    </xf>
    <xf borderId="1" fillId="53" fontId="101" numFmtId="49" xfId="0" applyAlignment="1" applyBorder="1" applyFont="1" applyNumberFormat="1">
      <alignment horizontal="center" vertical="center"/>
    </xf>
    <xf borderId="1" fillId="53" fontId="3" numFmtId="49" xfId="0" applyAlignment="1" applyBorder="1" applyFont="1" applyNumberFormat="1">
      <alignment shrinkToFit="0" vertical="bottom" wrapText="1"/>
    </xf>
    <xf borderId="1" fillId="53" fontId="12" numFmtId="0" xfId="0" applyAlignment="1" applyBorder="1" applyFont="1">
      <alignment shrinkToFit="0" vertical="bottom" wrapText="1"/>
    </xf>
    <xf borderId="1" fillId="54" fontId="101" numFmtId="0" xfId="0" applyAlignment="1" applyBorder="1" applyFill="1" applyFont="1">
      <alignment horizontal="center" vertical="center"/>
    </xf>
    <xf borderId="1" fillId="54" fontId="101" numFmtId="0" xfId="0" applyAlignment="1" applyBorder="1" applyFont="1">
      <alignment horizontal="right" vertical="center"/>
    </xf>
    <xf borderId="1" fillId="54" fontId="101" numFmtId="49" xfId="0" applyAlignment="1" applyBorder="1" applyFont="1" applyNumberFormat="1">
      <alignment vertical="center"/>
    </xf>
    <xf borderId="1" fillId="54" fontId="101" numFmtId="49" xfId="0" applyAlignment="1" applyBorder="1" applyFont="1" applyNumberFormat="1">
      <alignment horizontal="left" vertical="top"/>
    </xf>
    <xf borderId="1" fillId="54" fontId="3" numFmtId="49" xfId="0" applyAlignment="1" applyBorder="1" applyFont="1" applyNumberFormat="1">
      <alignment vertical="center"/>
    </xf>
    <xf borderId="1" fillId="54" fontId="102" numFmtId="49" xfId="0" applyAlignment="1" applyBorder="1" applyFont="1" applyNumberFormat="1">
      <alignment vertical="center"/>
    </xf>
    <xf borderId="1" fillId="54" fontId="12" numFmtId="0" xfId="0" applyAlignment="1" applyBorder="1" applyFont="1">
      <alignment shrinkToFit="0" vertical="bottom" wrapText="1"/>
    </xf>
    <xf borderId="1" fillId="54" fontId="101" numFmtId="49" xfId="0" applyAlignment="1" applyBorder="1" applyFont="1" applyNumberFormat="1">
      <alignment horizontal="center" vertical="center"/>
    </xf>
    <xf borderId="1" fillId="54" fontId="49" numFmtId="0" xfId="0" applyAlignment="1" applyBorder="1" applyFont="1">
      <alignment horizontal="right" vertical="bottom"/>
    </xf>
    <xf borderId="1" fillId="54" fontId="49" numFmtId="49" xfId="0" applyAlignment="1" applyBorder="1" applyFont="1" applyNumberFormat="1">
      <alignment vertical="bottom"/>
    </xf>
    <xf borderId="1" fillId="55" fontId="101" numFmtId="0" xfId="0" applyAlignment="1" applyBorder="1" applyFill="1" applyFont="1">
      <alignment horizontal="center" vertical="center"/>
    </xf>
    <xf borderId="1" fillId="55" fontId="101" numFmtId="0" xfId="0" applyAlignment="1" applyBorder="1" applyFont="1">
      <alignment horizontal="right" vertical="center"/>
    </xf>
    <xf borderId="1" fillId="55" fontId="101" numFmtId="49" xfId="0" applyAlignment="1" applyBorder="1" applyFont="1" applyNumberFormat="1">
      <alignment vertical="center"/>
    </xf>
    <xf borderId="1" fillId="55" fontId="3" numFmtId="49" xfId="0" applyAlignment="1" applyBorder="1" applyFont="1" applyNumberFormat="1">
      <alignment vertical="center"/>
    </xf>
    <xf borderId="1" fillId="55" fontId="102" numFmtId="49" xfId="0" applyAlignment="1" applyBorder="1" applyFont="1" applyNumberFormat="1">
      <alignment vertical="center"/>
    </xf>
    <xf borderId="1" fillId="55" fontId="12" numFmtId="0" xfId="0" applyAlignment="1" applyBorder="1" applyFont="1">
      <alignment shrinkToFit="0" vertical="bottom" wrapText="1"/>
    </xf>
    <xf borderId="1" fillId="55" fontId="101" numFmtId="49" xfId="0" applyAlignment="1" applyBorder="1" applyFont="1" applyNumberFormat="1">
      <alignment horizontal="center" vertical="center"/>
    </xf>
    <xf borderId="1" fillId="55" fontId="49" numFmtId="0" xfId="0" applyAlignment="1" applyBorder="1" applyFont="1">
      <alignment horizontal="right" vertical="bottom"/>
    </xf>
    <xf borderId="1" fillId="56" fontId="101" numFmtId="0" xfId="0" applyAlignment="1" applyBorder="1" applyFill="1" applyFont="1">
      <alignment horizontal="center" vertical="center"/>
    </xf>
    <xf borderId="1" fillId="56" fontId="101" numFmtId="0" xfId="0" applyAlignment="1" applyBorder="1" applyFont="1">
      <alignment horizontal="right" vertical="center"/>
    </xf>
    <xf borderId="1" fillId="56" fontId="101" numFmtId="49" xfId="0" applyAlignment="1" applyBorder="1" applyFont="1" applyNumberFormat="1">
      <alignment vertical="center"/>
    </xf>
    <xf borderId="1" fillId="56" fontId="101" numFmtId="49" xfId="0" applyAlignment="1" applyBorder="1" applyFont="1" applyNumberFormat="1">
      <alignment horizontal="left" vertical="top"/>
    </xf>
    <xf borderId="1" fillId="56" fontId="3" numFmtId="49" xfId="0" applyAlignment="1" applyBorder="1" applyFont="1" applyNumberFormat="1">
      <alignment vertical="center"/>
    </xf>
    <xf borderId="1" fillId="56" fontId="102" numFmtId="49" xfId="0" applyAlignment="1" applyBorder="1" applyFont="1" applyNumberFormat="1">
      <alignment vertical="center"/>
    </xf>
    <xf borderId="1" fillId="56" fontId="12" numFmtId="0" xfId="0" applyAlignment="1" applyBorder="1" applyFont="1">
      <alignment shrinkToFit="0" vertical="bottom" wrapText="1"/>
    </xf>
    <xf borderId="1" fillId="56" fontId="101" numFmtId="49" xfId="0" applyAlignment="1" applyBorder="1" applyFont="1" applyNumberFormat="1">
      <alignment horizontal="center" vertical="center"/>
    </xf>
    <xf borderId="1" fillId="56" fontId="49" numFmtId="0" xfId="0" applyAlignment="1" applyBorder="1" applyFont="1">
      <alignment horizontal="right" vertical="bottom"/>
    </xf>
    <xf borderId="1" fillId="2" fontId="101" numFmtId="49" xfId="0" applyAlignment="1" applyBorder="1" applyFont="1" applyNumberFormat="1">
      <alignment vertical="center"/>
    </xf>
    <xf borderId="1" fillId="57" fontId="101" numFmtId="0" xfId="0" applyAlignment="1" applyBorder="1" applyFill="1" applyFont="1">
      <alignment horizontal="center" vertical="center"/>
    </xf>
    <xf borderId="1" fillId="57" fontId="49" numFmtId="0" xfId="0" applyAlignment="1" applyBorder="1" applyFont="1">
      <alignment horizontal="right" vertical="bottom"/>
    </xf>
    <xf borderId="1" fillId="57" fontId="101" numFmtId="0" xfId="0" applyAlignment="1" applyBorder="1" applyFont="1">
      <alignment horizontal="right" vertical="center"/>
    </xf>
    <xf borderId="1" fillId="57" fontId="101" numFmtId="49" xfId="0" applyAlignment="1" applyBorder="1" applyFont="1" applyNumberFormat="1">
      <alignment vertical="center"/>
    </xf>
    <xf borderId="1" fillId="57" fontId="3" numFmtId="49" xfId="0" applyAlignment="1" applyBorder="1" applyFont="1" applyNumberFormat="1">
      <alignment vertical="top"/>
    </xf>
    <xf borderId="1" fillId="57" fontId="3" numFmtId="49" xfId="0" applyAlignment="1" applyBorder="1" applyFont="1" applyNumberFormat="1">
      <alignment vertical="center"/>
    </xf>
    <xf borderId="1" fillId="57" fontId="102" numFmtId="49" xfId="0" applyAlignment="1" applyBorder="1" applyFont="1" applyNumberFormat="1">
      <alignment vertical="center"/>
    </xf>
    <xf borderId="1" fillId="57" fontId="12" numFmtId="0" xfId="0" applyAlignment="1" applyBorder="1" applyFont="1">
      <alignment shrinkToFit="0" vertical="bottom" wrapText="1"/>
    </xf>
    <xf borderId="1" fillId="57" fontId="101" numFmtId="49" xfId="0" applyAlignment="1" applyBorder="1" applyFont="1" applyNumberFormat="1">
      <alignment horizontal="center" vertical="center"/>
    </xf>
    <xf borderId="1" fillId="11" fontId="101" numFmtId="49" xfId="0" applyAlignment="1" applyBorder="1" applyFont="1" applyNumberFormat="1">
      <alignment vertical="center"/>
    </xf>
    <xf borderId="1" fillId="57" fontId="101" numFmtId="49" xfId="0" applyAlignment="1" applyBorder="1" applyFont="1" applyNumberFormat="1">
      <alignment shrinkToFit="0" vertical="center" wrapText="1"/>
    </xf>
    <xf borderId="1" fillId="57" fontId="101" numFmtId="49" xfId="0" applyAlignment="1" applyBorder="1" applyFont="1" applyNumberFormat="1">
      <alignment shrinkToFit="0" vertical="bottom" wrapText="1"/>
    </xf>
    <xf borderId="1" fillId="58" fontId="101" numFmtId="0" xfId="0" applyAlignment="1" applyBorder="1" applyFill="1" applyFont="1">
      <alignment horizontal="center" vertical="center"/>
    </xf>
    <xf borderId="1" fillId="58" fontId="101" numFmtId="0" xfId="0" applyAlignment="1" applyBorder="1" applyFont="1">
      <alignment horizontal="right" vertical="center"/>
    </xf>
    <xf borderId="1" fillId="58" fontId="101" numFmtId="49" xfId="0" applyAlignment="1" applyBorder="1" applyFont="1" applyNumberFormat="1">
      <alignment vertical="center"/>
    </xf>
    <xf borderId="1" fillId="11" fontId="18" numFmtId="49" xfId="0" applyAlignment="1" applyBorder="1" applyFont="1" applyNumberFormat="1">
      <alignment vertical="bottom"/>
    </xf>
    <xf borderId="1" fillId="58" fontId="102" numFmtId="49" xfId="0" applyAlignment="1" applyBorder="1" applyFont="1" applyNumberFormat="1">
      <alignment vertical="center"/>
    </xf>
    <xf borderId="1" fillId="58" fontId="101" numFmtId="49" xfId="0" applyAlignment="1" applyBorder="1" applyFont="1" applyNumberFormat="1">
      <alignment shrinkToFit="0" vertical="bottom" wrapText="1"/>
    </xf>
    <xf borderId="1" fillId="58" fontId="101" numFmtId="49" xfId="0" applyAlignment="1" applyBorder="1" applyFont="1" applyNumberFormat="1">
      <alignment horizontal="center" vertical="center"/>
    </xf>
    <xf borderId="1" fillId="58" fontId="49" numFmtId="0" xfId="0" applyAlignment="1" applyBorder="1" applyFont="1">
      <alignment horizontal="right" vertical="bottom"/>
    </xf>
    <xf borderId="1" fillId="58" fontId="3" numFmtId="49" xfId="0" applyAlignment="1" applyBorder="1" applyFont="1" applyNumberFormat="1">
      <alignment vertical="center"/>
    </xf>
    <xf borderId="1" fillId="58" fontId="12" numFmtId="0" xfId="0" applyAlignment="1" applyBorder="1" applyFont="1">
      <alignment shrinkToFit="0" vertical="bottom" wrapText="1"/>
    </xf>
    <xf borderId="1" fillId="58" fontId="49" numFmtId="49" xfId="0" applyAlignment="1" applyBorder="1" applyFont="1" applyNumberFormat="1">
      <alignment vertical="bottom"/>
    </xf>
    <xf borderId="143" fillId="58" fontId="101" numFmtId="49" xfId="0" applyAlignment="1" applyBorder="1" applyFont="1" applyNumberFormat="1">
      <alignment horizontal="center" vertical="center"/>
    </xf>
    <xf borderId="142" fillId="0" fontId="49" numFmtId="49" xfId="0" applyAlignment="1" applyBorder="1" applyFont="1" applyNumberFormat="1">
      <alignment vertical="bottom"/>
    </xf>
    <xf borderId="144" fillId="58" fontId="101" numFmtId="49" xfId="0" applyAlignment="1" applyBorder="1" applyFont="1" applyNumberFormat="1">
      <alignment vertical="center"/>
    </xf>
    <xf borderId="57" fillId="11" fontId="3" numFmtId="49" xfId="0" applyAlignment="1" applyBorder="1" applyFont="1" applyNumberFormat="1">
      <alignment vertical="bottom"/>
    </xf>
    <xf borderId="144" fillId="58" fontId="102" numFmtId="49" xfId="0" applyAlignment="1" applyBorder="1" applyFont="1" applyNumberFormat="1">
      <alignment vertical="center"/>
    </xf>
    <xf borderId="5" fillId="58" fontId="101" numFmtId="0" xfId="0" applyAlignment="1" applyBorder="1" applyFont="1">
      <alignment horizontal="center" vertical="center"/>
    </xf>
    <xf borderId="145" fillId="2" fontId="3" numFmtId="49" xfId="0" applyAlignment="1" applyBorder="1" applyFont="1" applyNumberFormat="1">
      <alignment vertical="top"/>
    </xf>
    <xf borderId="58" fillId="0" fontId="3" numFmtId="49" xfId="0" applyAlignment="1" applyBorder="1" applyFont="1" applyNumberFormat="1">
      <alignment vertical="bottom"/>
    </xf>
    <xf borderId="145" fillId="0" fontId="3" numFmtId="49" xfId="0" applyAlignment="1" applyBorder="1" applyFont="1" applyNumberFormat="1">
      <alignment vertical="bottom"/>
    </xf>
    <xf borderId="26" fillId="2" fontId="101" numFmtId="0" xfId="0" applyAlignment="1" applyBorder="1" applyFont="1">
      <alignment horizontal="right" vertical="center"/>
    </xf>
    <xf borderId="6" fillId="58" fontId="101" numFmtId="0" xfId="0" applyAlignment="1" applyBorder="1" applyFont="1">
      <alignment horizontal="center" vertical="center"/>
    </xf>
    <xf borderId="146" fillId="2" fontId="3" numFmtId="0" xfId="0" applyAlignment="1" applyBorder="1" applyFont="1">
      <alignment vertical="top"/>
    </xf>
    <xf borderId="146" fillId="0" fontId="3" numFmtId="0" xfId="0" applyAlignment="1" applyBorder="1" applyFont="1">
      <alignment vertical="bottom"/>
    </xf>
    <xf borderId="107" fillId="58" fontId="101" numFmtId="49" xfId="0" applyAlignment="1" applyBorder="1" applyFont="1" applyNumberFormat="1">
      <alignment vertical="center"/>
    </xf>
    <xf borderId="147" fillId="2" fontId="3" numFmtId="49" xfId="0" applyAlignment="1" applyBorder="1" applyFont="1" applyNumberFormat="1">
      <alignment vertical="top"/>
    </xf>
    <xf borderId="148" fillId="6" fontId="51" numFmtId="49" xfId="0" applyAlignment="1" applyBorder="1" applyFont="1" applyNumberFormat="1">
      <alignment vertical="top"/>
    </xf>
    <xf borderId="149" fillId="6" fontId="51" numFmtId="49" xfId="0" applyAlignment="1" applyBorder="1" applyFont="1" applyNumberFormat="1">
      <alignment vertical="top"/>
    </xf>
    <xf borderId="150" fillId="6" fontId="1" numFmtId="49" xfId="0" applyAlignment="1" applyBorder="1" applyFont="1" applyNumberFormat="1">
      <alignment shrinkToFit="0" vertical="top" wrapText="1"/>
    </xf>
    <xf borderId="151" fillId="6" fontId="1" numFmtId="49" xfId="0" applyAlignment="1" applyBorder="1" applyFont="1" applyNumberFormat="1">
      <alignment vertical="top"/>
    </xf>
    <xf borderId="152" fillId="11" fontId="3" numFmtId="49" xfId="0" applyAlignment="1" applyBorder="1" applyFont="1" applyNumberFormat="1">
      <alignment vertical="bottom"/>
    </xf>
    <xf borderId="153" fillId="6" fontId="1" numFmtId="49" xfId="0" applyAlignment="1" applyBorder="1" applyFont="1" applyNumberFormat="1">
      <alignment vertical="top"/>
    </xf>
    <xf borderId="150" fillId="6" fontId="1" numFmtId="49" xfId="0" applyAlignment="1" applyBorder="1" applyFont="1" applyNumberFormat="1">
      <alignment vertical="top"/>
    </xf>
    <xf borderId="150" fillId="6" fontId="1" numFmtId="49" xfId="0" applyAlignment="1" applyBorder="1" applyFont="1" applyNumberFormat="1">
      <alignment horizontal="center" vertical="top"/>
    </xf>
    <xf borderId="150" fillId="5" fontId="1" numFmtId="49" xfId="0" applyAlignment="1" applyBorder="1" applyFont="1" applyNumberFormat="1">
      <alignment horizontal="center" vertical="top"/>
    </xf>
    <xf borderId="150" fillId="5" fontId="1" numFmtId="49" xfId="0" applyAlignment="1" applyBorder="1" applyFont="1" applyNumberFormat="1">
      <alignment vertical="top"/>
    </xf>
    <xf borderId="154" fillId="43" fontId="1" numFmtId="49" xfId="0" applyAlignment="1" applyBorder="1" applyFont="1" applyNumberFormat="1">
      <alignment vertical="top"/>
    </xf>
    <xf borderId="155" fillId="30" fontId="1" numFmtId="0" xfId="0" applyAlignment="1" applyBorder="1" applyFont="1">
      <alignment vertical="top"/>
    </xf>
    <xf borderId="155" fillId="30" fontId="64" numFmtId="49" xfId="0" applyAlignment="1" applyBorder="1" applyFont="1" applyNumberFormat="1">
      <alignment vertical="top"/>
    </xf>
    <xf borderId="156" fillId="2" fontId="103" numFmtId="49" xfId="0" applyAlignment="1" applyBorder="1" applyFont="1" applyNumberFormat="1">
      <alignment vertical="top"/>
    </xf>
    <xf borderId="157" fillId="2" fontId="64" numFmtId="49" xfId="0" applyAlignment="1" applyBorder="1" applyFont="1" applyNumberFormat="1">
      <alignment vertical="top"/>
    </xf>
    <xf borderId="158" fillId="2" fontId="64" numFmtId="49" xfId="0" applyAlignment="1" applyBorder="1" applyFont="1" applyNumberFormat="1">
      <alignment vertical="top"/>
    </xf>
    <xf borderId="157" fillId="2" fontId="12" numFmtId="49" xfId="0" applyAlignment="1" applyBorder="1" applyFont="1" applyNumberFormat="1">
      <alignment vertical="top"/>
    </xf>
    <xf borderId="157" fillId="2" fontId="46" numFmtId="0" xfId="0" applyAlignment="1" applyBorder="1" applyFont="1">
      <alignment horizontal="center" vertical="top"/>
    </xf>
    <xf borderId="157" fillId="2" fontId="12" numFmtId="0" xfId="0" applyAlignment="1" applyBorder="1" applyFont="1">
      <alignment horizontal="center" vertical="top"/>
    </xf>
    <xf borderId="157" fillId="2" fontId="46" numFmtId="49" xfId="0" applyAlignment="1" applyBorder="1" applyFont="1" applyNumberFormat="1">
      <alignment horizontal="center" vertical="top"/>
    </xf>
    <xf borderId="157" fillId="2" fontId="12" numFmtId="49" xfId="0" applyAlignment="1" applyBorder="1" applyFont="1" applyNumberFormat="1">
      <alignment horizontal="center" vertical="top"/>
    </xf>
    <xf borderId="157" fillId="2" fontId="12" numFmtId="0" xfId="0" applyAlignment="1" applyBorder="1" applyFont="1">
      <alignment vertical="top"/>
    </xf>
    <xf borderId="81" fillId="0" fontId="16" numFmtId="49" xfId="0" applyAlignment="1" applyBorder="1" applyFont="1" applyNumberFormat="1">
      <alignment vertical="bottom"/>
    </xf>
    <xf borderId="159" fillId="0" fontId="3" numFmtId="0" xfId="0" applyAlignment="1" applyBorder="1" applyFont="1">
      <alignment vertical="bottom"/>
    </xf>
    <xf borderId="160" fillId="2" fontId="103" numFmtId="49" xfId="0" applyAlignment="1" applyBorder="1" applyFont="1" applyNumberFormat="1">
      <alignment vertical="top"/>
    </xf>
    <xf borderId="161" fillId="2" fontId="64" numFmtId="49" xfId="0" applyAlignment="1" applyBorder="1" applyFont="1" applyNumberFormat="1">
      <alignment vertical="top"/>
    </xf>
    <xf borderId="161" fillId="2" fontId="12" numFmtId="49" xfId="0" applyAlignment="1" applyBorder="1" applyFont="1" applyNumberFormat="1">
      <alignment vertical="top"/>
    </xf>
    <xf borderId="161" fillId="2" fontId="12" numFmtId="0" xfId="0" applyAlignment="1" applyBorder="1" applyFont="1">
      <alignment horizontal="center" vertical="top"/>
    </xf>
    <xf borderId="161" fillId="2" fontId="12" numFmtId="49" xfId="0" applyAlignment="1" applyBorder="1" applyFont="1" applyNumberFormat="1">
      <alignment horizontal="center" vertical="top"/>
    </xf>
    <xf borderId="161" fillId="2" fontId="12" numFmtId="0" xfId="0" applyAlignment="1" applyBorder="1" applyFont="1">
      <alignment vertical="top"/>
    </xf>
    <xf borderId="162" fillId="35" fontId="103" numFmtId="49" xfId="0" applyAlignment="1" applyBorder="1" applyFont="1" applyNumberFormat="1">
      <alignment vertical="top"/>
    </xf>
    <xf borderId="107" fillId="35" fontId="64" numFmtId="49" xfId="0" applyAlignment="1" applyBorder="1" applyFont="1" applyNumberFormat="1">
      <alignment vertical="top"/>
    </xf>
    <xf borderId="107" fillId="35" fontId="12" numFmtId="49" xfId="0" applyAlignment="1" applyBorder="1" applyFont="1" applyNumberFormat="1">
      <alignment vertical="top"/>
    </xf>
    <xf borderId="107" fillId="35" fontId="3" numFmtId="49" xfId="0" applyAlignment="1" applyBorder="1" applyFont="1" applyNumberFormat="1">
      <alignment vertical="bottom"/>
    </xf>
    <xf borderId="107" fillId="35" fontId="12" numFmtId="49" xfId="0" applyAlignment="1" applyBorder="1" applyFont="1" applyNumberFormat="1">
      <alignment horizontal="center" vertical="top"/>
    </xf>
    <xf borderId="107" fillId="35" fontId="12" numFmtId="0" xfId="0" applyAlignment="1" applyBorder="1" applyFont="1">
      <alignment horizontal="center" vertical="top"/>
    </xf>
    <xf borderId="107" fillId="35" fontId="16" numFmtId="49" xfId="0" applyAlignment="1" applyBorder="1" applyFont="1" applyNumberFormat="1">
      <alignment vertical="bottom"/>
    </xf>
    <xf borderId="107" fillId="35" fontId="12" numFmtId="0" xfId="0" applyAlignment="1" applyBorder="1" applyFont="1">
      <alignment horizontal="right" vertical="top"/>
    </xf>
    <xf borderId="107" fillId="35" fontId="12" numFmtId="0" xfId="0" applyAlignment="1" applyBorder="1" applyFont="1">
      <alignment vertical="top"/>
    </xf>
    <xf borderId="107" fillId="35" fontId="3" numFmtId="0" xfId="0" applyAlignment="1" applyBorder="1" applyFont="1">
      <alignment horizontal="center" vertical="bottom"/>
    </xf>
    <xf borderId="107" fillId="35" fontId="3" numFmtId="0" xfId="0" applyAlignment="1" applyBorder="1" applyFont="1">
      <alignment vertical="bottom"/>
    </xf>
    <xf borderId="163" fillId="35" fontId="3" numFmtId="0" xfId="0" applyAlignment="1" applyBorder="1" applyFont="1">
      <alignment vertical="bottom"/>
    </xf>
    <xf borderId="164" fillId="2" fontId="103" numFmtId="49" xfId="0" applyAlignment="1" applyBorder="1" applyFont="1" applyNumberFormat="1">
      <alignment vertical="top"/>
    </xf>
    <xf borderId="165" fillId="2" fontId="64" numFmtId="49" xfId="0" applyAlignment="1" applyBorder="1" applyFont="1" applyNumberFormat="1">
      <alignment vertical="top"/>
    </xf>
    <xf borderId="165" fillId="2" fontId="12" numFmtId="49" xfId="0" applyAlignment="1" applyBorder="1" applyFont="1" applyNumberFormat="1">
      <alignment vertical="top"/>
    </xf>
    <xf borderId="165" fillId="2" fontId="12" numFmtId="0" xfId="0" applyAlignment="1" applyBorder="1" applyFont="1">
      <alignment horizontal="center" vertical="top"/>
    </xf>
    <xf borderId="165" fillId="2" fontId="12" numFmtId="49" xfId="0" applyAlignment="1" applyBorder="1" applyFont="1" applyNumberFormat="1">
      <alignment horizontal="center" vertical="top"/>
    </xf>
    <xf borderId="165" fillId="2" fontId="12" numFmtId="0" xfId="0" applyAlignment="1" applyBorder="1" applyFont="1">
      <alignment vertical="top"/>
    </xf>
    <xf borderId="159" fillId="0" fontId="3" numFmtId="49" xfId="0" applyAlignment="1" applyBorder="1" applyFont="1" applyNumberFormat="1">
      <alignment vertical="bottom"/>
    </xf>
    <xf borderId="162" fillId="35" fontId="3" numFmtId="49" xfId="0" applyAlignment="1" applyBorder="1" applyFont="1" applyNumberFormat="1">
      <alignment vertical="bottom"/>
    </xf>
    <xf borderId="107" fillId="35" fontId="3" numFmtId="49" xfId="0" applyAlignment="1" applyBorder="1" applyFont="1" applyNumberFormat="1">
      <alignment horizontal="center" vertical="bottom"/>
    </xf>
    <xf borderId="163" fillId="35" fontId="16" numFmtId="49" xfId="0" applyAlignment="1" applyBorder="1" applyFont="1" applyNumberFormat="1">
      <alignment vertical="bottom"/>
    </xf>
    <xf borderId="163" fillId="35" fontId="3" numFmtId="49" xfId="0" applyAlignment="1" applyBorder="1" applyFont="1" applyNumberFormat="1">
      <alignment vertical="bottom"/>
    </xf>
    <xf borderId="155" fillId="28" fontId="1" numFmtId="0" xfId="0" applyAlignment="1" applyBorder="1" applyFont="1">
      <alignment vertical="top"/>
    </xf>
    <xf borderId="166" fillId="28" fontId="64" numFmtId="49" xfId="0" applyAlignment="1" applyBorder="1" applyFont="1" applyNumberFormat="1">
      <alignment vertical="top"/>
    </xf>
    <xf borderId="167" fillId="2" fontId="12" numFmtId="49" xfId="0" applyAlignment="1" applyBorder="1" applyFont="1" applyNumberFormat="1">
      <alignment vertical="top"/>
    </xf>
    <xf borderId="159" fillId="0" fontId="16" numFmtId="49" xfId="0" applyAlignment="1" applyBorder="1" applyFont="1" applyNumberFormat="1">
      <alignment vertical="bottom"/>
    </xf>
    <xf borderId="147" fillId="2" fontId="12" numFmtId="49" xfId="0" applyAlignment="1" applyBorder="1" applyFont="1" applyNumberFormat="1">
      <alignment vertical="top"/>
    </xf>
    <xf borderId="9" fillId="2" fontId="64" numFmtId="49" xfId="0" applyAlignment="1" applyBorder="1" applyFont="1" applyNumberFormat="1">
      <alignment vertical="top"/>
    </xf>
    <xf borderId="9" fillId="2" fontId="12" numFmtId="49" xfId="0" applyAlignment="1" applyBorder="1" applyFont="1" applyNumberFormat="1">
      <alignment vertical="top"/>
    </xf>
    <xf borderId="9" fillId="2" fontId="12" numFmtId="0" xfId="0" applyAlignment="1" applyBorder="1" applyFont="1">
      <alignment horizontal="center" vertical="top"/>
    </xf>
    <xf borderId="9" fillId="2" fontId="12" numFmtId="49" xfId="0" applyAlignment="1" applyBorder="1" applyFont="1" applyNumberFormat="1">
      <alignment horizontal="center" vertical="top"/>
    </xf>
    <xf borderId="9" fillId="2" fontId="12" numFmtId="0" xfId="0" applyAlignment="1" applyBorder="1" applyFont="1">
      <alignment vertical="top"/>
    </xf>
    <xf borderId="106" fillId="0" fontId="3" numFmtId="0" xfId="0" applyAlignment="1" applyBorder="1" applyFont="1">
      <alignment horizontal="center" vertical="bottom"/>
    </xf>
    <xf borderId="163" fillId="59" fontId="16" numFmtId="49" xfId="0" applyAlignment="1" applyBorder="1" applyFill="1" applyFont="1" applyNumberFormat="1">
      <alignment vertical="bottom"/>
    </xf>
    <xf borderId="168" fillId="28" fontId="64" numFmtId="49" xfId="0" applyAlignment="1" applyBorder="1" applyFont="1" applyNumberFormat="1">
      <alignment vertical="top"/>
    </xf>
    <xf borderId="9" fillId="2" fontId="46" numFmtId="49" xfId="0" applyAlignment="1" applyBorder="1" applyFont="1" applyNumberFormat="1">
      <alignment horizontal="center" vertical="top"/>
    </xf>
    <xf borderId="169" fillId="2" fontId="12" numFmtId="0" xfId="0" applyAlignment="1" applyBorder="1" applyFont="1">
      <alignment horizontal="center" vertical="top"/>
    </xf>
    <xf borderId="155" fillId="31" fontId="1" numFmtId="0" xfId="0" applyAlignment="1" applyBorder="1" applyFont="1">
      <alignment vertical="top"/>
    </xf>
    <xf borderId="170" fillId="31" fontId="64" numFmtId="49" xfId="0" applyAlignment="1" applyBorder="1" applyFont="1" applyNumberFormat="1">
      <alignment vertical="top"/>
    </xf>
    <xf borderId="171" fillId="2" fontId="12" numFmtId="49" xfId="0" applyAlignment="1" applyBorder="1" applyFont="1" applyNumberFormat="1">
      <alignment vertical="top"/>
    </xf>
    <xf borderId="9" fillId="2" fontId="12" numFmtId="3" xfId="0" applyAlignment="1" applyBorder="1" applyFont="1" applyNumberFormat="1">
      <alignment horizontal="center" vertical="top"/>
    </xf>
    <xf borderId="155" fillId="31" fontId="64" numFmtId="49" xfId="0" applyAlignment="1" applyBorder="1" applyFont="1" applyNumberFormat="1">
      <alignment vertical="top"/>
    </xf>
    <xf borderId="160" fillId="2" fontId="12" numFmtId="49" xfId="0" applyAlignment="1" applyBorder="1" applyFont="1" applyNumberFormat="1">
      <alignment vertical="top"/>
    </xf>
    <xf borderId="161" fillId="2" fontId="12" numFmtId="3" xfId="0" applyAlignment="1" applyBorder="1" applyFont="1" applyNumberFormat="1">
      <alignment horizontal="center" vertical="top"/>
    </xf>
    <xf borderId="105" fillId="0" fontId="16" numFmtId="49" xfId="0" applyAlignment="1" applyBorder="1" applyFont="1" applyNumberFormat="1">
      <alignment vertical="bottom"/>
    </xf>
    <xf borderId="162" fillId="35" fontId="12" numFmtId="49" xfId="0" applyAlignment="1" applyBorder="1" applyFont="1" applyNumberFormat="1">
      <alignment vertical="top"/>
    </xf>
    <xf borderId="107" fillId="35" fontId="64" numFmtId="49" xfId="0" applyAlignment="1" applyBorder="1" applyFont="1" applyNumberFormat="1">
      <alignment horizontal="left" vertical="top"/>
    </xf>
    <xf borderId="163" fillId="35" fontId="64" numFmtId="49" xfId="0" applyAlignment="1" applyBorder="1" applyFont="1" applyNumberFormat="1">
      <alignment vertical="top"/>
    </xf>
    <xf borderId="156" fillId="2" fontId="12" numFmtId="49" xfId="0" applyAlignment="1" applyBorder="1" applyFont="1" applyNumberFormat="1">
      <alignment vertical="top"/>
    </xf>
    <xf borderId="172" fillId="31" fontId="64" numFmtId="49" xfId="0" applyAlignment="1" applyBorder="1" applyFont="1" applyNumberFormat="1">
      <alignment vertical="top"/>
    </xf>
    <xf borderId="155" fillId="32" fontId="1" numFmtId="0" xfId="0" applyAlignment="1" applyBorder="1" applyFont="1">
      <alignment vertical="top"/>
    </xf>
    <xf borderId="170" fillId="32" fontId="64" numFmtId="49" xfId="0" applyAlignment="1" applyBorder="1" applyFont="1" applyNumberFormat="1">
      <alignment vertical="top"/>
    </xf>
    <xf borderId="155" fillId="32" fontId="64" numFmtId="49" xfId="0" applyAlignment="1" applyBorder="1" applyFont="1" applyNumberFormat="1">
      <alignment vertical="top"/>
    </xf>
    <xf borderId="155" fillId="60" fontId="1" numFmtId="0" xfId="0" applyAlignment="1" applyBorder="1" applyFill="1" applyFont="1">
      <alignment vertical="top"/>
    </xf>
    <xf borderId="155" fillId="60" fontId="64" numFmtId="49" xfId="0" applyAlignment="1" applyBorder="1" applyFont="1" applyNumberFormat="1">
      <alignment vertical="top"/>
    </xf>
    <xf borderId="164" fillId="2" fontId="12" numFmtId="0" xfId="0" applyAlignment="1" applyBorder="1" applyFont="1">
      <alignment vertical="top"/>
    </xf>
    <xf borderId="155" fillId="29" fontId="1" numFmtId="0" xfId="0" applyAlignment="1" applyBorder="1" applyFont="1">
      <alignment vertical="top"/>
    </xf>
    <xf borderId="155" fillId="29" fontId="64" numFmtId="49" xfId="0" applyAlignment="1" applyBorder="1" applyFont="1" applyNumberFormat="1">
      <alignment vertical="top"/>
    </xf>
    <xf borderId="162" fillId="35" fontId="16" numFmtId="49" xfId="0" applyAlignment="1" applyBorder="1" applyFont="1" applyNumberFormat="1">
      <alignment vertical="bottom"/>
    </xf>
    <xf borderId="173" fillId="35" fontId="3" numFmtId="49" xfId="0" applyAlignment="1" applyBorder="1" applyFont="1" applyNumberFormat="1">
      <alignment vertical="bottom"/>
    </xf>
    <xf borderId="107" fillId="35" fontId="3" numFmtId="0" xfId="0" applyAlignment="1" applyBorder="1" applyFont="1">
      <alignment horizontal="right" vertical="bottom"/>
    </xf>
    <xf borderId="174" fillId="35" fontId="12" numFmtId="49" xfId="0" applyAlignment="1" applyBorder="1" applyFont="1" applyNumberFormat="1">
      <alignment vertical="top"/>
    </xf>
    <xf borderId="175" fillId="35" fontId="12" numFmtId="49" xfId="0" applyAlignment="1" applyBorder="1" applyFont="1" applyNumberFormat="1">
      <alignment vertical="top"/>
    </xf>
    <xf borderId="107" fillId="35" fontId="16" numFmtId="0" xfId="0" applyAlignment="1" applyBorder="1" applyFont="1">
      <alignment vertical="bottom"/>
    </xf>
    <xf borderId="176" fillId="35" fontId="3" numFmtId="49" xfId="0" applyAlignment="1" applyBorder="1" applyFont="1" applyNumberFormat="1">
      <alignment vertical="bottom"/>
    </xf>
    <xf borderId="155" fillId="27" fontId="51" numFmtId="49" xfId="0" applyAlignment="1" applyBorder="1" applyFont="1" applyNumberFormat="1">
      <alignment vertical="top"/>
    </xf>
    <xf borderId="155" fillId="27" fontId="64" numFmtId="49" xfId="0" applyAlignment="1" applyBorder="1" applyFont="1" applyNumberFormat="1">
      <alignment vertical="top"/>
    </xf>
    <xf borderId="164" fillId="2" fontId="12" numFmtId="49" xfId="0" applyAlignment="1" applyBorder="1" applyFont="1" applyNumberFormat="1">
      <alignment vertical="top"/>
    </xf>
    <xf borderId="172" fillId="27" fontId="64" numFmtId="49" xfId="0" applyAlignment="1" applyBorder="1" applyFont="1" applyNumberFormat="1">
      <alignment vertical="top"/>
    </xf>
    <xf borderId="107" fillId="35" fontId="16" numFmtId="49" xfId="0" applyAlignment="1" applyBorder="1" applyFont="1" applyNumberFormat="1">
      <alignment horizontal="center" vertical="bottom"/>
    </xf>
    <xf borderId="172" fillId="27" fontId="51" numFmtId="49" xfId="0" applyAlignment="1" applyBorder="1" applyFont="1" applyNumberFormat="1">
      <alignment vertical="top"/>
    </xf>
    <xf borderId="177" fillId="27" fontId="64" numFmtId="49" xfId="0" applyAlignment="1" applyBorder="1" applyFont="1" applyNumberFormat="1">
      <alignment vertical="top"/>
    </xf>
    <xf borderId="177" fillId="27" fontId="51" numFmtId="49" xfId="0" applyAlignment="1" applyBorder="1" applyFont="1" applyNumberFormat="1">
      <alignment vertical="top"/>
    </xf>
    <xf borderId="107" fillId="35" fontId="16" numFmtId="0" xfId="0" applyAlignment="1" applyBorder="1" applyFont="1">
      <alignment horizontal="center" vertical="bottom"/>
    </xf>
    <xf borderId="159" fillId="0" fontId="104" numFmtId="49" xfId="0" applyAlignment="1" applyBorder="1" applyFont="1" applyNumberFormat="1">
      <alignment vertical="bottom"/>
    </xf>
    <xf borderId="170" fillId="27" fontId="51" numFmtId="49" xfId="0" applyAlignment="1" applyBorder="1" applyFont="1" applyNumberFormat="1">
      <alignment vertical="top"/>
    </xf>
    <xf borderId="170" fillId="27" fontId="64" numFmtId="49" xfId="0" applyAlignment="1" applyBorder="1" applyFont="1" applyNumberFormat="1">
      <alignment vertical="top"/>
    </xf>
    <xf borderId="105" fillId="0" fontId="104" numFmtId="49" xfId="0" applyAlignment="1" applyBorder="1" applyFont="1" applyNumberFormat="1">
      <alignment vertical="bottom"/>
    </xf>
    <xf borderId="107" fillId="35" fontId="104" numFmtId="49" xfId="0" applyAlignment="1" applyBorder="1" applyFont="1" applyNumberFormat="1">
      <alignment vertical="bottom"/>
    </xf>
    <xf borderId="107" fillId="11" fontId="64" numFmtId="49" xfId="0" applyAlignment="1" applyBorder="1" applyFont="1" applyNumberFormat="1">
      <alignment vertical="top"/>
    </xf>
    <xf borderId="81" fillId="0" fontId="3" numFmtId="0" xfId="0" applyAlignment="1" applyBorder="1" applyFont="1">
      <alignment horizontal="center" vertical="bottom"/>
    </xf>
    <xf borderId="107" fillId="34" fontId="12" numFmtId="0" xfId="0" applyAlignment="1" applyBorder="1" applyFont="1">
      <alignment horizontal="center" vertical="top"/>
    </xf>
    <xf borderId="107" fillId="35" fontId="105" numFmtId="49" xfId="0" applyAlignment="1" applyBorder="1" applyFont="1" applyNumberFormat="1">
      <alignment vertical="bottom"/>
    </xf>
    <xf borderId="81" fillId="0" fontId="104" numFmtId="49" xfId="0" applyAlignment="1" applyBorder="1" applyFont="1" applyNumberFormat="1">
      <alignment vertical="bottom"/>
    </xf>
    <xf borderId="9" fillId="0" fontId="16" numFmtId="49" xfId="0" applyAlignment="1" applyBorder="1" applyFont="1" applyNumberFormat="1">
      <alignment vertical="bottom"/>
    </xf>
    <xf borderId="104" fillId="2" fontId="64" numFmtId="49" xfId="0" applyAlignment="1" applyBorder="1" applyFont="1" applyNumberFormat="1">
      <alignment vertical="top"/>
    </xf>
    <xf borderId="174" fillId="35" fontId="64" numFmtId="49" xfId="0" applyAlignment="1" applyBorder="1" applyFont="1" applyNumberFormat="1">
      <alignment vertical="top"/>
    </xf>
    <xf borderId="1" fillId="11" fontId="53" numFmtId="49" xfId="0" applyAlignment="1" applyBorder="1" applyFont="1" applyNumberFormat="1">
      <alignment vertical="bottom"/>
    </xf>
    <xf borderId="175" fillId="35" fontId="16" numFmtId="49" xfId="0" applyAlignment="1" applyBorder="1" applyFont="1" applyNumberFormat="1">
      <alignment vertical="bottom"/>
    </xf>
    <xf borderId="107" fillId="35" fontId="3" numFmtId="49" xfId="0" applyAlignment="1" applyBorder="1" applyFont="1" applyNumberFormat="1">
      <alignment horizontal="right" vertical="bottom"/>
    </xf>
    <xf borderId="176" fillId="35" fontId="64" numFmtId="49" xfId="0" applyAlignment="1" applyBorder="1" applyFont="1" applyNumberFormat="1">
      <alignment vertical="top"/>
    </xf>
    <xf borderId="107" fillId="35" fontId="16" numFmtId="49" xfId="0" applyAlignment="1" applyBorder="1" applyFont="1" applyNumberFormat="1">
      <alignment horizontal="center" vertical="center"/>
    </xf>
    <xf borderId="163" fillId="35" fontId="12" numFmtId="49" xfId="0" applyAlignment="1" applyBorder="1" applyFont="1" applyNumberFormat="1">
      <alignment horizontal="left" vertical="top"/>
    </xf>
    <xf borderId="163" fillId="35" fontId="12" numFmtId="0" xfId="0" applyAlignment="1" applyBorder="1" applyFont="1">
      <alignment horizontal="left" vertical="top"/>
    </xf>
    <xf borderId="81" fillId="0" fontId="3" numFmtId="49" xfId="0" applyAlignment="1" applyBorder="1" applyFont="1" applyNumberFormat="1">
      <alignment vertical="bottom"/>
    </xf>
    <xf borderId="155" fillId="61" fontId="1" numFmtId="0" xfId="0" applyAlignment="1" applyBorder="1" applyFill="1" applyFont="1">
      <alignment vertical="top"/>
    </xf>
    <xf borderId="168" fillId="61" fontId="64" numFmtId="49" xfId="0" applyAlignment="1" applyBorder="1" applyFont="1" applyNumberFormat="1">
      <alignment vertical="top"/>
    </xf>
    <xf borderId="167" fillId="2" fontId="12" numFmtId="0" xfId="0" applyAlignment="1" applyBorder="1" applyFont="1">
      <alignment vertical="top"/>
    </xf>
    <xf borderId="155" fillId="26" fontId="51" numFmtId="49" xfId="0" applyAlignment="1" applyBorder="1" applyFont="1" applyNumberFormat="1">
      <alignment vertical="top"/>
    </xf>
    <xf borderId="170" fillId="26" fontId="64" numFmtId="49" xfId="0" applyAlignment="1" applyBorder="1" applyFont="1" applyNumberFormat="1">
      <alignment vertical="top"/>
    </xf>
    <xf borderId="169" fillId="2" fontId="64" numFmtId="49" xfId="0" applyAlignment="1" applyBorder="1" applyFont="1" applyNumberFormat="1">
      <alignment vertical="top"/>
    </xf>
    <xf borderId="107" fillId="11" fontId="3" numFmtId="49" xfId="0" applyAlignment="1" applyBorder="1" applyFont="1" applyNumberFormat="1">
      <alignment vertical="bottom"/>
    </xf>
    <xf borderId="155" fillId="26" fontId="64" numFmtId="49" xfId="0" applyAlignment="1" applyBorder="1" applyFont="1" applyNumberFormat="1">
      <alignment vertical="top"/>
    </xf>
    <xf borderId="166" fillId="26" fontId="64" numFmtId="49" xfId="0" applyAlignment="1" applyBorder="1" applyFont="1" applyNumberFormat="1">
      <alignment vertical="top"/>
    </xf>
    <xf borderId="154" fillId="2" fontId="12" numFmtId="49" xfId="0" applyAlignment="1" applyBorder="1" applyFont="1" applyNumberFormat="1">
      <alignment vertical="top"/>
    </xf>
    <xf borderId="178" fillId="2" fontId="64" numFmtId="49" xfId="0" applyAlignment="1" applyBorder="1" applyFont="1" applyNumberFormat="1">
      <alignment vertical="top"/>
    </xf>
    <xf borderId="161" fillId="2" fontId="12" numFmtId="2" xfId="0" applyAlignment="1" applyBorder="1" applyFont="1" applyNumberFormat="1">
      <alignment horizontal="center" vertical="top"/>
    </xf>
    <xf borderId="107" fillId="11" fontId="12" numFmtId="49" xfId="0" applyAlignment="1" applyBorder="1" applyFont="1" applyNumberFormat="1">
      <alignment vertical="bottom"/>
    </xf>
    <xf borderId="179" fillId="2" fontId="64" numFmtId="49" xfId="0" applyAlignment="1" applyBorder="1" applyFont="1" applyNumberFormat="1">
      <alignment vertical="top"/>
    </xf>
    <xf borderId="107" fillId="11" fontId="39" numFmtId="49" xfId="0" applyAlignment="1" applyBorder="1" applyFont="1" applyNumberFormat="1">
      <alignment vertical="bottom"/>
    </xf>
    <xf borderId="157" fillId="2" fontId="12" numFmtId="3" xfId="0" applyAlignment="1" applyBorder="1" applyFont="1" applyNumberFormat="1">
      <alignment horizontal="center" vertical="top"/>
    </xf>
    <xf borderId="163" fillId="2" fontId="12" numFmtId="49" xfId="0" applyAlignment="1" applyBorder="1" applyFont="1" applyNumberFormat="1">
      <alignment vertical="top"/>
    </xf>
    <xf borderId="159" fillId="0" fontId="64" numFmtId="49" xfId="0" applyAlignment="1" applyBorder="1" applyFont="1" applyNumberFormat="1">
      <alignment vertical="bottom"/>
    </xf>
    <xf borderId="107" fillId="11" fontId="53" numFmtId="49" xfId="0" applyAlignment="1" applyBorder="1" applyFont="1" applyNumberFormat="1">
      <alignment vertical="bottom"/>
    </xf>
    <xf borderId="81" fillId="0" fontId="64" numFmtId="49" xfId="0" applyAlignment="1" applyBorder="1" applyFont="1" applyNumberFormat="1">
      <alignment vertical="bottom"/>
    </xf>
    <xf borderId="105" fillId="0" fontId="3" numFmtId="0" xfId="0" applyAlignment="1" applyBorder="1" applyFont="1">
      <alignment horizontal="center" vertical="bottom"/>
    </xf>
    <xf borderId="107" fillId="35" fontId="3" numFmtId="49" xfId="0" applyAlignment="1" applyBorder="1" applyFont="1" applyNumberFormat="1">
      <alignment horizontal="left" vertical="bottom"/>
    </xf>
    <xf borderId="107" fillId="35" fontId="12" numFmtId="49" xfId="0" applyAlignment="1" applyBorder="1" applyFont="1" applyNumberFormat="1">
      <alignment vertical="center"/>
    </xf>
    <xf borderId="107" fillId="35" fontId="104" numFmtId="49" xfId="0" applyAlignment="1" applyBorder="1" applyFont="1" applyNumberFormat="1">
      <alignment horizontal="left" vertical="bottom"/>
    </xf>
    <xf borderId="107" fillId="35" fontId="3" numFmtId="0" xfId="0" applyAlignment="1" applyBorder="1" applyFont="1">
      <alignment horizontal="center" vertical="center"/>
    </xf>
    <xf borderId="107" fillId="35" fontId="16" numFmtId="49" xfId="0" applyAlignment="1" applyBorder="1" applyFont="1" applyNumberFormat="1">
      <alignment horizontal="right" vertical="bottom"/>
    </xf>
    <xf borderId="168" fillId="26" fontId="64" numFmtId="49" xfId="0" applyAlignment="1" applyBorder="1" applyFont="1" applyNumberFormat="1">
      <alignment vertical="top"/>
    </xf>
    <xf borderId="180" fillId="0" fontId="3" numFmtId="0" xfId="0" applyAlignment="1" applyBorder="1" applyFont="1">
      <alignment vertical="bottom"/>
    </xf>
    <xf borderId="181" fillId="0" fontId="3" numFmtId="0" xfId="0" applyAlignment="1" applyBorder="1" applyFont="1">
      <alignment vertical="bottom"/>
    </xf>
    <xf borderId="182" fillId="30" fontId="1" numFmtId="0" xfId="0" applyAlignment="1" applyBorder="1" applyFont="1">
      <alignment horizontal="right" vertical="top"/>
    </xf>
    <xf borderId="1" fillId="2" fontId="106" numFmtId="49" xfId="0" applyAlignment="1" applyBorder="1" applyFont="1" applyNumberFormat="1">
      <alignment vertical="top"/>
    </xf>
    <xf borderId="183" fillId="0" fontId="3" numFmtId="0" xfId="0" applyAlignment="1" applyBorder="1" applyFont="1">
      <alignment vertical="bottom"/>
    </xf>
    <xf borderId="182" fillId="28" fontId="1" numFmtId="0" xfId="0" applyAlignment="1" applyBorder="1" applyFont="1">
      <alignment horizontal="right" vertical="top"/>
    </xf>
    <xf borderId="182" fillId="31" fontId="1" numFmtId="0" xfId="0" applyAlignment="1" applyBorder="1" applyFont="1">
      <alignment horizontal="right" vertical="top"/>
    </xf>
    <xf borderId="182" fillId="32" fontId="1" numFmtId="0" xfId="0" applyAlignment="1" applyBorder="1" applyFont="1">
      <alignment horizontal="right" vertical="top"/>
    </xf>
    <xf borderId="182" fillId="60" fontId="1" numFmtId="0" xfId="0" applyAlignment="1" applyBorder="1" applyFont="1">
      <alignment horizontal="right" vertical="top"/>
    </xf>
    <xf borderId="1" fillId="60" fontId="64" numFmtId="49" xfId="0" applyAlignment="1" applyBorder="1" applyFont="1" applyNumberFormat="1">
      <alignment vertical="top"/>
    </xf>
    <xf borderId="182" fillId="29" fontId="1" numFmtId="0" xfId="0" applyAlignment="1" applyBorder="1" applyFont="1">
      <alignment horizontal="right" vertical="top"/>
    </xf>
    <xf borderId="182" fillId="27" fontId="51" numFmtId="49" xfId="0" applyAlignment="1" applyBorder="1" applyFont="1" applyNumberFormat="1">
      <alignment vertical="top"/>
    </xf>
    <xf borderId="182" fillId="61" fontId="1" numFmtId="0" xfId="0" applyAlignment="1" applyBorder="1" applyFont="1">
      <alignment horizontal="right" vertical="top"/>
    </xf>
    <xf borderId="1" fillId="61" fontId="64" numFmtId="49" xfId="0" applyAlignment="1" applyBorder="1" applyFont="1" applyNumberFormat="1">
      <alignment vertical="top"/>
    </xf>
    <xf borderId="182" fillId="26" fontId="51" numFmtId="49" xfId="0" applyAlignment="1" applyBorder="1" applyFont="1" applyNumberFormat="1">
      <alignment vertical="top"/>
    </xf>
    <xf borderId="1" fillId="62" fontId="3" numFmtId="49" xfId="0" applyAlignment="1" applyBorder="1" applyFill="1" applyFont="1" applyNumberFormat="1">
      <alignment vertical="bottom"/>
    </xf>
    <xf borderId="1" fillId="62" fontId="3" numFmtId="0" xfId="0" applyAlignment="1" applyBorder="1" applyFont="1">
      <alignment horizontal="right" vertical="bottom"/>
    </xf>
    <xf borderId="1" fillId="62" fontId="12" numFmtId="0" xfId="0" applyAlignment="1" applyBorder="1" applyFont="1">
      <alignment vertical="bottom"/>
    </xf>
    <xf borderId="1" fillId="62" fontId="3" numFmtId="11" xfId="0" applyAlignment="1" applyBorder="1" applyFont="1" applyNumberFormat="1">
      <alignment vertical="bottom"/>
    </xf>
    <xf borderId="1" fillId="5" fontId="3" numFmtId="11" xfId="0" applyAlignment="1" applyBorder="1" applyFont="1" applyNumberFormat="1">
      <alignment vertical="bottom"/>
    </xf>
    <xf borderId="1" fillId="62" fontId="3" numFmtId="49" xfId="0" applyAlignment="1" applyBorder="1" applyFont="1" applyNumberFormat="1">
      <alignment vertical="center"/>
    </xf>
    <xf borderId="1" fillId="17" fontId="18" numFmtId="49" xfId="0" applyAlignment="1" applyBorder="1" applyFont="1" applyNumberFormat="1">
      <alignment vertical="bottom"/>
    </xf>
    <xf borderId="1" fillId="63" fontId="3" numFmtId="49" xfId="0" applyAlignment="1" applyBorder="1" applyFill="1" applyFont="1" applyNumberFormat="1">
      <alignment vertical="center"/>
    </xf>
    <xf borderId="1" fillId="63" fontId="3" numFmtId="0" xfId="0" applyAlignment="1" applyBorder="1" applyFont="1">
      <alignment horizontal="right" vertical="bottom"/>
    </xf>
    <xf borderId="1" fillId="63" fontId="3" numFmtId="49" xfId="0" applyAlignment="1" applyBorder="1" applyFont="1" applyNumberFormat="1">
      <alignment vertical="bottom"/>
    </xf>
    <xf borderId="1" fillId="63" fontId="12" numFmtId="0" xfId="0" applyAlignment="1" applyBorder="1" applyFont="1">
      <alignment vertical="bottom"/>
    </xf>
    <xf borderId="1" fillId="63" fontId="3" numFmtId="11" xfId="0" applyAlignment="1" applyBorder="1" applyFont="1" applyNumberFormat="1">
      <alignment vertical="bottom"/>
    </xf>
    <xf borderId="1" fillId="25" fontId="3" numFmtId="49" xfId="0" applyAlignment="1" applyBorder="1" applyFont="1" applyNumberFormat="1">
      <alignment vertical="bottom"/>
    </xf>
    <xf borderId="1" fillId="25" fontId="3" numFmtId="0" xfId="0" applyAlignment="1" applyBorder="1" applyFont="1">
      <alignment horizontal="right" vertical="bottom"/>
    </xf>
    <xf borderId="1" fillId="25" fontId="3" numFmtId="11" xfId="0" applyAlignment="1" applyBorder="1" applyFont="1" applyNumberFormat="1">
      <alignment vertical="bottom"/>
    </xf>
    <xf borderId="1" fillId="25" fontId="3" numFmtId="49" xfId="0" applyAlignment="1" applyBorder="1" applyFont="1" applyNumberFormat="1">
      <alignment vertical="center"/>
    </xf>
    <xf borderId="1" fillId="0" fontId="16" numFmtId="49" xfId="0" applyAlignment="1" applyBorder="1" applyFont="1" applyNumberFormat="1">
      <alignment vertical="bottom"/>
    </xf>
    <xf borderId="1" fillId="0" fontId="16" numFmtId="0" xfId="0" applyAlignment="1" applyBorder="1" applyFont="1">
      <alignment horizontal="right" vertical="bottom"/>
    </xf>
    <xf borderId="1" fillId="64" fontId="23" numFmtId="49" xfId="0" applyAlignment="1" applyBorder="1" applyFill="1" applyFont="1" applyNumberFormat="1">
      <alignment vertical="bottom"/>
    </xf>
    <xf borderId="1" fillId="64" fontId="23" numFmtId="49" xfId="0" applyAlignment="1" applyBorder="1" applyFont="1" applyNumberFormat="1">
      <alignment vertical="center"/>
    </xf>
    <xf borderId="1" fillId="64" fontId="12" numFmtId="49" xfId="0" applyAlignment="1" applyBorder="1" applyFont="1" applyNumberFormat="1">
      <alignment vertical="bottom"/>
    </xf>
    <xf borderId="1" fillId="64" fontId="26" numFmtId="49" xfId="0" applyAlignment="1" applyBorder="1" applyFont="1" applyNumberFormat="1">
      <alignment vertical="bottom"/>
    </xf>
    <xf borderId="1" fillId="11" fontId="26" numFmtId="49" xfId="0" applyAlignment="1" applyBorder="1" applyFont="1" applyNumberFormat="1">
      <alignment vertical="bottom"/>
    </xf>
    <xf borderId="1" fillId="64" fontId="107" numFmtId="49" xfId="0" applyAlignment="1" applyBorder="1" applyFont="1" applyNumberFormat="1">
      <alignment vertical="bottom"/>
    </xf>
    <xf borderId="1" fillId="65" fontId="23" numFmtId="49" xfId="0" applyAlignment="1" applyBorder="1" applyFill="1" applyFont="1" applyNumberFormat="1">
      <alignment vertical="bottom"/>
    </xf>
    <xf borderId="1" fillId="65" fontId="23" numFmtId="49" xfId="0" applyAlignment="1" applyBorder="1" applyFont="1" applyNumberFormat="1">
      <alignment vertical="center"/>
    </xf>
    <xf borderId="1" fillId="65" fontId="12" numFmtId="49" xfId="0" applyAlignment="1" applyBorder="1" applyFont="1" applyNumberFormat="1">
      <alignment vertical="bottom"/>
    </xf>
    <xf borderId="1" fillId="65" fontId="26" numFmtId="49" xfId="0" applyAlignment="1" applyBorder="1" applyFont="1" applyNumberFormat="1">
      <alignment vertical="bottom"/>
    </xf>
    <xf borderId="1" fillId="0" fontId="26" numFmtId="49" xfId="0" applyAlignment="1" applyBorder="1" applyFont="1" applyNumberFormat="1">
      <alignment vertical="bottom"/>
    </xf>
    <xf borderId="1" fillId="65" fontId="23" numFmtId="0" xfId="0" applyAlignment="1" applyBorder="1" applyFont="1">
      <alignment horizontal="center" vertical="bottom"/>
    </xf>
    <xf borderId="1" fillId="65" fontId="107" numFmtId="49" xfId="0" applyAlignment="1" applyBorder="1" applyFont="1" applyNumberFormat="1">
      <alignment vertical="bottom"/>
    </xf>
    <xf borderId="1" fillId="66" fontId="23" numFmtId="49" xfId="0" applyAlignment="1" applyBorder="1" applyFill="1" applyFont="1" applyNumberFormat="1">
      <alignment vertical="bottom"/>
    </xf>
    <xf borderId="1" fillId="66" fontId="12" numFmtId="49" xfId="0" applyAlignment="1" applyBorder="1" applyFont="1" applyNumberFormat="1">
      <alignment vertical="bottom"/>
    </xf>
    <xf borderId="1" fillId="66" fontId="26" numFmtId="49" xfId="0" applyAlignment="1" applyBorder="1" applyFont="1" applyNumberFormat="1">
      <alignment vertical="bottom"/>
    </xf>
    <xf borderId="1" fillId="66" fontId="23" numFmtId="0" xfId="0" applyAlignment="1" applyBorder="1" applyFont="1">
      <alignment horizontal="center" vertical="bottom"/>
    </xf>
    <xf borderId="1" fillId="66" fontId="107" numFmtId="49" xfId="0" applyAlignment="1" applyBorder="1" applyFont="1" applyNumberFormat="1">
      <alignment vertical="bottom"/>
    </xf>
    <xf borderId="1" fillId="66" fontId="23" numFmtId="49" xfId="0" applyAlignment="1" applyBorder="1" applyFont="1" applyNumberFormat="1">
      <alignment vertical="center"/>
    </xf>
    <xf borderId="1" fillId="23" fontId="4" numFmtId="0" xfId="0" applyAlignment="1" applyBorder="1" applyFont="1">
      <alignment horizontal="center" vertical="bottom"/>
    </xf>
    <xf borderId="1" fillId="23" fontId="4" numFmtId="49" xfId="0" applyAlignment="1" applyBorder="1" applyFont="1" applyNumberFormat="1">
      <alignment vertical="bottom"/>
    </xf>
    <xf borderId="1" fillId="23" fontId="4" numFmtId="49" xfId="0" applyAlignment="1" applyBorder="1" applyFont="1" applyNumberFormat="1">
      <alignment vertical="center"/>
    </xf>
    <xf borderId="1" fillId="23" fontId="12" numFmtId="49" xfId="0" applyAlignment="1" applyBorder="1" applyFont="1" applyNumberFormat="1">
      <alignment vertical="bottom"/>
    </xf>
    <xf borderId="1" fillId="23" fontId="108" numFmtId="49" xfId="0" applyAlignment="1" applyBorder="1" applyFont="1" applyNumberFormat="1">
      <alignment vertical="bottom"/>
    </xf>
    <xf borderId="1" fillId="0" fontId="108" numFmtId="49" xfId="0" applyAlignment="1" applyBorder="1" applyFont="1" applyNumberFormat="1">
      <alignment vertical="bottom"/>
    </xf>
    <xf borderId="1" fillId="23" fontId="109" numFmtId="49" xfId="0" applyAlignment="1" applyBorder="1" applyFont="1" applyNumberFormat="1">
      <alignment vertical="bottom"/>
    </xf>
    <xf borderId="1" fillId="23" fontId="23" numFmtId="49" xfId="0" applyAlignment="1" applyBorder="1" applyFont="1" applyNumberFormat="1">
      <alignment vertical="bottom"/>
    </xf>
    <xf borderId="1" fillId="23" fontId="26" numFmtId="49" xfId="0" applyAlignment="1" applyBorder="1" applyFont="1" applyNumberFormat="1">
      <alignment vertical="bottom"/>
    </xf>
    <xf borderId="1" fillId="23" fontId="23" numFmtId="0" xfId="0" applyAlignment="1" applyBorder="1" applyFont="1">
      <alignment horizontal="center" vertical="bottom"/>
    </xf>
    <xf borderId="1" fillId="23" fontId="107" numFmtId="49" xfId="0" applyAlignment="1" applyBorder="1" applyFont="1" applyNumberFormat="1">
      <alignment vertical="bottom"/>
    </xf>
    <xf borderId="1" fillId="67" fontId="23" numFmtId="49" xfId="0" applyAlignment="1" applyBorder="1" applyFill="1" applyFont="1" applyNumberFormat="1">
      <alignment vertical="bottom"/>
    </xf>
    <xf borderId="1" fillId="67" fontId="23" numFmtId="49" xfId="0" applyAlignment="1" applyBorder="1" applyFont="1" applyNumberFormat="1">
      <alignment vertical="center"/>
    </xf>
    <xf borderId="1" fillId="67" fontId="12" numFmtId="49" xfId="0" applyAlignment="1" applyBorder="1" applyFont="1" applyNumberFormat="1">
      <alignment vertical="bottom"/>
    </xf>
    <xf borderId="1" fillId="67" fontId="26" numFmtId="49" xfId="0" applyAlignment="1" applyBorder="1" applyFont="1" applyNumberFormat="1">
      <alignment vertical="bottom"/>
    </xf>
    <xf borderId="1" fillId="67" fontId="23" numFmtId="0" xfId="0" applyAlignment="1" applyBorder="1" applyFont="1">
      <alignment horizontal="center" vertical="bottom"/>
    </xf>
    <xf borderId="1" fillId="67" fontId="107" numFmtId="49" xfId="0" applyAlignment="1" applyBorder="1" applyFont="1" applyNumberFormat="1">
      <alignment vertical="bottom"/>
    </xf>
    <xf borderId="1" fillId="64" fontId="23" numFmtId="0" xfId="0" applyAlignment="1" applyBorder="1" applyFont="1">
      <alignment horizontal="center" vertical="bottom"/>
    </xf>
    <xf borderId="1" fillId="64" fontId="110" numFmtId="49" xfId="0" applyAlignment="1" applyBorder="1" applyFont="1" applyNumberFormat="1">
      <alignment vertical="bottom"/>
    </xf>
    <xf borderId="1" fillId="67" fontId="110" numFmtId="49" xfId="0" applyAlignment="1" applyBorder="1" applyFont="1" applyNumberFormat="1">
      <alignment vertical="bottom"/>
    </xf>
    <xf borderId="184" fillId="0" fontId="26" numFmtId="49" xfId="0" applyAlignment="1" applyBorder="1" applyFont="1" applyNumberFormat="1">
      <alignment vertical="bottom"/>
    </xf>
    <xf borderId="1" fillId="67" fontId="111" numFmtId="49" xfId="0" applyAlignment="1" applyBorder="1" applyFont="1" applyNumberFormat="1">
      <alignment vertical="bottom"/>
    </xf>
    <xf borderId="1" fillId="67" fontId="111" numFmtId="49" xfId="0" applyAlignment="1" applyBorder="1" applyFont="1" applyNumberFormat="1">
      <alignment vertical="center"/>
    </xf>
    <xf borderId="185" fillId="67" fontId="112" numFmtId="49" xfId="0" applyAlignment="1" applyBorder="1" applyFont="1" applyNumberFormat="1">
      <alignment vertical="bottom"/>
    </xf>
    <xf borderId="186" fillId="11" fontId="39" numFmtId="49" xfId="0" applyAlignment="1" applyBorder="1" applyFont="1" applyNumberFormat="1">
      <alignment vertical="bottom"/>
    </xf>
    <xf borderId="1" fillId="67" fontId="111" numFmtId="0" xfId="0" applyAlignment="1" applyBorder="1" applyFont="1">
      <alignment horizontal="center" vertical="bottom"/>
    </xf>
    <xf borderId="1" fillId="67" fontId="112" numFmtId="49" xfId="0" applyAlignment="1" applyBorder="1" applyFont="1" applyNumberFormat="1">
      <alignment vertical="bottom"/>
    </xf>
    <xf borderId="1" fillId="0" fontId="112" numFmtId="49" xfId="0" applyAlignment="1" applyBorder="1" applyFont="1" applyNumberFormat="1">
      <alignment vertical="bottom"/>
    </xf>
    <xf borderId="1" fillId="67" fontId="12" numFmtId="0" xfId="0" applyAlignment="1" applyBorder="1" applyFont="1">
      <alignment vertical="bottom"/>
    </xf>
    <xf borderId="184" fillId="0" fontId="112" numFmtId="49" xfId="0" applyAlignment="1" applyBorder="1" applyFont="1" applyNumberFormat="1">
      <alignment vertical="bottom"/>
    </xf>
    <xf borderId="1" fillId="67" fontId="112" numFmtId="0" xfId="0" applyAlignment="1" applyBorder="1" applyFont="1">
      <alignment horizontal="center" vertical="bottom"/>
    </xf>
    <xf borderId="187" fillId="11" fontId="3" numFmtId="49" xfId="0" applyAlignment="1" applyBorder="1" applyFont="1" applyNumberFormat="1">
      <alignment vertical="bottom"/>
    </xf>
    <xf borderId="186" fillId="11" fontId="3" numFmtId="49" xfId="0" applyAlignment="1" applyBorder="1" applyFont="1" applyNumberFormat="1">
      <alignment vertical="bottom"/>
    </xf>
    <xf borderId="1" fillId="11" fontId="26" numFmtId="49" xfId="0" applyAlignment="1" applyBorder="1" applyFont="1" applyNumberFormat="1">
      <alignment shrinkToFit="0" vertical="bottom" wrapText="1"/>
    </xf>
    <xf borderId="3" fillId="0" fontId="3" numFmtId="49" xfId="0" applyAlignment="1" applyBorder="1" applyFont="1" applyNumberFormat="1">
      <alignment vertical="bottom"/>
    </xf>
    <xf borderId="188" fillId="0" fontId="27" numFmtId="0" xfId="0" applyBorder="1" applyFont="1"/>
    <xf borderId="9" fillId="0" fontId="12" numFmtId="49" xfId="0" applyAlignment="1" applyBorder="1" applyFont="1" applyNumberFormat="1">
      <alignment vertical="bottom"/>
    </xf>
    <xf borderId="9" fillId="0" fontId="12" numFmtId="0" xfId="0" applyAlignment="1" applyBorder="1" applyFont="1">
      <alignment vertical="bottom"/>
    </xf>
    <xf borderId="148" fillId="6" fontId="113" numFmtId="49" xfId="0" applyAlignment="1" applyBorder="1" applyFont="1" applyNumberFormat="1">
      <alignment vertical="top"/>
    </xf>
    <xf borderId="149" fillId="6" fontId="113" numFmtId="49" xfId="0" applyAlignment="1" applyBorder="1" applyFont="1" applyNumberFormat="1">
      <alignment vertical="top"/>
    </xf>
    <xf borderId="150" fillId="6" fontId="5" numFmtId="49" xfId="0" applyAlignment="1" applyBorder="1" applyFont="1" applyNumberFormat="1">
      <alignment vertical="top"/>
    </xf>
    <xf borderId="150" fillId="6" fontId="18" numFmtId="49" xfId="0" applyAlignment="1" applyBorder="1" applyFont="1" applyNumberFormat="1">
      <alignment vertical="top"/>
    </xf>
    <xf borderId="150" fillId="6" fontId="5" numFmtId="49" xfId="0" applyAlignment="1" applyBorder="1" applyFont="1" applyNumberFormat="1">
      <alignment shrinkToFit="0" vertical="top" wrapText="1"/>
    </xf>
    <xf borderId="111" fillId="6" fontId="5" numFmtId="49" xfId="0" applyAlignment="1" applyBorder="1" applyFont="1" applyNumberFormat="1">
      <alignment vertical="top"/>
    </xf>
    <xf borderId="111" fillId="6" fontId="5" numFmtId="49" xfId="0" applyAlignment="1" applyBorder="1" applyFont="1" applyNumberFormat="1">
      <alignment shrinkToFit="0" vertical="top" wrapText="1"/>
    </xf>
    <xf borderId="150" fillId="5" fontId="5" numFmtId="49" xfId="0" applyAlignment="1" applyBorder="1" applyFont="1" applyNumberFormat="1">
      <alignment vertical="top"/>
    </xf>
    <xf borderId="154" fillId="6" fontId="5" numFmtId="49" xfId="0" applyAlignment="1" applyBorder="1" applyFont="1" applyNumberFormat="1">
      <alignment vertical="top"/>
    </xf>
    <xf borderId="155" fillId="27" fontId="113" numFmtId="0" xfId="0" applyAlignment="1" applyBorder="1" applyFont="1">
      <alignment horizontal="right" vertical="top"/>
    </xf>
    <xf borderId="155" fillId="27" fontId="18" numFmtId="0" xfId="0" applyAlignment="1" applyBorder="1" applyFont="1">
      <alignment vertical="top"/>
    </xf>
    <xf borderId="189" fillId="0" fontId="18" numFmtId="0" xfId="0" applyAlignment="1" applyBorder="1" applyFont="1">
      <alignment horizontal="right" vertical="bottom"/>
    </xf>
    <xf borderId="0" fillId="0" fontId="18" numFmtId="0" xfId="0" applyAlignment="1" applyFont="1">
      <alignment horizontal="right" vertical="bottom"/>
    </xf>
    <xf borderId="0" fillId="0" fontId="44" numFmtId="49" xfId="0" applyAlignment="1" applyFont="1" applyNumberFormat="1">
      <alignment vertical="bottom"/>
    </xf>
    <xf borderId="0" fillId="0" fontId="114" numFmtId="49" xfId="0" applyAlignment="1" applyFont="1" applyNumberFormat="1">
      <alignment vertical="bottom"/>
    </xf>
    <xf borderId="0" fillId="0" fontId="115" numFmtId="49" xfId="0" applyAlignment="1" applyFont="1" applyNumberFormat="1">
      <alignment horizontal="right" vertical="bottom"/>
    </xf>
    <xf borderId="140" fillId="0" fontId="115" numFmtId="0" xfId="0" applyAlignment="1" applyBorder="1" applyFont="1">
      <alignment horizontal="right" vertical="bottom"/>
    </xf>
    <xf borderId="0" fillId="0" fontId="18" numFmtId="49" xfId="0" applyAlignment="1" applyFont="1" applyNumberFormat="1">
      <alignment vertical="bottom"/>
    </xf>
    <xf borderId="140" fillId="0" fontId="115" numFmtId="49" xfId="0" applyAlignment="1" applyBorder="1" applyFont="1" applyNumberFormat="1">
      <alignment horizontal="right" vertical="bottom"/>
    </xf>
    <xf borderId="0" fillId="0" fontId="18" numFmtId="0" xfId="0" applyAlignment="1" applyFont="1">
      <alignment vertical="bottom"/>
    </xf>
    <xf borderId="0" fillId="0" fontId="116" numFmtId="0" xfId="0" applyAlignment="1" applyFont="1">
      <alignment horizontal="right" vertical="bottom"/>
    </xf>
    <xf borderId="107" fillId="2" fontId="18" numFmtId="0" xfId="0" applyAlignment="1" applyBorder="1" applyFont="1">
      <alignment horizontal="right" vertical="top"/>
    </xf>
    <xf borderId="0" fillId="0" fontId="116" numFmtId="49" xfId="0" applyAlignment="1" applyFont="1" applyNumberFormat="1">
      <alignment vertical="bottom"/>
    </xf>
    <xf borderId="0" fillId="0" fontId="117" numFmtId="165" xfId="0" applyAlignment="1" applyFont="1" applyNumberFormat="1">
      <alignment horizontal="right" vertical="bottom"/>
    </xf>
    <xf borderId="107" fillId="2" fontId="116" numFmtId="0" xfId="0" applyAlignment="1" applyBorder="1" applyFont="1">
      <alignment horizontal="right" vertical="top"/>
    </xf>
    <xf borderId="14" fillId="0" fontId="18" numFmtId="49" xfId="0" applyAlignment="1" applyBorder="1" applyFont="1" applyNumberFormat="1">
      <alignment vertical="bottom"/>
    </xf>
    <xf borderId="0" fillId="0" fontId="115" numFmtId="0" xfId="0" applyAlignment="1" applyFont="1">
      <alignment horizontal="right" vertical="bottom"/>
    </xf>
    <xf borderId="107" fillId="2" fontId="116" numFmtId="49" xfId="0" applyAlignment="1" applyBorder="1" applyFont="1" applyNumberFormat="1">
      <alignment vertical="top"/>
    </xf>
    <xf borderId="14" fillId="0" fontId="18" numFmtId="0" xfId="0" applyAlignment="1" applyBorder="1" applyFont="1">
      <alignment vertical="bottom"/>
    </xf>
    <xf borderId="107" fillId="2" fontId="117" numFmtId="165" xfId="0" applyAlignment="1" applyBorder="1" applyFont="1" applyNumberFormat="1">
      <alignment horizontal="right" vertical="top"/>
    </xf>
    <xf borderId="107" fillId="2" fontId="18" numFmtId="0" xfId="0" applyAlignment="1" applyBorder="1" applyFont="1">
      <alignment vertical="top"/>
    </xf>
    <xf borderId="163" fillId="2" fontId="18" numFmtId="49" xfId="0" applyAlignment="1" applyBorder="1" applyFont="1" applyNumberFormat="1">
      <alignment vertical="top"/>
    </xf>
    <xf borderId="155" fillId="26" fontId="113" numFmtId="0" xfId="0" applyAlignment="1" applyBorder="1" applyFont="1">
      <alignment horizontal="right" vertical="top"/>
    </xf>
    <xf borderId="155" fillId="26" fontId="18" numFmtId="0" xfId="0" applyAlignment="1" applyBorder="1" applyFont="1">
      <alignment vertical="top"/>
    </xf>
    <xf borderId="107" fillId="2" fontId="116" numFmtId="2" xfId="0" applyAlignment="1" applyBorder="1" applyFont="1" applyNumberFormat="1">
      <alignment horizontal="right" vertical="top"/>
    </xf>
    <xf borderId="107" fillId="2" fontId="18" numFmtId="49" xfId="0" applyAlignment="1" applyBorder="1" applyFont="1" applyNumberFormat="1">
      <alignment vertical="top"/>
    </xf>
    <xf borderId="163" fillId="2" fontId="18" numFmtId="0" xfId="0" applyAlignment="1" applyBorder="1" applyFont="1">
      <alignment vertical="top"/>
    </xf>
    <xf borderId="155" fillId="26" fontId="18" numFmtId="49" xfId="0" applyAlignment="1" applyBorder="1" applyFont="1" applyNumberFormat="1">
      <alignment vertical="top"/>
    </xf>
    <xf borderId="107" fillId="2" fontId="18" numFmtId="165" xfId="0" applyAlignment="1" applyBorder="1" applyFont="1" applyNumberFormat="1">
      <alignment vertical="top"/>
    </xf>
    <xf borderId="155" fillId="26" fontId="45" numFmtId="49" xfId="0" applyAlignment="1" applyBorder="1" applyFont="1" applyNumberFormat="1">
      <alignment vertical="top"/>
    </xf>
    <xf borderId="190" fillId="0" fontId="3" numFmtId="0" xfId="0" applyAlignment="1" applyBorder="1" applyFont="1">
      <alignment vertical="bottom"/>
    </xf>
    <xf borderId="191" fillId="0" fontId="3" numFmtId="0" xfId="0" applyAlignment="1" applyBorder="1" applyFont="1">
      <alignment vertical="bottom"/>
    </xf>
    <xf borderId="0" fillId="0" fontId="3" numFmtId="49" xfId="0" applyAlignment="1" applyFont="1" applyNumberFormat="1">
      <alignment vertical="bottom"/>
    </xf>
    <xf borderId="14" fillId="0" fontId="3" numFmtId="49" xfId="0" applyAlignment="1" applyBorder="1" applyFont="1" applyNumberFormat="1">
      <alignment vertical="bottom"/>
    </xf>
    <xf borderId="192" fillId="0" fontId="49" numFmtId="0" xfId="0" applyAlignment="1" applyBorder="1" applyFont="1">
      <alignment vertical="bottom"/>
    </xf>
    <xf borderId="193" fillId="0" fontId="49" numFmtId="0" xfId="0" applyAlignment="1" applyBorder="1" applyFont="1">
      <alignment vertical="bottom"/>
    </xf>
    <xf borderId="79" fillId="9" fontId="49" numFmtId="0" xfId="0" applyAlignment="1" applyBorder="1" applyFont="1">
      <alignment vertical="bottom"/>
    </xf>
    <xf borderId="193" fillId="0" fontId="66" numFmtId="49" xfId="0" applyAlignment="1" applyBorder="1" applyFont="1" applyNumberFormat="1">
      <alignment horizontal="right" vertical="bottom"/>
    </xf>
    <xf borderId="79" fillId="5" fontId="66" numFmtId="49" xfId="0" applyAlignment="1" applyBorder="1" applyFont="1" applyNumberFormat="1">
      <alignment horizontal="center" vertical="bottom"/>
    </xf>
    <xf borderId="11" fillId="0" fontId="66" numFmtId="49" xfId="0" applyAlignment="1" applyBorder="1" applyFont="1" applyNumberFormat="1">
      <alignment horizontal="right" vertical="bottom"/>
    </xf>
    <xf borderId="150" fillId="9" fontId="49" numFmtId="0" xfId="0" applyAlignment="1" applyBorder="1" applyFont="1">
      <alignment vertical="bottom"/>
    </xf>
    <xf borderId="80" fillId="0" fontId="49" numFmtId="0" xfId="0" applyAlignment="1" applyBorder="1" applyFont="1">
      <alignment vertical="bottom"/>
    </xf>
    <xf borderId="194" fillId="0" fontId="49" numFmtId="49" xfId="0" applyAlignment="1" applyBorder="1" applyFont="1" applyNumberFormat="1">
      <alignment horizontal="center" vertical="bottom"/>
    </xf>
    <xf borderId="195" fillId="0" fontId="27" numFmtId="0" xfId="0" applyBorder="1" applyFont="1"/>
    <xf borderId="196" fillId="0" fontId="27" numFmtId="0" xfId="0" applyBorder="1" applyFont="1"/>
    <xf borderId="9" fillId="0" fontId="49" numFmtId="0" xfId="0" applyAlignment="1" applyBorder="1" applyFont="1">
      <alignment vertical="bottom"/>
    </xf>
    <xf borderId="197" fillId="2" fontId="66" numFmtId="49" xfId="0" applyAlignment="1" applyBorder="1" applyFont="1" applyNumberFormat="1">
      <alignment shrinkToFit="0" vertical="bottom" wrapText="1"/>
    </xf>
    <xf borderId="198" fillId="2" fontId="66" numFmtId="49" xfId="0" applyAlignment="1" applyBorder="1" applyFont="1" applyNumberFormat="1">
      <alignment shrinkToFit="0" vertical="bottom" wrapText="1"/>
    </xf>
    <xf borderId="198" fillId="9" fontId="66" numFmtId="49" xfId="0" applyAlignment="1" applyBorder="1" applyFont="1" applyNumberFormat="1">
      <alignment horizontal="right" vertical="bottom"/>
    </xf>
    <xf borderId="199" fillId="0" fontId="66" numFmtId="49" xfId="0" applyAlignment="1" applyBorder="1" applyFont="1" applyNumberFormat="1">
      <alignment horizontal="right" vertical="bottom"/>
    </xf>
    <xf borderId="198" fillId="5" fontId="66" numFmtId="49" xfId="0" applyAlignment="1" applyBorder="1" applyFont="1" applyNumberFormat="1">
      <alignment horizontal="center" vertical="bottom"/>
    </xf>
    <xf borderId="198" fillId="2" fontId="66" numFmtId="49" xfId="0" applyAlignment="1" applyBorder="1" applyFont="1" applyNumberFormat="1">
      <alignment horizontal="right" shrinkToFit="0" vertical="bottom" wrapText="1"/>
    </xf>
    <xf borderId="107" fillId="9" fontId="66" numFmtId="49" xfId="0" applyAlignment="1" applyBorder="1" applyFont="1" applyNumberFormat="1">
      <alignment horizontal="right" vertical="bottom"/>
    </xf>
    <xf borderId="196" fillId="0" fontId="49" numFmtId="0" xfId="0" applyAlignment="1" applyBorder="1" applyFont="1">
      <alignment vertical="bottom"/>
    </xf>
    <xf borderId="200" fillId="0" fontId="66" numFmtId="49" xfId="0" applyAlignment="1" applyBorder="1" applyFont="1" applyNumberFormat="1">
      <alignment vertical="bottom"/>
    </xf>
    <xf borderId="9" fillId="0" fontId="66" numFmtId="49" xfId="0" applyAlignment="1" applyBorder="1" applyFont="1" applyNumberFormat="1">
      <alignment vertical="bottom"/>
    </xf>
    <xf borderId="201" fillId="0" fontId="66" numFmtId="49" xfId="0" applyAlignment="1" applyBorder="1" applyFont="1" applyNumberFormat="1">
      <alignment vertical="bottom"/>
    </xf>
    <xf borderId="202" fillId="2" fontId="49" numFmtId="49" xfId="0" applyAlignment="1" applyBorder="1" applyFont="1" applyNumberFormat="1">
      <alignment shrinkToFit="0" vertical="bottom" wrapText="1"/>
    </xf>
    <xf borderId="79" fillId="2" fontId="61" numFmtId="49" xfId="0" applyAlignment="1" applyBorder="1" applyFont="1" applyNumberFormat="1">
      <alignment shrinkToFit="0" vertical="bottom" wrapText="1"/>
    </xf>
    <xf borderId="79" fillId="2" fontId="49" numFmtId="49" xfId="0" applyAlignment="1" applyBorder="1" applyFont="1" applyNumberFormat="1">
      <alignment shrinkToFit="0" vertical="bottom" wrapText="1"/>
    </xf>
    <xf borderId="79" fillId="9" fontId="49" numFmtId="49" xfId="0" applyAlignment="1" applyBorder="1" applyFont="1" applyNumberFormat="1">
      <alignment horizontal="right" vertical="bottom"/>
    </xf>
    <xf borderId="79" fillId="5" fontId="49" numFmtId="49" xfId="0" applyAlignment="1" applyBorder="1" applyFont="1" applyNumberFormat="1">
      <alignment horizontal="right" vertical="bottom"/>
    </xf>
    <xf borderId="193" fillId="0" fontId="49" numFmtId="49" xfId="0" applyAlignment="1" applyBorder="1" applyFont="1" applyNumberFormat="1">
      <alignment horizontal="right" vertical="bottom"/>
    </xf>
    <xf borderId="107" fillId="9" fontId="49" numFmtId="49" xfId="0" applyAlignment="1" applyBorder="1" applyFont="1" applyNumberFormat="1">
      <alignment horizontal="right" vertical="bottom"/>
    </xf>
    <xf borderId="203" fillId="0" fontId="49" numFmtId="0" xfId="0" applyAlignment="1" applyBorder="1" applyFont="1">
      <alignment vertical="bottom"/>
    </xf>
    <xf borderId="77" fillId="0" fontId="49" numFmtId="166" xfId="0" applyAlignment="1" applyBorder="1" applyFont="1" applyNumberFormat="1">
      <alignment horizontal="right" vertical="bottom"/>
    </xf>
    <xf borderId="77" fillId="0" fontId="49" numFmtId="0" xfId="0" applyAlignment="1" applyBorder="1" applyFont="1">
      <alignment vertical="bottom"/>
    </xf>
    <xf borderId="204" fillId="2" fontId="49" numFmtId="49" xfId="0" applyAlignment="1" applyBorder="1" applyFont="1" applyNumberFormat="1">
      <alignment shrinkToFit="0" vertical="bottom" wrapText="1"/>
    </xf>
    <xf borderId="107" fillId="2" fontId="61" numFmtId="49" xfId="0" applyAlignment="1" applyBorder="1" applyFont="1" applyNumberFormat="1">
      <alignment shrinkToFit="0" vertical="bottom" wrapText="1"/>
    </xf>
    <xf borderId="107" fillId="2" fontId="49" numFmtId="49" xfId="0" applyAlignment="1" applyBorder="1" applyFont="1" applyNumberFormat="1">
      <alignment shrinkToFit="0" vertical="bottom" wrapText="1"/>
    </xf>
    <xf borderId="0" fillId="0" fontId="49" numFmtId="0" xfId="0" applyAlignment="1" applyFont="1">
      <alignment vertical="bottom"/>
    </xf>
    <xf borderId="107" fillId="9" fontId="49" numFmtId="0" xfId="0" applyAlignment="1" applyBorder="1" applyFont="1">
      <alignment vertical="bottom"/>
    </xf>
    <xf borderId="107" fillId="5" fontId="49" numFmtId="49" xfId="0" applyAlignment="1" applyBorder="1" applyFont="1" applyNumberFormat="1">
      <alignment horizontal="right" vertical="bottom"/>
    </xf>
    <xf borderId="0" fillId="0" fontId="49" numFmtId="49" xfId="0" applyAlignment="1" applyFont="1" applyNumberFormat="1">
      <alignment horizontal="right" vertical="bottom"/>
    </xf>
    <xf borderId="9" fillId="0" fontId="49" numFmtId="166" xfId="0" applyAlignment="1" applyBorder="1" applyFont="1" applyNumberFormat="1">
      <alignment horizontal="right" vertical="bottom"/>
    </xf>
    <xf borderId="9" fillId="0" fontId="49" numFmtId="0" xfId="0" applyAlignment="1" applyBorder="1" applyFont="1">
      <alignment horizontal="right" vertical="bottom"/>
    </xf>
    <xf borderId="13" fillId="0" fontId="49" numFmtId="0" xfId="0" applyAlignment="1" applyBorder="1" applyFont="1">
      <alignment vertical="bottom"/>
    </xf>
    <xf borderId="107" fillId="5" fontId="49" numFmtId="0" xfId="0" applyAlignment="1" applyBorder="1" applyFont="1">
      <alignment vertical="bottom"/>
    </xf>
    <xf borderId="9" fillId="0" fontId="49" numFmtId="166" xfId="0" applyAlignment="1" applyBorder="1" applyFont="1" applyNumberFormat="1">
      <alignment vertical="bottom"/>
    </xf>
    <xf borderId="107" fillId="9" fontId="49" numFmtId="0" xfId="0" applyAlignment="1" applyBorder="1" applyFont="1">
      <alignment horizontal="right" vertical="bottom"/>
    </xf>
    <xf borderId="0" fillId="0" fontId="49" numFmtId="0" xfId="0" applyAlignment="1" applyFont="1">
      <alignment horizontal="right" vertical="bottom"/>
    </xf>
    <xf borderId="107" fillId="9" fontId="49" numFmtId="2" xfId="0" applyAlignment="1" applyBorder="1" applyFont="1" applyNumberFormat="1">
      <alignment horizontal="right" vertical="bottom"/>
    </xf>
    <xf borderId="0" fillId="0" fontId="49" numFmtId="2" xfId="0" applyAlignment="1" applyFont="1" applyNumberFormat="1">
      <alignment horizontal="right" vertical="bottom"/>
    </xf>
    <xf borderId="107" fillId="5" fontId="49" numFmtId="49" xfId="0" applyAlignment="1" applyBorder="1" applyFont="1" applyNumberFormat="1">
      <alignment horizontal="right" shrinkToFit="0" vertical="bottom" wrapText="1"/>
    </xf>
    <xf borderId="107" fillId="9" fontId="49" numFmtId="49" xfId="0" applyAlignment="1" applyBorder="1" applyFont="1" applyNumberFormat="1">
      <alignment horizontal="center" vertical="bottom"/>
    </xf>
    <xf borderId="0" fillId="0" fontId="49" numFmtId="2" xfId="0" applyAlignment="1" applyFont="1" applyNumberFormat="1">
      <alignment vertical="bottom"/>
    </xf>
    <xf borderId="107" fillId="9" fontId="49" numFmtId="2" xfId="0" applyAlignment="1" applyBorder="1" applyFont="1" applyNumberFormat="1">
      <alignment vertical="bottom"/>
    </xf>
    <xf borderId="0" fillId="0" fontId="49" numFmtId="167" xfId="0" applyAlignment="1" applyFont="1" applyNumberFormat="1">
      <alignment vertical="bottom"/>
    </xf>
    <xf borderId="107" fillId="9" fontId="49" numFmtId="167" xfId="0" applyAlignment="1" applyBorder="1" applyFont="1" applyNumberFormat="1">
      <alignment horizontal="right" vertical="bottom"/>
    </xf>
    <xf borderId="107" fillId="9" fontId="49" numFmtId="167" xfId="0" applyAlignment="1" applyBorder="1" applyFont="1" applyNumberFormat="1">
      <alignment vertical="bottom"/>
    </xf>
    <xf borderId="13" fillId="0" fontId="49" numFmtId="49" xfId="0" applyAlignment="1" applyBorder="1" applyFont="1" applyNumberFormat="1">
      <alignment vertical="bottom"/>
    </xf>
    <xf borderId="0" fillId="0" fontId="61" numFmtId="49" xfId="0" applyAlignment="1" applyFont="1" applyNumberFormat="1">
      <alignment vertical="bottom"/>
    </xf>
    <xf borderId="197" fillId="2" fontId="49" numFmtId="49" xfId="0" applyAlignment="1" applyBorder="1" applyFont="1" applyNumberFormat="1">
      <alignment shrinkToFit="0" vertical="bottom" wrapText="1"/>
    </xf>
    <xf borderId="198" fillId="2" fontId="61" numFmtId="49" xfId="0" applyAlignment="1" applyBorder="1" applyFont="1" applyNumberFormat="1">
      <alignment shrinkToFit="0" vertical="bottom" wrapText="1"/>
    </xf>
    <xf borderId="198" fillId="2" fontId="49" numFmtId="49" xfId="0" applyAlignment="1" applyBorder="1" applyFont="1" applyNumberFormat="1">
      <alignment shrinkToFit="0" vertical="bottom" wrapText="1"/>
    </xf>
    <xf borderId="198" fillId="9" fontId="49" numFmtId="0" xfId="0" applyAlignment="1" applyBorder="1" applyFont="1">
      <alignment horizontal="right" vertical="bottom"/>
    </xf>
    <xf borderId="199" fillId="0" fontId="49" numFmtId="0" xfId="0" applyAlignment="1" applyBorder="1" applyFont="1">
      <alignment horizontal="right" vertical="bottom"/>
    </xf>
    <xf borderId="198" fillId="9" fontId="49" numFmtId="0" xfId="0" applyAlignment="1" applyBorder="1" applyFont="1">
      <alignment vertical="bottom"/>
    </xf>
    <xf borderId="198" fillId="9" fontId="49" numFmtId="2" xfId="0" applyAlignment="1" applyBorder="1" applyFont="1" applyNumberFormat="1">
      <alignment horizontal="right" vertical="bottom"/>
    </xf>
    <xf borderId="199" fillId="0" fontId="49" numFmtId="49" xfId="0" applyAlignment="1" applyBorder="1" applyFont="1" applyNumberFormat="1">
      <alignment horizontal="right" vertical="bottom"/>
    </xf>
    <xf borderId="198" fillId="5" fontId="49" numFmtId="49" xfId="0" applyAlignment="1" applyBorder="1" applyFont="1" applyNumberFormat="1">
      <alignment horizontal="right" shrinkToFit="0" vertical="bottom" wrapText="1"/>
    </xf>
    <xf borderId="198" fillId="9" fontId="49" numFmtId="49" xfId="0" applyAlignment="1" applyBorder="1" applyFont="1" applyNumberFormat="1">
      <alignment horizontal="right" vertical="bottom"/>
    </xf>
    <xf borderId="79" fillId="5" fontId="49" numFmtId="0" xfId="0" applyAlignment="1" applyBorder="1" applyFont="1">
      <alignment vertical="bottom"/>
    </xf>
    <xf borderId="14" fillId="0" fontId="49" numFmtId="0" xfId="0" applyAlignment="1" applyBorder="1" applyFont="1">
      <alignment vertical="bottom"/>
    </xf>
    <xf borderId="159" fillId="0" fontId="49" numFmtId="0" xfId="0" applyAlignment="1" applyBorder="1" applyFont="1">
      <alignment vertical="bottom"/>
    </xf>
    <xf borderId="81" fillId="0" fontId="49" numFmtId="0" xfId="0" applyAlignment="1" applyBorder="1" applyFont="1">
      <alignment vertical="bottom"/>
    </xf>
    <xf borderId="15" fillId="0" fontId="49" numFmtId="0" xfId="0" applyAlignment="1" applyBorder="1" applyFont="1">
      <alignment vertical="bottom"/>
    </xf>
    <xf borderId="16" fillId="0" fontId="49" numFmtId="0" xfId="0" applyAlignment="1" applyBorder="1" applyFont="1">
      <alignment vertical="bottom"/>
    </xf>
    <xf borderId="17" fillId="0" fontId="49" numFmtId="0" xfId="0" applyAlignment="1" applyBorder="1" applyFont="1">
      <alignment vertical="bottom"/>
    </xf>
    <xf borderId="106" fillId="0" fontId="49" numFmtId="0" xfId="0" applyAlignment="1" applyBorder="1" applyFont="1">
      <alignment vertical="bottom"/>
    </xf>
    <xf borderId="205" fillId="0" fontId="49" numFmtId="0" xfId="0" applyAlignment="1" applyBorder="1" applyFont="1">
      <alignment vertical="bottom"/>
    </xf>
    <xf borderId="105" fillId="0" fontId="49" numFmtId="0" xfId="0" applyAlignment="1" applyBorder="1" applyFont="1">
      <alignment vertical="bottom"/>
    </xf>
    <xf borderId="10" fillId="0" fontId="49" numFmtId="0" xfId="0" applyAlignment="1" applyBorder="1" applyFont="1">
      <alignment vertical="bottom"/>
    </xf>
    <xf borderId="11" fillId="0" fontId="49" numFmtId="0" xfId="0" applyAlignment="1" applyBorder="1" applyFont="1">
      <alignment vertical="bottom"/>
    </xf>
    <xf borderId="12" fillId="0" fontId="49" numFmtId="0" xfId="0" applyAlignment="1" applyBorder="1" applyFont="1">
      <alignment vertical="bottom"/>
    </xf>
    <xf borderId="206" fillId="9" fontId="49" numFmtId="0" xfId="0" applyAlignment="1" applyBorder="1" applyFont="1">
      <alignment vertical="bottom"/>
    </xf>
    <xf borderId="206" fillId="5" fontId="49" numFmtId="0" xfId="0" applyAlignment="1" applyBorder="1" applyFont="1">
      <alignment vertical="bottom"/>
    </xf>
    <xf borderId="207" fillId="2" fontId="66" numFmtId="49" xfId="0" applyAlignment="1" applyBorder="1" applyFont="1" applyNumberFormat="1">
      <alignment horizontal="center" vertical="top"/>
    </xf>
    <xf borderId="114" fillId="0" fontId="49" numFmtId="0" xfId="0" applyAlignment="1" applyBorder="1" applyFont="1">
      <alignment vertical="bottom"/>
    </xf>
    <xf borderId="114" fillId="0" fontId="49" numFmtId="49" xfId="0" applyAlignment="1" applyBorder="1" applyFont="1" applyNumberFormat="1">
      <alignment vertical="bottom"/>
    </xf>
    <xf borderId="208" fillId="68" fontId="100" numFmtId="49" xfId="0" applyAlignment="1" applyBorder="1" applyFill="1" applyFont="1" applyNumberFormat="1">
      <alignment horizontal="center" shrinkToFit="0" vertical="center" wrapText="1"/>
    </xf>
    <xf borderId="209" fillId="68" fontId="100" numFmtId="49" xfId="0" applyAlignment="1" applyBorder="1" applyFont="1" applyNumberFormat="1">
      <alignment horizontal="center" shrinkToFit="0" vertical="center" wrapText="1"/>
    </xf>
    <xf borderId="210" fillId="0" fontId="27" numFmtId="0" xfId="0" applyBorder="1" applyFont="1"/>
    <xf borderId="209" fillId="2" fontId="100" numFmtId="49" xfId="0" applyAlignment="1" applyBorder="1" applyFont="1" applyNumberFormat="1">
      <alignment horizontal="center" shrinkToFit="0" vertical="center" wrapText="1"/>
    </xf>
    <xf borderId="208" fillId="2" fontId="100" numFmtId="49" xfId="0" applyAlignment="1" applyBorder="1" applyFont="1" applyNumberFormat="1">
      <alignment horizontal="center" shrinkToFit="0" vertical="center" wrapText="1"/>
    </xf>
    <xf borderId="68" fillId="2" fontId="115" numFmtId="0" xfId="0" applyAlignment="1" applyBorder="1" applyFont="1">
      <alignment shrinkToFit="0" vertical="center" wrapText="1"/>
    </xf>
    <xf borderId="208" fillId="2" fontId="100" numFmtId="49" xfId="0" applyAlignment="1" applyBorder="1" applyFont="1" applyNumberFormat="1">
      <alignment shrinkToFit="0" vertical="center" wrapText="1"/>
    </xf>
    <xf borderId="208" fillId="2" fontId="101" numFmtId="0" xfId="0" applyAlignment="1" applyBorder="1" applyFont="1">
      <alignment shrinkToFit="0" vertical="center" wrapText="1"/>
    </xf>
    <xf borderId="209" fillId="2" fontId="101" numFmtId="0" xfId="0" applyAlignment="1" applyBorder="1" applyFont="1">
      <alignment shrinkToFit="0" vertical="center" wrapText="1"/>
    </xf>
    <xf borderId="71" fillId="2" fontId="101" numFmtId="0" xfId="0" applyAlignment="1" applyBorder="1" applyFont="1">
      <alignment shrinkToFit="0" vertical="center" wrapText="1"/>
    </xf>
    <xf borderId="71" fillId="2" fontId="101" numFmtId="49" xfId="0" applyAlignment="1" applyBorder="1" applyFont="1" applyNumberFormat="1">
      <alignment shrinkToFit="0" vertical="center" wrapText="1"/>
    </xf>
    <xf borderId="211" fillId="2" fontId="101" numFmtId="49" xfId="0" applyAlignment="1" applyBorder="1" applyFont="1" applyNumberFormat="1">
      <alignment shrinkToFit="0" vertical="center" wrapText="1"/>
    </xf>
    <xf borderId="212" fillId="0" fontId="27" numFmtId="0" xfId="0" applyBorder="1" applyFont="1"/>
    <xf borderId="213" fillId="2" fontId="101" numFmtId="49" xfId="0" applyAlignment="1" applyBorder="1" applyFont="1" applyNumberFormat="1">
      <alignment shrinkToFit="0" vertical="center" wrapText="1"/>
    </xf>
    <xf borderId="214" fillId="0" fontId="27" numFmtId="0" xfId="0" applyBorder="1" applyFont="1"/>
    <xf borderId="134" fillId="2" fontId="115" numFmtId="0" xfId="0" applyAlignment="1" applyBorder="1" applyFont="1">
      <alignment shrinkToFit="0" vertical="center" wrapText="1"/>
    </xf>
    <xf borderId="215" fillId="2" fontId="101" numFmtId="49" xfId="0" applyAlignment="1" applyBorder="1" applyFont="1" applyNumberFormat="1">
      <alignment shrinkToFit="0" vertical="center" wrapText="1"/>
    </xf>
    <xf borderId="216" fillId="0" fontId="27" numFmtId="0" xfId="0" applyBorder="1" applyFont="1"/>
    <xf borderId="217" fillId="0" fontId="27" numFmtId="0" xfId="0" applyBorder="1" applyFont="1"/>
    <xf borderId="218" fillId="0" fontId="27" numFmtId="0" xfId="0" applyBorder="1" applyFont="1"/>
    <xf borderId="135" fillId="0" fontId="27" numFmtId="0" xfId="0" applyBorder="1" applyFont="1"/>
    <xf borderId="208" fillId="2" fontId="101" numFmtId="49" xfId="0" applyAlignment="1" applyBorder="1" applyFont="1" applyNumberFormat="1">
      <alignment shrinkToFit="0" vertical="center" wrapText="1"/>
    </xf>
    <xf borderId="209" fillId="2" fontId="101" numFmtId="49" xfId="0" applyAlignment="1" applyBorder="1" applyFont="1" applyNumberFormat="1">
      <alignment shrinkToFit="0" vertical="center" wrapText="1"/>
    </xf>
    <xf borderId="219" fillId="2" fontId="115" numFmtId="0" xfId="0" applyAlignment="1" applyBorder="1" applyFont="1">
      <alignment shrinkToFit="0" vertical="center" wrapText="1"/>
    </xf>
    <xf borderId="220" fillId="0" fontId="27" numFmtId="0" xfId="0" applyBorder="1" applyFont="1"/>
    <xf borderId="208" fillId="2" fontId="101" numFmtId="16" xfId="0" applyAlignment="1" applyBorder="1" applyFont="1" applyNumberFormat="1">
      <alignment shrinkToFit="0" vertical="center" wrapText="1"/>
    </xf>
    <xf borderId="221" fillId="2" fontId="101" numFmtId="49" xfId="0" applyAlignment="1" applyBorder="1" applyFont="1" applyNumberFormat="1">
      <alignment shrinkToFit="0" vertical="center" wrapText="1"/>
    </xf>
    <xf borderId="222" fillId="2" fontId="101" numFmtId="0" xfId="0" applyAlignment="1" applyBorder="1" applyFont="1">
      <alignment shrinkToFit="0" vertical="center" wrapText="1"/>
    </xf>
    <xf borderId="208" fillId="2" fontId="100" numFmtId="0" xfId="0" applyAlignment="1" applyBorder="1" applyFont="1">
      <alignment shrinkToFit="0" vertical="center" wrapText="1"/>
    </xf>
    <xf borderId="221" fillId="2" fontId="101" numFmtId="0" xfId="0" applyAlignment="1" applyBorder="1" applyFont="1">
      <alignment shrinkToFit="0" vertical="center" wrapText="1"/>
    </xf>
    <xf borderId="213" fillId="2" fontId="101" numFmtId="0" xfId="0" applyAlignment="1" applyBorder="1" applyFont="1">
      <alignment shrinkToFit="0" vertical="center" wrapText="1"/>
    </xf>
    <xf borderId="193" fillId="0" fontId="27" numFmtId="0" xfId="0" applyBorder="1" applyFont="1"/>
    <xf borderId="199" fillId="0" fontId="27" numFmtId="0" xfId="0" applyBorder="1" applyFont="1"/>
    <xf borderId="77" fillId="2" fontId="118" numFmtId="49" xfId="0" applyAlignment="1" applyBorder="1" applyFont="1" applyNumberForma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www.sciencedirect.com/science/article/abs/pii/S2352485523000737" TargetMode="External"/><Relationship Id="rId10" Type="http://schemas.openxmlformats.org/officeDocument/2006/relationships/hyperlink" Target="https://www.fish.gov.au/" TargetMode="External"/><Relationship Id="rId13" Type="http://schemas.openxmlformats.org/officeDocument/2006/relationships/hyperlink" Target="https://www.fish.gov.au/" TargetMode="External"/><Relationship Id="rId12" Type="http://schemas.openxmlformats.org/officeDocument/2006/relationships/hyperlink" Target="https://www.fish.gov.au/" TargetMode="External"/><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9" Type="http://schemas.openxmlformats.org/officeDocument/2006/relationships/hyperlink" Target="https://www.fish.gov.au/" TargetMode="External"/><Relationship Id="rId15" Type="http://schemas.openxmlformats.org/officeDocument/2006/relationships/hyperlink" Target="https://www.fish.gov.au/" TargetMode="External"/><Relationship Id="rId14" Type="http://schemas.openxmlformats.org/officeDocument/2006/relationships/hyperlink" Target="https://www.fish.gov.au/" TargetMode="External"/><Relationship Id="rId16" Type="http://schemas.openxmlformats.org/officeDocument/2006/relationships/drawing" Target="../drawings/drawing1.xm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0.xml"/><Relationship Id="rId3"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1.xml"/><Relationship Id="rId3"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5.xml"/><Relationship Id="rId3"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1" Type="http://schemas.openxmlformats.org/officeDocument/2006/relationships/hyperlink" Target="https://www.sciencedirect.com/science/article/abs/pii/S2352485523000737" TargetMode="External"/><Relationship Id="rId10" Type="http://schemas.openxmlformats.org/officeDocument/2006/relationships/hyperlink" Target="https://www.fish.gov.au/" TargetMode="External"/><Relationship Id="rId13" Type="http://schemas.openxmlformats.org/officeDocument/2006/relationships/hyperlink" Target="https://www.fish.gov.au/" TargetMode="External"/><Relationship Id="rId12" Type="http://schemas.openxmlformats.org/officeDocument/2006/relationships/hyperlink" Target="https://www.fish.gov.au/" TargetMode="External"/><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9" Type="http://schemas.openxmlformats.org/officeDocument/2006/relationships/hyperlink" Target="https://www.fish.gov.au/" TargetMode="External"/><Relationship Id="rId15" Type="http://schemas.openxmlformats.org/officeDocument/2006/relationships/hyperlink" Target="https://www.fish.gov.au/" TargetMode="External"/><Relationship Id="rId14" Type="http://schemas.openxmlformats.org/officeDocument/2006/relationships/hyperlink" Target="https://www.fish.gov.au/" TargetMode="External"/><Relationship Id="rId16" Type="http://schemas.openxmlformats.org/officeDocument/2006/relationships/drawing" Target="../drawings/drawing19.xm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1.xml"/><Relationship Id="rId3"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fishbase.se/ComNames/CommonNameSummary.php?autoctr=311255"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22.5"/>
    <col customWidth="1" min="8" max="8" width="28.63"/>
    <col customWidth="1" min="9" max="9" width="22.88"/>
    <col customWidth="1" min="10" max="11" width="8.88"/>
    <col customWidth="1" min="12" max="32" width="9.13"/>
    <col customWidth="1" min="33" max="49" width="8.88"/>
  </cols>
  <sheetData>
    <row r="1" ht="15.75" customHeight="1">
      <c r="A1" s="1" t="s">
        <v>0</v>
      </c>
      <c r="B1" s="2" t="s">
        <v>1</v>
      </c>
      <c r="C1" s="2" t="s">
        <v>2</v>
      </c>
      <c r="D1" s="3" t="s">
        <v>3</v>
      </c>
      <c r="E1" s="2" t="s">
        <v>4</v>
      </c>
      <c r="F1" s="3" t="s">
        <v>5</v>
      </c>
      <c r="G1" s="3" t="s">
        <v>6</v>
      </c>
      <c r="H1" s="4" t="s">
        <v>7</v>
      </c>
      <c r="I1" s="5" t="s">
        <v>8</v>
      </c>
      <c r="J1" s="5" t="s">
        <v>9</v>
      </c>
      <c r="K1" s="5" t="s">
        <v>10</v>
      </c>
      <c r="L1" s="2" t="s">
        <v>11</v>
      </c>
      <c r="M1" s="2" t="s">
        <v>12</v>
      </c>
      <c r="N1" s="2" t="s">
        <v>13</v>
      </c>
      <c r="O1" s="2" t="s">
        <v>14</v>
      </c>
      <c r="P1" s="6" t="s">
        <v>15</v>
      </c>
      <c r="Q1" s="2" t="s">
        <v>16</v>
      </c>
      <c r="R1" s="1" t="s">
        <v>17</v>
      </c>
      <c r="S1" s="7" t="s">
        <v>18</v>
      </c>
      <c r="T1" s="7" t="s">
        <v>19</v>
      </c>
      <c r="U1" s="8" t="s">
        <v>20</v>
      </c>
      <c r="V1" s="8" t="s">
        <v>21</v>
      </c>
      <c r="W1" s="8" t="s">
        <v>22</v>
      </c>
      <c r="X1" s="8" t="s">
        <v>23</v>
      </c>
      <c r="Y1" s="8" t="s">
        <v>24</v>
      </c>
      <c r="Z1" s="8" t="s">
        <v>25</v>
      </c>
      <c r="AA1" s="8" t="s">
        <v>26</v>
      </c>
      <c r="AB1" s="9" t="s">
        <v>27</v>
      </c>
      <c r="AC1" s="10" t="s">
        <v>28</v>
      </c>
      <c r="AD1" s="10" t="s">
        <v>29</v>
      </c>
      <c r="AE1" s="10" t="s">
        <v>30</v>
      </c>
      <c r="AF1" s="10" t="s">
        <v>31</v>
      </c>
      <c r="AG1" s="11" t="s">
        <v>32</v>
      </c>
      <c r="AH1" s="11" t="s">
        <v>33</v>
      </c>
      <c r="AI1" s="11" t="s">
        <v>34</v>
      </c>
      <c r="AJ1" s="12" t="s">
        <v>35</v>
      </c>
      <c r="AK1" s="13" t="s">
        <v>36</v>
      </c>
      <c r="AL1" s="13" t="s">
        <v>36</v>
      </c>
      <c r="AM1" s="11" t="s">
        <v>37</v>
      </c>
      <c r="AN1" s="11" t="s">
        <v>38</v>
      </c>
      <c r="AO1" s="11" t="s">
        <v>39</v>
      </c>
      <c r="AP1" s="11" t="s">
        <v>40</v>
      </c>
      <c r="AQ1" s="9" t="s">
        <v>41</v>
      </c>
      <c r="AR1" s="9" t="s">
        <v>42</v>
      </c>
      <c r="AS1" s="14" t="s">
        <v>43</v>
      </c>
      <c r="AT1" s="14" t="s">
        <v>44</v>
      </c>
      <c r="AU1" s="15" t="s">
        <v>45</v>
      </c>
      <c r="AV1" s="16" t="s">
        <v>46</v>
      </c>
      <c r="AW1" s="17" t="s">
        <v>47</v>
      </c>
    </row>
    <row r="2" ht="15.75" customHeight="1">
      <c r="A2" s="18">
        <v>1.0</v>
      </c>
      <c r="B2" s="19">
        <v>3.0</v>
      </c>
      <c r="C2" s="19">
        <v>1.0</v>
      </c>
      <c r="D2" s="2" t="s">
        <v>48</v>
      </c>
      <c r="E2" s="18">
        <v>38.0</v>
      </c>
      <c r="F2" s="20" t="s">
        <v>49</v>
      </c>
      <c r="G2" s="21" t="s">
        <v>50</v>
      </c>
      <c r="H2" s="21" t="s">
        <v>50</v>
      </c>
      <c r="I2" s="22" t="s">
        <v>51</v>
      </c>
      <c r="J2" s="20" t="s">
        <v>52</v>
      </c>
      <c r="K2" s="23"/>
      <c r="L2" s="20" t="s">
        <v>53</v>
      </c>
      <c r="M2" s="24" t="s">
        <v>53</v>
      </c>
      <c r="N2" s="19">
        <v>2019.0</v>
      </c>
      <c r="O2" s="19">
        <v>1.0</v>
      </c>
      <c r="P2" s="25" t="s">
        <v>54</v>
      </c>
      <c r="Q2" s="26" t="s">
        <v>55</v>
      </c>
      <c r="R2" s="25" t="s">
        <v>56</v>
      </c>
      <c r="S2" s="23"/>
      <c r="T2" s="23"/>
      <c r="U2" s="23"/>
      <c r="V2" s="23"/>
      <c r="W2" s="23"/>
      <c r="X2" s="23"/>
      <c r="Y2" s="23"/>
      <c r="Z2" s="23"/>
      <c r="AA2" s="23"/>
      <c r="AB2" s="27"/>
      <c r="AC2" s="23"/>
      <c r="AD2" s="23"/>
      <c r="AE2" s="28">
        <v>0.0</v>
      </c>
      <c r="AF2" s="28">
        <v>255.5</v>
      </c>
      <c r="AG2" s="23"/>
      <c r="AH2" s="23"/>
      <c r="AI2" s="23"/>
      <c r="AJ2" s="29">
        <v>1.0</v>
      </c>
      <c r="AK2" s="23"/>
      <c r="AL2" s="23"/>
      <c r="AM2" s="23"/>
      <c r="AN2" s="23"/>
      <c r="AO2" s="27"/>
      <c r="AP2" s="27"/>
      <c r="AQ2" s="27"/>
      <c r="AR2" s="27"/>
      <c r="AS2" s="22" t="s">
        <v>57</v>
      </c>
      <c r="AT2" s="23"/>
      <c r="AU2" s="23"/>
      <c r="AV2" s="23"/>
      <c r="AW2" s="23"/>
    </row>
    <row r="3" ht="15.75" customHeight="1">
      <c r="A3" s="18">
        <v>1.0</v>
      </c>
      <c r="B3" s="19">
        <v>1.0</v>
      </c>
      <c r="C3" s="19">
        <v>2.0</v>
      </c>
      <c r="D3" s="23"/>
      <c r="E3" s="18">
        <v>38.0</v>
      </c>
      <c r="F3" s="30" t="s">
        <v>58</v>
      </c>
      <c r="G3" s="21" t="s">
        <v>59</v>
      </c>
      <c r="H3" s="21" t="s">
        <v>59</v>
      </c>
      <c r="I3" s="22" t="s">
        <v>60</v>
      </c>
      <c r="J3" s="31" t="s">
        <v>52</v>
      </c>
      <c r="K3" s="22" t="s">
        <v>61</v>
      </c>
      <c r="L3" s="20" t="s">
        <v>62</v>
      </c>
      <c r="M3" s="32" t="s">
        <v>63</v>
      </c>
      <c r="N3" s="19">
        <v>2016.0</v>
      </c>
      <c r="O3" s="19">
        <v>3.0</v>
      </c>
      <c r="P3" s="33" t="s">
        <v>64</v>
      </c>
      <c r="Q3" s="34" t="s">
        <v>65</v>
      </c>
      <c r="R3" s="35" t="s">
        <v>66</v>
      </c>
      <c r="S3" s="36" t="s">
        <v>67</v>
      </c>
      <c r="T3" s="23"/>
      <c r="U3" s="23"/>
      <c r="V3" s="23"/>
      <c r="W3" s="23"/>
      <c r="X3" s="23"/>
      <c r="Y3" s="23"/>
      <c r="Z3" s="23"/>
      <c r="AA3" s="23"/>
      <c r="AB3" s="27"/>
      <c r="AC3" s="23"/>
      <c r="AD3" s="23"/>
      <c r="AE3" s="23"/>
      <c r="AF3" s="23"/>
      <c r="AG3" s="23"/>
      <c r="AH3" s="23"/>
      <c r="AI3" s="23"/>
      <c r="AJ3" s="37" t="s">
        <v>68</v>
      </c>
      <c r="AK3" s="23"/>
      <c r="AL3" s="23"/>
      <c r="AM3" s="38" t="s">
        <v>69</v>
      </c>
      <c r="AN3" s="38" t="s">
        <v>70</v>
      </c>
      <c r="AO3" s="27"/>
      <c r="AP3" s="27"/>
      <c r="AQ3" s="27"/>
      <c r="AR3" s="27"/>
      <c r="AS3" s="23"/>
      <c r="AT3" s="23"/>
      <c r="AU3" s="23"/>
      <c r="AV3" s="39" t="s">
        <v>71</v>
      </c>
      <c r="AW3" s="23"/>
    </row>
    <row r="4" ht="15.75" customHeight="1">
      <c r="A4" s="18">
        <v>1.0</v>
      </c>
      <c r="B4" s="19">
        <v>1.0</v>
      </c>
      <c r="C4" s="19">
        <v>3.0</v>
      </c>
      <c r="D4" s="23"/>
      <c r="E4" s="18">
        <v>38.0</v>
      </c>
      <c r="F4" s="30" t="s">
        <v>58</v>
      </c>
      <c r="G4" s="21" t="s">
        <v>59</v>
      </c>
      <c r="H4" s="21" t="s">
        <v>59</v>
      </c>
      <c r="I4" s="22" t="s">
        <v>72</v>
      </c>
      <c r="J4" s="31" t="s">
        <v>52</v>
      </c>
      <c r="K4" s="22" t="s">
        <v>73</v>
      </c>
      <c r="L4" s="20" t="s">
        <v>74</v>
      </c>
      <c r="M4" s="32" t="s">
        <v>63</v>
      </c>
      <c r="N4" s="19">
        <v>2016.0</v>
      </c>
      <c r="O4" s="19">
        <v>3.0</v>
      </c>
      <c r="P4" s="33" t="s">
        <v>64</v>
      </c>
      <c r="Q4" s="34" t="s">
        <v>65</v>
      </c>
      <c r="R4" s="35" t="s">
        <v>66</v>
      </c>
      <c r="S4" s="36" t="s">
        <v>67</v>
      </c>
      <c r="T4" s="23"/>
      <c r="U4" s="23"/>
      <c r="V4" s="23"/>
      <c r="W4" s="23"/>
      <c r="X4" s="23"/>
      <c r="Y4" s="23"/>
      <c r="Z4" s="23"/>
      <c r="AA4" s="23"/>
      <c r="AB4" s="27"/>
      <c r="AC4" s="23"/>
      <c r="AD4" s="23"/>
      <c r="AE4" s="23"/>
      <c r="AF4" s="23"/>
      <c r="AG4" s="23"/>
      <c r="AH4" s="23"/>
      <c r="AI4" s="23"/>
      <c r="AJ4" s="37" t="s">
        <v>68</v>
      </c>
      <c r="AK4" s="23"/>
      <c r="AL4" s="23"/>
      <c r="AM4" s="28">
        <v>0.0</v>
      </c>
      <c r="AN4" s="28">
        <v>237.0</v>
      </c>
      <c r="AO4" s="27"/>
      <c r="AP4" s="27"/>
      <c r="AQ4" s="27"/>
      <c r="AR4" s="27"/>
      <c r="AS4" s="23"/>
      <c r="AT4" s="23"/>
      <c r="AU4" s="23"/>
      <c r="AV4" s="39" t="s">
        <v>71</v>
      </c>
      <c r="AW4" s="23"/>
    </row>
    <row r="5" ht="15.75" customHeight="1">
      <c r="A5" s="18">
        <v>1.0</v>
      </c>
      <c r="B5" s="19">
        <v>2.0</v>
      </c>
      <c r="C5" s="19">
        <v>4.0</v>
      </c>
      <c r="D5" s="23"/>
      <c r="E5" s="18">
        <v>38.0</v>
      </c>
      <c r="F5" s="30" t="s">
        <v>58</v>
      </c>
      <c r="G5" s="21" t="s">
        <v>59</v>
      </c>
      <c r="H5" s="21" t="s">
        <v>59</v>
      </c>
      <c r="I5" s="22" t="s">
        <v>75</v>
      </c>
      <c r="J5" s="31" t="s">
        <v>52</v>
      </c>
      <c r="K5" s="22" t="s">
        <v>73</v>
      </c>
      <c r="L5" s="20" t="s">
        <v>76</v>
      </c>
      <c r="M5" s="32" t="s">
        <v>63</v>
      </c>
      <c r="N5" s="19">
        <v>2016.0</v>
      </c>
      <c r="O5" s="19">
        <v>3.0</v>
      </c>
      <c r="P5" s="26" t="s">
        <v>77</v>
      </c>
      <c r="Q5" s="34" t="s">
        <v>65</v>
      </c>
      <c r="R5" s="35" t="s">
        <v>66</v>
      </c>
      <c r="S5" s="36" t="s">
        <v>67</v>
      </c>
      <c r="T5" s="23"/>
      <c r="U5" s="23"/>
      <c r="V5" s="23"/>
      <c r="W5" s="23"/>
      <c r="X5" s="23"/>
      <c r="Y5" s="23"/>
      <c r="Z5" s="23"/>
      <c r="AA5" s="23"/>
      <c r="AB5" s="27"/>
      <c r="AC5" s="23"/>
      <c r="AD5" s="23"/>
      <c r="AE5" s="23"/>
      <c r="AF5" s="23"/>
      <c r="AG5" s="23"/>
      <c r="AH5" s="23"/>
      <c r="AI5" s="23"/>
      <c r="AJ5" s="37" t="s">
        <v>68</v>
      </c>
      <c r="AK5" s="23"/>
      <c r="AL5" s="23"/>
      <c r="AM5" s="38" t="s">
        <v>78</v>
      </c>
      <c r="AN5" s="38" t="s">
        <v>79</v>
      </c>
      <c r="AO5" s="27"/>
      <c r="AP5" s="27"/>
      <c r="AQ5" s="27"/>
      <c r="AR5" s="27"/>
      <c r="AS5" s="23"/>
      <c r="AT5" s="23"/>
      <c r="AU5" s="23"/>
      <c r="AV5" s="39" t="s">
        <v>71</v>
      </c>
      <c r="AW5" s="23"/>
    </row>
    <row r="6" ht="15.75" customHeight="1">
      <c r="A6" s="18">
        <v>1.0</v>
      </c>
      <c r="B6" s="19">
        <v>2.0</v>
      </c>
      <c r="C6" s="19">
        <v>5.0</v>
      </c>
      <c r="D6" s="23"/>
      <c r="E6" s="18">
        <v>38.0</v>
      </c>
      <c r="F6" s="20" t="s">
        <v>80</v>
      </c>
      <c r="G6" s="21" t="s">
        <v>81</v>
      </c>
      <c r="H6" s="21" t="s">
        <v>81</v>
      </c>
      <c r="I6" s="22" t="s">
        <v>82</v>
      </c>
      <c r="J6" s="31" t="s">
        <v>52</v>
      </c>
      <c r="K6" s="31" t="s">
        <v>61</v>
      </c>
      <c r="L6" s="20" t="s">
        <v>83</v>
      </c>
      <c r="M6" s="40" t="s">
        <v>84</v>
      </c>
      <c r="N6" s="19">
        <v>2023.0</v>
      </c>
      <c r="O6" s="19">
        <v>3.0</v>
      </c>
      <c r="P6" s="26" t="s">
        <v>77</v>
      </c>
      <c r="Q6" s="34" t="s">
        <v>65</v>
      </c>
      <c r="R6" s="35" t="s">
        <v>66</v>
      </c>
      <c r="S6" s="36" t="s">
        <v>85</v>
      </c>
      <c r="T6" s="23"/>
      <c r="U6" s="23"/>
      <c r="V6" s="23"/>
      <c r="W6" s="23"/>
      <c r="X6" s="23"/>
      <c r="Y6" s="23"/>
      <c r="Z6" s="23"/>
      <c r="AA6" s="23"/>
      <c r="AB6" s="27"/>
      <c r="AC6" s="23"/>
      <c r="AD6" s="23"/>
      <c r="AE6" s="23"/>
      <c r="AF6" s="23"/>
      <c r="AG6" s="23"/>
      <c r="AH6" s="23"/>
      <c r="AI6" s="23"/>
      <c r="AJ6" s="29">
        <v>1.0</v>
      </c>
      <c r="AK6" s="23"/>
      <c r="AL6" s="23"/>
      <c r="AM6" s="28">
        <v>0.0</v>
      </c>
      <c r="AN6" s="38" t="s">
        <v>86</v>
      </c>
      <c r="AO6" s="27"/>
      <c r="AP6" s="27"/>
      <c r="AQ6" s="27"/>
      <c r="AR6" s="27"/>
      <c r="AS6" s="41">
        <v>77.0</v>
      </c>
      <c r="AT6" s="23"/>
      <c r="AU6" s="23"/>
      <c r="AV6" s="23"/>
      <c r="AW6" s="23"/>
    </row>
    <row r="7" ht="15.75" customHeight="1">
      <c r="A7" s="18">
        <v>1.0</v>
      </c>
      <c r="B7" s="19">
        <v>2.0</v>
      </c>
      <c r="C7" s="19">
        <v>6.0</v>
      </c>
      <c r="D7" s="23"/>
      <c r="E7" s="18">
        <v>38.0</v>
      </c>
      <c r="F7" s="20" t="s">
        <v>87</v>
      </c>
      <c r="G7" s="21" t="s">
        <v>88</v>
      </c>
      <c r="H7" s="21" t="s">
        <v>88</v>
      </c>
      <c r="I7" s="22" t="s">
        <v>89</v>
      </c>
      <c r="J7" s="31" t="s">
        <v>52</v>
      </c>
      <c r="K7" s="22" t="s">
        <v>50</v>
      </c>
      <c r="L7" s="20" t="s">
        <v>83</v>
      </c>
      <c r="M7" s="40" t="s">
        <v>84</v>
      </c>
      <c r="N7" s="19">
        <v>2023.0</v>
      </c>
      <c r="O7" s="19">
        <v>3.0</v>
      </c>
      <c r="P7" s="26" t="s">
        <v>77</v>
      </c>
      <c r="Q7" s="34" t="s">
        <v>65</v>
      </c>
      <c r="R7" s="35" t="s">
        <v>66</v>
      </c>
      <c r="S7" s="36" t="s">
        <v>85</v>
      </c>
      <c r="T7" s="23"/>
      <c r="U7" s="23"/>
      <c r="V7" s="23"/>
      <c r="W7" s="23"/>
      <c r="X7" s="23"/>
      <c r="Y7" s="23"/>
      <c r="Z7" s="23"/>
      <c r="AA7" s="23"/>
      <c r="AB7" s="27"/>
      <c r="AC7" s="23"/>
      <c r="AD7" s="23"/>
      <c r="AE7" s="23"/>
      <c r="AF7" s="23"/>
      <c r="AG7" s="23"/>
      <c r="AH7" s="23"/>
      <c r="AI7" s="23"/>
      <c r="AJ7" s="29">
        <v>1.0</v>
      </c>
      <c r="AK7" s="23"/>
      <c r="AL7" s="23"/>
      <c r="AM7" s="28">
        <v>0.0</v>
      </c>
      <c r="AN7" s="28">
        <v>13.2</v>
      </c>
      <c r="AO7" s="27"/>
      <c r="AP7" s="27"/>
      <c r="AQ7" s="27"/>
      <c r="AR7" s="27"/>
      <c r="AS7" s="41">
        <v>31.0</v>
      </c>
      <c r="AT7" s="23"/>
      <c r="AU7" s="23"/>
      <c r="AV7" s="23"/>
      <c r="AW7" s="23"/>
    </row>
    <row r="8" ht="15.75" customHeight="1">
      <c r="A8" s="18">
        <v>1.0</v>
      </c>
      <c r="B8" s="19">
        <v>3.0</v>
      </c>
      <c r="C8" s="19">
        <v>7.0</v>
      </c>
      <c r="D8" s="23"/>
      <c r="E8" s="18">
        <v>38.0</v>
      </c>
      <c r="F8" s="20" t="s">
        <v>90</v>
      </c>
      <c r="G8" s="21" t="s">
        <v>91</v>
      </c>
      <c r="H8" s="21" t="s">
        <v>91</v>
      </c>
      <c r="I8" s="22" t="s">
        <v>92</v>
      </c>
      <c r="J8" s="20" t="s">
        <v>52</v>
      </c>
      <c r="K8" s="23"/>
      <c r="L8" s="20" t="s">
        <v>53</v>
      </c>
      <c r="M8" s="24" t="s">
        <v>53</v>
      </c>
      <c r="N8" s="19">
        <v>2020.0</v>
      </c>
      <c r="O8" s="19">
        <v>3.0</v>
      </c>
      <c r="P8" s="25" t="s">
        <v>54</v>
      </c>
      <c r="Q8" s="42" t="s">
        <v>93</v>
      </c>
      <c r="R8" s="25" t="s">
        <v>56</v>
      </c>
      <c r="S8" s="23"/>
      <c r="T8" s="23"/>
      <c r="U8" s="23"/>
      <c r="V8" s="23"/>
      <c r="W8" s="23"/>
      <c r="X8" s="23"/>
      <c r="Y8" s="23"/>
      <c r="Z8" s="23"/>
      <c r="AA8" s="23"/>
      <c r="AB8" s="27"/>
      <c r="AC8" s="23"/>
      <c r="AD8" s="23"/>
      <c r="AE8" s="28">
        <v>0.0</v>
      </c>
      <c r="AF8" s="28">
        <v>381.1</v>
      </c>
      <c r="AG8" s="23"/>
      <c r="AH8" s="23"/>
      <c r="AI8" s="23"/>
      <c r="AJ8" s="29">
        <v>1.0</v>
      </c>
      <c r="AK8" s="23"/>
      <c r="AL8" s="23"/>
      <c r="AM8" s="23"/>
      <c r="AN8" s="23"/>
      <c r="AO8" s="27"/>
      <c r="AP8" s="27"/>
      <c r="AQ8" s="27"/>
      <c r="AR8" s="27"/>
      <c r="AS8" s="22" t="s">
        <v>57</v>
      </c>
      <c r="AT8" s="23"/>
      <c r="AU8" s="23"/>
      <c r="AV8" s="23"/>
      <c r="AW8" s="23"/>
    </row>
    <row r="9" ht="15.75" customHeight="1">
      <c r="A9" s="19">
        <v>2.0</v>
      </c>
      <c r="B9" s="19">
        <v>2.0</v>
      </c>
      <c r="C9" s="19">
        <v>10.0</v>
      </c>
      <c r="D9" s="2" t="s">
        <v>94</v>
      </c>
      <c r="E9" s="18">
        <v>36.0</v>
      </c>
      <c r="F9" s="20" t="s">
        <v>95</v>
      </c>
      <c r="G9" s="21" t="s">
        <v>96</v>
      </c>
      <c r="H9" s="21" t="s">
        <v>97</v>
      </c>
      <c r="I9" s="22" t="s">
        <v>98</v>
      </c>
      <c r="J9" s="20" t="s">
        <v>52</v>
      </c>
      <c r="K9" s="23"/>
      <c r="L9" s="20" t="s">
        <v>99</v>
      </c>
      <c r="M9" s="24" t="s">
        <v>53</v>
      </c>
      <c r="N9" s="19">
        <v>2022.0</v>
      </c>
      <c r="O9" s="19">
        <v>1.0</v>
      </c>
      <c r="P9" s="43" t="s">
        <v>77</v>
      </c>
      <c r="Q9" s="26" t="s">
        <v>55</v>
      </c>
      <c r="R9" s="25" t="s">
        <v>56</v>
      </c>
      <c r="S9" s="23"/>
      <c r="T9" s="23"/>
      <c r="U9" s="23"/>
      <c r="V9" s="23"/>
      <c r="W9" s="23"/>
      <c r="X9" s="23"/>
      <c r="Y9" s="23"/>
      <c r="Z9" s="23"/>
      <c r="AA9" s="23"/>
      <c r="AB9" s="27"/>
      <c r="AC9" s="23"/>
      <c r="AD9" s="23"/>
      <c r="AE9" s="38" t="s">
        <v>100</v>
      </c>
      <c r="AF9" s="38" t="s">
        <v>101</v>
      </c>
      <c r="AG9" s="37" t="s">
        <v>102</v>
      </c>
      <c r="AH9" s="23"/>
      <c r="AI9" s="23"/>
      <c r="AJ9" s="29">
        <v>1.0</v>
      </c>
      <c r="AK9" s="23"/>
      <c r="AL9" s="23"/>
      <c r="AM9" s="23"/>
      <c r="AN9" s="23"/>
      <c r="AO9" s="27"/>
      <c r="AP9" s="27"/>
      <c r="AQ9" s="27"/>
      <c r="AR9" s="27"/>
      <c r="AS9" s="39" t="s">
        <v>57</v>
      </c>
      <c r="AT9" s="23"/>
      <c r="AU9" s="23"/>
      <c r="AV9" s="23"/>
      <c r="AW9" s="23"/>
    </row>
    <row r="10" ht="15.75" customHeight="1">
      <c r="A10" s="19">
        <v>2.0</v>
      </c>
      <c r="B10" s="19">
        <v>2.0</v>
      </c>
      <c r="C10" s="19">
        <v>11.0</v>
      </c>
      <c r="D10" s="23"/>
      <c r="E10" s="18">
        <v>36.0</v>
      </c>
      <c r="F10" s="20" t="s">
        <v>103</v>
      </c>
      <c r="G10" s="21" t="s">
        <v>104</v>
      </c>
      <c r="H10" s="21" t="s">
        <v>97</v>
      </c>
      <c r="I10" s="22" t="s">
        <v>105</v>
      </c>
      <c r="J10" s="20" t="s">
        <v>52</v>
      </c>
      <c r="K10" s="23"/>
      <c r="L10" s="20" t="s">
        <v>99</v>
      </c>
      <c r="M10" s="24" t="s">
        <v>53</v>
      </c>
      <c r="N10" s="19">
        <v>2020.0</v>
      </c>
      <c r="O10" s="19">
        <v>1.0</v>
      </c>
      <c r="P10" s="26" t="s">
        <v>77</v>
      </c>
      <c r="Q10" s="26" t="s">
        <v>55</v>
      </c>
      <c r="R10" s="25" t="s">
        <v>56</v>
      </c>
      <c r="S10" s="23"/>
      <c r="T10" s="23"/>
      <c r="U10" s="23"/>
      <c r="V10" s="23"/>
      <c r="W10" s="23"/>
      <c r="X10" s="23"/>
      <c r="Y10" s="23"/>
      <c r="Z10" s="23"/>
      <c r="AA10" s="23"/>
      <c r="AB10" s="27"/>
      <c r="AC10" s="23"/>
      <c r="AD10" s="23"/>
      <c r="AE10" s="38" t="s">
        <v>106</v>
      </c>
      <c r="AF10" s="38" t="s">
        <v>107</v>
      </c>
      <c r="AG10" s="37" t="s">
        <v>102</v>
      </c>
      <c r="AH10" s="23"/>
      <c r="AI10" s="23"/>
      <c r="AJ10" s="29">
        <v>1.0</v>
      </c>
      <c r="AK10" s="23"/>
      <c r="AL10" s="23"/>
      <c r="AM10" s="23"/>
      <c r="AN10" s="23"/>
      <c r="AO10" s="27"/>
      <c r="AP10" s="27"/>
      <c r="AQ10" s="27"/>
      <c r="AR10" s="27"/>
      <c r="AS10" s="39" t="s">
        <v>57</v>
      </c>
      <c r="AT10" s="23"/>
      <c r="AU10" s="23"/>
      <c r="AV10" s="23"/>
      <c r="AW10" s="23"/>
    </row>
    <row r="11" ht="15.75" customHeight="1">
      <c r="A11" s="19">
        <v>2.0</v>
      </c>
      <c r="B11" s="19">
        <v>1.0</v>
      </c>
      <c r="C11" s="19">
        <v>12.0</v>
      </c>
      <c r="D11" s="23"/>
      <c r="E11" s="18">
        <v>36.0</v>
      </c>
      <c r="F11" s="20" t="s">
        <v>108</v>
      </c>
      <c r="G11" s="21" t="s">
        <v>109</v>
      </c>
      <c r="H11" s="21" t="s">
        <v>97</v>
      </c>
      <c r="I11" s="22" t="s">
        <v>110</v>
      </c>
      <c r="J11" s="20" t="s">
        <v>52</v>
      </c>
      <c r="K11" s="23"/>
      <c r="L11" s="20" t="s">
        <v>99</v>
      </c>
      <c r="M11" s="24" t="s">
        <v>53</v>
      </c>
      <c r="N11" s="19">
        <v>2021.0</v>
      </c>
      <c r="O11" s="19">
        <v>1.0</v>
      </c>
      <c r="P11" s="33" t="s">
        <v>64</v>
      </c>
      <c r="Q11" s="26" t="s">
        <v>55</v>
      </c>
      <c r="R11" s="25" t="s">
        <v>56</v>
      </c>
      <c r="S11" s="23"/>
      <c r="T11" s="23"/>
      <c r="U11" s="23"/>
      <c r="V11" s="23"/>
      <c r="W11" s="23"/>
      <c r="X11" s="23"/>
      <c r="Y11" s="23"/>
      <c r="Z11" s="23"/>
      <c r="AA11" s="23"/>
      <c r="AB11" s="27"/>
      <c r="AC11" s="23"/>
      <c r="AD11" s="23"/>
      <c r="AE11" s="28">
        <v>200.0</v>
      </c>
      <c r="AF11" s="38" t="s">
        <v>111</v>
      </c>
      <c r="AG11" s="37" t="s">
        <v>102</v>
      </c>
      <c r="AH11" s="23"/>
      <c r="AI11" s="23"/>
      <c r="AJ11" s="29">
        <v>1.0</v>
      </c>
      <c r="AK11" s="23"/>
      <c r="AL11" s="23"/>
      <c r="AM11" s="23"/>
      <c r="AN11" s="23"/>
      <c r="AO11" s="27"/>
      <c r="AP11" s="27"/>
      <c r="AQ11" s="27"/>
      <c r="AR11" s="27"/>
      <c r="AS11" s="39" t="s">
        <v>57</v>
      </c>
      <c r="AT11" s="23"/>
      <c r="AU11" s="23"/>
      <c r="AV11" s="23"/>
      <c r="AW11" s="23"/>
    </row>
    <row r="12" ht="15.75" customHeight="1">
      <c r="A12" s="19">
        <v>2.0</v>
      </c>
      <c r="B12" s="19">
        <v>1.0</v>
      </c>
      <c r="C12" s="19">
        <v>13.0</v>
      </c>
      <c r="D12" s="23"/>
      <c r="E12" s="18">
        <v>36.0</v>
      </c>
      <c r="F12" s="20" t="s">
        <v>112</v>
      </c>
      <c r="G12" s="21" t="s">
        <v>113</v>
      </c>
      <c r="H12" s="21" t="s">
        <v>97</v>
      </c>
      <c r="I12" s="22" t="s">
        <v>114</v>
      </c>
      <c r="J12" s="20" t="s">
        <v>52</v>
      </c>
      <c r="K12" s="23"/>
      <c r="L12" s="20" t="s">
        <v>99</v>
      </c>
      <c r="M12" s="24" t="s">
        <v>53</v>
      </c>
      <c r="N12" s="19">
        <v>2020.0</v>
      </c>
      <c r="O12" s="19">
        <v>1.0</v>
      </c>
      <c r="P12" s="33" t="s">
        <v>64</v>
      </c>
      <c r="Q12" s="26" t="s">
        <v>55</v>
      </c>
      <c r="R12" s="25" t="s">
        <v>56</v>
      </c>
      <c r="S12" s="23"/>
      <c r="T12" s="23"/>
      <c r="U12" s="23"/>
      <c r="V12" s="23"/>
      <c r="W12" s="23"/>
      <c r="X12" s="23"/>
      <c r="Y12" s="23"/>
      <c r="Z12" s="23"/>
      <c r="AA12" s="23"/>
      <c r="AB12" s="27"/>
      <c r="AC12" s="23"/>
      <c r="AD12" s="23"/>
      <c r="AE12" s="28">
        <v>0.0</v>
      </c>
      <c r="AF12" s="38" t="s">
        <v>115</v>
      </c>
      <c r="AG12" s="39" t="s">
        <v>102</v>
      </c>
      <c r="AH12" s="23"/>
      <c r="AI12" s="23"/>
      <c r="AJ12" s="29">
        <v>1.0</v>
      </c>
      <c r="AK12" s="23"/>
      <c r="AL12" s="23"/>
      <c r="AM12" s="23"/>
      <c r="AN12" s="23"/>
      <c r="AO12" s="27"/>
      <c r="AP12" s="27"/>
      <c r="AQ12" s="27"/>
      <c r="AR12" s="27"/>
      <c r="AS12" s="39" t="s">
        <v>57</v>
      </c>
      <c r="AT12" s="23"/>
      <c r="AU12" s="23"/>
      <c r="AV12" s="23"/>
      <c r="AW12" s="23"/>
    </row>
    <row r="13" ht="15.75" customHeight="1">
      <c r="A13" s="19">
        <v>2.0</v>
      </c>
      <c r="B13" s="19">
        <v>3.0</v>
      </c>
      <c r="C13" s="19">
        <v>14.0</v>
      </c>
      <c r="D13" s="23"/>
      <c r="E13" s="29">
        <v>36.0</v>
      </c>
      <c r="F13" s="20" t="s">
        <v>116</v>
      </c>
      <c r="G13" s="44" t="s">
        <v>117</v>
      </c>
      <c r="H13" s="44" t="s">
        <v>117</v>
      </c>
      <c r="I13" s="22" t="s">
        <v>116</v>
      </c>
      <c r="J13" s="45" t="s">
        <v>52</v>
      </c>
      <c r="K13" s="23"/>
      <c r="L13" s="46" t="s">
        <v>118</v>
      </c>
      <c r="M13" s="47"/>
      <c r="N13" s="23"/>
      <c r="O13" s="29">
        <v>2.0</v>
      </c>
      <c r="P13" s="25" t="s">
        <v>54</v>
      </c>
      <c r="Q13" s="48" t="s">
        <v>65</v>
      </c>
      <c r="R13" s="49" t="s">
        <v>56</v>
      </c>
      <c r="S13" s="23"/>
      <c r="T13" s="23"/>
      <c r="U13" s="50">
        <v>1.31E-9</v>
      </c>
      <c r="V13" s="28">
        <v>5.10039</v>
      </c>
      <c r="W13" s="50">
        <v>2.08E-11</v>
      </c>
      <c r="X13" s="28">
        <v>0.006093</v>
      </c>
      <c r="Y13" s="50">
        <v>6.54E-10</v>
      </c>
      <c r="Z13" s="50">
        <v>1.04E-11</v>
      </c>
      <c r="AA13" s="28">
        <v>0.003047</v>
      </c>
      <c r="AB13" s="27"/>
      <c r="AC13" s="23"/>
      <c r="AD13" s="23"/>
      <c r="AE13" s="28">
        <v>0.0</v>
      </c>
      <c r="AF13" s="38" t="s">
        <v>119</v>
      </c>
      <c r="AG13" s="23"/>
      <c r="AH13" s="23"/>
      <c r="AI13" s="23"/>
      <c r="AJ13" s="37" t="s">
        <v>68</v>
      </c>
      <c r="AK13" s="23"/>
      <c r="AL13" s="23"/>
      <c r="AM13" s="23"/>
      <c r="AN13" s="23"/>
      <c r="AO13" s="27"/>
      <c r="AP13" s="27"/>
      <c r="AQ13" s="27"/>
      <c r="AR13" s="27"/>
      <c r="AS13" s="22" t="s">
        <v>120</v>
      </c>
      <c r="AT13" s="23"/>
      <c r="AU13" s="23"/>
      <c r="AV13" s="51" t="s">
        <v>121</v>
      </c>
      <c r="AW13" s="23"/>
    </row>
    <row r="14" ht="15.75" customHeight="1">
      <c r="A14" s="19">
        <v>2.0</v>
      </c>
      <c r="B14" s="19">
        <v>3.0</v>
      </c>
      <c r="C14" s="19">
        <v>15.0</v>
      </c>
      <c r="D14" s="23"/>
      <c r="E14" s="18">
        <v>36.0</v>
      </c>
      <c r="F14" s="20" t="s">
        <v>116</v>
      </c>
      <c r="G14" s="21" t="s">
        <v>117</v>
      </c>
      <c r="H14" s="21" t="s">
        <v>117</v>
      </c>
      <c r="I14" s="22" t="s">
        <v>122</v>
      </c>
      <c r="J14" s="20" t="s">
        <v>52</v>
      </c>
      <c r="K14" s="23"/>
      <c r="L14" s="20" t="s">
        <v>123</v>
      </c>
      <c r="M14" s="32" t="s">
        <v>63</v>
      </c>
      <c r="N14" s="19">
        <v>2018.0</v>
      </c>
      <c r="O14" s="19">
        <v>3.0</v>
      </c>
      <c r="P14" s="25" t="s">
        <v>54</v>
      </c>
      <c r="Q14" s="34" t="s">
        <v>65</v>
      </c>
      <c r="R14" s="25" t="s">
        <v>56</v>
      </c>
      <c r="S14" s="52" t="s">
        <v>124</v>
      </c>
      <c r="T14" s="23"/>
      <c r="U14" s="23"/>
      <c r="V14" s="23"/>
      <c r="W14" s="23"/>
      <c r="X14" s="23"/>
      <c r="Y14" s="23"/>
      <c r="Z14" s="23"/>
      <c r="AA14" s="23"/>
      <c r="AB14" s="27"/>
      <c r="AC14" s="28">
        <v>0.0</v>
      </c>
      <c r="AD14" s="38" t="s">
        <v>125</v>
      </c>
      <c r="AE14" s="28">
        <v>0.0</v>
      </c>
      <c r="AF14" s="38" t="s">
        <v>119</v>
      </c>
      <c r="AG14" s="23"/>
      <c r="AH14" s="23"/>
      <c r="AI14" s="23"/>
      <c r="AJ14" s="29">
        <v>1.0</v>
      </c>
      <c r="AK14" s="23"/>
      <c r="AL14" s="23"/>
      <c r="AM14" s="23"/>
      <c r="AN14" s="23"/>
      <c r="AO14" s="27"/>
      <c r="AP14" s="27"/>
      <c r="AQ14" s="27"/>
      <c r="AR14" s="27"/>
      <c r="AS14" s="22" t="s">
        <v>120</v>
      </c>
      <c r="AT14" s="23"/>
      <c r="AU14" s="23"/>
      <c r="AV14" s="51" t="s">
        <v>121</v>
      </c>
      <c r="AW14" s="23"/>
    </row>
    <row r="15" ht="15.75" customHeight="1">
      <c r="A15" s="19">
        <v>2.0</v>
      </c>
      <c r="B15" s="19">
        <v>2.0</v>
      </c>
      <c r="C15" s="19">
        <v>16.0</v>
      </c>
      <c r="D15" s="23"/>
      <c r="E15" s="18">
        <v>36.0</v>
      </c>
      <c r="F15" s="20" t="s">
        <v>116</v>
      </c>
      <c r="G15" s="21" t="s">
        <v>117</v>
      </c>
      <c r="H15" s="21" t="s">
        <v>117</v>
      </c>
      <c r="I15" s="22" t="s">
        <v>126</v>
      </c>
      <c r="J15" s="20" t="s">
        <v>52</v>
      </c>
      <c r="K15" s="23"/>
      <c r="L15" s="20" t="s">
        <v>127</v>
      </c>
      <c r="M15" s="53" t="s">
        <v>127</v>
      </c>
      <c r="N15" s="19">
        <v>2018.0</v>
      </c>
      <c r="O15" s="19">
        <v>3.0</v>
      </c>
      <c r="P15" s="26" t="s">
        <v>77</v>
      </c>
      <c r="Q15" s="34" t="s">
        <v>65</v>
      </c>
      <c r="R15" s="25" t="s">
        <v>56</v>
      </c>
      <c r="S15" s="36" t="s">
        <v>128</v>
      </c>
      <c r="T15" s="23"/>
      <c r="U15" s="23"/>
      <c r="V15" s="23"/>
      <c r="W15" s="23"/>
      <c r="X15" s="23"/>
      <c r="Y15" s="23"/>
      <c r="Z15" s="23"/>
      <c r="AA15" s="23"/>
      <c r="AB15" s="27"/>
      <c r="AC15" s="23"/>
      <c r="AD15" s="23"/>
      <c r="AE15" s="28">
        <v>0.0</v>
      </c>
      <c r="AF15" s="38" t="s">
        <v>119</v>
      </c>
      <c r="AG15" s="23"/>
      <c r="AH15" s="23"/>
      <c r="AI15" s="23"/>
      <c r="AJ15" s="37" t="s">
        <v>68</v>
      </c>
      <c r="AK15" s="23"/>
      <c r="AL15" s="23"/>
      <c r="AM15" s="23"/>
      <c r="AN15" s="23"/>
      <c r="AO15" s="27"/>
      <c r="AP15" s="27"/>
      <c r="AQ15" s="27"/>
      <c r="AR15" s="27"/>
      <c r="AS15" s="22" t="s">
        <v>120</v>
      </c>
      <c r="AT15" s="23"/>
      <c r="AU15" s="23"/>
      <c r="AV15" s="51" t="s">
        <v>121</v>
      </c>
      <c r="AW15" s="23"/>
    </row>
    <row r="16" ht="15.75" customHeight="1">
      <c r="A16" s="29">
        <v>2.0</v>
      </c>
      <c r="B16" s="19">
        <v>3.0</v>
      </c>
      <c r="C16" s="19">
        <v>17.0</v>
      </c>
      <c r="D16" s="23"/>
      <c r="E16" s="29">
        <v>36.0</v>
      </c>
      <c r="F16" s="20" t="s">
        <v>129</v>
      </c>
      <c r="G16" s="44" t="s">
        <v>130</v>
      </c>
      <c r="H16" s="44" t="s">
        <v>130</v>
      </c>
      <c r="I16" s="22" t="s">
        <v>129</v>
      </c>
      <c r="J16" s="45" t="s">
        <v>52</v>
      </c>
      <c r="K16" s="23"/>
      <c r="L16" s="46" t="s">
        <v>118</v>
      </c>
      <c r="M16" s="47"/>
      <c r="N16" s="23"/>
      <c r="O16" s="29">
        <v>2.0</v>
      </c>
      <c r="P16" s="25" t="s">
        <v>54</v>
      </c>
      <c r="Q16" s="48" t="s">
        <v>65</v>
      </c>
      <c r="R16" s="49" t="s">
        <v>56</v>
      </c>
      <c r="S16" s="23"/>
      <c r="T16" s="23"/>
      <c r="U16" s="50">
        <v>3.24E-9</v>
      </c>
      <c r="V16" s="28">
        <v>6.689864</v>
      </c>
      <c r="W16" s="50">
        <v>1.95E-11</v>
      </c>
      <c r="X16" s="28">
        <v>0.125641</v>
      </c>
      <c r="Y16" s="50">
        <v>1.62E-9</v>
      </c>
      <c r="Z16" s="50">
        <v>9.73E-12</v>
      </c>
      <c r="AA16" s="28">
        <v>0.062821</v>
      </c>
      <c r="AB16" s="27"/>
      <c r="AC16" s="23"/>
      <c r="AD16" s="23"/>
      <c r="AE16" s="28">
        <v>0.0</v>
      </c>
      <c r="AF16" s="38" t="s">
        <v>131</v>
      </c>
      <c r="AG16" s="23"/>
      <c r="AH16" s="23"/>
      <c r="AI16" s="23"/>
      <c r="AJ16" s="37" t="s">
        <v>68</v>
      </c>
      <c r="AK16" s="23"/>
      <c r="AL16" s="23"/>
      <c r="AM16" s="23"/>
      <c r="AN16" s="23"/>
      <c r="AO16" s="27"/>
      <c r="AP16" s="27"/>
      <c r="AQ16" s="27"/>
      <c r="AR16" s="27"/>
      <c r="AS16" s="39" t="s">
        <v>57</v>
      </c>
      <c r="AT16" s="23"/>
      <c r="AU16" s="23"/>
      <c r="AV16" s="23"/>
      <c r="AW16" s="23"/>
    </row>
    <row r="17" ht="15.75" customHeight="1">
      <c r="A17" s="19">
        <v>2.0</v>
      </c>
      <c r="B17" s="19">
        <v>3.0</v>
      </c>
      <c r="C17" s="19">
        <v>18.0</v>
      </c>
      <c r="D17" s="23"/>
      <c r="E17" s="18">
        <v>36.0</v>
      </c>
      <c r="F17" s="20" t="s">
        <v>129</v>
      </c>
      <c r="G17" s="21" t="s">
        <v>130</v>
      </c>
      <c r="H17" s="21" t="s">
        <v>130</v>
      </c>
      <c r="I17" s="22" t="s">
        <v>132</v>
      </c>
      <c r="J17" s="20" t="s">
        <v>52</v>
      </c>
      <c r="K17" s="23"/>
      <c r="L17" s="20" t="s">
        <v>133</v>
      </c>
      <c r="M17" s="32" t="s">
        <v>63</v>
      </c>
      <c r="N17" s="19">
        <v>2017.0</v>
      </c>
      <c r="O17" s="19">
        <v>3.0</v>
      </c>
      <c r="P17" s="25" t="s">
        <v>54</v>
      </c>
      <c r="Q17" s="34" t="s">
        <v>65</v>
      </c>
      <c r="R17" s="25" t="s">
        <v>56</v>
      </c>
      <c r="S17" s="36" t="s">
        <v>134</v>
      </c>
      <c r="T17" s="23"/>
      <c r="U17" s="23"/>
      <c r="V17" s="23"/>
      <c r="W17" s="23"/>
      <c r="X17" s="23"/>
      <c r="Y17" s="23"/>
      <c r="Z17" s="23"/>
      <c r="AA17" s="23"/>
      <c r="AB17" s="27"/>
      <c r="AC17" s="23"/>
      <c r="AD17" s="23"/>
      <c r="AE17" s="28">
        <v>0.0</v>
      </c>
      <c r="AF17" s="38" t="s">
        <v>131</v>
      </c>
      <c r="AG17" s="23"/>
      <c r="AH17" s="23"/>
      <c r="AI17" s="23"/>
      <c r="AJ17" s="29">
        <v>1.0</v>
      </c>
      <c r="AK17" s="23"/>
      <c r="AL17" s="23"/>
      <c r="AM17" s="23"/>
      <c r="AN17" s="23"/>
      <c r="AO17" s="27"/>
      <c r="AP17" s="27"/>
      <c r="AQ17" s="27"/>
      <c r="AR17" s="27"/>
      <c r="AS17" s="39" t="s">
        <v>57</v>
      </c>
      <c r="AT17" s="23"/>
      <c r="AU17" s="23"/>
      <c r="AV17" s="23"/>
      <c r="AW17" s="23"/>
    </row>
    <row r="18" ht="15.75" customHeight="1">
      <c r="A18" s="19">
        <v>2.0</v>
      </c>
      <c r="B18" s="19">
        <v>3.0</v>
      </c>
      <c r="C18" s="19">
        <v>19.0</v>
      </c>
      <c r="D18" s="23"/>
      <c r="E18" s="18">
        <v>36.0</v>
      </c>
      <c r="F18" s="20" t="s">
        <v>129</v>
      </c>
      <c r="G18" s="21" t="s">
        <v>130</v>
      </c>
      <c r="H18" s="21" t="s">
        <v>130</v>
      </c>
      <c r="I18" s="22" t="s">
        <v>135</v>
      </c>
      <c r="J18" s="20" t="s">
        <v>52</v>
      </c>
      <c r="K18" s="23"/>
      <c r="L18" s="20" t="s">
        <v>136</v>
      </c>
      <c r="M18" s="32" t="s">
        <v>63</v>
      </c>
      <c r="N18" s="19">
        <v>2016.0</v>
      </c>
      <c r="O18" s="19">
        <v>3.0</v>
      </c>
      <c r="P18" s="25" t="s">
        <v>54</v>
      </c>
      <c r="Q18" s="34" t="s">
        <v>65</v>
      </c>
      <c r="R18" s="25" t="s">
        <v>56</v>
      </c>
      <c r="S18" s="36" t="s">
        <v>137</v>
      </c>
      <c r="T18" s="23"/>
      <c r="U18" s="23"/>
      <c r="V18" s="23"/>
      <c r="W18" s="23"/>
      <c r="X18" s="23"/>
      <c r="Y18" s="23"/>
      <c r="Z18" s="23"/>
      <c r="AA18" s="23"/>
      <c r="AB18" s="27"/>
      <c r="AC18" s="23"/>
      <c r="AD18" s="23"/>
      <c r="AE18" s="28">
        <v>0.0</v>
      </c>
      <c r="AF18" s="38" t="s">
        <v>131</v>
      </c>
      <c r="AG18" s="23"/>
      <c r="AH18" s="23"/>
      <c r="AI18" s="23"/>
      <c r="AJ18" s="37" t="s">
        <v>68</v>
      </c>
      <c r="AK18" s="23"/>
      <c r="AL18" s="23"/>
      <c r="AM18" s="23"/>
      <c r="AN18" s="23"/>
      <c r="AO18" s="27"/>
      <c r="AP18" s="27"/>
      <c r="AQ18" s="27"/>
      <c r="AR18" s="27"/>
      <c r="AS18" s="39" t="s">
        <v>57</v>
      </c>
      <c r="AT18" s="23"/>
      <c r="AU18" s="23"/>
      <c r="AV18" s="23"/>
      <c r="AW18" s="23"/>
    </row>
    <row r="19" ht="15.75" customHeight="1">
      <c r="A19" s="29">
        <v>2.0</v>
      </c>
      <c r="B19" s="19">
        <v>3.0</v>
      </c>
      <c r="C19" s="19">
        <v>20.0</v>
      </c>
      <c r="D19" s="23"/>
      <c r="E19" s="29">
        <v>36.0</v>
      </c>
      <c r="F19" s="20" t="s">
        <v>138</v>
      </c>
      <c r="G19" s="44" t="s">
        <v>139</v>
      </c>
      <c r="H19" s="44" t="s">
        <v>139</v>
      </c>
      <c r="I19" s="22" t="s">
        <v>138</v>
      </c>
      <c r="J19" s="45" t="s">
        <v>52</v>
      </c>
      <c r="K19" s="23"/>
      <c r="L19" s="46" t="s">
        <v>118</v>
      </c>
      <c r="M19" s="47"/>
      <c r="N19" s="23"/>
      <c r="O19" s="29">
        <v>2.0</v>
      </c>
      <c r="P19" s="25" t="s">
        <v>54</v>
      </c>
      <c r="Q19" s="48" t="s">
        <v>65</v>
      </c>
      <c r="R19" s="49" t="s">
        <v>56</v>
      </c>
      <c r="S19" s="23"/>
      <c r="T19" s="23"/>
      <c r="U19" s="50">
        <v>1.72E-6</v>
      </c>
      <c r="V19" s="28">
        <v>10.97692</v>
      </c>
      <c r="W19" s="50">
        <v>1.81E-11</v>
      </c>
      <c r="X19" s="28">
        <v>0.411651</v>
      </c>
      <c r="Y19" s="50">
        <v>8.58E-7</v>
      </c>
      <c r="Z19" s="50">
        <v>9.04E-12</v>
      </c>
      <c r="AA19" s="28">
        <v>0.205825</v>
      </c>
      <c r="AB19" s="27"/>
      <c r="AC19" s="23"/>
      <c r="AD19" s="23"/>
      <c r="AE19" s="28">
        <v>0.0</v>
      </c>
      <c r="AF19" s="38" t="s">
        <v>140</v>
      </c>
      <c r="AG19" s="23"/>
      <c r="AH19" s="23"/>
      <c r="AI19" s="23"/>
      <c r="AJ19" s="37" t="s">
        <v>68</v>
      </c>
      <c r="AK19" s="23"/>
      <c r="AL19" s="23"/>
      <c r="AM19" s="23"/>
      <c r="AN19" s="23"/>
      <c r="AO19" s="27"/>
      <c r="AP19" s="27"/>
      <c r="AQ19" s="27"/>
      <c r="AR19" s="27"/>
      <c r="AS19" s="39" t="s">
        <v>57</v>
      </c>
      <c r="AT19" s="23"/>
      <c r="AU19" s="23"/>
      <c r="AV19" s="23"/>
      <c r="AW19" s="23"/>
    </row>
    <row r="20" ht="15.75" customHeight="1">
      <c r="A20" s="19">
        <v>2.0</v>
      </c>
      <c r="B20" s="19">
        <v>1.0</v>
      </c>
      <c r="C20" s="19">
        <v>21.0</v>
      </c>
      <c r="D20" s="23"/>
      <c r="E20" s="18">
        <v>36.0</v>
      </c>
      <c r="F20" s="20" t="s">
        <v>138</v>
      </c>
      <c r="G20" s="21" t="s">
        <v>139</v>
      </c>
      <c r="H20" s="21" t="s">
        <v>139</v>
      </c>
      <c r="I20" s="22" t="s">
        <v>141</v>
      </c>
      <c r="J20" s="20" t="s">
        <v>52</v>
      </c>
      <c r="K20" s="23"/>
      <c r="L20" s="20" t="s">
        <v>136</v>
      </c>
      <c r="M20" s="32" t="s">
        <v>63</v>
      </c>
      <c r="N20" s="19">
        <v>2016.0</v>
      </c>
      <c r="O20" s="19">
        <v>3.0</v>
      </c>
      <c r="P20" s="33" t="s">
        <v>64</v>
      </c>
      <c r="Q20" s="34" t="s">
        <v>65</v>
      </c>
      <c r="R20" s="25" t="s">
        <v>56</v>
      </c>
      <c r="S20" s="36" t="s">
        <v>137</v>
      </c>
      <c r="T20" s="23"/>
      <c r="U20" s="23"/>
      <c r="V20" s="23"/>
      <c r="W20" s="23"/>
      <c r="X20" s="23"/>
      <c r="Y20" s="23"/>
      <c r="Z20" s="23"/>
      <c r="AA20" s="23"/>
      <c r="AB20" s="27"/>
      <c r="AC20" s="23"/>
      <c r="AD20" s="23"/>
      <c r="AE20" s="28">
        <v>0.0</v>
      </c>
      <c r="AF20" s="38" t="s">
        <v>140</v>
      </c>
      <c r="AG20" s="23"/>
      <c r="AH20" s="23"/>
      <c r="AI20" s="23"/>
      <c r="AJ20" s="37" t="s">
        <v>68</v>
      </c>
      <c r="AK20" s="23"/>
      <c r="AL20" s="23"/>
      <c r="AM20" s="23"/>
      <c r="AN20" s="23"/>
      <c r="AO20" s="27"/>
      <c r="AP20" s="27"/>
      <c r="AQ20" s="27"/>
      <c r="AR20" s="27"/>
      <c r="AS20" s="39" t="s">
        <v>57</v>
      </c>
      <c r="AT20" s="23"/>
      <c r="AU20" s="23"/>
      <c r="AV20" s="23"/>
      <c r="AW20" s="23"/>
    </row>
    <row r="21" ht="15.75" customHeight="1">
      <c r="A21" s="19">
        <v>2.0</v>
      </c>
      <c r="B21" s="19">
        <v>3.0</v>
      </c>
      <c r="C21" s="19">
        <v>22.0</v>
      </c>
      <c r="D21" s="23"/>
      <c r="E21" s="18">
        <v>36.0</v>
      </c>
      <c r="F21" s="20" t="s">
        <v>138</v>
      </c>
      <c r="G21" s="21" t="s">
        <v>139</v>
      </c>
      <c r="H21" s="21" t="s">
        <v>139</v>
      </c>
      <c r="I21" s="22" t="s">
        <v>142</v>
      </c>
      <c r="J21" s="20" t="s">
        <v>52</v>
      </c>
      <c r="K21" s="23"/>
      <c r="L21" s="20" t="s">
        <v>133</v>
      </c>
      <c r="M21" s="32" t="s">
        <v>63</v>
      </c>
      <c r="N21" s="19">
        <v>2017.0</v>
      </c>
      <c r="O21" s="19">
        <v>3.0</v>
      </c>
      <c r="P21" s="25" t="s">
        <v>54</v>
      </c>
      <c r="Q21" s="34" t="s">
        <v>65</v>
      </c>
      <c r="R21" s="25" t="s">
        <v>56</v>
      </c>
      <c r="S21" s="36" t="s">
        <v>134</v>
      </c>
      <c r="T21" s="23"/>
      <c r="U21" s="23"/>
      <c r="V21" s="23"/>
      <c r="W21" s="23"/>
      <c r="X21" s="23"/>
      <c r="Y21" s="23"/>
      <c r="Z21" s="23"/>
      <c r="AA21" s="23"/>
      <c r="AB21" s="27"/>
      <c r="AC21" s="23"/>
      <c r="AD21" s="23"/>
      <c r="AE21" s="28">
        <v>0.0</v>
      </c>
      <c r="AF21" s="38" t="s">
        <v>140</v>
      </c>
      <c r="AG21" s="23"/>
      <c r="AH21" s="23"/>
      <c r="AI21" s="23"/>
      <c r="AJ21" s="29">
        <v>1.0</v>
      </c>
      <c r="AK21" s="23"/>
      <c r="AL21" s="23"/>
      <c r="AM21" s="23"/>
      <c r="AN21" s="23"/>
      <c r="AO21" s="27"/>
      <c r="AP21" s="27"/>
      <c r="AQ21" s="27"/>
      <c r="AR21" s="27"/>
      <c r="AS21" s="39" t="s">
        <v>57</v>
      </c>
      <c r="AT21" s="23"/>
      <c r="AU21" s="23"/>
      <c r="AV21" s="23"/>
      <c r="AW21" s="23"/>
    </row>
    <row r="22" ht="15.75" customHeight="1">
      <c r="A22" s="19">
        <v>2.0</v>
      </c>
      <c r="B22" s="19">
        <v>3.0</v>
      </c>
      <c r="C22" s="19">
        <v>23.0</v>
      </c>
      <c r="D22" s="23"/>
      <c r="E22" s="18">
        <v>36.0</v>
      </c>
      <c r="F22" s="20" t="s">
        <v>143</v>
      </c>
      <c r="G22" s="21" t="s">
        <v>144</v>
      </c>
      <c r="H22" s="21" t="s">
        <v>144</v>
      </c>
      <c r="I22" s="22" t="s">
        <v>145</v>
      </c>
      <c r="J22" s="20" t="s">
        <v>52</v>
      </c>
      <c r="K22" s="23"/>
      <c r="L22" s="20" t="s">
        <v>123</v>
      </c>
      <c r="M22" s="32" t="s">
        <v>63</v>
      </c>
      <c r="N22" s="19">
        <v>2019.0</v>
      </c>
      <c r="O22" s="19">
        <v>3.0</v>
      </c>
      <c r="P22" s="25" t="s">
        <v>54</v>
      </c>
      <c r="Q22" s="34" t="s">
        <v>65</v>
      </c>
      <c r="R22" s="25" t="s">
        <v>56</v>
      </c>
      <c r="S22" s="45" t="s">
        <v>146</v>
      </c>
      <c r="T22" s="45" t="s">
        <v>147</v>
      </c>
      <c r="U22" s="23"/>
      <c r="V22" s="23"/>
      <c r="W22" s="23"/>
      <c r="X22" s="23"/>
      <c r="Y22" s="23"/>
      <c r="Z22" s="23"/>
      <c r="AA22" s="23"/>
      <c r="AB22" s="27"/>
      <c r="AC22" s="28">
        <v>0.0</v>
      </c>
      <c r="AD22" s="38" t="s">
        <v>148</v>
      </c>
      <c r="AE22" s="38" t="s">
        <v>149</v>
      </c>
      <c r="AF22" s="38" t="s">
        <v>150</v>
      </c>
      <c r="AG22" s="23"/>
      <c r="AH22" s="39" t="s">
        <v>147</v>
      </c>
      <c r="AI22" s="23"/>
      <c r="AJ22" s="29">
        <v>1.0</v>
      </c>
      <c r="AK22" s="23"/>
      <c r="AL22" s="23"/>
      <c r="AM22" s="23"/>
      <c r="AN22" s="23"/>
      <c r="AO22" s="27"/>
      <c r="AP22" s="27"/>
      <c r="AQ22" s="27"/>
      <c r="AR22" s="27"/>
      <c r="AS22" s="22" t="s">
        <v>151</v>
      </c>
      <c r="AT22" s="23"/>
      <c r="AU22" s="23"/>
      <c r="AV22" s="23"/>
      <c r="AW22" s="23"/>
    </row>
    <row r="23" ht="15.75" customHeight="1">
      <c r="A23" s="19">
        <v>2.0</v>
      </c>
      <c r="B23" s="19">
        <v>3.0</v>
      </c>
      <c r="C23" s="19">
        <v>24.0</v>
      </c>
      <c r="D23" s="23"/>
      <c r="E23" s="18">
        <v>36.0</v>
      </c>
      <c r="F23" s="20" t="s">
        <v>143</v>
      </c>
      <c r="G23" s="21" t="s">
        <v>144</v>
      </c>
      <c r="H23" s="21" t="s">
        <v>144</v>
      </c>
      <c r="I23" s="22" t="s">
        <v>152</v>
      </c>
      <c r="J23" s="20" t="s">
        <v>52</v>
      </c>
      <c r="K23" s="23"/>
      <c r="L23" s="20" t="s">
        <v>133</v>
      </c>
      <c r="M23" s="32" t="s">
        <v>63</v>
      </c>
      <c r="N23" s="19">
        <v>2017.0</v>
      </c>
      <c r="O23" s="19">
        <v>3.0</v>
      </c>
      <c r="P23" s="25" t="s">
        <v>54</v>
      </c>
      <c r="Q23" s="34" t="s">
        <v>65</v>
      </c>
      <c r="R23" s="25" t="s">
        <v>56</v>
      </c>
      <c r="S23" s="45" t="s">
        <v>134</v>
      </c>
      <c r="T23" s="45" t="s">
        <v>147</v>
      </c>
      <c r="U23" s="23"/>
      <c r="V23" s="23"/>
      <c r="W23" s="23"/>
      <c r="X23" s="23"/>
      <c r="Y23" s="23"/>
      <c r="Z23" s="23"/>
      <c r="AA23" s="23"/>
      <c r="AB23" s="27"/>
      <c r="AC23" s="38" t="s">
        <v>153</v>
      </c>
      <c r="AD23" s="38" t="s">
        <v>154</v>
      </c>
      <c r="AE23" s="38" t="s">
        <v>149</v>
      </c>
      <c r="AF23" s="38" t="s">
        <v>150</v>
      </c>
      <c r="AG23" s="23"/>
      <c r="AH23" s="39" t="s">
        <v>147</v>
      </c>
      <c r="AI23" s="23"/>
      <c r="AJ23" s="37" t="s">
        <v>68</v>
      </c>
      <c r="AK23" s="23"/>
      <c r="AL23" s="23"/>
      <c r="AM23" s="23"/>
      <c r="AN23" s="23"/>
      <c r="AO23" s="27"/>
      <c r="AP23" s="27"/>
      <c r="AQ23" s="27"/>
      <c r="AR23" s="27"/>
      <c r="AS23" s="22" t="s">
        <v>151</v>
      </c>
      <c r="AT23" s="23"/>
      <c r="AU23" s="23"/>
      <c r="AV23" s="23"/>
      <c r="AW23" s="23"/>
    </row>
    <row r="24" ht="15.75" customHeight="1">
      <c r="A24" s="19">
        <v>2.0</v>
      </c>
      <c r="B24" s="19">
        <v>2.0</v>
      </c>
      <c r="C24" s="19">
        <v>25.0</v>
      </c>
      <c r="D24" s="23"/>
      <c r="E24" s="18">
        <v>36.0</v>
      </c>
      <c r="F24" s="20" t="s">
        <v>143</v>
      </c>
      <c r="G24" s="21" t="s">
        <v>144</v>
      </c>
      <c r="H24" s="21" t="s">
        <v>144</v>
      </c>
      <c r="I24" s="22" t="s">
        <v>155</v>
      </c>
      <c r="J24" s="20" t="s">
        <v>52</v>
      </c>
      <c r="K24" s="23"/>
      <c r="L24" s="20" t="s">
        <v>127</v>
      </c>
      <c r="M24" s="53" t="s">
        <v>127</v>
      </c>
      <c r="N24" s="19">
        <v>2018.0</v>
      </c>
      <c r="O24" s="19">
        <v>3.0</v>
      </c>
      <c r="P24" s="26" t="s">
        <v>77</v>
      </c>
      <c r="Q24" s="34" t="s">
        <v>65</v>
      </c>
      <c r="R24" s="25" t="s">
        <v>56</v>
      </c>
      <c r="S24" s="45" t="s">
        <v>156</v>
      </c>
      <c r="T24" s="45" t="s">
        <v>147</v>
      </c>
      <c r="U24" s="23"/>
      <c r="V24" s="23"/>
      <c r="W24" s="23"/>
      <c r="X24" s="23"/>
      <c r="Y24" s="23"/>
      <c r="Z24" s="23"/>
      <c r="AA24" s="23"/>
      <c r="AB24" s="27"/>
      <c r="AC24" s="23"/>
      <c r="AD24" s="23"/>
      <c r="AE24" s="38" t="s">
        <v>149</v>
      </c>
      <c r="AF24" s="38" t="s">
        <v>150</v>
      </c>
      <c r="AG24" s="23"/>
      <c r="AH24" s="39" t="s">
        <v>147</v>
      </c>
      <c r="AI24" s="23"/>
      <c r="AJ24" s="37" t="s">
        <v>68</v>
      </c>
      <c r="AK24" s="23"/>
      <c r="AL24" s="23"/>
      <c r="AM24" s="23"/>
      <c r="AN24" s="23"/>
      <c r="AO24" s="27"/>
      <c r="AP24" s="27"/>
      <c r="AQ24" s="27"/>
      <c r="AR24" s="27"/>
      <c r="AS24" s="22" t="s">
        <v>151</v>
      </c>
      <c r="AT24" s="23"/>
      <c r="AU24" s="23"/>
      <c r="AV24" s="23"/>
      <c r="AW24" s="23"/>
    </row>
    <row r="25" ht="15.75" customHeight="1">
      <c r="A25" s="18">
        <v>3.0</v>
      </c>
      <c r="B25" s="19">
        <v>1.0</v>
      </c>
      <c r="C25" s="19">
        <v>30.0</v>
      </c>
      <c r="D25" s="2" t="s">
        <v>157</v>
      </c>
      <c r="E25" s="18">
        <v>35.0</v>
      </c>
      <c r="F25" s="20" t="s">
        <v>158</v>
      </c>
      <c r="G25" s="21" t="s">
        <v>159</v>
      </c>
      <c r="H25" s="21" t="s">
        <v>159</v>
      </c>
      <c r="I25" s="22" t="s">
        <v>160</v>
      </c>
      <c r="J25" s="20" t="s">
        <v>52</v>
      </c>
      <c r="K25" s="23"/>
      <c r="L25" s="20" t="s">
        <v>161</v>
      </c>
      <c r="M25" s="32" t="s">
        <v>63</v>
      </c>
      <c r="N25" s="19">
        <v>2017.0</v>
      </c>
      <c r="O25" s="19">
        <v>3.0</v>
      </c>
      <c r="P25" s="33" t="s">
        <v>64</v>
      </c>
      <c r="Q25" s="34" t="s">
        <v>65</v>
      </c>
      <c r="R25" s="25" t="s">
        <v>56</v>
      </c>
      <c r="S25" s="45" t="s">
        <v>162</v>
      </c>
      <c r="T25" s="45" t="s">
        <v>147</v>
      </c>
      <c r="U25" s="23"/>
      <c r="V25" s="23"/>
      <c r="W25" s="23"/>
      <c r="X25" s="23"/>
      <c r="Y25" s="23"/>
      <c r="Z25" s="23"/>
      <c r="AA25" s="23"/>
      <c r="AB25" s="27"/>
      <c r="AC25" s="28">
        <v>0.0</v>
      </c>
      <c r="AD25" s="38" t="s">
        <v>163</v>
      </c>
      <c r="AE25" s="38" t="s">
        <v>78</v>
      </c>
      <c r="AF25" s="38" t="s">
        <v>164</v>
      </c>
      <c r="AG25" s="23"/>
      <c r="AH25" s="37" t="s">
        <v>147</v>
      </c>
      <c r="AI25" s="23"/>
      <c r="AJ25" s="37" t="s">
        <v>68</v>
      </c>
      <c r="AK25" s="23"/>
      <c r="AL25" s="23"/>
      <c r="AM25" s="23"/>
      <c r="AN25" s="23"/>
      <c r="AO25" s="27"/>
      <c r="AP25" s="27"/>
      <c r="AQ25" s="27"/>
      <c r="AR25" s="27"/>
      <c r="AS25" s="29">
        <v>71.0</v>
      </c>
      <c r="AT25" s="23"/>
      <c r="AU25" s="23"/>
      <c r="AV25" s="51" t="s">
        <v>165</v>
      </c>
      <c r="AW25" s="23"/>
    </row>
    <row r="26" ht="15.75" customHeight="1">
      <c r="A26" s="18">
        <v>3.0</v>
      </c>
      <c r="B26" s="19">
        <v>1.0</v>
      </c>
      <c r="C26" s="19">
        <v>31.0</v>
      </c>
      <c r="D26" s="23"/>
      <c r="E26" s="18">
        <v>35.0</v>
      </c>
      <c r="F26" s="20" t="s">
        <v>158</v>
      </c>
      <c r="G26" s="21" t="s">
        <v>159</v>
      </c>
      <c r="H26" s="21" t="s">
        <v>159</v>
      </c>
      <c r="I26" s="22" t="s">
        <v>166</v>
      </c>
      <c r="J26" s="20" t="s">
        <v>52</v>
      </c>
      <c r="K26" s="23"/>
      <c r="L26" s="20" t="s">
        <v>167</v>
      </c>
      <c r="M26" s="32" t="s">
        <v>63</v>
      </c>
      <c r="N26" s="19">
        <v>2017.0</v>
      </c>
      <c r="O26" s="19">
        <v>3.0</v>
      </c>
      <c r="P26" s="33" t="s">
        <v>64</v>
      </c>
      <c r="Q26" s="34" t="s">
        <v>65</v>
      </c>
      <c r="R26" s="25" t="s">
        <v>56</v>
      </c>
      <c r="S26" s="45" t="s">
        <v>162</v>
      </c>
      <c r="T26" s="45" t="s">
        <v>147</v>
      </c>
      <c r="U26" s="23"/>
      <c r="V26" s="23"/>
      <c r="W26" s="23"/>
      <c r="X26" s="23"/>
      <c r="Y26" s="23"/>
      <c r="Z26" s="23"/>
      <c r="AA26" s="23"/>
      <c r="AB26" s="27"/>
      <c r="AC26" s="28">
        <v>0.0</v>
      </c>
      <c r="AD26" s="38" t="s">
        <v>163</v>
      </c>
      <c r="AE26" s="38" t="s">
        <v>78</v>
      </c>
      <c r="AF26" s="38" t="s">
        <v>164</v>
      </c>
      <c r="AG26" s="23"/>
      <c r="AH26" s="37" t="s">
        <v>147</v>
      </c>
      <c r="AI26" s="23"/>
      <c r="AJ26" s="37" t="s">
        <v>68</v>
      </c>
      <c r="AK26" s="23"/>
      <c r="AL26" s="23"/>
      <c r="AM26" s="23"/>
      <c r="AN26" s="23"/>
      <c r="AO26" s="27"/>
      <c r="AP26" s="27"/>
      <c r="AQ26" s="27"/>
      <c r="AR26" s="27"/>
      <c r="AS26" s="29">
        <v>71.0</v>
      </c>
      <c r="AT26" s="23"/>
      <c r="AU26" s="23"/>
      <c r="AV26" s="51" t="s">
        <v>165</v>
      </c>
      <c r="AW26" s="23"/>
    </row>
    <row r="27" ht="15.75" customHeight="1">
      <c r="A27" s="18">
        <v>3.0</v>
      </c>
      <c r="B27" s="19">
        <v>3.0</v>
      </c>
      <c r="C27" s="19">
        <v>32.0</v>
      </c>
      <c r="D27" s="23"/>
      <c r="E27" s="18">
        <v>35.0</v>
      </c>
      <c r="F27" s="20" t="s">
        <v>158</v>
      </c>
      <c r="G27" s="21" t="s">
        <v>159</v>
      </c>
      <c r="H27" s="21" t="s">
        <v>159</v>
      </c>
      <c r="I27" s="22" t="s">
        <v>168</v>
      </c>
      <c r="J27" s="20" t="s">
        <v>52</v>
      </c>
      <c r="K27" s="23"/>
      <c r="L27" s="20" t="s">
        <v>169</v>
      </c>
      <c r="M27" s="32" t="s">
        <v>63</v>
      </c>
      <c r="N27" s="19">
        <v>2021.0</v>
      </c>
      <c r="O27" s="19">
        <v>3.0</v>
      </c>
      <c r="P27" s="25" t="s">
        <v>54</v>
      </c>
      <c r="Q27" s="34" t="s">
        <v>65</v>
      </c>
      <c r="R27" s="25" t="s">
        <v>56</v>
      </c>
      <c r="S27" s="45" t="s">
        <v>170</v>
      </c>
      <c r="T27" s="45" t="s">
        <v>147</v>
      </c>
      <c r="U27" s="23"/>
      <c r="V27" s="23"/>
      <c r="W27" s="23"/>
      <c r="X27" s="23"/>
      <c r="Y27" s="23"/>
      <c r="Z27" s="23"/>
      <c r="AA27" s="23"/>
      <c r="AB27" s="27"/>
      <c r="AC27" s="38" t="s">
        <v>78</v>
      </c>
      <c r="AD27" s="38" t="s">
        <v>171</v>
      </c>
      <c r="AE27" s="38" t="s">
        <v>78</v>
      </c>
      <c r="AF27" s="38" t="s">
        <v>164</v>
      </c>
      <c r="AG27" s="23"/>
      <c r="AH27" s="37" t="s">
        <v>147</v>
      </c>
      <c r="AI27" s="23"/>
      <c r="AJ27" s="29">
        <v>1.0</v>
      </c>
      <c r="AK27" s="23"/>
      <c r="AL27" s="23"/>
      <c r="AM27" s="23"/>
      <c r="AN27" s="23"/>
      <c r="AO27" s="27"/>
      <c r="AP27" s="27"/>
      <c r="AQ27" s="27"/>
      <c r="AR27" s="27"/>
      <c r="AS27" s="29">
        <v>71.0</v>
      </c>
      <c r="AT27" s="23"/>
      <c r="AU27" s="23"/>
      <c r="AV27" s="51" t="s">
        <v>165</v>
      </c>
      <c r="AW27" s="23"/>
    </row>
    <row r="28" ht="15.75" customHeight="1">
      <c r="A28" s="18">
        <v>3.0</v>
      </c>
      <c r="B28" s="19">
        <v>2.0</v>
      </c>
      <c r="C28" s="19">
        <v>33.0</v>
      </c>
      <c r="D28" s="23"/>
      <c r="E28" s="18">
        <v>35.0</v>
      </c>
      <c r="F28" s="20" t="s">
        <v>158</v>
      </c>
      <c r="G28" s="21" t="s">
        <v>159</v>
      </c>
      <c r="H28" s="21" t="s">
        <v>159</v>
      </c>
      <c r="I28" s="22" t="s">
        <v>172</v>
      </c>
      <c r="J28" s="20" t="s">
        <v>52</v>
      </c>
      <c r="K28" s="23"/>
      <c r="L28" s="20" t="s">
        <v>173</v>
      </c>
      <c r="M28" s="32" t="s">
        <v>63</v>
      </c>
      <c r="N28" s="19">
        <v>2021.0</v>
      </c>
      <c r="O28" s="19">
        <v>3.0</v>
      </c>
      <c r="P28" s="26" t="s">
        <v>77</v>
      </c>
      <c r="Q28" s="26" t="s">
        <v>55</v>
      </c>
      <c r="R28" s="25" t="s">
        <v>56</v>
      </c>
      <c r="S28" s="45" t="s">
        <v>174</v>
      </c>
      <c r="T28" s="45" t="s">
        <v>147</v>
      </c>
      <c r="U28" s="23"/>
      <c r="V28" s="23"/>
      <c r="W28" s="23"/>
      <c r="X28" s="23"/>
      <c r="Y28" s="23"/>
      <c r="Z28" s="23"/>
      <c r="AA28" s="23"/>
      <c r="AB28" s="27"/>
      <c r="AC28" s="38" t="s">
        <v>78</v>
      </c>
      <c r="AD28" s="38" t="s">
        <v>171</v>
      </c>
      <c r="AE28" s="38" t="s">
        <v>78</v>
      </c>
      <c r="AF28" s="38" t="s">
        <v>164</v>
      </c>
      <c r="AG28" s="23"/>
      <c r="AH28" s="37" t="s">
        <v>147</v>
      </c>
      <c r="AI28" s="23"/>
      <c r="AJ28" s="37" t="s">
        <v>68</v>
      </c>
      <c r="AK28" s="23"/>
      <c r="AL28" s="23"/>
      <c r="AM28" s="23"/>
      <c r="AN28" s="23"/>
      <c r="AO28" s="27"/>
      <c r="AP28" s="27"/>
      <c r="AQ28" s="27"/>
      <c r="AR28" s="27"/>
      <c r="AS28" s="29">
        <v>71.0</v>
      </c>
      <c r="AT28" s="23"/>
      <c r="AU28" s="23"/>
      <c r="AV28" s="51" t="s">
        <v>165</v>
      </c>
      <c r="AW28" s="23"/>
    </row>
    <row r="29" ht="15.75" customHeight="1">
      <c r="A29" s="18">
        <v>3.0</v>
      </c>
      <c r="B29" s="19">
        <v>1.0</v>
      </c>
      <c r="C29" s="19">
        <v>34.0</v>
      </c>
      <c r="D29" s="23"/>
      <c r="E29" s="18">
        <v>35.0</v>
      </c>
      <c r="F29" s="20" t="s">
        <v>175</v>
      </c>
      <c r="G29" s="21" t="s">
        <v>176</v>
      </c>
      <c r="H29" s="21" t="s">
        <v>176</v>
      </c>
      <c r="I29" s="22" t="s">
        <v>177</v>
      </c>
      <c r="J29" s="20" t="s">
        <v>52</v>
      </c>
      <c r="K29" s="23"/>
      <c r="L29" s="20" t="s">
        <v>173</v>
      </c>
      <c r="M29" s="32" t="s">
        <v>63</v>
      </c>
      <c r="N29" s="19">
        <v>2021.0</v>
      </c>
      <c r="O29" s="19">
        <v>3.0</v>
      </c>
      <c r="P29" s="33" t="s">
        <v>64</v>
      </c>
      <c r="Q29" s="26" t="s">
        <v>55</v>
      </c>
      <c r="R29" s="25" t="s">
        <v>56</v>
      </c>
      <c r="S29" s="45" t="s">
        <v>178</v>
      </c>
      <c r="T29" s="45" t="s">
        <v>147</v>
      </c>
      <c r="U29" s="23"/>
      <c r="V29" s="23"/>
      <c r="W29" s="23"/>
      <c r="X29" s="23"/>
      <c r="Y29" s="23"/>
      <c r="Z29" s="23"/>
      <c r="AA29" s="23"/>
      <c r="AB29" s="27"/>
      <c r="AC29" s="38" t="s">
        <v>179</v>
      </c>
      <c r="AD29" s="38" t="s">
        <v>180</v>
      </c>
      <c r="AE29" s="38" t="s">
        <v>179</v>
      </c>
      <c r="AF29" s="38" t="s">
        <v>180</v>
      </c>
      <c r="AG29" s="23"/>
      <c r="AH29" s="37" t="s">
        <v>147</v>
      </c>
      <c r="AI29" s="23"/>
      <c r="AJ29" s="37" t="s">
        <v>68</v>
      </c>
      <c r="AK29" s="23"/>
      <c r="AL29" s="23"/>
      <c r="AM29" s="23"/>
      <c r="AN29" s="23"/>
      <c r="AO29" s="27"/>
      <c r="AP29" s="27"/>
      <c r="AQ29" s="27"/>
      <c r="AR29" s="27"/>
      <c r="AS29" s="22" t="s">
        <v>181</v>
      </c>
      <c r="AT29" s="23"/>
      <c r="AU29" s="23"/>
      <c r="AV29" s="22" t="s">
        <v>123</v>
      </c>
      <c r="AW29" s="23"/>
    </row>
    <row r="30" ht="15.75" customHeight="1">
      <c r="A30" s="18">
        <v>3.0</v>
      </c>
      <c r="B30" s="19">
        <v>3.0</v>
      </c>
      <c r="C30" s="19">
        <v>35.0</v>
      </c>
      <c r="D30" s="23"/>
      <c r="E30" s="18">
        <v>35.0</v>
      </c>
      <c r="F30" s="20" t="s">
        <v>175</v>
      </c>
      <c r="G30" s="21" t="s">
        <v>176</v>
      </c>
      <c r="H30" s="21" t="s">
        <v>176</v>
      </c>
      <c r="I30" s="22" t="s">
        <v>182</v>
      </c>
      <c r="J30" s="20" t="s">
        <v>52</v>
      </c>
      <c r="K30" s="23"/>
      <c r="L30" s="20" t="s">
        <v>183</v>
      </c>
      <c r="M30" s="32" t="s">
        <v>63</v>
      </c>
      <c r="N30" s="19">
        <v>2017.0</v>
      </c>
      <c r="O30" s="19">
        <v>3.0</v>
      </c>
      <c r="P30" s="25" t="s">
        <v>54</v>
      </c>
      <c r="Q30" s="34" t="s">
        <v>65</v>
      </c>
      <c r="R30" s="25" t="s">
        <v>56</v>
      </c>
      <c r="S30" s="45" t="s">
        <v>162</v>
      </c>
      <c r="T30" s="45" t="s">
        <v>147</v>
      </c>
      <c r="U30" s="23"/>
      <c r="V30" s="23"/>
      <c r="W30" s="23"/>
      <c r="X30" s="23"/>
      <c r="Y30" s="23"/>
      <c r="Z30" s="23"/>
      <c r="AA30" s="23"/>
      <c r="AB30" s="27"/>
      <c r="AC30" s="23"/>
      <c r="AD30" s="23"/>
      <c r="AE30" s="38" t="s">
        <v>179</v>
      </c>
      <c r="AF30" s="38" t="s">
        <v>180</v>
      </c>
      <c r="AG30" s="23"/>
      <c r="AH30" s="37" t="s">
        <v>147</v>
      </c>
      <c r="AI30" s="23"/>
      <c r="AJ30" s="37" t="s">
        <v>68</v>
      </c>
      <c r="AK30" s="23"/>
      <c r="AL30" s="23"/>
      <c r="AM30" s="23"/>
      <c r="AN30" s="23"/>
      <c r="AO30" s="27"/>
      <c r="AP30" s="27"/>
      <c r="AQ30" s="27"/>
      <c r="AR30" s="27"/>
      <c r="AS30" s="22" t="s">
        <v>181</v>
      </c>
      <c r="AT30" s="23"/>
      <c r="AU30" s="23"/>
      <c r="AV30" s="22" t="s">
        <v>123</v>
      </c>
      <c r="AW30" s="23"/>
    </row>
    <row r="31" ht="15.75" customHeight="1">
      <c r="A31" s="18">
        <v>3.0</v>
      </c>
      <c r="B31" s="19">
        <v>2.0</v>
      </c>
      <c r="C31" s="19">
        <v>36.0</v>
      </c>
      <c r="D31" s="23"/>
      <c r="E31" s="18">
        <v>35.0</v>
      </c>
      <c r="F31" s="20" t="s">
        <v>175</v>
      </c>
      <c r="G31" s="21" t="s">
        <v>176</v>
      </c>
      <c r="H31" s="21" t="s">
        <v>176</v>
      </c>
      <c r="I31" s="22" t="s">
        <v>184</v>
      </c>
      <c r="J31" s="20" t="s">
        <v>52</v>
      </c>
      <c r="K31" s="23"/>
      <c r="L31" s="20" t="s">
        <v>185</v>
      </c>
      <c r="M31" s="32" t="s">
        <v>63</v>
      </c>
      <c r="N31" s="19">
        <v>2021.0</v>
      </c>
      <c r="O31" s="19">
        <v>3.0</v>
      </c>
      <c r="P31" s="26" t="s">
        <v>77</v>
      </c>
      <c r="Q31" s="26" t="s">
        <v>55</v>
      </c>
      <c r="R31" s="25" t="s">
        <v>56</v>
      </c>
      <c r="S31" s="45" t="s">
        <v>178</v>
      </c>
      <c r="T31" s="45" t="s">
        <v>147</v>
      </c>
      <c r="U31" s="23"/>
      <c r="V31" s="23"/>
      <c r="W31" s="23"/>
      <c r="X31" s="23"/>
      <c r="Y31" s="23"/>
      <c r="Z31" s="23"/>
      <c r="AA31" s="23"/>
      <c r="AB31" s="27"/>
      <c r="AC31" s="38" t="s">
        <v>179</v>
      </c>
      <c r="AD31" s="38" t="s">
        <v>180</v>
      </c>
      <c r="AE31" s="38" t="s">
        <v>179</v>
      </c>
      <c r="AF31" s="38" t="s">
        <v>180</v>
      </c>
      <c r="AG31" s="23"/>
      <c r="AH31" s="37" t="s">
        <v>147</v>
      </c>
      <c r="AI31" s="23"/>
      <c r="AJ31" s="29">
        <v>1.0</v>
      </c>
      <c r="AK31" s="23"/>
      <c r="AL31" s="23"/>
      <c r="AM31" s="23"/>
      <c r="AN31" s="23"/>
      <c r="AO31" s="27"/>
      <c r="AP31" s="27"/>
      <c r="AQ31" s="27"/>
      <c r="AR31" s="27"/>
      <c r="AS31" s="22" t="s">
        <v>181</v>
      </c>
      <c r="AT31" s="23"/>
      <c r="AU31" s="23"/>
      <c r="AV31" s="22" t="s">
        <v>123</v>
      </c>
      <c r="AW31" s="23"/>
    </row>
    <row r="32" ht="15.75" customHeight="1">
      <c r="A32" s="18">
        <v>3.0</v>
      </c>
      <c r="B32" s="19">
        <v>2.0</v>
      </c>
      <c r="C32" s="19">
        <v>37.0</v>
      </c>
      <c r="D32" s="23"/>
      <c r="E32" s="18">
        <v>35.0</v>
      </c>
      <c r="F32" s="20" t="s">
        <v>175</v>
      </c>
      <c r="G32" s="21" t="s">
        <v>176</v>
      </c>
      <c r="H32" s="21" t="s">
        <v>176</v>
      </c>
      <c r="I32" s="22" t="s">
        <v>186</v>
      </c>
      <c r="J32" s="20" t="s">
        <v>52</v>
      </c>
      <c r="K32" s="23"/>
      <c r="L32" s="20" t="s">
        <v>167</v>
      </c>
      <c r="M32" s="32" t="s">
        <v>63</v>
      </c>
      <c r="N32" s="19">
        <v>2018.0</v>
      </c>
      <c r="O32" s="19">
        <v>3.0</v>
      </c>
      <c r="P32" s="26" t="s">
        <v>77</v>
      </c>
      <c r="Q32" s="34" t="s">
        <v>65</v>
      </c>
      <c r="R32" s="25" t="s">
        <v>56</v>
      </c>
      <c r="S32" s="45" t="s">
        <v>187</v>
      </c>
      <c r="T32" s="45" t="s">
        <v>147</v>
      </c>
      <c r="U32" s="23"/>
      <c r="V32" s="23"/>
      <c r="W32" s="23"/>
      <c r="X32" s="23"/>
      <c r="Y32" s="23"/>
      <c r="Z32" s="23"/>
      <c r="AA32" s="23"/>
      <c r="AB32" s="27"/>
      <c r="AC32" s="23"/>
      <c r="AD32" s="23"/>
      <c r="AE32" s="38" t="s">
        <v>179</v>
      </c>
      <c r="AF32" s="38" t="s">
        <v>180</v>
      </c>
      <c r="AG32" s="23"/>
      <c r="AH32" s="37" t="s">
        <v>147</v>
      </c>
      <c r="AI32" s="23"/>
      <c r="AJ32" s="37" t="s">
        <v>68</v>
      </c>
      <c r="AK32" s="23"/>
      <c r="AL32" s="23"/>
      <c r="AM32" s="23"/>
      <c r="AN32" s="23"/>
      <c r="AO32" s="27"/>
      <c r="AP32" s="27"/>
      <c r="AQ32" s="27"/>
      <c r="AR32" s="27"/>
      <c r="AS32" s="22" t="s">
        <v>181</v>
      </c>
      <c r="AT32" s="23"/>
      <c r="AU32" s="23"/>
      <c r="AV32" s="22" t="s">
        <v>123</v>
      </c>
      <c r="AW32" s="23"/>
    </row>
    <row r="33" ht="15.75" customHeight="1">
      <c r="A33" s="29">
        <v>3.0</v>
      </c>
      <c r="B33" s="19">
        <v>3.0</v>
      </c>
      <c r="C33" s="19">
        <v>38.0</v>
      </c>
      <c r="D33" s="23"/>
      <c r="E33" s="41">
        <v>35.0</v>
      </c>
      <c r="F33" s="22" t="s">
        <v>188</v>
      </c>
      <c r="G33" s="44" t="s">
        <v>189</v>
      </c>
      <c r="H33" s="44" t="s">
        <v>189</v>
      </c>
      <c r="I33" s="22" t="s">
        <v>188</v>
      </c>
      <c r="J33" s="45" t="s">
        <v>52</v>
      </c>
      <c r="K33" s="23"/>
      <c r="L33" s="46" t="s">
        <v>118</v>
      </c>
      <c r="M33" s="47"/>
      <c r="N33" s="23"/>
      <c r="O33" s="29">
        <v>2.0</v>
      </c>
      <c r="P33" s="25" t="s">
        <v>54</v>
      </c>
      <c r="Q33" s="48" t="s">
        <v>65</v>
      </c>
      <c r="R33" s="49" t="s">
        <v>56</v>
      </c>
      <c r="S33" s="23"/>
      <c r="T33" s="23"/>
      <c r="U33" s="50">
        <v>1.85E-8</v>
      </c>
      <c r="V33" s="28">
        <v>8.962545</v>
      </c>
      <c r="W33" s="50">
        <v>1.04E-11</v>
      </c>
      <c r="X33" s="28">
        <v>0.691547</v>
      </c>
      <c r="Y33" s="50">
        <v>9.26E-9</v>
      </c>
      <c r="Z33" s="50">
        <v>5.21E-12</v>
      </c>
      <c r="AA33" s="28">
        <v>0.345774</v>
      </c>
      <c r="AB33" s="27"/>
      <c r="AC33" s="23"/>
      <c r="AD33" s="23"/>
      <c r="AE33" s="28">
        <v>0.0</v>
      </c>
      <c r="AF33" s="38" t="s">
        <v>190</v>
      </c>
      <c r="AG33" s="23"/>
      <c r="AH33" s="23"/>
      <c r="AI33" s="23"/>
      <c r="AJ33" s="29">
        <v>1.0</v>
      </c>
      <c r="AK33" s="23"/>
      <c r="AL33" s="23"/>
      <c r="AM33" s="23"/>
      <c r="AN33" s="23"/>
      <c r="AO33" s="27"/>
      <c r="AP33" s="27"/>
      <c r="AQ33" s="27"/>
      <c r="AR33" s="27"/>
      <c r="AS33" s="39" t="s">
        <v>181</v>
      </c>
      <c r="AT33" s="23"/>
      <c r="AU33" s="23"/>
      <c r="AV33" s="51" t="s">
        <v>191</v>
      </c>
      <c r="AW33" s="23"/>
    </row>
    <row r="34" ht="15.75" customHeight="1">
      <c r="A34" s="29">
        <v>3.0</v>
      </c>
      <c r="B34" s="19">
        <v>3.0</v>
      </c>
      <c r="C34" s="19">
        <v>39.0</v>
      </c>
      <c r="D34" s="23"/>
      <c r="E34" s="41">
        <v>35.0</v>
      </c>
      <c r="F34" s="22" t="s">
        <v>192</v>
      </c>
      <c r="G34" s="44" t="s">
        <v>193</v>
      </c>
      <c r="H34" s="44" t="s">
        <v>193</v>
      </c>
      <c r="I34" s="22" t="s">
        <v>192</v>
      </c>
      <c r="J34" s="45" t="s">
        <v>52</v>
      </c>
      <c r="K34" s="23"/>
      <c r="L34" s="46" t="s">
        <v>118</v>
      </c>
      <c r="M34" s="47"/>
      <c r="N34" s="23"/>
      <c r="O34" s="29">
        <v>2.0</v>
      </c>
      <c r="P34" s="25" t="s">
        <v>54</v>
      </c>
      <c r="Q34" s="48" t="s">
        <v>65</v>
      </c>
      <c r="R34" s="49" t="s">
        <v>56</v>
      </c>
      <c r="S34" s="23"/>
      <c r="T34" s="23"/>
      <c r="U34" s="50">
        <v>8.99E-5</v>
      </c>
      <c r="V34" s="28">
        <v>10.70389</v>
      </c>
      <c r="W34" s="50">
        <v>2.64E-11</v>
      </c>
      <c r="X34" s="28">
        <v>0.892444</v>
      </c>
      <c r="Y34" s="50">
        <v>4.49E-5</v>
      </c>
      <c r="Z34" s="50">
        <v>1.32E-11</v>
      </c>
      <c r="AA34" s="28">
        <v>0.446222</v>
      </c>
      <c r="AB34" s="27"/>
      <c r="AC34" s="23"/>
      <c r="AD34" s="23"/>
      <c r="AE34" s="54" t="s">
        <v>194</v>
      </c>
      <c r="AF34" s="38" t="s">
        <v>195</v>
      </c>
      <c r="AG34" s="37" t="s">
        <v>196</v>
      </c>
      <c r="AH34" s="23"/>
      <c r="AI34" s="23"/>
      <c r="AJ34" s="29">
        <v>1.0</v>
      </c>
      <c r="AK34" s="23"/>
      <c r="AL34" s="23"/>
      <c r="AM34" s="23"/>
      <c r="AN34" s="23"/>
      <c r="AO34" s="27"/>
      <c r="AP34" s="27"/>
      <c r="AQ34" s="27"/>
      <c r="AR34" s="27"/>
      <c r="AS34" s="22" t="s">
        <v>181</v>
      </c>
      <c r="AT34" s="23"/>
      <c r="AU34" s="23"/>
      <c r="AV34" s="51" t="s">
        <v>197</v>
      </c>
      <c r="AW34" s="23"/>
    </row>
    <row r="35" ht="15.75" customHeight="1">
      <c r="A35" s="18">
        <v>3.0</v>
      </c>
      <c r="B35" s="19">
        <v>2.0</v>
      </c>
      <c r="C35" s="19">
        <v>40.0</v>
      </c>
      <c r="D35" s="23"/>
      <c r="E35" s="18">
        <v>35.0</v>
      </c>
      <c r="F35" s="30" t="s">
        <v>198</v>
      </c>
      <c r="G35" s="21" t="s">
        <v>199</v>
      </c>
      <c r="H35" s="21" t="s">
        <v>199</v>
      </c>
      <c r="I35" s="22" t="s">
        <v>200</v>
      </c>
      <c r="J35" s="31" t="s">
        <v>52</v>
      </c>
      <c r="K35" s="22" t="s">
        <v>201</v>
      </c>
      <c r="L35" s="20" t="s">
        <v>74</v>
      </c>
      <c r="M35" s="32" t="s">
        <v>63</v>
      </c>
      <c r="N35" s="19">
        <v>2021.0</v>
      </c>
      <c r="O35" s="19">
        <v>1.0</v>
      </c>
      <c r="P35" s="26" t="s">
        <v>77</v>
      </c>
      <c r="Q35" s="26" t="s">
        <v>55</v>
      </c>
      <c r="R35" s="25" t="s">
        <v>56</v>
      </c>
      <c r="S35" s="36" t="s">
        <v>202</v>
      </c>
      <c r="T35" s="23"/>
      <c r="U35" s="23"/>
      <c r="V35" s="23"/>
      <c r="W35" s="23"/>
      <c r="X35" s="23"/>
      <c r="Y35" s="23"/>
      <c r="Z35" s="23"/>
      <c r="AA35" s="23"/>
      <c r="AB35" s="27"/>
      <c r="AC35" s="23"/>
      <c r="AD35" s="23"/>
      <c r="AE35" s="23"/>
      <c r="AF35" s="23"/>
      <c r="AG35" s="23"/>
      <c r="AH35" s="23"/>
      <c r="AI35" s="23"/>
      <c r="AJ35" s="29">
        <v>1.0</v>
      </c>
      <c r="AK35" s="23"/>
      <c r="AL35" s="23"/>
      <c r="AM35" s="28">
        <v>0.0</v>
      </c>
      <c r="AN35" s="38" t="s">
        <v>203</v>
      </c>
      <c r="AO35" s="27"/>
      <c r="AP35" s="27"/>
      <c r="AQ35" s="27"/>
      <c r="AR35" s="27"/>
      <c r="AS35" s="23"/>
      <c r="AT35" s="23"/>
      <c r="AU35" s="23"/>
      <c r="AV35" s="39" t="s">
        <v>71</v>
      </c>
      <c r="AW35" s="23"/>
    </row>
    <row r="36" ht="15.75" customHeight="1">
      <c r="A36" s="18">
        <v>3.0</v>
      </c>
      <c r="B36" s="19">
        <v>1.0</v>
      </c>
      <c r="C36" s="19">
        <v>41.0</v>
      </c>
      <c r="D36" s="23"/>
      <c r="E36" s="18">
        <v>35.0</v>
      </c>
      <c r="F36" s="30" t="s">
        <v>198</v>
      </c>
      <c r="G36" s="21" t="s">
        <v>199</v>
      </c>
      <c r="H36" s="21" t="s">
        <v>199</v>
      </c>
      <c r="I36" s="22" t="s">
        <v>204</v>
      </c>
      <c r="J36" s="31" t="s">
        <v>52</v>
      </c>
      <c r="K36" s="22" t="s">
        <v>61</v>
      </c>
      <c r="L36" s="20" t="s">
        <v>136</v>
      </c>
      <c r="M36" s="32" t="s">
        <v>63</v>
      </c>
      <c r="N36" s="19">
        <v>2016.0</v>
      </c>
      <c r="O36" s="19">
        <v>3.0</v>
      </c>
      <c r="P36" s="33" t="s">
        <v>64</v>
      </c>
      <c r="Q36" s="34" t="s">
        <v>65</v>
      </c>
      <c r="R36" s="25" t="s">
        <v>56</v>
      </c>
      <c r="S36" s="36" t="s">
        <v>137</v>
      </c>
      <c r="T36" s="23"/>
      <c r="U36" s="23"/>
      <c r="V36" s="23"/>
      <c r="W36" s="23"/>
      <c r="X36" s="23"/>
      <c r="Y36" s="23"/>
      <c r="Z36" s="23"/>
      <c r="AA36" s="23"/>
      <c r="AB36" s="27"/>
      <c r="AC36" s="23"/>
      <c r="AD36" s="23"/>
      <c r="AE36" s="23"/>
      <c r="AF36" s="23"/>
      <c r="AG36" s="23"/>
      <c r="AH36" s="23"/>
      <c r="AI36" s="23"/>
      <c r="AJ36" s="37" t="s">
        <v>68</v>
      </c>
      <c r="AK36" s="23"/>
      <c r="AL36" s="23"/>
      <c r="AM36" s="38" t="s">
        <v>205</v>
      </c>
      <c r="AN36" s="38" t="s">
        <v>206</v>
      </c>
      <c r="AO36" s="27"/>
      <c r="AP36" s="27"/>
      <c r="AQ36" s="27"/>
      <c r="AR36" s="27"/>
      <c r="AS36" s="23"/>
      <c r="AT36" s="23"/>
      <c r="AU36" s="23"/>
      <c r="AV36" s="39" t="s">
        <v>71</v>
      </c>
      <c r="AW36" s="23"/>
    </row>
    <row r="37" ht="15.75" customHeight="1">
      <c r="A37" s="29">
        <v>3.0</v>
      </c>
      <c r="B37" s="19">
        <v>3.0</v>
      </c>
      <c r="C37" s="19">
        <v>42.0</v>
      </c>
      <c r="D37" s="23"/>
      <c r="E37" s="29">
        <v>35.0</v>
      </c>
      <c r="F37" s="22" t="s">
        <v>207</v>
      </c>
      <c r="G37" s="44" t="s">
        <v>208</v>
      </c>
      <c r="H37" s="44" t="s">
        <v>208</v>
      </c>
      <c r="I37" s="22" t="s">
        <v>207</v>
      </c>
      <c r="J37" s="45" t="s">
        <v>52</v>
      </c>
      <c r="K37" s="23"/>
      <c r="L37" s="46" t="s">
        <v>118</v>
      </c>
      <c r="M37" s="47"/>
      <c r="N37" s="23"/>
      <c r="O37" s="29">
        <v>2.0</v>
      </c>
      <c r="P37" s="25" t="s">
        <v>54</v>
      </c>
      <c r="Q37" s="48" t="s">
        <v>65</v>
      </c>
      <c r="R37" s="49" t="s">
        <v>56</v>
      </c>
      <c r="S37" s="23"/>
      <c r="T37" s="23"/>
      <c r="U37" s="28">
        <v>0.307403</v>
      </c>
      <c r="V37" s="28">
        <v>0.541678</v>
      </c>
      <c r="W37" s="28">
        <v>0.124987</v>
      </c>
      <c r="X37" s="28">
        <v>0.725849</v>
      </c>
      <c r="Y37" s="28">
        <v>0.153701</v>
      </c>
      <c r="Z37" s="28">
        <v>0.062494</v>
      </c>
      <c r="AA37" s="28">
        <v>0.362924</v>
      </c>
      <c r="AB37" s="27"/>
      <c r="AC37" s="23"/>
      <c r="AD37" s="23"/>
      <c r="AE37" s="28">
        <v>100.0</v>
      </c>
      <c r="AF37" s="38" t="s">
        <v>209</v>
      </c>
      <c r="AG37" s="23"/>
      <c r="AH37" s="23"/>
      <c r="AI37" s="23"/>
      <c r="AJ37" s="29">
        <v>1.0</v>
      </c>
      <c r="AK37" s="23"/>
      <c r="AL37" s="23"/>
      <c r="AM37" s="23"/>
      <c r="AN37" s="23"/>
      <c r="AO37" s="27"/>
      <c r="AP37" s="27"/>
      <c r="AQ37" s="27"/>
      <c r="AR37" s="27"/>
      <c r="AS37" s="22" t="s">
        <v>210</v>
      </c>
      <c r="AT37" s="23"/>
      <c r="AU37" s="23"/>
      <c r="AV37" s="51" t="s">
        <v>211</v>
      </c>
      <c r="AW37" s="23"/>
    </row>
    <row r="38" ht="15.75" customHeight="1">
      <c r="A38" s="18">
        <v>4.0</v>
      </c>
      <c r="B38" s="19">
        <v>2.0</v>
      </c>
      <c r="C38" s="19">
        <v>50.0</v>
      </c>
      <c r="D38" s="2" t="s">
        <v>212</v>
      </c>
      <c r="E38" s="41">
        <v>33.0</v>
      </c>
      <c r="F38" s="8" t="s">
        <v>213</v>
      </c>
      <c r="G38" s="44" t="s">
        <v>214</v>
      </c>
      <c r="H38" s="44" t="s">
        <v>214</v>
      </c>
      <c r="I38" s="22" t="s">
        <v>213</v>
      </c>
      <c r="J38" s="45" t="s">
        <v>52</v>
      </c>
      <c r="K38" s="23"/>
      <c r="L38" s="46" t="s">
        <v>118</v>
      </c>
      <c r="M38" s="47"/>
      <c r="N38" s="23"/>
      <c r="O38" s="29">
        <v>2.0</v>
      </c>
      <c r="P38" s="26" t="s">
        <v>77</v>
      </c>
      <c r="Q38" s="48" t="s">
        <v>65</v>
      </c>
      <c r="R38" s="49" t="s">
        <v>56</v>
      </c>
      <c r="S38" s="23"/>
      <c r="T38" s="23"/>
      <c r="U38" s="28">
        <v>1.37346</v>
      </c>
      <c r="V38" s="28">
        <v>1.168039</v>
      </c>
      <c r="W38" s="28">
        <v>0.646221</v>
      </c>
      <c r="X38" s="28">
        <v>2.823621</v>
      </c>
      <c r="Y38" s="28">
        <v>0.68673</v>
      </c>
      <c r="Z38" s="28">
        <v>0.323111</v>
      </c>
      <c r="AA38" s="28">
        <v>1.41181</v>
      </c>
      <c r="AB38" s="27"/>
      <c r="AC38" s="23"/>
      <c r="AD38" s="23"/>
      <c r="AE38" s="28">
        <v>500.0</v>
      </c>
      <c r="AF38" s="38" t="s">
        <v>215</v>
      </c>
      <c r="AG38" s="37" t="s">
        <v>196</v>
      </c>
      <c r="AH38" s="23"/>
      <c r="AI38" s="23"/>
      <c r="AJ38" s="29">
        <v>1.0</v>
      </c>
      <c r="AK38" s="23"/>
      <c r="AL38" s="23"/>
      <c r="AM38" s="23"/>
      <c r="AN38" s="23"/>
      <c r="AO38" s="27"/>
      <c r="AP38" s="27"/>
      <c r="AQ38" s="27"/>
      <c r="AR38" s="27"/>
      <c r="AS38" s="22" t="s">
        <v>181</v>
      </c>
      <c r="AT38" s="23"/>
      <c r="AU38" s="23"/>
      <c r="AV38" s="51" t="s">
        <v>216</v>
      </c>
      <c r="AW38" s="23"/>
    </row>
    <row r="39" ht="15.75" customHeight="1">
      <c r="A39" s="18">
        <v>4.0</v>
      </c>
      <c r="B39" s="19">
        <v>3.0</v>
      </c>
      <c r="C39" s="19">
        <v>51.0</v>
      </c>
      <c r="D39" s="23"/>
      <c r="E39" s="41">
        <v>33.0</v>
      </c>
      <c r="F39" s="8" t="s">
        <v>217</v>
      </c>
      <c r="G39" s="44" t="s">
        <v>218</v>
      </c>
      <c r="H39" s="44" t="s">
        <v>218</v>
      </c>
      <c r="I39" s="22" t="s">
        <v>217</v>
      </c>
      <c r="J39" s="45" t="s">
        <v>52</v>
      </c>
      <c r="K39" s="23"/>
      <c r="L39" s="46" t="s">
        <v>118</v>
      </c>
      <c r="M39" s="47"/>
      <c r="N39" s="23"/>
      <c r="O39" s="29">
        <v>2.0</v>
      </c>
      <c r="P39" s="25" t="s">
        <v>54</v>
      </c>
      <c r="Q39" s="48" t="s">
        <v>65</v>
      </c>
      <c r="R39" s="55" t="s">
        <v>66</v>
      </c>
      <c r="S39" s="23"/>
      <c r="T39" s="23"/>
      <c r="U39" s="28">
        <v>0.622448</v>
      </c>
      <c r="V39" s="28">
        <v>3.901828</v>
      </c>
      <c r="W39" s="28">
        <v>0.293251</v>
      </c>
      <c r="X39" s="28">
        <v>2.626995</v>
      </c>
      <c r="Y39" s="28">
        <v>0.311224</v>
      </c>
      <c r="Z39" s="28">
        <v>0.146626</v>
      </c>
      <c r="AA39" s="28">
        <v>1.313497</v>
      </c>
      <c r="AB39" s="27"/>
      <c r="AC39" s="23"/>
      <c r="AD39" s="23"/>
      <c r="AE39" s="54" t="s">
        <v>219</v>
      </c>
      <c r="AF39" s="38" t="s">
        <v>220</v>
      </c>
      <c r="AG39" s="23"/>
      <c r="AH39" s="23"/>
      <c r="AI39" s="23"/>
      <c r="AJ39" s="29">
        <v>1.0</v>
      </c>
      <c r="AK39" s="23"/>
      <c r="AL39" s="23"/>
      <c r="AM39" s="23"/>
      <c r="AN39" s="23"/>
      <c r="AO39" s="27"/>
      <c r="AP39" s="27"/>
      <c r="AQ39" s="27"/>
      <c r="AR39" s="27"/>
      <c r="AS39" s="22" t="s">
        <v>210</v>
      </c>
      <c r="AT39" s="23"/>
      <c r="AU39" s="23"/>
      <c r="AV39" s="51" t="s">
        <v>221</v>
      </c>
      <c r="AW39" s="23"/>
    </row>
    <row r="40" ht="15.75" customHeight="1">
      <c r="A40" s="18">
        <v>4.0</v>
      </c>
      <c r="B40" s="19">
        <v>2.0</v>
      </c>
      <c r="C40" s="19">
        <v>52.0</v>
      </c>
      <c r="D40" s="23"/>
      <c r="E40" s="18">
        <v>33.0</v>
      </c>
      <c r="F40" s="20" t="s">
        <v>222</v>
      </c>
      <c r="G40" s="21" t="s">
        <v>223</v>
      </c>
      <c r="H40" s="21" t="s">
        <v>223</v>
      </c>
      <c r="I40" s="22" t="s">
        <v>224</v>
      </c>
      <c r="J40" s="20" t="s">
        <v>52</v>
      </c>
      <c r="K40" s="23"/>
      <c r="L40" s="20" t="s">
        <v>225</v>
      </c>
      <c r="M40" s="40" t="s">
        <v>84</v>
      </c>
      <c r="N40" s="19">
        <v>2022.0</v>
      </c>
      <c r="O40" s="19">
        <v>3.0</v>
      </c>
      <c r="P40" s="26" t="s">
        <v>77</v>
      </c>
      <c r="Q40" s="42" t="s">
        <v>93</v>
      </c>
      <c r="R40" s="35" t="s">
        <v>66</v>
      </c>
      <c r="S40" s="56" t="s">
        <v>226</v>
      </c>
      <c r="T40" s="23"/>
      <c r="U40" s="23"/>
      <c r="V40" s="23"/>
      <c r="W40" s="23"/>
      <c r="X40" s="23"/>
      <c r="Y40" s="23"/>
      <c r="Z40" s="23"/>
      <c r="AA40" s="23"/>
      <c r="AB40" s="27"/>
      <c r="AC40" s="23"/>
      <c r="AD40" s="23"/>
      <c r="AE40" s="28">
        <v>0.0</v>
      </c>
      <c r="AF40" s="28">
        <v>10.0</v>
      </c>
      <c r="AG40" s="23"/>
      <c r="AH40" s="23"/>
      <c r="AI40" s="23"/>
      <c r="AJ40" s="29">
        <v>1.0</v>
      </c>
      <c r="AK40" s="23"/>
      <c r="AL40" s="23"/>
      <c r="AM40" s="23"/>
      <c r="AN40" s="23"/>
      <c r="AO40" s="27"/>
      <c r="AP40" s="27"/>
      <c r="AQ40" s="27"/>
      <c r="AR40" s="27"/>
      <c r="AS40" s="22" t="s">
        <v>227</v>
      </c>
      <c r="AT40" s="23"/>
      <c r="AU40" s="23"/>
      <c r="AV40" s="51" t="s">
        <v>228</v>
      </c>
      <c r="AW40" s="23"/>
    </row>
    <row r="41" ht="15.75" customHeight="1">
      <c r="A41" s="18">
        <v>4.0</v>
      </c>
      <c r="B41" s="19">
        <v>3.0</v>
      </c>
      <c r="C41" s="19">
        <v>53.0</v>
      </c>
      <c r="D41" s="23"/>
      <c r="E41" s="29">
        <v>33.0</v>
      </c>
      <c r="F41" s="8" t="s">
        <v>229</v>
      </c>
      <c r="G41" s="44" t="s">
        <v>230</v>
      </c>
      <c r="H41" s="44" t="s">
        <v>230</v>
      </c>
      <c r="I41" s="22" t="s">
        <v>231</v>
      </c>
      <c r="J41" s="31" t="s">
        <v>52</v>
      </c>
      <c r="K41" s="22" t="s">
        <v>61</v>
      </c>
      <c r="L41" s="39" t="s">
        <v>232</v>
      </c>
      <c r="M41" s="57" t="s">
        <v>84</v>
      </c>
      <c r="N41" s="29">
        <v>2022.0</v>
      </c>
      <c r="O41" s="29">
        <v>2.0</v>
      </c>
      <c r="P41" s="25" t="s">
        <v>54</v>
      </c>
      <c r="Q41" s="48" t="s">
        <v>65</v>
      </c>
      <c r="R41" s="55" t="s">
        <v>66</v>
      </c>
      <c r="S41" s="37" t="s">
        <v>233</v>
      </c>
      <c r="T41" s="23"/>
      <c r="U41" s="58">
        <v>0.150078244</v>
      </c>
      <c r="V41" s="58">
        <v>0.228094029</v>
      </c>
      <c r="W41" s="58">
        <v>0.105911651</v>
      </c>
      <c r="X41" s="58">
        <v>0.217310247</v>
      </c>
      <c r="Y41" s="59">
        <v>0.083686</v>
      </c>
      <c r="Z41" s="59">
        <v>0.057508</v>
      </c>
      <c r="AA41" s="59">
        <v>0.121747</v>
      </c>
      <c r="AB41" s="27"/>
      <c r="AC41" s="23"/>
      <c r="AD41" s="23"/>
      <c r="AE41" s="28">
        <v>0.0</v>
      </c>
      <c r="AF41" s="28">
        <v>52.0</v>
      </c>
      <c r="AG41" s="23"/>
      <c r="AH41" s="23"/>
      <c r="AI41" s="23"/>
      <c r="AJ41" s="29">
        <v>1.0</v>
      </c>
      <c r="AK41" s="23"/>
      <c r="AL41" s="23"/>
      <c r="AM41" s="23"/>
      <c r="AN41" s="23"/>
      <c r="AO41" s="27"/>
      <c r="AP41" s="27"/>
      <c r="AQ41" s="27"/>
      <c r="AR41" s="27"/>
      <c r="AS41" s="22" t="s">
        <v>234</v>
      </c>
      <c r="AT41" s="23"/>
      <c r="AU41" s="23"/>
      <c r="AV41" s="51" t="s">
        <v>235</v>
      </c>
      <c r="AW41" s="23"/>
    </row>
    <row r="42" ht="15.75" customHeight="1">
      <c r="A42" s="18">
        <v>4.0</v>
      </c>
      <c r="B42" s="19">
        <v>3.0</v>
      </c>
      <c r="C42" s="19">
        <v>54.0</v>
      </c>
      <c r="D42" s="23"/>
      <c r="E42" s="41">
        <v>33.0</v>
      </c>
      <c r="F42" s="8" t="s">
        <v>236</v>
      </c>
      <c r="G42" s="44" t="s">
        <v>237</v>
      </c>
      <c r="H42" s="44" t="s">
        <v>237</v>
      </c>
      <c r="I42" s="22" t="s">
        <v>236</v>
      </c>
      <c r="J42" s="45" t="s">
        <v>52</v>
      </c>
      <c r="K42" s="23"/>
      <c r="L42" s="46" t="s">
        <v>118</v>
      </c>
      <c r="M42" s="47"/>
      <c r="N42" s="23"/>
      <c r="O42" s="29">
        <v>2.0</v>
      </c>
      <c r="P42" s="25" t="s">
        <v>54</v>
      </c>
      <c r="Q42" s="48" t="s">
        <v>65</v>
      </c>
      <c r="R42" s="60" t="s">
        <v>238</v>
      </c>
      <c r="S42" s="23"/>
      <c r="T42" s="23"/>
      <c r="U42" s="28">
        <v>0.112272</v>
      </c>
      <c r="V42" s="28">
        <v>6.867845</v>
      </c>
      <c r="W42" s="50">
        <v>2.26E-11</v>
      </c>
      <c r="X42" s="28">
        <v>1.995434</v>
      </c>
      <c r="Y42" s="28">
        <v>0.056136</v>
      </c>
      <c r="Z42" s="50">
        <v>1.13E-11</v>
      </c>
      <c r="AA42" s="28">
        <v>0.997717</v>
      </c>
      <c r="AB42" s="27"/>
      <c r="AC42" s="23"/>
      <c r="AD42" s="23"/>
      <c r="AE42" s="28">
        <v>0.0</v>
      </c>
      <c r="AF42" s="38" t="s">
        <v>239</v>
      </c>
      <c r="AG42" s="23"/>
      <c r="AH42" s="23"/>
      <c r="AI42" s="23"/>
      <c r="AJ42" s="29">
        <v>1.0</v>
      </c>
      <c r="AK42" s="23"/>
      <c r="AL42" s="23"/>
      <c r="AM42" s="23"/>
      <c r="AN42" s="23"/>
      <c r="AO42" s="27"/>
      <c r="AP42" s="27"/>
      <c r="AQ42" s="27"/>
      <c r="AR42" s="27"/>
      <c r="AS42" s="22" t="s">
        <v>240</v>
      </c>
      <c r="AT42" s="23"/>
      <c r="AU42" s="23"/>
      <c r="AV42" s="51" t="s">
        <v>241</v>
      </c>
      <c r="AW42" s="23"/>
    </row>
    <row r="43" ht="15.75" customHeight="1">
      <c r="A43" s="18">
        <v>4.0</v>
      </c>
      <c r="B43" s="19">
        <v>3.0</v>
      </c>
      <c r="C43" s="19">
        <v>55.0</v>
      </c>
      <c r="D43" s="23"/>
      <c r="E43" s="18">
        <v>33.0</v>
      </c>
      <c r="F43" s="20" t="s">
        <v>242</v>
      </c>
      <c r="G43" s="21" t="s">
        <v>243</v>
      </c>
      <c r="H43" s="21" t="s">
        <v>243</v>
      </c>
      <c r="I43" s="22" t="s">
        <v>244</v>
      </c>
      <c r="J43" s="20" t="s">
        <v>52</v>
      </c>
      <c r="K43" s="23"/>
      <c r="L43" s="20" t="s">
        <v>123</v>
      </c>
      <c r="M43" s="32" t="s">
        <v>63</v>
      </c>
      <c r="N43" s="19">
        <v>2019.0</v>
      </c>
      <c r="O43" s="19">
        <v>3.0</v>
      </c>
      <c r="P43" s="25" t="s">
        <v>54</v>
      </c>
      <c r="Q43" s="34" t="s">
        <v>65</v>
      </c>
      <c r="R43" s="61" t="s">
        <v>238</v>
      </c>
      <c r="S43" s="62" t="s">
        <v>245</v>
      </c>
      <c r="T43" s="23"/>
      <c r="U43" s="23"/>
      <c r="V43" s="23"/>
      <c r="W43" s="23"/>
      <c r="X43" s="23"/>
      <c r="Y43" s="23"/>
      <c r="Z43" s="23"/>
      <c r="AA43" s="23"/>
      <c r="AB43" s="27"/>
      <c r="AC43" s="23"/>
      <c r="AD43" s="23"/>
      <c r="AE43" s="28">
        <v>0.0</v>
      </c>
      <c r="AF43" s="28">
        <v>104.0</v>
      </c>
      <c r="AG43" s="23"/>
      <c r="AH43" s="23"/>
      <c r="AI43" s="23"/>
      <c r="AJ43" s="29">
        <v>1.0</v>
      </c>
      <c r="AK43" s="23"/>
      <c r="AL43" s="23"/>
      <c r="AM43" s="23"/>
      <c r="AN43" s="23"/>
      <c r="AO43" s="27"/>
      <c r="AP43" s="27"/>
      <c r="AQ43" s="27"/>
      <c r="AR43" s="27"/>
      <c r="AS43" s="41">
        <v>71.0</v>
      </c>
      <c r="AT43" s="23"/>
      <c r="AU43" s="23"/>
      <c r="AV43" s="51" t="s">
        <v>235</v>
      </c>
      <c r="AW43" s="23"/>
    </row>
    <row r="44" ht="15.75" customHeight="1">
      <c r="A44" s="18">
        <v>4.0</v>
      </c>
      <c r="B44" s="19">
        <v>1.0</v>
      </c>
      <c r="C44" s="19">
        <v>56.0</v>
      </c>
      <c r="D44" s="23"/>
      <c r="E44" s="18">
        <v>33.0</v>
      </c>
      <c r="F44" s="20" t="s">
        <v>246</v>
      </c>
      <c r="G44" s="21" t="s">
        <v>247</v>
      </c>
      <c r="H44" s="21" t="s">
        <v>247</v>
      </c>
      <c r="I44" s="22" t="s">
        <v>248</v>
      </c>
      <c r="J44" s="20" t="s">
        <v>52</v>
      </c>
      <c r="K44" s="23"/>
      <c r="L44" s="20" t="s">
        <v>249</v>
      </c>
      <c r="M44" s="40" t="s">
        <v>84</v>
      </c>
      <c r="N44" s="19">
        <v>2016.0</v>
      </c>
      <c r="O44" s="19">
        <v>3.0</v>
      </c>
      <c r="P44" s="33" t="s">
        <v>64</v>
      </c>
      <c r="Q44" s="34" t="s">
        <v>65</v>
      </c>
      <c r="R44" s="35" t="s">
        <v>66</v>
      </c>
      <c r="S44" s="36" t="s">
        <v>250</v>
      </c>
      <c r="T44" s="23"/>
      <c r="U44" s="23"/>
      <c r="V44" s="23"/>
      <c r="W44" s="23"/>
      <c r="X44" s="23"/>
      <c r="Y44" s="23"/>
      <c r="Z44" s="23"/>
      <c r="AA44" s="23"/>
      <c r="AB44" s="27"/>
      <c r="AC44" s="23"/>
      <c r="AD44" s="23"/>
      <c r="AE44" s="28">
        <v>0.0</v>
      </c>
      <c r="AF44" s="28">
        <v>3.0</v>
      </c>
      <c r="AG44" s="23"/>
      <c r="AH44" s="23"/>
      <c r="AI44" s="23"/>
      <c r="AJ44" s="29">
        <v>1.0</v>
      </c>
      <c r="AK44" s="23"/>
      <c r="AL44" s="23"/>
      <c r="AM44" s="23"/>
      <c r="AN44" s="23"/>
      <c r="AO44" s="27"/>
      <c r="AP44" s="27"/>
      <c r="AQ44" s="27"/>
      <c r="AR44" s="27"/>
      <c r="AS44" s="22" t="s">
        <v>251</v>
      </c>
      <c r="AT44" s="23"/>
      <c r="AU44" s="23"/>
      <c r="AV44" s="39" t="s">
        <v>252</v>
      </c>
      <c r="AW44" s="23"/>
    </row>
    <row r="45" ht="15.75" customHeight="1">
      <c r="A45" s="18">
        <v>4.0</v>
      </c>
      <c r="B45" s="19">
        <v>3.0</v>
      </c>
      <c r="C45" s="19">
        <v>57.0</v>
      </c>
      <c r="D45" s="23"/>
      <c r="E45" s="18">
        <v>33.0</v>
      </c>
      <c r="F45" s="20" t="s">
        <v>246</v>
      </c>
      <c r="G45" s="21" t="s">
        <v>247</v>
      </c>
      <c r="H45" s="21" t="s">
        <v>247</v>
      </c>
      <c r="I45" s="22" t="s">
        <v>253</v>
      </c>
      <c r="J45" s="20" t="s">
        <v>52</v>
      </c>
      <c r="K45" s="23"/>
      <c r="L45" s="20" t="s">
        <v>254</v>
      </c>
      <c r="M45" s="40" t="s">
        <v>84</v>
      </c>
      <c r="N45" s="19">
        <v>2022.0</v>
      </c>
      <c r="O45" s="19">
        <v>3.0</v>
      </c>
      <c r="P45" s="25" t="s">
        <v>54</v>
      </c>
      <c r="Q45" s="42" t="s">
        <v>93</v>
      </c>
      <c r="R45" s="35" t="s">
        <v>66</v>
      </c>
      <c r="S45" s="63" t="s">
        <v>255</v>
      </c>
      <c r="T45" s="23"/>
      <c r="U45" s="23"/>
      <c r="V45" s="23"/>
      <c r="W45" s="23"/>
      <c r="X45" s="23"/>
      <c r="Y45" s="23"/>
      <c r="Z45" s="23"/>
      <c r="AA45" s="23"/>
      <c r="AB45" s="27"/>
      <c r="AC45" s="23"/>
      <c r="AD45" s="23"/>
      <c r="AE45" s="28">
        <v>0.0</v>
      </c>
      <c r="AF45" s="28">
        <v>3.0</v>
      </c>
      <c r="AG45" s="23"/>
      <c r="AH45" s="23"/>
      <c r="AI45" s="23"/>
      <c r="AJ45" s="37" t="s">
        <v>68</v>
      </c>
      <c r="AK45" s="23"/>
      <c r="AL45" s="23"/>
      <c r="AM45" s="23"/>
      <c r="AN45" s="23"/>
      <c r="AO45" s="27"/>
      <c r="AP45" s="27"/>
      <c r="AQ45" s="27"/>
      <c r="AR45" s="27"/>
      <c r="AS45" s="22" t="s">
        <v>251</v>
      </c>
      <c r="AT45" s="23"/>
      <c r="AU45" s="23"/>
      <c r="AV45" s="39" t="s">
        <v>252</v>
      </c>
      <c r="AW45" s="23"/>
    </row>
    <row r="46" ht="15.75" customHeight="1">
      <c r="A46" s="18">
        <v>4.0</v>
      </c>
      <c r="B46" s="19">
        <v>2.0</v>
      </c>
      <c r="C46" s="19">
        <v>58.0</v>
      </c>
      <c r="D46" s="23"/>
      <c r="E46" s="18">
        <v>33.0</v>
      </c>
      <c r="F46" s="20" t="s">
        <v>246</v>
      </c>
      <c r="G46" s="21" t="s">
        <v>247</v>
      </c>
      <c r="H46" s="21" t="s">
        <v>247</v>
      </c>
      <c r="I46" s="22" t="s">
        <v>256</v>
      </c>
      <c r="J46" s="31" t="s">
        <v>52</v>
      </c>
      <c r="K46" s="22" t="s">
        <v>61</v>
      </c>
      <c r="L46" s="20" t="s">
        <v>83</v>
      </c>
      <c r="M46" s="40" t="s">
        <v>84</v>
      </c>
      <c r="N46" s="19">
        <v>2018.0</v>
      </c>
      <c r="O46" s="19">
        <v>3.0</v>
      </c>
      <c r="P46" s="26" t="s">
        <v>77</v>
      </c>
      <c r="Q46" s="34" t="s">
        <v>65</v>
      </c>
      <c r="R46" s="35" t="s">
        <v>66</v>
      </c>
      <c r="S46" s="56" t="s">
        <v>257</v>
      </c>
      <c r="T46" s="23"/>
      <c r="U46" s="23"/>
      <c r="V46" s="23"/>
      <c r="W46" s="23"/>
      <c r="X46" s="23"/>
      <c r="Y46" s="23"/>
      <c r="Z46" s="23"/>
      <c r="AA46" s="23"/>
      <c r="AB46" s="27"/>
      <c r="AC46" s="23"/>
      <c r="AD46" s="23"/>
      <c r="AE46" s="28">
        <v>0.0</v>
      </c>
      <c r="AF46" s="28">
        <v>3.0</v>
      </c>
      <c r="AG46" s="23"/>
      <c r="AH46" s="23"/>
      <c r="AI46" s="23"/>
      <c r="AJ46" s="37" t="s">
        <v>68</v>
      </c>
      <c r="AK46" s="23"/>
      <c r="AL46" s="23"/>
      <c r="AM46" s="28">
        <v>0.0</v>
      </c>
      <c r="AN46" s="38" t="s">
        <v>86</v>
      </c>
      <c r="AO46" s="27"/>
      <c r="AP46" s="27"/>
      <c r="AQ46" s="27"/>
      <c r="AR46" s="27"/>
      <c r="AS46" s="22" t="s">
        <v>251</v>
      </c>
      <c r="AT46" s="23"/>
      <c r="AU46" s="23"/>
      <c r="AV46" s="39" t="s">
        <v>252</v>
      </c>
      <c r="AW46" s="23"/>
    </row>
    <row r="47" ht="15.75" customHeight="1">
      <c r="A47" s="18">
        <v>4.0</v>
      </c>
      <c r="B47" s="19">
        <v>1.0</v>
      </c>
      <c r="C47" s="19">
        <v>59.0</v>
      </c>
      <c r="D47" s="23"/>
      <c r="E47" s="18">
        <v>33.0</v>
      </c>
      <c r="F47" s="20" t="s">
        <v>258</v>
      </c>
      <c r="G47" s="21" t="s">
        <v>259</v>
      </c>
      <c r="H47" s="21" t="s">
        <v>259</v>
      </c>
      <c r="I47" s="22" t="s">
        <v>260</v>
      </c>
      <c r="J47" s="20" t="s">
        <v>52</v>
      </c>
      <c r="K47" s="23"/>
      <c r="L47" s="20" t="s">
        <v>123</v>
      </c>
      <c r="M47" s="32" t="s">
        <v>63</v>
      </c>
      <c r="N47" s="19">
        <v>2019.0</v>
      </c>
      <c r="O47" s="19">
        <v>3.0</v>
      </c>
      <c r="P47" s="33" t="s">
        <v>64</v>
      </c>
      <c r="Q47" s="34" t="s">
        <v>65</v>
      </c>
      <c r="R47" s="61" t="s">
        <v>238</v>
      </c>
      <c r="S47" s="36" t="s">
        <v>261</v>
      </c>
      <c r="T47" s="23"/>
      <c r="U47" s="23"/>
      <c r="V47" s="23"/>
      <c r="W47" s="23"/>
      <c r="X47" s="23"/>
      <c r="Y47" s="23"/>
      <c r="Z47" s="23"/>
      <c r="AA47" s="23"/>
      <c r="AB47" s="27"/>
      <c r="AC47" s="28">
        <v>0.0</v>
      </c>
      <c r="AD47" s="28">
        <v>659.0</v>
      </c>
      <c r="AE47" s="28">
        <v>0.0</v>
      </c>
      <c r="AF47" s="28">
        <v>659.0</v>
      </c>
      <c r="AG47" s="23"/>
      <c r="AH47" s="23"/>
      <c r="AI47" s="23"/>
      <c r="AJ47" s="29">
        <v>1.0</v>
      </c>
      <c r="AK47" s="23"/>
      <c r="AL47" s="23"/>
      <c r="AM47" s="23"/>
      <c r="AN47" s="23"/>
      <c r="AO47" s="27"/>
      <c r="AP47" s="27"/>
      <c r="AQ47" s="27"/>
      <c r="AR47" s="27"/>
      <c r="AS47" s="39" t="s">
        <v>262</v>
      </c>
      <c r="AT47" s="23"/>
      <c r="AU47" s="23"/>
      <c r="AV47" s="51" t="s">
        <v>263</v>
      </c>
      <c r="AW47" s="23"/>
    </row>
    <row r="48" ht="15.75" customHeight="1">
      <c r="A48" s="18">
        <v>4.0</v>
      </c>
      <c r="B48" s="19">
        <v>3.0</v>
      </c>
      <c r="C48" s="19">
        <v>60.0</v>
      </c>
      <c r="D48" s="23"/>
      <c r="E48" s="18">
        <v>33.0</v>
      </c>
      <c r="F48" s="20" t="s">
        <v>258</v>
      </c>
      <c r="G48" s="21" t="s">
        <v>259</v>
      </c>
      <c r="H48" s="21" t="s">
        <v>259</v>
      </c>
      <c r="I48" s="22" t="s">
        <v>264</v>
      </c>
      <c r="J48" s="20" t="s">
        <v>52</v>
      </c>
      <c r="K48" s="23"/>
      <c r="L48" s="20" t="s">
        <v>136</v>
      </c>
      <c r="M48" s="32" t="s">
        <v>63</v>
      </c>
      <c r="N48" s="19">
        <v>2016.0</v>
      </c>
      <c r="O48" s="19">
        <v>3.0</v>
      </c>
      <c r="P48" s="25" t="s">
        <v>54</v>
      </c>
      <c r="Q48" s="34" t="s">
        <v>65</v>
      </c>
      <c r="R48" s="61" t="s">
        <v>238</v>
      </c>
      <c r="S48" s="36" t="s">
        <v>137</v>
      </c>
      <c r="T48" s="23"/>
      <c r="U48" s="23"/>
      <c r="V48" s="23"/>
      <c r="W48" s="23"/>
      <c r="X48" s="23"/>
      <c r="Y48" s="23"/>
      <c r="Z48" s="23"/>
      <c r="AA48" s="23"/>
      <c r="AB48" s="27"/>
      <c r="AC48" s="23"/>
      <c r="AD48" s="23"/>
      <c r="AE48" s="28">
        <v>0.0</v>
      </c>
      <c r="AF48" s="28">
        <v>659.0</v>
      </c>
      <c r="AG48" s="23"/>
      <c r="AH48" s="23"/>
      <c r="AI48" s="23"/>
      <c r="AJ48" s="37" t="s">
        <v>68</v>
      </c>
      <c r="AK48" s="23"/>
      <c r="AL48" s="23"/>
      <c r="AM48" s="23"/>
      <c r="AN48" s="23"/>
      <c r="AO48" s="27"/>
      <c r="AP48" s="27"/>
      <c r="AQ48" s="27"/>
      <c r="AR48" s="27"/>
      <c r="AS48" s="39" t="s">
        <v>262</v>
      </c>
      <c r="AT48" s="23"/>
      <c r="AU48" s="23"/>
      <c r="AV48" s="51" t="s">
        <v>263</v>
      </c>
      <c r="AW48" s="23"/>
    </row>
    <row r="49" ht="15.75" customHeight="1">
      <c r="A49" s="18">
        <v>4.0</v>
      </c>
      <c r="B49" s="19">
        <v>1.0</v>
      </c>
      <c r="C49" s="19">
        <v>61.0</v>
      </c>
      <c r="D49" s="23"/>
      <c r="E49" s="18">
        <v>33.0</v>
      </c>
      <c r="F49" s="20" t="s">
        <v>265</v>
      </c>
      <c r="G49" s="21" t="s">
        <v>266</v>
      </c>
      <c r="H49" s="21" t="s">
        <v>266</v>
      </c>
      <c r="I49" s="22" t="s">
        <v>267</v>
      </c>
      <c r="J49" s="20" t="s">
        <v>52</v>
      </c>
      <c r="K49" s="23"/>
      <c r="L49" s="20" t="s">
        <v>268</v>
      </c>
      <c r="M49" s="40" t="s">
        <v>84</v>
      </c>
      <c r="N49" s="19">
        <v>2018.0</v>
      </c>
      <c r="O49" s="19">
        <v>3.0</v>
      </c>
      <c r="P49" s="33" t="s">
        <v>64</v>
      </c>
      <c r="Q49" s="34" t="s">
        <v>65</v>
      </c>
      <c r="R49" s="35" t="s">
        <v>66</v>
      </c>
      <c r="S49" s="56" t="s">
        <v>269</v>
      </c>
      <c r="T49" s="23"/>
      <c r="U49" s="23"/>
      <c r="V49" s="23"/>
      <c r="W49" s="23"/>
      <c r="X49" s="23"/>
      <c r="Y49" s="23"/>
      <c r="Z49" s="23"/>
      <c r="AA49" s="23"/>
      <c r="AB49" s="27"/>
      <c r="AC49" s="23"/>
      <c r="AD49" s="23"/>
      <c r="AE49" s="28">
        <v>0.0</v>
      </c>
      <c r="AF49" s="28">
        <v>1.3</v>
      </c>
      <c r="AG49" s="23"/>
      <c r="AH49" s="23"/>
      <c r="AI49" s="23"/>
      <c r="AJ49" s="29">
        <v>1.0</v>
      </c>
      <c r="AK49" s="23"/>
      <c r="AL49" s="23"/>
      <c r="AM49" s="23"/>
      <c r="AN49" s="23"/>
      <c r="AO49" s="27"/>
      <c r="AP49" s="27"/>
      <c r="AQ49" s="27"/>
      <c r="AR49" s="27"/>
      <c r="AS49" s="22" t="s">
        <v>270</v>
      </c>
      <c r="AT49" s="23"/>
      <c r="AU49" s="23"/>
      <c r="AV49" s="39" t="s">
        <v>252</v>
      </c>
      <c r="AW49" s="23"/>
    </row>
    <row r="50" ht="15.75" customHeight="1">
      <c r="A50" s="18">
        <v>4.0</v>
      </c>
      <c r="B50" s="19">
        <v>1.0</v>
      </c>
      <c r="C50" s="19">
        <v>62.0</v>
      </c>
      <c r="D50" s="23"/>
      <c r="E50" s="18">
        <v>33.0</v>
      </c>
      <c r="F50" s="20" t="s">
        <v>265</v>
      </c>
      <c r="G50" s="21" t="s">
        <v>266</v>
      </c>
      <c r="H50" s="21" t="s">
        <v>266</v>
      </c>
      <c r="I50" s="22" t="s">
        <v>271</v>
      </c>
      <c r="J50" s="20" t="s">
        <v>52</v>
      </c>
      <c r="K50" s="23"/>
      <c r="L50" s="20" t="s">
        <v>272</v>
      </c>
      <c r="M50" s="57" t="s">
        <v>84</v>
      </c>
      <c r="N50" s="29">
        <v>2018.0</v>
      </c>
      <c r="O50" s="29">
        <v>3.0</v>
      </c>
      <c r="P50" s="64" t="s">
        <v>64</v>
      </c>
      <c r="Q50" s="48" t="s">
        <v>65</v>
      </c>
      <c r="R50" s="35" t="s">
        <v>66</v>
      </c>
      <c r="S50" s="56" t="s">
        <v>273</v>
      </c>
      <c r="T50" s="23"/>
      <c r="U50" s="23"/>
      <c r="V50" s="23"/>
      <c r="W50" s="23"/>
      <c r="X50" s="23"/>
      <c r="Y50" s="23"/>
      <c r="Z50" s="23"/>
      <c r="AA50" s="23"/>
      <c r="AB50" s="27"/>
      <c r="AC50" s="23"/>
      <c r="AD50" s="23"/>
      <c r="AE50" s="28">
        <v>0.0</v>
      </c>
      <c r="AF50" s="28">
        <v>1.3</v>
      </c>
      <c r="AG50" s="23"/>
      <c r="AH50" s="23"/>
      <c r="AI50" s="23"/>
      <c r="AJ50" s="37" t="s">
        <v>68</v>
      </c>
      <c r="AK50" s="23"/>
      <c r="AL50" s="23"/>
      <c r="AM50" s="23"/>
      <c r="AN50" s="23"/>
      <c r="AO50" s="27"/>
      <c r="AP50" s="27"/>
      <c r="AQ50" s="27"/>
      <c r="AR50" s="27"/>
      <c r="AS50" s="22" t="s">
        <v>270</v>
      </c>
      <c r="AT50" s="23"/>
      <c r="AU50" s="23"/>
      <c r="AV50" s="39" t="s">
        <v>252</v>
      </c>
      <c r="AW50" s="23"/>
    </row>
    <row r="51" ht="15.75" customHeight="1">
      <c r="A51" s="18">
        <v>4.0</v>
      </c>
      <c r="B51" s="19">
        <v>1.0</v>
      </c>
      <c r="C51" s="19">
        <v>63.0</v>
      </c>
      <c r="D51" s="23"/>
      <c r="E51" s="18">
        <v>33.0</v>
      </c>
      <c r="F51" s="20" t="s">
        <v>265</v>
      </c>
      <c r="G51" s="21" t="s">
        <v>266</v>
      </c>
      <c r="H51" s="21" t="s">
        <v>266</v>
      </c>
      <c r="I51" s="22" t="s">
        <v>274</v>
      </c>
      <c r="J51" s="20" t="s">
        <v>52</v>
      </c>
      <c r="K51" s="23"/>
      <c r="L51" s="20" t="s">
        <v>249</v>
      </c>
      <c r="M51" s="57" t="s">
        <v>84</v>
      </c>
      <c r="N51" s="19">
        <v>2016.0</v>
      </c>
      <c r="O51" s="19">
        <v>3.0</v>
      </c>
      <c r="P51" s="64" t="s">
        <v>64</v>
      </c>
      <c r="Q51" s="34" t="s">
        <v>65</v>
      </c>
      <c r="R51" s="35" t="s">
        <v>66</v>
      </c>
      <c r="S51" s="36" t="s">
        <v>250</v>
      </c>
      <c r="T51" s="23"/>
      <c r="U51" s="23"/>
      <c r="V51" s="23"/>
      <c r="W51" s="23"/>
      <c r="X51" s="23"/>
      <c r="Y51" s="23"/>
      <c r="Z51" s="23"/>
      <c r="AA51" s="23"/>
      <c r="AB51" s="27"/>
      <c r="AC51" s="23"/>
      <c r="AD51" s="23"/>
      <c r="AE51" s="28">
        <v>0.0</v>
      </c>
      <c r="AF51" s="28">
        <v>1.3</v>
      </c>
      <c r="AG51" s="23"/>
      <c r="AH51" s="23"/>
      <c r="AI51" s="23"/>
      <c r="AJ51" s="37" t="s">
        <v>68</v>
      </c>
      <c r="AK51" s="23"/>
      <c r="AL51" s="23"/>
      <c r="AM51" s="23"/>
      <c r="AN51" s="23"/>
      <c r="AO51" s="27"/>
      <c r="AP51" s="27"/>
      <c r="AQ51" s="27"/>
      <c r="AR51" s="27"/>
      <c r="AS51" s="22" t="s">
        <v>270</v>
      </c>
      <c r="AT51" s="23"/>
      <c r="AU51" s="23"/>
      <c r="AV51" s="39" t="s">
        <v>252</v>
      </c>
      <c r="AW51" s="23"/>
    </row>
    <row r="52" ht="15.75" customHeight="1">
      <c r="A52" s="18">
        <v>4.0</v>
      </c>
      <c r="B52" s="19">
        <v>3.0</v>
      </c>
      <c r="C52" s="19">
        <v>64.0</v>
      </c>
      <c r="D52" s="23"/>
      <c r="E52" s="18">
        <v>33.0</v>
      </c>
      <c r="F52" s="20" t="s">
        <v>265</v>
      </c>
      <c r="G52" s="21" t="s">
        <v>266</v>
      </c>
      <c r="H52" s="21" t="s">
        <v>266</v>
      </c>
      <c r="I52" s="22" t="s">
        <v>275</v>
      </c>
      <c r="J52" s="20" t="s">
        <v>52</v>
      </c>
      <c r="K52" s="23"/>
      <c r="L52" s="20" t="s">
        <v>225</v>
      </c>
      <c r="M52" s="40" t="s">
        <v>84</v>
      </c>
      <c r="N52" s="19">
        <v>2022.0</v>
      </c>
      <c r="O52" s="19">
        <v>3.0</v>
      </c>
      <c r="P52" s="25" t="s">
        <v>54</v>
      </c>
      <c r="Q52" s="42" t="s">
        <v>93</v>
      </c>
      <c r="R52" s="35" t="s">
        <v>66</v>
      </c>
      <c r="S52" s="56" t="s">
        <v>226</v>
      </c>
      <c r="T52" s="23"/>
      <c r="U52" s="23"/>
      <c r="V52" s="23"/>
      <c r="W52" s="23"/>
      <c r="X52" s="23"/>
      <c r="Y52" s="23"/>
      <c r="Z52" s="23"/>
      <c r="AA52" s="23"/>
      <c r="AB52" s="27"/>
      <c r="AC52" s="23"/>
      <c r="AD52" s="23"/>
      <c r="AE52" s="28">
        <v>0.0</v>
      </c>
      <c r="AF52" s="28">
        <v>1.3</v>
      </c>
      <c r="AG52" s="23"/>
      <c r="AH52" s="23"/>
      <c r="AI52" s="23"/>
      <c r="AJ52" s="37" t="s">
        <v>68</v>
      </c>
      <c r="AK52" s="23"/>
      <c r="AL52" s="23"/>
      <c r="AM52" s="23"/>
      <c r="AN52" s="23"/>
      <c r="AO52" s="27"/>
      <c r="AP52" s="27"/>
      <c r="AQ52" s="27"/>
      <c r="AR52" s="27"/>
      <c r="AS52" s="22" t="s">
        <v>270</v>
      </c>
      <c r="AT52" s="23"/>
      <c r="AU52" s="23"/>
      <c r="AV52" s="39" t="s">
        <v>252</v>
      </c>
      <c r="AW52" s="23"/>
    </row>
    <row r="53" ht="15.75" customHeight="1">
      <c r="A53" s="18">
        <v>4.0</v>
      </c>
      <c r="B53" s="19">
        <v>2.0</v>
      </c>
      <c r="C53" s="19">
        <v>65.0</v>
      </c>
      <c r="D53" s="23"/>
      <c r="E53" s="18">
        <v>33.0</v>
      </c>
      <c r="F53" s="20" t="s">
        <v>265</v>
      </c>
      <c r="G53" s="21" t="s">
        <v>266</v>
      </c>
      <c r="H53" s="21" t="s">
        <v>266</v>
      </c>
      <c r="I53" s="22" t="s">
        <v>276</v>
      </c>
      <c r="J53" s="20" t="s">
        <v>52</v>
      </c>
      <c r="K53" s="23"/>
      <c r="L53" s="20" t="s">
        <v>254</v>
      </c>
      <c r="M53" s="40" t="s">
        <v>84</v>
      </c>
      <c r="N53" s="19">
        <v>2022.0</v>
      </c>
      <c r="O53" s="19">
        <v>3.0</v>
      </c>
      <c r="P53" s="26" t="s">
        <v>77</v>
      </c>
      <c r="Q53" s="42" t="s">
        <v>93</v>
      </c>
      <c r="R53" s="35" t="s">
        <v>66</v>
      </c>
      <c r="S53" s="63" t="s">
        <v>255</v>
      </c>
      <c r="T53" s="23"/>
      <c r="U53" s="23"/>
      <c r="V53" s="23"/>
      <c r="W53" s="23"/>
      <c r="X53" s="23"/>
      <c r="Y53" s="23"/>
      <c r="Z53" s="23"/>
      <c r="AA53" s="23"/>
      <c r="AB53" s="27"/>
      <c r="AC53" s="23"/>
      <c r="AD53" s="23"/>
      <c r="AE53" s="28">
        <v>0.0</v>
      </c>
      <c r="AF53" s="28">
        <v>1.3</v>
      </c>
      <c r="AG53" s="23"/>
      <c r="AH53" s="23"/>
      <c r="AI53" s="23"/>
      <c r="AJ53" s="37" t="s">
        <v>68</v>
      </c>
      <c r="AK53" s="23"/>
      <c r="AL53" s="23"/>
      <c r="AM53" s="23"/>
      <c r="AN53" s="23"/>
      <c r="AO53" s="27"/>
      <c r="AP53" s="27"/>
      <c r="AQ53" s="27"/>
      <c r="AR53" s="27"/>
      <c r="AS53" s="22" t="s">
        <v>270</v>
      </c>
      <c r="AT53" s="23"/>
      <c r="AU53" s="23"/>
      <c r="AV53" s="39" t="s">
        <v>252</v>
      </c>
      <c r="AW53" s="23"/>
    </row>
    <row r="54" ht="15.75" customHeight="1">
      <c r="A54" s="18">
        <v>4.0</v>
      </c>
      <c r="B54" s="19">
        <v>2.0</v>
      </c>
      <c r="C54" s="19">
        <v>66.0</v>
      </c>
      <c r="D54" s="23"/>
      <c r="E54" s="18">
        <v>33.0</v>
      </c>
      <c r="F54" s="20" t="s">
        <v>277</v>
      </c>
      <c r="G54" s="21" t="s">
        <v>278</v>
      </c>
      <c r="H54" s="21" t="s">
        <v>278</v>
      </c>
      <c r="I54" s="22" t="s">
        <v>279</v>
      </c>
      <c r="J54" s="31" t="s">
        <v>52</v>
      </c>
      <c r="K54" s="22" t="s">
        <v>61</v>
      </c>
      <c r="L54" s="20" t="s">
        <v>254</v>
      </c>
      <c r="M54" s="40" t="s">
        <v>84</v>
      </c>
      <c r="N54" s="19">
        <v>2022.0</v>
      </c>
      <c r="O54" s="19">
        <v>3.0</v>
      </c>
      <c r="P54" s="26" t="s">
        <v>77</v>
      </c>
      <c r="Q54" s="42" t="s">
        <v>93</v>
      </c>
      <c r="R54" s="35" t="s">
        <v>66</v>
      </c>
      <c r="S54" s="63" t="s">
        <v>255</v>
      </c>
      <c r="T54" s="23"/>
      <c r="U54" s="23"/>
      <c r="V54" s="23"/>
      <c r="W54" s="23"/>
      <c r="X54" s="23"/>
      <c r="Y54" s="23"/>
      <c r="Z54" s="23"/>
      <c r="AA54" s="23"/>
      <c r="AB54" s="27"/>
      <c r="AC54" s="23"/>
      <c r="AD54" s="23"/>
      <c r="AE54" s="23"/>
      <c r="AF54" s="23"/>
      <c r="AG54" s="23"/>
      <c r="AH54" s="23"/>
      <c r="AI54" s="23"/>
      <c r="AJ54" s="29">
        <v>1.0</v>
      </c>
      <c r="AK54" s="23"/>
      <c r="AL54" s="23"/>
      <c r="AM54" s="28">
        <v>0.0</v>
      </c>
      <c r="AN54" s="28">
        <v>990.0</v>
      </c>
      <c r="AO54" s="27"/>
      <c r="AP54" s="27"/>
      <c r="AQ54" s="27"/>
      <c r="AR54" s="27"/>
      <c r="AS54" s="22" t="s">
        <v>270</v>
      </c>
      <c r="AT54" s="23"/>
      <c r="AU54" s="23"/>
      <c r="AV54" s="23"/>
      <c r="AW54" s="23"/>
    </row>
    <row r="55" ht="15.75" customHeight="1">
      <c r="A55" s="18">
        <v>4.0</v>
      </c>
      <c r="B55" s="19">
        <v>3.0</v>
      </c>
      <c r="C55" s="19">
        <v>67.0</v>
      </c>
      <c r="D55" s="23"/>
      <c r="E55" s="41">
        <v>33.0</v>
      </c>
      <c r="F55" s="65" t="s">
        <v>265</v>
      </c>
      <c r="G55" s="44" t="s">
        <v>266</v>
      </c>
      <c r="H55" s="44" t="s">
        <v>266</v>
      </c>
      <c r="I55" s="22" t="s">
        <v>280</v>
      </c>
      <c r="J55" s="31" t="s">
        <v>52</v>
      </c>
      <c r="K55" s="22" t="s">
        <v>61</v>
      </c>
      <c r="L55" s="39" t="s">
        <v>232</v>
      </c>
      <c r="M55" s="57" t="s">
        <v>84</v>
      </c>
      <c r="N55" s="29">
        <v>2022.0</v>
      </c>
      <c r="O55" s="29">
        <v>2.0</v>
      </c>
      <c r="P55" s="25" t="s">
        <v>54</v>
      </c>
      <c r="Q55" s="48" t="s">
        <v>65</v>
      </c>
      <c r="R55" s="55" t="s">
        <v>66</v>
      </c>
      <c r="S55" s="37" t="s">
        <v>233</v>
      </c>
      <c r="T55" s="23"/>
      <c r="U55" s="58">
        <v>0.504132493</v>
      </c>
      <c r="V55" s="58">
        <v>0.185806982</v>
      </c>
      <c r="W55" s="58">
        <v>0.372454183</v>
      </c>
      <c r="X55" s="58">
        <v>0.672296556</v>
      </c>
      <c r="Y55" s="59">
        <v>0.263553</v>
      </c>
      <c r="Z55" s="59">
        <v>0.102628</v>
      </c>
      <c r="AA55" s="59">
        <v>0.579042</v>
      </c>
      <c r="AB55" s="27"/>
      <c r="AC55" s="23"/>
      <c r="AD55" s="23"/>
      <c r="AE55" s="23"/>
      <c r="AF55" s="23"/>
      <c r="AG55" s="23"/>
      <c r="AH55" s="23"/>
      <c r="AI55" s="23"/>
      <c r="AJ55" s="37" t="s">
        <v>68</v>
      </c>
      <c r="AK55" s="23"/>
      <c r="AL55" s="23"/>
      <c r="AM55" s="28">
        <v>300.0</v>
      </c>
      <c r="AN55" s="28">
        <v>191.6</v>
      </c>
      <c r="AO55" s="27"/>
      <c r="AP55" s="27"/>
      <c r="AQ55" s="27"/>
      <c r="AR55" s="27"/>
      <c r="AS55" s="66" t="s">
        <v>281</v>
      </c>
      <c r="AT55" s="23"/>
      <c r="AU55" s="23"/>
      <c r="AV55" s="23"/>
      <c r="AW55" s="23"/>
    </row>
    <row r="56" ht="15.75" customHeight="1">
      <c r="A56" s="18">
        <v>4.0</v>
      </c>
      <c r="B56" s="19">
        <v>3.0</v>
      </c>
      <c r="C56" s="19">
        <v>68.0</v>
      </c>
      <c r="D56" s="23"/>
      <c r="E56" s="29">
        <v>33.0</v>
      </c>
      <c r="F56" s="67" t="s">
        <v>282</v>
      </c>
      <c r="G56" s="68" t="s">
        <v>283</v>
      </c>
      <c r="H56" s="68" t="s">
        <v>283</v>
      </c>
      <c r="I56" s="22" t="s">
        <v>282</v>
      </c>
      <c r="J56" s="45" t="s">
        <v>52</v>
      </c>
      <c r="K56" s="45" t="s">
        <v>284</v>
      </c>
      <c r="L56" s="46" t="s">
        <v>118</v>
      </c>
      <c r="M56" s="47"/>
      <c r="N56" s="23"/>
      <c r="O56" s="29">
        <v>2.0</v>
      </c>
      <c r="P56" s="25" t="s">
        <v>54</v>
      </c>
      <c r="Q56" s="48" t="s">
        <v>65</v>
      </c>
      <c r="R56" s="60" t="s">
        <v>238</v>
      </c>
      <c r="S56" s="23"/>
      <c r="T56" s="23"/>
      <c r="U56" s="50">
        <v>7.69E-6</v>
      </c>
      <c r="V56" s="28">
        <v>10.76013</v>
      </c>
      <c r="W56" s="50">
        <v>5.51E-11</v>
      </c>
      <c r="X56" s="28">
        <v>0.60994</v>
      </c>
      <c r="Y56" s="50">
        <v>3.85E-6</v>
      </c>
      <c r="Z56" s="50">
        <v>2.75E-11</v>
      </c>
      <c r="AA56" s="28">
        <v>0.30497</v>
      </c>
      <c r="AB56" s="27"/>
      <c r="AC56" s="23"/>
      <c r="AD56" s="23"/>
      <c r="AE56" s="23"/>
      <c r="AF56" s="23"/>
      <c r="AG56" s="23"/>
      <c r="AH56" s="23"/>
      <c r="AI56" s="23"/>
      <c r="AJ56" s="29">
        <v>1.0</v>
      </c>
      <c r="AK56" s="23"/>
      <c r="AL56" s="23"/>
      <c r="AM56" s="28">
        <v>500.0</v>
      </c>
      <c r="AN56" s="38" t="s">
        <v>285</v>
      </c>
      <c r="AO56" s="27"/>
      <c r="AP56" s="27"/>
      <c r="AQ56" s="27"/>
      <c r="AR56" s="27"/>
      <c r="AS56" s="39" t="s">
        <v>210</v>
      </c>
      <c r="AT56" s="23"/>
      <c r="AU56" s="23"/>
      <c r="AV56" s="23"/>
      <c r="AW56" s="23"/>
    </row>
    <row r="57" ht="15.75" customHeight="1">
      <c r="A57" s="18">
        <v>4.0</v>
      </c>
      <c r="B57" s="19">
        <v>3.0</v>
      </c>
      <c r="C57" s="19">
        <v>69.0</v>
      </c>
      <c r="D57" s="23"/>
      <c r="E57" s="41">
        <v>33.0</v>
      </c>
      <c r="F57" s="69"/>
      <c r="G57" s="44" t="s">
        <v>283</v>
      </c>
      <c r="H57" s="44" t="s">
        <v>283</v>
      </c>
      <c r="I57" s="22" t="s">
        <v>286</v>
      </c>
      <c r="J57" s="31" t="s">
        <v>52</v>
      </c>
      <c r="K57" s="22" t="s">
        <v>61</v>
      </c>
      <c r="L57" s="39" t="s">
        <v>232</v>
      </c>
      <c r="M57" s="57" t="s">
        <v>84</v>
      </c>
      <c r="N57" s="29">
        <v>2022.0</v>
      </c>
      <c r="O57" s="29">
        <v>2.0</v>
      </c>
      <c r="P57" s="25" t="s">
        <v>54</v>
      </c>
      <c r="Q57" s="48" t="s">
        <v>65</v>
      </c>
      <c r="R57" s="55" t="s">
        <v>66</v>
      </c>
      <c r="S57" s="37" t="s">
        <v>233</v>
      </c>
      <c r="T57" s="23"/>
      <c r="U57" s="58">
        <v>0.277449917</v>
      </c>
      <c r="V57" s="58">
        <v>0.552555328</v>
      </c>
      <c r="W57" s="58">
        <v>0.11400847</v>
      </c>
      <c r="X57" s="58">
        <v>0.636412627</v>
      </c>
      <c r="Y57" s="70"/>
      <c r="Z57" s="70"/>
      <c r="AA57" s="70"/>
      <c r="AB57" s="27"/>
      <c r="AC57" s="23"/>
      <c r="AD57" s="23"/>
      <c r="AE57" s="23"/>
      <c r="AF57" s="23"/>
      <c r="AG57" s="23"/>
      <c r="AH57" s="23"/>
      <c r="AI57" s="23"/>
      <c r="AJ57" s="29">
        <v>1.0</v>
      </c>
      <c r="AK57" s="23"/>
      <c r="AL57" s="23"/>
      <c r="AM57" s="23"/>
      <c r="AN57" s="23"/>
      <c r="AO57" s="27"/>
      <c r="AP57" s="27"/>
      <c r="AQ57" s="27"/>
      <c r="AR57" s="27"/>
      <c r="AS57" s="23"/>
      <c r="AT57" s="23"/>
      <c r="AU57" s="23"/>
      <c r="AV57" s="23"/>
      <c r="AW57" s="23"/>
    </row>
    <row r="58" ht="15.75" customHeight="1">
      <c r="A58" s="18">
        <v>4.0</v>
      </c>
      <c r="B58" s="19">
        <v>3.0</v>
      </c>
      <c r="C58" s="19">
        <v>70.0</v>
      </c>
      <c r="D58" s="23"/>
      <c r="E58" s="18">
        <v>33.0</v>
      </c>
      <c r="F58" s="67" t="s">
        <v>282</v>
      </c>
      <c r="G58" s="71" t="s">
        <v>283</v>
      </c>
      <c r="H58" s="71" t="s">
        <v>283</v>
      </c>
      <c r="I58" s="22" t="s">
        <v>287</v>
      </c>
      <c r="J58" s="31" t="s">
        <v>52</v>
      </c>
      <c r="K58" s="22" t="s">
        <v>288</v>
      </c>
      <c r="L58" s="20" t="s">
        <v>123</v>
      </c>
      <c r="M58" s="32" t="s">
        <v>63</v>
      </c>
      <c r="N58" s="19">
        <v>2021.0</v>
      </c>
      <c r="O58" s="19">
        <v>3.0</v>
      </c>
      <c r="P58" s="25" t="s">
        <v>54</v>
      </c>
      <c r="Q58" s="34" t="s">
        <v>65</v>
      </c>
      <c r="R58" s="61" t="s">
        <v>238</v>
      </c>
      <c r="S58" s="36" t="s">
        <v>289</v>
      </c>
      <c r="T58" s="23"/>
      <c r="U58" s="23"/>
      <c r="V58" s="23"/>
      <c r="W58" s="23"/>
      <c r="X58" s="23"/>
      <c r="Y58" s="23"/>
      <c r="Z58" s="23"/>
      <c r="AA58" s="23"/>
      <c r="AB58" s="27"/>
      <c r="AC58" s="23"/>
      <c r="AD58" s="23"/>
      <c r="AE58" s="23"/>
      <c r="AF58" s="23"/>
      <c r="AG58" s="23"/>
      <c r="AH58" s="23"/>
      <c r="AI58" s="23"/>
      <c r="AJ58" s="37" t="s">
        <v>68</v>
      </c>
      <c r="AK58" s="23"/>
      <c r="AL58" s="23"/>
      <c r="AM58" s="28">
        <v>0.0</v>
      </c>
      <c r="AN58" s="38" t="s">
        <v>290</v>
      </c>
      <c r="AO58" s="27"/>
      <c r="AP58" s="27"/>
      <c r="AQ58" s="27"/>
      <c r="AR58" s="27"/>
      <c r="AS58" s="39" t="s">
        <v>210</v>
      </c>
      <c r="AT58" s="23"/>
      <c r="AU58" s="23"/>
      <c r="AV58" s="23"/>
      <c r="AW58" s="23"/>
    </row>
    <row r="59" ht="15.75" customHeight="1">
      <c r="A59" s="18">
        <v>4.0</v>
      </c>
      <c r="B59" s="19">
        <v>3.0</v>
      </c>
      <c r="C59" s="19">
        <v>71.0</v>
      </c>
      <c r="D59" s="23"/>
      <c r="E59" s="18">
        <v>33.0</v>
      </c>
      <c r="F59" s="30" t="s">
        <v>291</v>
      </c>
      <c r="G59" s="21" t="s">
        <v>292</v>
      </c>
      <c r="H59" s="21" t="s">
        <v>292</v>
      </c>
      <c r="I59" s="22" t="s">
        <v>293</v>
      </c>
      <c r="J59" s="31" t="s">
        <v>52</v>
      </c>
      <c r="K59" s="22" t="s">
        <v>294</v>
      </c>
      <c r="L59" s="20" t="s">
        <v>74</v>
      </c>
      <c r="M59" s="32" t="s">
        <v>63</v>
      </c>
      <c r="N59" s="19">
        <v>2021.0</v>
      </c>
      <c r="O59" s="19">
        <v>1.0</v>
      </c>
      <c r="P59" s="25" t="s">
        <v>54</v>
      </c>
      <c r="Q59" s="26" t="s">
        <v>55</v>
      </c>
      <c r="R59" s="25" t="s">
        <v>56</v>
      </c>
      <c r="S59" s="36" t="s">
        <v>202</v>
      </c>
      <c r="T59" s="23"/>
      <c r="U59" s="23"/>
      <c r="V59" s="23"/>
      <c r="W59" s="23"/>
      <c r="X59" s="23"/>
      <c r="Y59" s="23"/>
      <c r="Z59" s="23"/>
      <c r="AA59" s="23"/>
      <c r="AB59" s="27"/>
      <c r="AC59" s="23"/>
      <c r="AD59" s="23"/>
      <c r="AE59" s="23"/>
      <c r="AF59" s="23"/>
      <c r="AG59" s="23"/>
      <c r="AH59" s="23"/>
      <c r="AI59" s="23"/>
      <c r="AJ59" s="29">
        <v>1.0</v>
      </c>
      <c r="AK59" s="23"/>
      <c r="AL59" s="23"/>
      <c r="AM59" s="28">
        <v>0.0</v>
      </c>
      <c r="AN59" s="38" t="s">
        <v>295</v>
      </c>
      <c r="AO59" s="27"/>
      <c r="AP59" s="27"/>
      <c r="AQ59" s="27"/>
      <c r="AR59" s="27"/>
      <c r="AS59" s="23"/>
      <c r="AT59" s="23"/>
      <c r="AU59" s="23"/>
      <c r="AV59" s="39" t="s">
        <v>71</v>
      </c>
      <c r="AW59" s="23"/>
    </row>
    <row r="60" ht="15.75" customHeight="1">
      <c r="A60" s="18">
        <v>4.0</v>
      </c>
      <c r="B60" s="19">
        <v>3.0</v>
      </c>
      <c r="C60" s="19">
        <v>72.0</v>
      </c>
      <c r="D60" s="23"/>
      <c r="E60" s="18">
        <v>33.0</v>
      </c>
      <c r="F60" s="30" t="s">
        <v>291</v>
      </c>
      <c r="G60" s="21" t="s">
        <v>292</v>
      </c>
      <c r="H60" s="21" t="s">
        <v>292</v>
      </c>
      <c r="I60" s="22" t="s">
        <v>296</v>
      </c>
      <c r="J60" s="31" t="s">
        <v>52</v>
      </c>
      <c r="K60" s="22" t="s">
        <v>61</v>
      </c>
      <c r="L60" s="20" t="s">
        <v>136</v>
      </c>
      <c r="M60" s="32" t="s">
        <v>63</v>
      </c>
      <c r="N60" s="19">
        <v>2016.0</v>
      </c>
      <c r="O60" s="19">
        <v>3.0</v>
      </c>
      <c r="P60" s="25" t="s">
        <v>54</v>
      </c>
      <c r="Q60" s="34" t="s">
        <v>65</v>
      </c>
      <c r="R60" s="25" t="s">
        <v>56</v>
      </c>
      <c r="S60" s="36" t="s">
        <v>137</v>
      </c>
      <c r="T60" s="23"/>
      <c r="U60" s="23"/>
      <c r="V60" s="23"/>
      <c r="W60" s="23"/>
      <c r="X60" s="23"/>
      <c r="Y60" s="23"/>
      <c r="Z60" s="23"/>
      <c r="AA60" s="23"/>
      <c r="AB60" s="27"/>
      <c r="AC60" s="23"/>
      <c r="AD60" s="23"/>
      <c r="AE60" s="23"/>
      <c r="AF60" s="23"/>
      <c r="AG60" s="23"/>
      <c r="AH60" s="23"/>
      <c r="AI60" s="23"/>
      <c r="AJ60" s="37" t="s">
        <v>68</v>
      </c>
      <c r="AK60" s="23"/>
      <c r="AL60" s="23"/>
      <c r="AM60" s="38" t="s">
        <v>205</v>
      </c>
      <c r="AN60" s="38" t="s">
        <v>206</v>
      </c>
      <c r="AO60" s="27"/>
      <c r="AP60" s="27"/>
      <c r="AQ60" s="27"/>
      <c r="AR60" s="27"/>
      <c r="AS60" s="23"/>
      <c r="AT60" s="23"/>
      <c r="AU60" s="23"/>
      <c r="AV60" s="39" t="s">
        <v>71</v>
      </c>
      <c r="AW60" s="23"/>
    </row>
    <row r="61" ht="15.75" customHeight="1">
      <c r="A61" s="18">
        <v>4.0</v>
      </c>
      <c r="B61" s="19">
        <v>3.0</v>
      </c>
      <c r="C61" s="19">
        <v>73.0</v>
      </c>
      <c r="D61" s="23"/>
      <c r="E61" s="18">
        <v>33.0</v>
      </c>
      <c r="F61" s="20" t="s">
        <v>297</v>
      </c>
      <c r="G61" s="21" t="s">
        <v>298</v>
      </c>
      <c r="H61" s="21" t="s">
        <v>298</v>
      </c>
      <c r="I61" s="22" t="s">
        <v>299</v>
      </c>
      <c r="J61" s="31" t="s">
        <v>52</v>
      </c>
      <c r="K61" s="22" t="s">
        <v>61</v>
      </c>
      <c r="L61" s="20" t="s">
        <v>136</v>
      </c>
      <c r="M61" s="32" t="s">
        <v>63</v>
      </c>
      <c r="N61" s="19">
        <v>2016.0</v>
      </c>
      <c r="O61" s="19">
        <v>3.0</v>
      </c>
      <c r="P61" s="25" t="s">
        <v>54</v>
      </c>
      <c r="Q61" s="34" t="s">
        <v>65</v>
      </c>
      <c r="R61" s="25" t="s">
        <v>56</v>
      </c>
      <c r="S61" s="36" t="s">
        <v>137</v>
      </c>
      <c r="T61" s="23"/>
      <c r="U61" s="23"/>
      <c r="V61" s="23"/>
      <c r="W61" s="23"/>
      <c r="X61" s="23"/>
      <c r="Y61" s="23"/>
      <c r="Z61" s="23"/>
      <c r="AA61" s="23"/>
      <c r="AB61" s="27"/>
      <c r="AC61" s="23"/>
      <c r="AD61" s="23"/>
      <c r="AE61" s="28">
        <v>0.0</v>
      </c>
      <c r="AF61" s="28">
        <v>0.0</v>
      </c>
      <c r="AG61" s="23"/>
      <c r="AH61" s="23"/>
      <c r="AI61" s="23"/>
      <c r="AJ61" s="29">
        <v>1.0</v>
      </c>
      <c r="AK61" s="23"/>
      <c r="AL61" s="23"/>
      <c r="AM61" s="38" t="s">
        <v>205</v>
      </c>
      <c r="AN61" s="38" t="s">
        <v>206</v>
      </c>
      <c r="AO61" s="27"/>
      <c r="AP61" s="27"/>
      <c r="AQ61" s="27"/>
      <c r="AR61" s="27"/>
      <c r="AS61" s="22" t="s">
        <v>300</v>
      </c>
      <c r="AT61" s="23"/>
      <c r="AU61" s="23"/>
      <c r="AV61" s="51" t="s">
        <v>221</v>
      </c>
      <c r="AW61" s="23"/>
    </row>
    <row r="62" ht="15.75" customHeight="1">
      <c r="A62" s="18">
        <v>4.0</v>
      </c>
      <c r="B62" s="19">
        <v>2.0</v>
      </c>
      <c r="C62" s="19">
        <v>74.0</v>
      </c>
      <c r="D62" s="23"/>
      <c r="E62" s="18">
        <v>33.0</v>
      </c>
      <c r="F62" s="20" t="s">
        <v>301</v>
      </c>
      <c r="G62" s="21" t="s">
        <v>302</v>
      </c>
      <c r="H62" s="21" t="s">
        <v>302</v>
      </c>
      <c r="I62" s="22" t="s">
        <v>303</v>
      </c>
      <c r="J62" s="31" t="s">
        <v>52</v>
      </c>
      <c r="K62" s="22" t="s">
        <v>294</v>
      </c>
      <c r="L62" s="20" t="s">
        <v>74</v>
      </c>
      <c r="M62" s="32" t="s">
        <v>63</v>
      </c>
      <c r="N62" s="19">
        <v>2021.0</v>
      </c>
      <c r="O62" s="19">
        <v>1.0</v>
      </c>
      <c r="P62" s="26" t="s">
        <v>77</v>
      </c>
      <c r="Q62" s="26" t="s">
        <v>55</v>
      </c>
      <c r="R62" s="25" t="s">
        <v>56</v>
      </c>
      <c r="S62" s="36" t="s">
        <v>202</v>
      </c>
      <c r="T62" s="23"/>
      <c r="U62" s="23"/>
      <c r="V62" s="23"/>
      <c r="W62" s="23"/>
      <c r="X62" s="23"/>
      <c r="Y62" s="23"/>
      <c r="Z62" s="23"/>
      <c r="AA62" s="23"/>
      <c r="AB62" s="27"/>
      <c r="AC62" s="23"/>
      <c r="AD62" s="23"/>
      <c r="AE62" s="23"/>
      <c r="AF62" s="23"/>
      <c r="AG62" s="23"/>
      <c r="AH62" s="23"/>
      <c r="AI62" s="23"/>
      <c r="AJ62" s="29">
        <v>1.0</v>
      </c>
      <c r="AK62" s="23"/>
      <c r="AL62" s="23"/>
      <c r="AM62" s="28">
        <v>0.0</v>
      </c>
      <c r="AN62" s="38" t="s">
        <v>295</v>
      </c>
      <c r="AO62" s="27"/>
      <c r="AP62" s="27"/>
      <c r="AQ62" s="27"/>
      <c r="AR62" s="27"/>
      <c r="AS62" s="22" t="s">
        <v>304</v>
      </c>
      <c r="AT62" s="23"/>
      <c r="AU62" s="23"/>
      <c r="AV62" s="23"/>
      <c r="AW62" s="23"/>
    </row>
    <row r="63" ht="15.75" customHeight="1">
      <c r="A63" s="18">
        <v>4.0</v>
      </c>
      <c r="B63" s="19">
        <v>2.0</v>
      </c>
      <c r="C63" s="19">
        <v>75.0</v>
      </c>
      <c r="D63" s="23"/>
      <c r="E63" s="18">
        <v>33.0</v>
      </c>
      <c r="F63" s="20" t="s">
        <v>305</v>
      </c>
      <c r="G63" s="21" t="s">
        <v>306</v>
      </c>
      <c r="H63" s="21" t="s">
        <v>306</v>
      </c>
      <c r="I63" s="22" t="s">
        <v>307</v>
      </c>
      <c r="J63" s="31" t="s">
        <v>52</v>
      </c>
      <c r="K63" s="22" t="s">
        <v>308</v>
      </c>
      <c r="L63" s="20" t="s">
        <v>249</v>
      </c>
      <c r="M63" s="40" t="s">
        <v>84</v>
      </c>
      <c r="N63" s="19">
        <v>2016.0</v>
      </c>
      <c r="O63" s="19">
        <v>3.0</v>
      </c>
      <c r="P63" s="26" t="s">
        <v>77</v>
      </c>
      <c r="Q63" s="34" t="s">
        <v>65</v>
      </c>
      <c r="R63" s="35" t="s">
        <v>66</v>
      </c>
      <c r="S63" s="36" t="s">
        <v>250</v>
      </c>
      <c r="T63" s="23"/>
      <c r="U63" s="23"/>
      <c r="V63" s="23"/>
      <c r="W63" s="23"/>
      <c r="X63" s="23"/>
      <c r="Y63" s="23"/>
      <c r="Z63" s="23"/>
      <c r="AA63" s="23"/>
      <c r="AB63" s="27"/>
      <c r="AC63" s="23"/>
      <c r="AD63" s="23"/>
      <c r="AE63" s="28">
        <v>0.0</v>
      </c>
      <c r="AF63" s="28">
        <v>0.0</v>
      </c>
      <c r="AG63" s="23"/>
      <c r="AH63" s="23"/>
      <c r="AI63" s="23"/>
      <c r="AJ63" s="29">
        <v>1.0</v>
      </c>
      <c r="AK63" s="23"/>
      <c r="AL63" s="23"/>
      <c r="AM63" s="28">
        <v>0.0</v>
      </c>
      <c r="AN63" s="28">
        <v>0.0</v>
      </c>
      <c r="AO63" s="27"/>
      <c r="AP63" s="27"/>
      <c r="AQ63" s="27"/>
      <c r="AR63" s="27"/>
      <c r="AS63" s="29">
        <v>71.0</v>
      </c>
      <c r="AT63" s="23"/>
      <c r="AU63" s="23"/>
      <c r="AV63" s="39" t="s">
        <v>309</v>
      </c>
      <c r="AW63" s="23"/>
    </row>
    <row r="64" ht="15.75" customHeight="1">
      <c r="A64" s="18">
        <v>4.0</v>
      </c>
      <c r="B64" s="19">
        <v>3.0</v>
      </c>
      <c r="C64" s="19">
        <v>76.0</v>
      </c>
      <c r="D64" s="23"/>
      <c r="E64" s="41">
        <v>33.0</v>
      </c>
      <c r="F64" s="7" t="s">
        <v>310</v>
      </c>
      <c r="G64" s="44" t="s">
        <v>311</v>
      </c>
      <c r="H64" s="44" t="s">
        <v>311</v>
      </c>
      <c r="I64" s="22" t="s">
        <v>312</v>
      </c>
      <c r="J64" s="31" t="s">
        <v>52</v>
      </c>
      <c r="K64" s="22" t="s">
        <v>61</v>
      </c>
      <c r="L64" s="39" t="s">
        <v>232</v>
      </c>
      <c r="M64" s="57" t="s">
        <v>84</v>
      </c>
      <c r="N64" s="29">
        <v>2022.0</v>
      </c>
      <c r="O64" s="29">
        <v>2.0</v>
      </c>
      <c r="P64" s="25" t="s">
        <v>54</v>
      </c>
      <c r="Q64" s="48" t="s">
        <v>65</v>
      </c>
      <c r="R64" s="55" t="s">
        <v>66</v>
      </c>
      <c r="S64" s="37" t="s">
        <v>233</v>
      </c>
      <c r="T64" s="23"/>
      <c r="U64" s="58">
        <v>0.241568828</v>
      </c>
      <c r="V64" s="58">
        <v>0.161013152</v>
      </c>
      <c r="W64" s="58">
        <v>0.185211804</v>
      </c>
      <c r="X64" s="58">
        <v>0.313789764</v>
      </c>
      <c r="Y64" s="70"/>
      <c r="Z64" s="70"/>
      <c r="AA64" s="70"/>
      <c r="AB64" s="27"/>
      <c r="AC64" s="23"/>
      <c r="AD64" s="23"/>
      <c r="AE64" s="23"/>
      <c r="AF64" s="23"/>
      <c r="AG64" s="37" t="s">
        <v>196</v>
      </c>
      <c r="AH64" s="23"/>
      <c r="AI64" s="23"/>
      <c r="AJ64" s="29">
        <v>1.0</v>
      </c>
      <c r="AK64" s="23"/>
      <c r="AL64" s="23"/>
      <c r="AM64" s="23"/>
      <c r="AN64" s="23"/>
      <c r="AO64" s="27"/>
      <c r="AP64" s="27"/>
      <c r="AQ64" s="27"/>
      <c r="AR64" s="27"/>
      <c r="AS64" s="23"/>
      <c r="AT64" s="23"/>
      <c r="AU64" s="23"/>
      <c r="AV64" s="23"/>
      <c r="AW64" s="23"/>
    </row>
    <row r="65" ht="15.75" customHeight="1">
      <c r="A65" s="18">
        <v>4.0</v>
      </c>
      <c r="B65" s="19">
        <v>2.0</v>
      </c>
      <c r="C65" s="19">
        <v>77.0</v>
      </c>
      <c r="D65" s="23"/>
      <c r="E65" s="18">
        <v>33.0</v>
      </c>
      <c r="F65" s="20" t="s">
        <v>305</v>
      </c>
      <c r="G65" s="21" t="s">
        <v>306</v>
      </c>
      <c r="H65" s="21" t="s">
        <v>306</v>
      </c>
      <c r="I65" s="22" t="s">
        <v>313</v>
      </c>
      <c r="J65" s="20" t="s">
        <v>52</v>
      </c>
      <c r="K65" s="20" t="s">
        <v>61</v>
      </c>
      <c r="L65" s="20" t="s">
        <v>314</v>
      </c>
      <c r="M65" s="57" t="s">
        <v>84</v>
      </c>
      <c r="N65" s="19">
        <v>2018.0</v>
      </c>
      <c r="O65" s="19">
        <v>3.0</v>
      </c>
      <c r="P65" s="72" t="s">
        <v>77</v>
      </c>
      <c r="Q65" s="34" t="s">
        <v>65</v>
      </c>
      <c r="R65" s="55" t="s">
        <v>66</v>
      </c>
      <c r="S65" s="56" t="s">
        <v>315</v>
      </c>
      <c r="T65" s="23"/>
      <c r="U65" s="23"/>
      <c r="V65" s="23"/>
      <c r="W65" s="23"/>
      <c r="X65" s="23"/>
      <c r="Y65" s="23"/>
      <c r="Z65" s="23"/>
      <c r="AA65" s="23"/>
      <c r="AB65" s="27"/>
      <c r="AC65" s="23"/>
      <c r="AD65" s="23"/>
      <c r="AE65" s="28">
        <v>0.0</v>
      </c>
      <c r="AF65" s="28">
        <v>0.0</v>
      </c>
      <c r="AG65" s="23"/>
      <c r="AH65" s="23"/>
      <c r="AI65" s="23"/>
      <c r="AJ65" s="37" t="s">
        <v>68</v>
      </c>
      <c r="AK65" s="23"/>
      <c r="AL65" s="23"/>
      <c r="AM65" s="38" t="s">
        <v>316</v>
      </c>
      <c r="AN65" s="28">
        <v>23.0</v>
      </c>
      <c r="AO65" s="27"/>
      <c r="AP65" s="27"/>
      <c r="AQ65" s="27"/>
      <c r="AR65" s="27"/>
      <c r="AS65" s="29">
        <v>71.0</v>
      </c>
      <c r="AT65" s="23"/>
      <c r="AU65" s="23"/>
      <c r="AV65" s="39" t="s">
        <v>309</v>
      </c>
      <c r="AW65" s="23"/>
    </row>
    <row r="66" ht="15.75" customHeight="1">
      <c r="A66" s="18">
        <v>4.0</v>
      </c>
      <c r="B66" s="19">
        <v>3.0</v>
      </c>
      <c r="C66" s="19">
        <v>78.0</v>
      </c>
      <c r="D66" s="23"/>
      <c r="E66" s="29">
        <v>33.0</v>
      </c>
      <c r="F66" s="8" t="s">
        <v>317</v>
      </c>
      <c r="G66" s="44" t="s">
        <v>318</v>
      </c>
      <c r="H66" s="44" t="s">
        <v>318</v>
      </c>
      <c r="I66" s="22" t="s">
        <v>319</v>
      </c>
      <c r="J66" s="31" t="s">
        <v>52</v>
      </c>
      <c r="K66" s="22" t="s">
        <v>61</v>
      </c>
      <c r="L66" s="39" t="s">
        <v>232</v>
      </c>
      <c r="M66" s="57" t="s">
        <v>84</v>
      </c>
      <c r="N66" s="29">
        <v>2022.0</v>
      </c>
      <c r="O66" s="29">
        <v>2.0</v>
      </c>
      <c r="P66" s="25" t="s">
        <v>54</v>
      </c>
      <c r="Q66" s="48" t="s">
        <v>65</v>
      </c>
      <c r="R66" s="55" t="s">
        <v>66</v>
      </c>
      <c r="S66" s="37" t="s">
        <v>233</v>
      </c>
      <c r="T66" s="23"/>
      <c r="U66" s="58">
        <v>0.792467683</v>
      </c>
      <c r="V66" s="58">
        <v>0.38556464</v>
      </c>
      <c r="W66" s="58">
        <v>0.417179447</v>
      </c>
      <c r="X66" s="58">
        <v>1.436350189</v>
      </c>
      <c r="Y66" s="59">
        <v>0.153701</v>
      </c>
      <c r="Z66" s="59">
        <v>0.062494</v>
      </c>
      <c r="AA66" s="59">
        <v>0.362924</v>
      </c>
      <c r="AB66" s="27"/>
      <c r="AC66" s="23"/>
      <c r="AD66" s="23"/>
      <c r="AE66" s="23"/>
      <c r="AF66" s="23"/>
      <c r="AG66" s="23"/>
      <c r="AH66" s="23"/>
      <c r="AI66" s="23"/>
      <c r="AJ66" s="29">
        <v>1.0</v>
      </c>
      <c r="AK66" s="23"/>
      <c r="AL66" s="23"/>
      <c r="AM66" s="28">
        <v>300.0</v>
      </c>
      <c r="AN66" s="28">
        <v>191.6</v>
      </c>
      <c r="AO66" s="27"/>
      <c r="AP66" s="27"/>
      <c r="AQ66" s="27"/>
      <c r="AR66" s="27"/>
      <c r="AS66" s="29">
        <v>71.0</v>
      </c>
      <c r="AT66" s="23"/>
      <c r="AU66" s="23"/>
      <c r="AV66" s="23"/>
      <c r="AW66" s="23"/>
    </row>
    <row r="67" ht="15.75" customHeight="1">
      <c r="A67" s="18">
        <v>4.0</v>
      </c>
      <c r="B67" s="19">
        <v>3.0</v>
      </c>
      <c r="C67" s="19">
        <v>79.0</v>
      </c>
      <c r="D67" s="23"/>
      <c r="E67" s="41">
        <v>33.0</v>
      </c>
      <c r="F67" s="7" t="s">
        <v>320</v>
      </c>
      <c r="G67" s="44" t="s">
        <v>321</v>
      </c>
      <c r="H67" s="73" t="s">
        <v>322</v>
      </c>
      <c r="I67" s="22" t="s">
        <v>323</v>
      </c>
      <c r="J67" s="31" t="s">
        <v>52</v>
      </c>
      <c r="K67" s="22" t="s">
        <v>61</v>
      </c>
      <c r="L67" s="39" t="s">
        <v>232</v>
      </c>
      <c r="M67" s="57" t="s">
        <v>84</v>
      </c>
      <c r="N67" s="29">
        <v>2022.0</v>
      </c>
      <c r="O67" s="29">
        <v>2.0</v>
      </c>
      <c r="P67" s="25" t="s">
        <v>54</v>
      </c>
      <c r="Q67" s="48" t="s">
        <v>65</v>
      </c>
      <c r="R67" s="35" t="s">
        <v>66</v>
      </c>
      <c r="S67" s="37" t="s">
        <v>233</v>
      </c>
      <c r="T67" s="23"/>
      <c r="U67" s="58">
        <v>0.325682376</v>
      </c>
      <c r="V67" s="58">
        <v>0.465765995</v>
      </c>
      <c r="W67" s="58">
        <v>0.1524626</v>
      </c>
      <c r="X67" s="58">
        <v>0.685549453</v>
      </c>
      <c r="Y67" s="59">
        <v>0.09345</v>
      </c>
      <c r="Z67" s="59">
        <v>0.032495</v>
      </c>
      <c r="AA67" s="59">
        <v>0.252297</v>
      </c>
      <c r="AB67" s="27"/>
      <c r="AC67" s="23"/>
      <c r="AD67" s="23"/>
      <c r="AE67" s="23"/>
      <c r="AF67" s="23"/>
      <c r="AG67" s="37" t="s">
        <v>196</v>
      </c>
      <c r="AH67" s="23"/>
      <c r="AI67" s="23"/>
      <c r="AJ67" s="29">
        <v>1.0</v>
      </c>
      <c r="AK67" s="23"/>
      <c r="AL67" s="23"/>
      <c r="AM67" s="28">
        <v>300.0</v>
      </c>
      <c r="AN67" s="28">
        <v>191.6</v>
      </c>
      <c r="AO67" s="27"/>
      <c r="AP67" s="27"/>
      <c r="AQ67" s="27"/>
      <c r="AR67" s="27"/>
      <c r="AS67" s="29">
        <v>51.0</v>
      </c>
      <c r="AT67" s="23"/>
      <c r="AU67" s="23"/>
      <c r="AV67" s="23"/>
      <c r="AW67" s="23"/>
    </row>
    <row r="68" ht="15.75" customHeight="1">
      <c r="A68" s="18">
        <v>4.0</v>
      </c>
      <c r="B68" s="19">
        <v>3.0</v>
      </c>
      <c r="C68" s="19">
        <v>80.0</v>
      </c>
      <c r="D68" s="23"/>
      <c r="E68" s="41">
        <v>33.0</v>
      </c>
      <c r="F68" s="8" t="s">
        <v>324</v>
      </c>
      <c r="G68" s="44" t="s">
        <v>325</v>
      </c>
      <c r="H68" s="44" t="s">
        <v>325</v>
      </c>
      <c r="I68" s="22" t="s">
        <v>326</v>
      </c>
      <c r="J68" s="31" t="s">
        <v>52</v>
      </c>
      <c r="K68" s="22" t="s">
        <v>61</v>
      </c>
      <c r="L68" s="39" t="s">
        <v>232</v>
      </c>
      <c r="M68" s="57" t="s">
        <v>84</v>
      </c>
      <c r="N68" s="29">
        <v>2022.0</v>
      </c>
      <c r="O68" s="29">
        <v>2.0</v>
      </c>
      <c r="P68" s="25" t="s">
        <v>54</v>
      </c>
      <c r="Q68" s="48" t="s">
        <v>65</v>
      </c>
      <c r="R68" s="55" t="s">
        <v>66</v>
      </c>
      <c r="S68" s="37" t="s">
        <v>233</v>
      </c>
      <c r="T68" s="23"/>
      <c r="U68" s="58">
        <v>0.372142875</v>
      </c>
      <c r="V68" s="58">
        <v>0.453648929</v>
      </c>
      <c r="W68" s="58">
        <v>0.172944744</v>
      </c>
      <c r="X68" s="58">
        <v>0.762274256</v>
      </c>
      <c r="Y68" s="59">
        <v>0.129438</v>
      </c>
      <c r="Z68" s="59">
        <v>0.058484</v>
      </c>
      <c r="AA68" s="59">
        <v>0.283313</v>
      </c>
      <c r="AB68" s="27"/>
      <c r="AC68" s="23"/>
      <c r="AD68" s="23"/>
      <c r="AE68" s="23"/>
      <c r="AF68" s="23"/>
      <c r="AG68" s="23"/>
      <c r="AH68" s="23"/>
      <c r="AI68" s="23"/>
      <c r="AJ68" s="29">
        <v>1.0</v>
      </c>
      <c r="AK68" s="23"/>
      <c r="AL68" s="23"/>
      <c r="AM68" s="28">
        <v>300.0</v>
      </c>
      <c r="AN68" s="28">
        <v>191.6</v>
      </c>
      <c r="AO68" s="27"/>
      <c r="AP68" s="27"/>
      <c r="AQ68" s="27"/>
      <c r="AR68" s="27"/>
      <c r="AS68" s="22" t="s">
        <v>327</v>
      </c>
      <c r="AT68" s="23"/>
      <c r="AU68" s="23"/>
      <c r="AV68" s="23"/>
      <c r="AW68" s="23"/>
    </row>
    <row r="69" ht="15.75" customHeight="1">
      <c r="A69" s="18">
        <v>4.0</v>
      </c>
      <c r="B69" s="19">
        <v>1.0</v>
      </c>
      <c r="C69" s="19">
        <v>81.0</v>
      </c>
      <c r="D69" s="23"/>
      <c r="E69" s="18">
        <v>33.0</v>
      </c>
      <c r="F69" s="20" t="s">
        <v>328</v>
      </c>
      <c r="G69" s="21" t="s">
        <v>329</v>
      </c>
      <c r="H69" s="21" t="s">
        <v>329</v>
      </c>
      <c r="I69" s="22" t="s">
        <v>330</v>
      </c>
      <c r="J69" s="31" t="s">
        <v>52</v>
      </c>
      <c r="K69" s="22" t="s">
        <v>61</v>
      </c>
      <c r="L69" s="20" t="s">
        <v>254</v>
      </c>
      <c r="M69" s="40" t="s">
        <v>84</v>
      </c>
      <c r="N69" s="19">
        <v>2022.0</v>
      </c>
      <c r="O69" s="19">
        <v>3.0</v>
      </c>
      <c r="P69" s="33" t="s">
        <v>64</v>
      </c>
      <c r="Q69" s="42" t="s">
        <v>93</v>
      </c>
      <c r="R69" s="55" t="s">
        <v>66</v>
      </c>
      <c r="S69" s="63" t="s">
        <v>255</v>
      </c>
      <c r="T69" s="23"/>
      <c r="U69" s="23"/>
      <c r="V69" s="23"/>
      <c r="W69" s="23"/>
      <c r="X69" s="23"/>
      <c r="Y69" s="23"/>
      <c r="Z69" s="23"/>
      <c r="AA69" s="23"/>
      <c r="AB69" s="27"/>
      <c r="AC69" s="23"/>
      <c r="AD69" s="23"/>
      <c r="AE69" s="28">
        <v>0.0</v>
      </c>
      <c r="AF69" s="28">
        <v>0.0</v>
      </c>
      <c r="AG69" s="23"/>
      <c r="AH69" s="23"/>
      <c r="AI69" s="23"/>
      <c r="AJ69" s="29">
        <v>1.0</v>
      </c>
      <c r="AK69" s="23"/>
      <c r="AL69" s="23"/>
      <c r="AM69" s="28">
        <v>0.0</v>
      </c>
      <c r="AN69" s="28">
        <v>990.0</v>
      </c>
      <c r="AO69" s="27"/>
      <c r="AP69" s="27"/>
      <c r="AQ69" s="27"/>
      <c r="AR69" s="27"/>
      <c r="AS69" s="22" t="s">
        <v>227</v>
      </c>
      <c r="AT69" s="23"/>
      <c r="AU69" s="23"/>
      <c r="AV69" s="39" t="s">
        <v>252</v>
      </c>
      <c r="AW69" s="23"/>
    </row>
    <row r="70" ht="15.75" customHeight="1">
      <c r="A70" s="18">
        <v>4.0</v>
      </c>
      <c r="B70" s="19">
        <v>3.0</v>
      </c>
      <c r="C70" s="19">
        <v>82.0</v>
      </c>
      <c r="D70" s="23"/>
      <c r="E70" s="18">
        <v>33.0</v>
      </c>
      <c r="F70" s="20" t="s">
        <v>328</v>
      </c>
      <c r="G70" s="21" t="s">
        <v>329</v>
      </c>
      <c r="H70" s="21" t="s">
        <v>329</v>
      </c>
      <c r="I70" s="22" t="s">
        <v>331</v>
      </c>
      <c r="J70" s="31" t="s">
        <v>52</v>
      </c>
      <c r="K70" s="22" t="s">
        <v>311</v>
      </c>
      <c r="L70" s="20" t="s">
        <v>268</v>
      </c>
      <c r="M70" s="40" t="s">
        <v>84</v>
      </c>
      <c r="N70" s="19">
        <v>2018.0</v>
      </c>
      <c r="O70" s="19">
        <v>3.0</v>
      </c>
      <c r="P70" s="25" t="s">
        <v>54</v>
      </c>
      <c r="Q70" s="34" t="s">
        <v>65</v>
      </c>
      <c r="R70" s="55" t="s">
        <v>66</v>
      </c>
      <c r="S70" s="56" t="s">
        <v>269</v>
      </c>
      <c r="T70" s="23"/>
      <c r="U70" s="23"/>
      <c r="V70" s="23"/>
      <c r="W70" s="23"/>
      <c r="X70" s="23"/>
      <c r="Y70" s="23"/>
      <c r="Z70" s="23"/>
      <c r="AA70" s="23"/>
      <c r="AB70" s="27"/>
      <c r="AC70" s="23"/>
      <c r="AD70" s="23"/>
      <c r="AE70" s="28">
        <v>0.0</v>
      </c>
      <c r="AF70" s="28">
        <v>0.0</v>
      </c>
      <c r="AG70" s="23"/>
      <c r="AH70" s="23"/>
      <c r="AI70" s="23"/>
      <c r="AJ70" s="37" t="s">
        <v>68</v>
      </c>
      <c r="AK70" s="23"/>
      <c r="AL70" s="23"/>
      <c r="AM70" s="28">
        <v>500.0</v>
      </c>
      <c r="AN70" s="28">
        <v>880.0</v>
      </c>
      <c r="AO70" s="27"/>
      <c r="AP70" s="27"/>
      <c r="AQ70" s="27"/>
      <c r="AR70" s="27"/>
      <c r="AS70" s="22" t="s">
        <v>227</v>
      </c>
      <c r="AT70" s="23"/>
      <c r="AU70" s="23"/>
      <c r="AV70" s="39" t="s">
        <v>252</v>
      </c>
      <c r="AW70" s="23"/>
    </row>
    <row r="71" ht="15.75" customHeight="1">
      <c r="A71" s="18">
        <v>4.0</v>
      </c>
      <c r="B71" s="19">
        <v>3.0</v>
      </c>
      <c r="C71" s="19">
        <v>83.0</v>
      </c>
      <c r="D71" s="23"/>
      <c r="E71" s="18">
        <v>33.0</v>
      </c>
      <c r="F71" s="20" t="s">
        <v>328</v>
      </c>
      <c r="G71" s="21" t="s">
        <v>329</v>
      </c>
      <c r="H71" s="74" t="s">
        <v>329</v>
      </c>
      <c r="I71" s="22" t="s">
        <v>332</v>
      </c>
      <c r="J71" s="31" t="s">
        <v>52</v>
      </c>
      <c r="K71" s="22" t="s">
        <v>311</v>
      </c>
      <c r="L71" s="20" t="s">
        <v>249</v>
      </c>
      <c r="M71" s="57" t="s">
        <v>84</v>
      </c>
      <c r="N71" s="19">
        <v>2016.0</v>
      </c>
      <c r="O71" s="19">
        <v>3.0</v>
      </c>
      <c r="P71" s="49" t="s">
        <v>54</v>
      </c>
      <c r="Q71" s="34" t="s">
        <v>65</v>
      </c>
      <c r="R71" s="55" t="s">
        <v>66</v>
      </c>
      <c r="S71" s="36" t="s">
        <v>250</v>
      </c>
      <c r="T71" s="23"/>
      <c r="U71" s="23"/>
      <c r="V71" s="23"/>
      <c r="W71" s="23"/>
      <c r="X71" s="23"/>
      <c r="Y71" s="23"/>
      <c r="Z71" s="23"/>
      <c r="AA71" s="23"/>
      <c r="AB71" s="27"/>
      <c r="AC71" s="23"/>
      <c r="AD71" s="23"/>
      <c r="AE71" s="28">
        <v>0.0</v>
      </c>
      <c r="AF71" s="28">
        <v>0.0</v>
      </c>
      <c r="AG71" s="23"/>
      <c r="AH71" s="23"/>
      <c r="AI71" s="23"/>
      <c r="AJ71" s="37" t="s">
        <v>68</v>
      </c>
      <c r="AK71" s="23"/>
      <c r="AL71" s="23"/>
      <c r="AM71" s="28">
        <v>0.0</v>
      </c>
      <c r="AN71" s="28">
        <v>0.0</v>
      </c>
      <c r="AO71" s="27"/>
      <c r="AP71" s="27"/>
      <c r="AQ71" s="27"/>
      <c r="AR71" s="27"/>
      <c r="AS71" s="22" t="s">
        <v>227</v>
      </c>
      <c r="AT71" s="23"/>
      <c r="AU71" s="23"/>
      <c r="AV71" s="39" t="s">
        <v>252</v>
      </c>
      <c r="AW71" s="23"/>
    </row>
    <row r="72" ht="15.75" customHeight="1">
      <c r="A72" s="18">
        <v>4.0</v>
      </c>
      <c r="B72" s="19">
        <v>1.0</v>
      </c>
      <c r="C72" s="19">
        <v>84.0</v>
      </c>
      <c r="D72" s="23"/>
      <c r="E72" s="18">
        <v>33.0</v>
      </c>
      <c r="F72" s="20" t="s">
        <v>333</v>
      </c>
      <c r="G72" s="21" t="s">
        <v>334</v>
      </c>
      <c r="H72" s="75" t="s">
        <v>335</v>
      </c>
      <c r="I72" s="22" t="s">
        <v>336</v>
      </c>
      <c r="J72" s="31" t="s">
        <v>52</v>
      </c>
      <c r="K72" s="22" t="s">
        <v>311</v>
      </c>
      <c r="L72" s="20" t="s">
        <v>268</v>
      </c>
      <c r="M72" s="40" t="s">
        <v>84</v>
      </c>
      <c r="N72" s="19">
        <v>2018.0</v>
      </c>
      <c r="O72" s="19">
        <v>3.0</v>
      </c>
      <c r="P72" s="33" t="s">
        <v>64</v>
      </c>
      <c r="Q72" s="34" t="s">
        <v>65</v>
      </c>
      <c r="R72" s="55" t="s">
        <v>66</v>
      </c>
      <c r="S72" s="56" t="s">
        <v>269</v>
      </c>
      <c r="T72" s="23"/>
      <c r="U72" s="23"/>
      <c r="V72" s="23"/>
      <c r="W72" s="23"/>
      <c r="X72" s="23"/>
      <c r="Y72" s="23"/>
      <c r="Z72" s="23"/>
      <c r="AA72" s="23"/>
      <c r="AB72" s="27"/>
      <c r="AC72" s="23"/>
      <c r="AD72" s="23"/>
      <c r="AE72" s="28">
        <v>0.0</v>
      </c>
      <c r="AF72" s="28">
        <v>0.0</v>
      </c>
      <c r="AG72" s="23"/>
      <c r="AH72" s="23"/>
      <c r="AI72" s="23"/>
      <c r="AJ72" s="29">
        <v>1.0</v>
      </c>
      <c r="AK72" s="23"/>
      <c r="AL72" s="23"/>
      <c r="AM72" s="28">
        <v>500.0</v>
      </c>
      <c r="AN72" s="28">
        <v>880.0</v>
      </c>
      <c r="AO72" s="27"/>
      <c r="AP72" s="27"/>
      <c r="AQ72" s="27"/>
      <c r="AR72" s="27"/>
      <c r="AS72" s="22" t="s">
        <v>227</v>
      </c>
      <c r="AT72" s="23"/>
      <c r="AU72" s="23"/>
      <c r="AV72" s="51" t="s">
        <v>337</v>
      </c>
      <c r="AW72" s="23"/>
    </row>
    <row r="73" ht="15.75" customHeight="1">
      <c r="A73" s="18">
        <v>4.0</v>
      </c>
      <c r="B73" s="19">
        <v>1.0</v>
      </c>
      <c r="C73" s="19">
        <v>85.0</v>
      </c>
      <c r="D73" s="23"/>
      <c r="E73" s="18">
        <v>33.0</v>
      </c>
      <c r="F73" s="20" t="s">
        <v>333</v>
      </c>
      <c r="G73" s="21" t="s">
        <v>334</v>
      </c>
      <c r="H73" s="75" t="s">
        <v>335</v>
      </c>
      <c r="I73" s="22" t="s">
        <v>338</v>
      </c>
      <c r="J73" s="31" t="s">
        <v>52</v>
      </c>
      <c r="K73" s="22" t="s">
        <v>61</v>
      </c>
      <c r="L73" s="20" t="s">
        <v>225</v>
      </c>
      <c r="M73" s="40" t="s">
        <v>84</v>
      </c>
      <c r="N73" s="19">
        <v>2022.0</v>
      </c>
      <c r="O73" s="19">
        <v>3.0</v>
      </c>
      <c r="P73" s="33" t="s">
        <v>64</v>
      </c>
      <c r="Q73" s="42" t="s">
        <v>93</v>
      </c>
      <c r="R73" s="55" t="s">
        <v>66</v>
      </c>
      <c r="S73" s="56" t="s">
        <v>226</v>
      </c>
      <c r="T73" s="23"/>
      <c r="U73" s="23"/>
      <c r="V73" s="23"/>
      <c r="W73" s="23"/>
      <c r="X73" s="23"/>
      <c r="Y73" s="23"/>
      <c r="Z73" s="23"/>
      <c r="AA73" s="23"/>
      <c r="AB73" s="27"/>
      <c r="AC73" s="23"/>
      <c r="AD73" s="23"/>
      <c r="AE73" s="28">
        <v>0.0</v>
      </c>
      <c r="AF73" s="28">
        <v>0.0</v>
      </c>
      <c r="AG73" s="23"/>
      <c r="AH73" s="23"/>
      <c r="AI73" s="23"/>
      <c r="AJ73" s="37" t="s">
        <v>68</v>
      </c>
      <c r="AK73" s="23"/>
      <c r="AL73" s="23"/>
      <c r="AM73" s="28">
        <v>30.0</v>
      </c>
      <c r="AN73" s="28">
        <v>231.0</v>
      </c>
      <c r="AO73" s="27"/>
      <c r="AP73" s="27"/>
      <c r="AQ73" s="27"/>
      <c r="AR73" s="27"/>
      <c r="AS73" s="22" t="s">
        <v>227</v>
      </c>
      <c r="AT73" s="23"/>
      <c r="AU73" s="23"/>
      <c r="AV73" s="51" t="s">
        <v>337</v>
      </c>
      <c r="AW73" s="23"/>
    </row>
    <row r="74" ht="15.75" customHeight="1">
      <c r="A74" s="18">
        <v>4.0</v>
      </c>
      <c r="B74" s="19">
        <v>3.0</v>
      </c>
      <c r="C74" s="19">
        <v>86.0</v>
      </c>
      <c r="D74" s="23"/>
      <c r="E74" s="18">
        <v>33.0</v>
      </c>
      <c r="F74" s="20" t="s">
        <v>333</v>
      </c>
      <c r="G74" s="21" t="s">
        <v>334</v>
      </c>
      <c r="H74" s="75" t="s">
        <v>335</v>
      </c>
      <c r="I74" s="22" t="s">
        <v>339</v>
      </c>
      <c r="J74" s="31" t="s">
        <v>52</v>
      </c>
      <c r="K74" s="22" t="s">
        <v>311</v>
      </c>
      <c r="L74" s="20" t="s">
        <v>272</v>
      </c>
      <c r="M74" s="40" t="s">
        <v>84</v>
      </c>
      <c r="N74" s="29">
        <v>2018.0</v>
      </c>
      <c r="O74" s="19">
        <v>3.0</v>
      </c>
      <c r="P74" s="25" t="s">
        <v>54</v>
      </c>
      <c r="Q74" s="34" t="s">
        <v>65</v>
      </c>
      <c r="R74" s="55" t="s">
        <v>66</v>
      </c>
      <c r="S74" s="56" t="s">
        <v>273</v>
      </c>
      <c r="T74" s="23"/>
      <c r="U74" s="23"/>
      <c r="V74" s="23"/>
      <c r="W74" s="23"/>
      <c r="X74" s="23"/>
      <c r="Y74" s="23"/>
      <c r="Z74" s="23"/>
      <c r="AA74" s="23"/>
      <c r="AB74" s="27"/>
      <c r="AC74" s="23"/>
      <c r="AD74" s="23"/>
      <c r="AE74" s="28">
        <v>0.0</v>
      </c>
      <c r="AF74" s="28">
        <v>0.0</v>
      </c>
      <c r="AG74" s="23"/>
      <c r="AH74" s="23"/>
      <c r="AI74" s="23"/>
      <c r="AJ74" s="37" t="s">
        <v>68</v>
      </c>
      <c r="AK74" s="23"/>
      <c r="AL74" s="23"/>
      <c r="AM74" s="28">
        <v>0.0</v>
      </c>
      <c r="AN74" s="28">
        <v>0.2</v>
      </c>
      <c r="AO74" s="27"/>
      <c r="AP74" s="27"/>
      <c r="AQ74" s="27"/>
      <c r="AR74" s="27"/>
      <c r="AS74" s="22" t="s">
        <v>227</v>
      </c>
      <c r="AT74" s="23"/>
      <c r="AU74" s="23"/>
      <c r="AV74" s="51" t="s">
        <v>337</v>
      </c>
      <c r="AW74" s="23"/>
    </row>
    <row r="75" ht="15.75" customHeight="1">
      <c r="A75" s="18">
        <v>4.0</v>
      </c>
      <c r="B75" s="19">
        <v>3.0</v>
      </c>
      <c r="C75" s="19">
        <v>87.0</v>
      </c>
      <c r="D75" s="23"/>
      <c r="E75" s="18">
        <v>33.0</v>
      </c>
      <c r="F75" s="20" t="s">
        <v>333</v>
      </c>
      <c r="G75" s="21" t="s">
        <v>334</v>
      </c>
      <c r="H75" s="75" t="s">
        <v>335</v>
      </c>
      <c r="I75" s="22" t="s">
        <v>340</v>
      </c>
      <c r="J75" s="31" t="s">
        <v>52</v>
      </c>
      <c r="K75" s="22" t="s">
        <v>311</v>
      </c>
      <c r="L75" s="20" t="s">
        <v>249</v>
      </c>
      <c r="M75" s="57" t="s">
        <v>84</v>
      </c>
      <c r="N75" s="19">
        <v>2016.0</v>
      </c>
      <c r="O75" s="19">
        <v>3.0</v>
      </c>
      <c r="P75" s="49" t="s">
        <v>54</v>
      </c>
      <c r="Q75" s="34" t="s">
        <v>65</v>
      </c>
      <c r="R75" s="55" t="s">
        <v>66</v>
      </c>
      <c r="S75" s="36" t="s">
        <v>250</v>
      </c>
      <c r="T75" s="23"/>
      <c r="U75" s="23"/>
      <c r="V75" s="23"/>
      <c r="W75" s="23"/>
      <c r="X75" s="23"/>
      <c r="Y75" s="23"/>
      <c r="Z75" s="23"/>
      <c r="AA75" s="23"/>
      <c r="AB75" s="27"/>
      <c r="AC75" s="23"/>
      <c r="AD75" s="23"/>
      <c r="AE75" s="28">
        <v>0.0</v>
      </c>
      <c r="AF75" s="28">
        <v>0.0</v>
      </c>
      <c r="AG75" s="23"/>
      <c r="AH75" s="23"/>
      <c r="AI75" s="23"/>
      <c r="AJ75" s="37" t="s">
        <v>68</v>
      </c>
      <c r="AK75" s="23"/>
      <c r="AL75" s="23"/>
      <c r="AM75" s="28">
        <v>0.0</v>
      </c>
      <c r="AN75" s="28">
        <v>0.0</v>
      </c>
      <c r="AO75" s="27"/>
      <c r="AP75" s="27"/>
      <c r="AQ75" s="27"/>
      <c r="AR75" s="27"/>
      <c r="AS75" s="22" t="s">
        <v>227</v>
      </c>
      <c r="AT75" s="23"/>
      <c r="AU75" s="23"/>
      <c r="AV75" s="51" t="s">
        <v>337</v>
      </c>
      <c r="AW75" s="23"/>
    </row>
    <row r="76" ht="15.75" customHeight="1">
      <c r="A76" s="18">
        <v>4.0</v>
      </c>
      <c r="B76" s="19">
        <v>3.0</v>
      </c>
      <c r="C76" s="19">
        <v>88.0</v>
      </c>
      <c r="D76" s="23"/>
      <c r="E76" s="18">
        <v>33.0</v>
      </c>
      <c r="F76" s="20" t="s">
        <v>333</v>
      </c>
      <c r="G76" s="21" t="s">
        <v>334</v>
      </c>
      <c r="H76" s="76" t="s">
        <v>335</v>
      </c>
      <c r="I76" s="22" t="s">
        <v>341</v>
      </c>
      <c r="J76" s="31" t="s">
        <v>52</v>
      </c>
      <c r="K76" s="22" t="s">
        <v>61</v>
      </c>
      <c r="L76" s="20" t="s">
        <v>254</v>
      </c>
      <c r="M76" s="40" t="s">
        <v>84</v>
      </c>
      <c r="N76" s="19">
        <v>2022.0</v>
      </c>
      <c r="O76" s="19">
        <v>3.0</v>
      </c>
      <c r="P76" s="25" t="s">
        <v>54</v>
      </c>
      <c r="Q76" s="42" t="s">
        <v>93</v>
      </c>
      <c r="R76" s="55" t="s">
        <v>66</v>
      </c>
      <c r="S76" s="63" t="s">
        <v>255</v>
      </c>
      <c r="T76" s="23"/>
      <c r="U76" s="23"/>
      <c r="V76" s="23"/>
      <c r="W76" s="23"/>
      <c r="X76" s="23"/>
      <c r="Y76" s="23"/>
      <c r="Z76" s="23"/>
      <c r="AA76" s="23"/>
      <c r="AB76" s="27"/>
      <c r="AC76" s="23"/>
      <c r="AD76" s="23"/>
      <c r="AE76" s="28">
        <v>0.0</v>
      </c>
      <c r="AF76" s="28">
        <v>0.0</v>
      </c>
      <c r="AG76" s="23"/>
      <c r="AH76" s="23"/>
      <c r="AI76" s="23"/>
      <c r="AJ76" s="37" t="s">
        <v>68</v>
      </c>
      <c r="AK76" s="23"/>
      <c r="AL76" s="23"/>
      <c r="AM76" s="28">
        <v>0.0</v>
      </c>
      <c r="AN76" s="28">
        <v>990.0</v>
      </c>
      <c r="AO76" s="27"/>
      <c r="AP76" s="27"/>
      <c r="AQ76" s="27"/>
      <c r="AR76" s="27"/>
      <c r="AS76" s="22" t="s">
        <v>227</v>
      </c>
      <c r="AT76" s="23"/>
      <c r="AU76" s="23"/>
      <c r="AV76" s="51" t="s">
        <v>337</v>
      </c>
      <c r="AW76" s="23"/>
    </row>
    <row r="77" ht="15.75" customHeight="1">
      <c r="A77" s="18">
        <v>4.0</v>
      </c>
      <c r="B77" s="19">
        <v>3.0</v>
      </c>
      <c r="C77" s="19">
        <v>89.0</v>
      </c>
      <c r="D77" s="23"/>
      <c r="E77" s="18">
        <v>33.0</v>
      </c>
      <c r="F77" s="20" t="s">
        <v>342</v>
      </c>
      <c r="G77" s="21" t="s">
        <v>343</v>
      </c>
      <c r="H77" s="21" t="s">
        <v>343</v>
      </c>
      <c r="I77" s="22" t="s">
        <v>344</v>
      </c>
      <c r="J77" s="31" t="s">
        <v>52</v>
      </c>
      <c r="K77" s="22" t="s">
        <v>311</v>
      </c>
      <c r="L77" s="20" t="s">
        <v>123</v>
      </c>
      <c r="M77" s="32" t="s">
        <v>63</v>
      </c>
      <c r="N77" s="19">
        <v>2021.0</v>
      </c>
      <c r="O77" s="19">
        <v>3.0</v>
      </c>
      <c r="P77" s="25" t="s">
        <v>54</v>
      </c>
      <c r="Q77" s="34" t="s">
        <v>65</v>
      </c>
      <c r="R77" s="35" t="s">
        <v>66</v>
      </c>
      <c r="S77" s="36" t="s">
        <v>345</v>
      </c>
      <c r="T77" s="23"/>
      <c r="U77" s="23"/>
      <c r="V77" s="23"/>
      <c r="W77" s="23"/>
      <c r="X77" s="23"/>
      <c r="Y77" s="23"/>
      <c r="Z77" s="23"/>
      <c r="AA77" s="23"/>
      <c r="AB77" s="27"/>
      <c r="AC77" s="23"/>
      <c r="AD77" s="23"/>
      <c r="AE77" s="23"/>
      <c r="AF77" s="23"/>
      <c r="AG77" s="23"/>
      <c r="AH77" s="23"/>
      <c r="AI77" s="23"/>
      <c r="AJ77" s="29">
        <v>1.0</v>
      </c>
      <c r="AK77" s="23"/>
      <c r="AL77" s="23"/>
      <c r="AM77" s="28">
        <v>800.0</v>
      </c>
      <c r="AN77" s="38" t="s">
        <v>346</v>
      </c>
      <c r="AO77" s="27"/>
      <c r="AP77" s="27"/>
      <c r="AQ77" s="27"/>
      <c r="AR77" s="27"/>
      <c r="AS77" s="23"/>
      <c r="AT77" s="23"/>
      <c r="AU77" s="23"/>
      <c r="AV77" s="39" t="s">
        <v>71</v>
      </c>
      <c r="AW77" s="23"/>
    </row>
    <row r="78" ht="15.75" customHeight="1">
      <c r="A78" s="18">
        <v>4.0</v>
      </c>
      <c r="B78" s="19">
        <v>1.0</v>
      </c>
      <c r="C78" s="19">
        <v>90.0</v>
      </c>
      <c r="D78" s="23"/>
      <c r="E78" s="18">
        <v>33.0</v>
      </c>
      <c r="F78" s="20" t="s">
        <v>347</v>
      </c>
      <c r="G78" s="77" t="s">
        <v>348</v>
      </c>
      <c r="H78" s="77" t="s">
        <v>348</v>
      </c>
      <c r="I78" s="22" t="s">
        <v>349</v>
      </c>
      <c r="J78" s="20" t="s">
        <v>52</v>
      </c>
      <c r="K78" s="23"/>
      <c r="L78" s="20" t="s">
        <v>249</v>
      </c>
      <c r="M78" s="40" t="s">
        <v>84</v>
      </c>
      <c r="N78" s="19">
        <v>2016.0</v>
      </c>
      <c r="O78" s="19">
        <v>3.0</v>
      </c>
      <c r="P78" s="33" t="s">
        <v>64</v>
      </c>
      <c r="Q78" s="34" t="s">
        <v>65</v>
      </c>
      <c r="R78" s="55" t="s">
        <v>66</v>
      </c>
      <c r="S78" s="36" t="s">
        <v>250</v>
      </c>
      <c r="T78" s="23"/>
      <c r="U78" s="23"/>
      <c r="V78" s="23"/>
      <c r="W78" s="23"/>
      <c r="X78" s="23"/>
      <c r="Y78" s="23"/>
      <c r="Z78" s="23"/>
      <c r="AA78" s="23"/>
      <c r="AB78" s="27"/>
      <c r="AC78" s="23"/>
      <c r="AD78" s="23"/>
      <c r="AE78" s="28">
        <v>0.0</v>
      </c>
      <c r="AF78" s="28">
        <v>0.5</v>
      </c>
      <c r="AG78" s="23"/>
      <c r="AH78" s="23"/>
      <c r="AI78" s="23"/>
      <c r="AJ78" s="29">
        <v>1.0</v>
      </c>
      <c r="AK78" s="23"/>
      <c r="AL78" s="23"/>
      <c r="AM78" s="23"/>
      <c r="AN78" s="23"/>
      <c r="AO78" s="27"/>
      <c r="AP78" s="27"/>
      <c r="AQ78" s="27"/>
      <c r="AR78" s="27"/>
      <c r="AS78" s="22" t="s">
        <v>227</v>
      </c>
      <c r="AT78" s="23"/>
      <c r="AU78" s="23"/>
      <c r="AV78" s="51" t="s">
        <v>235</v>
      </c>
      <c r="AW78" s="23"/>
    </row>
    <row r="79" ht="15.75" customHeight="1">
      <c r="A79" s="18">
        <v>4.0</v>
      </c>
      <c r="B79" s="19">
        <v>3.0</v>
      </c>
      <c r="C79" s="19">
        <v>91.0</v>
      </c>
      <c r="D79" s="23"/>
      <c r="E79" s="18">
        <v>33.0</v>
      </c>
      <c r="F79" s="20" t="s">
        <v>350</v>
      </c>
      <c r="G79" s="21" t="s">
        <v>351</v>
      </c>
      <c r="H79" s="21" t="s">
        <v>351</v>
      </c>
      <c r="I79" s="22" t="s">
        <v>352</v>
      </c>
      <c r="J79" s="31" t="s">
        <v>52</v>
      </c>
      <c r="K79" s="22" t="s">
        <v>311</v>
      </c>
      <c r="L79" s="20" t="s">
        <v>123</v>
      </c>
      <c r="M79" s="32" t="s">
        <v>63</v>
      </c>
      <c r="N79" s="19">
        <v>2021.0</v>
      </c>
      <c r="O79" s="19">
        <v>3.0</v>
      </c>
      <c r="P79" s="25" t="s">
        <v>54</v>
      </c>
      <c r="Q79" s="34" t="s">
        <v>65</v>
      </c>
      <c r="R79" s="61" t="s">
        <v>238</v>
      </c>
      <c r="S79" s="36" t="s">
        <v>345</v>
      </c>
      <c r="T79" s="23"/>
      <c r="U79" s="23"/>
      <c r="V79" s="23"/>
      <c r="W79" s="23"/>
      <c r="X79" s="23"/>
      <c r="Y79" s="23"/>
      <c r="Z79" s="23"/>
      <c r="AA79" s="23"/>
      <c r="AB79" s="27"/>
      <c r="AC79" s="23"/>
      <c r="AD79" s="23"/>
      <c r="AE79" s="23"/>
      <c r="AF79" s="23"/>
      <c r="AG79" s="23"/>
      <c r="AH79" s="23"/>
      <c r="AI79" s="23"/>
      <c r="AJ79" s="29">
        <v>1.0</v>
      </c>
      <c r="AK79" s="23"/>
      <c r="AL79" s="23"/>
      <c r="AM79" s="28">
        <v>800.0</v>
      </c>
      <c r="AN79" s="38" t="s">
        <v>346</v>
      </c>
      <c r="AO79" s="27"/>
      <c r="AP79" s="27"/>
      <c r="AQ79" s="27"/>
      <c r="AR79" s="27"/>
      <c r="AS79" s="29">
        <v>51.0</v>
      </c>
      <c r="AT79" s="23"/>
      <c r="AU79" s="23"/>
      <c r="AV79" s="23"/>
      <c r="AW79" s="23"/>
    </row>
    <row r="80" ht="15.75" customHeight="1">
      <c r="A80" s="18">
        <v>4.0</v>
      </c>
      <c r="B80" s="19">
        <v>1.0</v>
      </c>
      <c r="C80" s="19">
        <v>92.0</v>
      </c>
      <c r="D80" s="23"/>
      <c r="E80" s="18">
        <v>33.0</v>
      </c>
      <c r="F80" s="20" t="s">
        <v>353</v>
      </c>
      <c r="G80" s="21" t="s">
        <v>354</v>
      </c>
      <c r="H80" s="21" t="s">
        <v>354</v>
      </c>
      <c r="I80" s="22" t="s">
        <v>355</v>
      </c>
      <c r="J80" s="31" t="s">
        <v>52</v>
      </c>
      <c r="K80" s="22" t="s">
        <v>311</v>
      </c>
      <c r="L80" s="20" t="s">
        <v>272</v>
      </c>
      <c r="M80" s="40" t="s">
        <v>84</v>
      </c>
      <c r="N80" s="29">
        <v>2018.0</v>
      </c>
      <c r="O80" s="19">
        <v>3.0</v>
      </c>
      <c r="P80" s="33" t="s">
        <v>64</v>
      </c>
      <c r="Q80" s="34" t="s">
        <v>65</v>
      </c>
      <c r="R80" s="35" t="s">
        <v>66</v>
      </c>
      <c r="S80" s="56" t="s">
        <v>273</v>
      </c>
      <c r="T80" s="23"/>
      <c r="U80" s="23"/>
      <c r="V80" s="23"/>
      <c r="W80" s="23"/>
      <c r="X80" s="23"/>
      <c r="Y80" s="23"/>
      <c r="Z80" s="23"/>
      <c r="AA80" s="23"/>
      <c r="AB80" s="27"/>
      <c r="AC80" s="23"/>
      <c r="AD80" s="23"/>
      <c r="AE80" s="28">
        <v>0.0</v>
      </c>
      <c r="AF80" s="28">
        <v>0.0</v>
      </c>
      <c r="AG80" s="23"/>
      <c r="AH80" s="23"/>
      <c r="AI80" s="23"/>
      <c r="AJ80" s="29">
        <v>1.0</v>
      </c>
      <c r="AK80" s="23"/>
      <c r="AL80" s="23"/>
      <c r="AM80" s="28">
        <v>0.0</v>
      </c>
      <c r="AN80" s="28">
        <v>0.2</v>
      </c>
      <c r="AO80" s="27"/>
      <c r="AP80" s="27"/>
      <c r="AQ80" s="27"/>
      <c r="AR80" s="27"/>
      <c r="AS80" s="22" t="s">
        <v>227</v>
      </c>
      <c r="AT80" s="23"/>
      <c r="AU80" s="23"/>
      <c r="AV80" s="78" t="s">
        <v>356</v>
      </c>
      <c r="AW80" s="23"/>
    </row>
    <row r="81" ht="15.75" customHeight="1">
      <c r="A81" s="18">
        <v>4.0</v>
      </c>
      <c r="B81" s="19">
        <v>1.0</v>
      </c>
      <c r="C81" s="19">
        <v>93.0</v>
      </c>
      <c r="D81" s="23"/>
      <c r="E81" s="18">
        <v>33.0</v>
      </c>
      <c r="F81" s="20" t="s">
        <v>353</v>
      </c>
      <c r="G81" s="21" t="s">
        <v>354</v>
      </c>
      <c r="H81" s="21" t="s">
        <v>354</v>
      </c>
      <c r="I81" s="22" t="s">
        <v>357</v>
      </c>
      <c r="J81" s="31" t="s">
        <v>52</v>
      </c>
      <c r="K81" s="22" t="s">
        <v>311</v>
      </c>
      <c r="L81" s="20" t="s">
        <v>249</v>
      </c>
      <c r="M81" s="57" t="s">
        <v>84</v>
      </c>
      <c r="N81" s="19">
        <v>2016.0</v>
      </c>
      <c r="O81" s="19">
        <v>3.0</v>
      </c>
      <c r="P81" s="64" t="s">
        <v>64</v>
      </c>
      <c r="Q81" s="34" t="s">
        <v>65</v>
      </c>
      <c r="R81" s="35" t="s">
        <v>66</v>
      </c>
      <c r="S81" s="36" t="s">
        <v>250</v>
      </c>
      <c r="T81" s="23"/>
      <c r="U81" s="23"/>
      <c r="V81" s="23"/>
      <c r="W81" s="23"/>
      <c r="X81" s="23"/>
      <c r="Y81" s="23"/>
      <c r="Z81" s="23"/>
      <c r="AA81" s="23"/>
      <c r="AB81" s="27"/>
      <c r="AC81" s="23"/>
      <c r="AD81" s="23"/>
      <c r="AE81" s="28">
        <v>0.0</v>
      </c>
      <c r="AF81" s="28">
        <v>0.0</v>
      </c>
      <c r="AG81" s="23"/>
      <c r="AH81" s="23"/>
      <c r="AI81" s="23"/>
      <c r="AJ81" s="37" t="s">
        <v>68</v>
      </c>
      <c r="AK81" s="23"/>
      <c r="AL81" s="23"/>
      <c r="AM81" s="28">
        <v>0.0</v>
      </c>
      <c r="AN81" s="28">
        <v>0.0</v>
      </c>
      <c r="AO81" s="27"/>
      <c r="AP81" s="27"/>
      <c r="AQ81" s="27"/>
      <c r="AR81" s="27"/>
      <c r="AS81" s="22" t="s">
        <v>227</v>
      </c>
      <c r="AT81" s="23"/>
      <c r="AU81" s="23"/>
      <c r="AV81" s="78" t="s">
        <v>356</v>
      </c>
      <c r="AW81" s="23"/>
    </row>
    <row r="82" ht="15.75" customHeight="1">
      <c r="A82" s="18">
        <v>4.0</v>
      </c>
      <c r="B82" s="19">
        <v>3.0</v>
      </c>
      <c r="C82" s="19">
        <v>94.0</v>
      </c>
      <c r="D82" s="23"/>
      <c r="E82" s="18">
        <v>33.0</v>
      </c>
      <c r="F82" s="20" t="s">
        <v>353</v>
      </c>
      <c r="G82" s="21" t="s">
        <v>354</v>
      </c>
      <c r="H82" s="21" t="s">
        <v>354</v>
      </c>
      <c r="I82" s="22" t="s">
        <v>358</v>
      </c>
      <c r="J82" s="20" t="s">
        <v>52</v>
      </c>
      <c r="K82" s="20" t="s">
        <v>61</v>
      </c>
      <c r="L82" s="20" t="s">
        <v>314</v>
      </c>
      <c r="M82" s="40" t="s">
        <v>84</v>
      </c>
      <c r="N82" s="19">
        <v>2018.0</v>
      </c>
      <c r="O82" s="19">
        <v>3.0</v>
      </c>
      <c r="P82" s="25" t="s">
        <v>54</v>
      </c>
      <c r="Q82" s="34" t="s">
        <v>65</v>
      </c>
      <c r="R82" s="35" t="s">
        <v>66</v>
      </c>
      <c r="S82" s="56" t="s">
        <v>315</v>
      </c>
      <c r="T82" s="23"/>
      <c r="U82" s="23"/>
      <c r="V82" s="23"/>
      <c r="W82" s="23"/>
      <c r="X82" s="23"/>
      <c r="Y82" s="23"/>
      <c r="Z82" s="23"/>
      <c r="AA82" s="23"/>
      <c r="AB82" s="27"/>
      <c r="AC82" s="23"/>
      <c r="AD82" s="23"/>
      <c r="AE82" s="28">
        <v>0.0</v>
      </c>
      <c r="AF82" s="28">
        <v>0.0</v>
      </c>
      <c r="AG82" s="23"/>
      <c r="AH82" s="23"/>
      <c r="AI82" s="23"/>
      <c r="AJ82" s="37" t="s">
        <v>68</v>
      </c>
      <c r="AK82" s="23"/>
      <c r="AL82" s="23"/>
      <c r="AM82" s="38" t="s">
        <v>316</v>
      </c>
      <c r="AN82" s="28">
        <v>23.0</v>
      </c>
      <c r="AO82" s="27"/>
      <c r="AP82" s="27"/>
      <c r="AQ82" s="27"/>
      <c r="AR82" s="27"/>
      <c r="AS82" s="22" t="s">
        <v>227</v>
      </c>
      <c r="AT82" s="23"/>
      <c r="AU82" s="23"/>
      <c r="AV82" s="78" t="s">
        <v>356</v>
      </c>
      <c r="AW82" s="23"/>
    </row>
    <row r="83" ht="15.75" customHeight="1">
      <c r="A83" s="18">
        <v>4.0</v>
      </c>
      <c r="B83" s="19">
        <v>3.0</v>
      </c>
      <c r="C83" s="19">
        <v>95.0</v>
      </c>
      <c r="D83" s="23"/>
      <c r="E83" s="18">
        <v>33.0</v>
      </c>
      <c r="F83" s="20" t="s">
        <v>353</v>
      </c>
      <c r="G83" s="21" t="s">
        <v>354</v>
      </c>
      <c r="H83" s="21" t="s">
        <v>354</v>
      </c>
      <c r="I83" s="22" t="s">
        <v>359</v>
      </c>
      <c r="J83" s="31" t="s">
        <v>52</v>
      </c>
      <c r="K83" s="22" t="s">
        <v>61</v>
      </c>
      <c r="L83" s="20" t="s">
        <v>254</v>
      </c>
      <c r="M83" s="40" t="s">
        <v>84</v>
      </c>
      <c r="N83" s="19">
        <v>2022.0</v>
      </c>
      <c r="O83" s="19">
        <v>3.0</v>
      </c>
      <c r="P83" s="25" t="s">
        <v>54</v>
      </c>
      <c r="Q83" s="42" t="s">
        <v>93</v>
      </c>
      <c r="R83" s="35" t="s">
        <v>66</v>
      </c>
      <c r="S83" s="63" t="s">
        <v>255</v>
      </c>
      <c r="T83" s="23"/>
      <c r="U83" s="23"/>
      <c r="V83" s="23"/>
      <c r="W83" s="23"/>
      <c r="X83" s="23"/>
      <c r="Y83" s="23"/>
      <c r="Z83" s="23"/>
      <c r="AA83" s="23"/>
      <c r="AB83" s="27"/>
      <c r="AC83" s="23"/>
      <c r="AD83" s="23"/>
      <c r="AE83" s="28">
        <v>0.0</v>
      </c>
      <c r="AF83" s="28">
        <v>0.0</v>
      </c>
      <c r="AG83" s="23"/>
      <c r="AH83" s="23"/>
      <c r="AI83" s="23"/>
      <c r="AJ83" s="37" t="s">
        <v>68</v>
      </c>
      <c r="AK83" s="23"/>
      <c r="AL83" s="23"/>
      <c r="AM83" s="28">
        <v>0.0</v>
      </c>
      <c r="AN83" s="28">
        <v>990.0</v>
      </c>
      <c r="AO83" s="27"/>
      <c r="AP83" s="27"/>
      <c r="AQ83" s="27"/>
      <c r="AR83" s="27"/>
      <c r="AS83" s="22" t="s">
        <v>227</v>
      </c>
      <c r="AT83" s="23"/>
      <c r="AU83" s="23"/>
      <c r="AV83" s="78" t="s">
        <v>356</v>
      </c>
      <c r="AW83" s="23"/>
    </row>
    <row r="84" ht="15.75" customHeight="1">
      <c r="A84" s="18">
        <v>4.0</v>
      </c>
      <c r="B84" s="19">
        <v>2.0</v>
      </c>
      <c r="C84" s="19">
        <v>96.0</v>
      </c>
      <c r="D84" s="23"/>
      <c r="E84" s="18">
        <v>33.0</v>
      </c>
      <c r="F84" s="20" t="s">
        <v>353</v>
      </c>
      <c r="G84" s="21" t="s">
        <v>354</v>
      </c>
      <c r="H84" s="21" t="s">
        <v>354</v>
      </c>
      <c r="I84" s="22" t="s">
        <v>360</v>
      </c>
      <c r="J84" s="31" t="s">
        <v>52</v>
      </c>
      <c r="K84" s="22" t="s">
        <v>311</v>
      </c>
      <c r="L84" s="20" t="s">
        <v>268</v>
      </c>
      <c r="M84" s="40" t="s">
        <v>84</v>
      </c>
      <c r="N84" s="19">
        <v>2018.0</v>
      </c>
      <c r="O84" s="19">
        <v>3.0</v>
      </c>
      <c r="P84" s="26" t="s">
        <v>77</v>
      </c>
      <c r="Q84" s="34" t="s">
        <v>65</v>
      </c>
      <c r="R84" s="35" t="s">
        <v>66</v>
      </c>
      <c r="S84" s="56" t="s">
        <v>269</v>
      </c>
      <c r="T84" s="23"/>
      <c r="U84" s="23"/>
      <c r="V84" s="23"/>
      <c r="W84" s="23"/>
      <c r="X84" s="23"/>
      <c r="Y84" s="23"/>
      <c r="Z84" s="23"/>
      <c r="AA84" s="23"/>
      <c r="AB84" s="27"/>
      <c r="AC84" s="23"/>
      <c r="AD84" s="23"/>
      <c r="AE84" s="28">
        <v>0.0</v>
      </c>
      <c r="AF84" s="28">
        <v>0.0</v>
      </c>
      <c r="AG84" s="23"/>
      <c r="AH84" s="23"/>
      <c r="AI84" s="23"/>
      <c r="AJ84" s="37" t="s">
        <v>68</v>
      </c>
      <c r="AK84" s="23"/>
      <c r="AL84" s="23"/>
      <c r="AM84" s="28">
        <v>500.0</v>
      </c>
      <c r="AN84" s="28">
        <v>880.0</v>
      </c>
      <c r="AO84" s="27"/>
      <c r="AP84" s="27"/>
      <c r="AQ84" s="27"/>
      <c r="AR84" s="27"/>
      <c r="AS84" s="22" t="s">
        <v>227</v>
      </c>
      <c r="AT84" s="23"/>
      <c r="AU84" s="23"/>
      <c r="AV84" s="78" t="s">
        <v>356</v>
      </c>
      <c r="AW84" s="23"/>
    </row>
    <row r="85" ht="15.75" customHeight="1">
      <c r="A85" s="18">
        <v>4.0</v>
      </c>
      <c r="B85" s="19">
        <v>2.0</v>
      </c>
      <c r="C85" s="19">
        <v>97.0</v>
      </c>
      <c r="D85" s="23"/>
      <c r="E85" s="18">
        <v>33.0</v>
      </c>
      <c r="F85" s="20" t="s">
        <v>353</v>
      </c>
      <c r="G85" s="21" t="s">
        <v>354</v>
      </c>
      <c r="H85" s="21" t="s">
        <v>354</v>
      </c>
      <c r="I85" s="22" t="s">
        <v>361</v>
      </c>
      <c r="J85" s="31" t="s">
        <v>52</v>
      </c>
      <c r="K85" s="22" t="s">
        <v>61</v>
      </c>
      <c r="L85" s="20" t="s">
        <v>225</v>
      </c>
      <c r="M85" s="40" t="s">
        <v>84</v>
      </c>
      <c r="N85" s="19">
        <v>2022.0</v>
      </c>
      <c r="O85" s="19">
        <v>3.0</v>
      </c>
      <c r="P85" s="26" t="s">
        <v>77</v>
      </c>
      <c r="Q85" s="42" t="s">
        <v>93</v>
      </c>
      <c r="R85" s="35" t="s">
        <v>66</v>
      </c>
      <c r="S85" s="56" t="s">
        <v>226</v>
      </c>
      <c r="T85" s="23"/>
      <c r="U85" s="23"/>
      <c r="V85" s="23"/>
      <c r="W85" s="23"/>
      <c r="X85" s="23"/>
      <c r="Y85" s="23"/>
      <c r="Z85" s="23"/>
      <c r="AA85" s="23"/>
      <c r="AB85" s="27"/>
      <c r="AC85" s="23"/>
      <c r="AD85" s="23"/>
      <c r="AE85" s="28">
        <v>0.0</v>
      </c>
      <c r="AF85" s="28">
        <v>0.0</v>
      </c>
      <c r="AG85" s="23"/>
      <c r="AH85" s="23"/>
      <c r="AI85" s="23"/>
      <c r="AJ85" s="37" t="s">
        <v>68</v>
      </c>
      <c r="AK85" s="23"/>
      <c r="AL85" s="23"/>
      <c r="AM85" s="28">
        <v>30.0</v>
      </c>
      <c r="AN85" s="28">
        <v>231.0</v>
      </c>
      <c r="AO85" s="27"/>
      <c r="AP85" s="27"/>
      <c r="AQ85" s="27"/>
      <c r="AR85" s="27"/>
      <c r="AS85" s="22" t="s">
        <v>227</v>
      </c>
      <c r="AT85" s="23"/>
      <c r="AU85" s="23"/>
      <c r="AV85" s="78" t="s">
        <v>356</v>
      </c>
      <c r="AW85" s="23"/>
    </row>
    <row r="86" ht="15.75" customHeight="1">
      <c r="A86" s="18">
        <v>4.0</v>
      </c>
      <c r="B86" s="19">
        <v>3.0</v>
      </c>
      <c r="C86" s="19">
        <v>98.0</v>
      </c>
      <c r="D86" s="23"/>
      <c r="E86" s="29">
        <v>33.0</v>
      </c>
      <c r="F86" s="20" t="s">
        <v>362</v>
      </c>
      <c r="G86" s="44" t="s">
        <v>363</v>
      </c>
      <c r="H86" s="44" t="s">
        <v>363</v>
      </c>
      <c r="I86" s="22" t="s">
        <v>364</v>
      </c>
      <c r="J86" s="31" t="s">
        <v>52</v>
      </c>
      <c r="K86" s="22" t="s">
        <v>365</v>
      </c>
      <c r="L86" s="39" t="s">
        <v>232</v>
      </c>
      <c r="M86" s="57" t="s">
        <v>84</v>
      </c>
      <c r="N86" s="29">
        <v>2022.0</v>
      </c>
      <c r="O86" s="29">
        <v>2.0</v>
      </c>
      <c r="P86" s="25" t="s">
        <v>54</v>
      </c>
      <c r="Q86" s="48" t="s">
        <v>65</v>
      </c>
      <c r="R86" s="55" t="s">
        <v>66</v>
      </c>
      <c r="S86" s="37" t="s">
        <v>233</v>
      </c>
      <c r="T86" s="23"/>
      <c r="U86" s="58">
        <v>0.328606086</v>
      </c>
      <c r="V86" s="58">
        <v>0.657751646</v>
      </c>
      <c r="W86" s="58">
        <v>0.114861518</v>
      </c>
      <c r="X86" s="58">
        <v>0.917056001</v>
      </c>
      <c r="Y86" s="59">
        <v>0.117929</v>
      </c>
      <c r="Z86" s="59">
        <v>0.04078</v>
      </c>
      <c r="AA86" s="59">
        <v>0.341893</v>
      </c>
      <c r="AB86" s="27"/>
      <c r="AC86" s="23"/>
      <c r="AD86" s="23"/>
      <c r="AE86" s="23"/>
      <c r="AF86" s="23"/>
      <c r="AG86" s="23"/>
      <c r="AH86" s="23"/>
      <c r="AI86" s="23"/>
      <c r="AJ86" s="37" t="s">
        <v>68</v>
      </c>
      <c r="AK86" s="23"/>
      <c r="AL86" s="23"/>
      <c r="AM86" s="28">
        <v>0.0</v>
      </c>
      <c r="AN86" s="28">
        <v>16.5</v>
      </c>
      <c r="AO86" s="27"/>
      <c r="AP86" s="27"/>
      <c r="AQ86" s="27"/>
      <c r="AR86" s="27"/>
      <c r="AS86" s="41">
        <v>61.0</v>
      </c>
      <c r="AT86" s="23"/>
      <c r="AU86" s="23"/>
      <c r="AV86" s="23"/>
      <c r="AW86" s="23"/>
    </row>
    <row r="87" ht="15.75" customHeight="1">
      <c r="A87" s="18">
        <v>4.0</v>
      </c>
      <c r="B87" s="19">
        <v>3.0</v>
      </c>
      <c r="C87" s="19">
        <v>99.0</v>
      </c>
      <c r="D87" s="23"/>
      <c r="E87" s="18">
        <v>33.0</v>
      </c>
      <c r="F87" s="20" t="s">
        <v>362</v>
      </c>
      <c r="G87" s="21" t="s">
        <v>363</v>
      </c>
      <c r="H87" s="21" t="s">
        <v>363</v>
      </c>
      <c r="I87" s="22" t="s">
        <v>366</v>
      </c>
      <c r="J87" s="31" t="s">
        <v>52</v>
      </c>
      <c r="K87" s="22" t="s">
        <v>367</v>
      </c>
      <c r="L87" s="20" t="s">
        <v>123</v>
      </c>
      <c r="M87" s="32" t="s">
        <v>63</v>
      </c>
      <c r="N87" s="19">
        <v>2019.0</v>
      </c>
      <c r="O87" s="19">
        <v>3.0</v>
      </c>
      <c r="P87" s="25" t="s">
        <v>54</v>
      </c>
      <c r="Q87" s="34" t="s">
        <v>65</v>
      </c>
      <c r="R87" s="61" t="s">
        <v>238</v>
      </c>
      <c r="S87" s="62" t="s">
        <v>245</v>
      </c>
      <c r="T87" s="23"/>
      <c r="U87" s="23"/>
      <c r="V87" s="23"/>
      <c r="W87" s="23"/>
      <c r="X87" s="23"/>
      <c r="Y87" s="23"/>
      <c r="Z87" s="23"/>
      <c r="AA87" s="23"/>
      <c r="AB87" s="27"/>
      <c r="AC87" s="23"/>
      <c r="AD87" s="23"/>
      <c r="AE87" s="23"/>
      <c r="AF87" s="23"/>
      <c r="AG87" s="23"/>
      <c r="AH87" s="23"/>
      <c r="AI87" s="23"/>
      <c r="AJ87" s="29">
        <v>1.0</v>
      </c>
      <c r="AK87" s="23"/>
      <c r="AL87" s="23"/>
      <c r="AM87" s="28">
        <v>0.0</v>
      </c>
      <c r="AN87" s="38" t="s">
        <v>368</v>
      </c>
      <c r="AO87" s="27"/>
      <c r="AP87" s="27"/>
      <c r="AQ87" s="27"/>
      <c r="AR87" s="27"/>
      <c r="AS87" s="41">
        <v>61.0</v>
      </c>
      <c r="AT87" s="23"/>
      <c r="AU87" s="23"/>
      <c r="AV87" s="23"/>
      <c r="AW87" s="23"/>
    </row>
    <row r="88" ht="15.75" customHeight="1">
      <c r="A88" s="18">
        <v>4.0</v>
      </c>
      <c r="B88" s="19">
        <v>3.0</v>
      </c>
      <c r="C88" s="19">
        <v>100.0</v>
      </c>
      <c r="D88" s="23"/>
      <c r="E88" s="41">
        <v>33.0</v>
      </c>
      <c r="F88" s="8" t="s">
        <v>369</v>
      </c>
      <c r="G88" s="44" t="s">
        <v>370</v>
      </c>
      <c r="H88" s="44" t="s">
        <v>370</v>
      </c>
      <c r="I88" s="22" t="s">
        <v>371</v>
      </c>
      <c r="J88" s="31" t="s">
        <v>52</v>
      </c>
      <c r="K88" s="22" t="s">
        <v>365</v>
      </c>
      <c r="L88" s="39" t="s">
        <v>232</v>
      </c>
      <c r="M88" s="57" t="s">
        <v>84</v>
      </c>
      <c r="N88" s="29">
        <v>2022.0</v>
      </c>
      <c r="O88" s="29">
        <v>2.0</v>
      </c>
      <c r="P88" s="25" t="s">
        <v>54</v>
      </c>
      <c r="Q88" s="48" t="s">
        <v>65</v>
      </c>
      <c r="R88" s="35" t="s">
        <v>66</v>
      </c>
      <c r="S88" s="37" t="s">
        <v>233</v>
      </c>
      <c r="T88" s="23"/>
      <c r="U88" s="58">
        <v>0.465314353</v>
      </c>
      <c r="V88" s="58">
        <v>0.444499235</v>
      </c>
      <c r="W88" s="58">
        <v>0.22731847</v>
      </c>
      <c r="X88" s="58">
        <v>0.914193445</v>
      </c>
      <c r="Y88" s="59">
        <v>0.201515</v>
      </c>
      <c r="Z88" s="59">
        <v>0.095481</v>
      </c>
      <c r="AA88" s="59">
        <v>0.414695</v>
      </c>
      <c r="AB88" s="27"/>
      <c r="AC88" s="23"/>
      <c r="AD88" s="23"/>
      <c r="AE88" s="23"/>
      <c r="AF88" s="23"/>
      <c r="AG88" s="23"/>
      <c r="AH88" s="23"/>
      <c r="AI88" s="23"/>
      <c r="AJ88" s="29">
        <v>1.0</v>
      </c>
      <c r="AK88" s="23"/>
      <c r="AL88" s="23"/>
      <c r="AM88" s="28">
        <v>0.0</v>
      </c>
      <c r="AN88" s="28">
        <v>16.5</v>
      </c>
      <c r="AO88" s="27"/>
      <c r="AP88" s="27"/>
      <c r="AQ88" s="27"/>
      <c r="AR88" s="27"/>
      <c r="AS88" s="23"/>
      <c r="AT88" s="23"/>
      <c r="AU88" s="23"/>
      <c r="AV88" s="39" t="s">
        <v>71</v>
      </c>
      <c r="AW88" s="23"/>
    </row>
    <row r="89" ht="15.75" customHeight="1">
      <c r="A89" s="18">
        <v>4.0</v>
      </c>
      <c r="B89" s="19">
        <v>2.0</v>
      </c>
      <c r="C89" s="19">
        <v>101.0</v>
      </c>
      <c r="D89" s="23"/>
      <c r="E89" s="18">
        <v>33.0</v>
      </c>
      <c r="F89" s="20" t="s">
        <v>372</v>
      </c>
      <c r="G89" s="21" t="s">
        <v>373</v>
      </c>
      <c r="H89" s="21" t="s">
        <v>373</v>
      </c>
      <c r="I89" s="22" t="s">
        <v>374</v>
      </c>
      <c r="J89" s="31" t="s">
        <v>52</v>
      </c>
      <c r="K89" s="22" t="s">
        <v>367</v>
      </c>
      <c r="L89" s="20" t="s">
        <v>123</v>
      </c>
      <c r="M89" s="32" t="s">
        <v>63</v>
      </c>
      <c r="N89" s="19">
        <v>2019.0</v>
      </c>
      <c r="O89" s="19">
        <v>3.0</v>
      </c>
      <c r="P89" s="26" t="s">
        <v>77</v>
      </c>
      <c r="Q89" s="34" t="s">
        <v>65</v>
      </c>
      <c r="R89" s="61" t="s">
        <v>238</v>
      </c>
      <c r="S89" s="62" t="s">
        <v>245</v>
      </c>
      <c r="T89" s="23"/>
      <c r="U89" s="23"/>
      <c r="V89" s="23"/>
      <c r="W89" s="23"/>
      <c r="X89" s="23"/>
      <c r="Y89" s="23"/>
      <c r="Z89" s="23"/>
      <c r="AA89" s="23"/>
      <c r="AB89" s="27"/>
      <c r="AC89" s="23"/>
      <c r="AD89" s="23"/>
      <c r="AE89" s="23"/>
      <c r="AF89" s="23"/>
      <c r="AG89" s="23"/>
      <c r="AH89" s="23"/>
      <c r="AI89" s="23"/>
      <c r="AJ89" s="29">
        <v>1.0</v>
      </c>
      <c r="AK89" s="23"/>
      <c r="AL89" s="23"/>
      <c r="AM89" s="28">
        <v>0.0</v>
      </c>
      <c r="AN89" s="38" t="s">
        <v>368</v>
      </c>
      <c r="AO89" s="27"/>
      <c r="AP89" s="27"/>
      <c r="AQ89" s="27"/>
      <c r="AR89" s="27"/>
      <c r="AS89" s="22" t="s">
        <v>251</v>
      </c>
      <c r="AT89" s="23"/>
      <c r="AU89" s="23"/>
      <c r="AV89" s="23"/>
      <c r="AW89" s="23"/>
    </row>
    <row r="90" ht="15.75" customHeight="1">
      <c r="A90" s="18">
        <v>4.0</v>
      </c>
      <c r="B90" s="19">
        <v>1.0</v>
      </c>
      <c r="C90" s="19">
        <v>102.0</v>
      </c>
      <c r="D90" s="23"/>
      <c r="E90" s="18">
        <v>33.0</v>
      </c>
      <c r="F90" s="20" t="s">
        <v>375</v>
      </c>
      <c r="G90" s="21" t="s">
        <v>376</v>
      </c>
      <c r="H90" s="21" t="s">
        <v>376</v>
      </c>
      <c r="I90" s="22" t="s">
        <v>377</v>
      </c>
      <c r="J90" s="31" t="s">
        <v>52</v>
      </c>
      <c r="K90" s="22" t="s">
        <v>61</v>
      </c>
      <c r="L90" s="20" t="s">
        <v>254</v>
      </c>
      <c r="M90" s="40" t="s">
        <v>84</v>
      </c>
      <c r="N90" s="19">
        <v>2022.0</v>
      </c>
      <c r="O90" s="19">
        <v>3.0</v>
      </c>
      <c r="P90" s="33" t="s">
        <v>64</v>
      </c>
      <c r="Q90" s="42" t="s">
        <v>93</v>
      </c>
      <c r="R90" s="35" t="s">
        <v>66</v>
      </c>
      <c r="S90" s="63" t="s">
        <v>255</v>
      </c>
      <c r="T90" s="23"/>
      <c r="U90" s="23"/>
      <c r="V90" s="23"/>
      <c r="W90" s="23"/>
      <c r="X90" s="23"/>
      <c r="Y90" s="23"/>
      <c r="Z90" s="23"/>
      <c r="AA90" s="23"/>
      <c r="AB90" s="27"/>
      <c r="AC90" s="23"/>
      <c r="AD90" s="23"/>
      <c r="AE90" s="23"/>
      <c r="AF90" s="23"/>
      <c r="AG90" s="23"/>
      <c r="AH90" s="23"/>
      <c r="AI90" s="23"/>
      <c r="AJ90" s="29">
        <v>1.0</v>
      </c>
      <c r="AK90" s="23"/>
      <c r="AL90" s="23"/>
      <c r="AM90" s="28">
        <v>0.0</v>
      </c>
      <c r="AN90" s="28">
        <v>990.0</v>
      </c>
      <c r="AO90" s="27"/>
      <c r="AP90" s="27"/>
      <c r="AQ90" s="27"/>
      <c r="AR90" s="27"/>
      <c r="AS90" s="22" t="s">
        <v>251</v>
      </c>
      <c r="AT90" s="23"/>
      <c r="AU90" s="23"/>
      <c r="AV90" s="23"/>
      <c r="AW90" s="23"/>
    </row>
    <row r="91" ht="15.75" customHeight="1">
      <c r="A91" s="18">
        <v>4.0</v>
      </c>
      <c r="B91" s="19">
        <v>3.0</v>
      </c>
      <c r="C91" s="19">
        <v>103.0</v>
      </c>
      <c r="D91" s="23"/>
      <c r="E91" s="18">
        <v>33.0</v>
      </c>
      <c r="F91" s="20" t="s">
        <v>375</v>
      </c>
      <c r="G91" s="21" t="s">
        <v>376</v>
      </c>
      <c r="H91" s="21" t="s">
        <v>376</v>
      </c>
      <c r="I91" s="22" t="s">
        <v>378</v>
      </c>
      <c r="J91" s="31" t="s">
        <v>52</v>
      </c>
      <c r="K91" s="22" t="s">
        <v>367</v>
      </c>
      <c r="L91" s="20" t="s">
        <v>272</v>
      </c>
      <c r="M91" s="40" t="s">
        <v>84</v>
      </c>
      <c r="N91" s="29">
        <v>2018.0</v>
      </c>
      <c r="O91" s="19">
        <v>3.0</v>
      </c>
      <c r="P91" s="25" t="s">
        <v>54</v>
      </c>
      <c r="Q91" s="34" t="s">
        <v>65</v>
      </c>
      <c r="R91" s="35" t="s">
        <v>66</v>
      </c>
      <c r="S91" s="56" t="s">
        <v>273</v>
      </c>
      <c r="T91" s="23"/>
      <c r="U91" s="23"/>
      <c r="V91" s="23"/>
      <c r="W91" s="23"/>
      <c r="X91" s="23"/>
      <c r="Y91" s="23"/>
      <c r="Z91" s="23"/>
      <c r="AA91" s="23"/>
      <c r="AB91" s="27"/>
      <c r="AC91" s="23"/>
      <c r="AD91" s="23"/>
      <c r="AE91" s="23"/>
      <c r="AF91" s="23"/>
      <c r="AG91" s="23"/>
      <c r="AH91" s="23"/>
      <c r="AI91" s="23"/>
      <c r="AJ91" s="37" t="s">
        <v>68</v>
      </c>
      <c r="AK91" s="23"/>
      <c r="AL91" s="23"/>
      <c r="AM91" s="28">
        <v>0.0</v>
      </c>
      <c r="AN91" s="28">
        <v>0.0</v>
      </c>
      <c r="AO91" s="27"/>
      <c r="AP91" s="27"/>
      <c r="AQ91" s="27"/>
      <c r="AR91" s="27"/>
      <c r="AS91" s="22" t="s">
        <v>251</v>
      </c>
      <c r="AT91" s="23"/>
      <c r="AU91" s="23"/>
      <c r="AV91" s="23"/>
      <c r="AW91" s="23"/>
    </row>
    <row r="92" ht="15.75" customHeight="1">
      <c r="A92" s="18">
        <v>4.0</v>
      </c>
      <c r="B92" s="19">
        <v>1.0</v>
      </c>
      <c r="C92" s="19">
        <v>104.0</v>
      </c>
      <c r="D92" s="23"/>
      <c r="E92" s="18">
        <v>33.0</v>
      </c>
      <c r="F92" s="20" t="s">
        <v>379</v>
      </c>
      <c r="G92" s="21" t="s">
        <v>380</v>
      </c>
      <c r="H92" s="21" t="s">
        <v>380</v>
      </c>
      <c r="I92" s="22" t="s">
        <v>381</v>
      </c>
      <c r="J92" s="31" t="s">
        <v>52</v>
      </c>
      <c r="K92" s="22" t="s">
        <v>61</v>
      </c>
      <c r="L92" s="20" t="s">
        <v>254</v>
      </c>
      <c r="M92" s="40" t="s">
        <v>84</v>
      </c>
      <c r="N92" s="19">
        <v>2022.0</v>
      </c>
      <c r="O92" s="19">
        <v>3.0</v>
      </c>
      <c r="P92" s="33" t="s">
        <v>64</v>
      </c>
      <c r="Q92" s="42" t="s">
        <v>93</v>
      </c>
      <c r="R92" s="35" t="s">
        <v>66</v>
      </c>
      <c r="S92" s="63" t="s">
        <v>255</v>
      </c>
      <c r="T92" s="23"/>
      <c r="U92" s="23"/>
      <c r="V92" s="23"/>
      <c r="W92" s="23"/>
      <c r="X92" s="23"/>
      <c r="Y92" s="23"/>
      <c r="Z92" s="23"/>
      <c r="AA92" s="23"/>
      <c r="AB92" s="27"/>
      <c r="AC92" s="23"/>
      <c r="AD92" s="23"/>
      <c r="AE92" s="23"/>
      <c r="AF92" s="23"/>
      <c r="AG92" s="23"/>
      <c r="AH92" s="23"/>
      <c r="AI92" s="23"/>
      <c r="AJ92" s="29">
        <v>1.0</v>
      </c>
      <c r="AK92" s="23"/>
      <c r="AL92" s="23"/>
      <c r="AM92" s="28">
        <v>0.0</v>
      </c>
      <c r="AN92" s="28">
        <v>990.0</v>
      </c>
      <c r="AO92" s="27"/>
      <c r="AP92" s="27"/>
      <c r="AQ92" s="27"/>
      <c r="AR92" s="27"/>
      <c r="AS92" s="22" t="s">
        <v>281</v>
      </c>
      <c r="AT92" s="23"/>
      <c r="AU92" s="23"/>
      <c r="AV92" s="23"/>
      <c r="AW92" s="23"/>
    </row>
    <row r="93" ht="15.75" customHeight="1">
      <c r="A93" s="18">
        <v>4.0</v>
      </c>
      <c r="B93" s="19">
        <v>3.0</v>
      </c>
      <c r="C93" s="19">
        <v>105.0</v>
      </c>
      <c r="D93" s="23"/>
      <c r="E93" s="18">
        <v>33.0</v>
      </c>
      <c r="F93" s="20" t="s">
        <v>379</v>
      </c>
      <c r="G93" s="21" t="s">
        <v>380</v>
      </c>
      <c r="H93" s="21" t="s">
        <v>380</v>
      </c>
      <c r="I93" s="22" t="s">
        <v>382</v>
      </c>
      <c r="J93" s="31" t="s">
        <v>52</v>
      </c>
      <c r="K93" s="22" t="s">
        <v>61</v>
      </c>
      <c r="L93" s="20" t="s">
        <v>83</v>
      </c>
      <c r="M93" s="40" t="s">
        <v>84</v>
      </c>
      <c r="N93" s="19">
        <v>2018.0</v>
      </c>
      <c r="O93" s="19">
        <v>3.0</v>
      </c>
      <c r="P93" s="25" t="s">
        <v>54</v>
      </c>
      <c r="Q93" s="34" t="s">
        <v>65</v>
      </c>
      <c r="R93" s="35" t="s">
        <v>66</v>
      </c>
      <c r="S93" s="56" t="s">
        <v>257</v>
      </c>
      <c r="T93" s="23"/>
      <c r="U93" s="23"/>
      <c r="V93" s="23"/>
      <c r="W93" s="23"/>
      <c r="X93" s="23"/>
      <c r="Y93" s="23"/>
      <c r="Z93" s="23"/>
      <c r="AA93" s="23"/>
      <c r="AB93" s="27"/>
      <c r="AC93" s="23"/>
      <c r="AD93" s="23"/>
      <c r="AE93" s="23"/>
      <c r="AF93" s="23"/>
      <c r="AG93" s="23"/>
      <c r="AH93" s="23"/>
      <c r="AI93" s="23"/>
      <c r="AJ93" s="37" t="s">
        <v>68</v>
      </c>
      <c r="AK93" s="23"/>
      <c r="AL93" s="23"/>
      <c r="AM93" s="28">
        <v>0.0</v>
      </c>
      <c r="AN93" s="38" t="s">
        <v>86</v>
      </c>
      <c r="AO93" s="27"/>
      <c r="AP93" s="27"/>
      <c r="AQ93" s="27"/>
      <c r="AR93" s="27"/>
      <c r="AS93" s="22" t="s">
        <v>281</v>
      </c>
      <c r="AT93" s="23"/>
      <c r="AU93" s="23"/>
      <c r="AV93" s="23"/>
      <c r="AW93" s="23"/>
    </row>
    <row r="94" ht="15.75" customHeight="1">
      <c r="A94" s="18">
        <v>4.0</v>
      </c>
      <c r="B94" s="19">
        <v>3.0</v>
      </c>
      <c r="C94" s="19">
        <v>106.0</v>
      </c>
      <c r="D94" s="23"/>
      <c r="E94" s="18">
        <v>33.0</v>
      </c>
      <c r="F94" s="20" t="s">
        <v>379</v>
      </c>
      <c r="G94" s="21" t="s">
        <v>380</v>
      </c>
      <c r="H94" s="21" t="s">
        <v>380</v>
      </c>
      <c r="I94" s="22" t="s">
        <v>383</v>
      </c>
      <c r="J94" s="31" t="s">
        <v>52</v>
      </c>
      <c r="K94" s="22" t="s">
        <v>365</v>
      </c>
      <c r="L94" s="20" t="s">
        <v>268</v>
      </c>
      <c r="M94" s="40" t="s">
        <v>84</v>
      </c>
      <c r="N94" s="19">
        <v>2018.0</v>
      </c>
      <c r="O94" s="19">
        <v>3.0</v>
      </c>
      <c r="P94" s="25" t="s">
        <v>54</v>
      </c>
      <c r="Q94" s="34" t="s">
        <v>65</v>
      </c>
      <c r="R94" s="35" t="s">
        <v>66</v>
      </c>
      <c r="S94" s="56" t="s">
        <v>269</v>
      </c>
      <c r="T94" s="23"/>
      <c r="U94" s="23"/>
      <c r="V94" s="23"/>
      <c r="W94" s="23"/>
      <c r="X94" s="23"/>
      <c r="Y94" s="23"/>
      <c r="Z94" s="23"/>
      <c r="AA94" s="23"/>
      <c r="AB94" s="27"/>
      <c r="AC94" s="23"/>
      <c r="AD94" s="23"/>
      <c r="AE94" s="23"/>
      <c r="AF94" s="23"/>
      <c r="AG94" s="23"/>
      <c r="AH94" s="23"/>
      <c r="AI94" s="23"/>
      <c r="AJ94" s="37" t="s">
        <v>68</v>
      </c>
      <c r="AK94" s="23"/>
      <c r="AL94" s="23"/>
      <c r="AM94" s="28">
        <v>0.0</v>
      </c>
      <c r="AN94" s="28">
        <v>335.0</v>
      </c>
      <c r="AO94" s="27"/>
      <c r="AP94" s="27"/>
      <c r="AQ94" s="27"/>
      <c r="AR94" s="27"/>
      <c r="AS94" s="22" t="s">
        <v>281</v>
      </c>
      <c r="AT94" s="23"/>
      <c r="AU94" s="23"/>
      <c r="AV94" s="23"/>
      <c r="AW94" s="23"/>
    </row>
    <row r="95" ht="15.75" customHeight="1">
      <c r="A95" s="18">
        <v>4.0</v>
      </c>
      <c r="B95" s="19">
        <v>3.0</v>
      </c>
      <c r="C95" s="19">
        <v>107.0</v>
      </c>
      <c r="D95" s="23"/>
      <c r="E95" s="18">
        <v>33.0</v>
      </c>
      <c r="F95" s="20" t="s">
        <v>379</v>
      </c>
      <c r="G95" s="21" t="s">
        <v>380</v>
      </c>
      <c r="H95" s="21" t="s">
        <v>380</v>
      </c>
      <c r="I95" s="22" t="s">
        <v>384</v>
      </c>
      <c r="J95" s="31" t="s">
        <v>52</v>
      </c>
      <c r="K95" s="22" t="s">
        <v>367</v>
      </c>
      <c r="L95" s="20" t="s">
        <v>249</v>
      </c>
      <c r="M95" s="57" t="s">
        <v>84</v>
      </c>
      <c r="N95" s="19">
        <v>2016.0</v>
      </c>
      <c r="O95" s="19">
        <v>3.0</v>
      </c>
      <c r="P95" s="49" t="s">
        <v>54</v>
      </c>
      <c r="Q95" s="34" t="s">
        <v>65</v>
      </c>
      <c r="R95" s="35" t="s">
        <v>66</v>
      </c>
      <c r="S95" s="36" t="s">
        <v>250</v>
      </c>
      <c r="T95" s="23"/>
      <c r="U95" s="23"/>
      <c r="V95" s="23"/>
      <c r="W95" s="23"/>
      <c r="X95" s="23"/>
      <c r="Y95" s="23"/>
      <c r="Z95" s="23"/>
      <c r="AA95" s="23"/>
      <c r="AB95" s="27"/>
      <c r="AC95" s="23"/>
      <c r="AD95" s="23"/>
      <c r="AE95" s="23"/>
      <c r="AF95" s="23"/>
      <c r="AG95" s="23"/>
      <c r="AH95" s="23"/>
      <c r="AI95" s="23"/>
      <c r="AJ95" s="37" t="s">
        <v>68</v>
      </c>
      <c r="AK95" s="23"/>
      <c r="AL95" s="23"/>
      <c r="AM95" s="28">
        <v>0.0</v>
      </c>
      <c r="AN95" s="28">
        <v>0.0</v>
      </c>
      <c r="AO95" s="27"/>
      <c r="AP95" s="27"/>
      <c r="AQ95" s="27"/>
      <c r="AR95" s="27"/>
      <c r="AS95" s="22" t="s">
        <v>281</v>
      </c>
      <c r="AT95" s="23"/>
      <c r="AU95" s="23"/>
      <c r="AV95" s="23"/>
      <c r="AW95" s="23"/>
    </row>
    <row r="96" ht="15.75" customHeight="1">
      <c r="A96" s="18">
        <v>4.0</v>
      </c>
      <c r="B96" s="19">
        <v>2.0</v>
      </c>
      <c r="C96" s="19">
        <v>108.0</v>
      </c>
      <c r="D96" s="23"/>
      <c r="E96" s="18">
        <v>33.0</v>
      </c>
      <c r="F96" s="20" t="s">
        <v>379</v>
      </c>
      <c r="G96" s="21" t="s">
        <v>380</v>
      </c>
      <c r="H96" s="21" t="s">
        <v>380</v>
      </c>
      <c r="I96" s="22" t="s">
        <v>385</v>
      </c>
      <c r="J96" s="31" t="s">
        <v>52</v>
      </c>
      <c r="K96" s="22" t="s">
        <v>367</v>
      </c>
      <c r="L96" s="20" t="s">
        <v>272</v>
      </c>
      <c r="M96" s="40" t="s">
        <v>84</v>
      </c>
      <c r="N96" s="29">
        <v>2018.0</v>
      </c>
      <c r="O96" s="19">
        <v>3.0</v>
      </c>
      <c r="P96" s="26" t="s">
        <v>77</v>
      </c>
      <c r="Q96" s="34" t="s">
        <v>65</v>
      </c>
      <c r="R96" s="35" t="s">
        <v>66</v>
      </c>
      <c r="S96" s="56" t="s">
        <v>273</v>
      </c>
      <c r="T96" s="23"/>
      <c r="U96" s="23"/>
      <c r="V96" s="23"/>
      <c r="W96" s="23"/>
      <c r="X96" s="23"/>
      <c r="Y96" s="23"/>
      <c r="Z96" s="23"/>
      <c r="AA96" s="23"/>
      <c r="AB96" s="27"/>
      <c r="AC96" s="23"/>
      <c r="AD96" s="23"/>
      <c r="AE96" s="23"/>
      <c r="AF96" s="23"/>
      <c r="AG96" s="23"/>
      <c r="AH96" s="23"/>
      <c r="AI96" s="23"/>
      <c r="AJ96" s="37" t="s">
        <v>68</v>
      </c>
      <c r="AK96" s="23"/>
      <c r="AL96" s="23"/>
      <c r="AM96" s="28">
        <v>0.0</v>
      </c>
      <c r="AN96" s="28">
        <v>0.0</v>
      </c>
      <c r="AO96" s="27"/>
      <c r="AP96" s="27"/>
      <c r="AQ96" s="27"/>
      <c r="AR96" s="27"/>
      <c r="AS96" s="22" t="s">
        <v>281</v>
      </c>
      <c r="AT96" s="23"/>
      <c r="AU96" s="23"/>
      <c r="AV96" s="23"/>
      <c r="AW96" s="23"/>
    </row>
    <row r="97" ht="15.75" customHeight="1">
      <c r="A97" s="18">
        <v>4.0</v>
      </c>
      <c r="B97" s="19">
        <v>2.0</v>
      </c>
      <c r="C97" s="19">
        <v>109.0</v>
      </c>
      <c r="D97" s="23"/>
      <c r="E97" s="18">
        <v>33.0</v>
      </c>
      <c r="F97" s="20" t="s">
        <v>379</v>
      </c>
      <c r="G97" s="21" t="s">
        <v>380</v>
      </c>
      <c r="H97" s="21" t="s">
        <v>380</v>
      </c>
      <c r="I97" s="22" t="s">
        <v>386</v>
      </c>
      <c r="J97" s="31" t="s">
        <v>52</v>
      </c>
      <c r="K97" s="22" t="s">
        <v>61</v>
      </c>
      <c r="L97" s="20" t="s">
        <v>314</v>
      </c>
      <c r="M97" s="57" t="s">
        <v>84</v>
      </c>
      <c r="N97" s="19">
        <v>2018.0</v>
      </c>
      <c r="O97" s="19">
        <v>3.0</v>
      </c>
      <c r="P97" s="72" t="s">
        <v>77</v>
      </c>
      <c r="Q97" s="34" t="s">
        <v>65</v>
      </c>
      <c r="R97" s="35" t="s">
        <v>66</v>
      </c>
      <c r="S97" s="56" t="s">
        <v>315</v>
      </c>
      <c r="T97" s="23"/>
      <c r="U97" s="23"/>
      <c r="V97" s="23"/>
      <c r="W97" s="23"/>
      <c r="X97" s="23"/>
      <c r="Y97" s="23"/>
      <c r="Z97" s="23"/>
      <c r="AA97" s="23"/>
      <c r="AB97" s="27"/>
      <c r="AC97" s="23"/>
      <c r="AD97" s="23"/>
      <c r="AE97" s="23"/>
      <c r="AF97" s="23"/>
      <c r="AG97" s="23"/>
      <c r="AH97" s="23"/>
      <c r="AI97" s="23"/>
      <c r="AJ97" s="37" t="s">
        <v>68</v>
      </c>
      <c r="AK97" s="23"/>
      <c r="AL97" s="23"/>
      <c r="AM97" s="38" t="s">
        <v>316</v>
      </c>
      <c r="AN97" s="28">
        <v>23.0</v>
      </c>
      <c r="AO97" s="27"/>
      <c r="AP97" s="27"/>
      <c r="AQ97" s="27"/>
      <c r="AR97" s="27"/>
      <c r="AS97" s="22" t="s">
        <v>281</v>
      </c>
      <c r="AT97" s="23"/>
      <c r="AU97" s="23"/>
      <c r="AV97" s="23"/>
      <c r="AW97" s="23"/>
    </row>
    <row r="98" ht="15.75" customHeight="1">
      <c r="A98" s="18">
        <v>4.0</v>
      </c>
      <c r="B98" s="19">
        <v>2.0</v>
      </c>
      <c r="C98" s="19">
        <v>110.0</v>
      </c>
      <c r="D98" s="23"/>
      <c r="E98" s="18">
        <v>33.0</v>
      </c>
      <c r="F98" s="20" t="s">
        <v>379</v>
      </c>
      <c r="G98" s="21" t="s">
        <v>380</v>
      </c>
      <c r="H98" s="21" t="s">
        <v>380</v>
      </c>
      <c r="I98" s="22" t="s">
        <v>387</v>
      </c>
      <c r="J98" s="31" t="s">
        <v>52</v>
      </c>
      <c r="K98" s="22" t="s">
        <v>61</v>
      </c>
      <c r="L98" s="20" t="s">
        <v>225</v>
      </c>
      <c r="M98" s="40" t="s">
        <v>84</v>
      </c>
      <c r="N98" s="19">
        <v>2022.0</v>
      </c>
      <c r="O98" s="19">
        <v>3.0</v>
      </c>
      <c r="P98" s="26" t="s">
        <v>77</v>
      </c>
      <c r="Q98" s="42" t="s">
        <v>93</v>
      </c>
      <c r="R98" s="35" t="s">
        <v>66</v>
      </c>
      <c r="S98" s="56" t="s">
        <v>226</v>
      </c>
      <c r="T98" s="23"/>
      <c r="U98" s="23"/>
      <c r="V98" s="23"/>
      <c r="W98" s="23"/>
      <c r="X98" s="23"/>
      <c r="Y98" s="23"/>
      <c r="Z98" s="23"/>
      <c r="AA98" s="23"/>
      <c r="AB98" s="27"/>
      <c r="AC98" s="23"/>
      <c r="AD98" s="23"/>
      <c r="AE98" s="23"/>
      <c r="AF98" s="23"/>
      <c r="AG98" s="23"/>
      <c r="AH98" s="23"/>
      <c r="AI98" s="23"/>
      <c r="AJ98" s="37" t="s">
        <v>68</v>
      </c>
      <c r="AK98" s="23"/>
      <c r="AL98" s="23"/>
      <c r="AM98" s="28">
        <v>30.0</v>
      </c>
      <c r="AN98" s="28">
        <v>231.0</v>
      </c>
      <c r="AO98" s="27"/>
      <c r="AP98" s="27"/>
      <c r="AQ98" s="27"/>
      <c r="AR98" s="27"/>
      <c r="AS98" s="22" t="s">
        <v>281</v>
      </c>
      <c r="AT98" s="23"/>
      <c r="AU98" s="23"/>
      <c r="AV98" s="23"/>
      <c r="AW98" s="23"/>
    </row>
    <row r="99" ht="15.75" customHeight="1">
      <c r="A99" s="18">
        <v>4.0</v>
      </c>
      <c r="B99" s="19">
        <v>3.0</v>
      </c>
      <c r="C99" s="19">
        <v>111.0</v>
      </c>
      <c r="D99" s="23"/>
      <c r="E99" s="18">
        <v>33.0</v>
      </c>
      <c r="F99" s="20" t="s">
        <v>388</v>
      </c>
      <c r="G99" s="21" t="s">
        <v>389</v>
      </c>
      <c r="H99" s="21" t="s">
        <v>389</v>
      </c>
      <c r="I99" s="22" t="s">
        <v>390</v>
      </c>
      <c r="J99" s="31" t="s">
        <v>52</v>
      </c>
      <c r="K99" s="22" t="s">
        <v>367</v>
      </c>
      <c r="L99" s="20" t="s">
        <v>123</v>
      </c>
      <c r="M99" s="32" t="s">
        <v>63</v>
      </c>
      <c r="N99" s="19">
        <v>2019.0</v>
      </c>
      <c r="O99" s="19">
        <v>3.0</v>
      </c>
      <c r="P99" s="25" t="s">
        <v>54</v>
      </c>
      <c r="Q99" s="34" t="s">
        <v>65</v>
      </c>
      <c r="R99" s="61" t="s">
        <v>238</v>
      </c>
      <c r="S99" s="62" t="s">
        <v>245</v>
      </c>
      <c r="T99" s="23"/>
      <c r="U99" s="23"/>
      <c r="V99" s="23"/>
      <c r="W99" s="23"/>
      <c r="X99" s="23"/>
      <c r="Y99" s="23"/>
      <c r="Z99" s="23"/>
      <c r="AA99" s="23"/>
      <c r="AB99" s="27"/>
      <c r="AC99" s="23"/>
      <c r="AD99" s="23"/>
      <c r="AE99" s="23"/>
      <c r="AF99" s="23"/>
      <c r="AG99" s="23"/>
      <c r="AH99" s="23"/>
      <c r="AI99" s="23"/>
      <c r="AJ99" s="29">
        <v>1.0</v>
      </c>
      <c r="AK99" s="23"/>
      <c r="AL99" s="23"/>
      <c r="AM99" s="28">
        <v>0.0</v>
      </c>
      <c r="AN99" s="38" t="s">
        <v>368</v>
      </c>
      <c r="AO99" s="27"/>
      <c r="AP99" s="27"/>
      <c r="AQ99" s="27"/>
      <c r="AR99" s="27"/>
      <c r="AS99" s="22" t="s">
        <v>181</v>
      </c>
      <c r="AT99" s="23"/>
      <c r="AU99" s="23"/>
      <c r="AV99" s="23"/>
      <c r="AW99" s="23"/>
    </row>
    <row r="100" ht="15.75" customHeight="1">
      <c r="A100" s="18">
        <v>4.0</v>
      </c>
      <c r="B100" s="19">
        <v>3.0</v>
      </c>
      <c r="C100" s="19">
        <v>112.0</v>
      </c>
      <c r="D100" s="23"/>
      <c r="E100" s="18">
        <v>33.0</v>
      </c>
      <c r="F100" s="20" t="s">
        <v>391</v>
      </c>
      <c r="G100" s="21" t="s">
        <v>392</v>
      </c>
      <c r="H100" s="79" t="s">
        <v>393</v>
      </c>
      <c r="I100" s="22" t="s">
        <v>394</v>
      </c>
      <c r="J100" s="31" t="s">
        <v>52</v>
      </c>
      <c r="K100" s="22" t="s">
        <v>367</v>
      </c>
      <c r="L100" s="20" t="s">
        <v>123</v>
      </c>
      <c r="M100" s="32" t="s">
        <v>63</v>
      </c>
      <c r="N100" s="19">
        <v>2019.0</v>
      </c>
      <c r="O100" s="19">
        <v>3.0</v>
      </c>
      <c r="P100" s="25" t="s">
        <v>54</v>
      </c>
      <c r="Q100" s="34" t="s">
        <v>65</v>
      </c>
      <c r="R100" s="61" t="s">
        <v>238</v>
      </c>
      <c r="S100" s="62" t="s">
        <v>245</v>
      </c>
      <c r="T100" s="23"/>
      <c r="U100" s="23"/>
      <c r="V100" s="23"/>
      <c r="W100" s="23"/>
      <c r="X100" s="23"/>
      <c r="Y100" s="23"/>
      <c r="Z100" s="23"/>
      <c r="AA100" s="23"/>
      <c r="AB100" s="27"/>
      <c r="AC100" s="23"/>
      <c r="AD100" s="23"/>
      <c r="AE100" s="23"/>
      <c r="AF100" s="23"/>
      <c r="AG100" s="23"/>
      <c r="AH100" s="23"/>
      <c r="AI100" s="23"/>
      <c r="AJ100" s="29">
        <v>1.0</v>
      </c>
      <c r="AK100" s="23"/>
      <c r="AL100" s="23"/>
      <c r="AM100" s="28">
        <v>0.0</v>
      </c>
      <c r="AN100" s="38" t="s">
        <v>368</v>
      </c>
      <c r="AO100" s="27"/>
      <c r="AP100" s="27"/>
      <c r="AQ100" s="27"/>
      <c r="AR100" s="27"/>
      <c r="AS100" s="41">
        <v>61.0</v>
      </c>
      <c r="AT100" s="23"/>
      <c r="AU100" s="23"/>
      <c r="AV100" s="23"/>
      <c r="AW100" s="23"/>
    </row>
    <row r="101" ht="15.75" customHeight="1">
      <c r="A101" s="18">
        <v>4.0</v>
      </c>
      <c r="B101" s="19">
        <v>1.0</v>
      </c>
      <c r="C101" s="19">
        <v>113.0</v>
      </c>
      <c r="D101" s="23"/>
      <c r="E101" s="18">
        <v>33.0</v>
      </c>
      <c r="F101" s="20" t="s">
        <v>395</v>
      </c>
      <c r="G101" s="21" t="s">
        <v>396</v>
      </c>
      <c r="H101" s="21" t="s">
        <v>396</v>
      </c>
      <c r="I101" s="22" t="s">
        <v>397</v>
      </c>
      <c r="J101" s="31" t="s">
        <v>52</v>
      </c>
      <c r="K101" s="22" t="s">
        <v>367</v>
      </c>
      <c r="L101" s="20" t="s">
        <v>398</v>
      </c>
      <c r="M101" s="80" t="s">
        <v>399</v>
      </c>
      <c r="N101" s="19">
        <v>2020.0</v>
      </c>
      <c r="O101" s="19">
        <v>1.0</v>
      </c>
      <c r="P101" s="33" t="s">
        <v>64</v>
      </c>
      <c r="Q101" s="26" t="s">
        <v>55</v>
      </c>
      <c r="R101" s="61" t="s">
        <v>238</v>
      </c>
      <c r="S101" s="81" t="s">
        <v>400</v>
      </c>
      <c r="T101" s="23"/>
      <c r="U101" s="23"/>
      <c r="V101" s="23"/>
      <c r="W101" s="23"/>
      <c r="X101" s="23"/>
      <c r="Y101" s="23"/>
      <c r="Z101" s="23"/>
      <c r="AA101" s="23"/>
      <c r="AB101" s="27"/>
      <c r="AC101" s="23"/>
      <c r="AD101" s="23"/>
      <c r="AE101" s="23"/>
      <c r="AF101" s="23"/>
      <c r="AG101" s="23"/>
      <c r="AH101" s="23"/>
      <c r="AI101" s="23"/>
      <c r="AJ101" s="29">
        <v>1.0</v>
      </c>
      <c r="AK101" s="23"/>
      <c r="AL101" s="23"/>
      <c r="AM101" s="28">
        <v>0.0</v>
      </c>
      <c r="AN101" s="38" t="s">
        <v>401</v>
      </c>
      <c r="AO101" s="27"/>
      <c r="AP101" s="27"/>
      <c r="AQ101" s="27"/>
      <c r="AR101" s="27"/>
      <c r="AS101" s="41">
        <v>51.0</v>
      </c>
      <c r="AT101" s="23"/>
      <c r="AU101" s="23"/>
      <c r="AV101" s="23"/>
      <c r="AW101" s="23"/>
    </row>
    <row r="102" ht="15.75" customHeight="1">
      <c r="A102" s="18">
        <v>4.0</v>
      </c>
      <c r="B102" s="19">
        <v>3.0</v>
      </c>
      <c r="C102" s="19">
        <v>114.0</v>
      </c>
      <c r="D102" s="23"/>
      <c r="E102" s="18">
        <v>33.0</v>
      </c>
      <c r="F102" s="20" t="s">
        <v>395</v>
      </c>
      <c r="G102" s="21" t="s">
        <v>396</v>
      </c>
      <c r="H102" s="21" t="s">
        <v>396</v>
      </c>
      <c r="I102" s="22" t="s">
        <v>402</v>
      </c>
      <c r="J102" s="31" t="s">
        <v>52</v>
      </c>
      <c r="K102" s="22" t="s">
        <v>367</v>
      </c>
      <c r="L102" s="20" t="s">
        <v>123</v>
      </c>
      <c r="M102" s="32" t="s">
        <v>63</v>
      </c>
      <c r="N102" s="19">
        <v>2020.0</v>
      </c>
      <c r="O102" s="19">
        <v>3.0</v>
      </c>
      <c r="P102" s="25" t="s">
        <v>54</v>
      </c>
      <c r="Q102" s="34" t="s">
        <v>65</v>
      </c>
      <c r="R102" s="61" t="s">
        <v>238</v>
      </c>
      <c r="S102" s="52" t="s">
        <v>403</v>
      </c>
      <c r="T102" s="23"/>
      <c r="U102" s="23"/>
      <c r="V102" s="23"/>
      <c r="W102" s="23"/>
      <c r="X102" s="23"/>
      <c r="Y102" s="23"/>
      <c r="Z102" s="23"/>
      <c r="AA102" s="23"/>
      <c r="AB102" s="27"/>
      <c r="AC102" s="23"/>
      <c r="AD102" s="23"/>
      <c r="AE102" s="23"/>
      <c r="AF102" s="23"/>
      <c r="AG102" s="23"/>
      <c r="AH102" s="23"/>
      <c r="AI102" s="23"/>
      <c r="AJ102" s="37" t="s">
        <v>68</v>
      </c>
      <c r="AK102" s="23"/>
      <c r="AL102" s="23"/>
      <c r="AM102" s="28">
        <v>0.0</v>
      </c>
      <c r="AN102" s="38" t="s">
        <v>368</v>
      </c>
      <c r="AO102" s="27"/>
      <c r="AP102" s="27"/>
      <c r="AQ102" s="27"/>
      <c r="AR102" s="27"/>
      <c r="AS102" s="41">
        <v>51.0</v>
      </c>
      <c r="AT102" s="23"/>
      <c r="AU102" s="23"/>
      <c r="AV102" s="23"/>
      <c r="AW102" s="23"/>
    </row>
    <row r="103" ht="15.75" customHeight="1">
      <c r="A103" s="18">
        <v>4.0</v>
      </c>
      <c r="B103" s="19">
        <v>2.0</v>
      </c>
      <c r="C103" s="19">
        <v>115.0</v>
      </c>
      <c r="D103" s="23"/>
      <c r="E103" s="18">
        <v>33.0</v>
      </c>
      <c r="F103" s="20" t="s">
        <v>404</v>
      </c>
      <c r="G103" s="21" t="s">
        <v>405</v>
      </c>
      <c r="H103" s="21" t="s">
        <v>405</v>
      </c>
      <c r="I103" s="22" t="s">
        <v>406</v>
      </c>
      <c r="J103" s="31" t="s">
        <v>52</v>
      </c>
      <c r="K103" s="22" t="s">
        <v>61</v>
      </c>
      <c r="L103" s="20" t="s">
        <v>225</v>
      </c>
      <c r="M103" s="40" t="s">
        <v>84</v>
      </c>
      <c r="N103" s="19">
        <v>2022.0</v>
      </c>
      <c r="O103" s="19">
        <v>3.0</v>
      </c>
      <c r="P103" s="26" t="s">
        <v>77</v>
      </c>
      <c r="Q103" s="42" t="s">
        <v>93</v>
      </c>
      <c r="R103" s="35" t="s">
        <v>66</v>
      </c>
      <c r="S103" s="56" t="s">
        <v>226</v>
      </c>
      <c r="T103" s="23"/>
      <c r="U103" s="23"/>
      <c r="V103" s="23"/>
      <c r="W103" s="23"/>
      <c r="X103" s="23"/>
      <c r="Y103" s="23"/>
      <c r="Z103" s="23"/>
      <c r="AA103" s="23"/>
      <c r="AB103" s="27"/>
      <c r="AC103" s="23"/>
      <c r="AD103" s="23"/>
      <c r="AE103" s="23"/>
      <c r="AF103" s="23"/>
      <c r="AG103" s="23"/>
      <c r="AH103" s="23"/>
      <c r="AI103" s="23"/>
      <c r="AJ103" s="29">
        <v>1.0</v>
      </c>
      <c r="AK103" s="23"/>
      <c r="AL103" s="23"/>
      <c r="AM103" s="28">
        <v>30.0</v>
      </c>
      <c r="AN103" s="28">
        <v>231.0</v>
      </c>
      <c r="AO103" s="27"/>
      <c r="AP103" s="27"/>
      <c r="AQ103" s="27"/>
      <c r="AR103" s="27"/>
      <c r="AS103" s="41">
        <v>77.0</v>
      </c>
      <c r="AT103" s="23"/>
      <c r="AU103" s="23"/>
      <c r="AV103" s="23"/>
      <c r="AW103" s="23"/>
    </row>
    <row r="104" ht="15.75" customHeight="1">
      <c r="A104" s="18">
        <v>4.0</v>
      </c>
      <c r="B104" s="19">
        <v>1.0</v>
      </c>
      <c r="C104" s="19">
        <v>116.0</v>
      </c>
      <c r="D104" s="23"/>
      <c r="E104" s="18">
        <v>33.0</v>
      </c>
      <c r="F104" s="20" t="s">
        <v>407</v>
      </c>
      <c r="G104" s="21" t="s">
        <v>408</v>
      </c>
      <c r="H104" s="21" t="s">
        <v>408</v>
      </c>
      <c r="I104" s="22" t="s">
        <v>409</v>
      </c>
      <c r="J104" s="31" t="s">
        <v>52</v>
      </c>
      <c r="K104" s="22" t="s">
        <v>410</v>
      </c>
      <c r="L104" s="20" t="s">
        <v>268</v>
      </c>
      <c r="M104" s="40" t="s">
        <v>84</v>
      </c>
      <c r="N104" s="19">
        <v>2018.0</v>
      </c>
      <c r="O104" s="19">
        <v>3.0</v>
      </c>
      <c r="P104" s="33" t="s">
        <v>64</v>
      </c>
      <c r="Q104" s="34" t="s">
        <v>65</v>
      </c>
      <c r="R104" s="35" t="s">
        <v>66</v>
      </c>
      <c r="S104" s="56" t="s">
        <v>269</v>
      </c>
      <c r="T104" s="23"/>
      <c r="U104" s="23"/>
      <c r="V104" s="23"/>
      <c r="W104" s="23"/>
      <c r="X104" s="23"/>
      <c r="Y104" s="23"/>
      <c r="Z104" s="23"/>
      <c r="AA104" s="23"/>
      <c r="AB104" s="27"/>
      <c r="AC104" s="23"/>
      <c r="AD104" s="23"/>
      <c r="AE104" s="23"/>
      <c r="AF104" s="23"/>
      <c r="AG104" s="23"/>
      <c r="AH104" s="23"/>
      <c r="AI104" s="23"/>
      <c r="AJ104" s="29">
        <v>1.0</v>
      </c>
      <c r="AK104" s="23"/>
      <c r="AL104" s="23"/>
      <c r="AM104" s="28">
        <v>0.0</v>
      </c>
      <c r="AN104" s="28">
        <v>110.0</v>
      </c>
      <c r="AO104" s="27"/>
      <c r="AP104" s="27"/>
      <c r="AQ104" s="27"/>
      <c r="AR104" s="27"/>
      <c r="AS104" s="41">
        <v>51.0</v>
      </c>
      <c r="AT104" s="23"/>
      <c r="AU104" s="23"/>
      <c r="AV104" s="23"/>
      <c r="AW104" s="23"/>
    </row>
    <row r="105" ht="15.75" customHeight="1">
      <c r="A105" s="18">
        <v>4.0</v>
      </c>
      <c r="B105" s="19">
        <v>1.0</v>
      </c>
      <c r="C105" s="19">
        <v>117.0</v>
      </c>
      <c r="D105" s="23"/>
      <c r="E105" s="18">
        <v>33.0</v>
      </c>
      <c r="F105" s="20" t="s">
        <v>407</v>
      </c>
      <c r="G105" s="21" t="s">
        <v>408</v>
      </c>
      <c r="H105" s="21" t="s">
        <v>408</v>
      </c>
      <c r="I105" s="22" t="s">
        <v>411</v>
      </c>
      <c r="J105" s="20" t="s">
        <v>52</v>
      </c>
      <c r="K105" s="82" t="s">
        <v>412</v>
      </c>
      <c r="L105" s="20" t="s">
        <v>272</v>
      </c>
      <c r="M105" s="57" t="s">
        <v>84</v>
      </c>
      <c r="N105" s="29">
        <v>2018.0</v>
      </c>
      <c r="O105" s="29">
        <v>3.0</v>
      </c>
      <c r="P105" s="64" t="s">
        <v>64</v>
      </c>
      <c r="Q105" s="48" t="s">
        <v>65</v>
      </c>
      <c r="R105" s="35" t="s">
        <v>66</v>
      </c>
      <c r="S105" s="56" t="s">
        <v>273</v>
      </c>
      <c r="T105" s="23"/>
      <c r="U105" s="23"/>
      <c r="V105" s="23"/>
      <c r="W105" s="23"/>
      <c r="X105" s="23"/>
      <c r="Y105" s="23"/>
      <c r="Z105" s="23"/>
      <c r="AA105" s="23"/>
      <c r="AB105" s="27"/>
      <c r="AC105" s="23"/>
      <c r="AD105" s="23"/>
      <c r="AE105" s="23"/>
      <c r="AF105" s="23"/>
      <c r="AG105" s="23"/>
      <c r="AH105" s="23"/>
      <c r="AI105" s="23"/>
      <c r="AJ105" s="37" t="s">
        <v>68</v>
      </c>
      <c r="AK105" s="23"/>
      <c r="AL105" s="23"/>
      <c r="AM105" s="28">
        <v>0.0</v>
      </c>
      <c r="AN105" s="28">
        <v>0.4</v>
      </c>
      <c r="AO105" s="27"/>
      <c r="AP105" s="27"/>
      <c r="AQ105" s="27"/>
      <c r="AR105" s="27"/>
      <c r="AS105" s="41">
        <v>51.0</v>
      </c>
      <c r="AT105" s="23"/>
      <c r="AU105" s="23"/>
      <c r="AV105" s="23"/>
      <c r="AW105" s="23"/>
    </row>
    <row r="106" ht="15.75" customHeight="1">
      <c r="A106" s="18">
        <v>4.0</v>
      </c>
      <c r="B106" s="19">
        <v>1.0</v>
      </c>
      <c r="C106" s="19">
        <v>118.0</v>
      </c>
      <c r="D106" s="23"/>
      <c r="E106" s="18">
        <v>33.0</v>
      </c>
      <c r="F106" s="20" t="s">
        <v>407</v>
      </c>
      <c r="G106" s="21" t="s">
        <v>408</v>
      </c>
      <c r="H106" s="21" t="s">
        <v>408</v>
      </c>
      <c r="I106" s="22" t="s">
        <v>413</v>
      </c>
      <c r="J106" s="31" t="s">
        <v>52</v>
      </c>
      <c r="K106" s="22" t="s">
        <v>61</v>
      </c>
      <c r="L106" s="20" t="s">
        <v>225</v>
      </c>
      <c r="M106" s="40" t="s">
        <v>84</v>
      </c>
      <c r="N106" s="19">
        <v>2022.0</v>
      </c>
      <c r="O106" s="19">
        <v>3.0</v>
      </c>
      <c r="P106" s="33" t="s">
        <v>64</v>
      </c>
      <c r="Q106" s="42" t="s">
        <v>93</v>
      </c>
      <c r="R106" s="35" t="s">
        <v>66</v>
      </c>
      <c r="S106" s="56" t="s">
        <v>226</v>
      </c>
      <c r="T106" s="23"/>
      <c r="U106" s="23"/>
      <c r="V106" s="23"/>
      <c r="W106" s="23"/>
      <c r="X106" s="23"/>
      <c r="Y106" s="23"/>
      <c r="Z106" s="23"/>
      <c r="AA106" s="23"/>
      <c r="AB106" s="27"/>
      <c r="AC106" s="23"/>
      <c r="AD106" s="23"/>
      <c r="AE106" s="23"/>
      <c r="AF106" s="23"/>
      <c r="AG106" s="23"/>
      <c r="AH106" s="23"/>
      <c r="AI106" s="23"/>
      <c r="AJ106" s="37" t="s">
        <v>68</v>
      </c>
      <c r="AK106" s="23"/>
      <c r="AL106" s="23"/>
      <c r="AM106" s="28">
        <v>30.0</v>
      </c>
      <c r="AN106" s="28">
        <v>231.0</v>
      </c>
      <c r="AO106" s="27"/>
      <c r="AP106" s="27"/>
      <c r="AQ106" s="27"/>
      <c r="AR106" s="27"/>
      <c r="AS106" s="41">
        <v>51.0</v>
      </c>
      <c r="AT106" s="23"/>
      <c r="AU106" s="23"/>
      <c r="AV106" s="23"/>
      <c r="AW106" s="23"/>
    </row>
    <row r="107" ht="15.75" customHeight="1">
      <c r="A107" s="18">
        <v>4.0</v>
      </c>
      <c r="B107" s="19">
        <v>3.0</v>
      </c>
      <c r="C107" s="19">
        <v>119.0</v>
      </c>
      <c r="D107" s="23"/>
      <c r="E107" s="18">
        <v>33.0</v>
      </c>
      <c r="F107" s="20" t="s">
        <v>407</v>
      </c>
      <c r="G107" s="21" t="s">
        <v>408</v>
      </c>
      <c r="H107" s="21" t="s">
        <v>408</v>
      </c>
      <c r="I107" s="22" t="s">
        <v>414</v>
      </c>
      <c r="J107" s="31" t="s">
        <v>52</v>
      </c>
      <c r="K107" s="22" t="s">
        <v>61</v>
      </c>
      <c r="L107" s="20" t="s">
        <v>254</v>
      </c>
      <c r="M107" s="40" t="s">
        <v>84</v>
      </c>
      <c r="N107" s="19">
        <v>2022.0</v>
      </c>
      <c r="O107" s="19">
        <v>3.0</v>
      </c>
      <c r="P107" s="25" t="s">
        <v>54</v>
      </c>
      <c r="Q107" s="42" t="s">
        <v>93</v>
      </c>
      <c r="R107" s="35" t="s">
        <v>66</v>
      </c>
      <c r="S107" s="63" t="s">
        <v>255</v>
      </c>
      <c r="T107" s="23"/>
      <c r="U107" s="23"/>
      <c r="V107" s="23"/>
      <c r="W107" s="23"/>
      <c r="X107" s="23"/>
      <c r="Y107" s="23"/>
      <c r="Z107" s="23"/>
      <c r="AA107" s="23"/>
      <c r="AB107" s="27"/>
      <c r="AC107" s="23"/>
      <c r="AD107" s="23"/>
      <c r="AE107" s="23"/>
      <c r="AF107" s="23"/>
      <c r="AG107" s="23"/>
      <c r="AH107" s="23"/>
      <c r="AI107" s="23"/>
      <c r="AJ107" s="37" t="s">
        <v>68</v>
      </c>
      <c r="AK107" s="23"/>
      <c r="AL107" s="23"/>
      <c r="AM107" s="28">
        <v>0.0</v>
      </c>
      <c r="AN107" s="28">
        <v>990.0</v>
      </c>
      <c r="AO107" s="27"/>
      <c r="AP107" s="27"/>
      <c r="AQ107" s="27"/>
      <c r="AR107" s="27"/>
      <c r="AS107" s="41">
        <v>51.0</v>
      </c>
      <c r="AT107" s="23"/>
      <c r="AU107" s="23"/>
      <c r="AV107" s="23"/>
      <c r="AW107" s="23"/>
    </row>
    <row r="108" ht="15.75" customHeight="1">
      <c r="A108" s="18">
        <v>4.0</v>
      </c>
      <c r="B108" s="19">
        <v>3.0</v>
      </c>
      <c r="C108" s="19">
        <v>120.0</v>
      </c>
      <c r="D108" s="23"/>
      <c r="E108" s="41">
        <v>33.0</v>
      </c>
      <c r="F108" s="83" t="s">
        <v>415</v>
      </c>
      <c r="G108" s="44" t="s">
        <v>416</v>
      </c>
      <c r="H108" s="44" t="s">
        <v>416</v>
      </c>
      <c r="I108" s="22" t="s">
        <v>417</v>
      </c>
      <c r="J108" s="31" t="s">
        <v>52</v>
      </c>
      <c r="K108" s="31" t="s">
        <v>308</v>
      </c>
      <c r="L108" s="39" t="s">
        <v>232</v>
      </c>
      <c r="M108" s="57" t="s">
        <v>84</v>
      </c>
      <c r="N108" s="29">
        <v>2022.0</v>
      </c>
      <c r="O108" s="29">
        <v>2.0</v>
      </c>
      <c r="P108" s="25" t="s">
        <v>54</v>
      </c>
      <c r="Q108" s="48" t="s">
        <v>65</v>
      </c>
      <c r="R108" s="35" t="s">
        <v>66</v>
      </c>
      <c r="S108" s="37" t="s">
        <v>233</v>
      </c>
      <c r="T108" s="23"/>
      <c r="U108" s="58">
        <v>0.006976487</v>
      </c>
      <c r="V108" s="58">
        <v>1.035429126</v>
      </c>
      <c r="W108" s="58">
        <v>0.001206515</v>
      </c>
      <c r="X108" s="58">
        <v>0.033968047</v>
      </c>
      <c r="Y108" s="59">
        <v>0.002423</v>
      </c>
      <c r="Z108" s="59">
        <v>3.19E-4</v>
      </c>
      <c r="AA108" s="59">
        <v>0.015098</v>
      </c>
      <c r="AB108" s="27"/>
      <c r="AC108" s="23"/>
      <c r="AD108" s="23"/>
      <c r="AE108" s="23"/>
      <c r="AF108" s="23"/>
      <c r="AG108" s="23"/>
      <c r="AH108" s="23"/>
      <c r="AI108" s="23"/>
      <c r="AJ108" s="29">
        <v>1.0</v>
      </c>
      <c r="AK108" s="23"/>
      <c r="AL108" s="23"/>
      <c r="AM108" s="28">
        <v>0.0</v>
      </c>
      <c r="AN108" s="28">
        <v>133.0</v>
      </c>
      <c r="AO108" s="27"/>
      <c r="AP108" s="27"/>
      <c r="AQ108" s="27"/>
      <c r="AR108" s="27"/>
      <c r="AS108" s="39" t="s">
        <v>57</v>
      </c>
      <c r="AT108" s="23"/>
      <c r="AU108" s="23"/>
      <c r="AV108" s="23"/>
      <c r="AW108" s="23"/>
    </row>
    <row r="109" ht="15.75" customHeight="1">
      <c r="A109" s="18">
        <v>4.0</v>
      </c>
      <c r="B109" s="19">
        <v>1.0</v>
      </c>
      <c r="C109" s="19">
        <v>121.0</v>
      </c>
      <c r="D109" s="23"/>
      <c r="E109" s="18">
        <v>33.0</v>
      </c>
      <c r="F109" s="20" t="s">
        <v>418</v>
      </c>
      <c r="G109" s="21" t="s">
        <v>419</v>
      </c>
      <c r="H109" s="21" t="s">
        <v>419</v>
      </c>
      <c r="I109" s="22" t="s">
        <v>420</v>
      </c>
      <c r="J109" s="31" t="s">
        <v>52</v>
      </c>
      <c r="K109" s="22" t="s">
        <v>311</v>
      </c>
      <c r="L109" s="20" t="s">
        <v>268</v>
      </c>
      <c r="M109" s="40" t="s">
        <v>84</v>
      </c>
      <c r="N109" s="19">
        <v>2018.0</v>
      </c>
      <c r="O109" s="19">
        <v>3.0</v>
      </c>
      <c r="P109" s="33" t="s">
        <v>64</v>
      </c>
      <c r="Q109" s="34" t="s">
        <v>65</v>
      </c>
      <c r="R109" s="35" t="s">
        <v>66</v>
      </c>
      <c r="S109" s="56" t="s">
        <v>269</v>
      </c>
      <c r="T109" s="23"/>
      <c r="U109" s="23"/>
      <c r="V109" s="23"/>
      <c r="W109" s="23"/>
      <c r="X109" s="23"/>
      <c r="Y109" s="23"/>
      <c r="Z109" s="23"/>
      <c r="AA109" s="23"/>
      <c r="AB109" s="27"/>
      <c r="AC109" s="23"/>
      <c r="AD109" s="23"/>
      <c r="AE109" s="23"/>
      <c r="AF109" s="23"/>
      <c r="AG109" s="23"/>
      <c r="AH109" s="23"/>
      <c r="AI109" s="23"/>
      <c r="AJ109" s="29">
        <v>1.0</v>
      </c>
      <c r="AK109" s="23"/>
      <c r="AL109" s="23"/>
      <c r="AM109" s="28">
        <v>500.0</v>
      </c>
      <c r="AN109" s="28">
        <v>880.0</v>
      </c>
      <c r="AO109" s="27"/>
      <c r="AP109" s="27"/>
      <c r="AQ109" s="27"/>
      <c r="AR109" s="27"/>
      <c r="AS109" s="41">
        <v>51.0</v>
      </c>
      <c r="AT109" s="23"/>
      <c r="AU109" s="23"/>
      <c r="AV109" s="23"/>
      <c r="AW109" s="23"/>
    </row>
    <row r="110" ht="15.75" customHeight="1">
      <c r="A110" s="18">
        <v>4.0</v>
      </c>
      <c r="B110" s="19">
        <v>1.0</v>
      </c>
      <c r="C110" s="19">
        <v>122.0</v>
      </c>
      <c r="D110" s="23"/>
      <c r="E110" s="18">
        <v>33.0</v>
      </c>
      <c r="F110" s="20" t="s">
        <v>418</v>
      </c>
      <c r="G110" s="21" t="s">
        <v>419</v>
      </c>
      <c r="H110" s="21" t="s">
        <v>419</v>
      </c>
      <c r="I110" s="22" t="s">
        <v>421</v>
      </c>
      <c r="J110" s="31" t="s">
        <v>52</v>
      </c>
      <c r="K110" s="22" t="s">
        <v>61</v>
      </c>
      <c r="L110" s="20" t="s">
        <v>314</v>
      </c>
      <c r="M110" s="57" t="s">
        <v>84</v>
      </c>
      <c r="N110" s="19">
        <v>2018.0</v>
      </c>
      <c r="O110" s="19">
        <v>3.0</v>
      </c>
      <c r="P110" s="64" t="s">
        <v>64</v>
      </c>
      <c r="Q110" s="34" t="s">
        <v>65</v>
      </c>
      <c r="R110" s="55" t="s">
        <v>66</v>
      </c>
      <c r="S110" s="56" t="s">
        <v>315</v>
      </c>
      <c r="T110" s="23"/>
      <c r="U110" s="23"/>
      <c r="V110" s="23"/>
      <c r="W110" s="23"/>
      <c r="X110" s="23"/>
      <c r="Y110" s="23"/>
      <c r="Z110" s="23"/>
      <c r="AA110" s="23"/>
      <c r="AB110" s="27"/>
      <c r="AC110" s="23"/>
      <c r="AD110" s="23"/>
      <c r="AE110" s="23"/>
      <c r="AF110" s="23"/>
      <c r="AG110" s="23"/>
      <c r="AH110" s="23"/>
      <c r="AI110" s="23"/>
      <c r="AJ110" s="37" t="s">
        <v>68</v>
      </c>
      <c r="AK110" s="23"/>
      <c r="AL110" s="23"/>
      <c r="AM110" s="38" t="s">
        <v>316</v>
      </c>
      <c r="AN110" s="28">
        <v>23.0</v>
      </c>
      <c r="AO110" s="27"/>
      <c r="AP110" s="27"/>
      <c r="AQ110" s="27"/>
      <c r="AR110" s="27"/>
      <c r="AS110" s="41">
        <v>51.0</v>
      </c>
      <c r="AT110" s="23"/>
      <c r="AU110" s="23"/>
      <c r="AV110" s="23"/>
      <c r="AW110" s="23"/>
    </row>
    <row r="111" ht="15.75" customHeight="1">
      <c r="A111" s="18">
        <v>4.0</v>
      </c>
      <c r="B111" s="19">
        <v>2.0</v>
      </c>
      <c r="C111" s="19">
        <v>123.0</v>
      </c>
      <c r="D111" s="23"/>
      <c r="E111" s="18">
        <v>33.0</v>
      </c>
      <c r="F111" s="20" t="s">
        <v>418</v>
      </c>
      <c r="G111" s="21" t="s">
        <v>419</v>
      </c>
      <c r="H111" s="21" t="s">
        <v>419</v>
      </c>
      <c r="I111" s="22" t="s">
        <v>422</v>
      </c>
      <c r="J111" s="31" t="s">
        <v>52</v>
      </c>
      <c r="K111" s="22" t="s">
        <v>311</v>
      </c>
      <c r="L111" s="20" t="s">
        <v>123</v>
      </c>
      <c r="M111" s="32" t="s">
        <v>63</v>
      </c>
      <c r="N111" s="19">
        <v>2019.0</v>
      </c>
      <c r="O111" s="19">
        <v>3.0</v>
      </c>
      <c r="P111" s="26" t="s">
        <v>77</v>
      </c>
      <c r="Q111" s="34" t="s">
        <v>65</v>
      </c>
      <c r="R111" s="61" t="s">
        <v>238</v>
      </c>
      <c r="S111" s="62" t="s">
        <v>245</v>
      </c>
      <c r="T111" s="23"/>
      <c r="U111" s="23"/>
      <c r="V111" s="23"/>
      <c r="W111" s="23"/>
      <c r="X111" s="23"/>
      <c r="Y111" s="23"/>
      <c r="Z111" s="23"/>
      <c r="AA111" s="23"/>
      <c r="AB111" s="27"/>
      <c r="AC111" s="23"/>
      <c r="AD111" s="23"/>
      <c r="AE111" s="23"/>
      <c r="AF111" s="23"/>
      <c r="AG111" s="23"/>
      <c r="AH111" s="23"/>
      <c r="AI111" s="23"/>
      <c r="AJ111" s="37" t="s">
        <v>68</v>
      </c>
      <c r="AK111" s="23"/>
      <c r="AL111" s="23"/>
      <c r="AM111" s="28">
        <v>800.0</v>
      </c>
      <c r="AN111" s="38" t="s">
        <v>346</v>
      </c>
      <c r="AO111" s="27"/>
      <c r="AP111" s="27"/>
      <c r="AQ111" s="27"/>
      <c r="AR111" s="27"/>
      <c r="AS111" s="41">
        <v>51.0</v>
      </c>
      <c r="AT111" s="23"/>
      <c r="AU111" s="23"/>
      <c r="AV111" s="23"/>
      <c r="AW111" s="23"/>
    </row>
    <row r="112" ht="15.75" customHeight="1">
      <c r="A112" s="18">
        <v>4.0</v>
      </c>
      <c r="B112" s="19">
        <v>1.0</v>
      </c>
      <c r="C112" s="19">
        <v>124.0</v>
      </c>
      <c r="D112" s="23"/>
      <c r="E112" s="18">
        <v>33.0</v>
      </c>
      <c r="F112" s="20" t="s">
        <v>423</v>
      </c>
      <c r="G112" s="21" t="s">
        <v>424</v>
      </c>
      <c r="H112" s="21" t="s">
        <v>424</v>
      </c>
      <c r="I112" s="22" t="s">
        <v>425</v>
      </c>
      <c r="J112" s="31" t="s">
        <v>52</v>
      </c>
      <c r="K112" s="22" t="s">
        <v>311</v>
      </c>
      <c r="L112" s="20" t="s">
        <v>123</v>
      </c>
      <c r="M112" s="32" t="s">
        <v>63</v>
      </c>
      <c r="N112" s="19">
        <v>2021.0</v>
      </c>
      <c r="O112" s="19">
        <v>3.0</v>
      </c>
      <c r="P112" s="33" t="s">
        <v>64</v>
      </c>
      <c r="Q112" s="34" t="s">
        <v>65</v>
      </c>
      <c r="R112" s="61" t="s">
        <v>238</v>
      </c>
      <c r="S112" s="36" t="s">
        <v>345</v>
      </c>
      <c r="T112" s="23"/>
      <c r="U112" s="23"/>
      <c r="V112" s="23"/>
      <c r="W112" s="23"/>
      <c r="X112" s="23"/>
      <c r="Y112" s="23"/>
      <c r="Z112" s="23"/>
      <c r="AA112" s="23"/>
      <c r="AB112" s="27"/>
      <c r="AC112" s="23"/>
      <c r="AD112" s="23"/>
      <c r="AE112" s="23"/>
      <c r="AF112" s="23"/>
      <c r="AG112" s="23"/>
      <c r="AH112" s="23"/>
      <c r="AI112" s="23"/>
      <c r="AJ112" s="29">
        <v>1.0</v>
      </c>
      <c r="AK112" s="23"/>
      <c r="AL112" s="23"/>
      <c r="AM112" s="28">
        <v>800.0</v>
      </c>
      <c r="AN112" s="38" t="s">
        <v>346</v>
      </c>
      <c r="AO112" s="27"/>
      <c r="AP112" s="27"/>
      <c r="AQ112" s="27"/>
      <c r="AR112" s="27"/>
      <c r="AS112" s="22" t="s">
        <v>426</v>
      </c>
      <c r="AT112" s="23"/>
      <c r="AU112" s="23"/>
      <c r="AV112" s="23"/>
      <c r="AW112" s="23"/>
    </row>
    <row r="113" ht="15.75" customHeight="1">
      <c r="A113" s="18">
        <v>4.0</v>
      </c>
      <c r="B113" s="19">
        <v>3.0</v>
      </c>
      <c r="C113" s="19">
        <v>125.0</v>
      </c>
      <c r="D113" s="23"/>
      <c r="E113" s="18">
        <v>33.0</v>
      </c>
      <c r="F113" s="20" t="s">
        <v>423</v>
      </c>
      <c r="G113" s="21" t="s">
        <v>424</v>
      </c>
      <c r="H113" s="21" t="s">
        <v>424</v>
      </c>
      <c r="I113" s="22" t="s">
        <v>427</v>
      </c>
      <c r="J113" s="31" t="s">
        <v>52</v>
      </c>
      <c r="K113" s="22" t="s">
        <v>311</v>
      </c>
      <c r="L113" s="20" t="s">
        <v>268</v>
      </c>
      <c r="M113" s="40" t="s">
        <v>84</v>
      </c>
      <c r="N113" s="19">
        <v>2018.0</v>
      </c>
      <c r="O113" s="19">
        <v>3.0</v>
      </c>
      <c r="P113" s="25" t="s">
        <v>54</v>
      </c>
      <c r="Q113" s="34" t="s">
        <v>65</v>
      </c>
      <c r="R113" s="35" t="s">
        <v>66</v>
      </c>
      <c r="S113" s="56" t="s">
        <v>269</v>
      </c>
      <c r="T113" s="23"/>
      <c r="U113" s="23"/>
      <c r="V113" s="23"/>
      <c r="W113" s="23"/>
      <c r="X113" s="23"/>
      <c r="Y113" s="23"/>
      <c r="Z113" s="23"/>
      <c r="AA113" s="23"/>
      <c r="AB113" s="27"/>
      <c r="AC113" s="23"/>
      <c r="AD113" s="23"/>
      <c r="AE113" s="23"/>
      <c r="AF113" s="23"/>
      <c r="AG113" s="23"/>
      <c r="AH113" s="23"/>
      <c r="AI113" s="23"/>
      <c r="AJ113" s="37" t="s">
        <v>68</v>
      </c>
      <c r="AK113" s="23"/>
      <c r="AL113" s="23"/>
      <c r="AM113" s="28">
        <v>500.0</v>
      </c>
      <c r="AN113" s="28">
        <v>880.0</v>
      </c>
      <c r="AO113" s="27"/>
      <c r="AP113" s="27"/>
      <c r="AQ113" s="27"/>
      <c r="AR113" s="27"/>
      <c r="AS113" s="22" t="s">
        <v>426</v>
      </c>
      <c r="AT113" s="23"/>
      <c r="AU113" s="23"/>
      <c r="AV113" s="23"/>
      <c r="AW113" s="23"/>
    </row>
    <row r="114" ht="15.75" customHeight="1">
      <c r="A114" s="18">
        <v>4.0</v>
      </c>
      <c r="B114" s="19">
        <v>2.0</v>
      </c>
      <c r="C114" s="19">
        <v>126.0</v>
      </c>
      <c r="D114" s="23"/>
      <c r="E114" s="18">
        <v>33.0</v>
      </c>
      <c r="F114" s="20" t="s">
        <v>423</v>
      </c>
      <c r="G114" s="21" t="s">
        <v>424</v>
      </c>
      <c r="H114" s="21" t="s">
        <v>424</v>
      </c>
      <c r="I114" s="22" t="s">
        <v>428</v>
      </c>
      <c r="J114" s="31" t="s">
        <v>52</v>
      </c>
      <c r="K114" s="22" t="s">
        <v>61</v>
      </c>
      <c r="L114" s="20" t="s">
        <v>225</v>
      </c>
      <c r="M114" s="40" t="s">
        <v>84</v>
      </c>
      <c r="N114" s="19">
        <v>2022.0</v>
      </c>
      <c r="O114" s="19">
        <v>3.0</v>
      </c>
      <c r="P114" s="26" t="s">
        <v>77</v>
      </c>
      <c r="Q114" s="42" t="s">
        <v>93</v>
      </c>
      <c r="R114" s="35" t="s">
        <v>66</v>
      </c>
      <c r="S114" s="56" t="s">
        <v>226</v>
      </c>
      <c r="T114" s="23"/>
      <c r="U114" s="23"/>
      <c r="V114" s="23"/>
      <c r="W114" s="23"/>
      <c r="X114" s="23"/>
      <c r="Y114" s="23"/>
      <c r="Z114" s="23"/>
      <c r="AA114" s="23"/>
      <c r="AB114" s="27"/>
      <c r="AC114" s="23"/>
      <c r="AD114" s="23"/>
      <c r="AE114" s="23"/>
      <c r="AF114" s="23"/>
      <c r="AG114" s="23"/>
      <c r="AH114" s="23"/>
      <c r="AI114" s="23"/>
      <c r="AJ114" s="37" t="s">
        <v>68</v>
      </c>
      <c r="AK114" s="23"/>
      <c r="AL114" s="23"/>
      <c r="AM114" s="28">
        <v>30.0</v>
      </c>
      <c r="AN114" s="28">
        <v>231.0</v>
      </c>
      <c r="AO114" s="27"/>
      <c r="AP114" s="27"/>
      <c r="AQ114" s="27"/>
      <c r="AR114" s="27"/>
      <c r="AS114" s="22" t="s">
        <v>426</v>
      </c>
      <c r="AT114" s="23"/>
      <c r="AU114" s="23"/>
      <c r="AV114" s="23"/>
      <c r="AW114" s="23"/>
    </row>
    <row r="115" ht="15.75" customHeight="1">
      <c r="A115" s="18">
        <v>4.0</v>
      </c>
      <c r="B115" s="19">
        <v>2.0</v>
      </c>
      <c r="C115" s="19">
        <v>127.0</v>
      </c>
      <c r="D115" s="23"/>
      <c r="E115" s="18">
        <v>33.0</v>
      </c>
      <c r="F115" s="30" t="s">
        <v>429</v>
      </c>
      <c r="G115" s="21" t="s">
        <v>430</v>
      </c>
      <c r="H115" s="21" t="s">
        <v>430</v>
      </c>
      <c r="I115" s="22" t="s">
        <v>431</v>
      </c>
      <c r="J115" s="20" t="s">
        <v>52</v>
      </c>
      <c r="K115" s="23"/>
      <c r="L115" s="20" t="s">
        <v>123</v>
      </c>
      <c r="M115" s="32" t="s">
        <v>63</v>
      </c>
      <c r="N115" s="19">
        <v>2019.0</v>
      </c>
      <c r="O115" s="19">
        <v>3.0</v>
      </c>
      <c r="P115" s="26" t="s">
        <v>77</v>
      </c>
      <c r="Q115" s="34" t="s">
        <v>65</v>
      </c>
      <c r="R115" s="61" t="s">
        <v>238</v>
      </c>
      <c r="S115" s="62" t="s">
        <v>245</v>
      </c>
      <c r="T115" s="23"/>
      <c r="U115" s="23"/>
      <c r="V115" s="23"/>
      <c r="W115" s="23"/>
      <c r="X115" s="23"/>
      <c r="Y115" s="23"/>
      <c r="Z115" s="23"/>
      <c r="AA115" s="23"/>
      <c r="AB115" s="27"/>
      <c r="AC115" s="23"/>
      <c r="AD115" s="23"/>
      <c r="AE115" s="23"/>
      <c r="AF115" s="23"/>
      <c r="AG115" s="23"/>
      <c r="AH115" s="23"/>
      <c r="AI115" s="23"/>
      <c r="AJ115" s="29">
        <v>1.0</v>
      </c>
      <c r="AK115" s="23"/>
      <c r="AL115" s="23"/>
      <c r="AM115" s="28">
        <v>800.0</v>
      </c>
      <c r="AN115" s="38" t="s">
        <v>346</v>
      </c>
      <c r="AO115" s="27"/>
      <c r="AP115" s="27"/>
      <c r="AQ115" s="27"/>
      <c r="AR115" s="27"/>
      <c r="AS115" s="23"/>
      <c r="AT115" s="23"/>
      <c r="AU115" s="23"/>
      <c r="AV115" s="39" t="s">
        <v>71</v>
      </c>
      <c r="AW115" s="23"/>
    </row>
    <row r="116" ht="15.75" customHeight="1">
      <c r="A116" s="18">
        <v>4.0</v>
      </c>
      <c r="B116" s="19">
        <v>1.0</v>
      </c>
      <c r="C116" s="19">
        <v>128.0</v>
      </c>
      <c r="D116" s="23"/>
      <c r="E116" s="18">
        <v>33.0</v>
      </c>
      <c r="F116" s="20" t="s">
        <v>432</v>
      </c>
      <c r="G116" s="21" t="s">
        <v>433</v>
      </c>
      <c r="H116" s="21" t="s">
        <v>433</v>
      </c>
      <c r="I116" s="22" t="s">
        <v>434</v>
      </c>
      <c r="J116" s="31" t="s">
        <v>52</v>
      </c>
      <c r="K116" s="22" t="s">
        <v>61</v>
      </c>
      <c r="L116" s="20" t="s">
        <v>225</v>
      </c>
      <c r="M116" s="40" t="s">
        <v>84</v>
      </c>
      <c r="N116" s="19">
        <v>2022.0</v>
      </c>
      <c r="O116" s="19">
        <v>3.0</v>
      </c>
      <c r="P116" s="33" t="s">
        <v>64</v>
      </c>
      <c r="Q116" s="42" t="s">
        <v>93</v>
      </c>
      <c r="R116" s="35" t="s">
        <v>66</v>
      </c>
      <c r="S116" s="56" t="s">
        <v>226</v>
      </c>
      <c r="T116" s="23"/>
      <c r="U116" s="23"/>
      <c r="V116" s="23"/>
      <c r="W116" s="23"/>
      <c r="X116" s="23"/>
      <c r="Y116" s="23"/>
      <c r="Z116" s="23"/>
      <c r="AA116" s="23"/>
      <c r="AB116" s="27"/>
      <c r="AC116" s="23"/>
      <c r="AD116" s="23"/>
      <c r="AE116" s="23"/>
      <c r="AF116" s="23"/>
      <c r="AG116" s="23"/>
      <c r="AH116" s="23"/>
      <c r="AI116" s="23"/>
      <c r="AJ116" s="37" t="s">
        <v>68</v>
      </c>
      <c r="AK116" s="23"/>
      <c r="AL116" s="23"/>
      <c r="AM116" s="28">
        <v>30.0</v>
      </c>
      <c r="AN116" s="28">
        <v>231.0</v>
      </c>
      <c r="AO116" s="27"/>
      <c r="AP116" s="27"/>
      <c r="AQ116" s="27"/>
      <c r="AR116" s="27"/>
      <c r="AS116" s="41">
        <v>77.0</v>
      </c>
      <c r="AT116" s="23"/>
      <c r="AU116" s="23"/>
      <c r="AV116" s="23"/>
      <c r="AW116" s="23"/>
    </row>
    <row r="117" ht="15.75" customHeight="1">
      <c r="A117" s="18">
        <v>4.0</v>
      </c>
      <c r="B117" s="19">
        <v>1.0</v>
      </c>
      <c r="C117" s="19">
        <v>129.0</v>
      </c>
      <c r="D117" s="23"/>
      <c r="E117" s="18">
        <v>33.0</v>
      </c>
      <c r="F117" s="20" t="s">
        <v>432</v>
      </c>
      <c r="G117" s="21" t="s">
        <v>433</v>
      </c>
      <c r="H117" s="21" t="s">
        <v>433</v>
      </c>
      <c r="I117" s="22" t="s">
        <v>435</v>
      </c>
      <c r="J117" s="20" t="s">
        <v>52</v>
      </c>
      <c r="K117" s="23"/>
      <c r="L117" s="20" t="s">
        <v>436</v>
      </c>
      <c r="M117" s="40" t="s">
        <v>84</v>
      </c>
      <c r="N117" s="19">
        <v>2021.0</v>
      </c>
      <c r="O117" s="19">
        <v>3.0</v>
      </c>
      <c r="P117" s="33" t="s">
        <v>64</v>
      </c>
      <c r="Q117" s="42" t="s">
        <v>93</v>
      </c>
      <c r="R117" s="35" t="s">
        <v>66</v>
      </c>
      <c r="S117" s="36" t="s">
        <v>437</v>
      </c>
      <c r="T117" s="23"/>
      <c r="U117" s="23"/>
      <c r="V117" s="23"/>
      <c r="W117" s="23"/>
      <c r="X117" s="23"/>
      <c r="Y117" s="23"/>
      <c r="Z117" s="23"/>
      <c r="AA117" s="23"/>
      <c r="AB117" s="27"/>
      <c r="AC117" s="23"/>
      <c r="AD117" s="23"/>
      <c r="AE117" s="23"/>
      <c r="AF117" s="23"/>
      <c r="AG117" s="23"/>
      <c r="AH117" s="23"/>
      <c r="AI117" s="23"/>
      <c r="AJ117" s="29">
        <v>1.0</v>
      </c>
      <c r="AK117" s="23"/>
      <c r="AL117" s="23"/>
      <c r="AM117" s="23"/>
      <c r="AN117" s="23"/>
      <c r="AO117" s="27"/>
      <c r="AP117" s="27"/>
      <c r="AQ117" s="27"/>
      <c r="AR117" s="27"/>
      <c r="AS117" s="23"/>
      <c r="AT117" s="23"/>
      <c r="AU117" s="23"/>
      <c r="AV117" s="23"/>
      <c r="AW117" s="23"/>
    </row>
    <row r="118" ht="15.75" customHeight="1">
      <c r="A118" s="18">
        <v>4.0</v>
      </c>
      <c r="B118" s="19">
        <v>3.0</v>
      </c>
      <c r="C118" s="19">
        <v>130.0</v>
      </c>
      <c r="D118" s="23"/>
      <c r="E118" s="18">
        <v>33.0</v>
      </c>
      <c r="F118" s="20" t="s">
        <v>432</v>
      </c>
      <c r="G118" s="21" t="s">
        <v>433</v>
      </c>
      <c r="H118" s="21" t="s">
        <v>433</v>
      </c>
      <c r="I118" s="22" t="s">
        <v>438</v>
      </c>
      <c r="J118" s="31" t="s">
        <v>52</v>
      </c>
      <c r="K118" s="22" t="s">
        <v>439</v>
      </c>
      <c r="L118" s="20" t="s">
        <v>249</v>
      </c>
      <c r="M118" s="40" t="s">
        <v>84</v>
      </c>
      <c r="N118" s="19">
        <v>2016.0</v>
      </c>
      <c r="O118" s="19">
        <v>3.0</v>
      </c>
      <c r="P118" s="25" t="s">
        <v>54</v>
      </c>
      <c r="Q118" s="34" t="s">
        <v>65</v>
      </c>
      <c r="R118" s="35" t="s">
        <v>66</v>
      </c>
      <c r="S118" s="36" t="s">
        <v>250</v>
      </c>
      <c r="T118" s="23"/>
      <c r="U118" s="23"/>
      <c r="V118" s="23"/>
      <c r="W118" s="23"/>
      <c r="X118" s="23"/>
      <c r="Y118" s="23"/>
      <c r="Z118" s="23"/>
      <c r="AA118" s="23"/>
      <c r="AB118" s="27"/>
      <c r="AC118" s="23"/>
      <c r="AD118" s="23"/>
      <c r="AE118" s="23"/>
      <c r="AF118" s="23"/>
      <c r="AG118" s="23"/>
      <c r="AH118" s="23"/>
      <c r="AI118" s="23"/>
      <c r="AJ118" s="37" t="s">
        <v>68</v>
      </c>
      <c r="AK118" s="23"/>
      <c r="AL118" s="23"/>
      <c r="AM118" s="28">
        <v>0.0</v>
      </c>
      <c r="AN118" s="28">
        <v>10.0</v>
      </c>
      <c r="AO118" s="27"/>
      <c r="AP118" s="27"/>
      <c r="AQ118" s="27"/>
      <c r="AR118" s="27"/>
      <c r="AS118" s="41">
        <v>77.0</v>
      </c>
      <c r="AT118" s="23"/>
      <c r="AU118" s="23"/>
      <c r="AV118" s="23"/>
      <c r="AW118" s="23"/>
    </row>
    <row r="119" ht="15.75" customHeight="1">
      <c r="A119" s="18">
        <v>4.0</v>
      </c>
      <c r="B119" s="19">
        <v>3.0</v>
      </c>
      <c r="C119" s="19">
        <v>131.0</v>
      </c>
      <c r="D119" s="23"/>
      <c r="E119" s="18">
        <v>33.0</v>
      </c>
      <c r="F119" s="20" t="s">
        <v>432</v>
      </c>
      <c r="G119" s="21" t="s">
        <v>433</v>
      </c>
      <c r="H119" s="21" t="s">
        <v>433</v>
      </c>
      <c r="I119" s="22" t="s">
        <v>440</v>
      </c>
      <c r="J119" s="31" t="s">
        <v>52</v>
      </c>
      <c r="K119" s="22" t="s">
        <v>61</v>
      </c>
      <c r="L119" s="20" t="s">
        <v>441</v>
      </c>
      <c r="M119" s="40" t="s">
        <v>84</v>
      </c>
      <c r="N119" s="19">
        <v>2021.0</v>
      </c>
      <c r="O119" s="19">
        <v>3.0</v>
      </c>
      <c r="P119" s="25" t="s">
        <v>54</v>
      </c>
      <c r="Q119" s="42" t="s">
        <v>93</v>
      </c>
      <c r="R119" s="35" t="s">
        <v>66</v>
      </c>
      <c r="S119" s="36" t="s">
        <v>437</v>
      </c>
      <c r="T119" s="23"/>
      <c r="U119" s="23"/>
      <c r="V119" s="23"/>
      <c r="W119" s="23"/>
      <c r="X119" s="23"/>
      <c r="Y119" s="23"/>
      <c r="Z119" s="23"/>
      <c r="AA119" s="23"/>
      <c r="AB119" s="27"/>
      <c r="AC119" s="23"/>
      <c r="AD119" s="23"/>
      <c r="AE119" s="23"/>
      <c r="AF119" s="23"/>
      <c r="AG119" s="23"/>
      <c r="AH119" s="23"/>
      <c r="AI119" s="23"/>
      <c r="AJ119" s="37" t="s">
        <v>68</v>
      </c>
      <c r="AK119" s="23"/>
      <c r="AL119" s="23"/>
      <c r="AM119" s="28">
        <v>300.0</v>
      </c>
      <c r="AN119" s="28">
        <v>220.0</v>
      </c>
      <c r="AO119" s="27"/>
      <c r="AP119" s="27"/>
      <c r="AQ119" s="27"/>
      <c r="AR119" s="27"/>
      <c r="AS119" s="41">
        <v>77.0</v>
      </c>
      <c r="AT119" s="23"/>
      <c r="AU119" s="23"/>
      <c r="AV119" s="23"/>
      <c r="AW119" s="23"/>
    </row>
    <row r="120" ht="15.75" customHeight="1">
      <c r="A120" s="18">
        <v>4.0</v>
      </c>
      <c r="B120" s="19">
        <v>3.0</v>
      </c>
      <c r="C120" s="19">
        <v>132.0</v>
      </c>
      <c r="D120" s="23"/>
      <c r="E120" s="18">
        <v>33.0</v>
      </c>
      <c r="F120" s="20" t="s">
        <v>432</v>
      </c>
      <c r="G120" s="21" t="s">
        <v>433</v>
      </c>
      <c r="H120" s="21" t="s">
        <v>433</v>
      </c>
      <c r="I120" s="22" t="s">
        <v>442</v>
      </c>
      <c r="J120" s="31" t="s">
        <v>52</v>
      </c>
      <c r="K120" s="23"/>
      <c r="L120" s="20" t="s">
        <v>268</v>
      </c>
      <c r="M120" s="57" t="s">
        <v>84</v>
      </c>
      <c r="N120" s="19">
        <v>2018.0</v>
      </c>
      <c r="O120" s="19">
        <v>3.0</v>
      </c>
      <c r="P120" s="25" t="s">
        <v>54</v>
      </c>
      <c r="Q120" s="34" t="s">
        <v>65</v>
      </c>
      <c r="R120" s="35" t="s">
        <v>66</v>
      </c>
      <c r="S120" s="56" t="s">
        <v>269</v>
      </c>
      <c r="T120" s="23"/>
      <c r="U120" s="23"/>
      <c r="V120" s="23"/>
      <c r="W120" s="23"/>
      <c r="X120" s="23"/>
      <c r="Y120" s="23"/>
      <c r="Z120" s="23"/>
      <c r="AA120" s="23"/>
      <c r="AB120" s="27"/>
      <c r="AC120" s="23"/>
      <c r="AD120" s="23"/>
      <c r="AE120" s="23"/>
      <c r="AF120" s="23"/>
      <c r="AG120" s="23"/>
      <c r="AH120" s="23"/>
      <c r="AI120" s="23"/>
      <c r="AJ120" s="37" t="s">
        <v>68</v>
      </c>
      <c r="AK120" s="23"/>
      <c r="AL120" s="23"/>
      <c r="AM120" s="23"/>
      <c r="AN120" s="23"/>
      <c r="AO120" s="27"/>
      <c r="AP120" s="27"/>
      <c r="AQ120" s="27"/>
      <c r="AR120" s="27"/>
      <c r="AS120" s="23"/>
      <c r="AT120" s="23"/>
      <c r="AU120" s="23"/>
      <c r="AV120" s="23"/>
      <c r="AW120" s="23"/>
    </row>
    <row r="121" ht="15.75" customHeight="1">
      <c r="A121" s="18">
        <v>4.0</v>
      </c>
      <c r="B121" s="19">
        <v>2.0</v>
      </c>
      <c r="C121" s="19">
        <v>133.0</v>
      </c>
      <c r="D121" s="23"/>
      <c r="E121" s="18">
        <v>33.0</v>
      </c>
      <c r="F121" s="20" t="s">
        <v>432</v>
      </c>
      <c r="G121" s="21" t="s">
        <v>433</v>
      </c>
      <c r="H121" s="21" t="s">
        <v>433</v>
      </c>
      <c r="I121" s="22" t="s">
        <v>443</v>
      </c>
      <c r="J121" s="31" t="s">
        <v>52</v>
      </c>
      <c r="K121" s="22" t="s">
        <v>439</v>
      </c>
      <c r="L121" s="20" t="s">
        <v>272</v>
      </c>
      <c r="M121" s="40" t="s">
        <v>84</v>
      </c>
      <c r="N121" s="29">
        <v>2018.0</v>
      </c>
      <c r="O121" s="19">
        <v>3.0</v>
      </c>
      <c r="P121" s="26" t="s">
        <v>77</v>
      </c>
      <c r="Q121" s="34" t="s">
        <v>65</v>
      </c>
      <c r="R121" s="35" t="s">
        <v>66</v>
      </c>
      <c r="S121" s="56" t="s">
        <v>273</v>
      </c>
      <c r="T121" s="23"/>
      <c r="U121" s="23"/>
      <c r="V121" s="23"/>
      <c r="W121" s="23"/>
      <c r="X121" s="23"/>
      <c r="Y121" s="23"/>
      <c r="Z121" s="23"/>
      <c r="AA121" s="23"/>
      <c r="AB121" s="27"/>
      <c r="AC121" s="23"/>
      <c r="AD121" s="23"/>
      <c r="AE121" s="23"/>
      <c r="AF121" s="23"/>
      <c r="AG121" s="23"/>
      <c r="AH121" s="23"/>
      <c r="AI121" s="23"/>
      <c r="AJ121" s="37" t="s">
        <v>68</v>
      </c>
      <c r="AK121" s="23"/>
      <c r="AL121" s="23"/>
      <c r="AM121" s="28">
        <v>0.0</v>
      </c>
      <c r="AN121" s="28">
        <v>0.0</v>
      </c>
      <c r="AO121" s="27"/>
      <c r="AP121" s="27"/>
      <c r="AQ121" s="27"/>
      <c r="AR121" s="27"/>
      <c r="AS121" s="41">
        <v>77.0</v>
      </c>
      <c r="AT121" s="23"/>
      <c r="AU121" s="23"/>
      <c r="AV121" s="23"/>
      <c r="AW121" s="23"/>
    </row>
    <row r="122" ht="15.75" customHeight="1">
      <c r="A122" s="18">
        <v>4.0</v>
      </c>
      <c r="B122" s="19">
        <v>2.0</v>
      </c>
      <c r="C122" s="19">
        <v>134.0</v>
      </c>
      <c r="D122" s="23"/>
      <c r="E122" s="18">
        <v>33.0</v>
      </c>
      <c r="F122" s="20" t="s">
        <v>432</v>
      </c>
      <c r="G122" s="21" t="s">
        <v>433</v>
      </c>
      <c r="H122" s="21" t="s">
        <v>433</v>
      </c>
      <c r="I122" s="22" t="s">
        <v>444</v>
      </c>
      <c r="J122" s="31" t="s">
        <v>52</v>
      </c>
      <c r="K122" s="22" t="s">
        <v>61</v>
      </c>
      <c r="L122" s="20" t="s">
        <v>314</v>
      </c>
      <c r="M122" s="57" t="s">
        <v>84</v>
      </c>
      <c r="N122" s="19">
        <v>2018.0</v>
      </c>
      <c r="O122" s="19">
        <v>3.0</v>
      </c>
      <c r="P122" s="72" t="s">
        <v>77</v>
      </c>
      <c r="Q122" s="34" t="s">
        <v>65</v>
      </c>
      <c r="R122" s="35" t="s">
        <v>66</v>
      </c>
      <c r="S122" s="56" t="s">
        <v>315</v>
      </c>
      <c r="T122" s="23"/>
      <c r="U122" s="23"/>
      <c r="V122" s="23"/>
      <c r="W122" s="23"/>
      <c r="X122" s="23"/>
      <c r="Y122" s="23"/>
      <c r="Z122" s="23"/>
      <c r="AA122" s="23"/>
      <c r="AB122" s="27"/>
      <c r="AC122" s="23"/>
      <c r="AD122" s="23"/>
      <c r="AE122" s="23"/>
      <c r="AF122" s="23"/>
      <c r="AG122" s="23"/>
      <c r="AH122" s="23"/>
      <c r="AI122" s="23"/>
      <c r="AJ122" s="37" t="s">
        <v>68</v>
      </c>
      <c r="AK122" s="23"/>
      <c r="AL122" s="23"/>
      <c r="AM122" s="38" t="s">
        <v>316</v>
      </c>
      <c r="AN122" s="28">
        <v>23.0</v>
      </c>
      <c r="AO122" s="27"/>
      <c r="AP122" s="27"/>
      <c r="AQ122" s="27"/>
      <c r="AR122" s="27"/>
      <c r="AS122" s="41">
        <v>77.0</v>
      </c>
      <c r="AT122" s="23"/>
      <c r="AU122" s="23"/>
      <c r="AV122" s="23"/>
      <c r="AW122" s="23"/>
    </row>
    <row r="123" ht="15.75" customHeight="1">
      <c r="A123" s="18">
        <v>4.0</v>
      </c>
      <c r="B123" s="19">
        <v>2.0</v>
      </c>
      <c r="C123" s="19">
        <v>135.0</v>
      </c>
      <c r="D123" s="23"/>
      <c r="E123" s="18">
        <v>33.0</v>
      </c>
      <c r="F123" s="20" t="s">
        <v>432</v>
      </c>
      <c r="G123" s="21" t="s">
        <v>433</v>
      </c>
      <c r="H123" s="21" t="s">
        <v>433</v>
      </c>
      <c r="I123" s="22" t="s">
        <v>445</v>
      </c>
      <c r="J123" s="31" t="s">
        <v>52</v>
      </c>
      <c r="K123" s="22" t="s">
        <v>61</v>
      </c>
      <c r="L123" s="20" t="s">
        <v>254</v>
      </c>
      <c r="M123" s="40" t="s">
        <v>84</v>
      </c>
      <c r="N123" s="19">
        <v>2022.0</v>
      </c>
      <c r="O123" s="19">
        <v>3.0</v>
      </c>
      <c r="P123" s="26" t="s">
        <v>77</v>
      </c>
      <c r="Q123" s="42" t="s">
        <v>93</v>
      </c>
      <c r="R123" s="35" t="s">
        <v>66</v>
      </c>
      <c r="S123" s="63" t="s">
        <v>255</v>
      </c>
      <c r="T123" s="23"/>
      <c r="U123" s="23"/>
      <c r="V123" s="23"/>
      <c r="W123" s="23"/>
      <c r="X123" s="23"/>
      <c r="Y123" s="23"/>
      <c r="Z123" s="23"/>
      <c r="AA123" s="23"/>
      <c r="AB123" s="27"/>
      <c r="AC123" s="23"/>
      <c r="AD123" s="23"/>
      <c r="AE123" s="23"/>
      <c r="AF123" s="23"/>
      <c r="AG123" s="23"/>
      <c r="AH123" s="23"/>
      <c r="AI123" s="23"/>
      <c r="AJ123" s="37" t="s">
        <v>68</v>
      </c>
      <c r="AK123" s="23"/>
      <c r="AL123" s="23"/>
      <c r="AM123" s="28">
        <v>0.0</v>
      </c>
      <c r="AN123" s="28">
        <v>990.0</v>
      </c>
      <c r="AO123" s="27"/>
      <c r="AP123" s="27"/>
      <c r="AQ123" s="27"/>
      <c r="AR123" s="27"/>
      <c r="AS123" s="41">
        <v>77.0</v>
      </c>
      <c r="AT123" s="23"/>
      <c r="AU123" s="23"/>
      <c r="AV123" s="23"/>
      <c r="AW123" s="23"/>
    </row>
    <row r="124" ht="15.75" customHeight="1">
      <c r="A124" s="18">
        <v>4.0</v>
      </c>
      <c r="B124" s="19">
        <v>1.0</v>
      </c>
      <c r="C124" s="19">
        <v>136.0</v>
      </c>
      <c r="D124" s="23"/>
      <c r="E124" s="18">
        <v>33.0</v>
      </c>
      <c r="F124" s="20" t="s">
        <v>446</v>
      </c>
      <c r="G124" s="21" t="s">
        <v>447</v>
      </c>
      <c r="H124" s="21" t="s">
        <v>447</v>
      </c>
      <c r="I124" s="22" t="s">
        <v>448</v>
      </c>
      <c r="J124" s="31" t="s">
        <v>52</v>
      </c>
      <c r="K124" s="22" t="s">
        <v>61</v>
      </c>
      <c r="L124" s="20" t="s">
        <v>225</v>
      </c>
      <c r="M124" s="40" t="s">
        <v>84</v>
      </c>
      <c r="N124" s="19">
        <v>2022.0</v>
      </c>
      <c r="O124" s="19">
        <v>3.0</v>
      </c>
      <c r="P124" s="33" t="s">
        <v>64</v>
      </c>
      <c r="Q124" s="42" t="s">
        <v>93</v>
      </c>
      <c r="R124" s="35" t="s">
        <v>66</v>
      </c>
      <c r="S124" s="56" t="s">
        <v>226</v>
      </c>
      <c r="T124" s="23"/>
      <c r="U124" s="23"/>
      <c r="V124" s="23"/>
      <c r="W124" s="23"/>
      <c r="X124" s="23"/>
      <c r="Y124" s="23"/>
      <c r="Z124" s="23"/>
      <c r="AA124" s="23"/>
      <c r="AB124" s="27"/>
      <c r="AC124" s="23"/>
      <c r="AD124" s="23"/>
      <c r="AE124" s="23"/>
      <c r="AF124" s="23"/>
      <c r="AG124" s="23"/>
      <c r="AH124" s="23"/>
      <c r="AI124" s="23"/>
      <c r="AJ124" s="29">
        <v>1.0</v>
      </c>
      <c r="AK124" s="23"/>
      <c r="AL124" s="23"/>
      <c r="AM124" s="28">
        <v>30.0</v>
      </c>
      <c r="AN124" s="28">
        <v>231.0</v>
      </c>
      <c r="AO124" s="27"/>
      <c r="AP124" s="27"/>
      <c r="AQ124" s="27"/>
      <c r="AR124" s="27"/>
      <c r="AS124" s="22" t="s">
        <v>251</v>
      </c>
      <c r="AT124" s="23"/>
      <c r="AU124" s="23"/>
      <c r="AV124" s="23"/>
      <c r="AW124" s="23"/>
    </row>
    <row r="125" ht="15.75" customHeight="1">
      <c r="A125" s="18">
        <v>4.0</v>
      </c>
      <c r="B125" s="19">
        <v>3.0</v>
      </c>
      <c r="C125" s="19">
        <v>137.0</v>
      </c>
      <c r="D125" s="23"/>
      <c r="E125" s="18">
        <v>33.0</v>
      </c>
      <c r="F125" s="20" t="s">
        <v>446</v>
      </c>
      <c r="G125" s="21" t="s">
        <v>447</v>
      </c>
      <c r="H125" s="21" t="s">
        <v>447</v>
      </c>
      <c r="I125" s="22" t="s">
        <v>449</v>
      </c>
      <c r="J125" s="31" t="s">
        <v>52</v>
      </c>
      <c r="K125" s="22" t="s">
        <v>284</v>
      </c>
      <c r="L125" s="20" t="s">
        <v>268</v>
      </c>
      <c r="M125" s="40" t="s">
        <v>84</v>
      </c>
      <c r="N125" s="19">
        <v>2018.0</v>
      </c>
      <c r="O125" s="19">
        <v>3.0</v>
      </c>
      <c r="P125" s="25" t="s">
        <v>54</v>
      </c>
      <c r="Q125" s="34" t="s">
        <v>65</v>
      </c>
      <c r="R125" s="35" t="s">
        <v>66</v>
      </c>
      <c r="S125" s="56" t="s">
        <v>269</v>
      </c>
      <c r="T125" s="23"/>
      <c r="U125" s="23"/>
      <c r="V125" s="23"/>
      <c r="W125" s="23"/>
      <c r="X125" s="23"/>
      <c r="Y125" s="23"/>
      <c r="Z125" s="23"/>
      <c r="AA125" s="23"/>
      <c r="AB125" s="27"/>
      <c r="AC125" s="23"/>
      <c r="AD125" s="23"/>
      <c r="AE125" s="23"/>
      <c r="AF125" s="23"/>
      <c r="AG125" s="23"/>
      <c r="AH125" s="23"/>
      <c r="AI125" s="23"/>
      <c r="AJ125" s="37" t="s">
        <v>68</v>
      </c>
      <c r="AK125" s="23"/>
      <c r="AL125" s="23"/>
      <c r="AM125" s="28">
        <v>0.0</v>
      </c>
      <c r="AN125" s="28">
        <v>670.0</v>
      </c>
      <c r="AO125" s="27"/>
      <c r="AP125" s="27"/>
      <c r="AQ125" s="27"/>
      <c r="AR125" s="27"/>
      <c r="AS125" s="22" t="s">
        <v>251</v>
      </c>
      <c r="AT125" s="23"/>
      <c r="AU125" s="23"/>
      <c r="AV125" s="23"/>
      <c r="AW125" s="23"/>
    </row>
    <row r="126" ht="15.75" customHeight="1">
      <c r="A126" s="18">
        <v>4.0</v>
      </c>
      <c r="B126" s="19">
        <v>3.0</v>
      </c>
      <c r="C126" s="19">
        <v>138.0</v>
      </c>
      <c r="D126" s="23"/>
      <c r="E126" s="18">
        <v>33.0</v>
      </c>
      <c r="F126" s="20" t="s">
        <v>446</v>
      </c>
      <c r="G126" s="21" t="s">
        <v>447</v>
      </c>
      <c r="H126" s="21" t="s">
        <v>447</v>
      </c>
      <c r="I126" s="22" t="s">
        <v>450</v>
      </c>
      <c r="J126" s="31" t="s">
        <v>52</v>
      </c>
      <c r="K126" s="22" t="s">
        <v>61</v>
      </c>
      <c r="L126" s="20" t="s">
        <v>254</v>
      </c>
      <c r="M126" s="40" t="s">
        <v>84</v>
      </c>
      <c r="N126" s="19">
        <v>2022.0</v>
      </c>
      <c r="O126" s="19">
        <v>3.0</v>
      </c>
      <c r="P126" s="25" t="s">
        <v>54</v>
      </c>
      <c r="Q126" s="42" t="s">
        <v>93</v>
      </c>
      <c r="R126" s="35" t="s">
        <v>66</v>
      </c>
      <c r="S126" s="63" t="s">
        <v>255</v>
      </c>
      <c r="T126" s="23"/>
      <c r="U126" s="23"/>
      <c r="V126" s="23"/>
      <c r="W126" s="23"/>
      <c r="X126" s="23"/>
      <c r="Y126" s="23"/>
      <c r="Z126" s="23"/>
      <c r="AA126" s="23"/>
      <c r="AB126" s="27"/>
      <c r="AC126" s="23"/>
      <c r="AD126" s="23"/>
      <c r="AE126" s="23"/>
      <c r="AF126" s="23"/>
      <c r="AG126" s="23"/>
      <c r="AH126" s="23"/>
      <c r="AI126" s="23"/>
      <c r="AJ126" s="37" t="s">
        <v>68</v>
      </c>
      <c r="AK126" s="23"/>
      <c r="AL126" s="23"/>
      <c r="AM126" s="28">
        <v>0.0</v>
      </c>
      <c r="AN126" s="28">
        <v>990.0</v>
      </c>
      <c r="AO126" s="27"/>
      <c r="AP126" s="27"/>
      <c r="AQ126" s="27"/>
      <c r="AR126" s="27"/>
      <c r="AS126" s="22" t="s">
        <v>251</v>
      </c>
      <c r="AT126" s="23"/>
      <c r="AU126" s="23"/>
      <c r="AV126" s="23"/>
      <c r="AW126" s="23"/>
    </row>
    <row r="127" ht="15.75" customHeight="1">
      <c r="A127" s="18">
        <v>4.0</v>
      </c>
      <c r="B127" s="19">
        <v>1.0</v>
      </c>
      <c r="C127" s="19">
        <v>139.0</v>
      </c>
      <c r="D127" s="23"/>
      <c r="E127" s="18">
        <v>33.0</v>
      </c>
      <c r="F127" s="20" t="s">
        <v>451</v>
      </c>
      <c r="G127" s="21" t="s">
        <v>452</v>
      </c>
      <c r="H127" s="21" t="s">
        <v>452</v>
      </c>
      <c r="I127" s="22" t="s">
        <v>453</v>
      </c>
      <c r="J127" s="31" t="s">
        <v>52</v>
      </c>
      <c r="K127" s="22" t="s">
        <v>61</v>
      </c>
      <c r="L127" s="20" t="s">
        <v>254</v>
      </c>
      <c r="M127" s="40" t="s">
        <v>84</v>
      </c>
      <c r="N127" s="19">
        <v>2022.0</v>
      </c>
      <c r="O127" s="19">
        <v>3.0</v>
      </c>
      <c r="P127" s="33" t="s">
        <v>64</v>
      </c>
      <c r="Q127" s="42" t="s">
        <v>93</v>
      </c>
      <c r="R127" s="55" t="s">
        <v>66</v>
      </c>
      <c r="S127" s="63" t="s">
        <v>255</v>
      </c>
      <c r="T127" s="23"/>
      <c r="U127" s="23"/>
      <c r="V127" s="23"/>
      <c r="W127" s="23"/>
      <c r="X127" s="23"/>
      <c r="Y127" s="23"/>
      <c r="Z127" s="23"/>
      <c r="AA127" s="23"/>
      <c r="AB127" s="27"/>
      <c r="AC127" s="28">
        <v>0.0</v>
      </c>
      <c r="AD127" s="28">
        <v>0.0</v>
      </c>
      <c r="AE127" s="28">
        <v>0.0</v>
      </c>
      <c r="AF127" s="28">
        <v>0.0</v>
      </c>
      <c r="AG127" s="23"/>
      <c r="AH127" s="23"/>
      <c r="AI127" s="23"/>
      <c r="AJ127" s="29">
        <v>1.0</v>
      </c>
      <c r="AK127" s="23"/>
      <c r="AL127" s="23"/>
      <c r="AM127" s="28">
        <v>0.0</v>
      </c>
      <c r="AN127" s="28">
        <v>990.0</v>
      </c>
      <c r="AO127" s="27"/>
      <c r="AP127" s="27"/>
      <c r="AQ127" s="27"/>
      <c r="AR127" s="27"/>
      <c r="AS127" s="22" t="s">
        <v>251</v>
      </c>
      <c r="AT127" s="23"/>
      <c r="AU127" s="23"/>
      <c r="AV127" s="51" t="s">
        <v>356</v>
      </c>
      <c r="AW127" s="23"/>
    </row>
    <row r="128" ht="15.75" customHeight="1">
      <c r="A128" s="18">
        <v>4.0</v>
      </c>
      <c r="B128" s="19">
        <v>1.0</v>
      </c>
      <c r="C128" s="19">
        <v>140.0</v>
      </c>
      <c r="D128" s="23"/>
      <c r="E128" s="18">
        <v>33.0</v>
      </c>
      <c r="F128" s="20" t="s">
        <v>451</v>
      </c>
      <c r="G128" s="21" t="s">
        <v>452</v>
      </c>
      <c r="H128" s="21" t="s">
        <v>452</v>
      </c>
      <c r="I128" s="22" t="s">
        <v>454</v>
      </c>
      <c r="J128" s="20" t="s">
        <v>52</v>
      </c>
      <c r="K128" s="20" t="s">
        <v>61</v>
      </c>
      <c r="L128" s="20" t="s">
        <v>314</v>
      </c>
      <c r="M128" s="40" t="s">
        <v>84</v>
      </c>
      <c r="N128" s="19">
        <v>2018.0</v>
      </c>
      <c r="O128" s="19">
        <v>3.0</v>
      </c>
      <c r="P128" s="33" t="s">
        <v>64</v>
      </c>
      <c r="Q128" s="34" t="s">
        <v>65</v>
      </c>
      <c r="R128" s="55" t="s">
        <v>66</v>
      </c>
      <c r="S128" s="63" t="s">
        <v>315</v>
      </c>
      <c r="T128" s="23"/>
      <c r="U128" s="23"/>
      <c r="V128" s="23"/>
      <c r="W128" s="23"/>
      <c r="X128" s="23"/>
      <c r="Y128" s="23"/>
      <c r="Z128" s="23"/>
      <c r="AA128" s="23"/>
      <c r="AB128" s="27"/>
      <c r="AC128" s="28">
        <v>0.0</v>
      </c>
      <c r="AD128" s="28">
        <v>0.0</v>
      </c>
      <c r="AE128" s="28">
        <v>0.0</v>
      </c>
      <c r="AF128" s="28">
        <v>0.0</v>
      </c>
      <c r="AG128" s="23"/>
      <c r="AH128" s="23"/>
      <c r="AI128" s="23"/>
      <c r="AJ128" s="37" t="s">
        <v>68</v>
      </c>
      <c r="AK128" s="23"/>
      <c r="AL128" s="23"/>
      <c r="AM128" s="38" t="s">
        <v>316</v>
      </c>
      <c r="AN128" s="28">
        <v>23.0</v>
      </c>
      <c r="AO128" s="27"/>
      <c r="AP128" s="27"/>
      <c r="AQ128" s="27"/>
      <c r="AR128" s="27"/>
      <c r="AS128" s="22" t="s">
        <v>251</v>
      </c>
      <c r="AT128" s="23"/>
      <c r="AU128" s="23"/>
      <c r="AV128" s="51" t="s">
        <v>356</v>
      </c>
      <c r="AW128" s="23"/>
    </row>
    <row r="129" ht="15.75" customHeight="1">
      <c r="A129" s="18">
        <v>4.0</v>
      </c>
      <c r="B129" s="19">
        <v>1.0</v>
      </c>
      <c r="C129" s="19">
        <v>141.0</v>
      </c>
      <c r="D129" s="23"/>
      <c r="E129" s="18">
        <v>33.0</v>
      </c>
      <c r="F129" s="30" t="s">
        <v>455</v>
      </c>
      <c r="G129" s="21" t="s">
        <v>456</v>
      </c>
      <c r="H129" s="21" t="s">
        <v>456</v>
      </c>
      <c r="I129" s="78" t="s">
        <v>457</v>
      </c>
      <c r="J129" s="23"/>
      <c r="K129" s="22" t="s">
        <v>458</v>
      </c>
      <c r="L129" s="20" t="s">
        <v>249</v>
      </c>
      <c r="M129" s="40" t="s">
        <v>84</v>
      </c>
      <c r="N129" s="19">
        <v>2016.0</v>
      </c>
      <c r="O129" s="19">
        <v>3.0</v>
      </c>
      <c r="P129" s="33" t="s">
        <v>64</v>
      </c>
      <c r="Q129" s="34" t="s">
        <v>65</v>
      </c>
      <c r="R129" s="35" t="s">
        <v>66</v>
      </c>
      <c r="S129" s="36" t="s">
        <v>250</v>
      </c>
      <c r="T129" s="23"/>
      <c r="U129" s="23"/>
      <c r="V129" s="23"/>
      <c r="W129" s="23"/>
      <c r="X129" s="23"/>
      <c r="Y129" s="23"/>
      <c r="Z129" s="23"/>
      <c r="AA129" s="23"/>
      <c r="AB129" s="27"/>
      <c r="AC129" s="23"/>
      <c r="AD129" s="23"/>
      <c r="AE129" s="23"/>
      <c r="AF129" s="23"/>
      <c r="AG129" s="23"/>
      <c r="AH129" s="23"/>
      <c r="AI129" s="23"/>
      <c r="AJ129" s="29">
        <v>1.0</v>
      </c>
      <c r="AK129" s="23"/>
      <c r="AL129" s="23"/>
      <c r="AM129" s="28">
        <v>0.0</v>
      </c>
      <c r="AN129" s="28">
        <v>10.0</v>
      </c>
      <c r="AO129" s="27"/>
      <c r="AP129" s="27"/>
      <c r="AQ129" s="27"/>
      <c r="AR129" s="27"/>
      <c r="AS129" s="23"/>
      <c r="AT129" s="23"/>
      <c r="AU129" s="23"/>
      <c r="AV129" s="39" t="s">
        <v>71</v>
      </c>
      <c r="AW129" s="23"/>
    </row>
    <row r="130" ht="15.75" customHeight="1">
      <c r="A130" s="18">
        <v>4.0</v>
      </c>
      <c r="B130" s="19">
        <v>1.0</v>
      </c>
      <c r="C130" s="19">
        <v>142.0</v>
      </c>
      <c r="D130" s="23"/>
      <c r="E130" s="18">
        <v>33.0</v>
      </c>
      <c r="F130" s="30" t="s">
        <v>455</v>
      </c>
      <c r="G130" s="21" t="s">
        <v>456</v>
      </c>
      <c r="H130" s="21" t="s">
        <v>456</v>
      </c>
      <c r="I130" s="78" t="s">
        <v>459</v>
      </c>
      <c r="J130" s="23"/>
      <c r="K130" s="22" t="s">
        <v>61</v>
      </c>
      <c r="L130" s="20" t="s">
        <v>314</v>
      </c>
      <c r="M130" s="57" t="s">
        <v>84</v>
      </c>
      <c r="N130" s="19">
        <v>2018.0</v>
      </c>
      <c r="O130" s="19">
        <v>3.0</v>
      </c>
      <c r="P130" s="64" t="s">
        <v>64</v>
      </c>
      <c r="Q130" s="34" t="s">
        <v>65</v>
      </c>
      <c r="R130" s="55" t="s">
        <v>66</v>
      </c>
      <c r="S130" s="56" t="s">
        <v>315</v>
      </c>
      <c r="T130" s="23"/>
      <c r="U130" s="23"/>
      <c r="V130" s="23"/>
      <c r="W130" s="23"/>
      <c r="X130" s="23"/>
      <c r="Y130" s="23"/>
      <c r="Z130" s="23"/>
      <c r="AA130" s="23"/>
      <c r="AB130" s="27"/>
      <c r="AC130" s="23"/>
      <c r="AD130" s="23"/>
      <c r="AE130" s="23"/>
      <c r="AF130" s="23"/>
      <c r="AG130" s="23"/>
      <c r="AH130" s="23"/>
      <c r="AI130" s="23"/>
      <c r="AJ130" s="37" t="s">
        <v>68</v>
      </c>
      <c r="AK130" s="23"/>
      <c r="AL130" s="23"/>
      <c r="AM130" s="38" t="s">
        <v>316</v>
      </c>
      <c r="AN130" s="28">
        <v>23.0</v>
      </c>
      <c r="AO130" s="27"/>
      <c r="AP130" s="27"/>
      <c r="AQ130" s="27"/>
      <c r="AR130" s="27"/>
      <c r="AS130" s="23"/>
      <c r="AT130" s="23"/>
      <c r="AU130" s="23"/>
      <c r="AV130" s="39" t="s">
        <v>71</v>
      </c>
      <c r="AW130" s="23"/>
    </row>
    <row r="131" ht="15.75" customHeight="1">
      <c r="A131" s="18">
        <v>4.0</v>
      </c>
      <c r="B131" s="19">
        <v>3.0</v>
      </c>
      <c r="C131" s="19">
        <v>143.0</v>
      </c>
      <c r="D131" s="23"/>
      <c r="E131" s="18">
        <v>33.0</v>
      </c>
      <c r="F131" s="30" t="s">
        <v>455</v>
      </c>
      <c r="G131" s="21" t="s">
        <v>456</v>
      </c>
      <c r="H131" s="21" t="s">
        <v>456</v>
      </c>
      <c r="I131" s="78" t="s">
        <v>460</v>
      </c>
      <c r="J131" s="23"/>
      <c r="K131" s="22" t="s">
        <v>61</v>
      </c>
      <c r="L131" s="20" t="s">
        <v>225</v>
      </c>
      <c r="M131" s="40" t="s">
        <v>84</v>
      </c>
      <c r="N131" s="19">
        <v>2022.0</v>
      </c>
      <c r="O131" s="19">
        <v>3.0</v>
      </c>
      <c r="P131" s="25" t="s">
        <v>54</v>
      </c>
      <c r="Q131" s="42" t="s">
        <v>93</v>
      </c>
      <c r="R131" s="35" t="s">
        <v>66</v>
      </c>
      <c r="S131" s="56" t="s">
        <v>226</v>
      </c>
      <c r="T131" s="23"/>
      <c r="U131" s="23"/>
      <c r="V131" s="23"/>
      <c r="W131" s="23"/>
      <c r="X131" s="23"/>
      <c r="Y131" s="23"/>
      <c r="Z131" s="23"/>
      <c r="AA131" s="23"/>
      <c r="AB131" s="27"/>
      <c r="AC131" s="23"/>
      <c r="AD131" s="23"/>
      <c r="AE131" s="23"/>
      <c r="AF131" s="23"/>
      <c r="AG131" s="23"/>
      <c r="AH131" s="23"/>
      <c r="AI131" s="23"/>
      <c r="AJ131" s="37" t="s">
        <v>68</v>
      </c>
      <c r="AK131" s="23"/>
      <c r="AL131" s="23"/>
      <c r="AM131" s="28">
        <v>30.0</v>
      </c>
      <c r="AN131" s="28">
        <v>231.0</v>
      </c>
      <c r="AO131" s="27"/>
      <c r="AP131" s="27"/>
      <c r="AQ131" s="27"/>
      <c r="AR131" s="27"/>
      <c r="AS131" s="23"/>
      <c r="AT131" s="23"/>
      <c r="AU131" s="23"/>
      <c r="AV131" s="39" t="s">
        <v>71</v>
      </c>
      <c r="AW131" s="23"/>
    </row>
    <row r="132" ht="15.75" customHeight="1">
      <c r="A132" s="18">
        <v>4.0</v>
      </c>
      <c r="B132" s="19">
        <v>3.0</v>
      </c>
      <c r="C132" s="19">
        <v>144.0</v>
      </c>
      <c r="D132" s="23"/>
      <c r="E132" s="41">
        <v>33.0</v>
      </c>
      <c r="F132" s="69"/>
      <c r="G132" s="44" t="s">
        <v>461</v>
      </c>
      <c r="H132" s="44" t="s">
        <v>461</v>
      </c>
      <c r="I132" s="84" t="s">
        <v>462</v>
      </c>
      <c r="J132" s="23"/>
      <c r="K132" s="22" t="s">
        <v>61</v>
      </c>
      <c r="L132" s="39" t="s">
        <v>232</v>
      </c>
      <c r="M132" s="57" t="s">
        <v>84</v>
      </c>
      <c r="N132" s="29">
        <v>2022.0</v>
      </c>
      <c r="O132" s="29">
        <v>2.0</v>
      </c>
      <c r="P132" s="25" t="s">
        <v>54</v>
      </c>
      <c r="Q132" s="48" t="s">
        <v>65</v>
      </c>
      <c r="R132" s="55" t="s">
        <v>66</v>
      </c>
      <c r="S132" s="37" t="s">
        <v>233</v>
      </c>
      <c r="T132" s="23"/>
      <c r="U132" s="58">
        <v>0.184489994</v>
      </c>
      <c r="V132" s="58">
        <v>0.523887473</v>
      </c>
      <c r="W132" s="58">
        <v>0.075397121</v>
      </c>
      <c r="X132" s="58">
        <v>0.408836442</v>
      </c>
      <c r="Y132" s="70"/>
      <c r="Z132" s="70"/>
      <c r="AA132" s="70"/>
      <c r="AB132" s="27"/>
      <c r="AC132" s="23"/>
      <c r="AD132" s="23"/>
      <c r="AE132" s="23"/>
      <c r="AF132" s="23"/>
      <c r="AG132" s="23"/>
      <c r="AH132" s="23"/>
      <c r="AI132" s="23"/>
      <c r="AJ132" s="29">
        <v>1.0</v>
      </c>
      <c r="AK132" s="23"/>
      <c r="AL132" s="23"/>
      <c r="AM132" s="23"/>
      <c r="AN132" s="23"/>
      <c r="AO132" s="27"/>
      <c r="AP132" s="27"/>
      <c r="AQ132" s="27"/>
      <c r="AR132" s="27"/>
      <c r="AS132" s="23"/>
      <c r="AT132" s="23"/>
      <c r="AU132" s="23"/>
      <c r="AV132" s="23"/>
      <c r="AW132" s="23"/>
    </row>
    <row r="133" ht="15.75" customHeight="1">
      <c r="A133" s="18">
        <v>4.0</v>
      </c>
      <c r="B133" s="19">
        <v>1.0</v>
      </c>
      <c r="C133" s="19">
        <v>145.0</v>
      </c>
      <c r="D133" s="23"/>
      <c r="E133" s="18">
        <v>33.0</v>
      </c>
      <c r="F133" s="20" t="s">
        <v>463</v>
      </c>
      <c r="G133" s="21" t="s">
        <v>464</v>
      </c>
      <c r="H133" s="21" t="s">
        <v>464</v>
      </c>
      <c r="I133" s="22" t="s">
        <v>465</v>
      </c>
      <c r="J133" s="31" t="s">
        <v>52</v>
      </c>
      <c r="K133" s="22" t="s">
        <v>61</v>
      </c>
      <c r="L133" s="20" t="s">
        <v>225</v>
      </c>
      <c r="M133" s="40" t="s">
        <v>84</v>
      </c>
      <c r="N133" s="19">
        <v>2022.0</v>
      </c>
      <c r="O133" s="19">
        <v>3.0</v>
      </c>
      <c r="P133" s="33" t="s">
        <v>64</v>
      </c>
      <c r="Q133" s="42" t="s">
        <v>93</v>
      </c>
      <c r="R133" s="35" t="s">
        <v>66</v>
      </c>
      <c r="S133" s="56" t="s">
        <v>226</v>
      </c>
      <c r="T133" s="23"/>
      <c r="U133" s="23"/>
      <c r="V133" s="23"/>
      <c r="W133" s="23"/>
      <c r="X133" s="23"/>
      <c r="Y133" s="23"/>
      <c r="Z133" s="23"/>
      <c r="AA133" s="23"/>
      <c r="AB133" s="27"/>
      <c r="AC133" s="23"/>
      <c r="AD133" s="23"/>
      <c r="AE133" s="23"/>
      <c r="AF133" s="23"/>
      <c r="AG133" s="23"/>
      <c r="AH133" s="23"/>
      <c r="AI133" s="23"/>
      <c r="AJ133" s="29">
        <v>1.0</v>
      </c>
      <c r="AK133" s="23"/>
      <c r="AL133" s="23"/>
      <c r="AM133" s="28">
        <v>30.0</v>
      </c>
      <c r="AN133" s="28">
        <v>231.0</v>
      </c>
      <c r="AO133" s="27"/>
      <c r="AP133" s="27"/>
      <c r="AQ133" s="27"/>
      <c r="AR133" s="27"/>
      <c r="AS133" s="23"/>
      <c r="AT133" s="23"/>
      <c r="AU133" s="23"/>
      <c r="AV133" s="39" t="s">
        <v>71</v>
      </c>
      <c r="AW133" s="23"/>
    </row>
    <row r="134" ht="15.75" customHeight="1">
      <c r="A134" s="18">
        <v>4.0</v>
      </c>
      <c r="B134" s="19">
        <v>2.0</v>
      </c>
      <c r="C134" s="19">
        <v>146.0</v>
      </c>
      <c r="D134" s="23"/>
      <c r="E134" s="18">
        <v>33.0</v>
      </c>
      <c r="F134" s="20" t="s">
        <v>463</v>
      </c>
      <c r="G134" s="21" t="s">
        <v>464</v>
      </c>
      <c r="H134" s="21" t="s">
        <v>464</v>
      </c>
      <c r="I134" s="22" t="s">
        <v>466</v>
      </c>
      <c r="J134" s="31" t="s">
        <v>52</v>
      </c>
      <c r="K134" s="22" t="s">
        <v>458</v>
      </c>
      <c r="L134" s="20" t="s">
        <v>268</v>
      </c>
      <c r="M134" s="40" t="s">
        <v>84</v>
      </c>
      <c r="N134" s="19">
        <v>2018.0</v>
      </c>
      <c r="O134" s="19">
        <v>3.0</v>
      </c>
      <c r="P134" s="26" t="s">
        <v>77</v>
      </c>
      <c r="Q134" s="34" t="s">
        <v>65</v>
      </c>
      <c r="R134" s="35" t="s">
        <v>66</v>
      </c>
      <c r="S134" s="56" t="s">
        <v>269</v>
      </c>
      <c r="T134" s="23"/>
      <c r="U134" s="23"/>
      <c r="V134" s="23"/>
      <c r="W134" s="23"/>
      <c r="X134" s="23"/>
      <c r="Y134" s="23"/>
      <c r="Z134" s="23"/>
      <c r="AA134" s="23"/>
      <c r="AB134" s="27"/>
      <c r="AC134" s="23"/>
      <c r="AD134" s="23"/>
      <c r="AE134" s="23"/>
      <c r="AF134" s="23"/>
      <c r="AG134" s="23"/>
      <c r="AH134" s="23"/>
      <c r="AI134" s="23"/>
      <c r="AJ134" s="37" t="s">
        <v>68</v>
      </c>
      <c r="AK134" s="23"/>
      <c r="AL134" s="23"/>
      <c r="AM134" s="28">
        <v>0.0</v>
      </c>
      <c r="AN134" s="28">
        <v>275.0</v>
      </c>
      <c r="AO134" s="27"/>
      <c r="AP134" s="27"/>
      <c r="AQ134" s="27"/>
      <c r="AR134" s="27"/>
      <c r="AS134" s="23"/>
      <c r="AT134" s="23"/>
      <c r="AU134" s="23"/>
      <c r="AV134" s="39" t="s">
        <v>71</v>
      </c>
      <c r="AW134" s="23"/>
    </row>
    <row r="135" ht="15.75" customHeight="1">
      <c r="A135" s="18">
        <v>4.0</v>
      </c>
      <c r="B135" s="19">
        <v>1.0</v>
      </c>
      <c r="C135" s="19">
        <v>147.0</v>
      </c>
      <c r="D135" s="23"/>
      <c r="E135" s="18">
        <v>33.0</v>
      </c>
      <c r="F135" s="20" t="s">
        <v>467</v>
      </c>
      <c r="G135" s="21" t="s">
        <v>468</v>
      </c>
      <c r="H135" s="21" t="s">
        <v>468</v>
      </c>
      <c r="I135" s="22" t="s">
        <v>469</v>
      </c>
      <c r="J135" s="31" t="s">
        <v>52</v>
      </c>
      <c r="K135" s="22" t="s">
        <v>61</v>
      </c>
      <c r="L135" s="20" t="s">
        <v>254</v>
      </c>
      <c r="M135" s="40" t="s">
        <v>84</v>
      </c>
      <c r="N135" s="19">
        <v>2022.0</v>
      </c>
      <c r="O135" s="19">
        <v>3.0</v>
      </c>
      <c r="P135" s="33" t="s">
        <v>64</v>
      </c>
      <c r="Q135" s="42" t="s">
        <v>93</v>
      </c>
      <c r="R135" s="55" t="s">
        <v>66</v>
      </c>
      <c r="S135" s="56" t="s">
        <v>255</v>
      </c>
      <c r="T135" s="23"/>
      <c r="U135" s="23"/>
      <c r="V135" s="23"/>
      <c r="W135" s="23"/>
      <c r="X135" s="23"/>
      <c r="Y135" s="23"/>
      <c r="Z135" s="23"/>
      <c r="AA135" s="23"/>
      <c r="AB135" s="27"/>
      <c r="AC135" s="23"/>
      <c r="AD135" s="23"/>
      <c r="AE135" s="23"/>
      <c r="AF135" s="23"/>
      <c r="AG135" s="23"/>
      <c r="AH135" s="23"/>
      <c r="AI135" s="23"/>
      <c r="AJ135" s="29">
        <v>1.0</v>
      </c>
      <c r="AK135" s="23"/>
      <c r="AL135" s="23"/>
      <c r="AM135" s="28">
        <v>0.0</v>
      </c>
      <c r="AN135" s="28">
        <v>990.0</v>
      </c>
      <c r="AO135" s="27"/>
      <c r="AP135" s="27"/>
      <c r="AQ135" s="27"/>
      <c r="AR135" s="27"/>
      <c r="AS135" s="23"/>
      <c r="AT135" s="23"/>
      <c r="AU135" s="23"/>
      <c r="AV135" s="39" t="s">
        <v>71</v>
      </c>
      <c r="AW135" s="23"/>
    </row>
    <row r="136" ht="15.75" customHeight="1">
      <c r="A136" s="18">
        <v>4.0</v>
      </c>
      <c r="B136" s="19">
        <v>2.0</v>
      </c>
      <c r="C136" s="19">
        <v>148.0</v>
      </c>
      <c r="D136" s="23"/>
      <c r="E136" s="18">
        <v>33.0</v>
      </c>
      <c r="F136" s="20" t="s">
        <v>467</v>
      </c>
      <c r="G136" s="21" t="s">
        <v>468</v>
      </c>
      <c r="H136" s="21" t="s">
        <v>468</v>
      </c>
      <c r="I136" s="22" t="s">
        <v>470</v>
      </c>
      <c r="J136" s="31" t="s">
        <v>52</v>
      </c>
      <c r="K136" s="22" t="s">
        <v>61</v>
      </c>
      <c r="L136" s="20" t="s">
        <v>83</v>
      </c>
      <c r="M136" s="40" t="s">
        <v>84</v>
      </c>
      <c r="N136" s="19">
        <v>2023.0</v>
      </c>
      <c r="O136" s="19">
        <v>3.0</v>
      </c>
      <c r="P136" s="26" t="s">
        <v>77</v>
      </c>
      <c r="Q136" s="34" t="s">
        <v>65</v>
      </c>
      <c r="R136" s="35" t="s">
        <v>66</v>
      </c>
      <c r="S136" s="56" t="s">
        <v>257</v>
      </c>
      <c r="T136" s="23"/>
      <c r="U136" s="23"/>
      <c r="V136" s="23"/>
      <c r="W136" s="23"/>
      <c r="X136" s="23"/>
      <c r="Y136" s="23"/>
      <c r="Z136" s="23"/>
      <c r="AA136" s="23"/>
      <c r="AB136" s="27"/>
      <c r="AC136" s="23"/>
      <c r="AD136" s="23"/>
      <c r="AE136" s="23"/>
      <c r="AF136" s="23"/>
      <c r="AG136" s="23"/>
      <c r="AH136" s="23"/>
      <c r="AI136" s="23"/>
      <c r="AJ136" s="37" t="s">
        <v>68</v>
      </c>
      <c r="AK136" s="23"/>
      <c r="AL136" s="23"/>
      <c r="AM136" s="28">
        <v>0.0</v>
      </c>
      <c r="AN136" s="38" t="s">
        <v>86</v>
      </c>
      <c r="AO136" s="27"/>
      <c r="AP136" s="27"/>
      <c r="AQ136" s="27"/>
      <c r="AR136" s="27"/>
      <c r="AS136" s="23"/>
      <c r="AT136" s="23"/>
      <c r="AU136" s="23"/>
      <c r="AV136" s="39" t="s">
        <v>71</v>
      </c>
      <c r="AW136" s="23"/>
    </row>
    <row r="137" ht="15.75" customHeight="1">
      <c r="A137" s="29">
        <v>4.0</v>
      </c>
      <c r="B137" s="19">
        <v>3.0</v>
      </c>
      <c r="C137" s="19">
        <v>149.0</v>
      </c>
      <c r="D137" s="23"/>
      <c r="E137" s="29">
        <v>33.0</v>
      </c>
      <c r="F137" s="85" t="s">
        <v>471</v>
      </c>
      <c r="G137" s="44" t="s">
        <v>472</v>
      </c>
      <c r="H137" s="44" t="s">
        <v>472</v>
      </c>
      <c r="I137" s="78" t="s">
        <v>473</v>
      </c>
      <c r="J137" s="23"/>
      <c r="K137" s="22" t="s">
        <v>61</v>
      </c>
      <c r="L137" s="39" t="s">
        <v>232</v>
      </c>
      <c r="M137" s="57" t="s">
        <v>84</v>
      </c>
      <c r="N137" s="29">
        <v>2022.0</v>
      </c>
      <c r="O137" s="29">
        <v>2.0</v>
      </c>
      <c r="P137" s="25" t="s">
        <v>54</v>
      </c>
      <c r="Q137" s="48" t="s">
        <v>65</v>
      </c>
      <c r="R137" s="55" t="s">
        <v>66</v>
      </c>
      <c r="S137" s="37" t="s">
        <v>233</v>
      </c>
      <c r="T137" s="23"/>
      <c r="U137" s="58">
        <v>0.018653035</v>
      </c>
      <c r="V137" s="58">
        <v>0.88348523</v>
      </c>
      <c r="W137" s="58">
        <v>0.004310752</v>
      </c>
      <c r="X137" s="58">
        <v>0.077150494</v>
      </c>
      <c r="Y137" s="59">
        <v>0.016018</v>
      </c>
      <c r="Z137" s="59">
        <v>0.004887</v>
      </c>
      <c r="AA137" s="59">
        <v>0.052558</v>
      </c>
      <c r="AB137" s="27"/>
      <c r="AC137" s="23"/>
      <c r="AD137" s="23"/>
      <c r="AE137" s="23"/>
      <c r="AF137" s="23"/>
      <c r="AG137" s="23"/>
      <c r="AH137" s="23"/>
      <c r="AI137" s="23"/>
      <c r="AJ137" s="29">
        <v>1.0</v>
      </c>
      <c r="AK137" s="23"/>
      <c r="AL137" s="23"/>
      <c r="AM137" s="28">
        <v>300.0</v>
      </c>
      <c r="AN137" s="28">
        <v>191.6</v>
      </c>
      <c r="AO137" s="27"/>
      <c r="AP137" s="27"/>
      <c r="AQ137" s="27"/>
      <c r="AR137" s="27"/>
      <c r="AS137" s="23"/>
      <c r="AT137" s="23"/>
      <c r="AU137" s="23"/>
      <c r="AV137" s="39" t="s">
        <v>71</v>
      </c>
      <c r="AW137" s="23"/>
    </row>
    <row r="138" ht="15.75" customHeight="1">
      <c r="A138" s="18">
        <v>4.0</v>
      </c>
      <c r="B138" s="19">
        <v>1.0</v>
      </c>
      <c r="C138" s="19">
        <v>150.0</v>
      </c>
      <c r="D138" s="23"/>
      <c r="E138" s="18">
        <v>33.0</v>
      </c>
      <c r="F138" s="83" t="s">
        <v>474</v>
      </c>
      <c r="G138" s="21" t="s">
        <v>475</v>
      </c>
      <c r="H138" s="21" t="s">
        <v>475</v>
      </c>
      <c r="I138" s="22" t="s">
        <v>476</v>
      </c>
      <c r="J138" s="31" t="s">
        <v>52</v>
      </c>
      <c r="K138" s="22" t="s">
        <v>61</v>
      </c>
      <c r="L138" s="20" t="s">
        <v>268</v>
      </c>
      <c r="M138" s="40" t="s">
        <v>84</v>
      </c>
      <c r="N138" s="19">
        <v>2018.0</v>
      </c>
      <c r="O138" s="19">
        <v>3.0</v>
      </c>
      <c r="P138" s="33" t="s">
        <v>64</v>
      </c>
      <c r="Q138" s="34" t="s">
        <v>65</v>
      </c>
      <c r="R138" s="35" t="s">
        <v>66</v>
      </c>
      <c r="S138" s="56" t="s">
        <v>269</v>
      </c>
      <c r="T138" s="23"/>
      <c r="U138" s="23"/>
      <c r="V138" s="23"/>
      <c r="W138" s="23"/>
      <c r="X138" s="23"/>
      <c r="Y138" s="23"/>
      <c r="Z138" s="23"/>
      <c r="AA138" s="23"/>
      <c r="AB138" s="27"/>
      <c r="AC138" s="23"/>
      <c r="AD138" s="23"/>
      <c r="AE138" s="23"/>
      <c r="AF138" s="23"/>
      <c r="AG138" s="23"/>
      <c r="AH138" s="23"/>
      <c r="AI138" s="23"/>
      <c r="AJ138" s="29">
        <v>1.0</v>
      </c>
      <c r="AK138" s="23"/>
      <c r="AL138" s="23"/>
      <c r="AM138" s="38" t="s">
        <v>477</v>
      </c>
      <c r="AN138" s="38" t="s">
        <v>478</v>
      </c>
      <c r="AO138" s="27"/>
      <c r="AP138" s="27"/>
      <c r="AQ138" s="27"/>
      <c r="AR138" s="27"/>
      <c r="AS138" s="23"/>
      <c r="AT138" s="23"/>
      <c r="AU138" s="23"/>
      <c r="AV138" s="39" t="s">
        <v>71</v>
      </c>
      <c r="AW138" s="23"/>
    </row>
    <row r="139" ht="15.75" customHeight="1">
      <c r="A139" s="18">
        <v>4.0</v>
      </c>
      <c r="B139" s="19">
        <v>1.0</v>
      </c>
      <c r="C139" s="19">
        <v>151.0</v>
      </c>
      <c r="D139" s="23"/>
      <c r="E139" s="18">
        <v>33.0</v>
      </c>
      <c r="F139" s="83" t="s">
        <v>474</v>
      </c>
      <c r="G139" s="21" t="s">
        <v>475</v>
      </c>
      <c r="H139" s="21" t="s">
        <v>475</v>
      </c>
      <c r="I139" s="22" t="s">
        <v>479</v>
      </c>
      <c r="J139" s="31" t="s">
        <v>52</v>
      </c>
      <c r="K139" s="22" t="s">
        <v>439</v>
      </c>
      <c r="L139" s="20" t="s">
        <v>272</v>
      </c>
      <c r="M139" s="57" t="s">
        <v>84</v>
      </c>
      <c r="N139" s="29">
        <v>2018.0</v>
      </c>
      <c r="O139" s="29">
        <v>3.0</v>
      </c>
      <c r="P139" s="64" t="s">
        <v>64</v>
      </c>
      <c r="Q139" s="48" t="s">
        <v>65</v>
      </c>
      <c r="R139" s="55" t="s">
        <v>66</v>
      </c>
      <c r="S139" s="56" t="s">
        <v>273</v>
      </c>
      <c r="T139" s="23"/>
      <c r="U139" s="23"/>
      <c r="V139" s="23"/>
      <c r="W139" s="23"/>
      <c r="X139" s="23"/>
      <c r="Y139" s="23"/>
      <c r="Z139" s="23"/>
      <c r="AA139" s="23"/>
      <c r="AB139" s="27"/>
      <c r="AC139" s="23"/>
      <c r="AD139" s="23"/>
      <c r="AE139" s="23"/>
      <c r="AF139" s="23"/>
      <c r="AG139" s="23"/>
      <c r="AH139" s="23"/>
      <c r="AI139" s="23"/>
      <c r="AJ139" s="37" t="s">
        <v>68</v>
      </c>
      <c r="AK139" s="23"/>
      <c r="AL139" s="23"/>
      <c r="AM139" s="28">
        <v>0.0</v>
      </c>
      <c r="AN139" s="28">
        <v>0.0</v>
      </c>
      <c r="AO139" s="27"/>
      <c r="AP139" s="27"/>
      <c r="AQ139" s="27"/>
      <c r="AR139" s="27"/>
      <c r="AS139" s="23"/>
      <c r="AT139" s="23"/>
      <c r="AU139" s="23"/>
      <c r="AV139" s="39" t="s">
        <v>71</v>
      </c>
      <c r="AW139" s="23"/>
    </row>
    <row r="140" ht="15.75" customHeight="1">
      <c r="A140" s="18">
        <v>4.0</v>
      </c>
      <c r="B140" s="19">
        <v>1.0</v>
      </c>
      <c r="C140" s="19">
        <v>152.0</v>
      </c>
      <c r="D140" s="23"/>
      <c r="E140" s="18">
        <v>33.0</v>
      </c>
      <c r="F140" s="83" t="s">
        <v>474</v>
      </c>
      <c r="G140" s="21" t="s">
        <v>475</v>
      </c>
      <c r="H140" s="21" t="s">
        <v>475</v>
      </c>
      <c r="I140" s="22" t="s">
        <v>480</v>
      </c>
      <c r="J140" s="31" t="s">
        <v>52</v>
      </c>
      <c r="K140" s="22" t="s">
        <v>439</v>
      </c>
      <c r="L140" s="20" t="s">
        <v>249</v>
      </c>
      <c r="M140" s="57" t="s">
        <v>84</v>
      </c>
      <c r="N140" s="19">
        <v>2016.0</v>
      </c>
      <c r="O140" s="19">
        <v>3.0</v>
      </c>
      <c r="P140" s="64" t="s">
        <v>64</v>
      </c>
      <c r="Q140" s="34" t="s">
        <v>65</v>
      </c>
      <c r="R140" s="55" t="s">
        <v>66</v>
      </c>
      <c r="S140" s="36" t="s">
        <v>250</v>
      </c>
      <c r="T140" s="23"/>
      <c r="U140" s="23"/>
      <c r="V140" s="23"/>
      <c r="W140" s="23"/>
      <c r="X140" s="23"/>
      <c r="Y140" s="23"/>
      <c r="Z140" s="23"/>
      <c r="AA140" s="23"/>
      <c r="AB140" s="27"/>
      <c r="AC140" s="23"/>
      <c r="AD140" s="23"/>
      <c r="AE140" s="23"/>
      <c r="AF140" s="23"/>
      <c r="AG140" s="23"/>
      <c r="AH140" s="23"/>
      <c r="AI140" s="23"/>
      <c r="AJ140" s="37" t="s">
        <v>68</v>
      </c>
      <c r="AK140" s="23"/>
      <c r="AL140" s="23"/>
      <c r="AM140" s="28">
        <v>0.0</v>
      </c>
      <c r="AN140" s="28">
        <v>10.0</v>
      </c>
      <c r="AO140" s="27"/>
      <c r="AP140" s="27"/>
      <c r="AQ140" s="27"/>
      <c r="AR140" s="27"/>
      <c r="AS140" s="23"/>
      <c r="AT140" s="23"/>
      <c r="AU140" s="23"/>
      <c r="AV140" s="39" t="s">
        <v>71</v>
      </c>
      <c r="AW140" s="23"/>
    </row>
    <row r="141" ht="15.75" customHeight="1">
      <c r="A141" s="18">
        <v>4.0</v>
      </c>
      <c r="B141" s="19">
        <v>1.0</v>
      </c>
      <c r="C141" s="19">
        <v>153.0</v>
      </c>
      <c r="D141" s="23"/>
      <c r="E141" s="18">
        <v>33.0</v>
      </c>
      <c r="F141" s="83" t="s">
        <v>474</v>
      </c>
      <c r="G141" s="21" t="s">
        <v>475</v>
      </c>
      <c r="H141" s="21" t="s">
        <v>475</v>
      </c>
      <c r="I141" s="22" t="s">
        <v>481</v>
      </c>
      <c r="J141" s="31" t="s">
        <v>52</v>
      </c>
      <c r="K141" s="22" t="s">
        <v>61</v>
      </c>
      <c r="L141" s="20" t="s">
        <v>225</v>
      </c>
      <c r="M141" s="40" t="s">
        <v>84</v>
      </c>
      <c r="N141" s="19">
        <v>2022.0</v>
      </c>
      <c r="O141" s="19">
        <v>3.0</v>
      </c>
      <c r="P141" s="33" t="s">
        <v>64</v>
      </c>
      <c r="Q141" s="42" t="s">
        <v>93</v>
      </c>
      <c r="R141" s="35" t="s">
        <v>66</v>
      </c>
      <c r="S141" s="56" t="s">
        <v>226</v>
      </c>
      <c r="T141" s="23"/>
      <c r="U141" s="23"/>
      <c r="V141" s="23"/>
      <c r="W141" s="23"/>
      <c r="X141" s="23"/>
      <c r="Y141" s="23"/>
      <c r="Z141" s="23"/>
      <c r="AA141" s="23"/>
      <c r="AB141" s="27"/>
      <c r="AC141" s="23"/>
      <c r="AD141" s="23"/>
      <c r="AE141" s="23"/>
      <c r="AF141" s="23"/>
      <c r="AG141" s="23"/>
      <c r="AH141" s="23"/>
      <c r="AI141" s="23"/>
      <c r="AJ141" s="37" t="s">
        <v>68</v>
      </c>
      <c r="AK141" s="23"/>
      <c r="AL141" s="23"/>
      <c r="AM141" s="28">
        <v>30.0</v>
      </c>
      <c r="AN141" s="28">
        <v>231.0</v>
      </c>
      <c r="AO141" s="27"/>
      <c r="AP141" s="27"/>
      <c r="AQ141" s="27"/>
      <c r="AR141" s="27"/>
      <c r="AS141" s="23"/>
      <c r="AT141" s="23"/>
      <c r="AU141" s="23"/>
      <c r="AV141" s="39" t="s">
        <v>71</v>
      </c>
      <c r="AW141" s="23"/>
    </row>
    <row r="142" ht="15.75" customHeight="1">
      <c r="A142" s="18">
        <v>4.0</v>
      </c>
      <c r="B142" s="19">
        <v>3.0</v>
      </c>
      <c r="C142" s="19">
        <v>154.0</v>
      </c>
      <c r="D142" s="23"/>
      <c r="E142" s="18">
        <v>33.0</v>
      </c>
      <c r="F142" s="83" t="s">
        <v>474</v>
      </c>
      <c r="G142" s="21" t="s">
        <v>475</v>
      </c>
      <c r="H142" s="21" t="s">
        <v>475</v>
      </c>
      <c r="I142" s="22" t="s">
        <v>482</v>
      </c>
      <c r="J142" s="31" t="s">
        <v>52</v>
      </c>
      <c r="K142" s="22" t="s">
        <v>61</v>
      </c>
      <c r="L142" s="20" t="s">
        <v>441</v>
      </c>
      <c r="M142" s="40" t="s">
        <v>84</v>
      </c>
      <c r="N142" s="19">
        <v>2021.0</v>
      </c>
      <c r="O142" s="19">
        <v>3.0</v>
      </c>
      <c r="P142" s="25" t="s">
        <v>54</v>
      </c>
      <c r="Q142" s="42" t="s">
        <v>93</v>
      </c>
      <c r="R142" s="35" t="s">
        <v>66</v>
      </c>
      <c r="S142" s="36" t="s">
        <v>437</v>
      </c>
      <c r="T142" s="23"/>
      <c r="U142" s="23"/>
      <c r="V142" s="23"/>
      <c r="W142" s="23"/>
      <c r="X142" s="23"/>
      <c r="Y142" s="23"/>
      <c r="Z142" s="23"/>
      <c r="AA142" s="23"/>
      <c r="AB142" s="27"/>
      <c r="AC142" s="23"/>
      <c r="AD142" s="23"/>
      <c r="AE142" s="23"/>
      <c r="AF142" s="23"/>
      <c r="AG142" s="23"/>
      <c r="AH142" s="23"/>
      <c r="AI142" s="23"/>
      <c r="AJ142" s="37" t="s">
        <v>68</v>
      </c>
      <c r="AK142" s="23"/>
      <c r="AL142" s="23"/>
      <c r="AM142" s="28">
        <v>300.0</v>
      </c>
      <c r="AN142" s="28">
        <v>220.0</v>
      </c>
      <c r="AO142" s="27"/>
      <c r="AP142" s="27"/>
      <c r="AQ142" s="27"/>
      <c r="AR142" s="27"/>
      <c r="AS142" s="23"/>
      <c r="AT142" s="23"/>
      <c r="AU142" s="23"/>
      <c r="AV142" s="39" t="s">
        <v>71</v>
      </c>
      <c r="AW142" s="23"/>
    </row>
    <row r="143" ht="15.75" customHeight="1">
      <c r="A143" s="18">
        <v>4.0</v>
      </c>
      <c r="B143" s="19">
        <v>3.0</v>
      </c>
      <c r="C143" s="19">
        <v>155.0</v>
      </c>
      <c r="D143" s="23"/>
      <c r="E143" s="18">
        <v>33.0</v>
      </c>
      <c r="F143" s="83" t="s">
        <v>474</v>
      </c>
      <c r="G143" s="21" t="s">
        <v>475</v>
      </c>
      <c r="H143" s="21" t="s">
        <v>475</v>
      </c>
      <c r="I143" s="22" t="s">
        <v>483</v>
      </c>
      <c r="J143" s="31" t="s">
        <v>52</v>
      </c>
      <c r="K143" s="23"/>
      <c r="L143" s="20" t="s">
        <v>436</v>
      </c>
      <c r="M143" s="40" t="s">
        <v>84</v>
      </c>
      <c r="N143" s="19">
        <v>2021.0</v>
      </c>
      <c r="O143" s="19">
        <v>3.0</v>
      </c>
      <c r="P143" s="25" t="s">
        <v>54</v>
      </c>
      <c r="Q143" s="42" t="s">
        <v>93</v>
      </c>
      <c r="R143" s="35" t="s">
        <v>66</v>
      </c>
      <c r="S143" s="36" t="s">
        <v>437</v>
      </c>
      <c r="T143" s="23"/>
      <c r="U143" s="23"/>
      <c r="V143" s="23"/>
      <c r="W143" s="23"/>
      <c r="X143" s="23"/>
      <c r="Y143" s="23"/>
      <c r="Z143" s="23"/>
      <c r="AA143" s="23"/>
      <c r="AB143" s="27"/>
      <c r="AC143" s="23"/>
      <c r="AD143" s="23"/>
      <c r="AE143" s="23"/>
      <c r="AF143" s="23"/>
      <c r="AG143" s="23"/>
      <c r="AH143" s="23"/>
      <c r="AI143" s="23"/>
      <c r="AJ143" s="37" t="s">
        <v>68</v>
      </c>
      <c r="AK143" s="23"/>
      <c r="AL143" s="23"/>
      <c r="AM143" s="23"/>
      <c r="AN143" s="23"/>
      <c r="AO143" s="27"/>
      <c r="AP143" s="27"/>
      <c r="AQ143" s="27"/>
      <c r="AR143" s="27"/>
      <c r="AS143" s="23"/>
      <c r="AT143" s="23"/>
      <c r="AU143" s="23"/>
      <c r="AV143" s="23"/>
      <c r="AW143" s="23"/>
    </row>
    <row r="144" ht="15.75" customHeight="1">
      <c r="A144" s="18">
        <v>4.0</v>
      </c>
      <c r="B144" s="19">
        <v>3.0</v>
      </c>
      <c r="C144" s="19">
        <v>156.0</v>
      </c>
      <c r="D144" s="23"/>
      <c r="E144" s="18">
        <v>33.0</v>
      </c>
      <c r="F144" s="20" t="s">
        <v>484</v>
      </c>
      <c r="G144" s="21" t="s">
        <v>485</v>
      </c>
      <c r="H144" s="21" t="s">
        <v>485</v>
      </c>
      <c r="I144" s="22" t="s">
        <v>486</v>
      </c>
      <c r="J144" s="31" t="s">
        <v>52</v>
      </c>
      <c r="K144" s="22" t="s">
        <v>61</v>
      </c>
      <c r="L144" s="20" t="s">
        <v>83</v>
      </c>
      <c r="M144" s="40" t="s">
        <v>84</v>
      </c>
      <c r="N144" s="19">
        <v>2018.0</v>
      </c>
      <c r="O144" s="19">
        <v>3.0</v>
      </c>
      <c r="P144" s="25" t="s">
        <v>54</v>
      </c>
      <c r="Q144" s="34" t="s">
        <v>65</v>
      </c>
      <c r="R144" s="35" t="s">
        <v>66</v>
      </c>
      <c r="S144" s="56" t="s">
        <v>257</v>
      </c>
      <c r="T144" s="23"/>
      <c r="U144" s="23"/>
      <c r="V144" s="23"/>
      <c r="W144" s="23"/>
      <c r="X144" s="23"/>
      <c r="Y144" s="23"/>
      <c r="Z144" s="23"/>
      <c r="AA144" s="23"/>
      <c r="AB144" s="27"/>
      <c r="AC144" s="23"/>
      <c r="AD144" s="23"/>
      <c r="AE144" s="23"/>
      <c r="AF144" s="23"/>
      <c r="AG144" s="23"/>
      <c r="AH144" s="23"/>
      <c r="AI144" s="23"/>
      <c r="AJ144" s="29">
        <v>1.0</v>
      </c>
      <c r="AK144" s="23"/>
      <c r="AL144" s="23"/>
      <c r="AM144" s="28">
        <v>0.0</v>
      </c>
      <c r="AN144" s="38" t="s">
        <v>86</v>
      </c>
      <c r="AO144" s="27"/>
      <c r="AP144" s="27"/>
      <c r="AQ144" s="27"/>
      <c r="AR144" s="27"/>
      <c r="AS144" s="22" t="s">
        <v>426</v>
      </c>
      <c r="AT144" s="23"/>
      <c r="AU144" s="23"/>
      <c r="AV144" s="23"/>
      <c r="AW144" s="23"/>
    </row>
    <row r="145" ht="15.75" customHeight="1">
      <c r="A145" s="18">
        <v>4.0</v>
      </c>
      <c r="B145" s="19">
        <v>3.0</v>
      </c>
      <c r="C145" s="19">
        <v>157.0</v>
      </c>
      <c r="D145" s="23"/>
      <c r="E145" s="18">
        <v>33.0</v>
      </c>
      <c r="F145" s="20" t="s">
        <v>484</v>
      </c>
      <c r="G145" s="21" t="s">
        <v>485</v>
      </c>
      <c r="H145" s="21" t="s">
        <v>485</v>
      </c>
      <c r="I145" s="22" t="s">
        <v>487</v>
      </c>
      <c r="J145" s="31" t="s">
        <v>52</v>
      </c>
      <c r="K145" s="22" t="s">
        <v>284</v>
      </c>
      <c r="L145" s="20" t="s">
        <v>268</v>
      </c>
      <c r="M145" s="40" t="s">
        <v>84</v>
      </c>
      <c r="N145" s="19">
        <v>2018.0</v>
      </c>
      <c r="O145" s="19">
        <v>3.0</v>
      </c>
      <c r="P145" s="25" t="s">
        <v>54</v>
      </c>
      <c r="Q145" s="34" t="s">
        <v>65</v>
      </c>
      <c r="R145" s="35" t="s">
        <v>66</v>
      </c>
      <c r="S145" s="56" t="s">
        <v>269</v>
      </c>
      <c r="T145" s="23"/>
      <c r="U145" s="23"/>
      <c r="V145" s="23"/>
      <c r="W145" s="23"/>
      <c r="X145" s="23"/>
      <c r="Y145" s="23"/>
      <c r="Z145" s="23"/>
      <c r="AA145" s="23"/>
      <c r="AB145" s="27"/>
      <c r="AC145" s="23"/>
      <c r="AD145" s="23"/>
      <c r="AE145" s="23"/>
      <c r="AF145" s="23"/>
      <c r="AG145" s="23"/>
      <c r="AH145" s="23"/>
      <c r="AI145" s="23"/>
      <c r="AJ145" s="37" t="s">
        <v>68</v>
      </c>
      <c r="AK145" s="23"/>
      <c r="AL145" s="23"/>
      <c r="AM145" s="28">
        <v>0.0</v>
      </c>
      <c r="AN145" s="28">
        <v>670.0</v>
      </c>
      <c r="AO145" s="27"/>
      <c r="AP145" s="27"/>
      <c r="AQ145" s="27"/>
      <c r="AR145" s="27"/>
      <c r="AS145" s="22" t="s">
        <v>426</v>
      </c>
      <c r="AT145" s="23"/>
      <c r="AU145" s="23"/>
      <c r="AV145" s="23"/>
      <c r="AW145" s="23"/>
    </row>
    <row r="146" ht="15.75" customHeight="1">
      <c r="A146" s="18">
        <v>4.0</v>
      </c>
      <c r="B146" s="19">
        <v>3.0</v>
      </c>
      <c r="C146" s="19">
        <v>158.0</v>
      </c>
      <c r="D146" s="23"/>
      <c r="E146" s="18">
        <v>33.0</v>
      </c>
      <c r="F146" s="20" t="s">
        <v>484</v>
      </c>
      <c r="G146" s="21" t="s">
        <v>485</v>
      </c>
      <c r="H146" s="21" t="s">
        <v>485</v>
      </c>
      <c r="I146" s="22" t="s">
        <v>488</v>
      </c>
      <c r="J146" s="31" t="s">
        <v>52</v>
      </c>
      <c r="K146" s="22" t="s">
        <v>61</v>
      </c>
      <c r="L146" s="20" t="s">
        <v>254</v>
      </c>
      <c r="M146" s="40" t="s">
        <v>84</v>
      </c>
      <c r="N146" s="19">
        <v>2022.0</v>
      </c>
      <c r="O146" s="19">
        <v>3.0</v>
      </c>
      <c r="P146" s="25" t="s">
        <v>54</v>
      </c>
      <c r="Q146" s="42" t="s">
        <v>93</v>
      </c>
      <c r="R146" s="35" t="s">
        <v>66</v>
      </c>
      <c r="S146" s="63" t="s">
        <v>255</v>
      </c>
      <c r="T146" s="23"/>
      <c r="U146" s="23"/>
      <c r="V146" s="23"/>
      <c r="W146" s="23"/>
      <c r="X146" s="23"/>
      <c r="Y146" s="23"/>
      <c r="Z146" s="23"/>
      <c r="AA146" s="23"/>
      <c r="AB146" s="27"/>
      <c r="AC146" s="23"/>
      <c r="AD146" s="23"/>
      <c r="AE146" s="23"/>
      <c r="AF146" s="23"/>
      <c r="AG146" s="23"/>
      <c r="AH146" s="23"/>
      <c r="AI146" s="23"/>
      <c r="AJ146" s="37" t="s">
        <v>68</v>
      </c>
      <c r="AK146" s="23"/>
      <c r="AL146" s="23"/>
      <c r="AM146" s="28">
        <v>0.0</v>
      </c>
      <c r="AN146" s="28">
        <v>990.0</v>
      </c>
      <c r="AO146" s="27"/>
      <c r="AP146" s="27"/>
      <c r="AQ146" s="27"/>
      <c r="AR146" s="27"/>
      <c r="AS146" s="22" t="s">
        <v>426</v>
      </c>
      <c r="AT146" s="23"/>
      <c r="AU146" s="23"/>
      <c r="AV146" s="23"/>
      <c r="AW146" s="23"/>
    </row>
    <row r="147" ht="15.75" customHeight="1">
      <c r="A147" s="18">
        <v>4.0</v>
      </c>
      <c r="B147" s="19">
        <v>3.0</v>
      </c>
      <c r="C147" s="19">
        <v>159.0</v>
      </c>
      <c r="D147" s="23"/>
      <c r="E147" s="18">
        <v>33.0</v>
      </c>
      <c r="F147" s="20" t="s">
        <v>484</v>
      </c>
      <c r="G147" s="21" t="s">
        <v>485</v>
      </c>
      <c r="H147" s="21" t="s">
        <v>485</v>
      </c>
      <c r="I147" s="22" t="s">
        <v>489</v>
      </c>
      <c r="J147" s="31" t="s">
        <v>52</v>
      </c>
      <c r="K147" s="22" t="s">
        <v>61</v>
      </c>
      <c r="L147" s="20" t="s">
        <v>225</v>
      </c>
      <c r="M147" s="40" t="s">
        <v>84</v>
      </c>
      <c r="N147" s="19">
        <v>2022.0</v>
      </c>
      <c r="O147" s="19">
        <v>3.0</v>
      </c>
      <c r="P147" s="25" t="s">
        <v>54</v>
      </c>
      <c r="Q147" s="42" t="s">
        <v>93</v>
      </c>
      <c r="R147" s="35" t="s">
        <v>66</v>
      </c>
      <c r="S147" s="56" t="s">
        <v>226</v>
      </c>
      <c r="T147" s="23"/>
      <c r="U147" s="23"/>
      <c r="V147" s="23"/>
      <c r="W147" s="23"/>
      <c r="X147" s="23"/>
      <c r="Y147" s="23"/>
      <c r="Z147" s="23"/>
      <c r="AA147" s="23"/>
      <c r="AB147" s="27"/>
      <c r="AC147" s="23"/>
      <c r="AD147" s="23"/>
      <c r="AE147" s="23"/>
      <c r="AF147" s="23"/>
      <c r="AG147" s="23"/>
      <c r="AH147" s="23"/>
      <c r="AI147" s="23"/>
      <c r="AJ147" s="37" t="s">
        <v>68</v>
      </c>
      <c r="AK147" s="23"/>
      <c r="AL147" s="23"/>
      <c r="AM147" s="28">
        <v>30.0</v>
      </c>
      <c r="AN147" s="28">
        <v>231.0</v>
      </c>
      <c r="AO147" s="27"/>
      <c r="AP147" s="27"/>
      <c r="AQ147" s="27"/>
      <c r="AR147" s="27"/>
      <c r="AS147" s="22" t="s">
        <v>426</v>
      </c>
      <c r="AT147" s="23"/>
      <c r="AU147" s="23"/>
      <c r="AV147" s="23"/>
      <c r="AW147" s="23"/>
    </row>
    <row r="148" ht="15.75" customHeight="1">
      <c r="A148" s="18">
        <v>4.0</v>
      </c>
      <c r="B148" s="19">
        <v>3.0</v>
      </c>
      <c r="C148" s="19">
        <v>160.0</v>
      </c>
      <c r="D148" s="23"/>
      <c r="E148" s="18">
        <v>33.0</v>
      </c>
      <c r="F148" s="30" t="s">
        <v>490</v>
      </c>
      <c r="G148" s="21" t="s">
        <v>491</v>
      </c>
      <c r="H148" s="21" t="s">
        <v>491</v>
      </c>
      <c r="I148" s="78" t="s">
        <v>492</v>
      </c>
      <c r="J148" s="23"/>
      <c r="K148" s="22" t="s">
        <v>493</v>
      </c>
      <c r="L148" s="20" t="s">
        <v>123</v>
      </c>
      <c r="M148" s="32" t="s">
        <v>63</v>
      </c>
      <c r="N148" s="19">
        <v>2019.0</v>
      </c>
      <c r="O148" s="19">
        <v>3.0</v>
      </c>
      <c r="P148" s="25" t="s">
        <v>54</v>
      </c>
      <c r="Q148" s="34" t="s">
        <v>65</v>
      </c>
      <c r="R148" s="25" t="s">
        <v>56</v>
      </c>
      <c r="S148" s="62" t="s">
        <v>245</v>
      </c>
      <c r="T148" s="23"/>
      <c r="U148" s="23"/>
      <c r="V148" s="23"/>
      <c r="W148" s="23"/>
      <c r="X148" s="23"/>
      <c r="Y148" s="23"/>
      <c r="Z148" s="23"/>
      <c r="AA148" s="23"/>
      <c r="AB148" s="27"/>
      <c r="AC148" s="23"/>
      <c r="AD148" s="23"/>
      <c r="AE148" s="23"/>
      <c r="AF148" s="23"/>
      <c r="AG148" s="23"/>
      <c r="AH148" s="23"/>
      <c r="AI148" s="23"/>
      <c r="AJ148" s="29">
        <v>1.0</v>
      </c>
      <c r="AK148" s="23"/>
      <c r="AL148" s="23"/>
      <c r="AM148" s="28">
        <v>400.0</v>
      </c>
      <c r="AN148" s="38" t="s">
        <v>494</v>
      </c>
      <c r="AO148" s="27"/>
      <c r="AP148" s="27"/>
      <c r="AQ148" s="27"/>
      <c r="AR148" s="27"/>
      <c r="AS148" s="23"/>
      <c r="AT148" s="23"/>
      <c r="AU148" s="23"/>
      <c r="AV148" s="39" t="s">
        <v>71</v>
      </c>
      <c r="AW148" s="23"/>
    </row>
    <row r="149" ht="15.75" customHeight="1">
      <c r="A149" s="18">
        <v>4.0</v>
      </c>
      <c r="B149" s="19">
        <v>3.0</v>
      </c>
      <c r="C149" s="19">
        <v>161.0</v>
      </c>
      <c r="D149" s="23"/>
      <c r="E149" s="18">
        <v>33.0</v>
      </c>
      <c r="F149" s="20" t="s">
        <v>495</v>
      </c>
      <c r="G149" s="21" t="s">
        <v>496</v>
      </c>
      <c r="H149" s="21" t="s">
        <v>496</v>
      </c>
      <c r="I149" s="22" t="s">
        <v>497</v>
      </c>
      <c r="J149" s="31" t="s">
        <v>52</v>
      </c>
      <c r="K149" s="22" t="s">
        <v>61</v>
      </c>
      <c r="L149" s="20" t="s">
        <v>83</v>
      </c>
      <c r="M149" s="40" t="s">
        <v>84</v>
      </c>
      <c r="N149" s="19">
        <v>2023.0</v>
      </c>
      <c r="O149" s="19">
        <v>3.0</v>
      </c>
      <c r="P149" s="25" t="s">
        <v>54</v>
      </c>
      <c r="Q149" s="34" t="s">
        <v>65</v>
      </c>
      <c r="R149" s="35" t="s">
        <v>66</v>
      </c>
      <c r="S149" s="36" t="s">
        <v>85</v>
      </c>
      <c r="T149" s="23"/>
      <c r="U149" s="23"/>
      <c r="V149" s="23"/>
      <c r="W149" s="23"/>
      <c r="X149" s="23"/>
      <c r="Y149" s="23"/>
      <c r="Z149" s="23"/>
      <c r="AA149" s="23"/>
      <c r="AB149" s="27"/>
      <c r="AC149" s="28">
        <v>0.0</v>
      </c>
      <c r="AD149" s="28">
        <v>0.0</v>
      </c>
      <c r="AE149" s="28">
        <v>0.0</v>
      </c>
      <c r="AF149" s="28">
        <v>0.0</v>
      </c>
      <c r="AG149" s="23"/>
      <c r="AH149" s="23"/>
      <c r="AI149" s="23"/>
      <c r="AJ149" s="29">
        <v>1.0</v>
      </c>
      <c r="AK149" s="23"/>
      <c r="AL149" s="23"/>
      <c r="AM149" s="28">
        <v>0.0</v>
      </c>
      <c r="AN149" s="38" t="s">
        <v>86</v>
      </c>
      <c r="AO149" s="27"/>
      <c r="AP149" s="27"/>
      <c r="AQ149" s="27"/>
      <c r="AR149" s="27"/>
      <c r="AS149" s="22" t="s">
        <v>281</v>
      </c>
      <c r="AT149" s="23"/>
      <c r="AU149" s="23"/>
      <c r="AV149" s="39" t="s">
        <v>498</v>
      </c>
      <c r="AW149" s="23"/>
    </row>
    <row r="150" ht="15.75" customHeight="1">
      <c r="A150" s="18">
        <v>4.0</v>
      </c>
      <c r="B150" s="19">
        <v>3.0</v>
      </c>
      <c r="C150" s="19">
        <v>162.0</v>
      </c>
      <c r="D150" s="23"/>
      <c r="E150" s="18">
        <v>33.0</v>
      </c>
      <c r="F150" s="20" t="s">
        <v>499</v>
      </c>
      <c r="G150" s="21" t="s">
        <v>500</v>
      </c>
      <c r="H150" s="21" t="s">
        <v>500</v>
      </c>
      <c r="I150" s="22" t="s">
        <v>501</v>
      </c>
      <c r="J150" s="31" t="s">
        <v>52</v>
      </c>
      <c r="K150" s="22" t="s">
        <v>61</v>
      </c>
      <c r="L150" s="20" t="s">
        <v>83</v>
      </c>
      <c r="M150" s="40" t="s">
        <v>84</v>
      </c>
      <c r="N150" s="19">
        <v>2023.0</v>
      </c>
      <c r="O150" s="19">
        <v>3.0</v>
      </c>
      <c r="P150" s="25" t="s">
        <v>54</v>
      </c>
      <c r="Q150" s="34" t="s">
        <v>65</v>
      </c>
      <c r="R150" s="35" t="s">
        <v>66</v>
      </c>
      <c r="S150" s="36" t="s">
        <v>85</v>
      </c>
      <c r="T150" s="23"/>
      <c r="U150" s="23"/>
      <c r="V150" s="23"/>
      <c r="W150" s="23"/>
      <c r="X150" s="23"/>
      <c r="Y150" s="23"/>
      <c r="Z150" s="23"/>
      <c r="AA150" s="23"/>
      <c r="AB150" s="27"/>
      <c r="AC150" s="28">
        <v>0.0</v>
      </c>
      <c r="AD150" s="28">
        <v>0.0</v>
      </c>
      <c r="AE150" s="28">
        <v>0.0</v>
      </c>
      <c r="AF150" s="28">
        <v>0.0</v>
      </c>
      <c r="AG150" s="23"/>
      <c r="AH150" s="23"/>
      <c r="AI150" s="23"/>
      <c r="AJ150" s="29">
        <v>1.0</v>
      </c>
      <c r="AK150" s="23"/>
      <c r="AL150" s="23"/>
      <c r="AM150" s="28">
        <v>0.0</v>
      </c>
      <c r="AN150" s="38" t="s">
        <v>86</v>
      </c>
      <c r="AO150" s="27"/>
      <c r="AP150" s="27"/>
      <c r="AQ150" s="27"/>
      <c r="AR150" s="27"/>
      <c r="AS150" s="22" t="s">
        <v>502</v>
      </c>
      <c r="AT150" s="23"/>
      <c r="AU150" s="23"/>
      <c r="AV150" s="51" t="s">
        <v>503</v>
      </c>
      <c r="AW150" s="23"/>
    </row>
    <row r="151" ht="15.75" customHeight="1">
      <c r="A151" s="18">
        <v>4.0</v>
      </c>
      <c r="B151" s="19">
        <v>2.0</v>
      </c>
      <c r="C151" s="19">
        <v>163.0</v>
      </c>
      <c r="D151" s="23"/>
      <c r="E151" s="18">
        <v>33.0</v>
      </c>
      <c r="F151" s="20" t="s">
        <v>504</v>
      </c>
      <c r="G151" s="21" t="s">
        <v>505</v>
      </c>
      <c r="H151" s="21" t="s">
        <v>505</v>
      </c>
      <c r="I151" s="22" t="s">
        <v>506</v>
      </c>
      <c r="J151" s="31" t="s">
        <v>52</v>
      </c>
      <c r="K151" s="22" t="s">
        <v>288</v>
      </c>
      <c r="L151" s="20" t="s">
        <v>123</v>
      </c>
      <c r="M151" s="32" t="s">
        <v>63</v>
      </c>
      <c r="N151" s="19">
        <v>2019.0</v>
      </c>
      <c r="O151" s="19">
        <v>3.0</v>
      </c>
      <c r="P151" s="26" t="s">
        <v>77</v>
      </c>
      <c r="Q151" s="34" t="s">
        <v>65</v>
      </c>
      <c r="R151" s="61" t="s">
        <v>238</v>
      </c>
      <c r="S151" s="62" t="s">
        <v>245</v>
      </c>
      <c r="T151" s="23"/>
      <c r="U151" s="23"/>
      <c r="V151" s="23"/>
      <c r="W151" s="23"/>
      <c r="X151" s="23"/>
      <c r="Y151" s="23"/>
      <c r="Z151" s="23"/>
      <c r="AA151" s="23"/>
      <c r="AB151" s="27"/>
      <c r="AC151" s="28">
        <v>0.0</v>
      </c>
      <c r="AD151" s="28">
        <v>0.0</v>
      </c>
      <c r="AE151" s="28">
        <v>0.0</v>
      </c>
      <c r="AF151" s="28">
        <v>0.0</v>
      </c>
      <c r="AG151" s="23"/>
      <c r="AH151" s="23"/>
      <c r="AI151" s="23"/>
      <c r="AJ151" s="29">
        <v>1.0</v>
      </c>
      <c r="AK151" s="23"/>
      <c r="AL151" s="23"/>
      <c r="AM151" s="28">
        <v>0.0</v>
      </c>
      <c r="AN151" s="38" t="s">
        <v>290</v>
      </c>
      <c r="AO151" s="27"/>
      <c r="AP151" s="27"/>
      <c r="AQ151" s="27"/>
      <c r="AR151" s="27"/>
      <c r="AS151" s="22" t="s">
        <v>507</v>
      </c>
      <c r="AT151" s="23"/>
      <c r="AU151" s="23"/>
      <c r="AV151" s="51" t="s">
        <v>508</v>
      </c>
      <c r="AW151" s="23"/>
    </row>
    <row r="152" ht="15.75" customHeight="1">
      <c r="A152" s="18">
        <v>4.0</v>
      </c>
      <c r="B152" s="19">
        <v>3.0</v>
      </c>
      <c r="C152" s="19">
        <v>164.0</v>
      </c>
      <c r="D152" s="23"/>
      <c r="E152" s="18">
        <v>33.0</v>
      </c>
      <c r="F152" s="20" t="s">
        <v>509</v>
      </c>
      <c r="G152" s="21" t="s">
        <v>510</v>
      </c>
      <c r="H152" s="21" t="s">
        <v>510</v>
      </c>
      <c r="I152" s="22" t="s">
        <v>511</v>
      </c>
      <c r="J152" s="31" t="s">
        <v>52</v>
      </c>
      <c r="K152" s="22" t="s">
        <v>288</v>
      </c>
      <c r="L152" s="20" t="s">
        <v>123</v>
      </c>
      <c r="M152" s="32" t="s">
        <v>63</v>
      </c>
      <c r="N152" s="19">
        <v>2019.0</v>
      </c>
      <c r="O152" s="19">
        <v>3.0</v>
      </c>
      <c r="P152" s="25" t="s">
        <v>54</v>
      </c>
      <c r="Q152" s="34" t="s">
        <v>65</v>
      </c>
      <c r="R152" s="61" t="s">
        <v>238</v>
      </c>
      <c r="S152" s="62" t="s">
        <v>245</v>
      </c>
      <c r="T152" s="23"/>
      <c r="U152" s="23"/>
      <c r="V152" s="23"/>
      <c r="W152" s="23"/>
      <c r="X152" s="23"/>
      <c r="Y152" s="23"/>
      <c r="Z152" s="23"/>
      <c r="AA152" s="23"/>
      <c r="AB152" s="27"/>
      <c r="AC152" s="23"/>
      <c r="AD152" s="23"/>
      <c r="AE152" s="23"/>
      <c r="AF152" s="23"/>
      <c r="AG152" s="23"/>
      <c r="AH152" s="23"/>
      <c r="AI152" s="23"/>
      <c r="AJ152" s="29">
        <v>1.0</v>
      </c>
      <c r="AK152" s="23"/>
      <c r="AL152" s="23"/>
      <c r="AM152" s="28">
        <v>0.0</v>
      </c>
      <c r="AN152" s="38" t="s">
        <v>290</v>
      </c>
      <c r="AO152" s="27"/>
      <c r="AP152" s="27"/>
      <c r="AQ152" s="27"/>
      <c r="AR152" s="27"/>
      <c r="AS152" s="22" t="s">
        <v>512</v>
      </c>
      <c r="AT152" s="23"/>
      <c r="AU152" s="23"/>
      <c r="AV152" s="23"/>
      <c r="AW152" s="23"/>
    </row>
    <row r="153" ht="15.75" customHeight="1">
      <c r="A153" s="18">
        <v>4.0</v>
      </c>
      <c r="B153" s="19">
        <v>2.0</v>
      </c>
      <c r="C153" s="19">
        <v>165.0</v>
      </c>
      <c r="D153" s="23"/>
      <c r="E153" s="18">
        <v>33.0</v>
      </c>
      <c r="F153" s="20" t="s">
        <v>513</v>
      </c>
      <c r="G153" s="21" t="s">
        <v>514</v>
      </c>
      <c r="H153" s="21" t="s">
        <v>514</v>
      </c>
      <c r="I153" s="22" t="s">
        <v>515</v>
      </c>
      <c r="J153" s="31" t="s">
        <v>52</v>
      </c>
      <c r="K153" s="22" t="s">
        <v>288</v>
      </c>
      <c r="L153" s="20" t="s">
        <v>123</v>
      </c>
      <c r="M153" s="32" t="s">
        <v>63</v>
      </c>
      <c r="N153" s="19">
        <v>2019.0</v>
      </c>
      <c r="O153" s="19">
        <v>3.0</v>
      </c>
      <c r="P153" s="26" t="s">
        <v>77</v>
      </c>
      <c r="Q153" s="34" t="s">
        <v>65</v>
      </c>
      <c r="R153" s="61" t="s">
        <v>238</v>
      </c>
      <c r="S153" s="62" t="s">
        <v>245</v>
      </c>
      <c r="T153" s="23"/>
      <c r="U153" s="23"/>
      <c r="V153" s="23"/>
      <c r="W153" s="23"/>
      <c r="X153" s="23"/>
      <c r="Y153" s="23"/>
      <c r="Z153" s="23"/>
      <c r="AA153" s="23"/>
      <c r="AB153" s="27"/>
      <c r="AC153" s="28">
        <v>0.0</v>
      </c>
      <c r="AD153" s="28">
        <v>0.0</v>
      </c>
      <c r="AE153" s="28">
        <v>0.0</v>
      </c>
      <c r="AF153" s="28">
        <v>0.0</v>
      </c>
      <c r="AG153" s="23"/>
      <c r="AH153" s="23"/>
      <c r="AI153" s="23"/>
      <c r="AJ153" s="29">
        <v>1.0</v>
      </c>
      <c r="AK153" s="23"/>
      <c r="AL153" s="23"/>
      <c r="AM153" s="28">
        <v>0.0</v>
      </c>
      <c r="AN153" s="38" t="s">
        <v>290</v>
      </c>
      <c r="AO153" s="27"/>
      <c r="AP153" s="27"/>
      <c r="AQ153" s="27"/>
      <c r="AR153" s="27"/>
      <c r="AS153" s="22" t="s">
        <v>281</v>
      </c>
      <c r="AT153" s="23"/>
      <c r="AU153" s="23"/>
      <c r="AV153" s="51" t="s">
        <v>516</v>
      </c>
      <c r="AW153" s="23"/>
    </row>
    <row r="154" ht="15.75" customHeight="1">
      <c r="A154" s="18">
        <v>4.0</v>
      </c>
      <c r="B154" s="19">
        <v>3.0</v>
      </c>
      <c r="C154" s="19">
        <v>166.0</v>
      </c>
      <c r="D154" s="23"/>
      <c r="E154" s="18">
        <v>33.0</v>
      </c>
      <c r="F154" s="20" t="s">
        <v>517</v>
      </c>
      <c r="G154" s="21" t="s">
        <v>518</v>
      </c>
      <c r="H154" s="21" t="s">
        <v>518</v>
      </c>
      <c r="I154" s="22" t="s">
        <v>519</v>
      </c>
      <c r="J154" s="31" t="s">
        <v>52</v>
      </c>
      <c r="K154" s="22" t="s">
        <v>288</v>
      </c>
      <c r="L154" s="20" t="s">
        <v>123</v>
      </c>
      <c r="M154" s="32" t="s">
        <v>63</v>
      </c>
      <c r="N154" s="19">
        <v>2021.0</v>
      </c>
      <c r="O154" s="19">
        <v>3.0</v>
      </c>
      <c r="P154" s="25" t="s">
        <v>54</v>
      </c>
      <c r="Q154" s="34" t="s">
        <v>65</v>
      </c>
      <c r="R154" s="61" t="s">
        <v>238</v>
      </c>
      <c r="S154" s="36" t="s">
        <v>289</v>
      </c>
      <c r="T154" s="23"/>
      <c r="U154" s="23"/>
      <c r="V154" s="23"/>
      <c r="W154" s="23"/>
      <c r="X154" s="23"/>
      <c r="Y154" s="23"/>
      <c r="Z154" s="23"/>
      <c r="AA154" s="23"/>
      <c r="AB154" s="27"/>
      <c r="AC154" s="23"/>
      <c r="AD154" s="23"/>
      <c r="AE154" s="23"/>
      <c r="AF154" s="23"/>
      <c r="AG154" s="23"/>
      <c r="AH154" s="23"/>
      <c r="AI154" s="23"/>
      <c r="AJ154" s="29">
        <v>1.0</v>
      </c>
      <c r="AK154" s="23"/>
      <c r="AL154" s="23"/>
      <c r="AM154" s="28">
        <v>0.0</v>
      </c>
      <c r="AN154" s="38" t="s">
        <v>290</v>
      </c>
      <c r="AO154" s="27"/>
      <c r="AP154" s="27"/>
      <c r="AQ154" s="27"/>
      <c r="AR154" s="27"/>
      <c r="AS154" s="22" t="s">
        <v>520</v>
      </c>
      <c r="AT154" s="23"/>
      <c r="AU154" s="23"/>
      <c r="AV154" s="23"/>
      <c r="AW154" s="23"/>
    </row>
    <row r="155" ht="15.75" customHeight="1">
      <c r="A155" s="18">
        <v>4.0</v>
      </c>
      <c r="B155" s="19">
        <v>1.0</v>
      </c>
      <c r="C155" s="19">
        <v>167.0</v>
      </c>
      <c r="D155" s="23"/>
      <c r="E155" s="18">
        <v>33.0</v>
      </c>
      <c r="F155" s="20" t="s">
        <v>521</v>
      </c>
      <c r="G155" s="21" t="s">
        <v>522</v>
      </c>
      <c r="H155" s="21" t="s">
        <v>522</v>
      </c>
      <c r="I155" s="22" t="s">
        <v>523</v>
      </c>
      <c r="J155" s="31" t="s">
        <v>52</v>
      </c>
      <c r="K155" s="22" t="s">
        <v>524</v>
      </c>
      <c r="L155" s="20" t="s">
        <v>74</v>
      </c>
      <c r="M155" s="32" t="s">
        <v>63</v>
      </c>
      <c r="N155" s="19">
        <v>2021.0</v>
      </c>
      <c r="O155" s="19">
        <v>1.0</v>
      </c>
      <c r="P155" s="33" t="s">
        <v>64</v>
      </c>
      <c r="Q155" s="26" t="s">
        <v>55</v>
      </c>
      <c r="R155" s="25" t="s">
        <v>56</v>
      </c>
      <c r="S155" s="36" t="s">
        <v>202</v>
      </c>
      <c r="T155" s="23"/>
      <c r="U155" s="23"/>
      <c r="V155" s="23"/>
      <c r="W155" s="23"/>
      <c r="X155" s="23"/>
      <c r="Y155" s="23"/>
      <c r="Z155" s="23"/>
      <c r="AA155" s="23"/>
      <c r="AB155" s="27"/>
      <c r="AC155" s="23"/>
      <c r="AD155" s="23"/>
      <c r="AE155" s="23"/>
      <c r="AF155" s="23"/>
      <c r="AG155" s="23"/>
      <c r="AH155" s="23"/>
      <c r="AI155" s="23"/>
      <c r="AJ155" s="29">
        <v>1.0</v>
      </c>
      <c r="AK155" s="23"/>
      <c r="AL155" s="23"/>
      <c r="AM155" s="28">
        <v>0.0</v>
      </c>
      <c r="AN155" s="38" t="s">
        <v>525</v>
      </c>
      <c r="AO155" s="27"/>
      <c r="AP155" s="27"/>
      <c r="AQ155" s="27"/>
      <c r="AR155" s="27"/>
      <c r="AS155" s="23"/>
      <c r="AT155" s="23"/>
      <c r="AU155" s="23"/>
      <c r="AV155" s="39" t="s">
        <v>71</v>
      </c>
      <c r="AW155" s="23"/>
    </row>
    <row r="156" ht="15.75" customHeight="1">
      <c r="A156" s="18">
        <v>4.0</v>
      </c>
      <c r="B156" s="19">
        <v>2.0</v>
      </c>
      <c r="C156" s="19">
        <v>168.0</v>
      </c>
      <c r="D156" s="23"/>
      <c r="E156" s="18">
        <v>33.0</v>
      </c>
      <c r="F156" s="20" t="s">
        <v>526</v>
      </c>
      <c r="G156" s="21" t="s">
        <v>527</v>
      </c>
      <c r="H156" s="21" t="s">
        <v>527</v>
      </c>
      <c r="I156" s="22" t="s">
        <v>528</v>
      </c>
      <c r="J156" s="31" t="s">
        <v>52</v>
      </c>
      <c r="K156" s="22" t="s">
        <v>524</v>
      </c>
      <c r="L156" s="20" t="s">
        <v>123</v>
      </c>
      <c r="M156" s="32" t="s">
        <v>63</v>
      </c>
      <c r="N156" s="19">
        <v>2021.0</v>
      </c>
      <c r="O156" s="19">
        <v>3.0</v>
      </c>
      <c r="P156" s="26" t="s">
        <v>77</v>
      </c>
      <c r="Q156" s="34" t="s">
        <v>65</v>
      </c>
      <c r="R156" s="25" t="s">
        <v>56</v>
      </c>
      <c r="S156" s="36" t="s">
        <v>529</v>
      </c>
      <c r="T156" s="23"/>
      <c r="U156" s="23"/>
      <c r="V156" s="23"/>
      <c r="W156" s="23"/>
      <c r="X156" s="23"/>
      <c r="Y156" s="23"/>
      <c r="Z156" s="23"/>
      <c r="AA156" s="23"/>
      <c r="AB156" s="27"/>
      <c r="AC156" s="23"/>
      <c r="AD156" s="23"/>
      <c r="AE156" s="23"/>
      <c r="AF156" s="23"/>
      <c r="AG156" s="23"/>
      <c r="AH156" s="23"/>
      <c r="AI156" s="23"/>
      <c r="AJ156" s="29">
        <v>1.0</v>
      </c>
      <c r="AK156" s="23"/>
      <c r="AL156" s="23"/>
      <c r="AM156" s="28">
        <v>400.0</v>
      </c>
      <c r="AN156" s="38" t="s">
        <v>530</v>
      </c>
      <c r="AO156" s="27"/>
      <c r="AP156" s="27"/>
      <c r="AQ156" s="27"/>
      <c r="AR156" s="27"/>
      <c r="AS156" s="22" t="s">
        <v>531</v>
      </c>
      <c r="AT156" s="23"/>
      <c r="AU156" s="23"/>
      <c r="AV156" s="23"/>
      <c r="AW156" s="23"/>
    </row>
    <row r="157" ht="15.75" customHeight="1">
      <c r="A157" s="18">
        <v>4.0</v>
      </c>
      <c r="B157" s="19">
        <v>3.0</v>
      </c>
      <c r="C157" s="19">
        <v>169.0</v>
      </c>
      <c r="D157" s="23"/>
      <c r="E157" s="18">
        <v>33.0</v>
      </c>
      <c r="F157" s="21" t="s">
        <v>532</v>
      </c>
      <c r="G157" s="21" t="s">
        <v>533</v>
      </c>
      <c r="H157" s="21" t="s">
        <v>533</v>
      </c>
      <c r="I157" s="22" t="s">
        <v>534</v>
      </c>
      <c r="J157" s="31" t="s">
        <v>52</v>
      </c>
      <c r="K157" s="22" t="s">
        <v>535</v>
      </c>
      <c r="L157" s="20" t="s">
        <v>133</v>
      </c>
      <c r="M157" s="32" t="s">
        <v>63</v>
      </c>
      <c r="N157" s="19">
        <v>2017.0</v>
      </c>
      <c r="O157" s="19">
        <v>3.0</v>
      </c>
      <c r="P157" s="25" t="s">
        <v>54</v>
      </c>
      <c r="Q157" s="34" t="s">
        <v>65</v>
      </c>
      <c r="R157" s="25" t="s">
        <v>56</v>
      </c>
      <c r="S157" s="36" t="s">
        <v>162</v>
      </c>
      <c r="T157" s="23"/>
      <c r="U157" s="23"/>
      <c r="V157" s="23"/>
      <c r="W157" s="23"/>
      <c r="X157" s="23"/>
      <c r="Y157" s="23"/>
      <c r="Z157" s="23"/>
      <c r="AA157" s="23"/>
      <c r="AB157" s="27"/>
      <c r="AC157" s="23"/>
      <c r="AD157" s="23"/>
      <c r="AE157" s="23"/>
      <c r="AF157" s="23"/>
      <c r="AG157" s="23"/>
      <c r="AH157" s="23"/>
      <c r="AI157" s="23"/>
      <c r="AJ157" s="29">
        <v>1.0</v>
      </c>
      <c r="AK157" s="23"/>
      <c r="AL157" s="23"/>
      <c r="AM157" s="28">
        <v>0.0</v>
      </c>
      <c r="AN157" s="38" t="s">
        <v>536</v>
      </c>
      <c r="AO157" s="27"/>
      <c r="AP157" s="27"/>
      <c r="AQ157" s="27"/>
      <c r="AR157" s="27"/>
      <c r="AS157" s="23"/>
      <c r="AT157" s="23"/>
      <c r="AU157" s="23"/>
      <c r="AV157" s="39" t="s">
        <v>71</v>
      </c>
      <c r="AW157" s="23"/>
    </row>
    <row r="158" ht="15.75" customHeight="1">
      <c r="A158" s="18">
        <v>4.0</v>
      </c>
      <c r="B158" s="19">
        <v>1.0</v>
      </c>
      <c r="C158" s="19">
        <v>170.0</v>
      </c>
      <c r="D158" s="23"/>
      <c r="E158" s="18">
        <v>33.0</v>
      </c>
      <c r="F158" s="20" t="s">
        <v>537</v>
      </c>
      <c r="G158" s="21" t="s">
        <v>538</v>
      </c>
      <c r="H158" s="21" t="s">
        <v>538</v>
      </c>
      <c r="I158" s="22" t="s">
        <v>539</v>
      </c>
      <c r="J158" s="31" t="s">
        <v>52</v>
      </c>
      <c r="K158" s="22" t="s">
        <v>540</v>
      </c>
      <c r="L158" s="20" t="s">
        <v>123</v>
      </c>
      <c r="M158" s="32" t="s">
        <v>63</v>
      </c>
      <c r="N158" s="19">
        <v>2019.0</v>
      </c>
      <c r="O158" s="19">
        <v>3.0</v>
      </c>
      <c r="P158" s="33" t="s">
        <v>64</v>
      </c>
      <c r="Q158" s="34" t="s">
        <v>65</v>
      </c>
      <c r="R158" s="25" t="s">
        <v>56</v>
      </c>
      <c r="S158" s="62" t="s">
        <v>245</v>
      </c>
      <c r="T158" s="23"/>
      <c r="U158" s="23"/>
      <c r="V158" s="23"/>
      <c r="W158" s="23"/>
      <c r="X158" s="23"/>
      <c r="Y158" s="23"/>
      <c r="Z158" s="23"/>
      <c r="AA158" s="23"/>
      <c r="AB158" s="27"/>
      <c r="AC158" s="23"/>
      <c r="AD158" s="23"/>
      <c r="AE158" s="23"/>
      <c r="AF158" s="23"/>
      <c r="AG158" s="23"/>
      <c r="AH158" s="23"/>
      <c r="AI158" s="23"/>
      <c r="AJ158" s="29">
        <v>1.0</v>
      </c>
      <c r="AK158" s="23"/>
      <c r="AL158" s="23"/>
      <c r="AM158" s="28">
        <v>0.0</v>
      </c>
      <c r="AN158" s="28">
        <v>687.4</v>
      </c>
      <c r="AO158" s="27"/>
      <c r="AP158" s="27"/>
      <c r="AQ158" s="27"/>
      <c r="AR158" s="27"/>
      <c r="AS158" s="29">
        <v>51.0</v>
      </c>
      <c r="AT158" s="23"/>
      <c r="AU158" s="23"/>
      <c r="AV158" s="23"/>
      <c r="AW158" s="23"/>
    </row>
    <row r="159" ht="15.75" customHeight="1">
      <c r="A159" s="18">
        <v>4.0</v>
      </c>
      <c r="B159" s="19">
        <v>3.0</v>
      </c>
      <c r="C159" s="19">
        <v>171.0</v>
      </c>
      <c r="D159" s="23"/>
      <c r="E159" s="18">
        <v>33.0</v>
      </c>
      <c r="F159" s="20" t="s">
        <v>541</v>
      </c>
      <c r="G159" s="21" t="s">
        <v>542</v>
      </c>
      <c r="H159" s="21" t="s">
        <v>542</v>
      </c>
      <c r="I159" s="22" t="s">
        <v>543</v>
      </c>
      <c r="J159" s="31" t="s">
        <v>52</v>
      </c>
      <c r="K159" s="22" t="s">
        <v>540</v>
      </c>
      <c r="L159" s="20" t="s">
        <v>123</v>
      </c>
      <c r="M159" s="32" t="s">
        <v>63</v>
      </c>
      <c r="N159" s="19">
        <v>2019.0</v>
      </c>
      <c r="O159" s="19">
        <v>3.0</v>
      </c>
      <c r="P159" s="25" t="s">
        <v>54</v>
      </c>
      <c r="Q159" s="34" t="s">
        <v>65</v>
      </c>
      <c r="R159" s="25" t="s">
        <v>56</v>
      </c>
      <c r="S159" s="62" t="s">
        <v>245</v>
      </c>
      <c r="T159" s="23"/>
      <c r="U159" s="23"/>
      <c r="V159" s="23"/>
      <c r="W159" s="23"/>
      <c r="X159" s="23"/>
      <c r="Y159" s="23"/>
      <c r="Z159" s="23"/>
      <c r="AA159" s="23"/>
      <c r="AB159" s="27"/>
      <c r="AC159" s="23"/>
      <c r="AD159" s="23"/>
      <c r="AE159" s="23"/>
      <c r="AF159" s="23"/>
      <c r="AG159" s="23"/>
      <c r="AH159" s="23"/>
      <c r="AI159" s="23"/>
      <c r="AJ159" s="29">
        <v>1.0</v>
      </c>
      <c r="AK159" s="23"/>
      <c r="AL159" s="23"/>
      <c r="AM159" s="28">
        <v>0.0</v>
      </c>
      <c r="AN159" s="28">
        <v>687.4</v>
      </c>
      <c r="AO159" s="27"/>
      <c r="AP159" s="27"/>
      <c r="AQ159" s="27"/>
      <c r="AR159" s="27"/>
      <c r="AS159" s="39" t="s">
        <v>426</v>
      </c>
      <c r="AT159" s="23"/>
      <c r="AU159" s="23"/>
      <c r="AV159" s="23"/>
      <c r="AW159" s="23"/>
    </row>
    <row r="160" ht="15.75" customHeight="1">
      <c r="A160" s="18">
        <v>4.0</v>
      </c>
      <c r="B160" s="19">
        <v>3.0</v>
      </c>
      <c r="C160" s="19">
        <v>172.0</v>
      </c>
      <c r="D160" s="23"/>
      <c r="E160" s="18">
        <v>33.0</v>
      </c>
      <c r="F160" s="20" t="s">
        <v>544</v>
      </c>
      <c r="G160" s="21" t="s">
        <v>545</v>
      </c>
      <c r="H160" s="21" t="s">
        <v>545</v>
      </c>
      <c r="I160" s="22" t="s">
        <v>546</v>
      </c>
      <c r="J160" s="31" t="s">
        <v>52</v>
      </c>
      <c r="K160" s="22" t="s">
        <v>61</v>
      </c>
      <c r="L160" s="20" t="s">
        <v>254</v>
      </c>
      <c r="M160" s="40" t="s">
        <v>84</v>
      </c>
      <c r="N160" s="19">
        <v>2022.0</v>
      </c>
      <c r="O160" s="19">
        <v>3.0</v>
      </c>
      <c r="P160" s="25" t="s">
        <v>54</v>
      </c>
      <c r="Q160" s="42" t="s">
        <v>93</v>
      </c>
      <c r="R160" s="35" t="s">
        <v>66</v>
      </c>
      <c r="S160" s="63" t="s">
        <v>255</v>
      </c>
      <c r="T160" s="23"/>
      <c r="U160" s="23"/>
      <c r="V160" s="23"/>
      <c r="W160" s="23"/>
      <c r="X160" s="23"/>
      <c r="Y160" s="23"/>
      <c r="Z160" s="23"/>
      <c r="AA160" s="23"/>
      <c r="AB160" s="27"/>
      <c r="AC160" s="23"/>
      <c r="AD160" s="23"/>
      <c r="AE160" s="23"/>
      <c r="AF160" s="23"/>
      <c r="AG160" s="23"/>
      <c r="AH160" s="23"/>
      <c r="AI160" s="23"/>
      <c r="AJ160" s="29">
        <v>1.0</v>
      </c>
      <c r="AK160" s="23"/>
      <c r="AL160" s="23"/>
      <c r="AM160" s="28">
        <v>0.0</v>
      </c>
      <c r="AN160" s="28">
        <v>990.0</v>
      </c>
      <c r="AO160" s="27"/>
      <c r="AP160" s="27"/>
      <c r="AQ160" s="27"/>
      <c r="AR160" s="27"/>
      <c r="AS160" s="22" t="s">
        <v>426</v>
      </c>
      <c r="AT160" s="23"/>
      <c r="AU160" s="23"/>
      <c r="AV160" s="23"/>
      <c r="AW160" s="23"/>
    </row>
    <row r="161" ht="15.75" customHeight="1">
      <c r="A161" s="18">
        <v>4.0</v>
      </c>
      <c r="B161" s="19">
        <v>3.0</v>
      </c>
      <c r="C161" s="19">
        <v>173.0</v>
      </c>
      <c r="D161" s="23"/>
      <c r="E161" s="18">
        <v>33.0</v>
      </c>
      <c r="F161" s="30" t="s">
        <v>547</v>
      </c>
      <c r="G161" s="21" t="s">
        <v>548</v>
      </c>
      <c r="H161" s="21" t="s">
        <v>548</v>
      </c>
      <c r="I161" s="78" t="s">
        <v>549</v>
      </c>
      <c r="J161" s="23"/>
      <c r="K161" s="22" t="s">
        <v>61</v>
      </c>
      <c r="L161" s="20" t="s">
        <v>268</v>
      </c>
      <c r="M161" s="40" t="s">
        <v>84</v>
      </c>
      <c r="N161" s="19">
        <v>2018.0</v>
      </c>
      <c r="O161" s="19">
        <v>3.0</v>
      </c>
      <c r="P161" s="25" t="s">
        <v>54</v>
      </c>
      <c r="Q161" s="34" t="s">
        <v>65</v>
      </c>
      <c r="R161" s="35" t="s">
        <v>66</v>
      </c>
      <c r="S161" s="56" t="s">
        <v>269</v>
      </c>
      <c r="T161" s="23"/>
      <c r="U161" s="23"/>
      <c r="V161" s="23"/>
      <c r="W161" s="23"/>
      <c r="X161" s="23"/>
      <c r="Y161" s="23"/>
      <c r="Z161" s="23"/>
      <c r="AA161" s="23"/>
      <c r="AB161" s="27"/>
      <c r="AC161" s="23"/>
      <c r="AD161" s="23"/>
      <c r="AE161" s="23"/>
      <c r="AF161" s="23"/>
      <c r="AG161" s="23"/>
      <c r="AH161" s="23"/>
      <c r="AI161" s="23"/>
      <c r="AJ161" s="29">
        <v>1.0</v>
      </c>
      <c r="AK161" s="23"/>
      <c r="AL161" s="23"/>
      <c r="AM161" s="38" t="s">
        <v>477</v>
      </c>
      <c r="AN161" s="38" t="s">
        <v>478</v>
      </c>
      <c r="AO161" s="27"/>
      <c r="AP161" s="27"/>
      <c r="AQ161" s="27"/>
      <c r="AR161" s="27"/>
      <c r="AS161" s="23"/>
      <c r="AT161" s="23"/>
      <c r="AU161" s="23"/>
      <c r="AV161" s="39" t="s">
        <v>71</v>
      </c>
      <c r="AW161" s="23"/>
    </row>
    <row r="162" ht="15.75" customHeight="1">
      <c r="A162" s="18">
        <v>4.0</v>
      </c>
      <c r="B162" s="19">
        <v>3.0</v>
      </c>
      <c r="C162" s="19">
        <v>174.0</v>
      </c>
      <c r="D162" s="23"/>
      <c r="E162" s="18">
        <v>33.0</v>
      </c>
      <c r="F162" s="30" t="s">
        <v>550</v>
      </c>
      <c r="G162" s="21" t="s">
        <v>551</v>
      </c>
      <c r="H162" s="21" t="s">
        <v>551</v>
      </c>
      <c r="I162" s="22" t="s">
        <v>552</v>
      </c>
      <c r="J162" s="31" t="s">
        <v>52</v>
      </c>
      <c r="K162" s="22" t="s">
        <v>493</v>
      </c>
      <c r="L162" s="20" t="s">
        <v>123</v>
      </c>
      <c r="M162" s="32" t="s">
        <v>63</v>
      </c>
      <c r="N162" s="19">
        <v>2019.0</v>
      </c>
      <c r="O162" s="19">
        <v>3.0</v>
      </c>
      <c r="P162" s="25" t="s">
        <v>54</v>
      </c>
      <c r="Q162" s="34" t="s">
        <v>65</v>
      </c>
      <c r="R162" s="61" t="s">
        <v>238</v>
      </c>
      <c r="S162" s="62" t="s">
        <v>245</v>
      </c>
      <c r="T162" s="23"/>
      <c r="U162" s="23"/>
      <c r="V162" s="23"/>
      <c r="W162" s="23"/>
      <c r="X162" s="23"/>
      <c r="Y162" s="23"/>
      <c r="Z162" s="23"/>
      <c r="AA162" s="23"/>
      <c r="AB162" s="27"/>
      <c r="AC162" s="23"/>
      <c r="AD162" s="23"/>
      <c r="AE162" s="23"/>
      <c r="AF162" s="23"/>
      <c r="AG162" s="23"/>
      <c r="AH162" s="23"/>
      <c r="AI162" s="23"/>
      <c r="AJ162" s="29">
        <v>1.0</v>
      </c>
      <c r="AK162" s="23"/>
      <c r="AL162" s="23"/>
      <c r="AM162" s="28">
        <v>400.0</v>
      </c>
      <c r="AN162" s="38" t="s">
        <v>494</v>
      </c>
      <c r="AO162" s="27"/>
      <c r="AP162" s="27"/>
      <c r="AQ162" s="27"/>
      <c r="AR162" s="27"/>
      <c r="AS162" s="23"/>
      <c r="AT162" s="23"/>
      <c r="AU162" s="23"/>
      <c r="AV162" s="39" t="s">
        <v>71</v>
      </c>
      <c r="AW162" s="23"/>
    </row>
    <row r="163" ht="15.75" customHeight="1">
      <c r="A163" s="18">
        <v>4.0</v>
      </c>
      <c r="B163" s="19">
        <v>2.0</v>
      </c>
      <c r="C163" s="19">
        <v>175.0</v>
      </c>
      <c r="D163" s="23"/>
      <c r="E163" s="18">
        <v>33.0</v>
      </c>
      <c r="F163" s="20" t="s">
        <v>553</v>
      </c>
      <c r="G163" s="21" t="s">
        <v>554</v>
      </c>
      <c r="H163" s="21" t="s">
        <v>554</v>
      </c>
      <c r="I163" s="22" t="s">
        <v>555</v>
      </c>
      <c r="J163" s="31" t="s">
        <v>52</v>
      </c>
      <c r="K163" s="22" t="s">
        <v>556</v>
      </c>
      <c r="L163" s="20" t="s">
        <v>123</v>
      </c>
      <c r="M163" s="32" t="s">
        <v>63</v>
      </c>
      <c r="N163" s="19">
        <v>2019.0</v>
      </c>
      <c r="O163" s="19">
        <v>3.0</v>
      </c>
      <c r="P163" s="26" t="s">
        <v>77</v>
      </c>
      <c r="Q163" s="34" t="s">
        <v>65</v>
      </c>
      <c r="R163" s="61" t="s">
        <v>238</v>
      </c>
      <c r="S163" s="62" t="s">
        <v>245</v>
      </c>
      <c r="T163" s="23"/>
      <c r="U163" s="23"/>
      <c r="V163" s="23"/>
      <c r="W163" s="23"/>
      <c r="X163" s="23"/>
      <c r="Y163" s="23"/>
      <c r="Z163" s="23"/>
      <c r="AA163" s="23"/>
      <c r="AB163" s="27"/>
      <c r="AC163" s="23"/>
      <c r="AD163" s="23"/>
      <c r="AE163" s="23"/>
      <c r="AF163" s="23"/>
      <c r="AG163" s="23"/>
      <c r="AH163" s="23"/>
      <c r="AI163" s="23"/>
      <c r="AJ163" s="29">
        <v>1.0</v>
      </c>
      <c r="AK163" s="23"/>
      <c r="AL163" s="23"/>
      <c r="AM163" s="28">
        <v>0.0</v>
      </c>
      <c r="AN163" s="38" t="s">
        <v>557</v>
      </c>
      <c r="AO163" s="27"/>
      <c r="AP163" s="27"/>
      <c r="AQ163" s="27"/>
      <c r="AR163" s="27"/>
      <c r="AS163" s="29">
        <v>51.0</v>
      </c>
      <c r="AT163" s="23"/>
      <c r="AU163" s="23"/>
      <c r="AV163" s="23"/>
      <c r="AW163" s="23"/>
    </row>
    <row r="164" ht="15.75" customHeight="1">
      <c r="A164" s="18">
        <v>4.0</v>
      </c>
      <c r="B164" s="19">
        <v>1.0</v>
      </c>
      <c r="C164" s="19">
        <v>176.0</v>
      </c>
      <c r="D164" s="23"/>
      <c r="E164" s="18">
        <v>33.0</v>
      </c>
      <c r="F164" s="20" t="s">
        <v>558</v>
      </c>
      <c r="G164" s="21" t="s">
        <v>559</v>
      </c>
      <c r="H164" s="21" t="s">
        <v>559</v>
      </c>
      <c r="I164" s="22" t="s">
        <v>560</v>
      </c>
      <c r="J164" s="20" t="s">
        <v>52</v>
      </c>
      <c r="K164" s="23"/>
      <c r="L164" s="20" t="s">
        <v>314</v>
      </c>
      <c r="M164" s="40" t="s">
        <v>84</v>
      </c>
      <c r="N164" s="19">
        <v>2018.0</v>
      </c>
      <c r="O164" s="19">
        <v>3.0</v>
      </c>
      <c r="P164" s="33" t="s">
        <v>64</v>
      </c>
      <c r="Q164" s="34" t="s">
        <v>65</v>
      </c>
      <c r="R164" s="35" t="s">
        <v>66</v>
      </c>
      <c r="S164" s="56" t="s">
        <v>315</v>
      </c>
      <c r="T164" s="23"/>
      <c r="U164" s="23"/>
      <c r="V164" s="23"/>
      <c r="W164" s="23"/>
      <c r="X164" s="23"/>
      <c r="Y164" s="23"/>
      <c r="Z164" s="23"/>
      <c r="AA164" s="23"/>
      <c r="AB164" s="27"/>
      <c r="AC164" s="23"/>
      <c r="AD164" s="23"/>
      <c r="AE164" s="28">
        <v>0.0</v>
      </c>
      <c r="AF164" s="28">
        <v>3.0</v>
      </c>
      <c r="AG164" s="23"/>
      <c r="AH164" s="23"/>
      <c r="AI164" s="23"/>
      <c r="AJ164" s="37" t="s">
        <v>68</v>
      </c>
      <c r="AK164" s="23"/>
      <c r="AL164" s="23"/>
      <c r="AM164" s="23"/>
      <c r="AN164" s="23"/>
      <c r="AO164" s="27"/>
      <c r="AP164" s="27"/>
      <c r="AQ164" s="27"/>
      <c r="AR164" s="27"/>
      <c r="AS164" s="22" t="s">
        <v>251</v>
      </c>
      <c r="AT164" s="23"/>
      <c r="AU164" s="23"/>
      <c r="AV164" s="51" t="s">
        <v>561</v>
      </c>
      <c r="AW164" s="23"/>
    </row>
    <row r="165" ht="15.75" customHeight="1">
      <c r="A165" s="18">
        <v>4.0</v>
      </c>
      <c r="B165" s="19">
        <v>2.0</v>
      </c>
      <c r="C165" s="19">
        <v>177.0</v>
      </c>
      <c r="D165" s="23"/>
      <c r="E165" s="18">
        <v>33.0</v>
      </c>
      <c r="F165" s="30" t="s">
        <v>562</v>
      </c>
      <c r="G165" s="21" t="s">
        <v>563</v>
      </c>
      <c r="H165" s="21" t="s">
        <v>563</v>
      </c>
      <c r="I165" s="22" t="s">
        <v>564</v>
      </c>
      <c r="J165" s="31" t="s">
        <v>52</v>
      </c>
      <c r="K165" s="22" t="s">
        <v>565</v>
      </c>
      <c r="L165" s="20" t="s">
        <v>74</v>
      </c>
      <c r="M165" s="32" t="s">
        <v>63</v>
      </c>
      <c r="N165" s="19">
        <v>2021.0</v>
      </c>
      <c r="O165" s="19">
        <v>1.0</v>
      </c>
      <c r="P165" s="26" t="s">
        <v>77</v>
      </c>
      <c r="Q165" s="26" t="s">
        <v>55</v>
      </c>
      <c r="R165" s="61" t="s">
        <v>238</v>
      </c>
      <c r="S165" s="36" t="s">
        <v>202</v>
      </c>
      <c r="T165" s="23"/>
      <c r="U165" s="23"/>
      <c r="V165" s="23"/>
      <c r="W165" s="23"/>
      <c r="X165" s="23"/>
      <c r="Y165" s="23"/>
      <c r="Z165" s="23"/>
      <c r="AA165" s="23"/>
      <c r="AB165" s="27"/>
      <c r="AC165" s="23"/>
      <c r="AD165" s="23"/>
      <c r="AE165" s="23"/>
      <c r="AF165" s="23"/>
      <c r="AG165" s="23"/>
      <c r="AH165" s="23"/>
      <c r="AI165" s="23"/>
      <c r="AJ165" s="29">
        <v>1.0</v>
      </c>
      <c r="AK165" s="23"/>
      <c r="AL165" s="23"/>
      <c r="AM165" s="28">
        <v>0.0</v>
      </c>
      <c r="AN165" s="38" t="s">
        <v>566</v>
      </c>
      <c r="AO165" s="27"/>
      <c r="AP165" s="27"/>
      <c r="AQ165" s="27"/>
      <c r="AR165" s="27"/>
      <c r="AS165" s="23"/>
      <c r="AT165" s="23"/>
      <c r="AU165" s="23"/>
      <c r="AV165" s="39" t="s">
        <v>71</v>
      </c>
      <c r="AW165" s="23"/>
    </row>
    <row r="166" ht="15.75" customHeight="1">
      <c r="A166" s="18">
        <v>4.0</v>
      </c>
      <c r="B166" s="19">
        <v>1.0</v>
      </c>
      <c r="C166" s="19">
        <v>178.0</v>
      </c>
      <c r="D166" s="23"/>
      <c r="E166" s="18">
        <v>33.0</v>
      </c>
      <c r="F166" s="20" t="s">
        <v>558</v>
      </c>
      <c r="G166" s="21" t="s">
        <v>559</v>
      </c>
      <c r="H166" s="21" t="s">
        <v>559</v>
      </c>
      <c r="I166" s="22" t="s">
        <v>567</v>
      </c>
      <c r="J166" s="20" t="s">
        <v>52</v>
      </c>
      <c r="K166" s="23"/>
      <c r="L166" s="20" t="s">
        <v>441</v>
      </c>
      <c r="M166" s="40" t="s">
        <v>84</v>
      </c>
      <c r="N166" s="19">
        <v>2021.0</v>
      </c>
      <c r="O166" s="19">
        <v>3.0</v>
      </c>
      <c r="P166" s="33" t="s">
        <v>64</v>
      </c>
      <c r="Q166" s="42" t="s">
        <v>93</v>
      </c>
      <c r="R166" s="35" t="s">
        <v>66</v>
      </c>
      <c r="S166" s="36" t="s">
        <v>437</v>
      </c>
      <c r="T166" s="23"/>
      <c r="U166" s="23"/>
      <c r="V166" s="23"/>
      <c r="W166" s="23"/>
      <c r="X166" s="23"/>
      <c r="Y166" s="23"/>
      <c r="Z166" s="23"/>
      <c r="AA166" s="23"/>
      <c r="AB166" s="27"/>
      <c r="AC166" s="23"/>
      <c r="AD166" s="23"/>
      <c r="AE166" s="28">
        <v>0.0</v>
      </c>
      <c r="AF166" s="28">
        <v>3.0</v>
      </c>
      <c r="AG166" s="23"/>
      <c r="AH166" s="23"/>
      <c r="AI166" s="23"/>
      <c r="AJ166" s="37" t="s">
        <v>68</v>
      </c>
      <c r="AK166" s="23"/>
      <c r="AL166" s="23"/>
      <c r="AM166" s="23"/>
      <c r="AN166" s="23"/>
      <c r="AO166" s="27"/>
      <c r="AP166" s="27"/>
      <c r="AQ166" s="27"/>
      <c r="AR166" s="27"/>
      <c r="AS166" s="22" t="s">
        <v>251</v>
      </c>
      <c r="AT166" s="23"/>
      <c r="AU166" s="23"/>
      <c r="AV166" s="51" t="s">
        <v>561</v>
      </c>
      <c r="AW166" s="23"/>
    </row>
    <row r="167" ht="15.75" customHeight="1">
      <c r="A167" s="18">
        <v>4.0</v>
      </c>
      <c r="B167" s="19">
        <v>1.0</v>
      </c>
      <c r="C167" s="19">
        <v>179.0</v>
      </c>
      <c r="D167" s="23"/>
      <c r="E167" s="18">
        <v>33.0</v>
      </c>
      <c r="F167" s="20" t="s">
        <v>558</v>
      </c>
      <c r="G167" s="21" t="s">
        <v>559</v>
      </c>
      <c r="H167" s="21" t="s">
        <v>559</v>
      </c>
      <c r="I167" s="22" t="s">
        <v>568</v>
      </c>
      <c r="J167" s="31" t="s">
        <v>52</v>
      </c>
      <c r="K167" s="23"/>
      <c r="L167" s="20" t="s">
        <v>436</v>
      </c>
      <c r="M167" s="40" t="s">
        <v>84</v>
      </c>
      <c r="N167" s="19">
        <v>2021.0</v>
      </c>
      <c r="O167" s="19">
        <v>3.0</v>
      </c>
      <c r="P167" s="33" t="s">
        <v>64</v>
      </c>
      <c r="Q167" s="42" t="s">
        <v>93</v>
      </c>
      <c r="R167" s="35" t="s">
        <v>66</v>
      </c>
      <c r="S167" s="36" t="s">
        <v>437</v>
      </c>
      <c r="T167" s="23"/>
      <c r="U167" s="23"/>
      <c r="V167" s="23"/>
      <c r="W167" s="23"/>
      <c r="X167" s="23"/>
      <c r="Y167" s="23"/>
      <c r="Z167" s="23"/>
      <c r="AA167" s="23"/>
      <c r="AB167" s="27"/>
      <c r="AC167" s="23"/>
      <c r="AD167" s="23"/>
      <c r="AE167" s="23"/>
      <c r="AF167" s="23"/>
      <c r="AG167" s="23"/>
      <c r="AH167" s="23"/>
      <c r="AI167" s="23"/>
      <c r="AJ167" s="29">
        <v>1.0</v>
      </c>
      <c r="AK167" s="23"/>
      <c r="AL167" s="23"/>
      <c r="AM167" s="23"/>
      <c r="AN167" s="23"/>
      <c r="AO167" s="27"/>
      <c r="AP167" s="27"/>
      <c r="AQ167" s="27"/>
      <c r="AR167" s="27"/>
      <c r="AS167" s="23"/>
      <c r="AT167" s="23"/>
      <c r="AU167" s="23"/>
      <c r="AV167" s="23"/>
      <c r="AW167" s="23"/>
    </row>
    <row r="168" ht="15.75" customHeight="1">
      <c r="A168" s="18">
        <v>4.0</v>
      </c>
      <c r="B168" s="19">
        <v>3.0</v>
      </c>
      <c r="C168" s="19">
        <v>180.0</v>
      </c>
      <c r="D168" s="23"/>
      <c r="E168" s="18">
        <v>33.0</v>
      </c>
      <c r="F168" s="20" t="s">
        <v>558</v>
      </c>
      <c r="G168" s="21" t="s">
        <v>559</v>
      </c>
      <c r="H168" s="21" t="s">
        <v>559</v>
      </c>
      <c r="I168" s="22" t="s">
        <v>569</v>
      </c>
      <c r="J168" s="31" t="s">
        <v>52</v>
      </c>
      <c r="K168" s="22" t="s">
        <v>61</v>
      </c>
      <c r="L168" s="20" t="s">
        <v>83</v>
      </c>
      <c r="M168" s="40" t="s">
        <v>84</v>
      </c>
      <c r="N168" s="19">
        <v>2023.0</v>
      </c>
      <c r="O168" s="19">
        <v>3.0</v>
      </c>
      <c r="P168" s="25" t="s">
        <v>54</v>
      </c>
      <c r="Q168" s="34" t="s">
        <v>65</v>
      </c>
      <c r="R168" s="35" t="s">
        <v>66</v>
      </c>
      <c r="S168" s="36" t="s">
        <v>85</v>
      </c>
      <c r="T168" s="23"/>
      <c r="U168" s="23"/>
      <c r="V168" s="23"/>
      <c r="W168" s="23"/>
      <c r="X168" s="23"/>
      <c r="Y168" s="23"/>
      <c r="Z168" s="23"/>
      <c r="AA168" s="23"/>
      <c r="AB168" s="27"/>
      <c r="AC168" s="23"/>
      <c r="AD168" s="23"/>
      <c r="AE168" s="28">
        <v>0.0</v>
      </c>
      <c r="AF168" s="28">
        <v>3.0</v>
      </c>
      <c r="AG168" s="23"/>
      <c r="AH168" s="23"/>
      <c r="AI168" s="23"/>
      <c r="AJ168" s="37" t="s">
        <v>68</v>
      </c>
      <c r="AK168" s="23"/>
      <c r="AL168" s="23"/>
      <c r="AM168" s="28">
        <v>0.0</v>
      </c>
      <c r="AN168" s="38" t="s">
        <v>86</v>
      </c>
      <c r="AO168" s="27"/>
      <c r="AP168" s="27"/>
      <c r="AQ168" s="27"/>
      <c r="AR168" s="27"/>
      <c r="AS168" s="22" t="s">
        <v>251</v>
      </c>
      <c r="AT168" s="23"/>
      <c r="AU168" s="23"/>
      <c r="AV168" s="51" t="s">
        <v>561</v>
      </c>
      <c r="AW168" s="23"/>
    </row>
    <row r="169" ht="15.75" customHeight="1">
      <c r="A169" s="18">
        <v>4.0</v>
      </c>
      <c r="B169" s="19">
        <v>2.0</v>
      </c>
      <c r="C169" s="19">
        <v>181.0</v>
      </c>
      <c r="D169" s="23"/>
      <c r="E169" s="18">
        <v>33.0</v>
      </c>
      <c r="F169" s="20" t="s">
        <v>558</v>
      </c>
      <c r="G169" s="21" t="s">
        <v>559</v>
      </c>
      <c r="H169" s="74" t="s">
        <v>559</v>
      </c>
      <c r="I169" s="22" t="s">
        <v>570</v>
      </c>
      <c r="J169" s="20" t="s">
        <v>52</v>
      </c>
      <c r="K169" s="23"/>
      <c r="L169" s="20" t="s">
        <v>254</v>
      </c>
      <c r="M169" s="40" t="s">
        <v>84</v>
      </c>
      <c r="N169" s="19">
        <v>2022.0</v>
      </c>
      <c r="O169" s="19">
        <v>3.0</v>
      </c>
      <c r="P169" s="26" t="s">
        <v>77</v>
      </c>
      <c r="Q169" s="42" t="s">
        <v>93</v>
      </c>
      <c r="R169" s="35" t="s">
        <v>66</v>
      </c>
      <c r="S169" s="63" t="s">
        <v>255</v>
      </c>
      <c r="T169" s="23"/>
      <c r="U169" s="23"/>
      <c r="V169" s="23"/>
      <c r="W169" s="23"/>
      <c r="X169" s="23"/>
      <c r="Y169" s="23"/>
      <c r="Z169" s="23"/>
      <c r="AA169" s="23"/>
      <c r="AB169" s="27"/>
      <c r="AC169" s="23"/>
      <c r="AD169" s="23"/>
      <c r="AE169" s="28">
        <v>0.0</v>
      </c>
      <c r="AF169" s="28">
        <v>3.0</v>
      </c>
      <c r="AG169" s="23"/>
      <c r="AH169" s="23"/>
      <c r="AI169" s="23"/>
      <c r="AJ169" s="29">
        <v>1.0</v>
      </c>
      <c r="AK169" s="23"/>
      <c r="AL169" s="23"/>
      <c r="AM169" s="23"/>
      <c r="AN169" s="23"/>
      <c r="AO169" s="27"/>
      <c r="AP169" s="27"/>
      <c r="AQ169" s="27"/>
      <c r="AR169" s="27"/>
      <c r="AS169" s="22" t="s">
        <v>251</v>
      </c>
      <c r="AT169" s="23"/>
      <c r="AU169" s="23"/>
      <c r="AV169" s="51" t="s">
        <v>561</v>
      </c>
      <c r="AW169" s="23"/>
    </row>
    <row r="170" ht="15.75" customHeight="1">
      <c r="A170" s="18">
        <v>4.0</v>
      </c>
      <c r="B170" s="19">
        <v>2.0</v>
      </c>
      <c r="C170" s="19">
        <v>182.0</v>
      </c>
      <c r="D170" s="23"/>
      <c r="E170" s="18">
        <v>33.0</v>
      </c>
      <c r="F170" s="20" t="s">
        <v>571</v>
      </c>
      <c r="G170" s="21" t="s">
        <v>572</v>
      </c>
      <c r="H170" s="76" t="s">
        <v>573</v>
      </c>
      <c r="I170" s="22" t="s">
        <v>574</v>
      </c>
      <c r="J170" s="31" t="s">
        <v>52</v>
      </c>
      <c r="K170" s="22" t="s">
        <v>61</v>
      </c>
      <c r="L170" s="20" t="s">
        <v>136</v>
      </c>
      <c r="M170" s="32" t="s">
        <v>63</v>
      </c>
      <c r="N170" s="19">
        <v>2016.0</v>
      </c>
      <c r="O170" s="19">
        <v>3.0</v>
      </c>
      <c r="P170" s="26" t="s">
        <v>77</v>
      </c>
      <c r="Q170" s="34" t="s">
        <v>65</v>
      </c>
      <c r="R170" s="61" t="s">
        <v>238</v>
      </c>
      <c r="S170" s="36" t="s">
        <v>137</v>
      </c>
      <c r="T170" s="23"/>
      <c r="U170" s="23"/>
      <c r="V170" s="23"/>
      <c r="W170" s="23"/>
      <c r="X170" s="23"/>
      <c r="Y170" s="23"/>
      <c r="Z170" s="23"/>
      <c r="AA170" s="23"/>
      <c r="AB170" s="27"/>
      <c r="AC170" s="23"/>
      <c r="AD170" s="23"/>
      <c r="AE170" s="23"/>
      <c r="AF170" s="23"/>
      <c r="AG170" s="23"/>
      <c r="AH170" s="23"/>
      <c r="AI170" s="23"/>
      <c r="AJ170" s="29">
        <v>1.0</v>
      </c>
      <c r="AK170" s="23"/>
      <c r="AL170" s="23"/>
      <c r="AM170" s="38" t="s">
        <v>205</v>
      </c>
      <c r="AN170" s="38" t="s">
        <v>206</v>
      </c>
      <c r="AO170" s="27"/>
      <c r="AP170" s="27"/>
      <c r="AQ170" s="27"/>
      <c r="AR170" s="27"/>
      <c r="AS170" s="23"/>
      <c r="AT170" s="23"/>
      <c r="AU170" s="23"/>
      <c r="AV170" s="39" t="s">
        <v>71</v>
      </c>
      <c r="AW170" s="23"/>
    </row>
    <row r="171" ht="15.75" customHeight="1">
      <c r="A171" s="18">
        <v>4.0</v>
      </c>
      <c r="B171" s="19">
        <v>2.0</v>
      </c>
      <c r="C171" s="19">
        <v>183.0</v>
      </c>
      <c r="D171" s="23"/>
      <c r="E171" s="41">
        <v>33.0</v>
      </c>
      <c r="F171" s="8" t="s">
        <v>575</v>
      </c>
      <c r="G171" s="44" t="s">
        <v>576</v>
      </c>
      <c r="H171" s="44" t="s">
        <v>576</v>
      </c>
      <c r="I171" s="22" t="s">
        <v>575</v>
      </c>
      <c r="J171" s="45" t="s">
        <v>52</v>
      </c>
      <c r="K171" s="23"/>
      <c r="L171" s="46" t="s">
        <v>118</v>
      </c>
      <c r="M171" s="47"/>
      <c r="N171" s="23"/>
      <c r="O171" s="29">
        <v>2.0</v>
      </c>
      <c r="P171" s="26" t="s">
        <v>77</v>
      </c>
      <c r="Q171" s="48" t="s">
        <v>65</v>
      </c>
      <c r="R171" s="60" t="s">
        <v>238</v>
      </c>
      <c r="S171" s="23"/>
      <c r="T171" s="23"/>
      <c r="U171" s="28">
        <v>1.507504</v>
      </c>
      <c r="V171" s="28">
        <v>0.90602</v>
      </c>
      <c r="W171" s="28">
        <v>0.797707</v>
      </c>
      <c r="X171" s="28">
        <v>2.700591</v>
      </c>
      <c r="Y171" s="28">
        <v>0.753752</v>
      </c>
      <c r="Z171" s="28">
        <v>0.398854</v>
      </c>
      <c r="AA171" s="28">
        <v>1.350296</v>
      </c>
      <c r="AB171" s="27"/>
      <c r="AC171" s="28">
        <v>300.0</v>
      </c>
      <c r="AD171" s="38" t="s">
        <v>577</v>
      </c>
      <c r="AE171" s="28">
        <v>300.0</v>
      </c>
      <c r="AF171" s="38" t="s">
        <v>578</v>
      </c>
      <c r="AG171" s="37" t="s">
        <v>196</v>
      </c>
      <c r="AH171" s="23"/>
      <c r="AI171" s="23"/>
      <c r="AJ171" s="29">
        <v>1.0</v>
      </c>
      <c r="AK171" s="23"/>
      <c r="AL171" s="23"/>
      <c r="AM171" s="23"/>
      <c r="AN171" s="23"/>
      <c r="AO171" s="27"/>
      <c r="AP171" s="27"/>
      <c r="AQ171" s="27"/>
      <c r="AR171" s="27"/>
      <c r="AS171" s="22" t="s">
        <v>579</v>
      </c>
      <c r="AT171" s="23"/>
      <c r="AU171" s="23"/>
      <c r="AV171" s="51" t="s">
        <v>580</v>
      </c>
      <c r="AW171" s="23"/>
    </row>
    <row r="172" ht="15.75" customHeight="1">
      <c r="A172" s="18">
        <v>4.0</v>
      </c>
      <c r="B172" s="19">
        <v>3.0</v>
      </c>
      <c r="C172" s="19">
        <v>184.0</v>
      </c>
      <c r="D172" s="23"/>
      <c r="E172" s="18">
        <v>33.0</v>
      </c>
      <c r="F172" s="20" t="s">
        <v>581</v>
      </c>
      <c r="G172" s="21" t="s">
        <v>582</v>
      </c>
      <c r="H172" s="21" t="s">
        <v>582</v>
      </c>
      <c r="I172" s="22" t="s">
        <v>583</v>
      </c>
      <c r="J172" s="31" t="s">
        <v>52</v>
      </c>
      <c r="K172" s="22" t="s">
        <v>584</v>
      </c>
      <c r="L172" s="20" t="s">
        <v>123</v>
      </c>
      <c r="M172" s="32" t="s">
        <v>63</v>
      </c>
      <c r="N172" s="19">
        <v>2021.0</v>
      </c>
      <c r="O172" s="19">
        <v>3.0</v>
      </c>
      <c r="P172" s="25" t="s">
        <v>54</v>
      </c>
      <c r="Q172" s="34" t="s">
        <v>65</v>
      </c>
      <c r="R172" s="61" t="s">
        <v>238</v>
      </c>
      <c r="S172" s="36" t="s">
        <v>345</v>
      </c>
      <c r="T172" s="23"/>
      <c r="U172" s="23"/>
      <c r="V172" s="23"/>
      <c r="W172" s="23"/>
      <c r="X172" s="23"/>
      <c r="Y172" s="23"/>
      <c r="Z172" s="23"/>
      <c r="AA172" s="23"/>
      <c r="AB172" s="27"/>
      <c r="AC172" s="23"/>
      <c r="AD172" s="23"/>
      <c r="AE172" s="23"/>
      <c r="AF172" s="23"/>
      <c r="AG172" s="23"/>
      <c r="AH172" s="23"/>
      <c r="AI172" s="23"/>
      <c r="AJ172" s="29">
        <v>1.0</v>
      </c>
      <c r="AK172" s="23"/>
      <c r="AL172" s="23"/>
      <c r="AM172" s="28">
        <v>0.0</v>
      </c>
      <c r="AN172" s="38" t="s">
        <v>585</v>
      </c>
      <c r="AO172" s="27"/>
      <c r="AP172" s="27"/>
      <c r="AQ172" s="27"/>
      <c r="AR172" s="27"/>
      <c r="AS172" s="66" t="s">
        <v>281</v>
      </c>
      <c r="AT172" s="23"/>
      <c r="AU172" s="23"/>
      <c r="AV172" s="23"/>
      <c r="AW172" s="23"/>
    </row>
    <row r="173" ht="15.75" customHeight="1">
      <c r="A173" s="18">
        <v>4.0</v>
      </c>
      <c r="B173" s="19">
        <v>1.0</v>
      </c>
      <c r="C173" s="19">
        <v>185.0</v>
      </c>
      <c r="D173" s="23"/>
      <c r="E173" s="18">
        <v>33.0</v>
      </c>
      <c r="F173" s="20" t="s">
        <v>586</v>
      </c>
      <c r="G173" s="21" t="s">
        <v>587</v>
      </c>
      <c r="H173" s="21" t="s">
        <v>587</v>
      </c>
      <c r="I173" s="22" t="s">
        <v>588</v>
      </c>
      <c r="J173" s="31" t="s">
        <v>52</v>
      </c>
      <c r="K173" s="22" t="s">
        <v>584</v>
      </c>
      <c r="L173" s="20" t="s">
        <v>123</v>
      </c>
      <c r="M173" s="32" t="s">
        <v>63</v>
      </c>
      <c r="N173" s="19">
        <v>2016.0</v>
      </c>
      <c r="O173" s="19">
        <v>3.0</v>
      </c>
      <c r="P173" s="33" t="s">
        <v>64</v>
      </c>
      <c r="Q173" s="34" t="s">
        <v>65</v>
      </c>
      <c r="R173" s="61" t="s">
        <v>238</v>
      </c>
      <c r="S173" s="36" t="s">
        <v>589</v>
      </c>
      <c r="T173" s="23"/>
      <c r="U173" s="23"/>
      <c r="V173" s="23"/>
      <c r="W173" s="23"/>
      <c r="X173" s="23"/>
      <c r="Y173" s="23"/>
      <c r="Z173" s="23"/>
      <c r="AA173" s="23"/>
      <c r="AB173" s="27"/>
      <c r="AC173" s="23"/>
      <c r="AD173" s="23"/>
      <c r="AE173" s="23"/>
      <c r="AF173" s="23"/>
      <c r="AG173" s="23"/>
      <c r="AH173" s="23"/>
      <c r="AI173" s="23"/>
      <c r="AJ173" s="29">
        <v>1.0</v>
      </c>
      <c r="AK173" s="23"/>
      <c r="AL173" s="23"/>
      <c r="AM173" s="28">
        <v>0.0</v>
      </c>
      <c r="AN173" s="38" t="s">
        <v>585</v>
      </c>
      <c r="AO173" s="27"/>
      <c r="AP173" s="27"/>
      <c r="AQ173" s="27"/>
      <c r="AR173" s="27"/>
      <c r="AS173" s="41">
        <v>77.0</v>
      </c>
      <c r="AT173" s="23"/>
      <c r="AU173" s="23"/>
      <c r="AV173" s="23"/>
      <c r="AW173" s="23"/>
    </row>
    <row r="174" ht="15.75" customHeight="1">
      <c r="A174" s="18">
        <v>4.0</v>
      </c>
      <c r="B174" s="19">
        <v>1.0</v>
      </c>
      <c r="C174" s="19">
        <v>186.0</v>
      </c>
      <c r="D174" s="23"/>
      <c r="E174" s="18">
        <v>33.0</v>
      </c>
      <c r="F174" s="20" t="s">
        <v>590</v>
      </c>
      <c r="G174" s="21" t="s">
        <v>591</v>
      </c>
      <c r="H174" s="21" t="s">
        <v>591</v>
      </c>
      <c r="I174" s="22" t="s">
        <v>592</v>
      </c>
      <c r="J174" s="31" t="s">
        <v>52</v>
      </c>
      <c r="K174" s="22" t="s">
        <v>61</v>
      </c>
      <c r="L174" s="20" t="s">
        <v>441</v>
      </c>
      <c r="M174" s="40" t="s">
        <v>84</v>
      </c>
      <c r="N174" s="19">
        <v>2021.0</v>
      </c>
      <c r="O174" s="19">
        <v>3.0</v>
      </c>
      <c r="P174" s="33" t="s">
        <v>64</v>
      </c>
      <c r="Q174" s="42" t="s">
        <v>93</v>
      </c>
      <c r="R174" s="35" t="s">
        <v>66</v>
      </c>
      <c r="S174" s="36" t="s">
        <v>437</v>
      </c>
      <c r="T174" s="23"/>
      <c r="U174" s="23"/>
      <c r="V174" s="23"/>
      <c r="W174" s="23"/>
      <c r="X174" s="23"/>
      <c r="Y174" s="23"/>
      <c r="Z174" s="23"/>
      <c r="AA174" s="23"/>
      <c r="AB174" s="27"/>
      <c r="AC174" s="23"/>
      <c r="AD174" s="23"/>
      <c r="AE174" s="28">
        <v>0.0</v>
      </c>
      <c r="AF174" s="28">
        <v>0.0</v>
      </c>
      <c r="AG174" s="23"/>
      <c r="AH174" s="23"/>
      <c r="AI174" s="23"/>
      <c r="AJ174" s="29">
        <v>1.0</v>
      </c>
      <c r="AK174" s="23"/>
      <c r="AL174" s="23"/>
      <c r="AM174" s="28">
        <v>300.0</v>
      </c>
      <c r="AN174" s="28">
        <v>220.0</v>
      </c>
      <c r="AO174" s="27"/>
      <c r="AP174" s="27"/>
      <c r="AQ174" s="27"/>
      <c r="AR174" s="27"/>
      <c r="AS174" s="29">
        <v>71.0</v>
      </c>
      <c r="AT174" s="23"/>
      <c r="AU174" s="23"/>
      <c r="AV174" s="51" t="s">
        <v>593</v>
      </c>
      <c r="AW174" s="23"/>
    </row>
    <row r="175" ht="15.75" customHeight="1">
      <c r="A175" s="18">
        <v>4.0</v>
      </c>
      <c r="B175" s="19">
        <v>2.0</v>
      </c>
      <c r="C175" s="19">
        <v>187.0</v>
      </c>
      <c r="D175" s="23"/>
      <c r="E175" s="18">
        <v>33.0</v>
      </c>
      <c r="F175" s="20" t="s">
        <v>590</v>
      </c>
      <c r="G175" s="21" t="s">
        <v>591</v>
      </c>
      <c r="H175" s="21" t="s">
        <v>591</v>
      </c>
      <c r="I175" s="22" t="s">
        <v>594</v>
      </c>
      <c r="J175" s="31" t="s">
        <v>52</v>
      </c>
      <c r="K175" s="23"/>
      <c r="L175" s="20" t="s">
        <v>436</v>
      </c>
      <c r="M175" s="40" t="s">
        <v>84</v>
      </c>
      <c r="N175" s="19">
        <v>2021.0</v>
      </c>
      <c r="O175" s="19">
        <v>3.0</v>
      </c>
      <c r="P175" s="26" t="s">
        <v>77</v>
      </c>
      <c r="Q175" s="42" t="s">
        <v>93</v>
      </c>
      <c r="R175" s="35" t="s">
        <v>66</v>
      </c>
      <c r="S175" s="36" t="s">
        <v>437</v>
      </c>
      <c r="T175" s="23"/>
      <c r="U175" s="23"/>
      <c r="V175" s="23"/>
      <c r="W175" s="23"/>
      <c r="X175" s="23"/>
      <c r="Y175" s="23"/>
      <c r="Z175" s="23"/>
      <c r="AA175" s="23"/>
      <c r="AB175" s="27"/>
      <c r="AC175" s="23"/>
      <c r="AD175" s="23"/>
      <c r="AE175" s="23"/>
      <c r="AF175" s="23"/>
      <c r="AG175" s="23"/>
      <c r="AH175" s="23"/>
      <c r="AI175" s="23"/>
      <c r="AJ175" s="37" t="s">
        <v>68</v>
      </c>
      <c r="AK175" s="23"/>
      <c r="AL175" s="23"/>
      <c r="AM175" s="23"/>
      <c r="AN175" s="23"/>
      <c r="AO175" s="27"/>
      <c r="AP175" s="27"/>
      <c r="AQ175" s="27"/>
      <c r="AR175" s="27"/>
      <c r="AS175" s="23"/>
      <c r="AT175" s="23"/>
      <c r="AU175" s="23"/>
      <c r="AV175" s="23"/>
      <c r="AW175" s="23"/>
    </row>
    <row r="176" ht="15.75" customHeight="1">
      <c r="A176" s="18">
        <v>4.0</v>
      </c>
      <c r="B176" s="19">
        <v>1.0</v>
      </c>
      <c r="C176" s="19">
        <v>188.0</v>
      </c>
      <c r="D176" s="23"/>
      <c r="E176" s="18">
        <v>33.0</v>
      </c>
      <c r="F176" s="20" t="s">
        <v>595</v>
      </c>
      <c r="G176" s="21" t="s">
        <v>596</v>
      </c>
      <c r="H176" s="21" t="s">
        <v>596</v>
      </c>
      <c r="I176" s="22" t="s">
        <v>597</v>
      </c>
      <c r="J176" s="31" t="s">
        <v>52</v>
      </c>
      <c r="K176" s="22" t="s">
        <v>61</v>
      </c>
      <c r="L176" s="20" t="s">
        <v>441</v>
      </c>
      <c r="M176" s="40" t="s">
        <v>84</v>
      </c>
      <c r="N176" s="19">
        <v>2021.0</v>
      </c>
      <c r="O176" s="19">
        <v>3.0</v>
      </c>
      <c r="P176" s="33" t="s">
        <v>64</v>
      </c>
      <c r="Q176" s="42" t="s">
        <v>93</v>
      </c>
      <c r="R176" s="35" t="s">
        <v>66</v>
      </c>
      <c r="S176" s="36" t="s">
        <v>437</v>
      </c>
      <c r="T176" s="23"/>
      <c r="U176" s="23"/>
      <c r="V176" s="23"/>
      <c r="W176" s="23"/>
      <c r="X176" s="23"/>
      <c r="Y176" s="23"/>
      <c r="Z176" s="23"/>
      <c r="AA176" s="23"/>
      <c r="AB176" s="27"/>
      <c r="AC176" s="23"/>
      <c r="AD176" s="23"/>
      <c r="AE176" s="28">
        <v>0.0</v>
      </c>
      <c r="AF176" s="28">
        <v>0.0</v>
      </c>
      <c r="AG176" s="23"/>
      <c r="AH176" s="23"/>
      <c r="AI176" s="23"/>
      <c r="AJ176" s="29">
        <v>1.0</v>
      </c>
      <c r="AK176" s="23"/>
      <c r="AL176" s="23"/>
      <c r="AM176" s="28">
        <v>300.0</v>
      </c>
      <c r="AN176" s="28">
        <v>220.0</v>
      </c>
      <c r="AO176" s="27"/>
      <c r="AP176" s="27"/>
      <c r="AQ176" s="27"/>
      <c r="AR176" s="27"/>
      <c r="AS176" s="29">
        <v>71.0</v>
      </c>
      <c r="AT176" s="23"/>
      <c r="AU176" s="23"/>
      <c r="AV176" s="51" t="s">
        <v>593</v>
      </c>
      <c r="AW176" s="23"/>
    </row>
    <row r="177" ht="15.75" customHeight="1">
      <c r="A177" s="18">
        <v>4.0</v>
      </c>
      <c r="B177" s="19">
        <v>3.0</v>
      </c>
      <c r="C177" s="19">
        <v>189.0</v>
      </c>
      <c r="D177" s="23"/>
      <c r="E177" s="18">
        <v>33.0</v>
      </c>
      <c r="F177" s="20" t="s">
        <v>595</v>
      </c>
      <c r="G177" s="21" t="s">
        <v>596</v>
      </c>
      <c r="H177" s="21" t="s">
        <v>596</v>
      </c>
      <c r="I177" s="22" t="s">
        <v>598</v>
      </c>
      <c r="J177" s="31" t="s">
        <v>52</v>
      </c>
      <c r="K177" s="23"/>
      <c r="L177" s="20" t="s">
        <v>436</v>
      </c>
      <c r="M177" s="40" t="s">
        <v>84</v>
      </c>
      <c r="N177" s="19">
        <v>2021.0</v>
      </c>
      <c r="O177" s="19">
        <v>3.0</v>
      </c>
      <c r="P177" s="25" t="s">
        <v>54</v>
      </c>
      <c r="Q177" s="42" t="s">
        <v>93</v>
      </c>
      <c r="R177" s="35" t="s">
        <v>66</v>
      </c>
      <c r="S177" s="36" t="s">
        <v>437</v>
      </c>
      <c r="T177" s="23"/>
      <c r="U177" s="23"/>
      <c r="V177" s="23"/>
      <c r="W177" s="23"/>
      <c r="X177" s="23"/>
      <c r="Y177" s="23"/>
      <c r="Z177" s="23"/>
      <c r="AA177" s="23"/>
      <c r="AB177" s="27"/>
      <c r="AC177" s="23"/>
      <c r="AD177" s="23"/>
      <c r="AE177" s="23"/>
      <c r="AF177" s="23"/>
      <c r="AG177" s="23"/>
      <c r="AH177" s="23"/>
      <c r="AI177" s="23"/>
      <c r="AJ177" s="37" t="s">
        <v>68</v>
      </c>
      <c r="AK177" s="23"/>
      <c r="AL177" s="23"/>
      <c r="AM177" s="23"/>
      <c r="AN177" s="23"/>
      <c r="AO177" s="27"/>
      <c r="AP177" s="27"/>
      <c r="AQ177" s="27"/>
      <c r="AR177" s="27"/>
      <c r="AS177" s="23"/>
      <c r="AT177" s="23"/>
      <c r="AU177" s="23"/>
      <c r="AV177" s="23"/>
      <c r="AW177" s="23"/>
    </row>
    <row r="178" ht="15.75" customHeight="1">
      <c r="A178" s="18">
        <v>4.0</v>
      </c>
      <c r="B178" s="19">
        <v>3.0</v>
      </c>
      <c r="C178" s="19">
        <v>190.0</v>
      </c>
      <c r="D178" s="23"/>
      <c r="E178" s="41">
        <v>33.0</v>
      </c>
      <c r="F178" s="8" t="s">
        <v>599</v>
      </c>
      <c r="G178" s="44" t="s">
        <v>600</v>
      </c>
      <c r="H178" s="44" t="s">
        <v>600</v>
      </c>
      <c r="I178" s="22" t="s">
        <v>599</v>
      </c>
      <c r="J178" s="45" t="s">
        <v>52</v>
      </c>
      <c r="K178" s="23"/>
      <c r="L178" s="46" t="s">
        <v>118</v>
      </c>
      <c r="M178" s="47"/>
      <c r="N178" s="23"/>
      <c r="O178" s="29">
        <v>2.0</v>
      </c>
      <c r="P178" s="25" t="s">
        <v>54</v>
      </c>
      <c r="Q178" s="48" t="s">
        <v>65</v>
      </c>
      <c r="R178" s="60" t="s">
        <v>238</v>
      </c>
      <c r="S178" s="23"/>
      <c r="T178" s="23"/>
      <c r="U178" s="28">
        <v>0.389971</v>
      </c>
      <c r="V178" s="28">
        <v>4.417377</v>
      </c>
      <c r="W178" s="28">
        <v>0.111827</v>
      </c>
      <c r="X178" s="28">
        <v>2.839124</v>
      </c>
      <c r="Y178" s="28">
        <v>0.194985</v>
      </c>
      <c r="Z178" s="28">
        <v>0.055913</v>
      </c>
      <c r="AA178" s="28">
        <v>1.419562</v>
      </c>
      <c r="AB178" s="27"/>
      <c r="AC178" s="23"/>
      <c r="AD178" s="23"/>
      <c r="AE178" s="28">
        <v>100.0</v>
      </c>
      <c r="AF178" s="38" t="s">
        <v>601</v>
      </c>
      <c r="AG178" s="37" t="s">
        <v>196</v>
      </c>
      <c r="AH178" s="23"/>
      <c r="AI178" s="23"/>
      <c r="AJ178" s="29">
        <v>1.0</v>
      </c>
      <c r="AK178" s="23"/>
      <c r="AL178" s="23"/>
      <c r="AM178" s="23"/>
      <c r="AN178" s="23"/>
      <c r="AO178" s="27"/>
      <c r="AP178" s="27"/>
      <c r="AQ178" s="27"/>
      <c r="AR178" s="27"/>
      <c r="AS178" s="22" t="s">
        <v>300</v>
      </c>
      <c r="AT178" s="23"/>
      <c r="AU178" s="23"/>
      <c r="AV178" s="51" t="s">
        <v>602</v>
      </c>
      <c r="AW178" s="23"/>
    </row>
    <row r="179" ht="15.75" customHeight="1">
      <c r="A179" s="18">
        <v>5.0</v>
      </c>
      <c r="B179" s="19">
        <v>3.0</v>
      </c>
      <c r="C179" s="19">
        <v>200.0</v>
      </c>
      <c r="D179" s="2" t="s">
        <v>603</v>
      </c>
      <c r="E179" s="18">
        <v>34.0</v>
      </c>
      <c r="F179" s="30" t="s">
        <v>604</v>
      </c>
      <c r="G179" s="21" t="s">
        <v>605</v>
      </c>
      <c r="H179" s="21" t="s">
        <v>605</v>
      </c>
      <c r="I179" s="22" t="s">
        <v>606</v>
      </c>
      <c r="J179" s="31" t="s">
        <v>52</v>
      </c>
      <c r="K179" s="22" t="s">
        <v>607</v>
      </c>
      <c r="L179" s="20" t="s">
        <v>133</v>
      </c>
      <c r="M179" s="32" t="s">
        <v>63</v>
      </c>
      <c r="N179" s="19">
        <v>2018.0</v>
      </c>
      <c r="O179" s="19">
        <v>3.0</v>
      </c>
      <c r="P179" s="25" t="s">
        <v>54</v>
      </c>
      <c r="Q179" s="34" t="s">
        <v>65</v>
      </c>
      <c r="R179" s="25" t="s">
        <v>56</v>
      </c>
      <c r="S179" s="45" t="s">
        <v>162</v>
      </c>
      <c r="T179" s="45" t="s">
        <v>147</v>
      </c>
      <c r="U179" s="23"/>
      <c r="V179" s="23"/>
      <c r="W179" s="23"/>
      <c r="X179" s="23"/>
      <c r="Y179" s="23"/>
      <c r="Z179" s="23"/>
      <c r="AA179" s="23"/>
      <c r="AB179" s="27"/>
      <c r="AC179" s="23"/>
      <c r="AD179" s="23"/>
      <c r="AE179" s="23"/>
      <c r="AF179" s="37" t="s">
        <v>608</v>
      </c>
      <c r="AG179" s="23"/>
      <c r="AH179" s="37" t="s">
        <v>147</v>
      </c>
      <c r="AI179" s="23"/>
      <c r="AJ179" s="29">
        <v>1.0</v>
      </c>
      <c r="AK179" s="23"/>
      <c r="AL179" s="23"/>
      <c r="AM179" s="28">
        <v>0.0</v>
      </c>
      <c r="AN179" s="38" t="s">
        <v>609</v>
      </c>
      <c r="AO179" s="27"/>
      <c r="AP179" s="27"/>
      <c r="AQ179" s="27"/>
      <c r="AR179" s="27"/>
      <c r="AS179" s="23"/>
      <c r="AT179" s="23"/>
      <c r="AU179" s="23"/>
      <c r="AV179" s="39" t="s">
        <v>71</v>
      </c>
      <c r="AW179" s="23"/>
    </row>
    <row r="180" ht="15.75" customHeight="1">
      <c r="A180" s="29">
        <v>6.0</v>
      </c>
      <c r="B180" s="19">
        <v>3.0</v>
      </c>
      <c r="C180" s="19">
        <v>210.0</v>
      </c>
      <c r="D180" s="2" t="s">
        <v>610</v>
      </c>
      <c r="E180" s="41">
        <v>37.0</v>
      </c>
      <c r="F180" s="22" t="s">
        <v>611</v>
      </c>
      <c r="G180" s="44" t="s">
        <v>612</v>
      </c>
      <c r="H180" s="44" t="s">
        <v>612</v>
      </c>
      <c r="I180" s="22" t="s">
        <v>613</v>
      </c>
      <c r="J180" s="39" t="s">
        <v>52</v>
      </c>
      <c r="K180" s="23"/>
      <c r="L180" s="39" t="s">
        <v>232</v>
      </c>
      <c r="M180" s="57" t="s">
        <v>84</v>
      </c>
      <c r="N180" s="29">
        <v>2022.0</v>
      </c>
      <c r="O180" s="29">
        <v>2.0</v>
      </c>
      <c r="P180" s="25" t="s">
        <v>54</v>
      </c>
      <c r="Q180" s="48" t="s">
        <v>65</v>
      </c>
      <c r="R180" s="55" t="s">
        <v>66</v>
      </c>
      <c r="S180" s="37" t="s">
        <v>233</v>
      </c>
      <c r="T180" s="23"/>
      <c r="U180" s="58">
        <v>0.456383111</v>
      </c>
      <c r="V180" s="58">
        <v>0.207361838</v>
      </c>
      <c r="W180" s="58">
        <v>0.32751595</v>
      </c>
      <c r="X180" s="58">
        <v>0.629190128</v>
      </c>
      <c r="Y180" s="59">
        <v>0.349325</v>
      </c>
      <c r="Z180" s="59">
        <v>0.223616</v>
      </c>
      <c r="AA180" s="59">
        <v>0.532576</v>
      </c>
      <c r="AB180" s="27"/>
      <c r="AC180" s="23"/>
      <c r="AD180" s="23"/>
      <c r="AE180" s="54" t="s">
        <v>614</v>
      </c>
      <c r="AF180" s="38" t="s">
        <v>615</v>
      </c>
      <c r="AG180" s="37" t="s">
        <v>196</v>
      </c>
      <c r="AH180" s="39" t="s">
        <v>147</v>
      </c>
      <c r="AI180" s="23"/>
      <c r="AJ180" s="29">
        <v>1.0</v>
      </c>
      <c r="AK180" s="23"/>
      <c r="AL180" s="23"/>
      <c r="AM180" s="23"/>
      <c r="AN180" s="23"/>
      <c r="AO180" s="27"/>
      <c r="AP180" s="27"/>
      <c r="AQ180" s="27"/>
      <c r="AR180" s="27"/>
      <c r="AS180" s="22" t="s">
        <v>57</v>
      </c>
      <c r="AT180" s="23"/>
      <c r="AU180" s="23"/>
      <c r="AV180" s="51" t="s">
        <v>616</v>
      </c>
      <c r="AW180" s="23"/>
    </row>
    <row r="181" ht="15.75" customHeight="1">
      <c r="A181" s="29">
        <v>6.0</v>
      </c>
      <c r="B181" s="19">
        <v>2.0</v>
      </c>
      <c r="C181" s="19">
        <v>211.0</v>
      </c>
      <c r="D181" s="23"/>
      <c r="E181" s="41">
        <v>37.0</v>
      </c>
      <c r="F181" s="22" t="s">
        <v>617</v>
      </c>
      <c r="G181" s="44" t="s">
        <v>618</v>
      </c>
      <c r="H181" s="44" t="s">
        <v>618</v>
      </c>
      <c r="I181" s="22" t="s">
        <v>617</v>
      </c>
      <c r="J181" s="45" t="s">
        <v>52</v>
      </c>
      <c r="K181" s="23"/>
      <c r="L181" s="46" t="s">
        <v>118</v>
      </c>
      <c r="M181" s="47"/>
      <c r="N181" s="23"/>
      <c r="O181" s="29">
        <v>2.0</v>
      </c>
      <c r="P181" s="26" t="s">
        <v>77</v>
      </c>
      <c r="Q181" s="48" t="s">
        <v>65</v>
      </c>
      <c r="R181" s="49" t="s">
        <v>56</v>
      </c>
      <c r="S181" s="23"/>
      <c r="T181" s="23"/>
      <c r="U181" s="28">
        <v>1.433706</v>
      </c>
      <c r="V181" s="28">
        <v>1.393469</v>
      </c>
      <c r="W181" s="28">
        <v>0.790577</v>
      </c>
      <c r="X181" s="28">
        <v>2.644961</v>
      </c>
      <c r="Y181" s="28">
        <v>0.716853</v>
      </c>
      <c r="Z181" s="28">
        <v>0.395289</v>
      </c>
      <c r="AA181" s="28">
        <v>1.322481</v>
      </c>
      <c r="AB181" s="27"/>
      <c r="AC181" s="23"/>
      <c r="AD181" s="23"/>
      <c r="AE181" s="28">
        <v>300.0</v>
      </c>
      <c r="AF181" s="38" t="s">
        <v>619</v>
      </c>
      <c r="AG181" s="37" t="s">
        <v>196</v>
      </c>
      <c r="AH181" s="23"/>
      <c r="AI181" s="23"/>
      <c r="AJ181" s="29">
        <v>1.0</v>
      </c>
      <c r="AK181" s="23"/>
      <c r="AL181" s="23"/>
      <c r="AM181" s="23"/>
      <c r="AN181" s="23"/>
      <c r="AO181" s="27"/>
      <c r="AP181" s="27"/>
      <c r="AQ181" s="27"/>
      <c r="AR181" s="27"/>
      <c r="AS181" s="22" t="s">
        <v>57</v>
      </c>
      <c r="AT181" s="23"/>
      <c r="AU181" s="23"/>
      <c r="AV181" s="51" t="s">
        <v>620</v>
      </c>
      <c r="AW181" s="23"/>
    </row>
    <row r="182" ht="15.75" customHeight="1">
      <c r="A182" s="29">
        <v>6.0</v>
      </c>
      <c r="B182" s="19">
        <v>3.0</v>
      </c>
      <c r="C182" s="19">
        <v>212.0</v>
      </c>
      <c r="D182" s="23"/>
      <c r="E182" s="29">
        <v>37.0</v>
      </c>
      <c r="F182" s="20" t="s">
        <v>621</v>
      </c>
      <c r="G182" s="44" t="s">
        <v>622</v>
      </c>
      <c r="H182" s="44" t="s">
        <v>622</v>
      </c>
      <c r="I182" s="22" t="s">
        <v>621</v>
      </c>
      <c r="J182" s="45" t="s">
        <v>52</v>
      </c>
      <c r="K182" s="23"/>
      <c r="L182" s="46" t="s">
        <v>118</v>
      </c>
      <c r="M182" s="47"/>
      <c r="N182" s="23"/>
      <c r="O182" s="29">
        <v>2.0</v>
      </c>
      <c r="P182" s="25" t="s">
        <v>54</v>
      </c>
      <c r="Q182" s="48" t="s">
        <v>65</v>
      </c>
      <c r="R182" s="49" t="s">
        <v>56</v>
      </c>
      <c r="S182" s="23"/>
      <c r="T182" s="23"/>
      <c r="U182" s="28">
        <v>0.431882</v>
      </c>
      <c r="V182" s="28">
        <v>4.509715</v>
      </c>
      <c r="W182" s="28">
        <v>0.13015</v>
      </c>
      <c r="X182" s="28">
        <v>2.722443</v>
      </c>
      <c r="Y182" s="28">
        <v>0.215941</v>
      </c>
      <c r="Z182" s="28">
        <v>0.065075</v>
      </c>
      <c r="AA182" s="28">
        <v>1.361222</v>
      </c>
      <c r="AB182" s="27"/>
      <c r="AC182" s="23"/>
      <c r="AD182" s="23"/>
      <c r="AE182" s="54" t="s">
        <v>623</v>
      </c>
      <c r="AF182" s="38" t="s">
        <v>624</v>
      </c>
      <c r="AG182" s="37" t="s">
        <v>196</v>
      </c>
      <c r="AH182" s="23"/>
      <c r="AI182" s="23"/>
      <c r="AJ182" s="37" t="s">
        <v>68</v>
      </c>
      <c r="AK182" s="23"/>
      <c r="AL182" s="23"/>
      <c r="AM182" s="23"/>
      <c r="AN182" s="23"/>
      <c r="AO182" s="27"/>
      <c r="AP182" s="27"/>
      <c r="AQ182" s="27"/>
      <c r="AR182" s="27"/>
      <c r="AS182" s="39" t="s">
        <v>57</v>
      </c>
      <c r="AT182" s="23"/>
      <c r="AU182" s="23"/>
      <c r="AV182" s="51" t="s">
        <v>625</v>
      </c>
      <c r="AW182" s="23"/>
    </row>
    <row r="183" ht="15.75" customHeight="1">
      <c r="A183" s="18">
        <v>6.0</v>
      </c>
      <c r="B183" s="19">
        <v>3.0</v>
      </c>
      <c r="C183" s="19">
        <v>213.0</v>
      </c>
      <c r="D183" s="23"/>
      <c r="E183" s="18">
        <v>37.0</v>
      </c>
      <c r="F183" s="20" t="s">
        <v>621</v>
      </c>
      <c r="G183" s="21" t="s">
        <v>622</v>
      </c>
      <c r="H183" s="21" t="s">
        <v>622</v>
      </c>
      <c r="I183" s="22" t="s">
        <v>626</v>
      </c>
      <c r="J183" s="20" t="s">
        <v>52</v>
      </c>
      <c r="K183" s="23"/>
      <c r="L183" s="20" t="s">
        <v>123</v>
      </c>
      <c r="M183" s="32" t="s">
        <v>63</v>
      </c>
      <c r="N183" s="19">
        <v>2018.0</v>
      </c>
      <c r="O183" s="19">
        <v>3.0</v>
      </c>
      <c r="P183" s="25" t="s">
        <v>54</v>
      </c>
      <c r="Q183" s="34" t="s">
        <v>65</v>
      </c>
      <c r="R183" s="25" t="s">
        <v>56</v>
      </c>
      <c r="S183" s="62" t="s">
        <v>627</v>
      </c>
      <c r="T183" s="23"/>
      <c r="U183" s="23"/>
      <c r="V183" s="23"/>
      <c r="W183" s="23"/>
      <c r="X183" s="23"/>
      <c r="Y183" s="23"/>
      <c r="Z183" s="23"/>
      <c r="AA183" s="23"/>
      <c r="AB183" s="27"/>
      <c r="AC183" s="54" t="s">
        <v>623</v>
      </c>
      <c r="AD183" s="38" t="s">
        <v>628</v>
      </c>
      <c r="AE183" s="38" t="s">
        <v>623</v>
      </c>
      <c r="AF183" s="38" t="s">
        <v>624</v>
      </c>
      <c r="AG183" s="37" t="s">
        <v>196</v>
      </c>
      <c r="AH183" s="23"/>
      <c r="AI183" s="23"/>
      <c r="AJ183" s="29">
        <v>1.0</v>
      </c>
      <c r="AK183" s="23"/>
      <c r="AL183" s="23"/>
      <c r="AM183" s="23"/>
      <c r="AN183" s="23"/>
      <c r="AO183" s="27"/>
      <c r="AP183" s="27"/>
      <c r="AQ183" s="27"/>
      <c r="AR183" s="27"/>
      <c r="AS183" s="39" t="s">
        <v>57</v>
      </c>
      <c r="AT183" s="23"/>
      <c r="AU183" s="23"/>
      <c r="AV183" s="51" t="s">
        <v>629</v>
      </c>
      <c r="AW183" s="23"/>
    </row>
    <row r="184" ht="15.75" customHeight="1">
      <c r="A184" s="29">
        <v>6.0</v>
      </c>
      <c r="B184" s="19">
        <v>2.0</v>
      </c>
      <c r="C184" s="19">
        <v>214.0</v>
      </c>
      <c r="D184" s="23"/>
      <c r="E184" s="41">
        <v>37.0</v>
      </c>
      <c r="F184" s="22" t="s">
        <v>630</v>
      </c>
      <c r="G184" s="44" t="s">
        <v>631</v>
      </c>
      <c r="H184" s="44" t="s">
        <v>631</v>
      </c>
      <c r="I184" s="22" t="s">
        <v>630</v>
      </c>
      <c r="J184" s="23"/>
      <c r="K184" s="23"/>
      <c r="L184" s="46" t="s">
        <v>118</v>
      </c>
      <c r="M184" s="47"/>
      <c r="N184" s="23"/>
      <c r="O184" s="29">
        <v>2.0</v>
      </c>
      <c r="P184" s="26" t="s">
        <v>77</v>
      </c>
      <c r="Q184" s="48" t="s">
        <v>65</v>
      </c>
      <c r="R184" s="49" t="s">
        <v>56</v>
      </c>
      <c r="S184" s="23"/>
      <c r="T184" s="23"/>
      <c r="U184" s="28">
        <v>1.589573</v>
      </c>
      <c r="V184" s="28">
        <v>0.637304</v>
      </c>
      <c r="W184" s="28">
        <v>0.974911</v>
      </c>
      <c r="X184" s="28">
        <v>2.544955</v>
      </c>
      <c r="Y184" s="28">
        <v>0.794787</v>
      </c>
      <c r="Z184" s="28">
        <v>0.487456</v>
      </c>
      <c r="AA184" s="28">
        <v>1.272478</v>
      </c>
      <c r="AB184" s="27"/>
      <c r="AC184" s="23"/>
      <c r="AD184" s="23"/>
      <c r="AE184" s="28">
        <v>700.0</v>
      </c>
      <c r="AF184" s="38" t="s">
        <v>632</v>
      </c>
      <c r="AG184" s="23"/>
      <c r="AH184" s="23"/>
      <c r="AI184" s="23"/>
      <c r="AJ184" s="29">
        <v>1.0</v>
      </c>
      <c r="AK184" s="23"/>
      <c r="AL184" s="23"/>
      <c r="AM184" s="23"/>
      <c r="AN184" s="23"/>
      <c r="AO184" s="27"/>
      <c r="AP184" s="27"/>
      <c r="AQ184" s="27"/>
      <c r="AR184" s="27"/>
      <c r="AS184" s="22" t="s">
        <v>633</v>
      </c>
      <c r="AT184" s="23"/>
      <c r="AU184" s="23"/>
      <c r="AV184" s="51" t="s">
        <v>634</v>
      </c>
      <c r="AW184" s="23"/>
    </row>
    <row r="185" ht="15.75" customHeight="1">
      <c r="A185" s="29">
        <v>6.0</v>
      </c>
      <c r="B185" s="19">
        <v>3.0</v>
      </c>
      <c r="C185" s="19">
        <v>215.0</v>
      </c>
      <c r="D185" s="23"/>
      <c r="E185" s="41">
        <v>37.0</v>
      </c>
      <c r="F185" s="22" t="s">
        <v>635</v>
      </c>
      <c r="G185" s="44" t="s">
        <v>636</v>
      </c>
      <c r="H185" s="44" t="s">
        <v>636</v>
      </c>
      <c r="I185" s="22" t="s">
        <v>635</v>
      </c>
      <c r="J185" s="23"/>
      <c r="K185" s="23"/>
      <c r="L185" s="46" t="s">
        <v>118</v>
      </c>
      <c r="M185" s="47"/>
      <c r="N185" s="23"/>
      <c r="O185" s="29">
        <v>2.0</v>
      </c>
      <c r="P185" s="25" t="s">
        <v>54</v>
      </c>
      <c r="Q185" s="48" t="s">
        <v>65</v>
      </c>
      <c r="R185" s="49" t="s">
        <v>56</v>
      </c>
      <c r="S185" s="23"/>
      <c r="T185" s="23"/>
      <c r="U185" s="50">
        <v>7.0E-7</v>
      </c>
      <c r="V185" s="28">
        <v>12.15819</v>
      </c>
      <c r="W185" s="50">
        <v>6.06E-12</v>
      </c>
      <c r="X185" s="28">
        <v>1.200804</v>
      </c>
      <c r="Y185" s="50">
        <v>3.5E-7</v>
      </c>
      <c r="Z185" s="50">
        <v>3.03E-12</v>
      </c>
      <c r="AA185" s="28">
        <v>0.600402</v>
      </c>
      <c r="AB185" s="27"/>
      <c r="AC185" s="23"/>
      <c r="AD185" s="23"/>
      <c r="AE185" s="28">
        <v>900.0</v>
      </c>
      <c r="AF185" s="38" t="s">
        <v>637</v>
      </c>
      <c r="AG185" s="23"/>
      <c r="AH185" s="23"/>
      <c r="AI185" s="23"/>
      <c r="AJ185" s="29">
        <v>1.0</v>
      </c>
      <c r="AK185" s="23"/>
      <c r="AL185" s="23"/>
      <c r="AM185" s="23"/>
      <c r="AN185" s="23"/>
      <c r="AO185" s="27"/>
      <c r="AP185" s="27"/>
      <c r="AQ185" s="27"/>
      <c r="AR185" s="27"/>
      <c r="AS185" s="22" t="s">
        <v>638</v>
      </c>
      <c r="AT185" s="23"/>
      <c r="AU185" s="23"/>
      <c r="AV185" s="51" t="s">
        <v>639</v>
      </c>
      <c r="AW185" s="23"/>
    </row>
    <row r="186" ht="15.75" customHeight="1">
      <c r="A186" s="29">
        <v>6.0</v>
      </c>
      <c r="B186" s="19">
        <v>3.0</v>
      </c>
      <c r="C186" s="19">
        <v>216.0</v>
      </c>
      <c r="D186" s="23"/>
      <c r="E186" s="41">
        <v>37.0</v>
      </c>
      <c r="F186" s="22" t="s">
        <v>640</v>
      </c>
      <c r="G186" s="44" t="s">
        <v>641</v>
      </c>
      <c r="H186" s="44" t="s">
        <v>641</v>
      </c>
      <c r="I186" s="22" t="s">
        <v>640</v>
      </c>
      <c r="J186" s="23"/>
      <c r="K186" s="23"/>
      <c r="L186" s="46" t="s">
        <v>118</v>
      </c>
      <c r="M186" s="47"/>
      <c r="N186" s="23"/>
      <c r="O186" s="29">
        <v>2.0</v>
      </c>
      <c r="P186" s="25" t="s">
        <v>54</v>
      </c>
      <c r="Q186" s="48" t="s">
        <v>65</v>
      </c>
      <c r="R186" s="49" t="s">
        <v>56</v>
      </c>
      <c r="S186" s="23"/>
      <c r="T186" s="23"/>
      <c r="U186" s="50">
        <v>1.04E-7</v>
      </c>
      <c r="V186" s="28">
        <v>10.23322</v>
      </c>
      <c r="W186" s="50">
        <v>4.63E-11</v>
      </c>
      <c r="X186" s="28">
        <v>0.442143</v>
      </c>
      <c r="Y186" s="50">
        <v>5.21E-8</v>
      </c>
      <c r="Z186" s="50">
        <v>2.32E-11</v>
      </c>
      <c r="AA186" s="28">
        <v>0.221071</v>
      </c>
      <c r="AB186" s="27"/>
      <c r="AC186" s="23"/>
      <c r="AD186" s="23"/>
      <c r="AE186" s="28">
        <v>800.0</v>
      </c>
      <c r="AF186" s="38" t="s">
        <v>642</v>
      </c>
      <c r="AG186" s="23"/>
      <c r="AH186" s="23"/>
      <c r="AI186" s="23"/>
      <c r="AJ186" s="29">
        <v>1.0</v>
      </c>
      <c r="AK186" s="23"/>
      <c r="AL186" s="23"/>
      <c r="AM186" s="23"/>
      <c r="AN186" s="23"/>
      <c r="AO186" s="27"/>
      <c r="AP186" s="27"/>
      <c r="AQ186" s="27"/>
      <c r="AR186" s="27"/>
      <c r="AS186" s="22" t="s">
        <v>633</v>
      </c>
      <c r="AT186" s="23"/>
      <c r="AU186" s="23"/>
      <c r="AV186" s="51" t="s">
        <v>643</v>
      </c>
      <c r="AW186" s="23"/>
    </row>
    <row r="187" ht="15.75" customHeight="1">
      <c r="A187" s="29">
        <v>6.0</v>
      </c>
      <c r="B187" s="19">
        <v>3.0</v>
      </c>
      <c r="C187" s="19">
        <v>217.0</v>
      </c>
      <c r="D187" s="23"/>
      <c r="E187" s="41">
        <v>37.0</v>
      </c>
      <c r="F187" s="22" t="s">
        <v>644</v>
      </c>
      <c r="G187" s="44" t="s">
        <v>645</v>
      </c>
      <c r="H187" s="44" t="s">
        <v>645</v>
      </c>
      <c r="I187" s="22" t="s">
        <v>644</v>
      </c>
      <c r="J187" s="23"/>
      <c r="K187" s="23"/>
      <c r="L187" s="46" t="s">
        <v>118</v>
      </c>
      <c r="M187" s="47"/>
      <c r="N187" s="23"/>
      <c r="O187" s="29">
        <v>2.0</v>
      </c>
      <c r="P187" s="25" t="s">
        <v>54</v>
      </c>
      <c r="Q187" s="48" t="s">
        <v>65</v>
      </c>
      <c r="R187" s="49" t="s">
        <v>56</v>
      </c>
      <c r="S187" s="23"/>
      <c r="T187" s="23"/>
      <c r="U187" s="28">
        <v>0.379792</v>
      </c>
      <c r="V187" s="28">
        <v>4.760075</v>
      </c>
      <c r="W187" s="28">
        <v>0.118942</v>
      </c>
      <c r="X187" s="28">
        <v>2.864445</v>
      </c>
      <c r="Y187" s="28">
        <v>0.189896</v>
      </c>
      <c r="Z187" s="28">
        <v>0.059471</v>
      </c>
      <c r="AA187" s="28">
        <v>1.432223</v>
      </c>
      <c r="AB187" s="27"/>
      <c r="AC187" s="23"/>
      <c r="AD187" s="23"/>
      <c r="AE187" s="28">
        <v>0.0</v>
      </c>
      <c r="AF187" s="38" t="s">
        <v>646</v>
      </c>
      <c r="AG187" s="23"/>
      <c r="AH187" s="23"/>
      <c r="AI187" s="23"/>
      <c r="AJ187" s="29">
        <v>1.0</v>
      </c>
      <c r="AK187" s="23"/>
      <c r="AL187" s="23"/>
      <c r="AM187" s="23"/>
      <c r="AN187" s="23"/>
      <c r="AO187" s="27"/>
      <c r="AP187" s="27"/>
      <c r="AQ187" s="27"/>
      <c r="AR187" s="27"/>
      <c r="AS187" s="39" t="s">
        <v>647</v>
      </c>
      <c r="AT187" s="23"/>
      <c r="AU187" s="23"/>
      <c r="AV187" s="51" t="s">
        <v>648</v>
      </c>
      <c r="AW187" s="23"/>
    </row>
    <row r="188" ht="15.75" customHeight="1">
      <c r="A188" s="29">
        <v>6.0</v>
      </c>
      <c r="B188" s="19">
        <v>3.0</v>
      </c>
      <c r="C188" s="19">
        <v>218.0</v>
      </c>
      <c r="D188" s="23"/>
      <c r="E188" s="29">
        <v>37.0</v>
      </c>
      <c r="F188" s="20" t="s">
        <v>649</v>
      </c>
      <c r="G188" s="44" t="s">
        <v>650</v>
      </c>
      <c r="H188" s="44" t="s">
        <v>650</v>
      </c>
      <c r="I188" s="22" t="s">
        <v>651</v>
      </c>
      <c r="J188" s="39" t="s">
        <v>52</v>
      </c>
      <c r="K188" s="23"/>
      <c r="L188" s="39" t="s">
        <v>232</v>
      </c>
      <c r="M188" s="57" t="s">
        <v>84</v>
      </c>
      <c r="N188" s="29">
        <v>2022.0</v>
      </c>
      <c r="O188" s="29">
        <v>2.0</v>
      </c>
      <c r="P188" s="25" t="s">
        <v>54</v>
      </c>
      <c r="Q188" s="48" t="s">
        <v>65</v>
      </c>
      <c r="R188" s="55" t="s">
        <v>66</v>
      </c>
      <c r="S188" s="37" t="s">
        <v>233</v>
      </c>
      <c r="T188" s="45" t="s">
        <v>147</v>
      </c>
      <c r="U188" s="58">
        <v>0.119283901</v>
      </c>
      <c r="V188" s="58">
        <v>0.328249883</v>
      </c>
      <c r="W188" s="58">
        <v>0.070314014</v>
      </c>
      <c r="X188" s="58">
        <v>0.202373638</v>
      </c>
      <c r="Y188" s="59">
        <v>0.120818</v>
      </c>
      <c r="Z188" s="59">
        <v>0.055925</v>
      </c>
      <c r="AA188" s="59">
        <v>0.251242</v>
      </c>
      <c r="AB188" s="27"/>
      <c r="AC188" s="23"/>
      <c r="AD188" s="23"/>
      <c r="AE188" s="28">
        <v>100.0</v>
      </c>
      <c r="AF188" s="38" t="s">
        <v>652</v>
      </c>
      <c r="AG188" s="23"/>
      <c r="AH188" s="37" t="s">
        <v>147</v>
      </c>
      <c r="AI188" s="23"/>
      <c r="AJ188" s="37" t="s">
        <v>68</v>
      </c>
      <c r="AK188" s="23"/>
      <c r="AL188" s="23"/>
      <c r="AM188" s="23"/>
      <c r="AN188" s="23"/>
      <c r="AO188" s="27"/>
      <c r="AP188" s="27"/>
      <c r="AQ188" s="27"/>
      <c r="AR188" s="27"/>
      <c r="AS188" s="22" t="s">
        <v>502</v>
      </c>
      <c r="AT188" s="23"/>
      <c r="AU188" s="23"/>
      <c r="AV188" s="51" t="s">
        <v>653</v>
      </c>
      <c r="AW188" s="23"/>
    </row>
    <row r="189" ht="15.75" customHeight="1">
      <c r="A189" s="18">
        <v>6.0</v>
      </c>
      <c r="B189" s="19">
        <v>1.0</v>
      </c>
      <c r="C189" s="19">
        <v>219.0</v>
      </c>
      <c r="D189" s="23"/>
      <c r="E189" s="18">
        <v>37.0</v>
      </c>
      <c r="F189" s="20" t="s">
        <v>649</v>
      </c>
      <c r="G189" s="21" t="s">
        <v>650</v>
      </c>
      <c r="H189" s="21" t="s">
        <v>650</v>
      </c>
      <c r="I189" s="22" t="s">
        <v>654</v>
      </c>
      <c r="J189" s="20" t="s">
        <v>52</v>
      </c>
      <c r="K189" s="23"/>
      <c r="L189" s="20" t="s">
        <v>74</v>
      </c>
      <c r="M189" s="32" t="s">
        <v>63</v>
      </c>
      <c r="N189" s="19">
        <v>2017.0</v>
      </c>
      <c r="O189" s="19">
        <v>3.0</v>
      </c>
      <c r="P189" s="33" t="s">
        <v>64</v>
      </c>
      <c r="Q189" s="34" t="s">
        <v>65</v>
      </c>
      <c r="R189" s="25" t="s">
        <v>56</v>
      </c>
      <c r="S189" s="45" t="s">
        <v>187</v>
      </c>
      <c r="T189" s="45" t="s">
        <v>147</v>
      </c>
      <c r="U189" s="23"/>
      <c r="V189" s="23"/>
      <c r="W189" s="23"/>
      <c r="X189" s="23"/>
      <c r="Y189" s="23"/>
      <c r="Z189" s="23"/>
      <c r="AA189" s="23"/>
      <c r="AB189" s="27"/>
      <c r="AC189" s="28">
        <v>0.0</v>
      </c>
      <c r="AD189" s="38" t="s">
        <v>655</v>
      </c>
      <c r="AE189" s="28">
        <v>100.0</v>
      </c>
      <c r="AF189" s="38" t="s">
        <v>652</v>
      </c>
      <c r="AG189" s="23"/>
      <c r="AH189" s="37" t="s">
        <v>147</v>
      </c>
      <c r="AI189" s="23"/>
      <c r="AJ189" s="37" t="s">
        <v>68</v>
      </c>
      <c r="AK189" s="23"/>
      <c r="AL189" s="23"/>
      <c r="AM189" s="23"/>
      <c r="AN189" s="23"/>
      <c r="AO189" s="27"/>
      <c r="AP189" s="27"/>
      <c r="AQ189" s="27"/>
      <c r="AR189" s="27"/>
      <c r="AS189" s="22" t="s">
        <v>502</v>
      </c>
      <c r="AT189" s="23"/>
      <c r="AU189" s="23"/>
      <c r="AV189" s="51" t="s">
        <v>653</v>
      </c>
      <c r="AW189" s="23"/>
    </row>
    <row r="190" ht="15.75" customHeight="1">
      <c r="A190" s="18">
        <v>6.0</v>
      </c>
      <c r="B190" s="19">
        <v>3.0</v>
      </c>
      <c r="C190" s="19">
        <v>220.0</v>
      </c>
      <c r="D190" s="23"/>
      <c r="E190" s="18">
        <v>37.0</v>
      </c>
      <c r="F190" s="20" t="s">
        <v>649</v>
      </c>
      <c r="G190" s="21" t="s">
        <v>650</v>
      </c>
      <c r="H190" s="21" t="s">
        <v>650</v>
      </c>
      <c r="I190" s="22" t="s">
        <v>656</v>
      </c>
      <c r="J190" s="20" t="s">
        <v>52</v>
      </c>
      <c r="K190" s="23"/>
      <c r="L190" s="20" t="s">
        <v>657</v>
      </c>
      <c r="M190" s="32" t="s">
        <v>63</v>
      </c>
      <c r="N190" s="19">
        <v>2020.0</v>
      </c>
      <c r="O190" s="19">
        <v>3.0</v>
      </c>
      <c r="P190" s="25" t="s">
        <v>54</v>
      </c>
      <c r="Q190" s="34" t="s">
        <v>65</v>
      </c>
      <c r="R190" s="25" t="s">
        <v>56</v>
      </c>
      <c r="S190" s="45" t="s">
        <v>187</v>
      </c>
      <c r="T190" s="45" t="s">
        <v>147</v>
      </c>
      <c r="U190" s="23"/>
      <c r="V190" s="23"/>
      <c r="W190" s="23"/>
      <c r="X190" s="23"/>
      <c r="Y190" s="23"/>
      <c r="Z190" s="23"/>
      <c r="AA190" s="23"/>
      <c r="AB190" s="27"/>
      <c r="AC190" s="28">
        <v>0.0</v>
      </c>
      <c r="AD190" s="28">
        <v>0.0</v>
      </c>
      <c r="AE190" s="28">
        <v>100.0</v>
      </c>
      <c r="AF190" s="38" t="s">
        <v>652</v>
      </c>
      <c r="AG190" s="23"/>
      <c r="AH190" s="37" t="s">
        <v>147</v>
      </c>
      <c r="AI190" s="23"/>
      <c r="AJ190" s="29">
        <v>1.0</v>
      </c>
      <c r="AK190" s="23"/>
      <c r="AL190" s="23"/>
      <c r="AM190" s="23"/>
      <c r="AN190" s="23"/>
      <c r="AO190" s="27"/>
      <c r="AP190" s="27"/>
      <c r="AQ190" s="27"/>
      <c r="AR190" s="27"/>
      <c r="AS190" s="22" t="s">
        <v>502</v>
      </c>
      <c r="AT190" s="23"/>
      <c r="AU190" s="23"/>
      <c r="AV190" s="51" t="s">
        <v>653</v>
      </c>
      <c r="AW190" s="23"/>
    </row>
    <row r="191" ht="15.75" customHeight="1">
      <c r="A191" s="18">
        <v>6.0</v>
      </c>
      <c r="B191" s="19">
        <v>3.0</v>
      </c>
      <c r="C191" s="19">
        <v>221.0</v>
      </c>
      <c r="D191" s="23"/>
      <c r="E191" s="18">
        <v>37.0</v>
      </c>
      <c r="F191" s="20" t="s">
        <v>649</v>
      </c>
      <c r="G191" s="21" t="s">
        <v>650</v>
      </c>
      <c r="H191" s="21" t="s">
        <v>650</v>
      </c>
      <c r="I191" s="22" t="s">
        <v>658</v>
      </c>
      <c r="J191" s="20" t="s">
        <v>52</v>
      </c>
      <c r="K191" s="23"/>
      <c r="L191" s="20" t="s">
        <v>123</v>
      </c>
      <c r="M191" s="32" t="s">
        <v>63</v>
      </c>
      <c r="N191" s="19">
        <v>2021.0</v>
      </c>
      <c r="O191" s="19">
        <v>3.0</v>
      </c>
      <c r="P191" s="25" t="s">
        <v>54</v>
      </c>
      <c r="Q191" s="26" t="s">
        <v>55</v>
      </c>
      <c r="R191" s="25" t="s">
        <v>56</v>
      </c>
      <c r="S191" s="45" t="s">
        <v>659</v>
      </c>
      <c r="T191" s="45" t="s">
        <v>147</v>
      </c>
      <c r="U191" s="23"/>
      <c r="V191" s="23"/>
      <c r="W191" s="23"/>
      <c r="X191" s="23"/>
      <c r="Y191" s="23"/>
      <c r="Z191" s="23"/>
      <c r="AA191" s="23"/>
      <c r="AB191" s="27"/>
      <c r="AC191" s="28">
        <v>0.0</v>
      </c>
      <c r="AD191" s="38" t="s">
        <v>660</v>
      </c>
      <c r="AE191" s="28">
        <v>100.0</v>
      </c>
      <c r="AF191" s="38" t="s">
        <v>652</v>
      </c>
      <c r="AG191" s="23"/>
      <c r="AH191" s="37" t="s">
        <v>147</v>
      </c>
      <c r="AI191" s="23"/>
      <c r="AJ191" s="37" t="s">
        <v>68</v>
      </c>
      <c r="AK191" s="23"/>
      <c r="AL191" s="23"/>
      <c r="AM191" s="23"/>
      <c r="AN191" s="23"/>
      <c r="AO191" s="27"/>
      <c r="AP191" s="27"/>
      <c r="AQ191" s="27"/>
      <c r="AR191" s="27"/>
      <c r="AS191" s="22" t="s">
        <v>502</v>
      </c>
      <c r="AT191" s="23"/>
      <c r="AU191" s="23"/>
      <c r="AV191" s="51" t="s">
        <v>653</v>
      </c>
      <c r="AW191" s="23"/>
    </row>
    <row r="192" ht="15.75" customHeight="1">
      <c r="A192" s="18">
        <v>6.0</v>
      </c>
      <c r="B192" s="19">
        <v>3.0</v>
      </c>
      <c r="C192" s="19">
        <v>222.0</v>
      </c>
      <c r="D192" s="23"/>
      <c r="E192" s="18">
        <v>37.0</v>
      </c>
      <c r="F192" s="20" t="s">
        <v>649</v>
      </c>
      <c r="G192" s="21" t="s">
        <v>650</v>
      </c>
      <c r="H192" s="21" t="s">
        <v>650</v>
      </c>
      <c r="I192" s="22" t="s">
        <v>661</v>
      </c>
      <c r="J192" s="20" t="s">
        <v>52</v>
      </c>
      <c r="K192" s="23"/>
      <c r="L192" s="20" t="s">
        <v>136</v>
      </c>
      <c r="M192" s="32" t="s">
        <v>63</v>
      </c>
      <c r="N192" s="19">
        <v>2016.0</v>
      </c>
      <c r="O192" s="19">
        <v>3.0</v>
      </c>
      <c r="P192" s="25" t="s">
        <v>54</v>
      </c>
      <c r="Q192" s="34" t="s">
        <v>65</v>
      </c>
      <c r="R192" s="25" t="s">
        <v>56</v>
      </c>
      <c r="S192" s="45" t="s">
        <v>137</v>
      </c>
      <c r="T192" s="45" t="s">
        <v>147</v>
      </c>
      <c r="U192" s="23"/>
      <c r="V192" s="23"/>
      <c r="W192" s="23"/>
      <c r="X192" s="23"/>
      <c r="Y192" s="23"/>
      <c r="Z192" s="23"/>
      <c r="AA192" s="23"/>
      <c r="AB192" s="27"/>
      <c r="AC192" s="23"/>
      <c r="AD192" s="23"/>
      <c r="AE192" s="28">
        <v>100.0</v>
      </c>
      <c r="AF192" s="38" t="s">
        <v>652</v>
      </c>
      <c r="AG192" s="23"/>
      <c r="AH192" s="37" t="s">
        <v>147</v>
      </c>
      <c r="AI192" s="23"/>
      <c r="AJ192" s="37" t="s">
        <v>68</v>
      </c>
      <c r="AK192" s="23"/>
      <c r="AL192" s="23"/>
      <c r="AM192" s="23"/>
      <c r="AN192" s="23"/>
      <c r="AO192" s="27"/>
      <c r="AP192" s="27"/>
      <c r="AQ192" s="27"/>
      <c r="AR192" s="27"/>
      <c r="AS192" s="22" t="s">
        <v>502</v>
      </c>
      <c r="AT192" s="23"/>
      <c r="AU192" s="23"/>
      <c r="AV192" s="51" t="s">
        <v>653</v>
      </c>
      <c r="AW192" s="23"/>
    </row>
    <row r="193" ht="15.75" customHeight="1">
      <c r="A193" s="18">
        <v>6.0</v>
      </c>
      <c r="B193" s="19">
        <v>3.0</v>
      </c>
      <c r="C193" s="19">
        <v>223.0</v>
      </c>
      <c r="D193" s="23"/>
      <c r="E193" s="18">
        <v>37.0</v>
      </c>
      <c r="F193" s="20" t="s">
        <v>662</v>
      </c>
      <c r="G193" s="21" t="s">
        <v>663</v>
      </c>
      <c r="H193" s="21" t="s">
        <v>663</v>
      </c>
      <c r="I193" s="22" t="s">
        <v>664</v>
      </c>
      <c r="J193" s="20" t="s">
        <v>52</v>
      </c>
      <c r="K193" s="23"/>
      <c r="L193" s="20" t="s">
        <v>123</v>
      </c>
      <c r="M193" s="32" t="s">
        <v>63</v>
      </c>
      <c r="N193" s="19">
        <v>2016.0</v>
      </c>
      <c r="O193" s="19">
        <v>3.0</v>
      </c>
      <c r="P193" s="25" t="s">
        <v>54</v>
      </c>
      <c r="Q193" s="34" t="s">
        <v>65</v>
      </c>
      <c r="R193" s="25" t="s">
        <v>56</v>
      </c>
      <c r="S193" s="45" t="s">
        <v>665</v>
      </c>
      <c r="T193" s="45" t="s">
        <v>147</v>
      </c>
      <c r="U193" s="23"/>
      <c r="V193" s="23"/>
      <c r="W193" s="23"/>
      <c r="X193" s="23"/>
      <c r="Y193" s="23"/>
      <c r="Z193" s="23"/>
      <c r="AA193" s="23"/>
      <c r="AB193" s="27"/>
      <c r="AC193" s="54" t="s">
        <v>666</v>
      </c>
      <c r="AD193" s="38" t="s">
        <v>667</v>
      </c>
      <c r="AE193" s="38" t="s">
        <v>666</v>
      </c>
      <c r="AF193" s="38" t="s">
        <v>668</v>
      </c>
      <c r="AG193" s="23"/>
      <c r="AH193" s="37" t="s">
        <v>147</v>
      </c>
      <c r="AI193" s="23"/>
      <c r="AJ193" s="29">
        <v>1.0</v>
      </c>
      <c r="AK193" s="23"/>
      <c r="AL193" s="23"/>
      <c r="AM193" s="23"/>
      <c r="AN193" s="23"/>
      <c r="AO193" s="27"/>
      <c r="AP193" s="27"/>
      <c r="AQ193" s="27"/>
      <c r="AR193" s="27"/>
      <c r="AS193" s="22" t="s">
        <v>669</v>
      </c>
      <c r="AT193" s="23"/>
      <c r="AU193" s="23"/>
      <c r="AV193" s="51" t="s">
        <v>670</v>
      </c>
      <c r="AW193" s="23"/>
    </row>
    <row r="194" ht="15.75" customHeight="1">
      <c r="A194" s="18">
        <v>6.0</v>
      </c>
      <c r="B194" s="19">
        <v>3.0</v>
      </c>
      <c r="C194" s="19">
        <v>224.0</v>
      </c>
      <c r="D194" s="23"/>
      <c r="E194" s="18">
        <v>37.0</v>
      </c>
      <c r="F194" s="20" t="s">
        <v>662</v>
      </c>
      <c r="G194" s="21" t="s">
        <v>663</v>
      </c>
      <c r="H194" s="21" t="s">
        <v>663</v>
      </c>
      <c r="I194" s="22" t="s">
        <v>671</v>
      </c>
      <c r="J194" s="20" t="s">
        <v>52</v>
      </c>
      <c r="K194" s="23"/>
      <c r="L194" s="20" t="s">
        <v>133</v>
      </c>
      <c r="M194" s="32" t="s">
        <v>63</v>
      </c>
      <c r="N194" s="19">
        <v>2017.0</v>
      </c>
      <c r="O194" s="19">
        <v>3.0</v>
      </c>
      <c r="P194" s="25" t="s">
        <v>54</v>
      </c>
      <c r="Q194" s="34" t="s">
        <v>65</v>
      </c>
      <c r="R194" s="25" t="s">
        <v>56</v>
      </c>
      <c r="S194" s="45" t="s">
        <v>187</v>
      </c>
      <c r="T194" s="45" t="s">
        <v>147</v>
      </c>
      <c r="U194" s="23"/>
      <c r="V194" s="23"/>
      <c r="W194" s="23"/>
      <c r="X194" s="23"/>
      <c r="Y194" s="23"/>
      <c r="Z194" s="23"/>
      <c r="AA194" s="23"/>
      <c r="AB194" s="27"/>
      <c r="AC194" s="28">
        <v>0.0</v>
      </c>
      <c r="AD194" s="38" t="s">
        <v>672</v>
      </c>
      <c r="AE194" s="38" t="s">
        <v>666</v>
      </c>
      <c r="AF194" s="38" t="s">
        <v>668</v>
      </c>
      <c r="AG194" s="23"/>
      <c r="AH194" s="37" t="s">
        <v>147</v>
      </c>
      <c r="AI194" s="23"/>
      <c r="AJ194" s="37" t="s">
        <v>68</v>
      </c>
      <c r="AK194" s="23"/>
      <c r="AL194" s="23"/>
      <c r="AM194" s="23"/>
      <c r="AN194" s="23"/>
      <c r="AO194" s="27"/>
      <c r="AP194" s="27"/>
      <c r="AQ194" s="27"/>
      <c r="AR194" s="27"/>
      <c r="AS194" s="22" t="s">
        <v>669</v>
      </c>
      <c r="AT194" s="23"/>
      <c r="AU194" s="23"/>
      <c r="AV194" s="51" t="s">
        <v>670</v>
      </c>
      <c r="AW194" s="23"/>
    </row>
    <row r="195" ht="15.75" customHeight="1">
      <c r="A195" s="18">
        <v>6.0</v>
      </c>
      <c r="B195" s="19">
        <v>3.0</v>
      </c>
      <c r="C195" s="19">
        <v>225.0</v>
      </c>
      <c r="D195" s="23"/>
      <c r="E195" s="18">
        <v>37.0</v>
      </c>
      <c r="F195" s="20" t="s">
        <v>662</v>
      </c>
      <c r="G195" s="21" t="s">
        <v>663</v>
      </c>
      <c r="H195" s="21" t="s">
        <v>663</v>
      </c>
      <c r="I195" s="22" t="s">
        <v>673</v>
      </c>
      <c r="J195" s="20" t="s">
        <v>52</v>
      </c>
      <c r="K195" s="23"/>
      <c r="L195" s="20" t="s">
        <v>127</v>
      </c>
      <c r="M195" s="53" t="s">
        <v>127</v>
      </c>
      <c r="N195" s="19">
        <v>2019.0</v>
      </c>
      <c r="O195" s="19">
        <v>3.0</v>
      </c>
      <c r="P195" s="25" t="s">
        <v>54</v>
      </c>
      <c r="Q195" s="34" t="s">
        <v>65</v>
      </c>
      <c r="R195" s="25" t="s">
        <v>56</v>
      </c>
      <c r="S195" s="81" t="s">
        <v>674</v>
      </c>
      <c r="T195" s="45" t="s">
        <v>147</v>
      </c>
      <c r="U195" s="23"/>
      <c r="V195" s="23"/>
      <c r="W195" s="23"/>
      <c r="X195" s="23"/>
      <c r="Y195" s="23"/>
      <c r="Z195" s="23"/>
      <c r="AA195" s="23"/>
      <c r="AB195" s="27"/>
      <c r="AC195" s="23"/>
      <c r="AD195" s="23"/>
      <c r="AE195" s="54" t="s">
        <v>666</v>
      </c>
      <c r="AF195" s="38" t="s">
        <v>668</v>
      </c>
      <c r="AG195" s="23"/>
      <c r="AH195" s="37" t="s">
        <v>147</v>
      </c>
      <c r="AI195" s="23"/>
      <c r="AJ195" s="37" t="s">
        <v>68</v>
      </c>
      <c r="AK195" s="23"/>
      <c r="AL195" s="23"/>
      <c r="AM195" s="23"/>
      <c r="AN195" s="23"/>
      <c r="AO195" s="27"/>
      <c r="AP195" s="27"/>
      <c r="AQ195" s="27"/>
      <c r="AR195" s="27"/>
      <c r="AS195" s="22" t="s">
        <v>669</v>
      </c>
      <c r="AT195" s="23"/>
      <c r="AU195" s="23"/>
      <c r="AV195" s="51" t="s">
        <v>670</v>
      </c>
      <c r="AW195" s="23"/>
    </row>
    <row r="196" ht="15.75" customHeight="1">
      <c r="A196" s="18">
        <v>6.0</v>
      </c>
      <c r="B196" s="19">
        <v>3.0</v>
      </c>
      <c r="C196" s="19">
        <v>226.0</v>
      </c>
      <c r="D196" s="23"/>
      <c r="E196" s="18">
        <v>37.0</v>
      </c>
      <c r="F196" s="20" t="s">
        <v>662</v>
      </c>
      <c r="G196" s="21" t="s">
        <v>663</v>
      </c>
      <c r="H196" s="21" t="s">
        <v>663</v>
      </c>
      <c r="I196" s="22" t="s">
        <v>675</v>
      </c>
      <c r="J196" s="20" t="s">
        <v>52</v>
      </c>
      <c r="K196" s="23"/>
      <c r="L196" s="20" t="s">
        <v>74</v>
      </c>
      <c r="M196" s="32" t="s">
        <v>63</v>
      </c>
      <c r="N196" s="19">
        <v>2018.0</v>
      </c>
      <c r="O196" s="19">
        <v>3.0</v>
      </c>
      <c r="P196" s="25" t="s">
        <v>54</v>
      </c>
      <c r="Q196" s="34" t="s">
        <v>65</v>
      </c>
      <c r="R196" s="25" t="s">
        <v>56</v>
      </c>
      <c r="S196" s="45" t="s">
        <v>676</v>
      </c>
      <c r="T196" s="45" t="s">
        <v>147</v>
      </c>
      <c r="U196" s="23"/>
      <c r="V196" s="23"/>
      <c r="W196" s="23"/>
      <c r="X196" s="23"/>
      <c r="Y196" s="23"/>
      <c r="Z196" s="23"/>
      <c r="AA196" s="23"/>
      <c r="AB196" s="27"/>
      <c r="AC196" s="23"/>
      <c r="AD196" s="23"/>
      <c r="AE196" s="54" t="s">
        <v>666</v>
      </c>
      <c r="AF196" s="38" t="s">
        <v>668</v>
      </c>
      <c r="AG196" s="23"/>
      <c r="AH196" s="37" t="s">
        <v>147</v>
      </c>
      <c r="AI196" s="23"/>
      <c r="AJ196" s="37" t="s">
        <v>68</v>
      </c>
      <c r="AK196" s="23"/>
      <c r="AL196" s="23"/>
      <c r="AM196" s="23"/>
      <c r="AN196" s="23"/>
      <c r="AO196" s="27"/>
      <c r="AP196" s="27"/>
      <c r="AQ196" s="27"/>
      <c r="AR196" s="27"/>
      <c r="AS196" s="22" t="s">
        <v>669</v>
      </c>
      <c r="AT196" s="23"/>
      <c r="AU196" s="23"/>
      <c r="AV196" s="51" t="s">
        <v>670</v>
      </c>
      <c r="AW196" s="23"/>
    </row>
    <row r="197" ht="15.75" customHeight="1">
      <c r="A197" s="18">
        <v>6.0</v>
      </c>
      <c r="B197" s="19">
        <v>3.0</v>
      </c>
      <c r="C197" s="19">
        <v>227.0</v>
      </c>
      <c r="D197" s="23"/>
      <c r="E197" s="18">
        <v>37.0</v>
      </c>
      <c r="F197" s="20" t="s">
        <v>662</v>
      </c>
      <c r="G197" s="21" t="s">
        <v>663</v>
      </c>
      <c r="H197" s="21" t="s">
        <v>663</v>
      </c>
      <c r="I197" s="22" t="s">
        <v>677</v>
      </c>
      <c r="J197" s="20" t="s">
        <v>52</v>
      </c>
      <c r="K197" s="23"/>
      <c r="L197" s="20" t="s">
        <v>136</v>
      </c>
      <c r="M197" s="32" t="s">
        <v>63</v>
      </c>
      <c r="N197" s="19">
        <v>2016.0</v>
      </c>
      <c r="O197" s="19">
        <v>3.0</v>
      </c>
      <c r="P197" s="25" t="s">
        <v>54</v>
      </c>
      <c r="Q197" s="34" t="s">
        <v>65</v>
      </c>
      <c r="R197" s="25" t="s">
        <v>56</v>
      </c>
      <c r="S197" s="45" t="s">
        <v>137</v>
      </c>
      <c r="T197" s="45" t="s">
        <v>147</v>
      </c>
      <c r="U197" s="23"/>
      <c r="V197" s="23"/>
      <c r="W197" s="23"/>
      <c r="X197" s="23"/>
      <c r="Y197" s="23"/>
      <c r="Z197" s="23"/>
      <c r="AA197" s="23"/>
      <c r="AB197" s="27"/>
      <c r="AC197" s="23"/>
      <c r="AD197" s="23"/>
      <c r="AE197" s="54" t="s">
        <v>666</v>
      </c>
      <c r="AF197" s="38" t="s">
        <v>668</v>
      </c>
      <c r="AG197" s="23"/>
      <c r="AH197" s="37" t="s">
        <v>147</v>
      </c>
      <c r="AI197" s="23"/>
      <c r="AJ197" s="37" t="s">
        <v>68</v>
      </c>
      <c r="AK197" s="23"/>
      <c r="AL197" s="23"/>
      <c r="AM197" s="23"/>
      <c r="AN197" s="23"/>
      <c r="AO197" s="27"/>
      <c r="AP197" s="27"/>
      <c r="AQ197" s="27"/>
      <c r="AR197" s="27"/>
      <c r="AS197" s="22" t="s">
        <v>669</v>
      </c>
      <c r="AT197" s="23"/>
      <c r="AU197" s="23"/>
      <c r="AV197" s="51" t="s">
        <v>670</v>
      </c>
      <c r="AW197" s="23"/>
    </row>
    <row r="198" ht="15.75" customHeight="1">
      <c r="A198" s="18">
        <v>6.0</v>
      </c>
      <c r="B198" s="19">
        <v>1.0</v>
      </c>
      <c r="C198" s="19">
        <v>228.0</v>
      </c>
      <c r="D198" s="23"/>
      <c r="E198" s="18">
        <v>37.0</v>
      </c>
      <c r="F198" s="20" t="s">
        <v>678</v>
      </c>
      <c r="G198" s="21" t="s">
        <v>679</v>
      </c>
      <c r="H198" s="21" t="s">
        <v>679</v>
      </c>
      <c r="I198" s="78" t="s">
        <v>680</v>
      </c>
      <c r="J198" s="23"/>
      <c r="K198" s="23"/>
      <c r="L198" s="20" t="s">
        <v>681</v>
      </c>
      <c r="M198" s="80" t="s">
        <v>399</v>
      </c>
      <c r="N198" s="19">
        <v>2019.0</v>
      </c>
      <c r="O198" s="19">
        <v>1.0</v>
      </c>
      <c r="P198" s="33" t="s">
        <v>64</v>
      </c>
      <c r="Q198" s="42" t="s">
        <v>93</v>
      </c>
      <c r="R198" s="61" t="s">
        <v>238</v>
      </c>
      <c r="S198" s="52" t="s">
        <v>682</v>
      </c>
      <c r="T198" s="23"/>
      <c r="U198" s="23"/>
      <c r="V198" s="23"/>
      <c r="W198" s="23"/>
      <c r="X198" s="23"/>
      <c r="Y198" s="23"/>
      <c r="Z198" s="23"/>
      <c r="AA198" s="23"/>
      <c r="AB198" s="27"/>
      <c r="AC198" s="23"/>
      <c r="AD198" s="23"/>
      <c r="AE198" s="23"/>
      <c r="AF198" s="23"/>
      <c r="AG198" s="23"/>
      <c r="AH198" s="23"/>
      <c r="AI198" s="23"/>
      <c r="AJ198" s="29">
        <v>1.0</v>
      </c>
      <c r="AK198" s="23"/>
      <c r="AL198" s="23"/>
      <c r="AM198" s="23"/>
      <c r="AN198" s="23"/>
      <c r="AO198" s="27"/>
      <c r="AP198" s="27"/>
      <c r="AQ198" s="27"/>
      <c r="AR198" s="27"/>
      <c r="AS198" s="23"/>
      <c r="AT198" s="23"/>
      <c r="AU198" s="23"/>
      <c r="AV198" s="23"/>
      <c r="AW198" s="23"/>
    </row>
    <row r="199" ht="15.75" customHeight="1">
      <c r="A199" s="18">
        <v>6.0</v>
      </c>
      <c r="B199" s="19">
        <v>1.0</v>
      </c>
      <c r="C199" s="19">
        <v>229.0</v>
      </c>
      <c r="D199" s="23"/>
      <c r="E199" s="18">
        <v>37.0</v>
      </c>
      <c r="F199" s="20" t="s">
        <v>678</v>
      </c>
      <c r="G199" s="21" t="s">
        <v>679</v>
      </c>
      <c r="H199" s="21" t="s">
        <v>679</v>
      </c>
      <c r="I199" s="78" t="s">
        <v>683</v>
      </c>
      <c r="J199" s="23"/>
      <c r="K199" s="23"/>
      <c r="L199" s="20" t="s">
        <v>684</v>
      </c>
      <c r="M199" s="80" t="s">
        <v>399</v>
      </c>
      <c r="N199" s="19">
        <v>2019.0</v>
      </c>
      <c r="O199" s="19">
        <v>1.0</v>
      </c>
      <c r="P199" s="33" t="s">
        <v>64</v>
      </c>
      <c r="Q199" s="42" t="s">
        <v>93</v>
      </c>
      <c r="R199" s="61" t="s">
        <v>238</v>
      </c>
      <c r="S199" s="52" t="s">
        <v>685</v>
      </c>
      <c r="T199" s="23"/>
      <c r="U199" s="23"/>
      <c r="V199" s="23"/>
      <c r="W199" s="23"/>
      <c r="X199" s="23"/>
      <c r="Y199" s="23"/>
      <c r="Z199" s="23"/>
      <c r="AA199" s="23"/>
      <c r="AB199" s="27"/>
      <c r="AC199" s="23"/>
      <c r="AD199" s="23"/>
      <c r="AE199" s="23"/>
      <c r="AF199" s="23"/>
      <c r="AG199" s="23"/>
      <c r="AH199" s="23"/>
      <c r="AI199" s="23"/>
      <c r="AJ199" s="37" t="s">
        <v>68</v>
      </c>
      <c r="AK199" s="23"/>
      <c r="AL199" s="23"/>
      <c r="AM199" s="23"/>
      <c r="AN199" s="23"/>
      <c r="AO199" s="27"/>
      <c r="AP199" s="27"/>
      <c r="AQ199" s="27"/>
      <c r="AR199" s="27"/>
      <c r="AS199" s="23"/>
      <c r="AT199" s="23"/>
      <c r="AU199" s="23"/>
      <c r="AV199" s="23"/>
      <c r="AW199" s="23"/>
    </row>
    <row r="200" ht="15.75" customHeight="1">
      <c r="A200" s="18">
        <v>6.0</v>
      </c>
      <c r="B200" s="19">
        <v>3.0</v>
      </c>
      <c r="C200" s="19">
        <v>230.0</v>
      </c>
      <c r="D200" s="23"/>
      <c r="E200" s="18">
        <v>37.0</v>
      </c>
      <c r="F200" s="20" t="s">
        <v>678</v>
      </c>
      <c r="G200" s="21" t="s">
        <v>679</v>
      </c>
      <c r="H200" s="21" t="s">
        <v>679</v>
      </c>
      <c r="I200" s="78" t="s">
        <v>686</v>
      </c>
      <c r="J200" s="23"/>
      <c r="K200" s="23"/>
      <c r="L200" s="20" t="s">
        <v>687</v>
      </c>
      <c r="M200" s="80" t="s">
        <v>399</v>
      </c>
      <c r="N200" s="19">
        <v>2021.0</v>
      </c>
      <c r="O200" s="19">
        <v>1.0</v>
      </c>
      <c r="P200" s="25" t="s">
        <v>54</v>
      </c>
      <c r="Q200" s="26" t="s">
        <v>55</v>
      </c>
      <c r="R200" s="61" t="s">
        <v>238</v>
      </c>
      <c r="S200" s="52" t="s">
        <v>688</v>
      </c>
      <c r="T200" s="23"/>
      <c r="U200" s="23"/>
      <c r="V200" s="23"/>
      <c r="W200" s="23"/>
      <c r="X200" s="23"/>
      <c r="Y200" s="23"/>
      <c r="Z200" s="23"/>
      <c r="AA200" s="23"/>
      <c r="AB200" s="27"/>
      <c r="AC200" s="23"/>
      <c r="AD200" s="23"/>
      <c r="AE200" s="23"/>
      <c r="AF200" s="23"/>
      <c r="AG200" s="23"/>
      <c r="AH200" s="23"/>
      <c r="AI200" s="23"/>
      <c r="AJ200" s="37" t="s">
        <v>68</v>
      </c>
      <c r="AK200" s="23"/>
      <c r="AL200" s="23"/>
      <c r="AM200" s="23"/>
      <c r="AN200" s="23"/>
      <c r="AO200" s="27"/>
      <c r="AP200" s="27"/>
      <c r="AQ200" s="27"/>
      <c r="AR200" s="27"/>
      <c r="AS200" s="23"/>
      <c r="AT200" s="23"/>
      <c r="AU200" s="23"/>
      <c r="AV200" s="23"/>
      <c r="AW200" s="23"/>
    </row>
    <row r="201" ht="15.75" customHeight="1">
      <c r="A201" s="18">
        <v>6.0</v>
      </c>
      <c r="B201" s="19">
        <v>2.0</v>
      </c>
      <c r="C201" s="19">
        <v>231.0</v>
      </c>
      <c r="D201" s="23"/>
      <c r="E201" s="18">
        <v>37.0</v>
      </c>
      <c r="F201" s="20" t="s">
        <v>678</v>
      </c>
      <c r="G201" s="21" t="s">
        <v>679</v>
      </c>
      <c r="H201" s="21" t="s">
        <v>679</v>
      </c>
      <c r="I201" s="78" t="s">
        <v>689</v>
      </c>
      <c r="J201" s="23"/>
      <c r="K201" s="22" t="s">
        <v>690</v>
      </c>
      <c r="L201" s="20" t="s">
        <v>691</v>
      </c>
      <c r="M201" s="80" t="s">
        <v>399</v>
      </c>
      <c r="N201" s="19">
        <v>2019.0</v>
      </c>
      <c r="O201" s="19">
        <v>1.0</v>
      </c>
      <c r="P201" s="26" t="s">
        <v>77</v>
      </c>
      <c r="Q201" s="42" t="s">
        <v>93</v>
      </c>
      <c r="R201" s="61" t="s">
        <v>238</v>
      </c>
      <c r="S201" s="81" t="s">
        <v>692</v>
      </c>
      <c r="T201" s="23"/>
      <c r="U201" s="23"/>
      <c r="V201" s="23"/>
      <c r="W201" s="23"/>
      <c r="X201" s="23"/>
      <c r="Y201" s="23"/>
      <c r="Z201" s="23"/>
      <c r="AA201" s="23"/>
      <c r="AB201" s="27"/>
      <c r="AC201" s="23"/>
      <c r="AD201" s="23"/>
      <c r="AE201" s="23"/>
      <c r="AF201" s="23"/>
      <c r="AG201" s="23"/>
      <c r="AH201" s="23"/>
      <c r="AI201" s="23"/>
      <c r="AJ201" s="37" t="s">
        <v>68</v>
      </c>
      <c r="AK201" s="23"/>
      <c r="AL201" s="23"/>
      <c r="AM201" s="28">
        <v>0.0</v>
      </c>
      <c r="AN201" s="38" t="s">
        <v>693</v>
      </c>
      <c r="AO201" s="27"/>
      <c r="AP201" s="27"/>
      <c r="AQ201" s="27"/>
      <c r="AR201" s="27"/>
      <c r="AS201" s="22" t="s">
        <v>694</v>
      </c>
      <c r="AT201" s="23"/>
      <c r="AU201" s="23"/>
      <c r="AV201" s="23"/>
      <c r="AW201" s="23"/>
    </row>
    <row r="202" ht="15.75" customHeight="1">
      <c r="A202" s="29">
        <v>6.0</v>
      </c>
      <c r="B202" s="19">
        <v>2.0</v>
      </c>
      <c r="C202" s="19">
        <v>232.0</v>
      </c>
      <c r="D202" s="23"/>
      <c r="E202" s="29">
        <v>37.0</v>
      </c>
      <c r="F202" s="20" t="s">
        <v>678</v>
      </c>
      <c r="G202" s="44" t="s">
        <v>679</v>
      </c>
      <c r="H202" s="44" t="s">
        <v>679</v>
      </c>
      <c r="I202" s="78" t="s">
        <v>695</v>
      </c>
      <c r="J202" s="23"/>
      <c r="K202" s="22" t="s">
        <v>690</v>
      </c>
      <c r="L202" s="39" t="s">
        <v>232</v>
      </c>
      <c r="M202" s="57" t="s">
        <v>84</v>
      </c>
      <c r="N202" s="29">
        <v>2022.0</v>
      </c>
      <c r="O202" s="29">
        <v>2.0</v>
      </c>
      <c r="P202" s="26" t="s">
        <v>77</v>
      </c>
      <c r="Q202" s="48" t="s">
        <v>65</v>
      </c>
      <c r="R202" s="35" t="s">
        <v>66</v>
      </c>
      <c r="S202" s="37" t="s">
        <v>233</v>
      </c>
      <c r="T202" s="23"/>
      <c r="U202" s="58">
        <v>1.797311631</v>
      </c>
      <c r="V202" s="58">
        <v>0.41940099</v>
      </c>
      <c r="W202" s="58">
        <v>0.906219574</v>
      </c>
      <c r="X202" s="58">
        <v>3.486425532</v>
      </c>
      <c r="Y202" s="59">
        <v>0.817419</v>
      </c>
      <c r="Z202" s="59">
        <v>0.385484</v>
      </c>
      <c r="AA202" s="59">
        <v>1.705328</v>
      </c>
      <c r="AB202" s="27"/>
      <c r="AC202" s="23"/>
      <c r="AD202" s="23"/>
      <c r="AE202" s="23"/>
      <c r="AF202" s="23"/>
      <c r="AG202" s="23"/>
      <c r="AH202" s="23"/>
      <c r="AI202" s="23"/>
      <c r="AJ202" s="37" t="s">
        <v>68</v>
      </c>
      <c r="AK202" s="23"/>
      <c r="AL202" s="23"/>
      <c r="AM202" s="28">
        <v>0.0</v>
      </c>
      <c r="AN202" s="28">
        <v>55.0</v>
      </c>
      <c r="AO202" s="27"/>
      <c r="AP202" s="27"/>
      <c r="AQ202" s="27"/>
      <c r="AR202" s="27"/>
      <c r="AS202" s="22" t="s">
        <v>694</v>
      </c>
      <c r="AT202" s="23"/>
      <c r="AU202" s="23"/>
      <c r="AV202" s="23"/>
      <c r="AW202" s="23"/>
    </row>
    <row r="203" ht="15.75" customHeight="1">
      <c r="A203" s="29">
        <v>6.0</v>
      </c>
      <c r="B203" s="19">
        <v>2.0</v>
      </c>
      <c r="C203" s="19">
        <v>233.0</v>
      </c>
      <c r="D203" s="23"/>
      <c r="E203" s="29">
        <v>37.0</v>
      </c>
      <c r="F203" s="20" t="s">
        <v>678</v>
      </c>
      <c r="G203" s="44" t="s">
        <v>679</v>
      </c>
      <c r="H203" s="44" t="s">
        <v>679</v>
      </c>
      <c r="I203" s="78" t="s">
        <v>678</v>
      </c>
      <c r="J203" s="23"/>
      <c r="K203" s="22" t="s">
        <v>690</v>
      </c>
      <c r="L203" s="46" t="s">
        <v>118</v>
      </c>
      <c r="M203" s="47"/>
      <c r="N203" s="23"/>
      <c r="O203" s="29">
        <v>2.0</v>
      </c>
      <c r="P203" s="26" t="s">
        <v>77</v>
      </c>
      <c r="Q203" s="48" t="s">
        <v>65</v>
      </c>
      <c r="R203" s="25" t="s">
        <v>56</v>
      </c>
      <c r="S203" s="23"/>
      <c r="T203" s="23"/>
      <c r="U203" s="86">
        <v>1.528551</v>
      </c>
      <c r="V203" s="86">
        <v>0.353737</v>
      </c>
      <c r="W203" s="86">
        <v>0.855749</v>
      </c>
      <c r="X203" s="86">
        <v>2.584047</v>
      </c>
      <c r="Y203" s="28">
        <v>0.764275</v>
      </c>
      <c r="Z203" s="28">
        <v>0.427874</v>
      </c>
      <c r="AA203" s="28">
        <v>1.292024</v>
      </c>
      <c r="AB203" s="27"/>
      <c r="AC203" s="23"/>
      <c r="AD203" s="23"/>
      <c r="AE203" s="23"/>
      <c r="AF203" s="23"/>
      <c r="AG203" s="23"/>
      <c r="AH203" s="23"/>
      <c r="AI203" s="23"/>
      <c r="AJ203" s="37" t="s">
        <v>68</v>
      </c>
      <c r="AK203" s="23"/>
      <c r="AL203" s="23"/>
      <c r="AM203" s="38" t="s">
        <v>696</v>
      </c>
      <c r="AN203" s="38" t="s">
        <v>697</v>
      </c>
      <c r="AO203" s="27"/>
      <c r="AP203" s="27"/>
      <c r="AQ203" s="27"/>
      <c r="AR203" s="27"/>
      <c r="AS203" s="22" t="s">
        <v>694</v>
      </c>
      <c r="AT203" s="23"/>
      <c r="AU203" s="23"/>
      <c r="AV203" s="23"/>
      <c r="AW203" s="23"/>
    </row>
    <row r="204" ht="15.75" customHeight="1">
      <c r="A204" s="18">
        <v>6.0</v>
      </c>
      <c r="B204" s="19">
        <v>1.0</v>
      </c>
      <c r="C204" s="19">
        <v>234.0</v>
      </c>
      <c r="D204" s="23"/>
      <c r="E204" s="18">
        <v>37.0</v>
      </c>
      <c r="F204" s="20" t="s">
        <v>678</v>
      </c>
      <c r="G204" s="21" t="s">
        <v>679</v>
      </c>
      <c r="H204" s="21" t="s">
        <v>679</v>
      </c>
      <c r="I204" s="78" t="s">
        <v>698</v>
      </c>
      <c r="J204" s="23"/>
      <c r="K204" s="22" t="s">
        <v>61</v>
      </c>
      <c r="L204" s="20" t="s">
        <v>225</v>
      </c>
      <c r="M204" s="40" t="s">
        <v>84</v>
      </c>
      <c r="N204" s="19">
        <v>2022.0</v>
      </c>
      <c r="O204" s="19">
        <v>3.0</v>
      </c>
      <c r="P204" s="33" t="s">
        <v>64</v>
      </c>
      <c r="Q204" s="42" t="s">
        <v>93</v>
      </c>
      <c r="R204" s="35" t="s">
        <v>66</v>
      </c>
      <c r="S204" s="56" t="s">
        <v>226</v>
      </c>
      <c r="T204" s="23"/>
      <c r="U204" s="23"/>
      <c r="V204" s="23"/>
      <c r="W204" s="23"/>
      <c r="X204" s="23"/>
      <c r="Y204" s="23"/>
      <c r="Z204" s="23"/>
      <c r="AA204" s="23"/>
      <c r="AB204" s="27"/>
      <c r="AC204" s="23"/>
      <c r="AD204" s="23"/>
      <c r="AE204" s="23"/>
      <c r="AF204" s="23"/>
      <c r="AG204" s="23"/>
      <c r="AH204" s="23"/>
      <c r="AI204" s="23"/>
      <c r="AJ204" s="37" t="s">
        <v>68</v>
      </c>
      <c r="AK204" s="23"/>
      <c r="AL204" s="23"/>
      <c r="AM204" s="28">
        <v>30.0</v>
      </c>
      <c r="AN204" s="28">
        <v>231.0</v>
      </c>
      <c r="AO204" s="27"/>
      <c r="AP204" s="27"/>
      <c r="AQ204" s="27"/>
      <c r="AR204" s="27"/>
      <c r="AS204" s="22" t="s">
        <v>694</v>
      </c>
      <c r="AT204" s="23"/>
      <c r="AU204" s="23"/>
      <c r="AV204" s="23"/>
      <c r="AW204" s="23"/>
    </row>
    <row r="205" ht="15.75" customHeight="1">
      <c r="A205" s="18">
        <v>6.0</v>
      </c>
      <c r="B205" s="19">
        <v>3.0</v>
      </c>
      <c r="C205" s="19">
        <v>235.0</v>
      </c>
      <c r="D205" s="23"/>
      <c r="E205" s="18">
        <v>37.0</v>
      </c>
      <c r="F205" s="20" t="s">
        <v>678</v>
      </c>
      <c r="G205" s="21" t="s">
        <v>679</v>
      </c>
      <c r="H205" s="21" t="s">
        <v>679</v>
      </c>
      <c r="I205" s="78" t="s">
        <v>699</v>
      </c>
      <c r="J205" s="23"/>
      <c r="K205" s="31" t="s">
        <v>700</v>
      </c>
      <c r="L205" s="20" t="s">
        <v>127</v>
      </c>
      <c r="M205" s="53" t="s">
        <v>127</v>
      </c>
      <c r="N205" s="19">
        <v>2016.0</v>
      </c>
      <c r="O205" s="19">
        <v>3.0</v>
      </c>
      <c r="P205" s="25" t="s">
        <v>54</v>
      </c>
      <c r="Q205" s="34" t="s">
        <v>65</v>
      </c>
      <c r="R205" s="25" t="s">
        <v>56</v>
      </c>
      <c r="S205" s="36" t="s">
        <v>187</v>
      </c>
      <c r="T205" s="23"/>
      <c r="U205" s="23"/>
      <c r="V205" s="23"/>
      <c r="W205" s="23"/>
      <c r="X205" s="23"/>
      <c r="Y205" s="23"/>
      <c r="Z205" s="23"/>
      <c r="AA205" s="23"/>
      <c r="AB205" s="27"/>
      <c r="AC205" s="23"/>
      <c r="AD205" s="23"/>
      <c r="AE205" s="23"/>
      <c r="AF205" s="23"/>
      <c r="AG205" s="23"/>
      <c r="AH205" s="23"/>
      <c r="AI205" s="23"/>
      <c r="AJ205" s="37" t="s">
        <v>68</v>
      </c>
      <c r="AK205" s="23"/>
      <c r="AL205" s="23"/>
      <c r="AM205" s="38" t="s">
        <v>696</v>
      </c>
      <c r="AN205" s="28">
        <v>686.0</v>
      </c>
      <c r="AO205" s="27"/>
      <c r="AP205" s="27"/>
      <c r="AQ205" s="27"/>
      <c r="AR205" s="27"/>
      <c r="AS205" s="22" t="s">
        <v>694</v>
      </c>
      <c r="AT205" s="23"/>
      <c r="AU205" s="23"/>
      <c r="AV205" s="23"/>
      <c r="AW205" s="23"/>
    </row>
    <row r="206" ht="15.75" customHeight="1">
      <c r="A206" s="29">
        <v>6.0</v>
      </c>
      <c r="B206" s="19">
        <v>1.0</v>
      </c>
      <c r="C206" s="19">
        <v>236.0</v>
      </c>
      <c r="D206" s="23"/>
      <c r="E206" s="29">
        <v>37.0</v>
      </c>
      <c r="F206" s="22" t="s">
        <v>701</v>
      </c>
      <c r="G206" s="44" t="s">
        <v>702</v>
      </c>
      <c r="H206" s="44" t="s">
        <v>702</v>
      </c>
      <c r="I206" s="22" t="s">
        <v>701</v>
      </c>
      <c r="J206" s="23"/>
      <c r="K206" s="23"/>
      <c r="L206" s="46" t="s">
        <v>118</v>
      </c>
      <c r="M206" s="47"/>
      <c r="N206" s="23"/>
      <c r="O206" s="29">
        <v>2.0</v>
      </c>
      <c r="P206" s="33" t="s">
        <v>64</v>
      </c>
      <c r="Q206" s="48" t="s">
        <v>65</v>
      </c>
      <c r="R206" s="49" t="s">
        <v>56</v>
      </c>
      <c r="S206" s="23"/>
      <c r="T206" s="23"/>
      <c r="U206" s="28">
        <v>0.937743</v>
      </c>
      <c r="V206" s="28">
        <v>2.438829</v>
      </c>
      <c r="W206" s="28">
        <v>0.339599</v>
      </c>
      <c r="X206" s="28">
        <v>2.896019</v>
      </c>
      <c r="Y206" s="28">
        <v>0.468871</v>
      </c>
      <c r="Z206" s="28">
        <v>0.1698</v>
      </c>
      <c r="AA206" s="28">
        <v>1.448009</v>
      </c>
      <c r="AB206" s="27"/>
      <c r="AC206" s="23"/>
      <c r="AD206" s="23"/>
      <c r="AE206" s="28">
        <v>100.0</v>
      </c>
      <c r="AF206" s="38" t="s">
        <v>703</v>
      </c>
      <c r="AG206" s="37" t="s">
        <v>196</v>
      </c>
      <c r="AH206" s="23"/>
      <c r="AI206" s="23"/>
      <c r="AJ206" s="29">
        <v>1.0</v>
      </c>
      <c r="AK206" s="23"/>
      <c r="AL206" s="23"/>
      <c r="AM206" s="23"/>
      <c r="AN206" s="23"/>
      <c r="AO206" s="27"/>
      <c r="AP206" s="27"/>
      <c r="AQ206" s="27"/>
      <c r="AR206" s="27"/>
      <c r="AS206" s="22" t="s">
        <v>181</v>
      </c>
      <c r="AT206" s="23"/>
      <c r="AU206" s="23"/>
      <c r="AV206" s="51" t="s">
        <v>704</v>
      </c>
      <c r="AW206" s="23"/>
    </row>
    <row r="207" ht="15.75" customHeight="1">
      <c r="A207" s="18">
        <v>6.0</v>
      </c>
      <c r="B207" s="19">
        <v>1.0</v>
      </c>
      <c r="C207" s="19">
        <v>237.0</v>
      </c>
      <c r="D207" s="23"/>
      <c r="E207" s="18">
        <v>37.0</v>
      </c>
      <c r="F207" s="20" t="s">
        <v>705</v>
      </c>
      <c r="G207" s="21" t="s">
        <v>706</v>
      </c>
      <c r="H207" s="21" t="s">
        <v>706</v>
      </c>
      <c r="I207" s="78" t="s">
        <v>707</v>
      </c>
      <c r="J207" s="23"/>
      <c r="K207" s="23"/>
      <c r="L207" s="20" t="s">
        <v>708</v>
      </c>
      <c r="M207" s="32" t="s">
        <v>63</v>
      </c>
      <c r="N207" s="19">
        <v>2021.0</v>
      </c>
      <c r="O207" s="19">
        <v>3.0</v>
      </c>
      <c r="P207" s="33" t="s">
        <v>64</v>
      </c>
      <c r="Q207" s="26" t="s">
        <v>55</v>
      </c>
      <c r="R207" s="25" t="s">
        <v>56</v>
      </c>
      <c r="S207" s="45" t="s">
        <v>174</v>
      </c>
      <c r="T207" s="45" t="s">
        <v>147</v>
      </c>
      <c r="U207" s="23"/>
      <c r="V207" s="23"/>
      <c r="W207" s="23"/>
      <c r="X207" s="23"/>
      <c r="Y207" s="23"/>
      <c r="Z207" s="23"/>
      <c r="AA207" s="23"/>
      <c r="AB207" s="27"/>
      <c r="AC207" s="28">
        <v>0.0</v>
      </c>
      <c r="AD207" s="38" t="s">
        <v>709</v>
      </c>
      <c r="AE207" s="28">
        <v>0.0</v>
      </c>
      <c r="AF207" s="38" t="s">
        <v>710</v>
      </c>
      <c r="AG207" s="23"/>
      <c r="AH207" s="37" t="s">
        <v>147</v>
      </c>
      <c r="AI207" s="23"/>
      <c r="AJ207" s="37" t="s">
        <v>68</v>
      </c>
      <c r="AK207" s="23"/>
      <c r="AL207" s="23"/>
      <c r="AM207" s="23"/>
      <c r="AN207" s="23"/>
      <c r="AO207" s="27"/>
      <c r="AP207" s="27"/>
      <c r="AQ207" s="27"/>
      <c r="AR207" s="27"/>
      <c r="AS207" s="39" t="s">
        <v>57</v>
      </c>
      <c r="AT207" s="23"/>
      <c r="AU207" s="23"/>
      <c r="AV207" s="51" t="s">
        <v>711</v>
      </c>
      <c r="AW207" s="23"/>
    </row>
    <row r="208" ht="15.75" customHeight="1">
      <c r="A208" s="18">
        <v>6.0</v>
      </c>
      <c r="B208" s="19">
        <v>1.0</v>
      </c>
      <c r="C208" s="19">
        <v>238.0</v>
      </c>
      <c r="D208" s="23"/>
      <c r="E208" s="18">
        <v>37.0</v>
      </c>
      <c r="F208" s="20" t="s">
        <v>705</v>
      </c>
      <c r="G208" s="21" t="s">
        <v>706</v>
      </c>
      <c r="H208" s="21" t="s">
        <v>706</v>
      </c>
      <c r="I208" s="78" t="s">
        <v>712</v>
      </c>
      <c r="J208" s="23"/>
      <c r="K208" s="23"/>
      <c r="L208" s="20" t="s">
        <v>713</v>
      </c>
      <c r="M208" s="32" t="s">
        <v>63</v>
      </c>
      <c r="N208" s="19">
        <v>2017.0</v>
      </c>
      <c r="O208" s="19">
        <v>3.0</v>
      </c>
      <c r="P208" s="33" t="s">
        <v>64</v>
      </c>
      <c r="Q208" s="34" t="s">
        <v>65</v>
      </c>
      <c r="R208" s="25" t="s">
        <v>56</v>
      </c>
      <c r="S208" s="45" t="s">
        <v>162</v>
      </c>
      <c r="T208" s="45" t="s">
        <v>147</v>
      </c>
      <c r="U208" s="23"/>
      <c r="V208" s="23"/>
      <c r="W208" s="23"/>
      <c r="X208" s="23"/>
      <c r="Y208" s="23"/>
      <c r="Z208" s="23"/>
      <c r="AA208" s="23"/>
      <c r="AB208" s="27"/>
      <c r="AC208" s="28">
        <v>0.0</v>
      </c>
      <c r="AD208" s="38" t="s">
        <v>714</v>
      </c>
      <c r="AE208" s="28">
        <v>0.0</v>
      </c>
      <c r="AF208" s="38" t="s">
        <v>710</v>
      </c>
      <c r="AG208" s="23"/>
      <c r="AH208" s="37" t="s">
        <v>147</v>
      </c>
      <c r="AI208" s="23"/>
      <c r="AJ208" s="37" t="s">
        <v>68</v>
      </c>
      <c r="AK208" s="23"/>
      <c r="AL208" s="23"/>
      <c r="AM208" s="23"/>
      <c r="AN208" s="23"/>
      <c r="AO208" s="27"/>
      <c r="AP208" s="27"/>
      <c r="AQ208" s="27"/>
      <c r="AR208" s="27"/>
      <c r="AS208" s="39" t="s">
        <v>57</v>
      </c>
      <c r="AT208" s="23"/>
      <c r="AU208" s="23"/>
      <c r="AV208" s="51" t="s">
        <v>711</v>
      </c>
      <c r="AW208" s="23"/>
    </row>
    <row r="209" ht="15.75" customHeight="1">
      <c r="A209" s="18">
        <v>6.0</v>
      </c>
      <c r="B209" s="19">
        <v>1.0</v>
      </c>
      <c r="C209" s="19">
        <v>239.0</v>
      </c>
      <c r="D209" s="23"/>
      <c r="E209" s="18">
        <v>37.0</v>
      </c>
      <c r="F209" s="20" t="s">
        <v>705</v>
      </c>
      <c r="G209" s="21" t="s">
        <v>706</v>
      </c>
      <c r="H209" s="21" t="s">
        <v>706</v>
      </c>
      <c r="I209" s="78" t="s">
        <v>715</v>
      </c>
      <c r="J209" s="23"/>
      <c r="K209" s="23"/>
      <c r="L209" s="20" t="s">
        <v>716</v>
      </c>
      <c r="M209" s="32" t="s">
        <v>63</v>
      </c>
      <c r="N209" s="19">
        <v>2016.0</v>
      </c>
      <c r="O209" s="19">
        <v>3.0</v>
      </c>
      <c r="P209" s="33" t="s">
        <v>64</v>
      </c>
      <c r="Q209" s="34" t="s">
        <v>65</v>
      </c>
      <c r="R209" s="25" t="s">
        <v>56</v>
      </c>
      <c r="S209" s="45" t="s">
        <v>162</v>
      </c>
      <c r="T209" s="45" t="s">
        <v>147</v>
      </c>
      <c r="U209" s="23"/>
      <c r="V209" s="23"/>
      <c r="W209" s="23"/>
      <c r="X209" s="23"/>
      <c r="Y209" s="23"/>
      <c r="Z209" s="23"/>
      <c r="AA209" s="23"/>
      <c r="AB209" s="27"/>
      <c r="AC209" s="28">
        <v>0.0</v>
      </c>
      <c r="AD209" s="38" t="s">
        <v>714</v>
      </c>
      <c r="AE209" s="28">
        <v>0.0</v>
      </c>
      <c r="AF209" s="38" t="s">
        <v>710</v>
      </c>
      <c r="AG209" s="23"/>
      <c r="AH209" s="37" t="s">
        <v>147</v>
      </c>
      <c r="AI209" s="23"/>
      <c r="AJ209" s="37" t="s">
        <v>68</v>
      </c>
      <c r="AK209" s="23"/>
      <c r="AL209" s="23"/>
      <c r="AM209" s="23"/>
      <c r="AN209" s="23"/>
      <c r="AO209" s="27"/>
      <c r="AP209" s="27"/>
      <c r="AQ209" s="27"/>
      <c r="AR209" s="27"/>
      <c r="AS209" s="39" t="s">
        <v>57</v>
      </c>
      <c r="AT209" s="23"/>
      <c r="AU209" s="23"/>
      <c r="AV209" s="51" t="s">
        <v>711</v>
      </c>
      <c r="AW209" s="23"/>
    </row>
    <row r="210" ht="15.75" customHeight="1">
      <c r="A210" s="18">
        <v>6.0</v>
      </c>
      <c r="B210" s="19">
        <v>2.0</v>
      </c>
      <c r="C210" s="19">
        <v>240.0</v>
      </c>
      <c r="D210" s="23"/>
      <c r="E210" s="18">
        <v>37.0</v>
      </c>
      <c r="F210" s="20" t="s">
        <v>705</v>
      </c>
      <c r="G210" s="21" t="s">
        <v>706</v>
      </c>
      <c r="H210" s="21" t="s">
        <v>706</v>
      </c>
      <c r="I210" s="78" t="s">
        <v>717</v>
      </c>
      <c r="J210" s="23"/>
      <c r="K210" s="23"/>
      <c r="L210" s="20" t="s">
        <v>718</v>
      </c>
      <c r="M210" s="32" t="s">
        <v>63</v>
      </c>
      <c r="N210" s="19">
        <v>2020.0</v>
      </c>
      <c r="O210" s="19">
        <v>3.0</v>
      </c>
      <c r="P210" s="26" t="s">
        <v>77</v>
      </c>
      <c r="Q210" s="34" t="s">
        <v>65</v>
      </c>
      <c r="R210" s="25" t="s">
        <v>56</v>
      </c>
      <c r="S210" s="45" t="s">
        <v>719</v>
      </c>
      <c r="T210" s="45" t="s">
        <v>147</v>
      </c>
      <c r="U210" s="23"/>
      <c r="V210" s="23"/>
      <c r="W210" s="23"/>
      <c r="X210" s="23"/>
      <c r="Y210" s="23"/>
      <c r="Z210" s="23"/>
      <c r="AA210" s="23"/>
      <c r="AB210" s="27"/>
      <c r="AC210" s="28">
        <v>0.0</v>
      </c>
      <c r="AD210" s="38" t="s">
        <v>709</v>
      </c>
      <c r="AE210" s="28">
        <v>0.0</v>
      </c>
      <c r="AF210" s="38" t="s">
        <v>710</v>
      </c>
      <c r="AG210" s="23"/>
      <c r="AH210" s="37" t="s">
        <v>147</v>
      </c>
      <c r="AI210" s="23"/>
      <c r="AJ210" s="29">
        <v>1.0</v>
      </c>
      <c r="AK210" s="23"/>
      <c r="AL210" s="23"/>
      <c r="AM210" s="23"/>
      <c r="AN210" s="23"/>
      <c r="AO210" s="27"/>
      <c r="AP210" s="27"/>
      <c r="AQ210" s="27"/>
      <c r="AR210" s="27"/>
      <c r="AS210" s="39" t="s">
        <v>57</v>
      </c>
      <c r="AT210" s="23"/>
      <c r="AU210" s="23"/>
      <c r="AV210" s="51" t="s">
        <v>711</v>
      </c>
      <c r="AW210" s="23"/>
    </row>
    <row r="211" ht="15.75" customHeight="1">
      <c r="A211" s="18">
        <v>6.0</v>
      </c>
      <c r="B211" s="19">
        <v>3.0</v>
      </c>
      <c r="C211" s="19">
        <v>241.0</v>
      </c>
      <c r="D211" s="23"/>
      <c r="E211" s="29">
        <v>37.0</v>
      </c>
      <c r="F211" s="20" t="s">
        <v>720</v>
      </c>
      <c r="G211" s="44" t="s">
        <v>721</v>
      </c>
      <c r="H211" s="44" t="s">
        <v>721</v>
      </c>
      <c r="I211" s="78" t="s">
        <v>720</v>
      </c>
      <c r="J211" s="23"/>
      <c r="K211" s="23"/>
      <c r="L211" s="46" t="s">
        <v>118</v>
      </c>
      <c r="M211" s="47"/>
      <c r="N211" s="23"/>
      <c r="O211" s="29">
        <v>2.0</v>
      </c>
      <c r="P211" s="25" t="s">
        <v>54</v>
      </c>
      <c r="Q211" s="48" t="s">
        <v>65</v>
      </c>
      <c r="R211" s="49" t="s">
        <v>56</v>
      </c>
      <c r="S211" s="23"/>
      <c r="T211" s="23"/>
      <c r="U211" s="28">
        <v>0.02362</v>
      </c>
      <c r="V211" s="28">
        <v>8.743196</v>
      </c>
      <c r="W211" s="50">
        <v>8.65E-12</v>
      </c>
      <c r="X211" s="28">
        <v>1.841596</v>
      </c>
      <c r="Y211" s="28">
        <v>0.01181</v>
      </c>
      <c r="Z211" s="50">
        <v>4.33E-12</v>
      </c>
      <c r="AA211" s="28">
        <v>0.920798</v>
      </c>
      <c r="AB211" s="27"/>
      <c r="AC211" s="23"/>
      <c r="AD211" s="23"/>
      <c r="AE211" s="54" t="s">
        <v>722</v>
      </c>
      <c r="AF211" s="38" t="s">
        <v>723</v>
      </c>
      <c r="AG211" s="23"/>
      <c r="AH211" s="23"/>
      <c r="AI211" s="23"/>
      <c r="AJ211" s="37" t="s">
        <v>68</v>
      </c>
      <c r="AK211" s="23"/>
      <c r="AL211" s="23"/>
      <c r="AM211" s="23"/>
      <c r="AN211" s="23"/>
      <c r="AO211" s="27"/>
      <c r="AP211" s="27"/>
      <c r="AQ211" s="27"/>
      <c r="AR211" s="27"/>
      <c r="AS211" s="22" t="s">
        <v>181</v>
      </c>
      <c r="AT211" s="23"/>
      <c r="AU211" s="23"/>
      <c r="AV211" s="51" t="s">
        <v>724</v>
      </c>
      <c r="AW211" s="23"/>
    </row>
    <row r="212" ht="15.75" customHeight="1">
      <c r="A212" s="18">
        <v>6.0</v>
      </c>
      <c r="B212" s="19">
        <v>2.0</v>
      </c>
      <c r="C212" s="19">
        <v>242.0</v>
      </c>
      <c r="D212" s="23"/>
      <c r="E212" s="18">
        <v>37.0</v>
      </c>
      <c r="F212" s="20" t="s">
        <v>720</v>
      </c>
      <c r="G212" s="21" t="s">
        <v>721</v>
      </c>
      <c r="H212" s="21" t="s">
        <v>721</v>
      </c>
      <c r="I212" s="78" t="s">
        <v>725</v>
      </c>
      <c r="J212" s="23"/>
      <c r="K212" s="23"/>
      <c r="L212" s="20" t="s">
        <v>136</v>
      </c>
      <c r="M212" s="32" t="s">
        <v>63</v>
      </c>
      <c r="N212" s="19">
        <v>2016.0</v>
      </c>
      <c r="O212" s="19">
        <v>3.0</v>
      </c>
      <c r="P212" s="26" t="s">
        <v>77</v>
      </c>
      <c r="Q212" s="34" t="s">
        <v>65</v>
      </c>
      <c r="R212" s="25" t="s">
        <v>56</v>
      </c>
      <c r="S212" s="36" t="s">
        <v>137</v>
      </c>
      <c r="T212" s="23"/>
      <c r="U212" s="23"/>
      <c r="V212" s="23"/>
      <c r="W212" s="23"/>
      <c r="X212" s="23"/>
      <c r="Y212" s="23"/>
      <c r="Z212" s="23"/>
      <c r="AA212" s="23"/>
      <c r="AB212" s="27"/>
      <c r="AC212" s="23"/>
      <c r="AD212" s="23"/>
      <c r="AE212" s="54" t="s">
        <v>722</v>
      </c>
      <c r="AF212" s="38" t="s">
        <v>723</v>
      </c>
      <c r="AG212" s="23"/>
      <c r="AH212" s="23"/>
      <c r="AI212" s="23"/>
      <c r="AJ212" s="29">
        <v>1.0</v>
      </c>
      <c r="AK212" s="23"/>
      <c r="AL212" s="23"/>
      <c r="AM212" s="23"/>
      <c r="AN212" s="23"/>
      <c r="AO212" s="27"/>
      <c r="AP212" s="27"/>
      <c r="AQ212" s="27"/>
      <c r="AR212" s="27"/>
      <c r="AS212" s="22" t="s">
        <v>181</v>
      </c>
      <c r="AT212" s="23"/>
      <c r="AU212" s="23"/>
      <c r="AV212" s="51" t="s">
        <v>724</v>
      </c>
      <c r="AW212" s="23"/>
    </row>
    <row r="213" ht="15.75" customHeight="1">
      <c r="A213" s="29">
        <v>6.0</v>
      </c>
      <c r="B213" s="19">
        <v>3.0</v>
      </c>
      <c r="C213" s="19">
        <v>243.0</v>
      </c>
      <c r="D213" s="23"/>
      <c r="E213" s="41">
        <v>37.0</v>
      </c>
      <c r="F213" s="22" t="s">
        <v>726</v>
      </c>
      <c r="G213" s="44" t="s">
        <v>727</v>
      </c>
      <c r="H213" s="44" t="s">
        <v>727</v>
      </c>
      <c r="I213" s="78" t="s">
        <v>726</v>
      </c>
      <c r="J213" s="23"/>
      <c r="K213" s="23"/>
      <c r="L213" s="46" t="s">
        <v>118</v>
      </c>
      <c r="M213" s="47"/>
      <c r="N213" s="23"/>
      <c r="O213" s="29">
        <v>2.0</v>
      </c>
      <c r="P213" s="25" t="s">
        <v>54</v>
      </c>
      <c r="Q213" s="48" t="s">
        <v>65</v>
      </c>
      <c r="R213" s="60" t="s">
        <v>238</v>
      </c>
      <c r="S213" s="23"/>
      <c r="T213" s="23"/>
      <c r="U213" s="50">
        <v>2.28E-10</v>
      </c>
      <c r="V213" s="28">
        <v>7.712693</v>
      </c>
      <c r="W213" s="50">
        <v>8.27E-12</v>
      </c>
      <c r="X213" s="28">
        <v>0.302022</v>
      </c>
      <c r="Y213" s="50">
        <v>1.14E-10</v>
      </c>
      <c r="Z213" s="50">
        <v>4.13E-12</v>
      </c>
      <c r="AA213" s="28">
        <v>0.151011</v>
      </c>
      <c r="AB213" s="27"/>
      <c r="AC213" s="23"/>
      <c r="AD213" s="23"/>
      <c r="AE213" s="28">
        <v>0.0</v>
      </c>
      <c r="AF213" s="38" t="s">
        <v>728</v>
      </c>
      <c r="AG213" s="37" t="s">
        <v>196</v>
      </c>
      <c r="AH213" s="23"/>
      <c r="AI213" s="23"/>
      <c r="AJ213" s="29">
        <v>1.0</v>
      </c>
      <c r="AK213" s="23"/>
      <c r="AL213" s="23"/>
      <c r="AM213" s="23"/>
      <c r="AN213" s="23"/>
      <c r="AO213" s="27"/>
      <c r="AP213" s="27"/>
      <c r="AQ213" s="27"/>
      <c r="AR213" s="27"/>
      <c r="AS213" s="22" t="s">
        <v>729</v>
      </c>
      <c r="AT213" s="23"/>
      <c r="AU213" s="23"/>
      <c r="AV213" s="51" t="s">
        <v>639</v>
      </c>
      <c r="AW213" s="23"/>
    </row>
    <row r="214" ht="15.75" customHeight="1">
      <c r="A214" s="29">
        <v>6.0</v>
      </c>
      <c r="B214" s="19">
        <v>3.0</v>
      </c>
      <c r="C214" s="19">
        <v>244.0</v>
      </c>
      <c r="D214" s="23"/>
      <c r="E214" s="41">
        <v>37.0</v>
      </c>
      <c r="F214" s="31" t="s">
        <v>730</v>
      </c>
      <c r="G214" s="44" t="s">
        <v>731</v>
      </c>
      <c r="H214" s="44" t="s">
        <v>731</v>
      </c>
      <c r="I214" s="78" t="s">
        <v>732</v>
      </c>
      <c r="J214" s="23"/>
      <c r="K214" s="20" t="s">
        <v>61</v>
      </c>
      <c r="L214" s="39" t="s">
        <v>232</v>
      </c>
      <c r="M214" s="57" t="s">
        <v>84</v>
      </c>
      <c r="N214" s="29">
        <v>2022.0</v>
      </c>
      <c r="O214" s="29">
        <v>2.0</v>
      </c>
      <c r="P214" s="25" t="s">
        <v>54</v>
      </c>
      <c r="Q214" s="48" t="s">
        <v>65</v>
      </c>
      <c r="R214" s="55" t="s">
        <v>66</v>
      </c>
      <c r="S214" s="37" t="s">
        <v>233</v>
      </c>
      <c r="T214" s="23"/>
      <c r="U214" s="58">
        <v>0.646858227</v>
      </c>
      <c r="V214" s="58">
        <v>0.652564712</v>
      </c>
      <c r="W214" s="58">
        <v>0.212192815</v>
      </c>
      <c r="X214" s="58">
        <v>1.675956943</v>
      </c>
      <c r="Y214" s="59">
        <v>0.191273</v>
      </c>
      <c r="Z214" s="59">
        <v>0.051684</v>
      </c>
      <c r="AA214" s="59">
        <v>0.625467</v>
      </c>
      <c r="AB214" s="27"/>
      <c r="AC214" s="23"/>
      <c r="AD214" s="23"/>
      <c r="AE214" s="23"/>
      <c r="AF214" s="23"/>
      <c r="AG214" s="23"/>
      <c r="AH214" s="23"/>
      <c r="AI214" s="23"/>
      <c r="AJ214" s="29">
        <v>1.0</v>
      </c>
      <c r="AK214" s="23"/>
      <c r="AL214" s="23"/>
      <c r="AM214" s="28">
        <v>300.0</v>
      </c>
      <c r="AN214" s="28">
        <v>191.6</v>
      </c>
      <c r="AO214" s="27"/>
      <c r="AP214" s="27"/>
      <c r="AQ214" s="27"/>
      <c r="AR214" s="27"/>
      <c r="AS214" s="22" t="s">
        <v>733</v>
      </c>
      <c r="AT214" s="23"/>
      <c r="AU214" s="23"/>
      <c r="AV214" s="23"/>
      <c r="AW214" s="23"/>
    </row>
    <row r="215" ht="15.75" customHeight="1">
      <c r="A215" s="29">
        <v>6.0</v>
      </c>
      <c r="B215" s="19">
        <v>1.0</v>
      </c>
      <c r="C215" s="19">
        <v>245.0</v>
      </c>
      <c r="D215" s="23"/>
      <c r="E215" s="41">
        <v>37.0</v>
      </c>
      <c r="F215" s="22" t="s">
        <v>734</v>
      </c>
      <c r="G215" s="44" t="s">
        <v>735</v>
      </c>
      <c r="H215" s="44" t="s">
        <v>735</v>
      </c>
      <c r="I215" s="78" t="s">
        <v>734</v>
      </c>
      <c r="J215" s="23"/>
      <c r="K215" s="22" t="s">
        <v>736</v>
      </c>
      <c r="L215" s="46" t="s">
        <v>118</v>
      </c>
      <c r="M215" s="47"/>
      <c r="N215" s="23"/>
      <c r="O215" s="29">
        <v>2.0</v>
      </c>
      <c r="P215" s="33" t="s">
        <v>64</v>
      </c>
      <c r="Q215" s="48" t="s">
        <v>65</v>
      </c>
      <c r="R215" s="55" t="s">
        <v>66</v>
      </c>
      <c r="S215" s="23"/>
      <c r="T215" s="23"/>
      <c r="U215" s="28">
        <v>0.936435</v>
      </c>
      <c r="V215" s="28">
        <v>2.249806</v>
      </c>
      <c r="W215" s="28">
        <v>0.279824</v>
      </c>
      <c r="X215" s="28">
        <v>3.340682</v>
      </c>
      <c r="Y215" s="28">
        <v>0.468218</v>
      </c>
      <c r="Z215" s="28">
        <v>0.139912</v>
      </c>
      <c r="AA215" s="28">
        <v>1.670341</v>
      </c>
      <c r="AB215" s="27"/>
      <c r="AC215" s="23"/>
      <c r="AD215" s="23"/>
      <c r="AE215" s="28">
        <v>100.0</v>
      </c>
      <c r="AF215" s="28">
        <v>0.0</v>
      </c>
      <c r="AG215" s="23"/>
      <c r="AH215" s="23"/>
      <c r="AI215" s="23"/>
      <c r="AJ215" s="29">
        <v>1.0</v>
      </c>
      <c r="AK215" s="23"/>
      <c r="AL215" s="23"/>
      <c r="AM215" s="28">
        <v>0.0</v>
      </c>
      <c r="AN215" s="38" t="s">
        <v>737</v>
      </c>
      <c r="AO215" s="27"/>
      <c r="AP215" s="27"/>
      <c r="AQ215" s="27"/>
      <c r="AR215" s="27"/>
      <c r="AS215" s="22" t="s">
        <v>738</v>
      </c>
      <c r="AT215" s="23"/>
      <c r="AU215" s="23"/>
      <c r="AV215" s="51" t="s">
        <v>739</v>
      </c>
      <c r="AW215" s="23"/>
    </row>
    <row r="216" ht="15.75" customHeight="1">
      <c r="A216" s="29">
        <v>6.0</v>
      </c>
      <c r="B216" s="19">
        <v>1.0</v>
      </c>
      <c r="C216" s="19">
        <v>246.0</v>
      </c>
      <c r="D216" s="23"/>
      <c r="E216" s="29">
        <v>37.0</v>
      </c>
      <c r="F216" s="22" t="s">
        <v>740</v>
      </c>
      <c r="G216" s="44" t="s">
        <v>741</v>
      </c>
      <c r="H216" s="44" t="s">
        <v>741</v>
      </c>
      <c r="I216" s="22" t="s">
        <v>740</v>
      </c>
      <c r="J216" s="23"/>
      <c r="K216" s="22" t="s">
        <v>690</v>
      </c>
      <c r="L216" s="46" t="s">
        <v>118</v>
      </c>
      <c r="M216" s="47"/>
      <c r="N216" s="23"/>
      <c r="O216" s="29">
        <v>2.0</v>
      </c>
      <c r="P216" s="33" t="s">
        <v>64</v>
      </c>
      <c r="Q216" s="48" t="s">
        <v>65</v>
      </c>
      <c r="R216" s="49" t="s">
        <v>56</v>
      </c>
      <c r="S216" s="23"/>
      <c r="T216" s="23"/>
      <c r="U216" s="28">
        <v>0.873949</v>
      </c>
      <c r="V216" s="28">
        <v>2.089755</v>
      </c>
      <c r="W216" s="28">
        <v>0.351083</v>
      </c>
      <c r="X216" s="28">
        <v>2.171792</v>
      </c>
      <c r="Y216" s="28">
        <v>0.436974</v>
      </c>
      <c r="Z216" s="28">
        <v>0.175542</v>
      </c>
      <c r="AA216" s="28">
        <v>1.085896</v>
      </c>
      <c r="AB216" s="27"/>
      <c r="AC216" s="23"/>
      <c r="AD216" s="23"/>
      <c r="AE216" s="23"/>
      <c r="AF216" s="23"/>
      <c r="AG216" s="23"/>
      <c r="AH216" s="23"/>
      <c r="AI216" s="23"/>
      <c r="AJ216" s="29">
        <v>1.0</v>
      </c>
      <c r="AK216" s="23"/>
      <c r="AL216" s="23"/>
      <c r="AM216" s="38" t="s">
        <v>696</v>
      </c>
      <c r="AN216" s="38" t="s">
        <v>697</v>
      </c>
      <c r="AO216" s="27"/>
      <c r="AP216" s="27"/>
      <c r="AQ216" s="27"/>
      <c r="AR216" s="27"/>
      <c r="AS216" s="22" t="s">
        <v>57</v>
      </c>
      <c r="AT216" s="23"/>
      <c r="AU216" s="23"/>
      <c r="AV216" s="23"/>
      <c r="AW216" s="23"/>
    </row>
    <row r="217" ht="15.75" customHeight="1">
      <c r="A217" s="18">
        <v>6.0</v>
      </c>
      <c r="B217" s="19">
        <v>3.0</v>
      </c>
      <c r="C217" s="19">
        <v>247.0</v>
      </c>
      <c r="D217" s="23"/>
      <c r="E217" s="18">
        <v>37.0</v>
      </c>
      <c r="F217" s="20" t="s">
        <v>742</v>
      </c>
      <c r="G217" s="21" t="s">
        <v>743</v>
      </c>
      <c r="H217" s="21" t="s">
        <v>743</v>
      </c>
      <c r="I217" s="22" t="s">
        <v>744</v>
      </c>
      <c r="J217" s="31" t="s">
        <v>52</v>
      </c>
      <c r="K217" s="20" t="s">
        <v>61</v>
      </c>
      <c r="L217" s="20" t="s">
        <v>74</v>
      </c>
      <c r="M217" s="32" t="s">
        <v>63</v>
      </c>
      <c r="N217" s="19">
        <v>2018.0</v>
      </c>
      <c r="O217" s="19">
        <v>3.0</v>
      </c>
      <c r="P217" s="25" t="s">
        <v>54</v>
      </c>
      <c r="Q217" s="34" t="s">
        <v>65</v>
      </c>
      <c r="R217" s="25" t="s">
        <v>56</v>
      </c>
      <c r="S217" s="36" t="s">
        <v>187</v>
      </c>
      <c r="T217" s="23"/>
      <c r="U217" s="23"/>
      <c r="V217" s="23"/>
      <c r="W217" s="23"/>
      <c r="X217" s="23"/>
      <c r="Y217" s="23"/>
      <c r="Z217" s="23"/>
      <c r="AA217" s="23"/>
      <c r="AB217" s="27"/>
      <c r="AC217" s="23"/>
      <c r="AD217" s="23"/>
      <c r="AE217" s="28">
        <v>0.0</v>
      </c>
      <c r="AF217" s="28">
        <v>0.0</v>
      </c>
      <c r="AG217" s="23"/>
      <c r="AH217" s="23"/>
      <c r="AI217" s="23"/>
      <c r="AJ217" s="29">
        <v>1.0</v>
      </c>
      <c r="AK217" s="23"/>
      <c r="AL217" s="23"/>
      <c r="AM217" s="38" t="s">
        <v>745</v>
      </c>
      <c r="AN217" s="38" t="s">
        <v>746</v>
      </c>
      <c r="AO217" s="27"/>
      <c r="AP217" s="27"/>
      <c r="AQ217" s="27"/>
      <c r="AR217" s="27"/>
      <c r="AS217" s="22" t="s">
        <v>747</v>
      </c>
      <c r="AT217" s="23"/>
      <c r="AU217" s="23"/>
      <c r="AV217" s="39" t="s">
        <v>748</v>
      </c>
      <c r="AW217" s="23"/>
    </row>
    <row r="218" ht="15.75" customHeight="1">
      <c r="A218" s="18">
        <v>6.0</v>
      </c>
      <c r="B218" s="19">
        <v>3.0</v>
      </c>
      <c r="C218" s="19">
        <v>248.0</v>
      </c>
      <c r="D218" s="23"/>
      <c r="E218" s="18">
        <v>37.0</v>
      </c>
      <c r="F218" s="20" t="s">
        <v>742</v>
      </c>
      <c r="G218" s="21" t="s">
        <v>743</v>
      </c>
      <c r="H218" s="21" t="s">
        <v>743</v>
      </c>
      <c r="I218" s="22" t="s">
        <v>749</v>
      </c>
      <c r="J218" s="31" t="s">
        <v>52</v>
      </c>
      <c r="K218" s="22" t="s">
        <v>61</v>
      </c>
      <c r="L218" s="20" t="s">
        <v>136</v>
      </c>
      <c r="M218" s="32" t="s">
        <v>63</v>
      </c>
      <c r="N218" s="19">
        <v>2016.0</v>
      </c>
      <c r="O218" s="19">
        <v>3.0</v>
      </c>
      <c r="P218" s="25" t="s">
        <v>54</v>
      </c>
      <c r="Q218" s="34" t="s">
        <v>65</v>
      </c>
      <c r="R218" s="25" t="s">
        <v>56</v>
      </c>
      <c r="S218" s="36" t="s">
        <v>137</v>
      </c>
      <c r="T218" s="23"/>
      <c r="U218" s="23"/>
      <c r="V218" s="23"/>
      <c r="W218" s="23"/>
      <c r="X218" s="23"/>
      <c r="Y218" s="23"/>
      <c r="Z218" s="23"/>
      <c r="AA218" s="23"/>
      <c r="AB218" s="27"/>
      <c r="AC218" s="23"/>
      <c r="AD218" s="23"/>
      <c r="AE218" s="28">
        <v>0.0</v>
      </c>
      <c r="AF218" s="28">
        <v>0.0</v>
      </c>
      <c r="AG218" s="23"/>
      <c r="AH218" s="23"/>
      <c r="AI218" s="23"/>
      <c r="AJ218" s="37" t="s">
        <v>68</v>
      </c>
      <c r="AK218" s="23"/>
      <c r="AL218" s="23"/>
      <c r="AM218" s="38" t="s">
        <v>205</v>
      </c>
      <c r="AN218" s="38" t="s">
        <v>206</v>
      </c>
      <c r="AO218" s="27"/>
      <c r="AP218" s="27"/>
      <c r="AQ218" s="27"/>
      <c r="AR218" s="27"/>
      <c r="AS218" s="22" t="s">
        <v>747</v>
      </c>
      <c r="AT218" s="23"/>
      <c r="AU218" s="23"/>
      <c r="AV218" s="39" t="s">
        <v>748</v>
      </c>
      <c r="AW218" s="23"/>
    </row>
    <row r="219" ht="15.75" customHeight="1">
      <c r="A219" s="29">
        <v>6.0</v>
      </c>
      <c r="B219" s="19">
        <v>2.0</v>
      </c>
      <c r="C219" s="19">
        <v>249.0</v>
      </c>
      <c r="D219" s="23"/>
      <c r="E219" s="41">
        <v>37.0</v>
      </c>
      <c r="F219" s="22" t="s">
        <v>750</v>
      </c>
      <c r="G219" s="44" t="s">
        <v>751</v>
      </c>
      <c r="H219" s="44" t="s">
        <v>751</v>
      </c>
      <c r="I219" s="22" t="s">
        <v>750</v>
      </c>
      <c r="J219" s="23"/>
      <c r="K219" s="23"/>
      <c r="L219" s="46" t="s">
        <v>118</v>
      </c>
      <c r="M219" s="47"/>
      <c r="N219" s="23"/>
      <c r="O219" s="29">
        <v>2.0</v>
      </c>
      <c r="P219" s="26" t="s">
        <v>77</v>
      </c>
      <c r="Q219" s="48" t="s">
        <v>65</v>
      </c>
      <c r="R219" s="49" t="s">
        <v>56</v>
      </c>
      <c r="S219" s="23"/>
      <c r="T219" s="23"/>
      <c r="U219" s="28">
        <v>1.281335</v>
      </c>
      <c r="V219" s="28">
        <v>1.312527</v>
      </c>
      <c r="W219" s="28">
        <v>0.502265</v>
      </c>
      <c r="X219" s="28">
        <v>3.135634</v>
      </c>
      <c r="Y219" s="28">
        <v>0.640667</v>
      </c>
      <c r="Z219" s="28">
        <v>0.251132</v>
      </c>
      <c r="AA219" s="28">
        <v>1.567817</v>
      </c>
      <c r="AB219" s="27"/>
      <c r="AC219" s="23"/>
      <c r="AD219" s="23"/>
      <c r="AE219" s="28">
        <v>500.0</v>
      </c>
      <c r="AF219" s="28">
        <v>385.7</v>
      </c>
      <c r="AG219" s="23"/>
      <c r="AH219" s="23"/>
      <c r="AI219" s="23"/>
      <c r="AJ219" s="29">
        <v>1.0</v>
      </c>
      <c r="AK219" s="23"/>
      <c r="AL219" s="23"/>
      <c r="AM219" s="23"/>
      <c r="AN219" s="23"/>
      <c r="AO219" s="27"/>
      <c r="AP219" s="27"/>
      <c r="AQ219" s="27"/>
      <c r="AR219" s="27"/>
      <c r="AS219" s="22" t="s">
        <v>181</v>
      </c>
      <c r="AT219" s="23"/>
      <c r="AU219" s="23"/>
      <c r="AV219" s="51" t="s">
        <v>643</v>
      </c>
      <c r="AW219" s="23"/>
    </row>
    <row r="220" ht="15.75" customHeight="1">
      <c r="A220" s="18">
        <v>6.0</v>
      </c>
      <c r="B220" s="19">
        <v>2.0</v>
      </c>
      <c r="C220" s="19">
        <v>250.0</v>
      </c>
      <c r="D220" s="23"/>
      <c r="E220" s="18">
        <v>37.0</v>
      </c>
      <c r="F220" s="20" t="s">
        <v>752</v>
      </c>
      <c r="G220" s="21" t="s">
        <v>753</v>
      </c>
      <c r="H220" s="21" t="s">
        <v>753</v>
      </c>
      <c r="I220" s="78" t="s">
        <v>754</v>
      </c>
      <c r="J220" s="23"/>
      <c r="K220" s="22" t="s">
        <v>618</v>
      </c>
      <c r="L220" s="20" t="s">
        <v>123</v>
      </c>
      <c r="M220" s="32" t="s">
        <v>63</v>
      </c>
      <c r="N220" s="19">
        <v>2019.0</v>
      </c>
      <c r="O220" s="19">
        <v>3.0</v>
      </c>
      <c r="P220" s="26" t="s">
        <v>77</v>
      </c>
      <c r="Q220" s="34" t="s">
        <v>65</v>
      </c>
      <c r="R220" s="61" t="s">
        <v>238</v>
      </c>
      <c r="S220" s="62" t="s">
        <v>245</v>
      </c>
      <c r="T220" s="23"/>
      <c r="U220" s="23"/>
      <c r="V220" s="23"/>
      <c r="W220" s="23"/>
      <c r="X220" s="23"/>
      <c r="Y220" s="23"/>
      <c r="Z220" s="23"/>
      <c r="AA220" s="23"/>
      <c r="AB220" s="27"/>
      <c r="AC220" s="23"/>
      <c r="AD220" s="23"/>
      <c r="AE220" s="23"/>
      <c r="AF220" s="23"/>
      <c r="AG220" s="23"/>
      <c r="AH220" s="23"/>
      <c r="AI220" s="23"/>
      <c r="AJ220" s="29">
        <v>1.0</v>
      </c>
      <c r="AK220" s="23"/>
      <c r="AL220" s="23"/>
      <c r="AM220" s="28">
        <v>200.0</v>
      </c>
      <c r="AN220" s="38" t="s">
        <v>755</v>
      </c>
      <c r="AO220" s="27"/>
      <c r="AP220" s="27"/>
      <c r="AQ220" s="27"/>
      <c r="AR220" s="27"/>
      <c r="AS220" s="22" t="s">
        <v>227</v>
      </c>
      <c r="AT220" s="23"/>
      <c r="AU220" s="23"/>
      <c r="AV220" s="23"/>
      <c r="AW220" s="23"/>
    </row>
    <row r="221" ht="15.75" customHeight="1">
      <c r="A221" s="29">
        <v>6.0</v>
      </c>
      <c r="B221" s="19">
        <v>3.0</v>
      </c>
      <c r="C221" s="19">
        <v>251.0</v>
      </c>
      <c r="D221" s="23"/>
      <c r="E221" s="41">
        <v>37.0</v>
      </c>
      <c r="F221" s="67" t="s">
        <v>756</v>
      </c>
      <c r="G221" s="44" t="s">
        <v>757</v>
      </c>
      <c r="H221" s="44" t="s">
        <v>757</v>
      </c>
      <c r="I221" s="78" t="s">
        <v>758</v>
      </c>
      <c r="J221" s="23"/>
      <c r="K221" s="22" t="s">
        <v>61</v>
      </c>
      <c r="L221" s="39" t="s">
        <v>232</v>
      </c>
      <c r="M221" s="57" t="s">
        <v>84</v>
      </c>
      <c r="N221" s="29">
        <v>2022.0</v>
      </c>
      <c r="O221" s="29">
        <v>2.0</v>
      </c>
      <c r="P221" s="25" t="s">
        <v>54</v>
      </c>
      <c r="Q221" s="48" t="s">
        <v>65</v>
      </c>
      <c r="R221" s="55" t="s">
        <v>66</v>
      </c>
      <c r="S221" s="37" t="s">
        <v>233</v>
      </c>
      <c r="T221" s="23"/>
      <c r="U221" s="58">
        <v>0.045141732</v>
      </c>
      <c r="V221" s="58">
        <v>0.802686964</v>
      </c>
      <c r="W221" s="58">
        <v>0.011909773</v>
      </c>
      <c r="X221" s="58">
        <v>0.155956597</v>
      </c>
      <c r="Y221" s="70"/>
      <c r="Z221" s="70"/>
      <c r="AA221" s="70"/>
      <c r="AB221" s="27"/>
      <c r="AC221" s="23"/>
      <c r="AD221" s="23"/>
      <c r="AE221" s="23"/>
      <c r="AF221" s="23"/>
      <c r="AG221" s="23"/>
      <c r="AH221" s="23"/>
      <c r="AI221" s="23"/>
      <c r="AJ221" s="29">
        <v>1.0</v>
      </c>
      <c r="AK221" s="23"/>
      <c r="AL221" s="23"/>
      <c r="AM221" s="23"/>
      <c r="AN221" s="23"/>
      <c r="AO221" s="27"/>
      <c r="AP221" s="27"/>
      <c r="AQ221" s="27"/>
      <c r="AR221" s="27"/>
      <c r="AS221" s="23"/>
      <c r="AT221" s="23"/>
      <c r="AU221" s="23"/>
      <c r="AV221" s="23"/>
      <c r="AW221" s="23"/>
    </row>
    <row r="222" ht="15.75" customHeight="1">
      <c r="A222" s="18">
        <v>6.0</v>
      </c>
      <c r="B222" s="19">
        <v>2.0</v>
      </c>
      <c r="C222" s="19">
        <v>252.0</v>
      </c>
      <c r="D222" s="23"/>
      <c r="E222" s="18">
        <v>37.0</v>
      </c>
      <c r="F222" s="20" t="s">
        <v>759</v>
      </c>
      <c r="G222" s="21" t="s">
        <v>760</v>
      </c>
      <c r="H222" s="21" t="s">
        <v>760</v>
      </c>
      <c r="I222" s="78" t="s">
        <v>761</v>
      </c>
      <c r="J222" s="23"/>
      <c r="K222" s="22" t="s">
        <v>622</v>
      </c>
      <c r="L222" s="20" t="s">
        <v>123</v>
      </c>
      <c r="M222" s="32" t="s">
        <v>63</v>
      </c>
      <c r="N222" s="19">
        <v>2019.0</v>
      </c>
      <c r="O222" s="19">
        <v>3.0</v>
      </c>
      <c r="P222" s="26" t="s">
        <v>77</v>
      </c>
      <c r="Q222" s="34" t="s">
        <v>65</v>
      </c>
      <c r="R222" s="25" t="s">
        <v>56</v>
      </c>
      <c r="S222" s="62" t="s">
        <v>245</v>
      </c>
      <c r="T222" s="23"/>
      <c r="U222" s="23"/>
      <c r="V222" s="23"/>
      <c r="W222" s="23"/>
      <c r="X222" s="23"/>
      <c r="Y222" s="23"/>
      <c r="Z222" s="23"/>
      <c r="AA222" s="23"/>
      <c r="AB222" s="27"/>
      <c r="AC222" s="23"/>
      <c r="AD222" s="23"/>
      <c r="AE222" s="23"/>
      <c r="AF222" s="23"/>
      <c r="AG222" s="23"/>
      <c r="AH222" s="23"/>
      <c r="AI222" s="23"/>
      <c r="AJ222" s="29">
        <v>1.0</v>
      </c>
      <c r="AK222" s="23"/>
      <c r="AL222" s="23"/>
      <c r="AM222" s="38" t="s">
        <v>762</v>
      </c>
      <c r="AN222" s="38" t="s">
        <v>628</v>
      </c>
      <c r="AO222" s="27"/>
      <c r="AP222" s="27"/>
      <c r="AQ222" s="27"/>
      <c r="AR222" s="27"/>
      <c r="AS222" s="39" t="s">
        <v>763</v>
      </c>
      <c r="AT222" s="23"/>
      <c r="AU222" s="23"/>
      <c r="AV222" s="23"/>
      <c r="AW222" s="23"/>
    </row>
    <row r="223" ht="15.75" customHeight="1">
      <c r="A223" s="18">
        <v>6.0</v>
      </c>
      <c r="B223" s="19">
        <v>2.0</v>
      </c>
      <c r="C223" s="19">
        <v>253.0</v>
      </c>
      <c r="D223" s="23"/>
      <c r="E223" s="18">
        <v>37.0</v>
      </c>
      <c r="F223" s="20" t="s">
        <v>764</v>
      </c>
      <c r="G223" s="21" t="s">
        <v>765</v>
      </c>
      <c r="H223" s="21" t="s">
        <v>765</v>
      </c>
      <c r="I223" s="78" t="s">
        <v>766</v>
      </c>
      <c r="J223" s="23"/>
      <c r="K223" s="31" t="s">
        <v>700</v>
      </c>
      <c r="L223" s="20" t="s">
        <v>127</v>
      </c>
      <c r="M223" s="53" t="s">
        <v>127</v>
      </c>
      <c r="N223" s="19">
        <v>2016.0</v>
      </c>
      <c r="O223" s="19">
        <v>3.0</v>
      </c>
      <c r="P223" s="26" t="s">
        <v>77</v>
      </c>
      <c r="Q223" s="34" t="s">
        <v>65</v>
      </c>
      <c r="R223" s="25" t="s">
        <v>56</v>
      </c>
      <c r="S223" s="36" t="s">
        <v>187</v>
      </c>
      <c r="T223" s="23"/>
      <c r="U223" s="23"/>
      <c r="V223" s="23"/>
      <c r="W223" s="23"/>
      <c r="X223" s="23"/>
      <c r="Y223" s="23"/>
      <c r="Z223" s="23"/>
      <c r="AA223" s="23"/>
      <c r="AB223" s="27"/>
      <c r="AC223" s="23"/>
      <c r="AD223" s="23"/>
      <c r="AE223" s="23"/>
      <c r="AF223" s="23"/>
      <c r="AG223" s="23"/>
      <c r="AH223" s="23"/>
      <c r="AI223" s="23"/>
      <c r="AJ223" s="29">
        <v>1.0</v>
      </c>
      <c r="AK223" s="23"/>
      <c r="AL223" s="23"/>
      <c r="AM223" s="38" t="s">
        <v>696</v>
      </c>
      <c r="AN223" s="28">
        <v>686.0</v>
      </c>
      <c r="AO223" s="27"/>
      <c r="AP223" s="27"/>
      <c r="AQ223" s="27"/>
      <c r="AR223" s="27"/>
      <c r="AS223" s="39" t="s">
        <v>633</v>
      </c>
      <c r="AT223" s="23"/>
      <c r="AU223" s="23"/>
      <c r="AV223" s="23"/>
      <c r="AW223" s="23"/>
    </row>
    <row r="224" ht="15.75" customHeight="1">
      <c r="A224" s="18">
        <v>6.0</v>
      </c>
      <c r="B224" s="19">
        <v>1.0</v>
      </c>
      <c r="C224" s="19">
        <v>254.0</v>
      </c>
      <c r="D224" s="23"/>
      <c r="E224" s="18">
        <v>37.0</v>
      </c>
      <c r="F224" s="20" t="s">
        <v>767</v>
      </c>
      <c r="G224" s="21" t="s">
        <v>768</v>
      </c>
      <c r="H224" s="21" t="s">
        <v>768</v>
      </c>
      <c r="I224" s="22" t="s">
        <v>769</v>
      </c>
      <c r="J224" s="31" t="s">
        <v>52</v>
      </c>
      <c r="K224" s="22" t="s">
        <v>61</v>
      </c>
      <c r="L224" s="20" t="s">
        <v>136</v>
      </c>
      <c r="M224" s="32" t="s">
        <v>63</v>
      </c>
      <c r="N224" s="19">
        <v>2016.0</v>
      </c>
      <c r="O224" s="19">
        <v>3.0</v>
      </c>
      <c r="P224" s="33" t="s">
        <v>64</v>
      </c>
      <c r="Q224" s="34" t="s">
        <v>65</v>
      </c>
      <c r="R224" s="61" t="s">
        <v>238</v>
      </c>
      <c r="S224" s="36" t="s">
        <v>137</v>
      </c>
      <c r="T224" s="23"/>
      <c r="U224" s="23"/>
      <c r="V224" s="23"/>
      <c r="W224" s="23"/>
      <c r="X224" s="23"/>
      <c r="Y224" s="23"/>
      <c r="Z224" s="23"/>
      <c r="AA224" s="23"/>
      <c r="AB224" s="27"/>
      <c r="AC224" s="23"/>
      <c r="AD224" s="23"/>
      <c r="AE224" s="23"/>
      <c r="AF224" s="23"/>
      <c r="AG224" s="23"/>
      <c r="AH224" s="23"/>
      <c r="AI224" s="23"/>
      <c r="AJ224" s="29">
        <v>1.0</v>
      </c>
      <c r="AK224" s="23"/>
      <c r="AL224" s="23"/>
      <c r="AM224" s="38" t="s">
        <v>205</v>
      </c>
      <c r="AN224" s="38" t="s">
        <v>206</v>
      </c>
      <c r="AO224" s="27"/>
      <c r="AP224" s="27"/>
      <c r="AQ224" s="27"/>
      <c r="AR224" s="27"/>
      <c r="AS224" s="29">
        <v>51.0</v>
      </c>
      <c r="AT224" s="23"/>
      <c r="AU224" s="23"/>
      <c r="AV224" s="23"/>
      <c r="AW224" s="23"/>
    </row>
    <row r="225" ht="15.75" customHeight="1">
      <c r="A225" s="18">
        <v>6.0</v>
      </c>
      <c r="B225" s="19">
        <v>1.0</v>
      </c>
      <c r="C225" s="19">
        <v>255.0</v>
      </c>
      <c r="D225" s="23"/>
      <c r="E225" s="18">
        <v>37.0</v>
      </c>
      <c r="F225" s="20" t="s">
        <v>770</v>
      </c>
      <c r="G225" s="21" t="s">
        <v>771</v>
      </c>
      <c r="H225" s="21" t="s">
        <v>771</v>
      </c>
      <c r="I225" s="22" t="s">
        <v>772</v>
      </c>
      <c r="J225" s="20" t="s">
        <v>52</v>
      </c>
      <c r="K225" s="20" t="s">
        <v>61</v>
      </c>
      <c r="L225" s="20" t="s">
        <v>272</v>
      </c>
      <c r="M225" s="40" t="s">
        <v>84</v>
      </c>
      <c r="N225" s="29">
        <v>2018.0</v>
      </c>
      <c r="O225" s="19">
        <v>3.0</v>
      </c>
      <c r="P225" s="33" t="s">
        <v>64</v>
      </c>
      <c r="Q225" s="34" t="s">
        <v>65</v>
      </c>
      <c r="R225" s="35" t="s">
        <v>66</v>
      </c>
      <c r="S225" s="56" t="s">
        <v>273</v>
      </c>
      <c r="T225" s="23"/>
      <c r="U225" s="23"/>
      <c r="V225" s="23"/>
      <c r="W225" s="23"/>
      <c r="X225" s="23"/>
      <c r="Y225" s="23"/>
      <c r="Z225" s="23"/>
      <c r="AA225" s="23"/>
      <c r="AB225" s="27"/>
      <c r="AC225" s="23"/>
      <c r="AD225" s="23"/>
      <c r="AE225" s="28">
        <v>0.0</v>
      </c>
      <c r="AF225" s="28">
        <v>0.0</v>
      </c>
      <c r="AG225" s="23"/>
      <c r="AH225" s="23"/>
      <c r="AI225" s="23"/>
      <c r="AJ225" s="29">
        <v>1.0</v>
      </c>
      <c r="AK225" s="23"/>
      <c r="AL225" s="23"/>
      <c r="AM225" s="28">
        <v>0.0</v>
      </c>
      <c r="AN225" s="28">
        <v>0.4</v>
      </c>
      <c r="AO225" s="27"/>
      <c r="AP225" s="27"/>
      <c r="AQ225" s="27"/>
      <c r="AR225" s="27"/>
      <c r="AS225" s="22" t="s">
        <v>251</v>
      </c>
      <c r="AT225" s="23"/>
      <c r="AU225" s="23"/>
      <c r="AV225" s="51" t="s">
        <v>773</v>
      </c>
      <c r="AW225" s="23"/>
    </row>
    <row r="226" ht="15.75" customHeight="1">
      <c r="A226" s="18">
        <v>6.0</v>
      </c>
      <c r="B226" s="19">
        <v>3.0</v>
      </c>
      <c r="C226" s="19">
        <v>256.0</v>
      </c>
      <c r="D226" s="23"/>
      <c r="E226" s="18">
        <v>37.0</v>
      </c>
      <c r="F226" s="20" t="s">
        <v>770</v>
      </c>
      <c r="G226" s="21" t="s">
        <v>771</v>
      </c>
      <c r="H226" s="21" t="s">
        <v>771</v>
      </c>
      <c r="I226" s="22" t="s">
        <v>774</v>
      </c>
      <c r="J226" s="31" t="s">
        <v>52</v>
      </c>
      <c r="K226" s="22" t="s">
        <v>61</v>
      </c>
      <c r="L226" s="20" t="s">
        <v>225</v>
      </c>
      <c r="M226" s="40" t="s">
        <v>84</v>
      </c>
      <c r="N226" s="19">
        <v>2022.0</v>
      </c>
      <c r="O226" s="19">
        <v>3.0</v>
      </c>
      <c r="P226" s="25" t="s">
        <v>54</v>
      </c>
      <c r="Q226" s="42" t="s">
        <v>93</v>
      </c>
      <c r="R226" s="35" t="s">
        <v>66</v>
      </c>
      <c r="S226" s="56" t="s">
        <v>226</v>
      </c>
      <c r="T226" s="23"/>
      <c r="U226" s="23"/>
      <c r="V226" s="23"/>
      <c r="W226" s="23"/>
      <c r="X226" s="23"/>
      <c r="Y226" s="23"/>
      <c r="Z226" s="23"/>
      <c r="AA226" s="23"/>
      <c r="AB226" s="27"/>
      <c r="AC226" s="23"/>
      <c r="AD226" s="23"/>
      <c r="AE226" s="28">
        <v>0.0</v>
      </c>
      <c r="AF226" s="28">
        <v>0.0</v>
      </c>
      <c r="AG226" s="23"/>
      <c r="AH226" s="23"/>
      <c r="AI226" s="23"/>
      <c r="AJ226" s="37" t="s">
        <v>68</v>
      </c>
      <c r="AK226" s="23"/>
      <c r="AL226" s="23"/>
      <c r="AM226" s="28">
        <v>30.0</v>
      </c>
      <c r="AN226" s="28">
        <v>231.0</v>
      </c>
      <c r="AO226" s="27"/>
      <c r="AP226" s="27"/>
      <c r="AQ226" s="27"/>
      <c r="AR226" s="27"/>
      <c r="AS226" s="22" t="s">
        <v>251</v>
      </c>
      <c r="AT226" s="23"/>
      <c r="AU226" s="23"/>
      <c r="AV226" s="51" t="s">
        <v>773</v>
      </c>
      <c r="AW226" s="23"/>
    </row>
    <row r="227" ht="15.75" customHeight="1">
      <c r="A227" s="18">
        <v>6.0</v>
      </c>
      <c r="B227" s="19">
        <v>3.0</v>
      </c>
      <c r="C227" s="19">
        <v>257.0</v>
      </c>
      <c r="D227" s="23"/>
      <c r="E227" s="18">
        <v>37.0</v>
      </c>
      <c r="F227" s="20" t="s">
        <v>775</v>
      </c>
      <c r="G227" s="21" t="s">
        <v>776</v>
      </c>
      <c r="H227" s="21" t="s">
        <v>776</v>
      </c>
      <c r="I227" s="22" t="s">
        <v>777</v>
      </c>
      <c r="J227" s="31" t="s">
        <v>52</v>
      </c>
      <c r="K227" s="22" t="s">
        <v>618</v>
      </c>
      <c r="L227" s="20" t="s">
        <v>123</v>
      </c>
      <c r="M227" s="32" t="s">
        <v>63</v>
      </c>
      <c r="N227" s="19">
        <v>2019.0</v>
      </c>
      <c r="O227" s="19">
        <v>3.0</v>
      </c>
      <c r="P227" s="25" t="s">
        <v>54</v>
      </c>
      <c r="Q227" s="34" t="s">
        <v>65</v>
      </c>
      <c r="R227" s="25" t="s">
        <v>56</v>
      </c>
      <c r="S227" s="62" t="s">
        <v>245</v>
      </c>
      <c r="T227" s="23"/>
      <c r="U227" s="23"/>
      <c r="V227" s="23"/>
      <c r="W227" s="23"/>
      <c r="X227" s="23"/>
      <c r="Y227" s="23"/>
      <c r="Z227" s="23"/>
      <c r="AA227" s="23"/>
      <c r="AB227" s="27"/>
      <c r="AC227" s="23"/>
      <c r="AD227" s="23"/>
      <c r="AE227" s="23"/>
      <c r="AF227" s="23"/>
      <c r="AG227" s="23"/>
      <c r="AH227" s="23"/>
      <c r="AI227" s="23"/>
      <c r="AJ227" s="29">
        <v>1.0</v>
      </c>
      <c r="AK227" s="23"/>
      <c r="AL227" s="23"/>
      <c r="AM227" s="28">
        <v>200.0</v>
      </c>
      <c r="AN227" s="38" t="s">
        <v>755</v>
      </c>
      <c r="AO227" s="27"/>
      <c r="AP227" s="27"/>
      <c r="AQ227" s="27"/>
      <c r="AR227" s="27"/>
      <c r="AS227" s="41">
        <v>71.0</v>
      </c>
      <c r="AT227" s="23"/>
      <c r="AU227" s="23"/>
      <c r="AV227" s="23"/>
      <c r="AW227" s="23"/>
    </row>
    <row r="228" ht="15.75" customHeight="1">
      <c r="A228" s="18">
        <v>6.0</v>
      </c>
      <c r="B228" s="19">
        <v>1.0</v>
      </c>
      <c r="C228" s="19">
        <v>258.0</v>
      </c>
      <c r="D228" s="23"/>
      <c r="E228" s="18">
        <v>37.0</v>
      </c>
      <c r="F228" s="20" t="s">
        <v>778</v>
      </c>
      <c r="G228" s="21" t="s">
        <v>779</v>
      </c>
      <c r="H228" s="21" t="s">
        <v>779</v>
      </c>
      <c r="I228" s="22" t="s">
        <v>780</v>
      </c>
      <c r="J228" s="31" t="s">
        <v>52</v>
      </c>
      <c r="K228" s="22" t="s">
        <v>61</v>
      </c>
      <c r="L228" s="20" t="s">
        <v>225</v>
      </c>
      <c r="M228" s="40" t="s">
        <v>84</v>
      </c>
      <c r="N228" s="19">
        <v>2022.0</v>
      </c>
      <c r="O228" s="19">
        <v>3.0</v>
      </c>
      <c r="P228" s="33" t="s">
        <v>64</v>
      </c>
      <c r="Q228" s="42" t="s">
        <v>93</v>
      </c>
      <c r="R228" s="35" t="s">
        <v>66</v>
      </c>
      <c r="S228" s="56" t="s">
        <v>226</v>
      </c>
      <c r="T228" s="23"/>
      <c r="U228" s="23"/>
      <c r="V228" s="23"/>
      <c r="W228" s="23"/>
      <c r="X228" s="23"/>
      <c r="Y228" s="23"/>
      <c r="Z228" s="23"/>
      <c r="AA228" s="23"/>
      <c r="AB228" s="27"/>
      <c r="AC228" s="23"/>
      <c r="AD228" s="23"/>
      <c r="AE228" s="23"/>
      <c r="AF228" s="23"/>
      <c r="AG228" s="23"/>
      <c r="AH228" s="23"/>
      <c r="AI228" s="23"/>
      <c r="AJ228" s="29">
        <v>1.0</v>
      </c>
      <c r="AK228" s="23"/>
      <c r="AL228" s="23"/>
      <c r="AM228" s="28">
        <v>30.0</v>
      </c>
      <c r="AN228" s="28">
        <v>231.0</v>
      </c>
      <c r="AO228" s="27"/>
      <c r="AP228" s="27"/>
      <c r="AQ228" s="27"/>
      <c r="AR228" s="27"/>
      <c r="AS228" s="22" t="s">
        <v>781</v>
      </c>
      <c r="AT228" s="23"/>
      <c r="AU228" s="23"/>
      <c r="AV228" s="23"/>
      <c r="AW228" s="23"/>
    </row>
    <row r="229" ht="15.75" customHeight="1">
      <c r="A229" s="18">
        <v>6.0</v>
      </c>
      <c r="B229" s="19">
        <v>3.0</v>
      </c>
      <c r="C229" s="19">
        <v>259.0</v>
      </c>
      <c r="D229" s="23"/>
      <c r="E229" s="18">
        <v>37.0</v>
      </c>
      <c r="F229" s="30" t="s">
        <v>782</v>
      </c>
      <c r="G229" s="21" t="s">
        <v>783</v>
      </c>
      <c r="H229" s="21" t="s">
        <v>783</v>
      </c>
      <c r="I229" s="22" t="s">
        <v>784</v>
      </c>
      <c r="J229" s="31" t="s">
        <v>52</v>
      </c>
      <c r="K229" s="22" t="s">
        <v>622</v>
      </c>
      <c r="L229" s="20" t="s">
        <v>123</v>
      </c>
      <c r="M229" s="32" t="s">
        <v>63</v>
      </c>
      <c r="N229" s="19">
        <v>2021.0</v>
      </c>
      <c r="O229" s="19">
        <v>3.0</v>
      </c>
      <c r="P229" s="25" t="s">
        <v>54</v>
      </c>
      <c r="Q229" s="26" t="s">
        <v>55</v>
      </c>
      <c r="R229" s="25" t="s">
        <v>56</v>
      </c>
      <c r="S229" s="36" t="s">
        <v>785</v>
      </c>
      <c r="T229" s="23"/>
      <c r="U229" s="23"/>
      <c r="V229" s="23"/>
      <c r="W229" s="23"/>
      <c r="X229" s="23"/>
      <c r="Y229" s="23"/>
      <c r="Z229" s="23"/>
      <c r="AA229" s="23"/>
      <c r="AB229" s="27"/>
      <c r="AC229" s="23"/>
      <c r="AD229" s="23"/>
      <c r="AE229" s="23"/>
      <c r="AF229" s="23"/>
      <c r="AG229" s="23"/>
      <c r="AH229" s="23"/>
      <c r="AI229" s="23"/>
      <c r="AJ229" s="29">
        <v>1.0</v>
      </c>
      <c r="AK229" s="23"/>
      <c r="AL229" s="23"/>
      <c r="AM229" s="38" t="s">
        <v>762</v>
      </c>
      <c r="AN229" s="38" t="s">
        <v>628</v>
      </c>
      <c r="AO229" s="27"/>
      <c r="AP229" s="27"/>
      <c r="AQ229" s="27"/>
      <c r="AR229" s="27"/>
      <c r="AS229" s="23"/>
      <c r="AT229" s="23"/>
      <c r="AU229" s="23"/>
      <c r="AV229" s="39" t="s">
        <v>71</v>
      </c>
      <c r="AW229" s="23"/>
    </row>
    <row r="230" ht="15.75" customHeight="1">
      <c r="A230" s="18">
        <v>6.0</v>
      </c>
      <c r="B230" s="19">
        <v>1.0</v>
      </c>
      <c r="C230" s="19">
        <v>260.0</v>
      </c>
      <c r="D230" s="23"/>
      <c r="E230" s="18">
        <v>37.0</v>
      </c>
      <c r="F230" s="20" t="s">
        <v>786</v>
      </c>
      <c r="G230" s="21" t="s">
        <v>787</v>
      </c>
      <c r="H230" s="21" t="s">
        <v>787</v>
      </c>
      <c r="I230" s="22" t="s">
        <v>788</v>
      </c>
      <c r="J230" s="31" t="s">
        <v>52</v>
      </c>
      <c r="K230" s="22" t="s">
        <v>622</v>
      </c>
      <c r="L230" s="20" t="s">
        <v>708</v>
      </c>
      <c r="M230" s="32" t="s">
        <v>63</v>
      </c>
      <c r="N230" s="19">
        <v>2016.0</v>
      </c>
      <c r="O230" s="19">
        <v>3.0</v>
      </c>
      <c r="P230" s="33" t="s">
        <v>64</v>
      </c>
      <c r="Q230" s="34" t="s">
        <v>65</v>
      </c>
      <c r="R230" s="25" t="s">
        <v>56</v>
      </c>
      <c r="S230" s="36" t="s">
        <v>785</v>
      </c>
      <c r="T230" s="23"/>
      <c r="U230" s="23"/>
      <c r="V230" s="23"/>
      <c r="W230" s="23"/>
      <c r="X230" s="23"/>
      <c r="Y230" s="23"/>
      <c r="Z230" s="23"/>
      <c r="AA230" s="23"/>
      <c r="AB230" s="27"/>
      <c r="AC230" s="23"/>
      <c r="AD230" s="23"/>
      <c r="AE230" s="23"/>
      <c r="AF230" s="23"/>
      <c r="AG230" s="23"/>
      <c r="AH230" s="23"/>
      <c r="AI230" s="23"/>
      <c r="AJ230" s="29">
        <v>1.0</v>
      </c>
      <c r="AK230" s="23"/>
      <c r="AL230" s="23"/>
      <c r="AM230" s="38" t="s">
        <v>762</v>
      </c>
      <c r="AN230" s="38" t="s">
        <v>628</v>
      </c>
      <c r="AO230" s="27"/>
      <c r="AP230" s="27"/>
      <c r="AQ230" s="27"/>
      <c r="AR230" s="27"/>
      <c r="AS230" s="22" t="s">
        <v>789</v>
      </c>
      <c r="AT230" s="23"/>
      <c r="AU230" s="23"/>
      <c r="AV230" s="23"/>
      <c r="AW230" s="23"/>
    </row>
    <row r="231" ht="15.75" customHeight="1">
      <c r="A231" s="18">
        <v>6.0</v>
      </c>
      <c r="B231" s="19">
        <v>1.0</v>
      </c>
      <c r="C231" s="19">
        <v>261.0</v>
      </c>
      <c r="D231" s="23"/>
      <c r="E231" s="18">
        <v>37.0</v>
      </c>
      <c r="F231" s="20" t="s">
        <v>786</v>
      </c>
      <c r="G231" s="21" t="s">
        <v>787</v>
      </c>
      <c r="H231" s="21" t="s">
        <v>787</v>
      </c>
      <c r="I231" s="22" t="s">
        <v>790</v>
      </c>
      <c r="J231" s="31" t="s">
        <v>52</v>
      </c>
      <c r="K231" s="20" t="s">
        <v>622</v>
      </c>
      <c r="L231" s="20" t="s">
        <v>716</v>
      </c>
      <c r="M231" s="32" t="s">
        <v>63</v>
      </c>
      <c r="N231" s="19">
        <v>2016.0</v>
      </c>
      <c r="O231" s="19">
        <v>3.0</v>
      </c>
      <c r="P231" s="33" t="s">
        <v>64</v>
      </c>
      <c r="Q231" s="34" t="s">
        <v>65</v>
      </c>
      <c r="R231" s="25" t="s">
        <v>56</v>
      </c>
      <c r="S231" s="36" t="s">
        <v>162</v>
      </c>
      <c r="T231" s="23"/>
      <c r="U231" s="23"/>
      <c r="V231" s="23"/>
      <c r="W231" s="23"/>
      <c r="X231" s="23"/>
      <c r="Y231" s="23"/>
      <c r="Z231" s="23"/>
      <c r="AA231" s="23"/>
      <c r="AB231" s="27"/>
      <c r="AC231" s="23"/>
      <c r="AD231" s="23"/>
      <c r="AE231" s="23"/>
      <c r="AF231" s="23"/>
      <c r="AG231" s="23"/>
      <c r="AH231" s="23"/>
      <c r="AI231" s="23"/>
      <c r="AJ231" s="37" t="s">
        <v>68</v>
      </c>
      <c r="AK231" s="23"/>
      <c r="AL231" s="23"/>
      <c r="AM231" s="28">
        <v>0.0</v>
      </c>
      <c r="AN231" s="38" t="s">
        <v>791</v>
      </c>
      <c r="AO231" s="27"/>
      <c r="AP231" s="27"/>
      <c r="AQ231" s="27"/>
      <c r="AR231" s="27"/>
      <c r="AS231" s="22" t="s">
        <v>789</v>
      </c>
      <c r="AT231" s="23"/>
      <c r="AU231" s="23"/>
      <c r="AV231" s="23"/>
      <c r="AW231" s="23"/>
    </row>
    <row r="232" ht="15.75" customHeight="1">
      <c r="A232" s="18">
        <v>6.0</v>
      </c>
      <c r="B232" s="19">
        <v>3.0</v>
      </c>
      <c r="C232" s="19">
        <v>262.0</v>
      </c>
      <c r="D232" s="23"/>
      <c r="E232" s="18">
        <v>37.0</v>
      </c>
      <c r="F232" s="20" t="s">
        <v>786</v>
      </c>
      <c r="G232" s="21" t="s">
        <v>787</v>
      </c>
      <c r="H232" s="21" t="s">
        <v>787</v>
      </c>
      <c r="I232" s="22" t="s">
        <v>792</v>
      </c>
      <c r="J232" s="31" t="s">
        <v>52</v>
      </c>
      <c r="K232" s="20" t="s">
        <v>622</v>
      </c>
      <c r="L232" s="20" t="s">
        <v>793</v>
      </c>
      <c r="M232" s="32" t="s">
        <v>63</v>
      </c>
      <c r="N232" s="19">
        <v>2016.0</v>
      </c>
      <c r="O232" s="19">
        <v>3.0</v>
      </c>
      <c r="P232" s="25" t="s">
        <v>54</v>
      </c>
      <c r="Q232" s="34" t="s">
        <v>65</v>
      </c>
      <c r="R232" s="25" t="s">
        <v>56</v>
      </c>
      <c r="S232" s="36" t="s">
        <v>794</v>
      </c>
      <c r="T232" s="23"/>
      <c r="U232" s="23"/>
      <c r="V232" s="23"/>
      <c r="W232" s="23"/>
      <c r="X232" s="23"/>
      <c r="Y232" s="23"/>
      <c r="Z232" s="23"/>
      <c r="AA232" s="23"/>
      <c r="AB232" s="27"/>
      <c r="AC232" s="23"/>
      <c r="AD232" s="23"/>
      <c r="AE232" s="23"/>
      <c r="AF232" s="23"/>
      <c r="AG232" s="23"/>
      <c r="AH232" s="23"/>
      <c r="AI232" s="23"/>
      <c r="AJ232" s="37" t="s">
        <v>68</v>
      </c>
      <c r="AK232" s="23"/>
      <c r="AL232" s="23"/>
      <c r="AM232" s="38" t="s">
        <v>762</v>
      </c>
      <c r="AN232" s="38" t="s">
        <v>628</v>
      </c>
      <c r="AO232" s="27"/>
      <c r="AP232" s="27"/>
      <c r="AQ232" s="27"/>
      <c r="AR232" s="27"/>
      <c r="AS232" s="22" t="s">
        <v>789</v>
      </c>
      <c r="AT232" s="23"/>
      <c r="AU232" s="23"/>
      <c r="AV232" s="23"/>
      <c r="AW232" s="23"/>
    </row>
    <row r="233" ht="15.75" customHeight="1">
      <c r="A233" s="18">
        <v>6.0</v>
      </c>
      <c r="B233" s="19">
        <v>3.0</v>
      </c>
      <c r="C233" s="19">
        <v>263.0</v>
      </c>
      <c r="D233" s="23"/>
      <c r="E233" s="18">
        <v>37.0</v>
      </c>
      <c r="F233" s="20" t="s">
        <v>786</v>
      </c>
      <c r="G233" s="21" t="s">
        <v>787</v>
      </c>
      <c r="H233" s="21" t="s">
        <v>787</v>
      </c>
      <c r="I233" s="22" t="s">
        <v>795</v>
      </c>
      <c r="J233" s="31" t="s">
        <v>52</v>
      </c>
      <c r="K233" s="20" t="s">
        <v>622</v>
      </c>
      <c r="L233" s="20" t="s">
        <v>713</v>
      </c>
      <c r="M233" s="32" t="s">
        <v>63</v>
      </c>
      <c r="N233" s="19">
        <v>2017.0</v>
      </c>
      <c r="O233" s="19">
        <v>3.0</v>
      </c>
      <c r="P233" s="25" t="s">
        <v>54</v>
      </c>
      <c r="Q233" s="34" t="s">
        <v>65</v>
      </c>
      <c r="R233" s="25" t="s">
        <v>56</v>
      </c>
      <c r="S233" s="36" t="s">
        <v>162</v>
      </c>
      <c r="T233" s="23"/>
      <c r="U233" s="23"/>
      <c r="V233" s="23"/>
      <c r="W233" s="23"/>
      <c r="X233" s="23"/>
      <c r="Y233" s="23"/>
      <c r="Z233" s="23"/>
      <c r="AA233" s="23"/>
      <c r="AB233" s="27"/>
      <c r="AC233" s="23"/>
      <c r="AD233" s="23"/>
      <c r="AE233" s="23"/>
      <c r="AF233" s="23"/>
      <c r="AG233" s="23"/>
      <c r="AH233" s="23"/>
      <c r="AI233" s="23"/>
      <c r="AJ233" s="37" t="s">
        <v>68</v>
      </c>
      <c r="AK233" s="23"/>
      <c r="AL233" s="23"/>
      <c r="AM233" s="28">
        <v>0.0</v>
      </c>
      <c r="AN233" s="38" t="s">
        <v>791</v>
      </c>
      <c r="AO233" s="27"/>
      <c r="AP233" s="27"/>
      <c r="AQ233" s="27"/>
      <c r="AR233" s="27"/>
      <c r="AS233" s="22" t="s">
        <v>789</v>
      </c>
      <c r="AT233" s="23"/>
      <c r="AU233" s="23"/>
      <c r="AV233" s="23"/>
      <c r="AW233" s="23"/>
    </row>
    <row r="234" ht="15.75" customHeight="1">
      <c r="A234" s="18">
        <v>6.0</v>
      </c>
      <c r="B234" s="19">
        <v>3.0</v>
      </c>
      <c r="C234" s="19">
        <v>264.0</v>
      </c>
      <c r="D234" s="23"/>
      <c r="E234" s="18">
        <v>37.0</v>
      </c>
      <c r="F234" s="20" t="s">
        <v>786</v>
      </c>
      <c r="G234" s="21" t="s">
        <v>787</v>
      </c>
      <c r="H234" s="21" t="s">
        <v>787</v>
      </c>
      <c r="I234" s="22" t="s">
        <v>796</v>
      </c>
      <c r="J234" s="31" t="s">
        <v>52</v>
      </c>
      <c r="K234" s="31" t="s">
        <v>700</v>
      </c>
      <c r="L234" s="20" t="s">
        <v>127</v>
      </c>
      <c r="M234" s="53" t="s">
        <v>127</v>
      </c>
      <c r="N234" s="19">
        <v>2021.0</v>
      </c>
      <c r="O234" s="19">
        <v>3.0</v>
      </c>
      <c r="P234" s="25" t="s">
        <v>54</v>
      </c>
      <c r="Q234" s="26" t="s">
        <v>55</v>
      </c>
      <c r="R234" s="25" t="s">
        <v>56</v>
      </c>
      <c r="S234" s="36" t="s">
        <v>174</v>
      </c>
      <c r="T234" s="23"/>
      <c r="U234" s="23"/>
      <c r="V234" s="23"/>
      <c r="W234" s="23"/>
      <c r="X234" s="23"/>
      <c r="Y234" s="23"/>
      <c r="Z234" s="23"/>
      <c r="AA234" s="23"/>
      <c r="AB234" s="27"/>
      <c r="AC234" s="23"/>
      <c r="AD234" s="23"/>
      <c r="AE234" s="23"/>
      <c r="AF234" s="23"/>
      <c r="AG234" s="23"/>
      <c r="AH234" s="23"/>
      <c r="AI234" s="23"/>
      <c r="AJ234" s="37" t="s">
        <v>68</v>
      </c>
      <c r="AK234" s="23"/>
      <c r="AL234" s="23"/>
      <c r="AM234" s="38" t="s">
        <v>696</v>
      </c>
      <c r="AN234" s="28">
        <v>686.0</v>
      </c>
      <c r="AO234" s="27"/>
      <c r="AP234" s="27"/>
      <c r="AQ234" s="27"/>
      <c r="AR234" s="27"/>
      <c r="AS234" s="22" t="s">
        <v>789</v>
      </c>
      <c r="AT234" s="23"/>
      <c r="AU234" s="23"/>
      <c r="AV234" s="23"/>
      <c r="AW234" s="23"/>
    </row>
    <row r="235" ht="15.75" customHeight="1">
      <c r="A235" s="18">
        <v>6.0</v>
      </c>
      <c r="B235" s="19">
        <v>1.0</v>
      </c>
      <c r="C235" s="19">
        <v>265.0</v>
      </c>
      <c r="D235" s="23"/>
      <c r="E235" s="18">
        <v>37.0</v>
      </c>
      <c r="F235" s="20" t="s">
        <v>797</v>
      </c>
      <c r="G235" s="21" t="s">
        <v>798</v>
      </c>
      <c r="H235" s="21" t="s">
        <v>798</v>
      </c>
      <c r="I235" s="22" t="s">
        <v>799</v>
      </c>
      <c r="J235" s="31" t="s">
        <v>52</v>
      </c>
      <c r="K235" s="22" t="s">
        <v>622</v>
      </c>
      <c r="L235" s="20" t="s">
        <v>123</v>
      </c>
      <c r="M235" s="32" t="s">
        <v>63</v>
      </c>
      <c r="N235" s="19">
        <v>2021.0</v>
      </c>
      <c r="O235" s="19">
        <v>3.0</v>
      </c>
      <c r="P235" s="33" t="s">
        <v>64</v>
      </c>
      <c r="Q235" s="26" t="s">
        <v>55</v>
      </c>
      <c r="R235" s="25" t="s">
        <v>56</v>
      </c>
      <c r="S235" s="36" t="s">
        <v>800</v>
      </c>
      <c r="T235" s="23"/>
      <c r="U235" s="23"/>
      <c r="V235" s="23"/>
      <c r="W235" s="23"/>
      <c r="X235" s="23"/>
      <c r="Y235" s="23"/>
      <c r="Z235" s="23"/>
      <c r="AA235" s="23"/>
      <c r="AB235" s="27"/>
      <c r="AC235" s="23"/>
      <c r="AD235" s="23"/>
      <c r="AE235" s="23"/>
      <c r="AF235" s="23"/>
      <c r="AG235" s="23"/>
      <c r="AH235" s="23"/>
      <c r="AI235" s="23"/>
      <c r="AJ235" s="29">
        <v>1.0</v>
      </c>
      <c r="AK235" s="23"/>
      <c r="AL235" s="23"/>
      <c r="AM235" s="38" t="s">
        <v>762</v>
      </c>
      <c r="AN235" s="38" t="s">
        <v>628</v>
      </c>
      <c r="AO235" s="27"/>
      <c r="AP235" s="27"/>
      <c r="AQ235" s="27"/>
      <c r="AR235" s="27"/>
      <c r="AS235" s="29">
        <v>87.0</v>
      </c>
      <c r="AT235" s="23"/>
      <c r="AU235" s="23"/>
      <c r="AV235" s="23"/>
      <c r="AW235" s="23"/>
    </row>
    <row r="236" ht="15.75" customHeight="1">
      <c r="A236" s="18">
        <v>6.0</v>
      </c>
      <c r="B236" s="19">
        <v>1.0</v>
      </c>
      <c r="C236" s="19">
        <v>266.0</v>
      </c>
      <c r="D236" s="23"/>
      <c r="E236" s="18">
        <v>37.0</v>
      </c>
      <c r="F236" s="20" t="s">
        <v>797</v>
      </c>
      <c r="G236" s="21" t="s">
        <v>798</v>
      </c>
      <c r="H236" s="21" t="s">
        <v>798</v>
      </c>
      <c r="I236" s="22" t="s">
        <v>801</v>
      </c>
      <c r="J236" s="31" t="s">
        <v>52</v>
      </c>
      <c r="K236" s="20" t="s">
        <v>622</v>
      </c>
      <c r="L236" s="20" t="s">
        <v>802</v>
      </c>
      <c r="M236" s="32" t="s">
        <v>63</v>
      </c>
      <c r="N236" s="19">
        <v>2017.0</v>
      </c>
      <c r="O236" s="19">
        <v>3.0</v>
      </c>
      <c r="P236" s="33" t="s">
        <v>64</v>
      </c>
      <c r="Q236" s="34" t="s">
        <v>65</v>
      </c>
      <c r="R236" s="25" t="s">
        <v>56</v>
      </c>
      <c r="S236" s="36" t="s">
        <v>162</v>
      </c>
      <c r="T236" s="23"/>
      <c r="U236" s="23"/>
      <c r="V236" s="23"/>
      <c r="W236" s="23"/>
      <c r="X236" s="23"/>
      <c r="Y236" s="23"/>
      <c r="Z236" s="23"/>
      <c r="AA236" s="23"/>
      <c r="AB236" s="27"/>
      <c r="AC236" s="23"/>
      <c r="AD236" s="23"/>
      <c r="AE236" s="23"/>
      <c r="AF236" s="23"/>
      <c r="AG236" s="23"/>
      <c r="AH236" s="23"/>
      <c r="AI236" s="23"/>
      <c r="AJ236" s="37" t="s">
        <v>68</v>
      </c>
      <c r="AK236" s="23"/>
      <c r="AL236" s="23"/>
      <c r="AM236" s="28">
        <v>0.0</v>
      </c>
      <c r="AN236" s="38" t="s">
        <v>791</v>
      </c>
      <c r="AO236" s="27"/>
      <c r="AP236" s="27"/>
      <c r="AQ236" s="27"/>
      <c r="AR236" s="27"/>
      <c r="AS236" s="29">
        <v>87.0</v>
      </c>
      <c r="AT236" s="23"/>
      <c r="AU236" s="23"/>
      <c r="AV236" s="23"/>
      <c r="AW236" s="23"/>
    </row>
    <row r="237" ht="15.75" customHeight="1">
      <c r="A237" s="18">
        <v>6.0</v>
      </c>
      <c r="B237" s="19">
        <v>1.0</v>
      </c>
      <c r="C237" s="19">
        <v>267.0</v>
      </c>
      <c r="D237" s="23"/>
      <c r="E237" s="18">
        <v>37.0</v>
      </c>
      <c r="F237" s="20" t="s">
        <v>797</v>
      </c>
      <c r="G237" s="21" t="s">
        <v>798</v>
      </c>
      <c r="H237" s="21" t="s">
        <v>798</v>
      </c>
      <c r="I237" s="22" t="s">
        <v>803</v>
      </c>
      <c r="J237" s="31" t="s">
        <v>52</v>
      </c>
      <c r="K237" s="20" t="s">
        <v>622</v>
      </c>
      <c r="L237" s="20" t="s">
        <v>183</v>
      </c>
      <c r="M237" s="32" t="s">
        <v>63</v>
      </c>
      <c r="N237" s="19">
        <v>2017.0</v>
      </c>
      <c r="O237" s="19">
        <v>3.0</v>
      </c>
      <c r="P237" s="33" t="s">
        <v>64</v>
      </c>
      <c r="Q237" s="34" t="s">
        <v>65</v>
      </c>
      <c r="R237" s="25" t="s">
        <v>56</v>
      </c>
      <c r="S237" s="36" t="s">
        <v>162</v>
      </c>
      <c r="T237" s="23"/>
      <c r="U237" s="23"/>
      <c r="V237" s="23"/>
      <c r="W237" s="23"/>
      <c r="X237" s="23"/>
      <c r="Y237" s="23"/>
      <c r="Z237" s="23"/>
      <c r="AA237" s="23"/>
      <c r="AB237" s="27"/>
      <c r="AC237" s="23"/>
      <c r="AD237" s="23"/>
      <c r="AE237" s="23"/>
      <c r="AF237" s="23"/>
      <c r="AG237" s="23"/>
      <c r="AH237" s="23"/>
      <c r="AI237" s="23"/>
      <c r="AJ237" s="37" t="s">
        <v>68</v>
      </c>
      <c r="AK237" s="23"/>
      <c r="AL237" s="23"/>
      <c r="AM237" s="28">
        <v>0.0</v>
      </c>
      <c r="AN237" s="38" t="s">
        <v>791</v>
      </c>
      <c r="AO237" s="27"/>
      <c r="AP237" s="27"/>
      <c r="AQ237" s="27"/>
      <c r="AR237" s="27"/>
      <c r="AS237" s="29">
        <v>87.0</v>
      </c>
      <c r="AT237" s="23"/>
      <c r="AU237" s="23"/>
      <c r="AV237" s="23"/>
      <c r="AW237" s="23"/>
    </row>
    <row r="238" ht="15.75" customHeight="1">
      <c r="A238" s="18">
        <v>6.0</v>
      </c>
      <c r="B238" s="19">
        <v>2.0</v>
      </c>
      <c r="C238" s="19">
        <v>268.0</v>
      </c>
      <c r="D238" s="23"/>
      <c r="E238" s="18">
        <v>37.0</v>
      </c>
      <c r="F238" s="20" t="s">
        <v>797</v>
      </c>
      <c r="G238" s="21" t="s">
        <v>798</v>
      </c>
      <c r="H238" s="21" t="s">
        <v>798</v>
      </c>
      <c r="I238" s="22" t="s">
        <v>804</v>
      </c>
      <c r="J238" s="31" t="s">
        <v>52</v>
      </c>
      <c r="K238" s="20" t="s">
        <v>622</v>
      </c>
      <c r="L238" s="20" t="s">
        <v>167</v>
      </c>
      <c r="M238" s="32" t="s">
        <v>63</v>
      </c>
      <c r="N238" s="19">
        <v>2018.0</v>
      </c>
      <c r="O238" s="19">
        <v>3.0</v>
      </c>
      <c r="P238" s="26" t="s">
        <v>77</v>
      </c>
      <c r="Q238" s="34" t="s">
        <v>65</v>
      </c>
      <c r="R238" s="25" t="s">
        <v>56</v>
      </c>
      <c r="S238" s="36" t="s">
        <v>187</v>
      </c>
      <c r="T238" s="23"/>
      <c r="U238" s="23"/>
      <c r="V238" s="23"/>
      <c r="W238" s="23"/>
      <c r="X238" s="23"/>
      <c r="Y238" s="23"/>
      <c r="Z238" s="23"/>
      <c r="AA238" s="23"/>
      <c r="AB238" s="27"/>
      <c r="AC238" s="23"/>
      <c r="AD238" s="23"/>
      <c r="AE238" s="23"/>
      <c r="AF238" s="23"/>
      <c r="AG238" s="23"/>
      <c r="AH238" s="23"/>
      <c r="AI238" s="23"/>
      <c r="AJ238" s="37" t="s">
        <v>68</v>
      </c>
      <c r="AK238" s="23"/>
      <c r="AL238" s="23"/>
      <c r="AM238" s="28">
        <v>0.0</v>
      </c>
      <c r="AN238" s="38" t="s">
        <v>791</v>
      </c>
      <c r="AO238" s="27"/>
      <c r="AP238" s="27"/>
      <c r="AQ238" s="27"/>
      <c r="AR238" s="27"/>
      <c r="AS238" s="29">
        <v>87.0</v>
      </c>
      <c r="AT238" s="23"/>
      <c r="AU238" s="23"/>
      <c r="AV238" s="23"/>
      <c r="AW238" s="23"/>
    </row>
    <row r="239" ht="15.75" customHeight="1">
      <c r="A239" s="18">
        <v>7.0</v>
      </c>
      <c r="B239" s="19">
        <v>2.0</v>
      </c>
      <c r="C239" s="19">
        <v>270.0</v>
      </c>
      <c r="D239" s="2" t="s">
        <v>805</v>
      </c>
      <c r="E239" s="18">
        <v>42.0</v>
      </c>
      <c r="F239" s="20" t="s">
        <v>806</v>
      </c>
      <c r="G239" s="21" t="s">
        <v>807</v>
      </c>
      <c r="H239" s="21" t="s">
        <v>807</v>
      </c>
      <c r="I239" s="78" t="s">
        <v>808</v>
      </c>
      <c r="J239" s="23"/>
      <c r="K239" s="23"/>
      <c r="L239" s="20" t="s">
        <v>74</v>
      </c>
      <c r="M239" s="32" t="s">
        <v>63</v>
      </c>
      <c r="N239" s="19">
        <v>2021.0</v>
      </c>
      <c r="O239" s="19">
        <v>1.0</v>
      </c>
      <c r="P239" s="26" t="s">
        <v>77</v>
      </c>
      <c r="Q239" s="26" t="s">
        <v>55</v>
      </c>
      <c r="R239" s="61" t="s">
        <v>238</v>
      </c>
      <c r="S239" s="36" t="s">
        <v>202</v>
      </c>
      <c r="T239" s="23"/>
      <c r="U239" s="23"/>
      <c r="V239" s="23"/>
      <c r="W239" s="23"/>
      <c r="X239" s="23"/>
      <c r="Y239" s="23"/>
      <c r="Z239" s="23"/>
      <c r="AA239" s="23"/>
      <c r="AB239" s="27"/>
      <c r="AC239" s="28">
        <v>0.0</v>
      </c>
      <c r="AD239" s="38" t="s">
        <v>809</v>
      </c>
      <c r="AE239" s="28">
        <v>0.0</v>
      </c>
      <c r="AF239" s="38" t="s">
        <v>810</v>
      </c>
      <c r="AG239" s="23"/>
      <c r="AH239" s="23"/>
      <c r="AI239" s="23"/>
      <c r="AJ239" s="29">
        <v>1.0</v>
      </c>
      <c r="AK239" s="23"/>
      <c r="AL239" s="23"/>
      <c r="AM239" s="23"/>
      <c r="AN239" s="23"/>
      <c r="AO239" s="27"/>
      <c r="AP239" s="27"/>
      <c r="AQ239" s="27"/>
      <c r="AR239" s="27"/>
      <c r="AS239" s="39" t="s">
        <v>811</v>
      </c>
      <c r="AT239" s="23"/>
      <c r="AU239" s="23"/>
      <c r="AV239" s="51" t="s">
        <v>812</v>
      </c>
      <c r="AW239" s="23"/>
    </row>
    <row r="240" ht="15.75" customHeight="1">
      <c r="A240" s="29">
        <v>7.0</v>
      </c>
      <c r="B240" s="19">
        <v>3.0</v>
      </c>
      <c r="C240" s="19">
        <v>271.0</v>
      </c>
      <c r="D240" s="23"/>
      <c r="E240" s="29">
        <v>42.0</v>
      </c>
      <c r="F240" s="20" t="s">
        <v>806</v>
      </c>
      <c r="G240" s="44" t="s">
        <v>807</v>
      </c>
      <c r="H240" s="44" t="s">
        <v>807</v>
      </c>
      <c r="I240" s="78" t="s">
        <v>806</v>
      </c>
      <c r="J240" s="23"/>
      <c r="K240" s="23"/>
      <c r="L240" s="46" t="s">
        <v>118</v>
      </c>
      <c r="M240" s="47"/>
      <c r="N240" s="23"/>
      <c r="O240" s="29">
        <v>2.0</v>
      </c>
      <c r="P240" s="25" t="s">
        <v>54</v>
      </c>
      <c r="Q240" s="48" t="s">
        <v>65</v>
      </c>
      <c r="R240" s="60" t="s">
        <v>238</v>
      </c>
      <c r="S240" s="23"/>
      <c r="T240" s="23"/>
      <c r="U240" s="28">
        <v>0.048734</v>
      </c>
      <c r="V240" s="28">
        <v>7.724239</v>
      </c>
      <c r="W240" s="50">
        <v>3.2E-11</v>
      </c>
      <c r="X240" s="28">
        <v>2.81346</v>
      </c>
      <c r="Y240" s="28">
        <v>0.024367</v>
      </c>
      <c r="Z240" s="50">
        <v>1.6E-11</v>
      </c>
      <c r="AA240" s="28">
        <v>1.40673</v>
      </c>
      <c r="AB240" s="27"/>
      <c r="AC240" s="23"/>
      <c r="AD240" s="23"/>
      <c r="AE240" s="28">
        <v>0.0</v>
      </c>
      <c r="AF240" s="38" t="s">
        <v>810</v>
      </c>
      <c r="AG240" s="23"/>
      <c r="AH240" s="23"/>
      <c r="AI240" s="23"/>
      <c r="AJ240" s="37" t="s">
        <v>68</v>
      </c>
      <c r="AK240" s="23"/>
      <c r="AL240" s="23"/>
      <c r="AM240" s="23"/>
      <c r="AN240" s="23"/>
      <c r="AO240" s="27"/>
      <c r="AP240" s="27"/>
      <c r="AQ240" s="27"/>
      <c r="AR240" s="27"/>
      <c r="AS240" s="39" t="s">
        <v>811</v>
      </c>
      <c r="AT240" s="23"/>
      <c r="AU240" s="23"/>
      <c r="AV240" s="51" t="s">
        <v>812</v>
      </c>
      <c r="AW240" s="23"/>
    </row>
    <row r="241" ht="15.75" customHeight="1">
      <c r="A241" s="29">
        <v>7.0</v>
      </c>
      <c r="B241" s="19">
        <v>1.0</v>
      </c>
      <c r="C241" s="19">
        <v>272.0</v>
      </c>
      <c r="D241" s="23"/>
      <c r="E241" s="41">
        <v>42.0</v>
      </c>
      <c r="F241" s="22" t="s">
        <v>813</v>
      </c>
      <c r="G241" s="44" t="s">
        <v>814</v>
      </c>
      <c r="H241" s="44" t="s">
        <v>814</v>
      </c>
      <c r="I241" s="78" t="s">
        <v>815</v>
      </c>
      <c r="J241" s="23"/>
      <c r="K241" s="23"/>
      <c r="L241" s="39" t="s">
        <v>232</v>
      </c>
      <c r="M241" s="57" t="s">
        <v>84</v>
      </c>
      <c r="N241" s="29">
        <v>2022.0</v>
      </c>
      <c r="O241" s="29">
        <v>2.0</v>
      </c>
      <c r="P241" s="33" t="s">
        <v>64</v>
      </c>
      <c r="Q241" s="48" t="s">
        <v>65</v>
      </c>
      <c r="R241" s="55" t="s">
        <v>66</v>
      </c>
      <c r="S241" s="37" t="s">
        <v>233</v>
      </c>
      <c r="T241" s="23"/>
      <c r="U241" s="58">
        <v>1.101303503</v>
      </c>
      <c r="V241" s="58">
        <v>0.447378655</v>
      </c>
      <c r="W241" s="58">
        <v>0.527786544</v>
      </c>
      <c r="X241" s="58">
        <v>2.182225623</v>
      </c>
      <c r="Y241" s="59">
        <v>0.399795</v>
      </c>
      <c r="Z241" s="59">
        <v>0.193862</v>
      </c>
      <c r="AA241" s="59">
        <v>0.826371</v>
      </c>
      <c r="AB241" s="27"/>
      <c r="AC241" s="23"/>
      <c r="AD241" s="23"/>
      <c r="AE241" s="28">
        <v>100.0</v>
      </c>
      <c r="AF241" s="38" t="s">
        <v>816</v>
      </c>
      <c r="AG241" s="23"/>
      <c r="AH241" s="23"/>
      <c r="AI241" s="23"/>
      <c r="AJ241" s="29">
        <v>1.0</v>
      </c>
      <c r="AK241" s="23"/>
      <c r="AL241" s="23"/>
      <c r="AM241" s="23"/>
      <c r="AN241" s="23"/>
      <c r="AO241" s="27"/>
      <c r="AP241" s="27"/>
      <c r="AQ241" s="27"/>
      <c r="AR241" s="27"/>
      <c r="AS241" s="22" t="s">
        <v>817</v>
      </c>
      <c r="AT241" s="23"/>
      <c r="AU241" s="23"/>
      <c r="AV241" s="51" t="s">
        <v>818</v>
      </c>
      <c r="AW241" s="23"/>
    </row>
    <row r="242" ht="15.75" customHeight="1">
      <c r="A242" s="29">
        <v>7.0</v>
      </c>
      <c r="B242" s="19">
        <v>2.0</v>
      </c>
      <c r="C242" s="19">
        <v>273.0</v>
      </c>
      <c r="D242" s="23"/>
      <c r="E242" s="41">
        <v>42.0</v>
      </c>
      <c r="F242" s="22" t="s">
        <v>813</v>
      </c>
      <c r="G242" s="44" t="s">
        <v>814</v>
      </c>
      <c r="H242" s="44" t="s">
        <v>814</v>
      </c>
      <c r="I242" s="78" t="s">
        <v>813</v>
      </c>
      <c r="J242" s="23"/>
      <c r="K242" s="23"/>
      <c r="L242" s="46" t="s">
        <v>118</v>
      </c>
      <c r="M242" s="47"/>
      <c r="N242" s="23"/>
      <c r="O242" s="29">
        <v>2.0</v>
      </c>
      <c r="P242" s="26" t="s">
        <v>77</v>
      </c>
      <c r="Q242" s="48" t="s">
        <v>65</v>
      </c>
      <c r="R242" s="60" t="s">
        <v>238</v>
      </c>
      <c r="S242" s="23"/>
      <c r="T242" s="23"/>
      <c r="U242" s="28">
        <v>1.408382</v>
      </c>
      <c r="V242" s="28">
        <v>1.008461</v>
      </c>
      <c r="W242" s="28">
        <v>0.618089</v>
      </c>
      <c r="X242" s="28">
        <v>3.001818</v>
      </c>
      <c r="Y242" s="28">
        <v>0.704191</v>
      </c>
      <c r="Z242" s="28">
        <v>0.309045</v>
      </c>
      <c r="AA242" s="28">
        <v>1.500909</v>
      </c>
      <c r="AB242" s="27"/>
      <c r="AC242" s="23"/>
      <c r="AD242" s="23"/>
      <c r="AE242" s="28">
        <v>100.0</v>
      </c>
      <c r="AF242" s="38" t="s">
        <v>816</v>
      </c>
      <c r="AG242" s="23"/>
      <c r="AH242" s="23"/>
      <c r="AI242" s="23"/>
      <c r="AJ242" s="37" t="s">
        <v>68</v>
      </c>
      <c r="AK242" s="23"/>
      <c r="AL242" s="23"/>
      <c r="AM242" s="23"/>
      <c r="AN242" s="23"/>
      <c r="AO242" s="27"/>
      <c r="AP242" s="27"/>
      <c r="AQ242" s="27"/>
      <c r="AR242" s="27"/>
      <c r="AS242" s="22" t="s">
        <v>817</v>
      </c>
      <c r="AT242" s="23"/>
      <c r="AU242" s="23"/>
      <c r="AV242" s="51" t="s">
        <v>818</v>
      </c>
      <c r="AW242" s="23"/>
    </row>
    <row r="243" ht="15.75" customHeight="1">
      <c r="A243" s="18">
        <v>8.0</v>
      </c>
      <c r="B243" s="19">
        <v>1.0</v>
      </c>
      <c r="C243" s="19">
        <v>280.0</v>
      </c>
      <c r="D243" s="2" t="s">
        <v>819</v>
      </c>
      <c r="E243" s="18">
        <v>43.0</v>
      </c>
      <c r="F243" s="30" t="s">
        <v>820</v>
      </c>
      <c r="G243" s="21" t="s">
        <v>821</v>
      </c>
      <c r="H243" s="21" t="s">
        <v>821</v>
      </c>
      <c r="I243" s="78" t="s">
        <v>822</v>
      </c>
      <c r="J243" s="23"/>
      <c r="K243" s="22" t="s">
        <v>823</v>
      </c>
      <c r="L243" s="20" t="s">
        <v>824</v>
      </c>
      <c r="M243" s="80" t="s">
        <v>399</v>
      </c>
      <c r="N243" s="19">
        <v>2022.0</v>
      </c>
      <c r="O243" s="19">
        <v>1.0</v>
      </c>
      <c r="P243" s="33" t="s">
        <v>64</v>
      </c>
      <c r="Q243" s="26" t="s">
        <v>55</v>
      </c>
      <c r="R243" s="61" t="s">
        <v>238</v>
      </c>
      <c r="S243" s="81" t="s">
        <v>825</v>
      </c>
      <c r="T243" s="23"/>
      <c r="U243" s="23"/>
      <c r="V243" s="23"/>
      <c r="W243" s="23"/>
      <c r="X243" s="23"/>
      <c r="Y243" s="23"/>
      <c r="Z243" s="23"/>
      <c r="AA243" s="23"/>
      <c r="AB243" s="27"/>
      <c r="AC243" s="23"/>
      <c r="AD243" s="23"/>
      <c r="AE243" s="23"/>
      <c r="AF243" s="23"/>
      <c r="AG243" s="23"/>
      <c r="AH243" s="23"/>
      <c r="AI243" s="23"/>
      <c r="AJ243" s="29">
        <v>1.0</v>
      </c>
      <c r="AK243" s="23"/>
      <c r="AL243" s="23"/>
      <c r="AM243" s="28">
        <v>0.0</v>
      </c>
      <c r="AN243" s="28">
        <v>443.5</v>
      </c>
      <c r="AO243" s="27"/>
      <c r="AP243" s="27"/>
      <c r="AQ243" s="27"/>
      <c r="AR243" s="27"/>
      <c r="AS243" s="23"/>
      <c r="AT243" s="23"/>
      <c r="AU243" s="23"/>
      <c r="AV243" s="39" t="s">
        <v>71</v>
      </c>
      <c r="AW243" s="23"/>
    </row>
    <row r="244" ht="15.75" customHeight="1">
      <c r="A244" s="18">
        <v>8.0</v>
      </c>
      <c r="B244" s="19">
        <v>3.0</v>
      </c>
      <c r="C244" s="19">
        <v>281.0</v>
      </c>
      <c r="D244" s="23"/>
      <c r="E244" s="18">
        <v>43.0</v>
      </c>
      <c r="F244" s="30" t="s">
        <v>826</v>
      </c>
      <c r="G244" s="21" t="s">
        <v>827</v>
      </c>
      <c r="H244" s="21" t="s">
        <v>827</v>
      </c>
      <c r="I244" s="78" t="s">
        <v>828</v>
      </c>
      <c r="J244" s="23"/>
      <c r="K244" s="22" t="s">
        <v>823</v>
      </c>
      <c r="L244" s="20" t="s">
        <v>123</v>
      </c>
      <c r="M244" s="32" t="s">
        <v>63</v>
      </c>
      <c r="N244" s="19">
        <v>2016.0</v>
      </c>
      <c r="O244" s="19">
        <v>3.0</v>
      </c>
      <c r="P244" s="25" t="s">
        <v>54</v>
      </c>
      <c r="Q244" s="34" t="s">
        <v>65</v>
      </c>
      <c r="R244" s="61" t="s">
        <v>238</v>
      </c>
      <c r="S244" s="36" t="s">
        <v>829</v>
      </c>
      <c r="T244" s="23"/>
      <c r="U244" s="23"/>
      <c r="V244" s="23"/>
      <c r="W244" s="23"/>
      <c r="X244" s="23"/>
      <c r="Y244" s="23"/>
      <c r="Z244" s="23"/>
      <c r="AA244" s="23"/>
      <c r="AB244" s="27"/>
      <c r="AC244" s="23"/>
      <c r="AD244" s="23"/>
      <c r="AE244" s="23"/>
      <c r="AF244" s="23"/>
      <c r="AG244" s="23"/>
      <c r="AH244" s="23"/>
      <c r="AI244" s="23"/>
      <c r="AJ244" s="29">
        <v>1.0</v>
      </c>
      <c r="AK244" s="23"/>
      <c r="AL244" s="23"/>
      <c r="AM244" s="28">
        <v>100.0</v>
      </c>
      <c r="AN244" s="38" t="s">
        <v>830</v>
      </c>
      <c r="AO244" s="27"/>
      <c r="AP244" s="27"/>
      <c r="AQ244" s="27"/>
      <c r="AR244" s="27"/>
      <c r="AS244" s="23"/>
      <c r="AT244" s="23"/>
      <c r="AU244" s="23"/>
      <c r="AV244" s="39" t="s">
        <v>71</v>
      </c>
      <c r="AW244" s="23"/>
    </row>
    <row r="245" ht="15.75" customHeight="1">
      <c r="A245" s="18">
        <v>9.0</v>
      </c>
      <c r="B245" s="19">
        <v>3.0</v>
      </c>
      <c r="C245" s="19">
        <v>282.0</v>
      </c>
      <c r="D245" s="2" t="s">
        <v>831</v>
      </c>
      <c r="E245" s="18">
        <v>44.0</v>
      </c>
      <c r="F245" s="20" t="s">
        <v>832</v>
      </c>
      <c r="G245" s="21" t="s">
        <v>833</v>
      </c>
      <c r="H245" s="21" t="s">
        <v>833</v>
      </c>
      <c r="I245" s="78" t="s">
        <v>834</v>
      </c>
      <c r="J245" s="23"/>
      <c r="K245" s="20" t="s">
        <v>835</v>
      </c>
      <c r="L245" s="20" t="s">
        <v>836</v>
      </c>
      <c r="M245" s="40" t="s">
        <v>84</v>
      </c>
      <c r="N245" s="19">
        <v>2023.0</v>
      </c>
      <c r="O245" s="19">
        <v>3.0</v>
      </c>
      <c r="P245" s="25" t="s">
        <v>54</v>
      </c>
      <c r="Q245" s="34" t="s">
        <v>65</v>
      </c>
      <c r="R245" s="35" t="s">
        <v>66</v>
      </c>
      <c r="S245" s="36" t="s">
        <v>85</v>
      </c>
      <c r="T245" s="23"/>
      <c r="U245" s="23"/>
      <c r="V245" s="23"/>
      <c r="W245" s="23"/>
      <c r="X245" s="23"/>
      <c r="Y245" s="23"/>
      <c r="Z245" s="23"/>
      <c r="AA245" s="23"/>
      <c r="AB245" s="27"/>
      <c r="AC245" s="23"/>
      <c r="AD245" s="23"/>
      <c r="AE245" s="28">
        <v>0.0</v>
      </c>
      <c r="AF245" s="28">
        <v>7.0</v>
      </c>
      <c r="AG245" s="23"/>
      <c r="AH245" s="23"/>
      <c r="AI245" s="23"/>
      <c r="AJ245" s="29">
        <v>1.0</v>
      </c>
      <c r="AK245" s="23"/>
      <c r="AL245" s="23"/>
      <c r="AM245" s="23"/>
      <c r="AN245" s="23"/>
      <c r="AO245" s="27"/>
      <c r="AP245" s="27"/>
      <c r="AQ245" s="27"/>
      <c r="AR245" s="27"/>
      <c r="AS245" s="29">
        <v>71.0</v>
      </c>
      <c r="AT245" s="23"/>
      <c r="AU245" s="23"/>
      <c r="AV245" s="51" t="s">
        <v>837</v>
      </c>
      <c r="AW245" s="23"/>
    </row>
    <row r="246" ht="15.75" customHeight="1">
      <c r="A246" s="29">
        <v>10.0</v>
      </c>
      <c r="B246" s="19">
        <v>3.0</v>
      </c>
      <c r="C246" s="19">
        <v>290.0</v>
      </c>
      <c r="D246" s="2" t="s">
        <v>838</v>
      </c>
      <c r="E246" s="41">
        <v>52.0</v>
      </c>
      <c r="F246" s="22" t="s">
        <v>839</v>
      </c>
      <c r="G246" s="44" t="s">
        <v>840</v>
      </c>
      <c r="H246" s="44" t="s">
        <v>840</v>
      </c>
      <c r="I246" s="78" t="s">
        <v>841</v>
      </c>
      <c r="J246" s="23"/>
      <c r="K246" s="20" t="s">
        <v>835</v>
      </c>
      <c r="L246" s="39" t="s">
        <v>232</v>
      </c>
      <c r="M246" s="57" t="s">
        <v>84</v>
      </c>
      <c r="N246" s="29">
        <v>2022.0</v>
      </c>
      <c r="O246" s="29">
        <v>2.0</v>
      </c>
      <c r="P246" s="25" t="s">
        <v>54</v>
      </c>
      <c r="Q246" s="48" t="s">
        <v>65</v>
      </c>
      <c r="R246" s="55" t="s">
        <v>66</v>
      </c>
      <c r="S246" s="37" t="s">
        <v>233</v>
      </c>
      <c r="T246" s="23"/>
      <c r="U246" s="87">
        <v>0.00324</v>
      </c>
      <c r="V246" s="58">
        <v>0.550146652</v>
      </c>
      <c r="W246" s="87">
        <v>0.00133</v>
      </c>
      <c r="X246" s="58">
        <v>0.007760057</v>
      </c>
      <c r="Y246" s="88">
        <v>6.54E-10</v>
      </c>
      <c r="Z246" s="88">
        <v>1.04E-11</v>
      </c>
      <c r="AA246" s="59">
        <v>0.003047</v>
      </c>
      <c r="AB246" s="27"/>
      <c r="AC246" s="23"/>
      <c r="AD246" s="23"/>
      <c r="AE246" s="28">
        <v>0.0</v>
      </c>
      <c r="AF246" s="28">
        <v>0.0</v>
      </c>
      <c r="AG246" s="23"/>
      <c r="AH246" s="23"/>
      <c r="AI246" s="23"/>
      <c r="AJ246" s="29">
        <v>1.0</v>
      </c>
      <c r="AK246" s="23"/>
      <c r="AL246" s="23"/>
      <c r="AM246" s="23"/>
      <c r="AN246" s="23"/>
      <c r="AO246" s="27"/>
      <c r="AP246" s="27"/>
      <c r="AQ246" s="27"/>
      <c r="AR246" s="27"/>
      <c r="AS246" s="22" t="s">
        <v>210</v>
      </c>
      <c r="AT246" s="23"/>
      <c r="AU246" s="23"/>
      <c r="AV246" s="51" t="s">
        <v>221</v>
      </c>
      <c r="AW246" s="23"/>
    </row>
    <row r="247" ht="15.75" customHeight="1">
      <c r="A247" s="18">
        <v>10.0</v>
      </c>
      <c r="B247" s="19">
        <v>3.0</v>
      </c>
      <c r="C247" s="19">
        <v>291.0</v>
      </c>
      <c r="D247" s="23"/>
      <c r="E247" s="18">
        <v>52.0</v>
      </c>
      <c r="F247" s="30" t="s">
        <v>842</v>
      </c>
      <c r="G247" s="21" t="s">
        <v>843</v>
      </c>
      <c r="H247" s="21" t="s">
        <v>843</v>
      </c>
      <c r="I247" s="78" t="s">
        <v>844</v>
      </c>
      <c r="J247" s="23"/>
      <c r="K247" s="20" t="s">
        <v>835</v>
      </c>
      <c r="L247" s="20" t="s">
        <v>836</v>
      </c>
      <c r="M247" s="40" t="s">
        <v>84</v>
      </c>
      <c r="N247" s="19">
        <v>2023.0</v>
      </c>
      <c r="O247" s="19">
        <v>3.0</v>
      </c>
      <c r="P247" s="25" t="s">
        <v>54</v>
      </c>
      <c r="Q247" s="34" t="s">
        <v>65</v>
      </c>
      <c r="R247" s="35" t="s">
        <v>66</v>
      </c>
      <c r="S247" s="36" t="s">
        <v>85</v>
      </c>
      <c r="T247" s="23"/>
      <c r="U247" s="23"/>
      <c r="V247" s="23"/>
      <c r="W247" s="23"/>
      <c r="X247" s="23"/>
      <c r="Y247" s="23"/>
      <c r="Z247" s="23"/>
      <c r="AA247" s="23"/>
      <c r="AB247" s="27"/>
      <c r="AC247" s="23"/>
      <c r="AD247" s="23"/>
      <c r="AE247" s="23"/>
      <c r="AF247" s="23"/>
      <c r="AG247" s="23"/>
      <c r="AH247" s="23"/>
      <c r="AI247" s="23"/>
      <c r="AJ247" s="29">
        <v>1.0</v>
      </c>
      <c r="AK247" s="23"/>
      <c r="AL247" s="23"/>
      <c r="AM247" s="23"/>
      <c r="AN247" s="23"/>
      <c r="AO247" s="27"/>
      <c r="AP247" s="27"/>
      <c r="AQ247" s="27"/>
      <c r="AR247" s="27"/>
      <c r="AS247" s="23"/>
      <c r="AT247" s="23"/>
      <c r="AU247" s="23"/>
      <c r="AV247" s="39" t="s">
        <v>71</v>
      </c>
      <c r="AW247" s="23"/>
    </row>
    <row r="248" ht="15.75" customHeight="1">
      <c r="A248" s="18">
        <v>10.0</v>
      </c>
      <c r="B248" s="19">
        <v>3.0</v>
      </c>
      <c r="C248" s="19">
        <v>292.0</v>
      </c>
      <c r="D248" s="23"/>
      <c r="E248" s="18">
        <v>52.0</v>
      </c>
      <c r="F248" s="30" t="s">
        <v>845</v>
      </c>
      <c r="G248" s="21" t="s">
        <v>846</v>
      </c>
      <c r="H248" s="21" t="s">
        <v>846</v>
      </c>
      <c r="I248" s="78" t="s">
        <v>847</v>
      </c>
      <c r="J248" s="23"/>
      <c r="K248" s="20" t="s">
        <v>835</v>
      </c>
      <c r="L248" s="20" t="s">
        <v>83</v>
      </c>
      <c r="M248" s="40" t="s">
        <v>84</v>
      </c>
      <c r="N248" s="19">
        <v>2023.0</v>
      </c>
      <c r="O248" s="19">
        <v>3.0</v>
      </c>
      <c r="P248" s="25" t="s">
        <v>54</v>
      </c>
      <c r="Q248" s="34" t="s">
        <v>65</v>
      </c>
      <c r="R248" s="35" t="s">
        <v>66</v>
      </c>
      <c r="S248" s="36" t="s">
        <v>85</v>
      </c>
      <c r="T248" s="23"/>
      <c r="U248" s="23"/>
      <c r="V248" s="23"/>
      <c r="W248" s="23"/>
      <c r="X248" s="23"/>
      <c r="Y248" s="23"/>
      <c r="Z248" s="23"/>
      <c r="AA248" s="23"/>
      <c r="AB248" s="27"/>
      <c r="AC248" s="23"/>
      <c r="AD248" s="23"/>
      <c r="AE248" s="23"/>
      <c r="AF248" s="23"/>
      <c r="AG248" s="23"/>
      <c r="AH248" s="23"/>
      <c r="AI248" s="23"/>
      <c r="AJ248" s="29">
        <v>1.0</v>
      </c>
      <c r="AK248" s="23"/>
      <c r="AL248" s="23"/>
      <c r="AM248" s="23"/>
      <c r="AN248" s="23"/>
      <c r="AO248" s="27"/>
      <c r="AP248" s="27"/>
      <c r="AQ248" s="27"/>
      <c r="AR248" s="27"/>
      <c r="AS248" s="23"/>
      <c r="AT248" s="23"/>
      <c r="AU248" s="23"/>
      <c r="AV248" s="39" t="s">
        <v>71</v>
      </c>
      <c r="AW248" s="23"/>
    </row>
    <row r="249" ht="15.75" customHeight="1">
      <c r="A249" s="18">
        <v>10.0</v>
      </c>
      <c r="B249" s="19">
        <v>2.0</v>
      </c>
      <c r="C249" s="19">
        <v>293.0</v>
      </c>
      <c r="D249" s="23"/>
      <c r="E249" s="18">
        <v>52.0</v>
      </c>
      <c r="F249" s="30" t="s">
        <v>848</v>
      </c>
      <c r="G249" s="21" t="s">
        <v>849</v>
      </c>
      <c r="H249" s="21" t="s">
        <v>849</v>
      </c>
      <c r="I249" s="78" t="s">
        <v>850</v>
      </c>
      <c r="J249" s="23"/>
      <c r="K249" s="20" t="s">
        <v>835</v>
      </c>
      <c r="L249" s="20" t="s">
        <v>83</v>
      </c>
      <c r="M249" s="40" t="s">
        <v>84</v>
      </c>
      <c r="N249" s="19">
        <v>2023.0</v>
      </c>
      <c r="O249" s="19">
        <v>3.0</v>
      </c>
      <c r="P249" s="26" t="s">
        <v>77</v>
      </c>
      <c r="Q249" s="34" t="s">
        <v>65</v>
      </c>
      <c r="R249" s="35" t="s">
        <v>66</v>
      </c>
      <c r="S249" s="36" t="s">
        <v>85</v>
      </c>
      <c r="T249" s="23"/>
      <c r="U249" s="23"/>
      <c r="V249" s="23"/>
      <c r="W249" s="23"/>
      <c r="X249" s="23"/>
      <c r="Y249" s="23"/>
      <c r="Z249" s="23"/>
      <c r="AA249" s="23"/>
      <c r="AB249" s="27"/>
      <c r="AC249" s="23"/>
      <c r="AD249" s="23"/>
      <c r="AE249" s="23"/>
      <c r="AF249" s="23"/>
      <c r="AG249" s="23"/>
      <c r="AH249" s="23"/>
      <c r="AI249" s="23"/>
      <c r="AJ249" s="29">
        <v>1.0</v>
      </c>
      <c r="AK249" s="23"/>
      <c r="AL249" s="23"/>
      <c r="AM249" s="23"/>
      <c r="AN249" s="23"/>
      <c r="AO249" s="27"/>
      <c r="AP249" s="27"/>
      <c r="AQ249" s="27"/>
      <c r="AR249" s="27"/>
      <c r="AS249" s="23"/>
      <c r="AT249" s="23"/>
      <c r="AU249" s="23"/>
      <c r="AV249" s="39" t="s">
        <v>71</v>
      </c>
      <c r="AW249" s="23"/>
    </row>
    <row r="250" ht="15.75" customHeight="1">
      <c r="A250" s="29">
        <v>11.0</v>
      </c>
      <c r="B250" s="19">
        <v>3.0</v>
      </c>
      <c r="C250" s="19">
        <v>300.0</v>
      </c>
      <c r="D250" s="2" t="s">
        <v>851</v>
      </c>
      <c r="E250" s="89">
        <v>56.0</v>
      </c>
      <c r="F250" s="90" t="s">
        <v>852</v>
      </c>
      <c r="G250" s="68" t="s">
        <v>853</v>
      </c>
      <c r="H250" s="79" t="s">
        <v>854</v>
      </c>
      <c r="I250" s="22" t="s">
        <v>852</v>
      </c>
      <c r="J250" s="70"/>
      <c r="K250" s="70"/>
      <c r="L250" s="91" t="s">
        <v>118</v>
      </c>
      <c r="M250" s="47"/>
      <c r="N250" s="70"/>
      <c r="O250" s="92">
        <v>2.0</v>
      </c>
      <c r="P250" s="93" t="s">
        <v>54</v>
      </c>
      <c r="Q250" s="94" t="s">
        <v>65</v>
      </c>
      <c r="R250" s="60" t="s">
        <v>238</v>
      </c>
      <c r="S250" s="23"/>
      <c r="T250" s="23"/>
      <c r="U250" s="28">
        <v>0.493911</v>
      </c>
      <c r="V250" s="28">
        <v>4.164663</v>
      </c>
      <c r="W250" s="28">
        <v>0.169088</v>
      </c>
      <c r="X250" s="28">
        <v>2.82439</v>
      </c>
      <c r="Y250" s="28">
        <v>0.246955</v>
      </c>
      <c r="Z250" s="28">
        <v>0.084544</v>
      </c>
      <c r="AA250" s="28">
        <v>1.412195</v>
      </c>
      <c r="AB250" s="27"/>
      <c r="AC250" s="23"/>
      <c r="AD250" s="23"/>
      <c r="AE250" s="28">
        <v>0.0</v>
      </c>
      <c r="AF250" s="38" t="s">
        <v>855</v>
      </c>
      <c r="AG250" s="23"/>
      <c r="AH250" s="23"/>
      <c r="AI250" s="23"/>
      <c r="AJ250" s="29">
        <v>1.0</v>
      </c>
      <c r="AK250" s="23"/>
      <c r="AL250" s="23"/>
      <c r="AM250" s="23"/>
      <c r="AN250" s="23"/>
      <c r="AO250" s="27"/>
      <c r="AP250" s="27"/>
      <c r="AQ250" s="27"/>
      <c r="AR250" s="27"/>
      <c r="AS250" s="70"/>
      <c r="AT250" s="70"/>
      <c r="AU250" s="70"/>
      <c r="AV250" s="95" t="s">
        <v>856</v>
      </c>
      <c r="AW250" s="70"/>
    </row>
    <row r="251" ht="15.75" customHeight="1">
      <c r="A251" s="29">
        <v>11.0</v>
      </c>
      <c r="B251" s="19">
        <v>3.0</v>
      </c>
      <c r="C251" s="19">
        <v>301.0</v>
      </c>
      <c r="D251" s="23"/>
      <c r="E251" s="41">
        <v>56.0</v>
      </c>
      <c r="F251" s="22" t="s">
        <v>857</v>
      </c>
      <c r="G251" s="44" t="s">
        <v>858</v>
      </c>
      <c r="H251" s="44" t="s">
        <v>859</v>
      </c>
      <c r="I251" s="78" t="s">
        <v>860</v>
      </c>
      <c r="J251" s="23"/>
      <c r="K251" s="20" t="s">
        <v>861</v>
      </c>
      <c r="L251" s="39" t="s">
        <v>232</v>
      </c>
      <c r="M251" s="57" t="s">
        <v>84</v>
      </c>
      <c r="N251" s="29">
        <v>2022.0</v>
      </c>
      <c r="O251" s="29">
        <v>2.0</v>
      </c>
      <c r="P251" s="25" t="s">
        <v>54</v>
      </c>
      <c r="Q251" s="48" t="s">
        <v>65</v>
      </c>
      <c r="R251" s="55" t="s">
        <v>66</v>
      </c>
      <c r="S251" s="37" t="s">
        <v>233</v>
      </c>
      <c r="T251" s="23"/>
      <c r="U251" s="58">
        <v>0.073676283</v>
      </c>
      <c r="V251" s="58">
        <v>0.481271089</v>
      </c>
      <c r="W251" s="58">
        <v>0.034693155</v>
      </c>
      <c r="X251" s="58">
        <v>0.154018636</v>
      </c>
      <c r="Y251" s="59">
        <v>0.040968</v>
      </c>
      <c r="Z251" s="59">
        <v>0.015567</v>
      </c>
      <c r="AA251" s="59">
        <v>0.100777</v>
      </c>
      <c r="AB251" s="27"/>
      <c r="AC251" s="23"/>
      <c r="AD251" s="23"/>
      <c r="AE251" s="23"/>
      <c r="AF251" s="23"/>
      <c r="AG251" s="37" t="s">
        <v>196</v>
      </c>
      <c r="AH251" s="23"/>
      <c r="AI251" s="23"/>
      <c r="AJ251" s="29">
        <v>1.0</v>
      </c>
      <c r="AK251" s="23"/>
      <c r="AL251" s="23"/>
      <c r="AM251" s="23"/>
      <c r="AN251" s="23"/>
      <c r="AO251" s="27"/>
      <c r="AP251" s="27"/>
      <c r="AQ251" s="27"/>
      <c r="AR251" s="27"/>
      <c r="AS251" s="22" t="s">
        <v>251</v>
      </c>
      <c r="AT251" s="23"/>
      <c r="AU251" s="23"/>
      <c r="AV251" s="23"/>
      <c r="AW251" s="23"/>
    </row>
    <row r="252" ht="15.75" customHeight="1">
      <c r="A252" s="18">
        <v>12.0</v>
      </c>
      <c r="B252" s="19">
        <v>1.0</v>
      </c>
      <c r="C252" s="19">
        <v>310.0</v>
      </c>
      <c r="D252" s="2" t="s">
        <v>862</v>
      </c>
      <c r="E252" s="18">
        <v>45.0</v>
      </c>
      <c r="F252" s="67" t="s">
        <v>863</v>
      </c>
      <c r="G252" s="71" t="s">
        <v>864</v>
      </c>
      <c r="H252" s="96" t="s">
        <v>865</v>
      </c>
      <c r="I252" s="78" t="s">
        <v>866</v>
      </c>
      <c r="J252" s="23"/>
      <c r="K252" s="23"/>
      <c r="L252" s="20" t="s">
        <v>867</v>
      </c>
      <c r="M252" s="80" t="s">
        <v>399</v>
      </c>
      <c r="N252" s="19">
        <v>2022.0</v>
      </c>
      <c r="O252" s="19">
        <v>1.0</v>
      </c>
      <c r="P252" s="33" t="s">
        <v>64</v>
      </c>
      <c r="Q252" s="26" t="s">
        <v>55</v>
      </c>
      <c r="R252" s="49" t="s">
        <v>56</v>
      </c>
      <c r="S252" s="81" t="s">
        <v>868</v>
      </c>
      <c r="T252" s="23"/>
      <c r="U252" s="23"/>
      <c r="V252" s="23"/>
      <c r="W252" s="23"/>
      <c r="X252" s="23"/>
      <c r="Y252" s="23"/>
      <c r="Z252" s="23"/>
      <c r="AA252" s="23"/>
      <c r="AB252" s="27"/>
      <c r="AC252" s="28">
        <v>0.0</v>
      </c>
      <c r="AD252" s="38" t="s">
        <v>869</v>
      </c>
      <c r="AE252" s="38" t="s">
        <v>870</v>
      </c>
      <c r="AF252" s="38" t="s">
        <v>871</v>
      </c>
      <c r="AG252" s="23"/>
      <c r="AH252" s="23"/>
      <c r="AI252" s="23"/>
      <c r="AJ252" s="37" t="s">
        <v>68</v>
      </c>
      <c r="AK252" s="23"/>
      <c r="AL252" s="23"/>
      <c r="AM252" s="23"/>
      <c r="AN252" s="23"/>
      <c r="AO252" s="27"/>
      <c r="AP252" s="27"/>
      <c r="AQ252" s="27"/>
      <c r="AR252" s="27"/>
      <c r="AS252" s="39" t="s">
        <v>210</v>
      </c>
      <c r="AT252" s="23"/>
      <c r="AU252" s="23"/>
      <c r="AV252" s="51" t="s">
        <v>872</v>
      </c>
      <c r="AW252" s="23"/>
    </row>
    <row r="253" ht="15.75" customHeight="1">
      <c r="A253" s="18">
        <v>12.0</v>
      </c>
      <c r="B253" s="19">
        <v>2.0</v>
      </c>
      <c r="C253" s="19">
        <v>311.0</v>
      </c>
      <c r="D253" s="23"/>
      <c r="E253" s="18">
        <v>45.0</v>
      </c>
      <c r="F253" s="20" t="s">
        <v>873</v>
      </c>
      <c r="G253" s="21" t="s">
        <v>874</v>
      </c>
      <c r="H253" s="21" t="s">
        <v>874</v>
      </c>
      <c r="I253" s="78" t="s">
        <v>875</v>
      </c>
      <c r="J253" s="23"/>
      <c r="K253" s="23"/>
      <c r="L253" s="20" t="s">
        <v>74</v>
      </c>
      <c r="M253" s="32" t="s">
        <v>63</v>
      </c>
      <c r="N253" s="19">
        <v>2021.0</v>
      </c>
      <c r="O253" s="19">
        <v>1.0</v>
      </c>
      <c r="P253" s="26" t="s">
        <v>77</v>
      </c>
      <c r="Q253" s="26" t="s">
        <v>55</v>
      </c>
      <c r="R253" s="25" t="s">
        <v>56</v>
      </c>
      <c r="S253" s="45" t="s">
        <v>202</v>
      </c>
      <c r="T253" s="45" t="s">
        <v>147</v>
      </c>
      <c r="U253" s="23"/>
      <c r="V253" s="23"/>
      <c r="W253" s="23"/>
      <c r="X253" s="23"/>
      <c r="Y253" s="23"/>
      <c r="Z253" s="23"/>
      <c r="AA253" s="23"/>
      <c r="AB253" s="27"/>
      <c r="AC253" s="28">
        <v>0.0</v>
      </c>
      <c r="AD253" s="38" t="s">
        <v>876</v>
      </c>
      <c r="AE253" s="38" t="s">
        <v>870</v>
      </c>
      <c r="AF253" s="38" t="s">
        <v>871</v>
      </c>
      <c r="AG253" s="23"/>
      <c r="AH253" s="39" t="s">
        <v>147</v>
      </c>
      <c r="AI253" s="23"/>
      <c r="AJ253" s="29">
        <v>1.0</v>
      </c>
      <c r="AK253" s="23"/>
      <c r="AL253" s="23"/>
      <c r="AM253" s="23"/>
      <c r="AN253" s="23"/>
      <c r="AO253" s="27"/>
      <c r="AP253" s="27"/>
      <c r="AQ253" s="27"/>
      <c r="AR253" s="27"/>
      <c r="AS253" s="39" t="s">
        <v>210</v>
      </c>
      <c r="AT253" s="23"/>
      <c r="AU253" s="23"/>
      <c r="AV253" s="51" t="s">
        <v>872</v>
      </c>
      <c r="AW253" s="23"/>
    </row>
    <row r="254" ht="15.75" customHeight="1">
      <c r="A254" s="18">
        <v>12.0</v>
      </c>
      <c r="B254" s="19">
        <v>3.0</v>
      </c>
      <c r="C254" s="19">
        <v>312.0</v>
      </c>
      <c r="D254" s="23"/>
      <c r="E254" s="18">
        <v>45.0</v>
      </c>
      <c r="F254" s="20" t="s">
        <v>873</v>
      </c>
      <c r="G254" s="21" t="s">
        <v>874</v>
      </c>
      <c r="H254" s="21" t="s">
        <v>874</v>
      </c>
      <c r="I254" s="78" t="s">
        <v>877</v>
      </c>
      <c r="J254" s="23"/>
      <c r="K254" s="23"/>
      <c r="L254" s="20" t="s">
        <v>793</v>
      </c>
      <c r="M254" s="32" t="s">
        <v>63</v>
      </c>
      <c r="N254" s="19">
        <v>2020.0</v>
      </c>
      <c r="O254" s="19">
        <v>3.0</v>
      </c>
      <c r="P254" s="25" t="s">
        <v>54</v>
      </c>
      <c r="Q254" s="34" t="s">
        <v>65</v>
      </c>
      <c r="R254" s="25" t="s">
        <v>56</v>
      </c>
      <c r="S254" s="81" t="s">
        <v>878</v>
      </c>
      <c r="T254" s="45" t="s">
        <v>147</v>
      </c>
      <c r="U254" s="23"/>
      <c r="V254" s="23"/>
      <c r="W254" s="23"/>
      <c r="X254" s="23"/>
      <c r="Y254" s="23"/>
      <c r="Z254" s="23"/>
      <c r="AA254" s="23"/>
      <c r="AB254" s="27"/>
      <c r="AC254" s="54" t="s">
        <v>870</v>
      </c>
      <c r="AD254" s="38" t="s">
        <v>879</v>
      </c>
      <c r="AE254" s="38" t="s">
        <v>870</v>
      </c>
      <c r="AF254" s="38" t="s">
        <v>871</v>
      </c>
      <c r="AG254" s="23"/>
      <c r="AH254" s="39" t="s">
        <v>147</v>
      </c>
      <c r="AI254" s="23"/>
      <c r="AJ254" s="37" t="s">
        <v>68</v>
      </c>
      <c r="AK254" s="23"/>
      <c r="AL254" s="23"/>
      <c r="AM254" s="23"/>
      <c r="AN254" s="23"/>
      <c r="AO254" s="27"/>
      <c r="AP254" s="27"/>
      <c r="AQ254" s="27"/>
      <c r="AR254" s="27"/>
      <c r="AS254" s="39" t="s">
        <v>210</v>
      </c>
      <c r="AT254" s="23"/>
      <c r="AU254" s="23"/>
      <c r="AV254" s="51" t="s">
        <v>872</v>
      </c>
      <c r="AW254" s="23"/>
    </row>
    <row r="255" ht="15.75" customHeight="1">
      <c r="A255" s="18">
        <v>12.0</v>
      </c>
      <c r="B255" s="19">
        <v>2.0</v>
      </c>
      <c r="C255" s="19">
        <v>313.0</v>
      </c>
      <c r="D255" s="23"/>
      <c r="E255" s="18">
        <v>45.0</v>
      </c>
      <c r="F255" s="20" t="s">
        <v>873</v>
      </c>
      <c r="G255" s="21" t="s">
        <v>874</v>
      </c>
      <c r="H255" s="21" t="s">
        <v>874</v>
      </c>
      <c r="I255" s="78" t="s">
        <v>880</v>
      </c>
      <c r="J255" s="23"/>
      <c r="K255" s="23"/>
      <c r="L255" s="20" t="s">
        <v>881</v>
      </c>
      <c r="M255" s="32" t="s">
        <v>63</v>
      </c>
      <c r="N255" s="19">
        <v>2021.0</v>
      </c>
      <c r="O255" s="19">
        <v>3.0</v>
      </c>
      <c r="P255" s="26" t="s">
        <v>77</v>
      </c>
      <c r="Q255" s="34" t="s">
        <v>65</v>
      </c>
      <c r="R255" s="25" t="s">
        <v>56</v>
      </c>
      <c r="S255" s="45" t="s">
        <v>882</v>
      </c>
      <c r="T255" s="45" t="s">
        <v>147</v>
      </c>
      <c r="U255" s="23"/>
      <c r="V255" s="23"/>
      <c r="W255" s="23"/>
      <c r="X255" s="23"/>
      <c r="Y255" s="23"/>
      <c r="Z255" s="23"/>
      <c r="AA255" s="23"/>
      <c r="AB255" s="27"/>
      <c r="AC255" s="54" t="s">
        <v>870</v>
      </c>
      <c r="AD255" s="38" t="s">
        <v>879</v>
      </c>
      <c r="AE255" s="38" t="s">
        <v>870</v>
      </c>
      <c r="AF255" s="38" t="s">
        <v>871</v>
      </c>
      <c r="AG255" s="23"/>
      <c r="AH255" s="39" t="s">
        <v>147</v>
      </c>
      <c r="AI255" s="23"/>
      <c r="AJ255" s="37" t="s">
        <v>68</v>
      </c>
      <c r="AK255" s="23"/>
      <c r="AL255" s="23"/>
      <c r="AM255" s="23"/>
      <c r="AN255" s="23"/>
      <c r="AO255" s="27"/>
      <c r="AP255" s="27"/>
      <c r="AQ255" s="27"/>
      <c r="AR255" s="27"/>
      <c r="AS255" s="39" t="s">
        <v>210</v>
      </c>
      <c r="AT255" s="23"/>
      <c r="AU255" s="23"/>
      <c r="AV255" s="51" t="s">
        <v>872</v>
      </c>
      <c r="AW255" s="23"/>
    </row>
    <row r="256" ht="15.75" customHeight="1">
      <c r="A256" s="18">
        <v>12.0</v>
      </c>
      <c r="B256" s="19">
        <v>1.0</v>
      </c>
      <c r="C256" s="19">
        <v>314.0</v>
      </c>
      <c r="D256" s="23"/>
      <c r="E256" s="18">
        <v>45.0</v>
      </c>
      <c r="F256" s="67" t="s">
        <v>883</v>
      </c>
      <c r="G256" s="71" t="s">
        <v>884</v>
      </c>
      <c r="H256" s="96" t="s">
        <v>885</v>
      </c>
      <c r="I256" s="78" t="s">
        <v>886</v>
      </c>
      <c r="J256" s="23"/>
      <c r="K256" s="23"/>
      <c r="L256" s="20" t="s">
        <v>867</v>
      </c>
      <c r="M256" s="80" t="s">
        <v>399</v>
      </c>
      <c r="N256" s="19">
        <v>2019.0</v>
      </c>
      <c r="O256" s="19">
        <v>1.0</v>
      </c>
      <c r="P256" s="33" t="s">
        <v>64</v>
      </c>
      <c r="Q256" s="26" t="s">
        <v>55</v>
      </c>
      <c r="R256" s="49" t="s">
        <v>56</v>
      </c>
      <c r="S256" s="81" t="s">
        <v>887</v>
      </c>
      <c r="T256" s="23"/>
      <c r="U256" s="23"/>
      <c r="V256" s="23"/>
      <c r="W256" s="23"/>
      <c r="X256" s="23"/>
      <c r="Y256" s="23"/>
      <c r="Z256" s="23"/>
      <c r="AA256" s="23"/>
      <c r="AB256" s="27"/>
      <c r="AC256" s="28">
        <v>0.0</v>
      </c>
      <c r="AD256" s="28">
        <v>851.5</v>
      </c>
      <c r="AE256" s="28">
        <v>0.0</v>
      </c>
      <c r="AF256" s="38" t="s">
        <v>888</v>
      </c>
      <c r="AG256" s="23"/>
      <c r="AH256" s="23"/>
      <c r="AI256" s="23"/>
      <c r="AJ256" s="29">
        <v>1.0</v>
      </c>
      <c r="AK256" s="23"/>
      <c r="AL256" s="23"/>
      <c r="AM256" s="23"/>
      <c r="AN256" s="23"/>
      <c r="AO256" s="27"/>
      <c r="AP256" s="27"/>
      <c r="AQ256" s="27"/>
      <c r="AR256" s="27"/>
      <c r="AS256" s="22" t="s">
        <v>889</v>
      </c>
      <c r="AT256" s="23"/>
      <c r="AU256" s="23"/>
      <c r="AV256" s="23"/>
      <c r="AW256" s="23"/>
    </row>
    <row r="257" ht="15.75" customHeight="1">
      <c r="A257" s="18">
        <v>12.0</v>
      </c>
      <c r="B257" s="19">
        <v>1.0</v>
      </c>
      <c r="C257" s="19">
        <v>315.0</v>
      </c>
      <c r="D257" s="23"/>
      <c r="E257" s="18">
        <v>45.0</v>
      </c>
      <c r="F257" s="20" t="s">
        <v>883</v>
      </c>
      <c r="G257" s="21" t="s">
        <v>884</v>
      </c>
      <c r="H257" s="96" t="s">
        <v>885</v>
      </c>
      <c r="I257" s="78" t="s">
        <v>890</v>
      </c>
      <c r="J257" s="23"/>
      <c r="K257" s="23"/>
      <c r="L257" s="20" t="s">
        <v>687</v>
      </c>
      <c r="M257" s="80" t="s">
        <v>399</v>
      </c>
      <c r="N257" s="19">
        <v>2019.0</v>
      </c>
      <c r="O257" s="19">
        <v>1.0</v>
      </c>
      <c r="P257" s="33" t="s">
        <v>64</v>
      </c>
      <c r="Q257" s="42" t="s">
        <v>93</v>
      </c>
      <c r="R257" s="49" t="s">
        <v>56</v>
      </c>
      <c r="S257" s="52" t="s">
        <v>891</v>
      </c>
      <c r="T257" s="23"/>
      <c r="U257" s="23"/>
      <c r="V257" s="23"/>
      <c r="W257" s="23"/>
      <c r="X257" s="23"/>
      <c r="Y257" s="23"/>
      <c r="Z257" s="23"/>
      <c r="AA257" s="23"/>
      <c r="AB257" s="27"/>
      <c r="AC257" s="23"/>
      <c r="AD257" s="23"/>
      <c r="AE257" s="23"/>
      <c r="AF257" s="23"/>
      <c r="AG257" s="23"/>
      <c r="AH257" s="23"/>
      <c r="AI257" s="23"/>
      <c r="AJ257" s="37" t="s">
        <v>68</v>
      </c>
      <c r="AK257" s="23"/>
      <c r="AL257" s="23"/>
      <c r="AM257" s="23"/>
      <c r="AN257" s="23"/>
      <c r="AO257" s="27"/>
      <c r="AP257" s="27"/>
      <c r="AQ257" s="27"/>
      <c r="AR257" s="27"/>
      <c r="AS257" s="23"/>
      <c r="AT257" s="23"/>
      <c r="AU257" s="23"/>
      <c r="AV257" s="23"/>
      <c r="AW257" s="23"/>
    </row>
    <row r="258" ht="15.75" customHeight="1">
      <c r="A258" s="18">
        <v>12.0</v>
      </c>
      <c r="B258" s="19">
        <v>1.0</v>
      </c>
      <c r="C258" s="19">
        <v>316.0</v>
      </c>
      <c r="D258" s="23"/>
      <c r="E258" s="41">
        <v>45.0</v>
      </c>
      <c r="F258" s="22" t="s">
        <v>892</v>
      </c>
      <c r="G258" s="44" t="s">
        <v>893</v>
      </c>
      <c r="H258" s="44" t="s">
        <v>893</v>
      </c>
      <c r="I258" s="78" t="s">
        <v>892</v>
      </c>
      <c r="J258" s="23"/>
      <c r="K258" s="23"/>
      <c r="L258" s="46" t="s">
        <v>118</v>
      </c>
      <c r="M258" s="47"/>
      <c r="N258" s="23"/>
      <c r="O258" s="29">
        <v>2.0</v>
      </c>
      <c r="P258" s="33" t="s">
        <v>64</v>
      </c>
      <c r="Q258" s="48" t="s">
        <v>65</v>
      </c>
      <c r="R258" s="60" t="s">
        <v>238</v>
      </c>
      <c r="S258" s="23"/>
      <c r="T258" s="23"/>
      <c r="U258" s="28">
        <v>0.856962</v>
      </c>
      <c r="V258" s="28">
        <v>3.081417</v>
      </c>
      <c r="W258" s="28">
        <v>0.420229</v>
      </c>
      <c r="X258" s="28">
        <v>2.677774</v>
      </c>
      <c r="Y258" s="28">
        <v>0.428481</v>
      </c>
      <c r="Z258" s="28">
        <v>0.210114</v>
      </c>
      <c r="AA258" s="28">
        <v>1.338887</v>
      </c>
      <c r="AB258" s="27"/>
      <c r="AC258" s="23"/>
      <c r="AD258" s="23"/>
      <c r="AE258" s="28">
        <v>350.0</v>
      </c>
      <c r="AF258" s="38" t="s">
        <v>894</v>
      </c>
      <c r="AG258" s="37" t="s">
        <v>196</v>
      </c>
      <c r="AH258" s="23"/>
      <c r="AI258" s="23"/>
      <c r="AJ258" s="29">
        <v>1.0</v>
      </c>
      <c r="AK258" s="23"/>
      <c r="AL258" s="23"/>
      <c r="AM258" s="23"/>
      <c r="AN258" s="23"/>
      <c r="AO258" s="27"/>
      <c r="AP258" s="27"/>
      <c r="AQ258" s="27"/>
      <c r="AR258" s="27"/>
      <c r="AS258" s="22" t="s">
        <v>895</v>
      </c>
      <c r="AT258" s="23"/>
      <c r="AU258" s="23"/>
      <c r="AV258" s="51" t="s">
        <v>896</v>
      </c>
      <c r="AW258" s="23"/>
    </row>
    <row r="259" ht="15.75" customHeight="1">
      <c r="A259" s="18">
        <v>12.0</v>
      </c>
      <c r="B259" s="19">
        <v>2.0</v>
      </c>
      <c r="C259" s="19">
        <v>317.0</v>
      </c>
      <c r="D259" s="23"/>
      <c r="E259" s="18">
        <v>45.0</v>
      </c>
      <c r="F259" s="20" t="s">
        <v>897</v>
      </c>
      <c r="G259" s="21" t="s">
        <v>898</v>
      </c>
      <c r="H259" s="21" t="s">
        <v>898</v>
      </c>
      <c r="I259" s="78" t="s">
        <v>899</v>
      </c>
      <c r="J259" s="23"/>
      <c r="K259" s="22" t="s">
        <v>893</v>
      </c>
      <c r="L259" s="20" t="s">
        <v>74</v>
      </c>
      <c r="M259" s="32" t="s">
        <v>63</v>
      </c>
      <c r="N259" s="19">
        <v>2021.0</v>
      </c>
      <c r="O259" s="19">
        <v>1.0</v>
      </c>
      <c r="P259" s="26" t="s">
        <v>77</v>
      </c>
      <c r="Q259" s="26" t="s">
        <v>55</v>
      </c>
      <c r="R259" s="25" t="s">
        <v>56</v>
      </c>
      <c r="S259" s="36" t="s">
        <v>202</v>
      </c>
      <c r="T259" s="23"/>
      <c r="U259" s="23"/>
      <c r="V259" s="23"/>
      <c r="W259" s="23"/>
      <c r="X259" s="23"/>
      <c r="Y259" s="23"/>
      <c r="Z259" s="23"/>
      <c r="AA259" s="23"/>
      <c r="AB259" s="27"/>
      <c r="AC259" s="23"/>
      <c r="AD259" s="23"/>
      <c r="AE259" s="23"/>
      <c r="AF259" s="23"/>
      <c r="AG259" s="23"/>
      <c r="AH259" s="23"/>
      <c r="AI259" s="23"/>
      <c r="AJ259" s="29">
        <v>1.0</v>
      </c>
      <c r="AK259" s="23"/>
      <c r="AL259" s="23"/>
      <c r="AM259" s="28">
        <v>0.0</v>
      </c>
      <c r="AN259" s="38" t="s">
        <v>900</v>
      </c>
      <c r="AO259" s="27"/>
      <c r="AP259" s="27"/>
      <c r="AQ259" s="27"/>
      <c r="AR259" s="27"/>
      <c r="AS259" s="29">
        <v>61.0</v>
      </c>
      <c r="AT259" s="23"/>
      <c r="AU259" s="23"/>
      <c r="AV259" s="23"/>
      <c r="AW259" s="23"/>
    </row>
    <row r="260" ht="15.75" customHeight="1">
      <c r="A260" s="18">
        <v>12.0</v>
      </c>
      <c r="B260" s="19">
        <v>2.0</v>
      </c>
      <c r="C260" s="19">
        <v>318.0</v>
      </c>
      <c r="D260" s="23"/>
      <c r="E260" s="18">
        <v>45.0</v>
      </c>
      <c r="F260" s="20" t="s">
        <v>901</v>
      </c>
      <c r="G260" s="21" t="s">
        <v>902</v>
      </c>
      <c r="H260" s="21" t="s">
        <v>902</v>
      </c>
      <c r="I260" s="78" t="s">
        <v>903</v>
      </c>
      <c r="J260" s="23"/>
      <c r="K260" s="22" t="s">
        <v>893</v>
      </c>
      <c r="L260" s="20" t="s">
        <v>74</v>
      </c>
      <c r="M260" s="32" t="s">
        <v>63</v>
      </c>
      <c r="N260" s="19">
        <v>2021.0</v>
      </c>
      <c r="O260" s="19">
        <v>1.0</v>
      </c>
      <c r="P260" s="26" t="s">
        <v>77</v>
      </c>
      <c r="Q260" s="26" t="s">
        <v>55</v>
      </c>
      <c r="R260" s="25" t="s">
        <v>56</v>
      </c>
      <c r="S260" s="36" t="s">
        <v>202</v>
      </c>
      <c r="T260" s="23"/>
      <c r="U260" s="23"/>
      <c r="V260" s="23"/>
      <c r="W260" s="23"/>
      <c r="X260" s="23"/>
      <c r="Y260" s="23"/>
      <c r="Z260" s="23"/>
      <c r="AA260" s="23"/>
      <c r="AB260" s="27"/>
      <c r="AC260" s="23"/>
      <c r="AD260" s="23"/>
      <c r="AE260" s="23"/>
      <c r="AF260" s="23"/>
      <c r="AG260" s="23"/>
      <c r="AH260" s="23"/>
      <c r="AI260" s="23"/>
      <c r="AJ260" s="29">
        <v>1.0</v>
      </c>
      <c r="AK260" s="23"/>
      <c r="AL260" s="23"/>
      <c r="AM260" s="28">
        <v>0.0</v>
      </c>
      <c r="AN260" s="38" t="s">
        <v>900</v>
      </c>
      <c r="AO260" s="27"/>
      <c r="AP260" s="27"/>
      <c r="AQ260" s="27"/>
      <c r="AR260" s="27"/>
      <c r="AS260" s="41">
        <v>51.0</v>
      </c>
      <c r="AT260" s="23"/>
      <c r="AU260" s="23"/>
      <c r="AV260" s="23"/>
      <c r="AW260" s="23"/>
    </row>
    <row r="261" ht="15.75" customHeight="1">
      <c r="A261" s="18">
        <v>12.0</v>
      </c>
      <c r="B261" s="19">
        <v>1.0</v>
      </c>
      <c r="C261" s="19">
        <v>319.0</v>
      </c>
      <c r="D261" s="23"/>
      <c r="E261" s="18">
        <v>45.0</v>
      </c>
      <c r="F261" s="20" t="s">
        <v>904</v>
      </c>
      <c r="G261" s="21" t="s">
        <v>905</v>
      </c>
      <c r="H261" s="96" t="s">
        <v>906</v>
      </c>
      <c r="I261" s="78" t="s">
        <v>907</v>
      </c>
      <c r="J261" s="23"/>
      <c r="K261" s="20" t="s">
        <v>908</v>
      </c>
      <c r="L261" s="20" t="s">
        <v>867</v>
      </c>
      <c r="M261" s="80" t="s">
        <v>399</v>
      </c>
      <c r="N261" s="19">
        <v>2022.0</v>
      </c>
      <c r="O261" s="19">
        <v>1.0</v>
      </c>
      <c r="P261" s="33" t="s">
        <v>64</v>
      </c>
      <c r="Q261" s="34" t="s">
        <v>65</v>
      </c>
      <c r="R261" s="49" t="s">
        <v>56</v>
      </c>
      <c r="S261" s="81" t="s">
        <v>909</v>
      </c>
      <c r="T261" s="23"/>
      <c r="U261" s="23"/>
      <c r="V261" s="23"/>
      <c r="W261" s="23"/>
      <c r="X261" s="23"/>
      <c r="Y261" s="23"/>
      <c r="Z261" s="23"/>
      <c r="AA261" s="23"/>
      <c r="AB261" s="27"/>
      <c r="AC261" s="23"/>
      <c r="AD261" s="23"/>
      <c r="AE261" s="23"/>
      <c r="AF261" s="23"/>
      <c r="AG261" s="37" t="s">
        <v>196</v>
      </c>
      <c r="AH261" s="23"/>
      <c r="AI261" s="23"/>
      <c r="AJ261" s="29">
        <v>1.0</v>
      </c>
      <c r="AK261" s="23"/>
      <c r="AL261" s="23"/>
      <c r="AM261" s="28">
        <v>500.0</v>
      </c>
      <c r="AN261" s="38" t="s">
        <v>910</v>
      </c>
      <c r="AO261" s="27"/>
      <c r="AP261" s="27"/>
      <c r="AQ261" s="27"/>
      <c r="AR261" s="27"/>
      <c r="AS261" s="29">
        <v>61.0</v>
      </c>
      <c r="AT261" s="23"/>
      <c r="AU261" s="23"/>
      <c r="AV261" s="23"/>
      <c r="AW261" s="23"/>
    </row>
    <row r="262" ht="15.75" customHeight="1">
      <c r="A262" s="18">
        <v>12.0</v>
      </c>
      <c r="B262" s="19">
        <v>1.0</v>
      </c>
      <c r="C262" s="19">
        <v>320.0</v>
      </c>
      <c r="D262" s="23"/>
      <c r="E262" s="18">
        <v>45.0</v>
      </c>
      <c r="F262" s="20" t="s">
        <v>904</v>
      </c>
      <c r="G262" s="21" t="s">
        <v>905</v>
      </c>
      <c r="H262" s="96" t="s">
        <v>906</v>
      </c>
      <c r="I262" s="78" t="s">
        <v>911</v>
      </c>
      <c r="J262" s="23"/>
      <c r="K262" s="22" t="s">
        <v>908</v>
      </c>
      <c r="L262" s="20" t="s">
        <v>684</v>
      </c>
      <c r="M262" s="80" t="s">
        <v>399</v>
      </c>
      <c r="N262" s="19">
        <v>2019.0</v>
      </c>
      <c r="O262" s="19">
        <v>1.0</v>
      </c>
      <c r="P262" s="33" t="s">
        <v>64</v>
      </c>
      <c r="Q262" s="26" t="s">
        <v>55</v>
      </c>
      <c r="R262" s="49" t="s">
        <v>56</v>
      </c>
      <c r="S262" s="81" t="s">
        <v>912</v>
      </c>
      <c r="T262" s="23"/>
      <c r="U262" s="23"/>
      <c r="V262" s="23"/>
      <c r="W262" s="23"/>
      <c r="X262" s="23"/>
      <c r="Y262" s="23"/>
      <c r="Z262" s="23"/>
      <c r="AA262" s="23"/>
      <c r="AB262" s="27"/>
      <c r="AC262" s="23"/>
      <c r="AD262" s="23"/>
      <c r="AE262" s="23"/>
      <c r="AF262" s="23"/>
      <c r="AG262" s="37" t="s">
        <v>196</v>
      </c>
      <c r="AH262" s="23"/>
      <c r="AI262" s="23"/>
      <c r="AJ262" s="37" t="s">
        <v>68</v>
      </c>
      <c r="AK262" s="23"/>
      <c r="AL262" s="23"/>
      <c r="AM262" s="28">
        <v>500.0</v>
      </c>
      <c r="AN262" s="38" t="s">
        <v>910</v>
      </c>
      <c r="AO262" s="27"/>
      <c r="AP262" s="27"/>
      <c r="AQ262" s="27"/>
      <c r="AR262" s="27"/>
      <c r="AS262" s="29">
        <v>81.0</v>
      </c>
      <c r="AT262" s="23"/>
      <c r="AU262" s="23"/>
      <c r="AV262" s="23"/>
      <c r="AW262" s="23"/>
    </row>
    <row r="263" ht="15.75" customHeight="1">
      <c r="A263" s="18">
        <v>12.0</v>
      </c>
      <c r="B263" s="19">
        <v>3.0</v>
      </c>
      <c r="C263" s="19">
        <v>321.0</v>
      </c>
      <c r="D263" s="23"/>
      <c r="E263" s="18">
        <v>45.0</v>
      </c>
      <c r="F263" s="20" t="s">
        <v>913</v>
      </c>
      <c r="G263" s="21" t="s">
        <v>914</v>
      </c>
      <c r="H263" s="21" t="s">
        <v>914</v>
      </c>
      <c r="I263" s="78" t="s">
        <v>915</v>
      </c>
      <c r="J263" s="23"/>
      <c r="K263" s="22" t="s">
        <v>916</v>
      </c>
      <c r="L263" s="20" t="s">
        <v>123</v>
      </c>
      <c r="M263" s="32" t="s">
        <v>63</v>
      </c>
      <c r="N263" s="19">
        <v>2021.0</v>
      </c>
      <c r="O263" s="19">
        <v>3.0</v>
      </c>
      <c r="P263" s="25" t="s">
        <v>54</v>
      </c>
      <c r="Q263" s="34" t="s">
        <v>65</v>
      </c>
      <c r="R263" s="25" t="s">
        <v>56</v>
      </c>
      <c r="S263" s="36" t="s">
        <v>882</v>
      </c>
      <c r="T263" s="23"/>
      <c r="U263" s="23"/>
      <c r="V263" s="23"/>
      <c r="W263" s="23"/>
      <c r="X263" s="23"/>
      <c r="Y263" s="23"/>
      <c r="Z263" s="23"/>
      <c r="AA263" s="23"/>
      <c r="AB263" s="27"/>
      <c r="AC263" s="23"/>
      <c r="AD263" s="23"/>
      <c r="AE263" s="23"/>
      <c r="AF263" s="23"/>
      <c r="AG263" s="23"/>
      <c r="AH263" s="23"/>
      <c r="AI263" s="23"/>
      <c r="AJ263" s="29">
        <v>1.0</v>
      </c>
      <c r="AK263" s="23"/>
      <c r="AL263" s="23"/>
      <c r="AM263" s="28">
        <v>0.0</v>
      </c>
      <c r="AN263" s="38" t="s">
        <v>917</v>
      </c>
      <c r="AO263" s="27"/>
      <c r="AP263" s="27"/>
      <c r="AQ263" s="27"/>
      <c r="AR263" s="27"/>
      <c r="AS263" s="22" t="s">
        <v>918</v>
      </c>
      <c r="AT263" s="23"/>
      <c r="AU263" s="23"/>
      <c r="AV263" s="23"/>
      <c r="AW263" s="23"/>
    </row>
    <row r="264" ht="15.75" customHeight="1">
      <c r="A264" s="29">
        <v>13.0</v>
      </c>
      <c r="B264" s="19">
        <v>1.0</v>
      </c>
      <c r="C264" s="19">
        <v>330.0</v>
      </c>
      <c r="D264" s="2" t="s">
        <v>919</v>
      </c>
      <c r="E264" s="29">
        <v>57.0</v>
      </c>
      <c r="F264" s="22" t="s">
        <v>920</v>
      </c>
      <c r="G264" s="44" t="s">
        <v>921</v>
      </c>
      <c r="H264" s="73" t="s">
        <v>922</v>
      </c>
      <c r="I264" s="78" t="s">
        <v>923</v>
      </c>
      <c r="J264" s="23"/>
      <c r="K264" s="23"/>
      <c r="L264" s="39" t="s">
        <v>232</v>
      </c>
      <c r="M264" s="57" t="s">
        <v>84</v>
      </c>
      <c r="N264" s="29">
        <v>2022.0</v>
      </c>
      <c r="O264" s="29">
        <v>2.0</v>
      </c>
      <c r="P264" s="33" t="s">
        <v>64</v>
      </c>
      <c r="Q264" s="48" t="s">
        <v>65</v>
      </c>
      <c r="R264" s="55" t="s">
        <v>66</v>
      </c>
      <c r="S264" s="37" t="s">
        <v>233</v>
      </c>
      <c r="T264" s="23"/>
      <c r="U264" s="58">
        <v>1.162665956</v>
      </c>
      <c r="V264" s="58">
        <v>0.314874873</v>
      </c>
      <c r="W264" s="58">
        <v>0.69312904</v>
      </c>
      <c r="X264" s="58">
        <v>1.880229538</v>
      </c>
      <c r="Y264" s="59">
        <v>0.525591</v>
      </c>
      <c r="Z264" s="59">
        <v>0.254698</v>
      </c>
      <c r="AA264" s="59">
        <v>1.033981</v>
      </c>
      <c r="AB264" s="27"/>
      <c r="AC264" s="23"/>
      <c r="AD264" s="23"/>
      <c r="AE264" s="28">
        <v>0.0</v>
      </c>
      <c r="AF264" s="38" t="s">
        <v>924</v>
      </c>
      <c r="AG264" s="37" t="s">
        <v>196</v>
      </c>
      <c r="AH264" s="23"/>
      <c r="AI264" s="23"/>
      <c r="AJ264" s="29">
        <v>1.0</v>
      </c>
      <c r="AK264" s="23"/>
      <c r="AL264" s="23"/>
      <c r="AM264" s="23"/>
      <c r="AN264" s="23"/>
      <c r="AO264" s="27"/>
      <c r="AP264" s="27"/>
      <c r="AQ264" s="27"/>
      <c r="AR264" s="27"/>
      <c r="AS264" s="39" t="s">
        <v>57</v>
      </c>
      <c r="AT264" s="23"/>
      <c r="AU264" s="23"/>
      <c r="AV264" s="51" t="s">
        <v>925</v>
      </c>
      <c r="AW264" s="23"/>
    </row>
    <row r="265" ht="15.75" customHeight="1">
      <c r="A265" s="29">
        <v>13.0</v>
      </c>
      <c r="B265" s="19">
        <v>1.0</v>
      </c>
      <c r="C265" s="19">
        <v>331.0</v>
      </c>
      <c r="D265" s="23"/>
      <c r="E265" s="29">
        <v>57.0</v>
      </c>
      <c r="F265" s="22" t="s">
        <v>926</v>
      </c>
      <c r="G265" s="44" t="s">
        <v>927</v>
      </c>
      <c r="H265" s="73" t="s">
        <v>928</v>
      </c>
      <c r="I265" s="78" t="s">
        <v>929</v>
      </c>
      <c r="J265" s="23"/>
      <c r="K265" s="22" t="s">
        <v>930</v>
      </c>
      <c r="L265" s="39" t="s">
        <v>232</v>
      </c>
      <c r="M265" s="57" t="s">
        <v>84</v>
      </c>
      <c r="N265" s="29">
        <v>2022.0</v>
      </c>
      <c r="O265" s="29">
        <v>2.0</v>
      </c>
      <c r="P265" s="33" t="s">
        <v>64</v>
      </c>
      <c r="Q265" s="48" t="s">
        <v>65</v>
      </c>
      <c r="R265" s="55" t="s">
        <v>66</v>
      </c>
      <c r="S265" s="37" t="s">
        <v>233</v>
      </c>
      <c r="T265" s="23"/>
      <c r="U265" s="58">
        <v>0.908230298</v>
      </c>
      <c r="V265" s="58">
        <v>0.635439642</v>
      </c>
      <c r="W265" s="58">
        <v>0.326410262</v>
      </c>
      <c r="X265" s="58">
        <v>2.330489443</v>
      </c>
      <c r="Y265" s="59">
        <v>0.17336</v>
      </c>
      <c r="Z265" s="59">
        <v>0.050135</v>
      </c>
      <c r="AA265" s="59">
        <v>0.581814</v>
      </c>
      <c r="AB265" s="27"/>
      <c r="AC265" s="23"/>
      <c r="AD265" s="23"/>
      <c r="AE265" s="23"/>
      <c r="AF265" s="23"/>
      <c r="AG265" s="23"/>
      <c r="AH265" s="23"/>
      <c r="AI265" s="23"/>
      <c r="AJ265" s="29">
        <v>1.0</v>
      </c>
      <c r="AK265" s="23"/>
      <c r="AL265" s="23"/>
      <c r="AM265" s="28">
        <v>0.0</v>
      </c>
      <c r="AN265" s="28">
        <v>0.3</v>
      </c>
      <c r="AO265" s="27"/>
      <c r="AP265" s="27"/>
      <c r="AQ265" s="27"/>
      <c r="AR265" s="27"/>
      <c r="AS265" s="23"/>
      <c r="AT265" s="23"/>
      <c r="AU265" s="23"/>
      <c r="AV265" s="39" t="s">
        <v>71</v>
      </c>
      <c r="AW265" s="23"/>
    </row>
    <row r="266" ht="15.75" customHeight="1">
      <c r="A266" s="29">
        <v>13.0</v>
      </c>
      <c r="B266" s="19">
        <v>1.0</v>
      </c>
      <c r="C266" s="19">
        <v>332.0</v>
      </c>
      <c r="D266" s="23"/>
      <c r="E266" s="18">
        <v>57.0</v>
      </c>
      <c r="F266" s="20" t="s">
        <v>931</v>
      </c>
      <c r="G266" s="21" t="s">
        <v>921</v>
      </c>
      <c r="H266" s="73" t="s">
        <v>922</v>
      </c>
      <c r="I266" s="78" t="s">
        <v>932</v>
      </c>
      <c r="J266" s="23"/>
      <c r="K266" s="97" t="s">
        <v>835</v>
      </c>
      <c r="L266" s="20" t="s">
        <v>83</v>
      </c>
      <c r="M266" s="40" t="s">
        <v>84</v>
      </c>
      <c r="N266" s="19">
        <v>2023.0</v>
      </c>
      <c r="O266" s="19">
        <v>3.0</v>
      </c>
      <c r="P266" s="33" t="s">
        <v>64</v>
      </c>
      <c r="Q266" s="34" t="s">
        <v>65</v>
      </c>
      <c r="R266" s="35" t="s">
        <v>66</v>
      </c>
      <c r="S266" s="36" t="s">
        <v>85</v>
      </c>
      <c r="T266" s="23"/>
      <c r="U266" s="23"/>
      <c r="V266" s="23"/>
      <c r="W266" s="23"/>
      <c r="X266" s="23"/>
      <c r="Y266" s="23"/>
      <c r="Z266" s="23"/>
      <c r="AA266" s="23"/>
      <c r="AB266" s="27"/>
      <c r="AC266" s="23"/>
      <c r="AD266" s="23"/>
      <c r="AE266" s="23"/>
      <c r="AF266" s="23"/>
      <c r="AG266" s="37" t="s">
        <v>196</v>
      </c>
      <c r="AH266" s="23"/>
      <c r="AI266" s="23"/>
      <c r="AJ266" s="29">
        <v>1.0</v>
      </c>
      <c r="AK266" s="23"/>
      <c r="AL266" s="23"/>
      <c r="AM266" s="23"/>
      <c r="AN266" s="23"/>
      <c r="AO266" s="27"/>
      <c r="AP266" s="27"/>
      <c r="AQ266" s="27"/>
      <c r="AR266" s="27"/>
      <c r="AS266" s="29">
        <v>57.0</v>
      </c>
      <c r="AT266" s="23"/>
      <c r="AU266" s="23"/>
      <c r="AV266" s="23"/>
      <c r="AW266" s="23"/>
    </row>
    <row r="267" ht="15.75" customHeight="1">
      <c r="A267" s="29">
        <v>13.0</v>
      </c>
      <c r="B267" s="19">
        <v>1.0</v>
      </c>
      <c r="C267" s="19">
        <v>333.0</v>
      </c>
      <c r="D267" s="23"/>
      <c r="E267" s="18">
        <v>57.0</v>
      </c>
      <c r="F267" s="30" t="s">
        <v>933</v>
      </c>
      <c r="G267" s="21" t="s">
        <v>934</v>
      </c>
      <c r="H267" s="21" t="s">
        <v>934</v>
      </c>
      <c r="I267" s="78" t="s">
        <v>935</v>
      </c>
      <c r="J267" s="23"/>
      <c r="K267" s="22" t="s">
        <v>930</v>
      </c>
      <c r="L267" s="20" t="s">
        <v>74</v>
      </c>
      <c r="M267" s="32" t="s">
        <v>63</v>
      </c>
      <c r="N267" s="19">
        <v>2021.0</v>
      </c>
      <c r="O267" s="19">
        <v>1.0</v>
      </c>
      <c r="P267" s="33" t="s">
        <v>64</v>
      </c>
      <c r="Q267" s="26" t="s">
        <v>55</v>
      </c>
      <c r="R267" s="25" t="s">
        <v>56</v>
      </c>
      <c r="S267" s="36" t="s">
        <v>202</v>
      </c>
      <c r="T267" s="23"/>
      <c r="U267" s="23"/>
      <c r="V267" s="23"/>
      <c r="W267" s="23"/>
      <c r="X267" s="23"/>
      <c r="Y267" s="23"/>
      <c r="Z267" s="23"/>
      <c r="AA267" s="23"/>
      <c r="AB267" s="27"/>
      <c r="AC267" s="23"/>
      <c r="AD267" s="23"/>
      <c r="AE267" s="23"/>
      <c r="AF267" s="23"/>
      <c r="AG267" s="23"/>
      <c r="AH267" s="23"/>
      <c r="AI267" s="23"/>
      <c r="AJ267" s="29">
        <v>1.0</v>
      </c>
      <c r="AK267" s="23"/>
      <c r="AL267" s="23"/>
      <c r="AM267" s="28">
        <v>0.0</v>
      </c>
      <c r="AN267" s="38" t="s">
        <v>936</v>
      </c>
      <c r="AO267" s="27"/>
      <c r="AP267" s="27"/>
      <c r="AQ267" s="27"/>
      <c r="AR267" s="27"/>
      <c r="AS267" s="23"/>
      <c r="AT267" s="23"/>
      <c r="AU267" s="23"/>
      <c r="AV267" s="39" t="s">
        <v>71</v>
      </c>
      <c r="AW267" s="23"/>
    </row>
    <row r="268" ht="15.75" customHeight="1">
      <c r="A268" s="29">
        <v>13.0</v>
      </c>
      <c r="B268" s="19">
        <v>2.0</v>
      </c>
      <c r="C268" s="19">
        <v>334.0</v>
      </c>
      <c r="D268" s="23"/>
      <c r="E268" s="18">
        <v>57.0</v>
      </c>
      <c r="F268" s="30" t="s">
        <v>937</v>
      </c>
      <c r="G268" s="21" t="s">
        <v>938</v>
      </c>
      <c r="H268" s="21" t="s">
        <v>938</v>
      </c>
      <c r="I268" s="78" t="s">
        <v>939</v>
      </c>
      <c r="J268" s="23"/>
      <c r="K268" s="22" t="s">
        <v>940</v>
      </c>
      <c r="L268" s="20" t="s">
        <v>74</v>
      </c>
      <c r="M268" s="32" t="s">
        <v>63</v>
      </c>
      <c r="N268" s="19">
        <v>2021.0</v>
      </c>
      <c r="O268" s="19">
        <v>1.0</v>
      </c>
      <c r="P268" s="26" t="s">
        <v>77</v>
      </c>
      <c r="Q268" s="26" t="s">
        <v>55</v>
      </c>
      <c r="R268" s="25" t="s">
        <v>56</v>
      </c>
      <c r="S268" s="36" t="s">
        <v>202</v>
      </c>
      <c r="T268" s="23"/>
      <c r="U268" s="23"/>
      <c r="V268" s="23"/>
      <c r="W268" s="23"/>
      <c r="X268" s="23"/>
      <c r="Y268" s="23"/>
      <c r="Z268" s="23"/>
      <c r="AA268" s="23"/>
      <c r="AB268" s="27"/>
      <c r="AC268" s="23"/>
      <c r="AD268" s="23"/>
      <c r="AE268" s="23"/>
      <c r="AF268" s="23"/>
      <c r="AG268" s="23"/>
      <c r="AH268" s="23"/>
      <c r="AI268" s="23"/>
      <c r="AJ268" s="29">
        <v>1.0</v>
      </c>
      <c r="AK268" s="23"/>
      <c r="AL268" s="23"/>
      <c r="AM268" s="28">
        <v>0.0</v>
      </c>
      <c r="AN268" s="38" t="s">
        <v>941</v>
      </c>
      <c r="AO268" s="27"/>
      <c r="AP268" s="27"/>
      <c r="AQ268" s="27"/>
      <c r="AR268" s="27"/>
      <c r="AS268" s="23"/>
      <c r="AT268" s="23"/>
      <c r="AU268" s="23"/>
      <c r="AV268" s="39" t="s">
        <v>71</v>
      </c>
      <c r="AW268" s="23"/>
    </row>
    <row r="269" ht="15.75" customHeight="1">
      <c r="A269" s="29">
        <v>13.0</v>
      </c>
      <c r="B269" s="19">
        <v>3.0</v>
      </c>
      <c r="C269" s="19">
        <v>335.0</v>
      </c>
      <c r="D269" s="23"/>
      <c r="E269" s="18">
        <v>57.0</v>
      </c>
      <c r="F269" s="30" t="s">
        <v>942</v>
      </c>
      <c r="G269" s="21" t="s">
        <v>943</v>
      </c>
      <c r="H269" s="21" t="s">
        <v>943</v>
      </c>
      <c r="I269" s="78" t="s">
        <v>944</v>
      </c>
      <c r="J269" s="23"/>
      <c r="K269" s="22" t="s">
        <v>940</v>
      </c>
      <c r="L269" s="20" t="s">
        <v>74</v>
      </c>
      <c r="M269" s="32" t="s">
        <v>63</v>
      </c>
      <c r="N269" s="19">
        <v>2021.0</v>
      </c>
      <c r="O269" s="19">
        <v>1.0</v>
      </c>
      <c r="P269" s="25" t="s">
        <v>54</v>
      </c>
      <c r="Q269" s="26" t="s">
        <v>55</v>
      </c>
      <c r="R269" s="25" t="s">
        <v>56</v>
      </c>
      <c r="S269" s="36" t="s">
        <v>202</v>
      </c>
      <c r="T269" s="23"/>
      <c r="U269" s="23"/>
      <c r="V269" s="23"/>
      <c r="W269" s="23"/>
      <c r="X269" s="23"/>
      <c r="Y269" s="23"/>
      <c r="Z269" s="23"/>
      <c r="AA269" s="23"/>
      <c r="AB269" s="27"/>
      <c r="AC269" s="23"/>
      <c r="AD269" s="23"/>
      <c r="AE269" s="23"/>
      <c r="AF269" s="23"/>
      <c r="AG269" s="98"/>
      <c r="AH269" s="98"/>
      <c r="AI269" s="23"/>
      <c r="AJ269" s="29">
        <v>1.0</v>
      </c>
      <c r="AK269" s="23"/>
      <c r="AL269" s="23"/>
      <c r="AM269" s="28">
        <v>0.0</v>
      </c>
      <c r="AN269" s="38" t="s">
        <v>941</v>
      </c>
      <c r="AO269" s="27"/>
      <c r="AP269" s="27"/>
      <c r="AQ269" s="27"/>
      <c r="AR269" s="27"/>
      <c r="AS269" s="23"/>
      <c r="AT269" s="23"/>
      <c r="AU269" s="23"/>
      <c r="AV269" s="39" t="s">
        <v>71</v>
      </c>
      <c r="AW269" s="23"/>
    </row>
    <row r="270" ht="15.75" customHeight="1">
      <c r="A270" s="29">
        <v>13.0</v>
      </c>
      <c r="B270" s="19">
        <v>3.0</v>
      </c>
      <c r="C270" s="19">
        <v>336.0</v>
      </c>
      <c r="D270" s="23"/>
      <c r="E270" s="18">
        <v>57.0</v>
      </c>
      <c r="F270" s="30" t="s">
        <v>942</v>
      </c>
      <c r="G270" s="21" t="s">
        <v>943</v>
      </c>
      <c r="H270" s="21" t="s">
        <v>943</v>
      </c>
      <c r="I270" s="78" t="s">
        <v>945</v>
      </c>
      <c r="J270" s="23"/>
      <c r="K270" s="22" t="s">
        <v>946</v>
      </c>
      <c r="L270" s="20" t="s">
        <v>136</v>
      </c>
      <c r="M270" s="32" t="s">
        <v>63</v>
      </c>
      <c r="N270" s="19">
        <v>2016.0</v>
      </c>
      <c r="O270" s="19">
        <v>3.0</v>
      </c>
      <c r="P270" s="25" t="s">
        <v>54</v>
      </c>
      <c r="Q270" s="34" t="s">
        <v>65</v>
      </c>
      <c r="R270" s="25" t="s">
        <v>56</v>
      </c>
      <c r="S270" s="36" t="s">
        <v>137</v>
      </c>
      <c r="T270" s="23"/>
      <c r="U270" s="23"/>
      <c r="V270" s="23"/>
      <c r="W270" s="23"/>
      <c r="X270" s="23"/>
      <c r="Y270" s="23"/>
      <c r="Z270" s="23"/>
      <c r="AA270" s="23"/>
      <c r="AB270" s="27"/>
      <c r="AC270" s="23"/>
      <c r="AD270" s="23"/>
      <c r="AE270" s="23"/>
      <c r="AF270" s="23"/>
      <c r="AG270" s="23"/>
      <c r="AH270" s="23"/>
      <c r="AI270" s="23"/>
      <c r="AJ270" s="37" t="s">
        <v>68</v>
      </c>
      <c r="AK270" s="23"/>
      <c r="AL270" s="23"/>
      <c r="AM270" s="38" t="s">
        <v>947</v>
      </c>
      <c r="AN270" s="38" t="s">
        <v>948</v>
      </c>
      <c r="AO270" s="27"/>
      <c r="AP270" s="27"/>
      <c r="AQ270" s="27"/>
      <c r="AR270" s="27"/>
      <c r="AS270" s="23"/>
      <c r="AT270" s="23"/>
      <c r="AU270" s="23"/>
      <c r="AV270" s="39" t="s">
        <v>71</v>
      </c>
      <c r="AW270" s="23"/>
    </row>
    <row r="271" ht="15.75" customHeight="1">
      <c r="A271" s="23"/>
      <c r="B271" s="23"/>
      <c r="C271" s="23"/>
      <c r="D271" s="23"/>
      <c r="E271" s="99">
        <v>24.0</v>
      </c>
      <c r="F271" s="100" t="s">
        <v>949</v>
      </c>
      <c r="G271" s="101" t="s">
        <v>950</v>
      </c>
      <c r="H271" s="101" t="s">
        <v>97</v>
      </c>
      <c r="I271" s="23"/>
      <c r="J271" s="23"/>
      <c r="K271" s="23"/>
      <c r="L271" s="23"/>
      <c r="M271" s="23"/>
      <c r="N271" s="23"/>
      <c r="O271" s="23"/>
      <c r="P271" s="23"/>
      <c r="Q271" s="23"/>
      <c r="R271" s="23"/>
      <c r="S271" s="23"/>
      <c r="T271" s="39" t="s">
        <v>147</v>
      </c>
      <c r="U271" s="23"/>
      <c r="V271" s="23"/>
      <c r="W271" s="23"/>
      <c r="X271" s="23"/>
      <c r="Y271" s="23"/>
      <c r="Z271" s="23"/>
      <c r="AA271" s="23"/>
      <c r="AB271" s="23"/>
      <c r="AC271" s="23"/>
      <c r="AD271" s="23"/>
      <c r="AE271" s="23"/>
      <c r="AF271" s="29">
        <v>25753.2</v>
      </c>
      <c r="AG271" s="23"/>
      <c r="AH271" s="39" t="s">
        <v>147</v>
      </c>
      <c r="AI271" s="23"/>
      <c r="AJ271" s="29">
        <v>1.0</v>
      </c>
      <c r="AK271" s="23"/>
      <c r="AL271" s="23"/>
      <c r="AM271" s="23"/>
      <c r="AN271" s="23"/>
      <c r="AO271" s="23"/>
      <c r="AP271" s="23"/>
      <c r="AQ271" s="23"/>
      <c r="AR271" s="23"/>
      <c r="AS271" s="23"/>
      <c r="AT271" s="23"/>
      <c r="AU271" s="23"/>
      <c r="AV271" s="23"/>
      <c r="AW271" s="23"/>
    </row>
    <row r="272" ht="15.75" customHeight="1">
      <c r="A272" s="23"/>
      <c r="B272" s="23"/>
      <c r="C272" s="23"/>
      <c r="D272" s="23"/>
      <c r="E272" s="99">
        <v>33.0</v>
      </c>
      <c r="F272" s="100" t="s">
        <v>951</v>
      </c>
      <c r="G272" s="100" t="s">
        <v>952</v>
      </c>
      <c r="H272" s="101" t="s">
        <v>97</v>
      </c>
      <c r="I272" s="23"/>
      <c r="J272" s="23"/>
      <c r="K272" s="23"/>
      <c r="L272" s="23"/>
      <c r="M272" s="23"/>
      <c r="N272" s="23"/>
      <c r="O272" s="23"/>
      <c r="P272" s="23"/>
      <c r="Q272" s="23"/>
      <c r="R272" s="23"/>
      <c r="S272" s="23"/>
      <c r="T272" s="39" t="s">
        <v>147</v>
      </c>
      <c r="U272" s="23"/>
      <c r="V272" s="23"/>
      <c r="W272" s="23"/>
      <c r="X272" s="23"/>
      <c r="Y272" s="23"/>
      <c r="Z272" s="23"/>
      <c r="AA272" s="23"/>
      <c r="AB272" s="23"/>
      <c r="AC272" s="23"/>
      <c r="AD272" s="23"/>
      <c r="AE272" s="23"/>
      <c r="AF272" s="29">
        <v>99452.9</v>
      </c>
      <c r="AG272" s="39" t="s">
        <v>196</v>
      </c>
      <c r="AH272" s="39" t="s">
        <v>147</v>
      </c>
      <c r="AI272" s="23"/>
      <c r="AJ272" s="29">
        <v>1.0</v>
      </c>
      <c r="AK272" s="23"/>
      <c r="AL272" s="23"/>
      <c r="AM272" s="23"/>
      <c r="AN272" s="23"/>
      <c r="AO272" s="23"/>
      <c r="AP272" s="23"/>
      <c r="AQ272" s="23"/>
      <c r="AR272" s="23"/>
      <c r="AS272" s="23"/>
      <c r="AT272" s="23"/>
      <c r="AU272" s="23"/>
      <c r="AV272" s="23"/>
      <c r="AW272" s="23"/>
    </row>
    <row r="273" ht="15.75" customHeight="1">
      <c r="A273" s="23"/>
      <c r="B273" s="23"/>
      <c r="C273" s="23"/>
      <c r="D273" s="23"/>
      <c r="E273" s="99">
        <v>36.0</v>
      </c>
      <c r="F273" s="100" t="s">
        <v>953</v>
      </c>
      <c r="G273" s="100" t="s">
        <v>954</v>
      </c>
      <c r="H273" s="101" t="s">
        <v>97</v>
      </c>
      <c r="I273" s="23"/>
      <c r="J273" s="23"/>
      <c r="K273" s="23"/>
      <c r="L273" s="23"/>
      <c r="M273" s="23"/>
      <c r="N273" s="23"/>
      <c r="O273" s="23"/>
      <c r="P273" s="23"/>
      <c r="Q273" s="23"/>
      <c r="R273" s="23"/>
      <c r="S273" s="23"/>
      <c r="T273" s="39" t="s">
        <v>147</v>
      </c>
      <c r="U273" s="23"/>
      <c r="V273" s="23"/>
      <c r="W273" s="23"/>
      <c r="X273" s="23"/>
      <c r="Y273" s="23"/>
      <c r="Z273" s="23"/>
      <c r="AA273" s="23"/>
      <c r="AB273" s="23"/>
      <c r="AC273" s="23"/>
      <c r="AD273" s="23"/>
      <c r="AE273" s="23"/>
      <c r="AF273" s="29">
        <v>95674.4</v>
      </c>
      <c r="AG273" s="39" t="s">
        <v>196</v>
      </c>
      <c r="AH273" s="39" t="s">
        <v>147</v>
      </c>
      <c r="AI273" s="23"/>
      <c r="AJ273" s="29">
        <v>1.0</v>
      </c>
      <c r="AK273" s="23"/>
      <c r="AL273" s="23"/>
      <c r="AM273" s="23"/>
      <c r="AN273" s="23"/>
      <c r="AO273" s="23"/>
      <c r="AP273" s="23"/>
      <c r="AQ273" s="23"/>
      <c r="AR273" s="23"/>
      <c r="AS273" s="23"/>
      <c r="AT273" s="23"/>
      <c r="AU273" s="23"/>
      <c r="AV273" s="23"/>
      <c r="AW273" s="23"/>
    </row>
    <row r="274" ht="15.75" customHeight="1">
      <c r="A274" s="23"/>
      <c r="B274" s="23"/>
      <c r="C274" s="23"/>
      <c r="D274" s="23"/>
      <c r="E274" s="99">
        <v>24.0</v>
      </c>
      <c r="F274" s="100" t="s">
        <v>955</v>
      </c>
      <c r="G274" s="100" t="s">
        <v>956</v>
      </c>
      <c r="H274" s="101" t="s">
        <v>97</v>
      </c>
      <c r="I274" s="23"/>
      <c r="J274" s="23"/>
      <c r="K274" s="23"/>
      <c r="L274" s="23"/>
      <c r="M274" s="23"/>
      <c r="N274" s="23"/>
      <c r="O274" s="23"/>
      <c r="P274" s="23"/>
      <c r="Q274" s="23"/>
      <c r="R274" s="23"/>
      <c r="S274" s="23"/>
      <c r="T274" s="39" t="s">
        <v>147</v>
      </c>
      <c r="U274" s="23"/>
      <c r="V274" s="23"/>
      <c r="W274" s="23"/>
      <c r="X274" s="23"/>
      <c r="Y274" s="23"/>
      <c r="Z274" s="23"/>
      <c r="AA274" s="23"/>
      <c r="AB274" s="23"/>
      <c r="AC274" s="23"/>
      <c r="AD274" s="23"/>
      <c r="AE274" s="23"/>
      <c r="AF274" s="29">
        <v>663.0</v>
      </c>
      <c r="AG274" s="39" t="s">
        <v>196</v>
      </c>
      <c r="AH274" s="39" t="s">
        <v>147</v>
      </c>
      <c r="AI274" s="23"/>
      <c r="AJ274" s="29">
        <v>1.0</v>
      </c>
      <c r="AK274" s="23"/>
      <c r="AL274" s="23"/>
      <c r="AM274" s="23"/>
      <c r="AN274" s="23"/>
      <c r="AO274" s="23"/>
      <c r="AP274" s="23"/>
      <c r="AQ274" s="23"/>
      <c r="AR274" s="23"/>
      <c r="AS274" s="23"/>
      <c r="AT274" s="23"/>
      <c r="AU274" s="23"/>
      <c r="AV274" s="23"/>
      <c r="AW274" s="23"/>
    </row>
    <row r="275" ht="15.75" customHeight="1">
      <c r="A275" s="23"/>
      <c r="B275" s="23"/>
      <c r="C275" s="23"/>
      <c r="D275" s="23"/>
      <c r="E275" s="99">
        <v>37.0</v>
      </c>
      <c r="F275" s="100" t="s">
        <v>957</v>
      </c>
      <c r="G275" s="101" t="s">
        <v>958</v>
      </c>
      <c r="H275" s="101" t="s">
        <v>97</v>
      </c>
      <c r="I275" s="23"/>
      <c r="J275" s="23"/>
      <c r="K275" s="23"/>
      <c r="L275" s="23"/>
      <c r="M275" s="23"/>
      <c r="N275" s="23"/>
      <c r="O275" s="23"/>
      <c r="P275" s="23"/>
      <c r="Q275" s="23"/>
      <c r="R275" s="23"/>
      <c r="S275" s="23"/>
      <c r="T275" s="39" t="s">
        <v>147</v>
      </c>
      <c r="U275" s="23"/>
      <c r="V275" s="23"/>
      <c r="W275" s="23"/>
      <c r="X275" s="23"/>
      <c r="Y275" s="23"/>
      <c r="Z275" s="23"/>
      <c r="AA275" s="23"/>
      <c r="AB275" s="23"/>
      <c r="AC275" s="23"/>
      <c r="AD275" s="23"/>
      <c r="AE275" s="23"/>
      <c r="AF275" s="29">
        <v>65143.8</v>
      </c>
      <c r="AG275" s="23"/>
      <c r="AH275" s="39" t="s">
        <v>147</v>
      </c>
      <c r="AI275" s="23"/>
      <c r="AJ275" s="29">
        <v>1.0</v>
      </c>
      <c r="AK275" s="23"/>
      <c r="AL275" s="23"/>
      <c r="AM275" s="23"/>
      <c r="AN275" s="23"/>
      <c r="AO275" s="23"/>
      <c r="AP275" s="23"/>
      <c r="AQ275" s="23"/>
      <c r="AR275" s="23"/>
      <c r="AS275" s="23"/>
      <c r="AT275" s="23"/>
      <c r="AU275" s="23"/>
      <c r="AV275" s="23"/>
      <c r="AW275" s="23"/>
    </row>
    <row r="276" ht="15.75" customHeight="1">
      <c r="A276" s="23"/>
      <c r="B276" s="23"/>
      <c r="C276" s="23"/>
      <c r="D276" s="23"/>
      <c r="E276" s="99">
        <v>38.0</v>
      </c>
      <c r="F276" s="100" t="s">
        <v>959</v>
      </c>
      <c r="G276" s="100" t="s">
        <v>73</v>
      </c>
      <c r="H276" s="101" t="s">
        <v>97</v>
      </c>
      <c r="I276" s="23"/>
      <c r="J276" s="23"/>
      <c r="K276" s="23"/>
      <c r="L276" s="23"/>
      <c r="M276" s="23"/>
      <c r="N276" s="23"/>
      <c r="O276" s="23"/>
      <c r="P276" s="23"/>
      <c r="Q276" s="23"/>
      <c r="R276" s="23"/>
      <c r="S276" s="23"/>
      <c r="T276" s="39" t="s">
        <v>147</v>
      </c>
      <c r="U276" s="23"/>
      <c r="V276" s="23"/>
      <c r="W276" s="23"/>
      <c r="X276" s="23"/>
      <c r="Y276" s="23"/>
      <c r="Z276" s="23"/>
      <c r="AA276" s="23"/>
      <c r="AB276" s="23"/>
      <c r="AC276" s="23"/>
      <c r="AD276" s="23"/>
      <c r="AE276" s="23"/>
      <c r="AF276" s="29">
        <v>9814.5</v>
      </c>
      <c r="AG276" s="39" t="s">
        <v>196</v>
      </c>
      <c r="AH276" s="39" t="s">
        <v>147</v>
      </c>
      <c r="AI276" s="23"/>
      <c r="AJ276" s="29">
        <v>1.0</v>
      </c>
      <c r="AK276" s="23"/>
      <c r="AL276" s="23"/>
      <c r="AM276" s="23"/>
      <c r="AN276" s="23"/>
      <c r="AO276" s="23"/>
      <c r="AP276" s="23"/>
      <c r="AQ276" s="23"/>
      <c r="AR276" s="23"/>
      <c r="AS276" s="23"/>
      <c r="AT276" s="23"/>
      <c r="AU276" s="23"/>
      <c r="AV276" s="23"/>
      <c r="AW276" s="23"/>
    </row>
    <row r="277" ht="15.75" customHeight="1">
      <c r="A277" s="23"/>
      <c r="B277" s="23"/>
      <c r="C277" s="23"/>
      <c r="D277" s="23"/>
      <c r="E277" s="99">
        <v>35.0</v>
      </c>
      <c r="F277" s="100" t="s">
        <v>960</v>
      </c>
      <c r="G277" s="100" t="s">
        <v>201</v>
      </c>
      <c r="H277" s="101" t="s">
        <v>97</v>
      </c>
      <c r="I277" s="23"/>
      <c r="J277" s="23"/>
      <c r="K277" s="23"/>
      <c r="L277" s="23"/>
      <c r="M277" s="23"/>
      <c r="N277" s="23"/>
      <c r="O277" s="23"/>
      <c r="P277" s="23"/>
      <c r="Q277" s="23"/>
      <c r="R277" s="23"/>
      <c r="S277" s="23"/>
      <c r="T277" s="39" t="s">
        <v>147</v>
      </c>
      <c r="U277" s="23"/>
      <c r="V277" s="23"/>
      <c r="W277" s="23"/>
      <c r="X277" s="23"/>
      <c r="Y277" s="23"/>
      <c r="Z277" s="23"/>
      <c r="AA277" s="23"/>
      <c r="AB277" s="23"/>
      <c r="AC277" s="23"/>
      <c r="AD277" s="23"/>
      <c r="AE277" s="23"/>
      <c r="AF277" s="29">
        <v>215857.6</v>
      </c>
      <c r="AG277" s="39" t="s">
        <v>196</v>
      </c>
      <c r="AH277" s="39" t="s">
        <v>147</v>
      </c>
      <c r="AI277" s="23"/>
      <c r="AJ277" s="29">
        <v>1.0</v>
      </c>
      <c r="AK277" s="23"/>
      <c r="AL277" s="23"/>
      <c r="AM277" s="23"/>
      <c r="AN277" s="23"/>
      <c r="AO277" s="23"/>
      <c r="AP277" s="23"/>
      <c r="AQ277" s="23"/>
      <c r="AR277" s="23"/>
      <c r="AS277" s="23"/>
      <c r="AT277" s="23"/>
      <c r="AU277" s="23"/>
      <c r="AV277" s="23"/>
      <c r="AW277" s="23"/>
    </row>
    <row r="278" ht="15.75" customHeight="1">
      <c r="A278" s="23"/>
      <c r="B278" s="23"/>
      <c r="C278" s="23"/>
      <c r="D278" s="23"/>
      <c r="E278" s="99">
        <v>37.0</v>
      </c>
      <c r="F278" s="100" t="s">
        <v>961</v>
      </c>
      <c r="G278" s="100" t="s">
        <v>962</v>
      </c>
      <c r="H278" s="101" t="s">
        <v>97</v>
      </c>
      <c r="I278" s="23"/>
      <c r="J278" s="23"/>
      <c r="K278" s="23"/>
      <c r="L278" s="23"/>
      <c r="M278" s="23"/>
      <c r="N278" s="23"/>
      <c r="O278" s="23"/>
      <c r="P278" s="23"/>
      <c r="Q278" s="23"/>
      <c r="R278" s="23"/>
      <c r="S278" s="23"/>
      <c r="T278" s="39" t="s">
        <v>147</v>
      </c>
      <c r="U278" s="23"/>
      <c r="V278" s="23"/>
      <c r="W278" s="23"/>
      <c r="X278" s="23"/>
      <c r="Y278" s="23"/>
      <c r="Z278" s="23"/>
      <c r="AA278" s="23"/>
      <c r="AB278" s="23"/>
      <c r="AC278" s="23"/>
      <c r="AD278" s="23"/>
      <c r="AE278" s="23"/>
      <c r="AF278" s="29">
        <v>25309.6</v>
      </c>
      <c r="AG278" s="39" t="s">
        <v>196</v>
      </c>
      <c r="AH278" s="39" t="s">
        <v>147</v>
      </c>
      <c r="AI278" s="23"/>
      <c r="AJ278" s="29">
        <v>1.0</v>
      </c>
      <c r="AK278" s="23"/>
      <c r="AL278" s="23"/>
      <c r="AM278" s="23"/>
      <c r="AN278" s="23"/>
      <c r="AO278" s="23"/>
      <c r="AP278" s="23"/>
      <c r="AQ278" s="23"/>
      <c r="AR278" s="23"/>
      <c r="AS278" s="23"/>
      <c r="AT278" s="23"/>
      <c r="AU278" s="23"/>
      <c r="AV278" s="23"/>
      <c r="AW278" s="23"/>
    </row>
    <row r="279" ht="15.75" customHeight="1">
      <c r="A279" s="23"/>
      <c r="B279" s="23"/>
      <c r="C279" s="23"/>
      <c r="D279" s="23"/>
      <c r="E279" s="99">
        <v>33.0</v>
      </c>
      <c r="F279" s="100" t="s">
        <v>963</v>
      </c>
      <c r="G279" s="100" t="s">
        <v>535</v>
      </c>
      <c r="H279" s="101" t="s">
        <v>97</v>
      </c>
      <c r="I279" s="23"/>
      <c r="J279" s="23"/>
      <c r="K279" s="23"/>
      <c r="L279" s="23"/>
      <c r="M279" s="23"/>
      <c r="N279" s="23"/>
      <c r="O279" s="23"/>
      <c r="P279" s="23"/>
      <c r="Q279" s="23"/>
      <c r="R279" s="23"/>
      <c r="S279" s="23"/>
      <c r="T279" s="39" t="s">
        <v>147</v>
      </c>
      <c r="U279" s="23"/>
      <c r="V279" s="23"/>
      <c r="W279" s="23"/>
      <c r="X279" s="23"/>
      <c r="Y279" s="23"/>
      <c r="Z279" s="23"/>
      <c r="AA279" s="23"/>
      <c r="AB279" s="23"/>
      <c r="AC279" s="23"/>
      <c r="AD279" s="23"/>
      <c r="AE279" s="23"/>
      <c r="AF279" s="29">
        <v>125404.4</v>
      </c>
      <c r="AG279" s="39" t="s">
        <v>196</v>
      </c>
      <c r="AH279" s="39" t="s">
        <v>147</v>
      </c>
      <c r="AI279" s="23"/>
      <c r="AJ279" s="29">
        <v>1.0</v>
      </c>
      <c r="AK279" s="23"/>
      <c r="AL279" s="23"/>
      <c r="AM279" s="23"/>
      <c r="AN279" s="23"/>
      <c r="AO279" s="23"/>
      <c r="AP279" s="23"/>
      <c r="AQ279" s="23"/>
      <c r="AR279" s="23"/>
      <c r="AS279" s="23"/>
      <c r="AT279" s="23"/>
      <c r="AU279" s="23"/>
      <c r="AV279" s="23"/>
      <c r="AW279" s="23"/>
    </row>
    <row r="280" ht="15.75" customHeight="1">
      <c r="A280" s="23"/>
      <c r="B280" s="23"/>
      <c r="C280" s="23"/>
      <c r="D280" s="23"/>
      <c r="E280" s="99">
        <v>33.0</v>
      </c>
      <c r="F280" s="100" t="s">
        <v>964</v>
      </c>
      <c r="G280" s="100" t="s">
        <v>965</v>
      </c>
      <c r="H280" s="101" t="s">
        <v>97</v>
      </c>
      <c r="I280" s="23"/>
      <c r="J280" s="23"/>
      <c r="K280" s="23"/>
      <c r="L280" s="23"/>
      <c r="M280" s="23"/>
      <c r="N280" s="23"/>
      <c r="O280" s="23"/>
      <c r="P280" s="23"/>
      <c r="Q280" s="23"/>
      <c r="R280" s="23"/>
      <c r="S280" s="23"/>
      <c r="T280" s="39" t="s">
        <v>147</v>
      </c>
      <c r="U280" s="23"/>
      <c r="V280" s="23"/>
      <c r="W280" s="23"/>
      <c r="X280" s="23"/>
      <c r="Y280" s="23"/>
      <c r="Z280" s="23"/>
      <c r="AA280" s="23"/>
      <c r="AB280" s="23"/>
      <c r="AC280" s="23"/>
      <c r="AD280" s="23"/>
      <c r="AE280" s="23"/>
      <c r="AF280" s="29">
        <v>2458.5</v>
      </c>
      <c r="AG280" s="39" t="s">
        <v>196</v>
      </c>
      <c r="AH280" s="39" t="s">
        <v>147</v>
      </c>
      <c r="AI280" s="23"/>
      <c r="AJ280" s="29">
        <v>1.0</v>
      </c>
      <c r="AK280" s="23"/>
      <c r="AL280" s="23"/>
      <c r="AM280" s="23"/>
      <c r="AN280" s="23"/>
      <c r="AO280" s="23"/>
      <c r="AP280" s="23"/>
      <c r="AQ280" s="23"/>
      <c r="AR280" s="23"/>
      <c r="AS280" s="23"/>
      <c r="AT280" s="23"/>
      <c r="AU280" s="23"/>
      <c r="AV280" s="23"/>
      <c r="AW280" s="23"/>
    </row>
    <row r="281" ht="15.75" customHeight="1">
      <c r="A281" s="23"/>
      <c r="B281" s="23"/>
      <c r="C281" s="23"/>
      <c r="D281" s="23"/>
      <c r="E281" s="99">
        <v>57.0</v>
      </c>
      <c r="F281" s="100" t="s">
        <v>966</v>
      </c>
      <c r="G281" s="100" t="s">
        <v>967</v>
      </c>
      <c r="H281" s="101" t="s">
        <v>97</v>
      </c>
      <c r="I281" s="23"/>
      <c r="J281" s="23"/>
      <c r="K281" s="23"/>
      <c r="L281" s="23"/>
      <c r="M281" s="23"/>
      <c r="N281" s="23"/>
      <c r="O281" s="23"/>
      <c r="P281" s="23"/>
      <c r="Q281" s="23"/>
      <c r="R281" s="23"/>
      <c r="S281" s="23"/>
      <c r="T281" s="39" t="s">
        <v>147</v>
      </c>
      <c r="U281" s="23"/>
      <c r="V281" s="23"/>
      <c r="W281" s="23"/>
      <c r="X281" s="23"/>
      <c r="Y281" s="23"/>
      <c r="Z281" s="23"/>
      <c r="AA281" s="23"/>
      <c r="AB281" s="23"/>
      <c r="AC281" s="23"/>
      <c r="AD281" s="23"/>
      <c r="AE281" s="23"/>
      <c r="AF281" s="29">
        <v>21334.3</v>
      </c>
      <c r="AG281" s="39" t="s">
        <v>196</v>
      </c>
      <c r="AH281" s="39" t="s">
        <v>147</v>
      </c>
      <c r="AI281" s="23"/>
      <c r="AJ281" s="29">
        <v>1.0</v>
      </c>
      <c r="AK281" s="23"/>
      <c r="AL281" s="23"/>
      <c r="AM281" s="23"/>
      <c r="AN281" s="23"/>
      <c r="AO281" s="23"/>
      <c r="AP281" s="23"/>
      <c r="AQ281" s="23"/>
      <c r="AR281" s="23"/>
      <c r="AS281" s="23"/>
      <c r="AT281" s="23"/>
      <c r="AU281" s="23"/>
      <c r="AV281" s="23"/>
      <c r="AW281" s="23"/>
    </row>
    <row r="282" ht="15.75" customHeight="1">
      <c r="A282" s="23"/>
      <c r="B282" s="23"/>
      <c r="C282" s="23"/>
      <c r="D282" s="23"/>
      <c r="E282" s="99">
        <v>57.0</v>
      </c>
      <c r="F282" s="100" t="s">
        <v>968</v>
      </c>
      <c r="G282" s="100" t="s">
        <v>940</v>
      </c>
      <c r="H282" s="101" t="s">
        <v>97</v>
      </c>
      <c r="I282" s="23"/>
      <c r="J282" s="23"/>
      <c r="K282" s="23"/>
      <c r="L282" s="23"/>
      <c r="M282" s="23"/>
      <c r="N282" s="23"/>
      <c r="O282" s="23"/>
      <c r="P282" s="23"/>
      <c r="Q282" s="23"/>
      <c r="R282" s="23"/>
      <c r="S282" s="23"/>
      <c r="T282" s="39" t="s">
        <v>147</v>
      </c>
      <c r="U282" s="23"/>
      <c r="V282" s="23"/>
      <c r="W282" s="23"/>
      <c r="X282" s="23"/>
      <c r="Y282" s="23"/>
      <c r="Z282" s="23"/>
      <c r="AA282" s="23"/>
      <c r="AB282" s="23"/>
      <c r="AC282" s="23"/>
      <c r="AD282" s="23"/>
      <c r="AE282" s="23"/>
      <c r="AF282" s="29">
        <v>278251.8</v>
      </c>
      <c r="AG282" s="39" t="s">
        <v>196</v>
      </c>
      <c r="AH282" s="39" t="s">
        <v>147</v>
      </c>
      <c r="AI282" s="23"/>
      <c r="AJ282" s="29">
        <v>1.0</v>
      </c>
      <c r="AK282" s="23"/>
      <c r="AL282" s="23"/>
      <c r="AM282" s="23"/>
      <c r="AN282" s="23"/>
      <c r="AO282" s="23"/>
      <c r="AP282" s="23"/>
      <c r="AQ282" s="23"/>
      <c r="AR282" s="23"/>
      <c r="AS282" s="23"/>
      <c r="AT282" s="23"/>
      <c r="AU282" s="23"/>
      <c r="AV282" s="23"/>
      <c r="AW282" s="23"/>
    </row>
    <row r="283" ht="15.75" customHeight="1">
      <c r="A283" s="23"/>
      <c r="B283" s="23"/>
      <c r="C283" s="23"/>
      <c r="D283" s="23"/>
      <c r="E283" s="99">
        <v>33.0</v>
      </c>
      <c r="F283" s="100" t="s">
        <v>969</v>
      </c>
      <c r="G283" s="100" t="s">
        <v>970</v>
      </c>
      <c r="H283" s="101" t="s">
        <v>97</v>
      </c>
      <c r="I283" s="23"/>
      <c r="J283" s="23"/>
      <c r="K283" s="23"/>
      <c r="L283" s="23"/>
      <c r="M283" s="23"/>
      <c r="N283" s="23"/>
      <c r="O283" s="23"/>
      <c r="P283" s="23"/>
      <c r="Q283" s="23"/>
      <c r="R283" s="23"/>
      <c r="S283" s="23"/>
      <c r="T283" s="39" t="s">
        <v>147</v>
      </c>
      <c r="U283" s="23"/>
      <c r="V283" s="23"/>
      <c r="W283" s="23"/>
      <c r="X283" s="23"/>
      <c r="Y283" s="23"/>
      <c r="Z283" s="23"/>
      <c r="AA283" s="23"/>
      <c r="AB283" s="23"/>
      <c r="AC283" s="23"/>
      <c r="AD283" s="23"/>
      <c r="AE283" s="23"/>
      <c r="AF283" s="29">
        <v>86986.6</v>
      </c>
      <c r="AG283" s="39" t="s">
        <v>196</v>
      </c>
      <c r="AH283" s="39" t="s">
        <v>147</v>
      </c>
      <c r="AI283" s="23"/>
      <c r="AJ283" s="29">
        <v>1.0</v>
      </c>
      <c r="AK283" s="23"/>
      <c r="AL283" s="23"/>
      <c r="AM283" s="23"/>
      <c r="AN283" s="23"/>
      <c r="AO283" s="23"/>
      <c r="AP283" s="23"/>
      <c r="AQ283" s="23"/>
      <c r="AR283" s="23"/>
      <c r="AS283" s="23"/>
      <c r="AT283" s="23"/>
      <c r="AU283" s="23"/>
      <c r="AV283" s="23"/>
      <c r="AW283" s="23"/>
    </row>
    <row r="284" ht="15.75" customHeight="1">
      <c r="A284" s="23"/>
      <c r="B284" s="23"/>
      <c r="C284" s="23"/>
      <c r="D284" s="23"/>
      <c r="E284" s="99">
        <v>45.0</v>
      </c>
      <c r="F284" s="100" t="s">
        <v>971</v>
      </c>
      <c r="G284" s="100" t="s">
        <v>972</v>
      </c>
      <c r="H284" s="101" t="s">
        <v>97</v>
      </c>
      <c r="I284" s="23"/>
      <c r="J284" s="23"/>
      <c r="K284" s="23"/>
      <c r="L284" s="23"/>
      <c r="M284" s="23"/>
      <c r="N284" s="23"/>
      <c r="O284" s="23"/>
      <c r="P284" s="23"/>
      <c r="Q284" s="23"/>
      <c r="R284" s="23"/>
      <c r="S284" s="23"/>
      <c r="T284" s="39" t="s">
        <v>147</v>
      </c>
      <c r="U284" s="23"/>
      <c r="V284" s="23"/>
      <c r="W284" s="23"/>
      <c r="X284" s="23"/>
      <c r="Y284" s="23"/>
      <c r="Z284" s="23"/>
      <c r="AA284" s="23"/>
      <c r="AB284" s="23"/>
      <c r="AC284" s="23"/>
      <c r="AD284" s="23"/>
      <c r="AE284" s="23"/>
      <c r="AF284" s="29">
        <v>173355.9</v>
      </c>
      <c r="AG284" s="39" t="s">
        <v>196</v>
      </c>
      <c r="AH284" s="39" t="s">
        <v>147</v>
      </c>
      <c r="AI284" s="23"/>
      <c r="AJ284" s="29">
        <v>1.0</v>
      </c>
      <c r="AK284" s="23"/>
      <c r="AL284" s="23"/>
      <c r="AM284" s="23"/>
      <c r="AN284" s="23"/>
      <c r="AO284" s="23"/>
      <c r="AP284" s="23"/>
      <c r="AQ284" s="23"/>
      <c r="AR284" s="23"/>
      <c r="AS284" s="23"/>
      <c r="AT284" s="23"/>
      <c r="AU284" s="23"/>
      <c r="AV284" s="23"/>
      <c r="AW284" s="23"/>
    </row>
    <row r="285" ht="15.75" customHeight="1">
      <c r="A285" s="23"/>
      <c r="B285" s="23"/>
      <c r="C285" s="23"/>
      <c r="D285" s="23"/>
      <c r="E285" s="99">
        <v>33.0</v>
      </c>
      <c r="F285" s="100" t="s">
        <v>973</v>
      </c>
      <c r="G285" s="100" t="s">
        <v>524</v>
      </c>
      <c r="H285" s="101" t="s">
        <v>97</v>
      </c>
      <c r="I285" s="23"/>
      <c r="J285" s="23"/>
      <c r="K285" s="23"/>
      <c r="L285" s="23"/>
      <c r="M285" s="23"/>
      <c r="N285" s="23"/>
      <c r="O285" s="23"/>
      <c r="P285" s="23"/>
      <c r="Q285" s="23"/>
      <c r="R285" s="23"/>
      <c r="S285" s="23"/>
      <c r="T285" s="39" t="s">
        <v>147</v>
      </c>
      <c r="U285" s="23"/>
      <c r="V285" s="23"/>
      <c r="W285" s="23"/>
      <c r="X285" s="23"/>
      <c r="Y285" s="23"/>
      <c r="Z285" s="23"/>
      <c r="AA285" s="23"/>
      <c r="AB285" s="23"/>
      <c r="AC285" s="23"/>
      <c r="AD285" s="23"/>
      <c r="AE285" s="23"/>
      <c r="AF285" s="29">
        <v>127109.7</v>
      </c>
      <c r="AG285" s="39" t="s">
        <v>196</v>
      </c>
      <c r="AH285" s="39" t="s">
        <v>147</v>
      </c>
      <c r="AI285" s="23"/>
      <c r="AJ285" s="29">
        <v>1.0</v>
      </c>
      <c r="AK285" s="23"/>
      <c r="AL285" s="23"/>
      <c r="AM285" s="23"/>
      <c r="AN285" s="23"/>
      <c r="AO285" s="23"/>
      <c r="AP285" s="23"/>
      <c r="AQ285" s="23"/>
      <c r="AR285" s="23"/>
      <c r="AS285" s="23"/>
      <c r="AT285" s="23"/>
      <c r="AU285" s="23"/>
      <c r="AV285" s="23"/>
      <c r="AW285" s="23"/>
    </row>
    <row r="286" ht="15.75" customHeight="1">
      <c r="A286" s="23"/>
      <c r="B286" s="23"/>
      <c r="C286" s="23"/>
      <c r="D286" s="23"/>
      <c r="E286" s="99">
        <v>57.0</v>
      </c>
      <c r="F286" s="100" t="s">
        <v>920</v>
      </c>
      <c r="G286" s="100" t="s">
        <v>974</v>
      </c>
      <c r="H286" s="101" t="s">
        <v>97</v>
      </c>
      <c r="I286" s="23"/>
      <c r="J286" s="23"/>
      <c r="K286" s="23"/>
      <c r="L286" s="23"/>
      <c r="M286" s="23"/>
      <c r="N286" s="23"/>
      <c r="O286" s="23"/>
      <c r="P286" s="23"/>
      <c r="Q286" s="23"/>
      <c r="R286" s="23"/>
      <c r="S286" s="23"/>
      <c r="T286" s="39" t="s">
        <v>147</v>
      </c>
      <c r="U286" s="23"/>
      <c r="V286" s="23"/>
      <c r="W286" s="23"/>
      <c r="X286" s="23"/>
      <c r="Y286" s="23"/>
      <c r="Z286" s="23"/>
      <c r="AA286" s="23"/>
      <c r="AB286" s="23"/>
      <c r="AC286" s="23"/>
      <c r="AD286" s="23"/>
      <c r="AE286" s="23"/>
      <c r="AF286" s="29">
        <v>20397.3</v>
      </c>
      <c r="AG286" s="39" t="s">
        <v>196</v>
      </c>
      <c r="AH286" s="39" t="s">
        <v>147</v>
      </c>
      <c r="AI286" s="23"/>
      <c r="AJ286" s="29">
        <v>1.0</v>
      </c>
      <c r="AK286" s="23"/>
      <c r="AL286" s="23"/>
      <c r="AM286" s="23"/>
      <c r="AN286" s="23"/>
      <c r="AO286" s="23"/>
      <c r="AP286" s="23"/>
      <c r="AQ286" s="23"/>
      <c r="AR286" s="23"/>
      <c r="AS286" s="23"/>
      <c r="AT286" s="23"/>
      <c r="AU286" s="23"/>
      <c r="AV286" s="23"/>
      <c r="AW286" s="23"/>
    </row>
    <row r="287" ht="15.75" customHeight="1">
      <c r="A287" s="23"/>
      <c r="B287" s="23"/>
      <c r="C287" s="23"/>
      <c r="D287" s="23"/>
      <c r="E287" s="99">
        <v>39.0</v>
      </c>
      <c r="F287" s="102" t="s">
        <v>975</v>
      </c>
      <c r="G287" s="100" t="s">
        <v>976</v>
      </c>
      <c r="H287" s="101" t="s">
        <v>97</v>
      </c>
      <c r="I287" s="23"/>
      <c r="J287" s="23"/>
      <c r="K287" s="23"/>
      <c r="L287" s="23"/>
      <c r="M287" s="23"/>
      <c r="N287" s="23"/>
      <c r="O287" s="23"/>
      <c r="P287" s="23"/>
      <c r="Q287" s="23"/>
      <c r="R287" s="23"/>
      <c r="S287" s="23"/>
      <c r="T287" s="39" t="s">
        <v>147</v>
      </c>
      <c r="U287" s="23"/>
      <c r="V287" s="23"/>
      <c r="W287" s="23"/>
      <c r="X287" s="23"/>
      <c r="Y287" s="23"/>
      <c r="Z287" s="23"/>
      <c r="AA287" s="23"/>
      <c r="AB287" s="23"/>
      <c r="AC287" s="23"/>
      <c r="AD287" s="23"/>
      <c r="AE287" s="23"/>
      <c r="AF287" s="23"/>
      <c r="AG287" s="39" t="s">
        <v>196</v>
      </c>
      <c r="AH287" s="39" t="s">
        <v>147</v>
      </c>
      <c r="AI287" s="23"/>
      <c r="AJ287" s="29">
        <v>1.0</v>
      </c>
      <c r="AK287" s="23"/>
      <c r="AL287" s="23"/>
      <c r="AM287" s="23"/>
      <c r="AN287" s="23"/>
      <c r="AO287" s="23"/>
      <c r="AP287" s="23"/>
      <c r="AQ287" s="23"/>
      <c r="AR287" s="23"/>
      <c r="AS287" s="23"/>
      <c r="AT287" s="23"/>
      <c r="AU287" s="23"/>
      <c r="AV287" s="23"/>
      <c r="AW287" s="23"/>
    </row>
    <row r="288" ht="15.75" customHeight="1">
      <c r="A288" s="23"/>
      <c r="B288" s="23"/>
      <c r="C288" s="23"/>
      <c r="D288" s="23"/>
      <c r="E288" s="99">
        <v>24.0</v>
      </c>
      <c r="F288" s="100" t="s">
        <v>977</v>
      </c>
      <c r="G288" s="101" t="s">
        <v>978</v>
      </c>
      <c r="H288" s="101" t="s">
        <v>97</v>
      </c>
      <c r="I288" s="23"/>
      <c r="J288" s="23"/>
      <c r="K288" s="23"/>
      <c r="L288" s="23"/>
      <c r="M288" s="23"/>
      <c r="N288" s="23"/>
      <c r="O288" s="23"/>
      <c r="P288" s="23"/>
      <c r="Q288" s="23"/>
      <c r="R288" s="23"/>
      <c r="S288" s="23"/>
      <c r="T288" s="39" t="s">
        <v>147</v>
      </c>
      <c r="U288" s="23"/>
      <c r="V288" s="23"/>
      <c r="W288" s="23"/>
      <c r="X288" s="23"/>
      <c r="Y288" s="23"/>
      <c r="Z288" s="23"/>
      <c r="AA288" s="23"/>
      <c r="AB288" s="23"/>
      <c r="AC288" s="23"/>
      <c r="AD288" s="23"/>
      <c r="AE288" s="23"/>
      <c r="AF288" s="29">
        <v>4275.0</v>
      </c>
      <c r="AG288" s="23"/>
      <c r="AH288" s="39" t="s">
        <v>147</v>
      </c>
      <c r="AI288" s="23"/>
      <c r="AJ288" s="29">
        <v>1.0</v>
      </c>
      <c r="AK288" s="23"/>
      <c r="AL288" s="23"/>
      <c r="AM288" s="23"/>
      <c r="AN288" s="23"/>
      <c r="AO288" s="23"/>
      <c r="AP288" s="23"/>
      <c r="AQ288" s="23"/>
      <c r="AR288" s="23"/>
      <c r="AS288" s="23"/>
      <c r="AT288" s="23"/>
      <c r="AU288" s="23"/>
      <c r="AV288" s="23"/>
      <c r="AW288" s="23"/>
    </row>
    <row r="289" ht="15.75" customHeight="1">
      <c r="A289" s="23"/>
      <c r="B289" s="23"/>
      <c r="C289" s="23"/>
      <c r="D289" s="23"/>
      <c r="E289" s="99">
        <v>45.0</v>
      </c>
      <c r="F289" s="100" t="s">
        <v>979</v>
      </c>
      <c r="G289" s="101" t="s">
        <v>980</v>
      </c>
      <c r="H289" s="101" t="s">
        <v>97</v>
      </c>
      <c r="I289" s="23"/>
      <c r="J289" s="23"/>
      <c r="K289" s="23"/>
      <c r="L289" s="23"/>
      <c r="M289" s="23"/>
      <c r="N289" s="23"/>
      <c r="O289" s="23"/>
      <c r="P289" s="23"/>
      <c r="Q289" s="23"/>
      <c r="R289" s="23"/>
      <c r="S289" s="23"/>
      <c r="T289" s="39" t="s">
        <v>147</v>
      </c>
      <c r="U289" s="23"/>
      <c r="V289" s="23"/>
      <c r="W289" s="23"/>
      <c r="X289" s="23"/>
      <c r="Y289" s="23"/>
      <c r="Z289" s="23"/>
      <c r="AA289" s="23"/>
      <c r="AB289" s="23"/>
      <c r="AC289" s="23"/>
      <c r="AD289" s="23"/>
      <c r="AE289" s="23"/>
      <c r="AF289" s="29">
        <v>17212.6</v>
      </c>
      <c r="AG289" s="23"/>
      <c r="AH289" s="39" t="s">
        <v>147</v>
      </c>
      <c r="AI289" s="23"/>
      <c r="AJ289" s="29">
        <v>1.0</v>
      </c>
      <c r="AK289" s="23"/>
      <c r="AL289" s="23"/>
      <c r="AM289" s="23"/>
      <c r="AN289" s="23"/>
      <c r="AO289" s="23"/>
      <c r="AP289" s="23"/>
      <c r="AQ289" s="23"/>
      <c r="AR289" s="23"/>
      <c r="AS289" s="23"/>
      <c r="AT289" s="23"/>
      <c r="AU289" s="23"/>
      <c r="AV289" s="23"/>
      <c r="AW289" s="23"/>
    </row>
    <row r="290" ht="15.75" customHeight="1">
      <c r="A290" s="23"/>
      <c r="B290" s="23"/>
      <c r="C290" s="23"/>
      <c r="D290" s="23"/>
      <c r="E290" s="99">
        <v>33.0</v>
      </c>
      <c r="F290" s="100" t="s">
        <v>981</v>
      </c>
      <c r="G290" s="100" t="s">
        <v>982</v>
      </c>
      <c r="H290" s="101" t="s">
        <v>97</v>
      </c>
      <c r="I290" s="23"/>
      <c r="J290" s="23"/>
      <c r="K290" s="23"/>
      <c r="L290" s="23"/>
      <c r="M290" s="23"/>
      <c r="N290" s="23"/>
      <c r="O290" s="23"/>
      <c r="P290" s="23"/>
      <c r="Q290" s="23"/>
      <c r="R290" s="23"/>
      <c r="S290" s="23"/>
      <c r="T290" s="39" t="s">
        <v>147</v>
      </c>
      <c r="U290" s="23"/>
      <c r="V290" s="23"/>
      <c r="W290" s="23"/>
      <c r="X290" s="23"/>
      <c r="Y290" s="23"/>
      <c r="Z290" s="23"/>
      <c r="AA290" s="23"/>
      <c r="AB290" s="23"/>
      <c r="AC290" s="23"/>
      <c r="AD290" s="23"/>
      <c r="AE290" s="23"/>
      <c r="AF290" s="29">
        <v>9055.8</v>
      </c>
      <c r="AG290" s="39" t="s">
        <v>196</v>
      </c>
      <c r="AH290" s="39" t="s">
        <v>147</v>
      </c>
      <c r="AI290" s="23"/>
      <c r="AJ290" s="29">
        <v>1.0</v>
      </c>
      <c r="AK290" s="23"/>
      <c r="AL290" s="23"/>
      <c r="AM290" s="23"/>
      <c r="AN290" s="23"/>
      <c r="AO290" s="23"/>
      <c r="AP290" s="23"/>
      <c r="AQ290" s="23"/>
      <c r="AR290" s="23"/>
      <c r="AS290" s="23"/>
      <c r="AT290" s="23"/>
      <c r="AU290" s="23"/>
      <c r="AV290" s="23"/>
      <c r="AW290" s="23"/>
    </row>
    <row r="291" ht="15.75" customHeight="1">
      <c r="A291" s="23"/>
      <c r="B291" s="23"/>
      <c r="C291" s="23"/>
      <c r="D291" s="23"/>
      <c r="E291" s="99">
        <v>33.0</v>
      </c>
      <c r="F291" s="100" t="s">
        <v>983</v>
      </c>
      <c r="G291" s="100" t="s">
        <v>565</v>
      </c>
      <c r="H291" s="101" t="s">
        <v>97</v>
      </c>
      <c r="I291" s="23"/>
      <c r="J291" s="23"/>
      <c r="K291" s="23"/>
      <c r="L291" s="23"/>
      <c r="M291" s="23"/>
      <c r="N291" s="23"/>
      <c r="O291" s="23"/>
      <c r="P291" s="23"/>
      <c r="Q291" s="23"/>
      <c r="R291" s="23"/>
      <c r="S291" s="23"/>
      <c r="T291" s="39" t="s">
        <v>147</v>
      </c>
      <c r="U291" s="23"/>
      <c r="V291" s="23"/>
      <c r="W291" s="23"/>
      <c r="X291" s="23"/>
      <c r="Y291" s="23"/>
      <c r="Z291" s="23"/>
      <c r="AA291" s="23"/>
      <c r="AB291" s="23"/>
      <c r="AC291" s="23"/>
      <c r="AD291" s="23"/>
      <c r="AE291" s="23"/>
      <c r="AF291" s="103">
        <v>49459.1</v>
      </c>
      <c r="AG291" s="39" t="s">
        <v>196</v>
      </c>
      <c r="AH291" s="39" t="s">
        <v>147</v>
      </c>
      <c r="AI291" s="23"/>
      <c r="AJ291" s="29">
        <v>1.0</v>
      </c>
      <c r="AK291" s="23"/>
      <c r="AL291" s="23"/>
      <c r="AM291" s="23"/>
      <c r="AN291" s="23"/>
      <c r="AO291" s="23"/>
      <c r="AP291" s="23"/>
      <c r="AQ291" s="23"/>
      <c r="AR291" s="23"/>
      <c r="AS291" s="23"/>
      <c r="AT291" s="23"/>
      <c r="AU291" s="23"/>
      <c r="AV291" s="23"/>
      <c r="AW291" s="23"/>
    </row>
    <row r="292" ht="15.75" customHeight="1">
      <c r="A292" s="23"/>
      <c r="B292" s="23"/>
      <c r="C292" s="23"/>
      <c r="D292" s="23"/>
      <c r="E292" s="99">
        <v>38.0</v>
      </c>
      <c r="F292" s="100" t="s">
        <v>984</v>
      </c>
      <c r="G292" s="100" t="s">
        <v>985</v>
      </c>
      <c r="H292" s="101" t="s">
        <v>97</v>
      </c>
      <c r="I292" s="23"/>
      <c r="J292" s="23"/>
      <c r="K292" s="23"/>
      <c r="L292" s="23"/>
      <c r="M292" s="23"/>
      <c r="N292" s="23"/>
      <c r="O292" s="23"/>
      <c r="P292" s="23"/>
      <c r="Q292" s="23"/>
      <c r="R292" s="23"/>
      <c r="S292" s="23"/>
      <c r="T292" s="39" t="s">
        <v>147</v>
      </c>
      <c r="U292" s="23"/>
      <c r="V292" s="23"/>
      <c r="W292" s="23"/>
      <c r="X292" s="23"/>
      <c r="Y292" s="23"/>
      <c r="Z292" s="23"/>
      <c r="AA292" s="23"/>
      <c r="AB292" s="23"/>
      <c r="AC292" s="23"/>
      <c r="AD292" s="23"/>
      <c r="AE292" s="23"/>
      <c r="AF292" s="29">
        <v>18676.8</v>
      </c>
      <c r="AG292" s="39" t="s">
        <v>196</v>
      </c>
      <c r="AH292" s="39" t="s">
        <v>147</v>
      </c>
      <c r="AI292" s="23"/>
      <c r="AJ292" s="29">
        <v>1.0</v>
      </c>
      <c r="AK292" s="23"/>
      <c r="AL292" s="23"/>
      <c r="AM292" s="23"/>
      <c r="AN292" s="23"/>
      <c r="AO292" s="23"/>
      <c r="AP292" s="23"/>
      <c r="AQ292" s="23"/>
      <c r="AR292" s="23"/>
      <c r="AS292" s="23"/>
      <c r="AT292" s="23"/>
      <c r="AU292" s="23"/>
      <c r="AV292" s="23"/>
      <c r="AW292" s="23"/>
    </row>
    <row r="293" ht="15.75" customHeight="1">
      <c r="A293" s="23"/>
      <c r="B293" s="23"/>
      <c r="C293" s="23"/>
      <c r="D293" s="23"/>
      <c r="E293" s="99">
        <v>36.0</v>
      </c>
      <c r="F293" s="100" t="s">
        <v>986</v>
      </c>
      <c r="G293" s="100" t="s">
        <v>987</v>
      </c>
      <c r="H293" s="101" t="s">
        <v>97</v>
      </c>
      <c r="I293" s="23"/>
      <c r="J293" s="23"/>
      <c r="K293" s="23"/>
      <c r="L293" s="23"/>
      <c r="M293" s="23"/>
      <c r="N293" s="23"/>
      <c r="O293" s="23"/>
      <c r="P293" s="23"/>
      <c r="Q293" s="23"/>
      <c r="R293" s="23"/>
      <c r="S293" s="23"/>
      <c r="T293" s="39" t="s">
        <v>147</v>
      </c>
      <c r="U293" s="23"/>
      <c r="V293" s="23"/>
      <c r="W293" s="23"/>
      <c r="X293" s="23"/>
      <c r="Y293" s="23"/>
      <c r="Z293" s="23"/>
      <c r="AA293" s="23"/>
      <c r="AB293" s="23"/>
      <c r="AC293" s="23"/>
      <c r="AD293" s="23"/>
      <c r="AE293" s="23"/>
      <c r="AF293" s="29">
        <v>375748.3</v>
      </c>
      <c r="AG293" s="39" t="s">
        <v>196</v>
      </c>
      <c r="AH293" s="39" t="s">
        <v>147</v>
      </c>
      <c r="AI293" s="23"/>
      <c r="AJ293" s="29">
        <v>1.0</v>
      </c>
      <c r="AK293" s="23"/>
      <c r="AL293" s="23"/>
      <c r="AM293" s="23"/>
      <c r="AN293" s="23"/>
      <c r="AO293" s="23"/>
      <c r="AP293" s="23"/>
      <c r="AQ293" s="23"/>
      <c r="AR293" s="23"/>
      <c r="AS293" s="23"/>
      <c r="AT293" s="23"/>
      <c r="AU293" s="23"/>
      <c r="AV293" s="23"/>
      <c r="AW293" s="23"/>
    </row>
    <row r="294" ht="15.75" customHeight="1">
      <c r="A294" s="23"/>
      <c r="B294" s="23"/>
      <c r="C294" s="23"/>
      <c r="D294" s="23"/>
      <c r="E294" s="99">
        <v>57.0</v>
      </c>
      <c r="F294" s="100" t="s">
        <v>926</v>
      </c>
      <c r="G294" s="100" t="s">
        <v>930</v>
      </c>
      <c r="H294" s="101" t="s">
        <v>97</v>
      </c>
      <c r="I294" s="23"/>
      <c r="J294" s="23"/>
      <c r="K294" s="23"/>
      <c r="L294" s="23"/>
      <c r="M294" s="23"/>
      <c r="N294" s="23"/>
      <c r="O294" s="23"/>
      <c r="P294" s="23"/>
      <c r="Q294" s="23"/>
      <c r="R294" s="23"/>
      <c r="S294" s="23"/>
      <c r="T294" s="39" t="s">
        <v>147</v>
      </c>
      <c r="U294" s="23"/>
      <c r="V294" s="23"/>
      <c r="W294" s="23"/>
      <c r="X294" s="23"/>
      <c r="Y294" s="23"/>
      <c r="Z294" s="23"/>
      <c r="AA294" s="23"/>
      <c r="AB294" s="23"/>
      <c r="AC294" s="23"/>
      <c r="AD294" s="23"/>
      <c r="AE294" s="23"/>
      <c r="AF294" s="29">
        <v>38608.9</v>
      </c>
      <c r="AG294" s="39" t="s">
        <v>196</v>
      </c>
      <c r="AH294" s="39" t="s">
        <v>147</v>
      </c>
      <c r="AI294" s="23"/>
      <c r="AJ294" s="29">
        <v>1.0</v>
      </c>
      <c r="AK294" s="23"/>
      <c r="AL294" s="23"/>
      <c r="AM294" s="23"/>
      <c r="AN294" s="23"/>
      <c r="AO294" s="23"/>
      <c r="AP294" s="23"/>
      <c r="AQ294" s="23"/>
      <c r="AR294" s="23"/>
      <c r="AS294" s="23"/>
      <c r="AT294" s="23"/>
      <c r="AU294" s="23"/>
      <c r="AV294" s="23"/>
      <c r="AW294" s="23"/>
    </row>
    <row r="295" ht="15.75" customHeight="1">
      <c r="A295" s="23"/>
      <c r="B295" s="23"/>
      <c r="C295" s="23"/>
      <c r="D295" s="23"/>
      <c r="E295" s="99">
        <v>45.0</v>
      </c>
      <c r="F295" s="100" t="s">
        <v>988</v>
      </c>
      <c r="G295" s="100" t="s">
        <v>989</v>
      </c>
      <c r="H295" s="101" t="s">
        <v>97</v>
      </c>
      <c r="I295" s="23"/>
      <c r="J295" s="23"/>
      <c r="K295" s="23"/>
      <c r="L295" s="23"/>
      <c r="M295" s="23"/>
      <c r="N295" s="23"/>
      <c r="O295" s="23"/>
      <c r="P295" s="23"/>
      <c r="Q295" s="23"/>
      <c r="R295" s="23"/>
      <c r="S295" s="23"/>
      <c r="T295" s="39" t="s">
        <v>147</v>
      </c>
      <c r="U295" s="23"/>
      <c r="V295" s="23"/>
      <c r="W295" s="23"/>
      <c r="X295" s="23"/>
      <c r="Y295" s="23"/>
      <c r="Z295" s="23"/>
      <c r="AA295" s="23"/>
      <c r="AB295" s="23"/>
      <c r="AC295" s="23"/>
      <c r="AD295" s="23"/>
      <c r="AE295" s="23"/>
      <c r="AF295" s="29">
        <v>68180.0</v>
      </c>
      <c r="AG295" s="39" t="s">
        <v>196</v>
      </c>
      <c r="AH295" s="39" t="s">
        <v>147</v>
      </c>
      <c r="AI295" s="23"/>
      <c r="AJ295" s="29">
        <v>1.0</v>
      </c>
      <c r="AK295" s="23"/>
      <c r="AL295" s="23"/>
      <c r="AM295" s="23"/>
      <c r="AN295" s="23"/>
      <c r="AO295" s="23"/>
      <c r="AP295" s="23"/>
      <c r="AQ295" s="23"/>
      <c r="AR295" s="23"/>
      <c r="AS295" s="23"/>
      <c r="AT295" s="23"/>
      <c r="AU295" s="23"/>
      <c r="AV295" s="23"/>
      <c r="AW295" s="23"/>
    </row>
    <row r="296" ht="15.75" customHeight="1">
      <c r="A296" s="23"/>
      <c r="B296" s="23"/>
      <c r="C296" s="23"/>
      <c r="D296" s="23"/>
      <c r="E296" s="99">
        <v>35.0</v>
      </c>
      <c r="F296" s="100" t="s">
        <v>990</v>
      </c>
      <c r="G296" s="100" t="s">
        <v>991</v>
      </c>
      <c r="H296" s="101" t="s">
        <v>97</v>
      </c>
      <c r="I296" s="23"/>
      <c r="J296" s="23"/>
      <c r="K296" s="23"/>
      <c r="L296" s="23"/>
      <c r="M296" s="23"/>
      <c r="N296" s="23"/>
      <c r="O296" s="23"/>
      <c r="P296" s="23"/>
      <c r="Q296" s="23"/>
      <c r="R296" s="23"/>
      <c r="S296" s="23"/>
      <c r="T296" s="39" t="s">
        <v>147</v>
      </c>
      <c r="U296" s="23"/>
      <c r="V296" s="23"/>
      <c r="W296" s="23"/>
      <c r="X296" s="23"/>
      <c r="Y296" s="23"/>
      <c r="Z296" s="23"/>
      <c r="AA296" s="23"/>
      <c r="AB296" s="23"/>
      <c r="AC296" s="23"/>
      <c r="AD296" s="23"/>
      <c r="AE296" s="23"/>
      <c r="AF296" s="29">
        <v>107075.2</v>
      </c>
      <c r="AG296" s="39" t="s">
        <v>196</v>
      </c>
      <c r="AH296" s="39" t="s">
        <v>147</v>
      </c>
      <c r="AI296" s="23"/>
      <c r="AJ296" s="29">
        <v>1.0</v>
      </c>
      <c r="AK296" s="23"/>
      <c r="AL296" s="23"/>
      <c r="AM296" s="23"/>
      <c r="AN296" s="23"/>
      <c r="AO296" s="23"/>
      <c r="AP296" s="23"/>
      <c r="AQ296" s="23"/>
      <c r="AR296" s="23"/>
      <c r="AS296" s="23"/>
      <c r="AT296" s="23"/>
      <c r="AU296" s="23"/>
      <c r="AV296" s="23"/>
      <c r="AW296" s="23"/>
    </row>
    <row r="297" ht="15.75" customHeight="1">
      <c r="A297" s="23"/>
      <c r="B297" s="23"/>
      <c r="C297" s="23"/>
      <c r="D297" s="23"/>
      <c r="E297" s="99">
        <v>33.0</v>
      </c>
      <c r="F297" s="100" t="s">
        <v>992</v>
      </c>
      <c r="G297" s="100" t="s">
        <v>294</v>
      </c>
      <c r="H297" s="101" t="s">
        <v>97</v>
      </c>
      <c r="I297" s="23"/>
      <c r="J297" s="23"/>
      <c r="K297" s="23"/>
      <c r="L297" s="23"/>
      <c r="M297" s="23"/>
      <c r="N297" s="23"/>
      <c r="O297" s="23"/>
      <c r="P297" s="23"/>
      <c r="Q297" s="23"/>
      <c r="R297" s="23"/>
      <c r="S297" s="23"/>
      <c r="T297" s="39" t="s">
        <v>147</v>
      </c>
      <c r="U297" s="23"/>
      <c r="V297" s="23"/>
      <c r="W297" s="23"/>
      <c r="X297" s="23"/>
      <c r="Y297" s="23"/>
      <c r="Z297" s="23"/>
      <c r="AA297" s="23"/>
      <c r="AB297" s="23"/>
      <c r="AC297" s="23"/>
      <c r="AD297" s="23"/>
      <c r="AE297" s="23"/>
      <c r="AF297" s="29">
        <v>46979.8</v>
      </c>
      <c r="AG297" s="39" t="s">
        <v>196</v>
      </c>
      <c r="AH297" s="39" t="s">
        <v>147</v>
      </c>
      <c r="AI297" s="23"/>
      <c r="AJ297" s="29">
        <v>1.0</v>
      </c>
      <c r="AK297" s="23"/>
      <c r="AL297" s="23"/>
      <c r="AM297" s="23"/>
      <c r="AN297" s="23"/>
      <c r="AO297" s="23"/>
      <c r="AP297" s="23"/>
      <c r="AQ297" s="23"/>
      <c r="AR297" s="23"/>
      <c r="AS297" s="23"/>
      <c r="AT297" s="23"/>
      <c r="AU297" s="23"/>
      <c r="AV297" s="23"/>
      <c r="AW297" s="23"/>
    </row>
    <row r="298" ht="15.75" customHeight="1">
      <c r="A298" s="23"/>
      <c r="B298" s="23"/>
      <c r="C298" s="23"/>
      <c r="D298" s="23"/>
      <c r="E298" s="99">
        <v>24.0</v>
      </c>
      <c r="F298" s="100" t="s">
        <v>993</v>
      </c>
      <c r="G298" s="101" t="s">
        <v>994</v>
      </c>
      <c r="H298" s="101" t="s">
        <v>97</v>
      </c>
      <c r="I298" s="23"/>
      <c r="J298" s="23"/>
      <c r="K298" s="23"/>
      <c r="L298" s="23"/>
      <c r="M298" s="23"/>
      <c r="N298" s="23"/>
      <c r="O298" s="23"/>
      <c r="P298" s="23"/>
      <c r="Q298" s="23"/>
      <c r="R298" s="23"/>
      <c r="S298" s="23"/>
      <c r="T298" s="39" t="s">
        <v>147</v>
      </c>
      <c r="U298" s="23"/>
      <c r="V298" s="23"/>
      <c r="W298" s="23"/>
      <c r="X298" s="23"/>
      <c r="Y298" s="23"/>
      <c r="Z298" s="23"/>
      <c r="AA298" s="23"/>
      <c r="AB298" s="23"/>
      <c r="AC298" s="23"/>
      <c r="AD298" s="23"/>
      <c r="AE298" s="23"/>
      <c r="AF298" s="29">
        <v>525.8</v>
      </c>
      <c r="AG298" s="23"/>
      <c r="AH298" s="39" t="s">
        <v>147</v>
      </c>
      <c r="AI298" s="23">
        <v>115275.0</v>
      </c>
      <c r="AJ298" s="29">
        <v>1.0</v>
      </c>
      <c r="AK298" s="23"/>
      <c r="AL298" s="23"/>
      <c r="AM298" s="23"/>
      <c r="AN298" s="23"/>
      <c r="AO298" s="23"/>
      <c r="AP298" s="23"/>
      <c r="AQ298" s="23"/>
      <c r="AR298" s="23"/>
      <c r="AS298" s="23"/>
      <c r="AT298" s="23"/>
      <c r="AU298" s="23"/>
      <c r="AV298" s="23"/>
      <c r="AW298" s="23"/>
    </row>
    <row r="299" ht="15.75" customHeight="1">
      <c r="A299" s="23"/>
      <c r="B299" s="23"/>
      <c r="C299" s="23"/>
      <c r="D299" s="23"/>
      <c r="E299" s="99">
        <v>34.0</v>
      </c>
      <c r="F299" s="100" t="s">
        <v>995</v>
      </c>
      <c r="G299" s="100" t="s">
        <v>607</v>
      </c>
      <c r="H299" s="101" t="s">
        <v>97</v>
      </c>
      <c r="I299" s="23"/>
      <c r="J299" s="23"/>
      <c r="K299" s="23"/>
      <c r="L299" s="23"/>
      <c r="M299" s="23"/>
      <c r="N299" s="23"/>
      <c r="O299" s="23"/>
      <c r="P299" s="23"/>
      <c r="Q299" s="23"/>
      <c r="R299" s="23"/>
      <c r="S299" s="23"/>
      <c r="T299" s="39" t="s">
        <v>147</v>
      </c>
      <c r="U299" s="23"/>
      <c r="V299" s="23"/>
      <c r="W299" s="23"/>
      <c r="X299" s="23"/>
      <c r="Y299" s="23"/>
      <c r="Z299" s="23"/>
      <c r="AA299" s="23"/>
      <c r="AB299" s="23"/>
      <c r="AC299" s="23"/>
      <c r="AD299" s="23"/>
      <c r="AE299" s="23"/>
      <c r="AF299" s="29">
        <v>40885.4</v>
      </c>
      <c r="AG299" s="39" t="s">
        <v>196</v>
      </c>
      <c r="AH299" s="39" t="s">
        <v>147</v>
      </c>
      <c r="AI299" s="23"/>
      <c r="AJ299" s="29">
        <v>1.0</v>
      </c>
      <c r="AK299" s="23"/>
      <c r="AL299" s="23"/>
      <c r="AM299" s="23"/>
      <c r="AN299" s="23"/>
      <c r="AO299" s="23"/>
      <c r="AP299" s="23"/>
      <c r="AQ299" s="23"/>
      <c r="AR299" s="23"/>
      <c r="AS299" s="23"/>
      <c r="AT299" s="23"/>
      <c r="AU299" s="23"/>
      <c r="AV299" s="23"/>
      <c r="AW299" s="23"/>
    </row>
    <row r="300" ht="16.5" customHeight="1">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row>
    <row r="301" ht="15.75" customHeight="1">
      <c r="A301" s="105"/>
      <c r="B301" s="105"/>
      <c r="C301" s="105"/>
      <c r="D301" s="105"/>
      <c r="E301" s="106" t="s">
        <v>996</v>
      </c>
      <c r="F301" s="105"/>
      <c r="G301" s="105"/>
      <c r="H301" s="105"/>
      <c r="I301" s="107" t="s">
        <v>997</v>
      </c>
      <c r="J301" s="106" t="s">
        <v>998</v>
      </c>
      <c r="K301" s="106" t="s">
        <v>999</v>
      </c>
      <c r="L301" s="108" t="s">
        <v>1000</v>
      </c>
      <c r="M301" s="105"/>
      <c r="N301" s="105"/>
      <c r="O301" s="106" t="s">
        <v>1001</v>
      </c>
      <c r="P301" s="106" t="s">
        <v>997</v>
      </c>
      <c r="Q301" s="106" t="s">
        <v>998</v>
      </c>
      <c r="R301" s="106" t="s">
        <v>999</v>
      </c>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row>
    <row r="302" ht="15.75" customHeight="1">
      <c r="A302" s="105"/>
      <c r="B302" s="105"/>
      <c r="C302" s="105"/>
      <c r="D302" s="105"/>
      <c r="E302" s="105"/>
      <c r="F302" s="105"/>
      <c r="G302" s="105"/>
      <c r="H302" s="105"/>
      <c r="I302" s="105">
        <f t="shared" ref="I302:K302" si="1">I305+I307+I309</f>
        <v>126</v>
      </c>
      <c r="J302" s="105">
        <f t="shared" si="1"/>
        <v>78</v>
      </c>
      <c r="K302" s="105">
        <f t="shared" si="1"/>
        <v>61</v>
      </c>
      <c r="L302" s="105">
        <v>29.0</v>
      </c>
      <c r="M302" s="105"/>
      <c r="N302" s="105"/>
      <c r="O302" s="105"/>
      <c r="P302" s="105">
        <v>126.0</v>
      </c>
      <c r="Q302" s="105">
        <v>80.0</v>
      </c>
      <c r="R302" s="105">
        <v>63.0</v>
      </c>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row>
    <row r="303" ht="15.75" customHeight="1">
      <c r="A303" s="105"/>
      <c r="B303" s="105"/>
      <c r="C303" s="105"/>
      <c r="D303" s="105"/>
      <c r="E303" s="105"/>
      <c r="F303" s="105"/>
      <c r="G303" s="105"/>
      <c r="H303" s="105"/>
      <c r="I303" s="109">
        <f t="shared" ref="I303:K303" si="2">I302/SUM($I$302:$K$302)</f>
        <v>0.4754716981</v>
      </c>
      <c r="J303" s="109">
        <f t="shared" si="2"/>
        <v>0.2943396226</v>
      </c>
      <c r="K303" s="109">
        <f t="shared" si="2"/>
        <v>0.2301886792</v>
      </c>
      <c r="L303" s="105"/>
      <c r="M303" s="105"/>
      <c r="N303" s="105"/>
      <c r="O303" s="105"/>
      <c r="P303" s="105">
        <v>0.468401486988848</v>
      </c>
      <c r="Q303" s="105">
        <v>0.297397769516729</v>
      </c>
      <c r="R303" s="105">
        <v>0.234200743494424</v>
      </c>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row>
    <row r="304" ht="15.75" customHeight="1">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row>
    <row r="305" ht="15.75" customHeight="1">
      <c r="A305" s="105"/>
      <c r="B305" s="105"/>
      <c r="C305" s="105"/>
      <c r="D305" s="105"/>
      <c r="E305" s="105"/>
      <c r="F305" s="105"/>
      <c r="G305" s="106" t="s">
        <v>1002</v>
      </c>
      <c r="H305" s="105"/>
      <c r="I305" s="105">
        <v>4.0</v>
      </c>
      <c r="J305" s="105">
        <v>11.0</v>
      </c>
      <c r="K305" s="105">
        <v>9.0</v>
      </c>
      <c r="L305" s="105"/>
      <c r="M305" s="105"/>
      <c r="N305" s="105"/>
      <c r="O305" s="106" t="s">
        <v>1002</v>
      </c>
      <c r="P305" s="105">
        <v>4.0</v>
      </c>
      <c r="Q305" s="105">
        <v>13.0</v>
      </c>
      <c r="R305" s="105">
        <v>11.0</v>
      </c>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row>
    <row r="306" ht="15.75" customHeight="1">
      <c r="A306" s="105"/>
      <c r="B306" s="105"/>
      <c r="C306" s="105"/>
      <c r="D306" s="105"/>
      <c r="E306" s="105"/>
      <c r="F306" s="105"/>
      <c r="G306" s="105"/>
      <c r="H306" s="105"/>
      <c r="I306" s="109">
        <f t="shared" ref="I306:K306" si="3">I305/SUM($I305:$K305)</f>
        <v>0.1666666667</v>
      </c>
      <c r="J306" s="109">
        <f t="shared" si="3"/>
        <v>0.4583333333</v>
      </c>
      <c r="K306" s="109">
        <f t="shared" si="3"/>
        <v>0.375</v>
      </c>
      <c r="L306" s="105"/>
      <c r="M306" s="105"/>
      <c r="N306" s="105"/>
      <c r="O306" s="105"/>
      <c r="P306" s="105">
        <v>0.142857142857143</v>
      </c>
      <c r="Q306" s="105">
        <v>0.464285714285714</v>
      </c>
      <c r="R306" s="105">
        <v>0.392857142857143</v>
      </c>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row>
    <row r="307" ht="15.75" customHeight="1">
      <c r="A307" s="105"/>
      <c r="B307" s="105"/>
      <c r="C307" s="105"/>
      <c r="D307" s="105"/>
      <c r="E307" s="105"/>
      <c r="F307" s="105"/>
      <c r="G307" s="106" t="s">
        <v>1003</v>
      </c>
      <c r="H307" s="105"/>
      <c r="I307" s="105">
        <v>36.0</v>
      </c>
      <c r="J307" s="105">
        <v>7.0</v>
      </c>
      <c r="K307" s="105">
        <v>8.0</v>
      </c>
      <c r="L307" s="105"/>
      <c r="M307" s="105"/>
      <c r="N307" s="105"/>
      <c r="O307" s="106" t="s">
        <v>1003</v>
      </c>
      <c r="P307" s="105">
        <v>36.0</v>
      </c>
      <c r="Q307" s="105">
        <v>7.0</v>
      </c>
      <c r="R307" s="105">
        <v>8.0</v>
      </c>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row>
    <row r="308" ht="15.75" customHeight="1">
      <c r="A308" s="105"/>
      <c r="B308" s="105"/>
      <c r="C308" s="105"/>
      <c r="D308" s="105"/>
      <c r="E308" s="105"/>
      <c r="F308" s="105"/>
      <c r="G308" s="105"/>
      <c r="H308" s="105"/>
      <c r="I308" s="109">
        <f t="shared" ref="I308:K308" si="4">I307/SUM($I307:$K307)</f>
        <v>0.7058823529</v>
      </c>
      <c r="J308" s="109">
        <f t="shared" si="4"/>
        <v>0.137254902</v>
      </c>
      <c r="K308" s="109">
        <f t="shared" si="4"/>
        <v>0.1568627451</v>
      </c>
      <c r="L308" s="105"/>
      <c r="M308" s="105"/>
      <c r="N308" s="105"/>
      <c r="O308" s="105"/>
      <c r="P308" s="105">
        <v>0.705882352941177</v>
      </c>
      <c r="Q308" s="105">
        <v>0.137254901960784</v>
      </c>
      <c r="R308" s="105">
        <v>0.156862745098039</v>
      </c>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row>
    <row r="309" ht="15.75" customHeight="1">
      <c r="A309" s="105"/>
      <c r="B309" s="105"/>
      <c r="C309" s="105"/>
      <c r="D309" s="105"/>
      <c r="E309" s="105"/>
      <c r="F309" s="105"/>
      <c r="G309" s="106" t="s">
        <v>1004</v>
      </c>
      <c r="H309" s="105"/>
      <c r="I309" s="105">
        <v>86.0</v>
      </c>
      <c r="J309" s="105">
        <v>60.0</v>
      </c>
      <c r="K309" s="105">
        <v>44.0</v>
      </c>
      <c r="L309" s="105"/>
      <c r="M309" s="105"/>
      <c r="N309" s="105"/>
      <c r="O309" s="106" t="s">
        <v>1004</v>
      </c>
      <c r="P309" s="105">
        <v>86.0</v>
      </c>
      <c r="Q309" s="105">
        <v>60.0</v>
      </c>
      <c r="R309" s="105">
        <v>44.0</v>
      </c>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row>
    <row r="310" ht="15.75" customHeight="1">
      <c r="A310" s="105"/>
      <c r="B310" s="105"/>
      <c r="C310" s="105"/>
      <c r="D310" s="105"/>
      <c r="E310" s="105"/>
      <c r="F310" s="105"/>
      <c r="G310" s="105"/>
      <c r="H310" s="105"/>
      <c r="I310" s="109">
        <f t="shared" ref="I310:K310" si="5">I309/SUM($I309:$K309)</f>
        <v>0.4526315789</v>
      </c>
      <c r="J310" s="109">
        <f t="shared" si="5"/>
        <v>0.3157894737</v>
      </c>
      <c r="K310" s="109">
        <f t="shared" si="5"/>
        <v>0.2315789474</v>
      </c>
      <c r="L310" s="105"/>
      <c r="M310" s="105"/>
      <c r="N310" s="105"/>
      <c r="O310" s="105"/>
      <c r="P310" s="105">
        <v>0.452631578947368</v>
      </c>
      <c r="Q310" s="105">
        <v>0.315789473684211</v>
      </c>
      <c r="R310" s="105">
        <v>0.231578947368421</v>
      </c>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row>
    <row r="311" ht="15.75" customHeight="1">
      <c r="A311" s="110"/>
      <c r="B311" s="111"/>
      <c r="C311" s="111"/>
      <c r="D311" s="111"/>
      <c r="E311" s="111"/>
      <c r="F311" s="111"/>
      <c r="G311" s="111"/>
      <c r="H311" s="111"/>
      <c r="I311" s="111"/>
      <c r="J311" s="111"/>
      <c r="K311" s="111"/>
      <c r="L311" s="111"/>
      <c r="M311" s="111"/>
      <c r="N311" s="111"/>
      <c r="O311" s="111"/>
      <c r="P311" s="111"/>
      <c r="Q311" s="111"/>
      <c r="R311" s="111"/>
      <c r="S311" s="111"/>
      <c r="T311" s="111"/>
      <c r="U311" s="111"/>
      <c r="V311" s="111"/>
      <c r="W311" s="111"/>
      <c r="X311" s="111"/>
      <c r="Y311" s="111"/>
      <c r="Z311" s="111"/>
      <c r="AA311" s="111"/>
      <c r="AB311" s="111"/>
      <c r="AC311" s="111"/>
      <c r="AD311" s="111"/>
      <c r="AE311" s="111"/>
      <c r="AF311" s="111"/>
      <c r="AG311" s="111"/>
      <c r="AH311" s="111"/>
      <c r="AI311" s="111"/>
      <c r="AJ311" s="111"/>
      <c r="AK311" s="111"/>
      <c r="AL311" s="111"/>
      <c r="AM311" s="111"/>
      <c r="AN311" s="111"/>
      <c r="AO311" s="111"/>
      <c r="AP311" s="111"/>
      <c r="AQ311" s="111"/>
      <c r="AR311" s="111"/>
      <c r="AS311" s="111"/>
      <c r="AT311" s="111"/>
      <c r="AU311" s="111"/>
      <c r="AV311" s="111"/>
      <c r="AW311" s="112"/>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c r="AW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c r="AW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c r="AJ314" s="114"/>
      <c r="AK314" s="114"/>
      <c r="AL314" s="114"/>
      <c r="AM314" s="114"/>
      <c r="AN314" s="114"/>
      <c r="AO314" s="114"/>
      <c r="AP314" s="114"/>
      <c r="AQ314" s="114"/>
      <c r="AR314" s="114"/>
      <c r="AS314" s="114"/>
      <c r="AT314" s="114"/>
      <c r="AU314" s="114"/>
      <c r="AV314" s="114"/>
      <c r="AW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c r="AJ315" s="114"/>
      <c r="AK315" s="114"/>
      <c r="AL315" s="114"/>
      <c r="AM315" s="114"/>
      <c r="AN315" s="114"/>
      <c r="AO315" s="114"/>
      <c r="AP315" s="114"/>
      <c r="AQ315" s="114"/>
      <c r="AR315" s="114"/>
      <c r="AS315" s="114"/>
      <c r="AT315" s="114"/>
      <c r="AU315" s="114"/>
      <c r="AV315" s="114"/>
      <c r="AW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c r="AJ316" s="114"/>
      <c r="AK316" s="114"/>
      <c r="AL316" s="114"/>
      <c r="AM316" s="114"/>
      <c r="AN316" s="114"/>
      <c r="AO316" s="114"/>
      <c r="AP316" s="114"/>
      <c r="AQ316" s="114"/>
      <c r="AR316" s="114"/>
      <c r="AS316" s="114"/>
      <c r="AT316" s="114"/>
      <c r="AU316" s="114"/>
      <c r="AV316" s="114"/>
      <c r="AW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c r="AJ317" s="114"/>
      <c r="AK317" s="114"/>
      <c r="AL317" s="114"/>
      <c r="AM317" s="114"/>
      <c r="AN317" s="114"/>
      <c r="AO317" s="114"/>
      <c r="AP317" s="114"/>
      <c r="AQ317" s="114"/>
      <c r="AR317" s="114"/>
      <c r="AS317" s="114"/>
      <c r="AT317" s="114"/>
      <c r="AU317" s="114"/>
      <c r="AV317" s="114"/>
      <c r="AW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c r="AJ318" s="114"/>
      <c r="AK318" s="114"/>
      <c r="AL318" s="114"/>
      <c r="AM318" s="114"/>
      <c r="AN318" s="114"/>
      <c r="AO318" s="114"/>
      <c r="AP318" s="114"/>
      <c r="AQ318" s="114"/>
      <c r="AR318" s="114"/>
      <c r="AS318" s="114"/>
      <c r="AT318" s="114"/>
      <c r="AU318" s="114"/>
      <c r="AV318" s="114"/>
      <c r="AW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c r="AJ319" s="114"/>
      <c r="AK319" s="114"/>
      <c r="AL319" s="114"/>
      <c r="AM319" s="114"/>
      <c r="AN319" s="114"/>
      <c r="AO319" s="114"/>
      <c r="AP319" s="114"/>
      <c r="AQ319" s="114"/>
      <c r="AR319" s="114"/>
      <c r="AS319" s="114"/>
      <c r="AT319" s="114"/>
      <c r="AU319" s="114"/>
      <c r="AV319" s="114"/>
      <c r="AW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c r="AJ320" s="114"/>
      <c r="AK320" s="114"/>
      <c r="AL320" s="114"/>
      <c r="AM320" s="114"/>
      <c r="AN320" s="114"/>
      <c r="AO320" s="114"/>
      <c r="AP320" s="114"/>
      <c r="AQ320" s="114"/>
      <c r="AR320" s="114"/>
      <c r="AS320" s="114"/>
      <c r="AT320" s="114"/>
      <c r="AU320" s="114"/>
      <c r="AV320" s="114"/>
      <c r="AW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c r="AJ321" s="114"/>
      <c r="AK321" s="114"/>
      <c r="AL321" s="114"/>
      <c r="AM321" s="114"/>
      <c r="AN321" s="114"/>
      <c r="AO321" s="114"/>
      <c r="AP321" s="114"/>
      <c r="AQ321" s="114"/>
      <c r="AR321" s="114"/>
      <c r="AS321" s="114"/>
      <c r="AT321" s="114"/>
      <c r="AU321" s="114"/>
      <c r="AV321" s="114"/>
      <c r="AW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c r="AJ322" s="114"/>
      <c r="AK322" s="114"/>
      <c r="AL322" s="114"/>
      <c r="AM322" s="114"/>
      <c r="AN322" s="114"/>
      <c r="AO322" s="114"/>
      <c r="AP322" s="114"/>
      <c r="AQ322" s="114"/>
      <c r="AR322" s="114"/>
      <c r="AS322" s="114"/>
      <c r="AT322" s="114"/>
      <c r="AU322" s="114"/>
      <c r="AV322" s="114"/>
      <c r="AW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c r="AJ323" s="114"/>
      <c r="AK323" s="114"/>
      <c r="AL323" s="114"/>
      <c r="AM323" s="114"/>
      <c r="AN323" s="114"/>
      <c r="AO323" s="114"/>
      <c r="AP323" s="114"/>
      <c r="AQ323" s="114"/>
      <c r="AR323" s="114"/>
      <c r="AS323" s="114"/>
      <c r="AT323" s="114"/>
      <c r="AU323" s="114"/>
      <c r="AV323" s="114"/>
      <c r="AW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c r="AJ324" s="114"/>
      <c r="AK324" s="114"/>
      <c r="AL324" s="114"/>
      <c r="AM324" s="114"/>
      <c r="AN324" s="114"/>
      <c r="AO324" s="114"/>
      <c r="AP324" s="114"/>
      <c r="AQ324" s="114"/>
      <c r="AR324" s="114"/>
      <c r="AS324" s="114"/>
      <c r="AT324" s="114"/>
      <c r="AU324" s="114"/>
      <c r="AV324" s="114"/>
      <c r="AW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c r="AJ325" s="114"/>
      <c r="AK325" s="114"/>
      <c r="AL325" s="114"/>
      <c r="AM325" s="114"/>
      <c r="AN325" s="114"/>
      <c r="AO325" s="114"/>
      <c r="AP325" s="114"/>
      <c r="AQ325" s="114"/>
      <c r="AR325" s="114"/>
      <c r="AS325" s="114"/>
      <c r="AT325" s="114"/>
      <c r="AU325" s="114"/>
      <c r="AV325" s="114"/>
      <c r="AW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c r="AJ326" s="114"/>
      <c r="AK326" s="114"/>
      <c r="AL326" s="114"/>
      <c r="AM326" s="114"/>
      <c r="AN326" s="114"/>
      <c r="AO326" s="114"/>
      <c r="AP326" s="114"/>
      <c r="AQ326" s="114"/>
      <c r="AR326" s="114"/>
      <c r="AS326" s="114"/>
      <c r="AT326" s="114"/>
      <c r="AU326" s="114"/>
      <c r="AV326" s="114"/>
      <c r="AW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c r="AJ327" s="114"/>
      <c r="AK327" s="114"/>
      <c r="AL327" s="114"/>
      <c r="AM327" s="114"/>
      <c r="AN327" s="114"/>
      <c r="AO327" s="114"/>
      <c r="AP327" s="114"/>
      <c r="AQ327" s="114"/>
      <c r="AR327" s="114"/>
      <c r="AS327" s="114"/>
      <c r="AT327" s="114"/>
      <c r="AU327" s="114"/>
      <c r="AV327" s="114"/>
      <c r="AW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c r="AJ328" s="114"/>
      <c r="AK328" s="114"/>
      <c r="AL328" s="114"/>
      <c r="AM328" s="114"/>
      <c r="AN328" s="114"/>
      <c r="AO328" s="114"/>
      <c r="AP328" s="114"/>
      <c r="AQ328" s="114"/>
      <c r="AR328" s="114"/>
      <c r="AS328" s="114"/>
      <c r="AT328" s="114"/>
      <c r="AU328" s="114"/>
      <c r="AV328" s="114"/>
      <c r="AW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c r="AJ329" s="114"/>
      <c r="AK329" s="114"/>
      <c r="AL329" s="114"/>
      <c r="AM329" s="114"/>
      <c r="AN329" s="114"/>
      <c r="AO329" s="114"/>
      <c r="AP329" s="114"/>
      <c r="AQ329" s="114"/>
      <c r="AR329" s="114"/>
      <c r="AS329" s="114"/>
      <c r="AT329" s="114"/>
      <c r="AU329" s="114"/>
      <c r="AV329" s="114"/>
      <c r="AW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c r="AJ330" s="114"/>
      <c r="AK330" s="114"/>
      <c r="AL330" s="114"/>
      <c r="AM330" s="114"/>
      <c r="AN330" s="114"/>
      <c r="AO330" s="114"/>
      <c r="AP330" s="114"/>
      <c r="AQ330" s="114"/>
      <c r="AR330" s="114"/>
      <c r="AS330" s="114"/>
      <c r="AT330" s="114"/>
      <c r="AU330" s="114"/>
      <c r="AV330" s="114"/>
      <c r="AW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c r="AJ331" s="114"/>
      <c r="AK331" s="114"/>
      <c r="AL331" s="114"/>
      <c r="AM331" s="114"/>
      <c r="AN331" s="114"/>
      <c r="AO331" s="114"/>
      <c r="AP331" s="114"/>
      <c r="AQ331" s="114"/>
      <c r="AR331" s="114"/>
      <c r="AS331" s="114"/>
      <c r="AT331" s="114"/>
      <c r="AU331" s="114"/>
      <c r="AV331" s="114"/>
      <c r="AW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c r="AJ332" s="114"/>
      <c r="AK332" s="114"/>
      <c r="AL332" s="114"/>
      <c r="AM332" s="114"/>
      <c r="AN332" s="114"/>
      <c r="AO332" s="114"/>
      <c r="AP332" s="114"/>
      <c r="AQ332" s="114"/>
      <c r="AR332" s="114"/>
      <c r="AS332" s="114"/>
      <c r="AT332" s="114"/>
      <c r="AU332" s="114"/>
      <c r="AV332" s="114"/>
      <c r="AW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c r="AJ333" s="114"/>
      <c r="AK333" s="114"/>
      <c r="AL333" s="114"/>
      <c r="AM333" s="114"/>
      <c r="AN333" s="114"/>
      <c r="AO333" s="114"/>
      <c r="AP333" s="114"/>
      <c r="AQ333" s="114"/>
      <c r="AR333" s="114"/>
      <c r="AS333" s="114"/>
      <c r="AT333" s="114"/>
      <c r="AU333" s="114"/>
      <c r="AV333" s="114"/>
      <c r="AW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c r="AJ334" s="114"/>
      <c r="AK334" s="114"/>
      <c r="AL334" s="114"/>
      <c r="AM334" s="114"/>
      <c r="AN334" s="114"/>
      <c r="AO334" s="114"/>
      <c r="AP334" s="114"/>
      <c r="AQ334" s="114"/>
      <c r="AR334" s="114"/>
      <c r="AS334" s="114"/>
      <c r="AT334" s="114"/>
      <c r="AU334" s="114"/>
      <c r="AV334" s="114"/>
      <c r="AW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c r="AJ335" s="114"/>
      <c r="AK335" s="114"/>
      <c r="AL335" s="114"/>
      <c r="AM335" s="114"/>
      <c r="AN335" s="114"/>
      <c r="AO335" s="114"/>
      <c r="AP335" s="114"/>
      <c r="AQ335" s="114"/>
      <c r="AR335" s="114"/>
      <c r="AS335" s="114"/>
      <c r="AT335" s="114"/>
      <c r="AU335" s="114"/>
      <c r="AV335" s="114"/>
      <c r="AW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c r="AJ336" s="114"/>
      <c r="AK336" s="114"/>
      <c r="AL336" s="114"/>
      <c r="AM336" s="114"/>
      <c r="AN336" s="114"/>
      <c r="AO336" s="114"/>
      <c r="AP336" s="114"/>
      <c r="AQ336" s="114"/>
      <c r="AR336" s="114"/>
      <c r="AS336" s="114"/>
      <c r="AT336" s="114"/>
      <c r="AU336" s="114"/>
      <c r="AV336" s="114"/>
      <c r="AW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c r="AJ337" s="114"/>
      <c r="AK337" s="114"/>
      <c r="AL337" s="114"/>
      <c r="AM337" s="114"/>
      <c r="AN337" s="114"/>
      <c r="AO337" s="114"/>
      <c r="AP337" s="114"/>
      <c r="AQ337" s="114"/>
      <c r="AR337" s="114"/>
      <c r="AS337" s="114"/>
      <c r="AT337" s="114"/>
      <c r="AU337" s="114"/>
      <c r="AV337" s="114"/>
      <c r="AW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c r="AJ338" s="114"/>
      <c r="AK338" s="114"/>
      <c r="AL338" s="114"/>
      <c r="AM338" s="114"/>
      <c r="AN338" s="114"/>
      <c r="AO338" s="114"/>
      <c r="AP338" s="114"/>
      <c r="AQ338" s="114"/>
      <c r="AR338" s="114"/>
      <c r="AS338" s="114"/>
      <c r="AT338" s="114"/>
      <c r="AU338" s="114"/>
      <c r="AV338" s="114"/>
      <c r="AW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c r="AJ339" s="114"/>
      <c r="AK339" s="114"/>
      <c r="AL339" s="114"/>
      <c r="AM339" s="114"/>
      <c r="AN339" s="114"/>
      <c r="AO339" s="114"/>
      <c r="AP339" s="114"/>
      <c r="AQ339" s="114"/>
      <c r="AR339" s="114"/>
      <c r="AS339" s="114"/>
      <c r="AT339" s="114"/>
      <c r="AU339" s="114"/>
      <c r="AV339" s="114"/>
      <c r="AW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c r="AJ340" s="114"/>
      <c r="AK340" s="114"/>
      <c r="AL340" s="114"/>
      <c r="AM340" s="114"/>
      <c r="AN340" s="114"/>
      <c r="AO340" s="114"/>
      <c r="AP340" s="114"/>
      <c r="AQ340" s="114"/>
      <c r="AR340" s="114"/>
      <c r="AS340" s="114"/>
      <c r="AT340" s="114"/>
      <c r="AU340" s="114"/>
      <c r="AV340" s="114"/>
      <c r="AW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c r="AJ341" s="114"/>
      <c r="AK341" s="114"/>
      <c r="AL341" s="114"/>
      <c r="AM341" s="114"/>
      <c r="AN341" s="114"/>
      <c r="AO341" s="114"/>
      <c r="AP341" s="114"/>
      <c r="AQ341" s="114"/>
      <c r="AR341" s="114"/>
      <c r="AS341" s="114"/>
      <c r="AT341" s="114"/>
      <c r="AU341" s="114"/>
      <c r="AV341" s="114"/>
      <c r="AW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c r="AJ342" s="114"/>
      <c r="AK342" s="114"/>
      <c r="AL342" s="114"/>
      <c r="AM342" s="114"/>
      <c r="AN342" s="114"/>
      <c r="AO342" s="114"/>
      <c r="AP342" s="114"/>
      <c r="AQ342" s="114"/>
      <c r="AR342" s="114"/>
      <c r="AS342" s="114"/>
      <c r="AT342" s="114"/>
      <c r="AU342" s="114"/>
      <c r="AV342" s="114"/>
      <c r="AW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c r="AJ343" s="114"/>
      <c r="AK343" s="114"/>
      <c r="AL343" s="114"/>
      <c r="AM343" s="114"/>
      <c r="AN343" s="114"/>
      <c r="AO343" s="114"/>
      <c r="AP343" s="114"/>
      <c r="AQ343" s="114"/>
      <c r="AR343" s="114"/>
      <c r="AS343" s="114"/>
      <c r="AT343" s="114"/>
      <c r="AU343" s="114"/>
      <c r="AV343" s="114"/>
      <c r="AW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c r="AJ344" s="114"/>
      <c r="AK344" s="114"/>
      <c r="AL344" s="114"/>
      <c r="AM344" s="114"/>
      <c r="AN344" s="114"/>
      <c r="AO344" s="114"/>
      <c r="AP344" s="114"/>
      <c r="AQ344" s="114"/>
      <c r="AR344" s="114"/>
      <c r="AS344" s="114"/>
      <c r="AT344" s="114"/>
      <c r="AU344" s="114"/>
      <c r="AV344" s="114"/>
      <c r="AW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c r="AJ345" s="114"/>
      <c r="AK345" s="114"/>
      <c r="AL345" s="114"/>
      <c r="AM345" s="114"/>
      <c r="AN345" s="114"/>
      <c r="AO345" s="114"/>
      <c r="AP345" s="114"/>
      <c r="AQ345" s="114"/>
      <c r="AR345" s="114"/>
      <c r="AS345" s="114"/>
      <c r="AT345" s="114"/>
      <c r="AU345" s="114"/>
      <c r="AV345" s="114"/>
      <c r="AW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c r="AJ346" s="114"/>
      <c r="AK346" s="114"/>
      <c r="AL346" s="114"/>
      <c r="AM346" s="114"/>
      <c r="AN346" s="114"/>
      <c r="AO346" s="114"/>
      <c r="AP346" s="114"/>
      <c r="AQ346" s="114"/>
      <c r="AR346" s="114"/>
      <c r="AS346" s="114"/>
      <c r="AT346" s="114"/>
      <c r="AU346" s="114"/>
      <c r="AV346" s="114"/>
      <c r="AW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c r="AJ347" s="114"/>
      <c r="AK347" s="114"/>
      <c r="AL347" s="114"/>
      <c r="AM347" s="114"/>
      <c r="AN347" s="114"/>
      <c r="AO347" s="114"/>
      <c r="AP347" s="114"/>
      <c r="AQ347" s="114"/>
      <c r="AR347" s="114"/>
      <c r="AS347" s="114"/>
      <c r="AT347" s="114"/>
      <c r="AU347" s="114"/>
      <c r="AV347" s="114"/>
      <c r="AW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c r="AJ348" s="114"/>
      <c r="AK348" s="114"/>
      <c r="AL348" s="114"/>
      <c r="AM348" s="114"/>
      <c r="AN348" s="114"/>
      <c r="AO348" s="114"/>
      <c r="AP348" s="114"/>
      <c r="AQ348" s="114"/>
      <c r="AR348" s="114"/>
      <c r="AS348" s="114"/>
      <c r="AT348" s="114"/>
      <c r="AU348" s="114"/>
      <c r="AV348" s="114"/>
      <c r="AW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c r="AJ349" s="114"/>
      <c r="AK349" s="114"/>
      <c r="AL349" s="114"/>
      <c r="AM349" s="114"/>
      <c r="AN349" s="114"/>
      <c r="AO349" s="114"/>
      <c r="AP349" s="114"/>
      <c r="AQ349" s="114"/>
      <c r="AR349" s="114"/>
      <c r="AS349" s="114"/>
      <c r="AT349" s="114"/>
      <c r="AU349" s="114"/>
      <c r="AV349" s="114"/>
      <c r="AW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c r="AJ350" s="114"/>
      <c r="AK350" s="114"/>
      <c r="AL350" s="114"/>
      <c r="AM350" s="114"/>
      <c r="AN350" s="114"/>
      <c r="AO350" s="114"/>
      <c r="AP350" s="114"/>
      <c r="AQ350" s="114"/>
      <c r="AR350" s="114"/>
      <c r="AS350" s="114"/>
      <c r="AT350" s="114"/>
      <c r="AU350" s="114"/>
      <c r="AV350" s="114"/>
      <c r="AW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c r="AJ351" s="114"/>
      <c r="AK351" s="114"/>
      <c r="AL351" s="114"/>
      <c r="AM351" s="114"/>
      <c r="AN351" s="114"/>
      <c r="AO351" s="114"/>
      <c r="AP351" s="114"/>
      <c r="AQ351" s="114"/>
      <c r="AR351" s="114"/>
      <c r="AS351" s="114"/>
      <c r="AT351" s="114"/>
      <c r="AU351" s="114"/>
      <c r="AV351" s="114"/>
      <c r="AW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c r="AJ352" s="114"/>
      <c r="AK352" s="114"/>
      <c r="AL352" s="114"/>
      <c r="AM352" s="114"/>
      <c r="AN352" s="114"/>
      <c r="AO352" s="114"/>
      <c r="AP352" s="114"/>
      <c r="AQ352" s="114"/>
      <c r="AR352" s="114"/>
      <c r="AS352" s="114"/>
      <c r="AT352" s="114"/>
      <c r="AU352" s="114"/>
      <c r="AV352" s="114"/>
      <c r="AW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c r="AJ353" s="114"/>
      <c r="AK353" s="114"/>
      <c r="AL353" s="114"/>
      <c r="AM353" s="114"/>
      <c r="AN353" s="114"/>
      <c r="AO353" s="114"/>
      <c r="AP353" s="114"/>
      <c r="AQ353" s="114"/>
      <c r="AR353" s="114"/>
      <c r="AS353" s="114"/>
      <c r="AT353" s="114"/>
      <c r="AU353" s="114"/>
      <c r="AV353" s="114"/>
      <c r="AW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c r="AJ354" s="114"/>
      <c r="AK354" s="114"/>
      <c r="AL354" s="114"/>
      <c r="AM354" s="114"/>
      <c r="AN354" s="114"/>
      <c r="AO354" s="114"/>
      <c r="AP354" s="114"/>
      <c r="AQ354" s="114"/>
      <c r="AR354" s="114"/>
      <c r="AS354" s="114"/>
      <c r="AT354" s="114"/>
      <c r="AU354" s="114"/>
      <c r="AV354" s="114"/>
      <c r="AW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c r="AJ355" s="114"/>
      <c r="AK355" s="114"/>
      <c r="AL355" s="114"/>
      <c r="AM355" s="114"/>
      <c r="AN355" s="114"/>
      <c r="AO355" s="114"/>
      <c r="AP355" s="114"/>
      <c r="AQ355" s="114"/>
      <c r="AR355" s="114"/>
      <c r="AS355" s="114"/>
      <c r="AT355" s="114"/>
      <c r="AU355" s="114"/>
      <c r="AV355" s="114"/>
      <c r="AW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c r="AJ356" s="114"/>
      <c r="AK356" s="114"/>
      <c r="AL356" s="114"/>
      <c r="AM356" s="114"/>
      <c r="AN356" s="114"/>
      <c r="AO356" s="114"/>
      <c r="AP356" s="114"/>
      <c r="AQ356" s="114"/>
      <c r="AR356" s="114"/>
      <c r="AS356" s="114"/>
      <c r="AT356" s="114"/>
      <c r="AU356" s="114"/>
      <c r="AV356" s="114"/>
      <c r="AW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c r="AJ357" s="114"/>
      <c r="AK357" s="114"/>
      <c r="AL357" s="114"/>
      <c r="AM357" s="114"/>
      <c r="AN357" s="114"/>
      <c r="AO357" s="114"/>
      <c r="AP357" s="114"/>
      <c r="AQ357" s="114"/>
      <c r="AR357" s="114"/>
      <c r="AS357" s="114"/>
      <c r="AT357" s="114"/>
      <c r="AU357" s="114"/>
      <c r="AV357" s="114"/>
      <c r="AW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c r="AJ358" s="114"/>
      <c r="AK358" s="114"/>
      <c r="AL358" s="114"/>
      <c r="AM358" s="114"/>
      <c r="AN358" s="114"/>
      <c r="AO358" s="114"/>
      <c r="AP358" s="114"/>
      <c r="AQ358" s="114"/>
      <c r="AR358" s="114"/>
      <c r="AS358" s="114"/>
      <c r="AT358" s="114"/>
      <c r="AU358" s="114"/>
      <c r="AV358" s="114"/>
      <c r="AW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c r="AJ359" s="114"/>
      <c r="AK359" s="114"/>
      <c r="AL359" s="114"/>
      <c r="AM359" s="114"/>
      <c r="AN359" s="114"/>
      <c r="AO359" s="114"/>
      <c r="AP359" s="114"/>
      <c r="AQ359" s="114"/>
      <c r="AR359" s="114"/>
      <c r="AS359" s="114"/>
      <c r="AT359" s="114"/>
      <c r="AU359" s="114"/>
      <c r="AV359" s="114"/>
      <c r="AW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c r="AJ360" s="114"/>
      <c r="AK360" s="114"/>
      <c r="AL360" s="114"/>
      <c r="AM360" s="114"/>
      <c r="AN360" s="114"/>
      <c r="AO360" s="114"/>
      <c r="AP360" s="114"/>
      <c r="AQ360" s="114"/>
      <c r="AR360" s="114"/>
      <c r="AS360" s="114"/>
      <c r="AT360" s="114"/>
      <c r="AU360" s="114"/>
      <c r="AV360" s="114"/>
      <c r="AW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c r="AJ361" s="114"/>
      <c r="AK361" s="114"/>
      <c r="AL361" s="114"/>
      <c r="AM361" s="114"/>
      <c r="AN361" s="114"/>
      <c r="AO361" s="114"/>
      <c r="AP361" s="114"/>
      <c r="AQ361" s="114"/>
      <c r="AR361" s="114"/>
      <c r="AS361" s="114"/>
      <c r="AT361" s="114"/>
      <c r="AU361" s="114"/>
      <c r="AV361" s="114"/>
      <c r="AW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c r="AJ362" s="114"/>
      <c r="AK362" s="114"/>
      <c r="AL362" s="114"/>
      <c r="AM362" s="114"/>
      <c r="AN362" s="114"/>
      <c r="AO362" s="114"/>
      <c r="AP362" s="114"/>
      <c r="AQ362" s="114"/>
      <c r="AR362" s="114"/>
      <c r="AS362" s="114"/>
      <c r="AT362" s="114"/>
      <c r="AU362" s="114"/>
      <c r="AV362" s="114"/>
      <c r="AW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c r="AJ363" s="114"/>
      <c r="AK363" s="114"/>
      <c r="AL363" s="114"/>
      <c r="AM363" s="114"/>
      <c r="AN363" s="114"/>
      <c r="AO363" s="114"/>
      <c r="AP363" s="114"/>
      <c r="AQ363" s="114"/>
      <c r="AR363" s="114"/>
      <c r="AS363" s="114"/>
      <c r="AT363" s="114"/>
      <c r="AU363" s="114"/>
      <c r="AV363" s="114"/>
      <c r="AW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c r="AJ364" s="114"/>
      <c r="AK364" s="114"/>
      <c r="AL364" s="114"/>
      <c r="AM364" s="114"/>
      <c r="AN364" s="114"/>
      <c r="AO364" s="114"/>
      <c r="AP364" s="114"/>
      <c r="AQ364" s="114"/>
      <c r="AR364" s="114"/>
      <c r="AS364" s="114"/>
      <c r="AT364" s="114"/>
      <c r="AU364" s="114"/>
      <c r="AV364" s="114"/>
      <c r="AW364" s="115"/>
    </row>
    <row r="365" ht="15.75" customHeight="1">
      <c r="A365" s="113"/>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c r="AJ365" s="114"/>
      <c r="AK365" s="114"/>
      <c r="AL365" s="114"/>
      <c r="AM365" s="114"/>
      <c r="AN365" s="114"/>
      <c r="AO365" s="114"/>
      <c r="AP365" s="114"/>
      <c r="AQ365" s="114"/>
      <c r="AR365" s="114"/>
      <c r="AS365" s="114"/>
      <c r="AT365" s="114"/>
      <c r="AU365" s="114"/>
      <c r="AV365" s="114"/>
      <c r="AW365" s="115"/>
    </row>
    <row r="366" ht="15.75" customHeight="1">
      <c r="A366" s="113"/>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c r="AJ366" s="114"/>
      <c r="AK366" s="114"/>
      <c r="AL366" s="114"/>
      <c r="AM366" s="114"/>
      <c r="AN366" s="114"/>
      <c r="AO366" s="114"/>
      <c r="AP366" s="114"/>
      <c r="AQ366" s="114"/>
      <c r="AR366" s="114"/>
      <c r="AS366" s="114"/>
      <c r="AT366" s="114"/>
      <c r="AU366" s="114"/>
      <c r="AV366" s="114"/>
      <c r="AW366" s="115"/>
    </row>
    <row r="367" ht="15.75" customHeight="1">
      <c r="A367" s="113"/>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c r="AJ367" s="114"/>
      <c r="AK367" s="114"/>
      <c r="AL367" s="114"/>
      <c r="AM367" s="114"/>
      <c r="AN367" s="114"/>
      <c r="AO367" s="114"/>
      <c r="AP367" s="114"/>
      <c r="AQ367" s="114"/>
      <c r="AR367" s="114"/>
      <c r="AS367" s="114"/>
      <c r="AT367" s="114"/>
      <c r="AU367" s="114"/>
      <c r="AV367" s="114"/>
      <c r="AW367" s="115"/>
    </row>
    <row r="368" ht="15.75" customHeight="1">
      <c r="A368" s="113"/>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c r="AJ368" s="114"/>
      <c r="AK368" s="114"/>
      <c r="AL368" s="114"/>
      <c r="AM368" s="114"/>
      <c r="AN368" s="114"/>
      <c r="AO368" s="114"/>
      <c r="AP368" s="114"/>
      <c r="AQ368" s="114"/>
      <c r="AR368" s="114"/>
      <c r="AS368" s="114"/>
      <c r="AT368" s="114"/>
      <c r="AU368" s="114"/>
      <c r="AV368" s="114"/>
      <c r="AW368" s="115"/>
    </row>
    <row r="369" ht="15.75" customHeight="1">
      <c r="A369" s="113"/>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c r="AJ369" s="114"/>
      <c r="AK369" s="114"/>
      <c r="AL369" s="114"/>
      <c r="AM369" s="114"/>
      <c r="AN369" s="114"/>
      <c r="AO369" s="114"/>
      <c r="AP369" s="114"/>
      <c r="AQ369" s="114"/>
      <c r="AR369" s="114"/>
      <c r="AS369" s="114"/>
      <c r="AT369" s="114"/>
      <c r="AU369" s="114"/>
      <c r="AV369" s="114"/>
      <c r="AW369" s="115"/>
    </row>
    <row r="370" ht="15.75" customHeight="1">
      <c r="A370" s="113"/>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c r="AJ370" s="114"/>
      <c r="AK370" s="114"/>
      <c r="AL370" s="114"/>
      <c r="AM370" s="114"/>
      <c r="AN370" s="114"/>
      <c r="AO370" s="114"/>
      <c r="AP370" s="114"/>
      <c r="AQ370" s="114"/>
      <c r="AR370" s="114"/>
      <c r="AS370" s="114"/>
      <c r="AT370" s="114"/>
      <c r="AU370" s="114"/>
      <c r="AV370" s="114"/>
      <c r="AW370" s="115"/>
    </row>
    <row r="371" ht="15.75" customHeight="1">
      <c r="A371" s="113"/>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c r="AJ371" s="114"/>
      <c r="AK371" s="114"/>
      <c r="AL371" s="114"/>
      <c r="AM371" s="114"/>
      <c r="AN371" s="114"/>
      <c r="AO371" s="114"/>
      <c r="AP371" s="114"/>
      <c r="AQ371" s="114"/>
      <c r="AR371" s="114"/>
      <c r="AS371" s="114"/>
      <c r="AT371" s="114"/>
      <c r="AU371" s="114"/>
      <c r="AV371" s="114"/>
      <c r="AW371" s="115"/>
    </row>
    <row r="372" ht="15.75" customHeight="1">
      <c r="A372" s="113"/>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c r="AJ372" s="114"/>
      <c r="AK372" s="114"/>
      <c r="AL372" s="114"/>
      <c r="AM372" s="114"/>
      <c r="AN372" s="114"/>
      <c r="AO372" s="114"/>
      <c r="AP372" s="114"/>
      <c r="AQ372" s="114"/>
      <c r="AR372" s="114"/>
      <c r="AS372" s="114"/>
      <c r="AT372" s="114"/>
      <c r="AU372" s="114"/>
      <c r="AV372" s="114"/>
      <c r="AW372" s="115"/>
    </row>
    <row r="373" ht="15.75" customHeight="1">
      <c r="A373" s="113"/>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c r="AO373" s="114"/>
      <c r="AP373" s="114"/>
      <c r="AQ373" s="114"/>
      <c r="AR373" s="114"/>
      <c r="AS373" s="114"/>
      <c r="AT373" s="114"/>
      <c r="AU373" s="114"/>
      <c r="AV373" s="114"/>
      <c r="AW373" s="115"/>
    </row>
    <row r="374" ht="15.75" customHeight="1">
      <c r="A374" s="113"/>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c r="AJ374" s="114"/>
      <c r="AK374" s="114"/>
      <c r="AL374" s="114"/>
      <c r="AM374" s="114"/>
      <c r="AN374" s="114"/>
      <c r="AO374" s="114"/>
      <c r="AP374" s="114"/>
      <c r="AQ374" s="114"/>
      <c r="AR374" s="114"/>
      <c r="AS374" s="114"/>
      <c r="AT374" s="114"/>
      <c r="AU374" s="114"/>
      <c r="AV374" s="114"/>
      <c r="AW374" s="115"/>
    </row>
    <row r="375" ht="15.75" customHeight="1">
      <c r="A375" s="113"/>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c r="AJ375" s="114"/>
      <c r="AK375" s="114"/>
      <c r="AL375" s="114"/>
      <c r="AM375" s="114"/>
      <c r="AN375" s="114"/>
      <c r="AO375" s="114"/>
      <c r="AP375" s="114"/>
      <c r="AQ375" s="114"/>
      <c r="AR375" s="114"/>
      <c r="AS375" s="114"/>
      <c r="AT375" s="114"/>
      <c r="AU375" s="114"/>
      <c r="AV375" s="114"/>
      <c r="AW375" s="115"/>
    </row>
    <row r="376" ht="15.75" customHeight="1">
      <c r="A376" s="113"/>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c r="AJ376" s="114"/>
      <c r="AK376" s="114"/>
      <c r="AL376" s="114"/>
      <c r="AM376" s="114"/>
      <c r="AN376" s="114"/>
      <c r="AO376" s="114"/>
      <c r="AP376" s="114"/>
      <c r="AQ376" s="114"/>
      <c r="AR376" s="114"/>
      <c r="AS376" s="114"/>
      <c r="AT376" s="114"/>
      <c r="AU376" s="114"/>
      <c r="AV376" s="114"/>
      <c r="AW376" s="115"/>
    </row>
    <row r="377" ht="15.75" customHeight="1">
      <c r="A377" s="113"/>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c r="AJ377" s="114"/>
      <c r="AK377" s="114"/>
      <c r="AL377" s="114"/>
      <c r="AM377" s="114"/>
      <c r="AN377" s="114"/>
      <c r="AO377" s="114"/>
      <c r="AP377" s="114"/>
      <c r="AQ377" s="114"/>
      <c r="AR377" s="114"/>
      <c r="AS377" s="114"/>
      <c r="AT377" s="114"/>
      <c r="AU377" s="114"/>
      <c r="AV377" s="114"/>
      <c r="AW377" s="115"/>
    </row>
    <row r="378" ht="15.75" customHeight="1">
      <c r="A378" s="113"/>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c r="AJ378" s="114"/>
      <c r="AK378" s="114"/>
      <c r="AL378" s="114"/>
      <c r="AM378" s="114"/>
      <c r="AN378" s="114"/>
      <c r="AO378" s="114"/>
      <c r="AP378" s="114"/>
      <c r="AQ378" s="114"/>
      <c r="AR378" s="114"/>
      <c r="AS378" s="114"/>
      <c r="AT378" s="114"/>
      <c r="AU378" s="114"/>
      <c r="AV378" s="114"/>
      <c r="AW378" s="115"/>
    </row>
    <row r="379" ht="15.75" customHeight="1">
      <c r="A379" s="113"/>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c r="AJ379" s="114"/>
      <c r="AK379" s="114"/>
      <c r="AL379" s="114"/>
      <c r="AM379" s="114"/>
      <c r="AN379" s="114"/>
      <c r="AO379" s="114"/>
      <c r="AP379" s="114"/>
      <c r="AQ379" s="114"/>
      <c r="AR379" s="114"/>
      <c r="AS379" s="114"/>
      <c r="AT379" s="114"/>
      <c r="AU379" s="114"/>
      <c r="AV379" s="114"/>
      <c r="AW379" s="115"/>
    </row>
    <row r="380" ht="15.75" customHeight="1">
      <c r="A380" s="113"/>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c r="AJ380" s="114"/>
      <c r="AK380" s="114"/>
      <c r="AL380" s="114"/>
      <c r="AM380" s="114"/>
      <c r="AN380" s="114"/>
      <c r="AO380" s="114"/>
      <c r="AP380" s="114"/>
      <c r="AQ380" s="114"/>
      <c r="AR380" s="114"/>
      <c r="AS380" s="114"/>
      <c r="AT380" s="114"/>
      <c r="AU380" s="114"/>
      <c r="AV380" s="114"/>
      <c r="AW380" s="115"/>
    </row>
    <row r="381" ht="15.75" customHeight="1">
      <c r="A381" s="113"/>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c r="AJ381" s="114"/>
      <c r="AK381" s="114"/>
      <c r="AL381" s="114"/>
      <c r="AM381" s="114"/>
      <c r="AN381" s="114"/>
      <c r="AO381" s="114"/>
      <c r="AP381" s="114"/>
      <c r="AQ381" s="114"/>
      <c r="AR381" s="114"/>
      <c r="AS381" s="114"/>
      <c r="AT381" s="114"/>
      <c r="AU381" s="114"/>
      <c r="AV381" s="114"/>
      <c r="AW381" s="115"/>
    </row>
    <row r="382" ht="15.75" customHeight="1">
      <c r="A382" s="113"/>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c r="AJ382" s="114"/>
      <c r="AK382" s="114"/>
      <c r="AL382" s="114"/>
      <c r="AM382" s="114"/>
      <c r="AN382" s="114"/>
      <c r="AO382" s="114"/>
      <c r="AP382" s="114"/>
      <c r="AQ382" s="114"/>
      <c r="AR382" s="114"/>
      <c r="AS382" s="114"/>
      <c r="AT382" s="114"/>
      <c r="AU382" s="114"/>
      <c r="AV382" s="114"/>
      <c r="AW382" s="115"/>
    </row>
    <row r="383" ht="15.75" customHeight="1">
      <c r="A383" s="113"/>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c r="AJ383" s="114"/>
      <c r="AK383" s="114"/>
      <c r="AL383" s="114"/>
      <c r="AM383" s="114"/>
      <c r="AN383" s="114"/>
      <c r="AO383" s="114"/>
      <c r="AP383" s="114"/>
      <c r="AQ383" s="114"/>
      <c r="AR383" s="114"/>
      <c r="AS383" s="114"/>
      <c r="AT383" s="114"/>
      <c r="AU383" s="114"/>
      <c r="AV383" s="114"/>
      <c r="AW383" s="115"/>
    </row>
    <row r="384" ht="15.75" customHeight="1">
      <c r="A384" s="113"/>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c r="AJ384" s="114"/>
      <c r="AK384" s="114"/>
      <c r="AL384" s="114"/>
      <c r="AM384" s="114"/>
      <c r="AN384" s="114"/>
      <c r="AO384" s="114"/>
      <c r="AP384" s="114"/>
      <c r="AQ384" s="114"/>
      <c r="AR384" s="114"/>
      <c r="AS384" s="114"/>
      <c r="AT384" s="114"/>
      <c r="AU384" s="114"/>
      <c r="AV384" s="114"/>
      <c r="AW384" s="115"/>
    </row>
    <row r="385" ht="15.75" customHeight="1">
      <c r="A385" s="113"/>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c r="AJ385" s="114"/>
      <c r="AK385" s="114"/>
      <c r="AL385" s="114"/>
      <c r="AM385" s="114"/>
      <c r="AN385" s="114"/>
      <c r="AO385" s="114"/>
      <c r="AP385" s="114"/>
      <c r="AQ385" s="114"/>
      <c r="AR385" s="114"/>
      <c r="AS385" s="114"/>
      <c r="AT385" s="114"/>
      <c r="AU385" s="114"/>
      <c r="AV385" s="114"/>
      <c r="AW385" s="115"/>
    </row>
    <row r="386" ht="15.75" customHeight="1">
      <c r="A386" s="113"/>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c r="AJ386" s="114"/>
      <c r="AK386" s="114"/>
      <c r="AL386" s="114"/>
      <c r="AM386" s="114"/>
      <c r="AN386" s="114"/>
      <c r="AO386" s="114"/>
      <c r="AP386" s="114"/>
      <c r="AQ386" s="114"/>
      <c r="AR386" s="114"/>
      <c r="AS386" s="114"/>
      <c r="AT386" s="114"/>
      <c r="AU386" s="114"/>
      <c r="AV386" s="114"/>
      <c r="AW386" s="115"/>
    </row>
    <row r="387" ht="15.75" customHeight="1">
      <c r="A387" s="113"/>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c r="AJ387" s="114"/>
      <c r="AK387" s="114"/>
      <c r="AL387" s="114"/>
      <c r="AM387" s="114"/>
      <c r="AN387" s="114"/>
      <c r="AO387" s="114"/>
      <c r="AP387" s="114"/>
      <c r="AQ387" s="114"/>
      <c r="AR387" s="114"/>
      <c r="AS387" s="114"/>
      <c r="AT387" s="114"/>
      <c r="AU387" s="114"/>
      <c r="AV387" s="114"/>
      <c r="AW387" s="115"/>
    </row>
    <row r="388" ht="15.75" customHeight="1">
      <c r="A388" s="113"/>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c r="AJ388" s="114"/>
      <c r="AK388" s="114"/>
      <c r="AL388" s="114"/>
      <c r="AM388" s="114"/>
      <c r="AN388" s="114"/>
      <c r="AO388" s="114"/>
      <c r="AP388" s="114"/>
      <c r="AQ388" s="114"/>
      <c r="AR388" s="114"/>
      <c r="AS388" s="114"/>
      <c r="AT388" s="114"/>
      <c r="AU388" s="114"/>
      <c r="AV388" s="114"/>
      <c r="AW388" s="115"/>
    </row>
    <row r="389" ht="15.75" customHeight="1">
      <c r="A389" s="113"/>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c r="AJ389" s="114"/>
      <c r="AK389" s="114"/>
      <c r="AL389" s="114"/>
      <c r="AM389" s="114"/>
      <c r="AN389" s="114"/>
      <c r="AO389" s="114"/>
      <c r="AP389" s="114"/>
      <c r="AQ389" s="114"/>
      <c r="AR389" s="114"/>
      <c r="AS389" s="114"/>
      <c r="AT389" s="114"/>
      <c r="AU389" s="114"/>
      <c r="AV389" s="114"/>
      <c r="AW389" s="115"/>
    </row>
    <row r="390" ht="15.75" customHeight="1">
      <c r="A390" s="113"/>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c r="AJ390" s="114"/>
      <c r="AK390" s="114"/>
      <c r="AL390" s="114"/>
      <c r="AM390" s="114"/>
      <c r="AN390" s="114"/>
      <c r="AO390" s="114"/>
      <c r="AP390" s="114"/>
      <c r="AQ390" s="114"/>
      <c r="AR390" s="114"/>
      <c r="AS390" s="114"/>
      <c r="AT390" s="114"/>
      <c r="AU390" s="114"/>
      <c r="AV390" s="114"/>
      <c r="AW390" s="115"/>
    </row>
    <row r="391" ht="15.75" customHeight="1">
      <c r="A391" s="113"/>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c r="AJ391" s="114"/>
      <c r="AK391" s="114"/>
      <c r="AL391" s="114"/>
      <c r="AM391" s="114"/>
      <c r="AN391" s="114"/>
      <c r="AO391" s="114"/>
      <c r="AP391" s="114"/>
      <c r="AQ391" s="114"/>
      <c r="AR391" s="114"/>
      <c r="AS391" s="114"/>
      <c r="AT391" s="114"/>
      <c r="AU391" s="114"/>
      <c r="AV391" s="114"/>
      <c r="AW391" s="115"/>
    </row>
    <row r="392" ht="15.75" customHeight="1">
      <c r="A392" s="113"/>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c r="AO392" s="114"/>
      <c r="AP392" s="114"/>
      <c r="AQ392" s="114"/>
      <c r="AR392" s="114"/>
      <c r="AS392" s="114"/>
      <c r="AT392" s="114"/>
      <c r="AU392" s="114"/>
      <c r="AV392" s="114"/>
      <c r="AW392" s="115"/>
    </row>
    <row r="393" ht="15.75" customHeight="1">
      <c r="A393" s="113"/>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c r="AJ393" s="114"/>
      <c r="AK393" s="114"/>
      <c r="AL393" s="114"/>
      <c r="AM393" s="114"/>
      <c r="AN393" s="114"/>
      <c r="AO393" s="114"/>
      <c r="AP393" s="114"/>
      <c r="AQ393" s="114"/>
      <c r="AR393" s="114"/>
      <c r="AS393" s="114"/>
      <c r="AT393" s="114"/>
      <c r="AU393" s="114"/>
      <c r="AV393" s="114"/>
      <c r="AW393" s="115"/>
    </row>
    <row r="394" ht="15.75" customHeight="1">
      <c r="A394" s="113"/>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c r="AJ394" s="114"/>
      <c r="AK394" s="114"/>
      <c r="AL394" s="114"/>
      <c r="AM394" s="114"/>
      <c r="AN394" s="114"/>
      <c r="AO394" s="114"/>
      <c r="AP394" s="114"/>
      <c r="AQ394" s="114"/>
      <c r="AR394" s="114"/>
      <c r="AS394" s="114"/>
      <c r="AT394" s="114"/>
      <c r="AU394" s="114"/>
      <c r="AV394" s="114"/>
      <c r="AW394" s="115"/>
    </row>
    <row r="395" ht="15.75" customHeight="1">
      <c r="A395" s="113"/>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c r="AJ395" s="114"/>
      <c r="AK395" s="114"/>
      <c r="AL395" s="114"/>
      <c r="AM395" s="114"/>
      <c r="AN395" s="114"/>
      <c r="AO395" s="114"/>
      <c r="AP395" s="114"/>
      <c r="AQ395" s="114"/>
      <c r="AR395" s="114"/>
      <c r="AS395" s="114"/>
      <c r="AT395" s="114"/>
      <c r="AU395" s="114"/>
      <c r="AV395" s="114"/>
      <c r="AW395" s="115"/>
    </row>
    <row r="396" ht="15.75" customHeight="1">
      <c r="A396" s="113"/>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c r="AJ396" s="114"/>
      <c r="AK396" s="114"/>
      <c r="AL396" s="114"/>
      <c r="AM396" s="114"/>
      <c r="AN396" s="114"/>
      <c r="AO396" s="114"/>
      <c r="AP396" s="114"/>
      <c r="AQ396" s="114"/>
      <c r="AR396" s="114"/>
      <c r="AS396" s="114"/>
      <c r="AT396" s="114"/>
      <c r="AU396" s="114"/>
      <c r="AV396" s="114"/>
      <c r="AW396" s="115"/>
    </row>
    <row r="397" ht="15.75" customHeight="1">
      <c r="A397" s="113"/>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c r="AJ397" s="114"/>
      <c r="AK397" s="114"/>
      <c r="AL397" s="114"/>
      <c r="AM397" s="114"/>
      <c r="AN397" s="114"/>
      <c r="AO397" s="114"/>
      <c r="AP397" s="114"/>
      <c r="AQ397" s="114"/>
      <c r="AR397" s="114"/>
      <c r="AS397" s="114"/>
      <c r="AT397" s="114"/>
      <c r="AU397" s="114"/>
      <c r="AV397" s="114"/>
      <c r="AW397" s="115"/>
    </row>
    <row r="398" ht="15.75" customHeight="1">
      <c r="A398" s="113"/>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c r="AJ398" s="114"/>
      <c r="AK398" s="114"/>
      <c r="AL398" s="114"/>
      <c r="AM398" s="114"/>
      <c r="AN398" s="114"/>
      <c r="AO398" s="114"/>
      <c r="AP398" s="114"/>
      <c r="AQ398" s="114"/>
      <c r="AR398" s="114"/>
      <c r="AS398" s="114"/>
      <c r="AT398" s="114"/>
      <c r="AU398" s="114"/>
      <c r="AV398" s="114"/>
      <c r="AW398" s="115"/>
    </row>
    <row r="399" ht="15.75" customHeight="1">
      <c r="A399" s="113"/>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c r="AJ399" s="114"/>
      <c r="AK399" s="114"/>
      <c r="AL399" s="114"/>
      <c r="AM399" s="114"/>
      <c r="AN399" s="114"/>
      <c r="AO399" s="114"/>
      <c r="AP399" s="114"/>
      <c r="AQ399" s="114"/>
      <c r="AR399" s="114"/>
      <c r="AS399" s="114"/>
      <c r="AT399" s="114"/>
      <c r="AU399" s="114"/>
      <c r="AV399" s="114"/>
      <c r="AW399" s="115"/>
    </row>
    <row r="400" ht="15.75" customHeight="1">
      <c r="A400" s="113"/>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c r="AJ400" s="114"/>
      <c r="AK400" s="114"/>
      <c r="AL400" s="114"/>
      <c r="AM400" s="114"/>
      <c r="AN400" s="114"/>
      <c r="AO400" s="114"/>
      <c r="AP400" s="114"/>
      <c r="AQ400" s="114"/>
      <c r="AR400" s="114"/>
      <c r="AS400" s="114"/>
      <c r="AT400" s="114"/>
      <c r="AU400" s="114"/>
      <c r="AV400" s="114"/>
      <c r="AW400" s="115"/>
    </row>
    <row r="401" ht="15.75" customHeight="1">
      <c r="A401" s="113"/>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c r="AJ401" s="114"/>
      <c r="AK401" s="114"/>
      <c r="AL401" s="114"/>
      <c r="AM401" s="114"/>
      <c r="AN401" s="114"/>
      <c r="AO401" s="114"/>
      <c r="AP401" s="114"/>
      <c r="AQ401" s="114"/>
      <c r="AR401" s="114"/>
      <c r="AS401" s="114"/>
      <c r="AT401" s="114"/>
      <c r="AU401" s="114"/>
      <c r="AV401" s="114"/>
      <c r="AW401" s="115"/>
    </row>
    <row r="402" ht="15.75" customHeight="1">
      <c r="A402" s="113"/>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c r="AJ402" s="114"/>
      <c r="AK402" s="114"/>
      <c r="AL402" s="114"/>
      <c r="AM402" s="114"/>
      <c r="AN402" s="114"/>
      <c r="AO402" s="114"/>
      <c r="AP402" s="114"/>
      <c r="AQ402" s="114"/>
      <c r="AR402" s="114"/>
      <c r="AS402" s="114"/>
      <c r="AT402" s="114"/>
      <c r="AU402" s="114"/>
      <c r="AV402" s="114"/>
      <c r="AW402" s="115"/>
    </row>
    <row r="403" ht="15.75" customHeight="1">
      <c r="A403" s="113"/>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c r="AJ403" s="114"/>
      <c r="AK403" s="114"/>
      <c r="AL403" s="114"/>
      <c r="AM403" s="114"/>
      <c r="AN403" s="114"/>
      <c r="AO403" s="114"/>
      <c r="AP403" s="114"/>
      <c r="AQ403" s="114"/>
      <c r="AR403" s="114"/>
      <c r="AS403" s="114"/>
      <c r="AT403" s="114"/>
      <c r="AU403" s="114"/>
      <c r="AV403" s="114"/>
      <c r="AW403" s="115"/>
    </row>
    <row r="404" ht="15.75" customHeight="1">
      <c r="A404" s="113"/>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c r="AJ404" s="114"/>
      <c r="AK404" s="114"/>
      <c r="AL404" s="114"/>
      <c r="AM404" s="114"/>
      <c r="AN404" s="114"/>
      <c r="AO404" s="114"/>
      <c r="AP404" s="114"/>
      <c r="AQ404" s="114"/>
      <c r="AR404" s="114"/>
      <c r="AS404" s="114"/>
      <c r="AT404" s="114"/>
      <c r="AU404" s="114"/>
      <c r="AV404" s="114"/>
      <c r="AW404" s="115"/>
    </row>
    <row r="405" ht="15.75" customHeight="1">
      <c r="A405" s="113"/>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c r="AJ405" s="114"/>
      <c r="AK405" s="114"/>
      <c r="AL405" s="114"/>
      <c r="AM405" s="114"/>
      <c r="AN405" s="114"/>
      <c r="AO405" s="114"/>
      <c r="AP405" s="114"/>
      <c r="AQ405" s="114"/>
      <c r="AR405" s="114"/>
      <c r="AS405" s="114"/>
      <c r="AT405" s="114"/>
      <c r="AU405" s="114"/>
      <c r="AV405" s="114"/>
      <c r="AW405" s="115"/>
    </row>
    <row r="406" ht="15.75" customHeight="1">
      <c r="A406" s="113"/>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c r="AJ406" s="114"/>
      <c r="AK406" s="114"/>
      <c r="AL406" s="114"/>
      <c r="AM406" s="114"/>
      <c r="AN406" s="114"/>
      <c r="AO406" s="114"/>
      <c r="AP406" s="114"/>
      <c r="AQ406" s="114"/>
      <c r="AR406" s="114"/>
      <c r="AS406" s="114"/>
      <c r="AT406" s="114"/>
      <c r="AU406" s="114"/>
      <c r="AV406" s="114"/>
      <c r="AW406" s="115"/>
    </row>
    <row r="407" ht="15.75" customHeight="1">
      <c r="A407" s="113"/>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c r="AO407" s="114"/>
      <c r="AP407" s="114"/>
      <c r="AQ407" s="114"/>
      <c r="AR407" s="114"/>
      <c r="AS407" s="114"/>
      <c r="AT407" s="114"/>
      <c r="AU407" s="114"/>
      <c r="AV407" s="114"/>
      <c r="AW407" s="115"/>
    </row>
    <row r="408" ht="15.75" customHeight="1">
      <c r="A408" s="113"/>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c r="AK408" s="114"/>
      <c r="AL408" s="114"/>
      <c r="AM408" s="114"/>
      <c r="AN408" s="114"/>
      <c r="AO408" s="114"/>
      <c r="AP408" s="114"/>
      <c r="AQ408" s="114"/>
      <c r="AR408" s="114"/>
      <c r="AS408" s="114"/>
      <c r="AT408" s="114"/>
      <c r="AU408" s="114"/>
      <c r="AV408" s="114"/>
      <c r="AW408" s="115"/>
    </row>
    <row r="409" ht="15.75" customHeight="1">
      <c r="A409" s="113"/>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c r="AJ409" s="114"/>
      <c r="AK409" s="114"/>
      <c r="AL409" s="114"/>
      <c r="AM409" s="114"/>
      <c r="AN409" s="114"/>
      <c r="AO409" s="114"/>
      <c r="AP409" s="114"/>
      <c r="AQ409" s="114"/>
      <c r="AR409" s="114"/>
      <c r="AS409" s="114"/>
      <c r="AT409" s="114"/>
      <c r="AU409" s="114"/>
      <c r="AV409" s="114"/>
      <c r="AW409" s="115"/>
    </row>
    <row r="410" ht="15.75" customHeight="1">
      <c r="A410" s="113"/>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c r="AJ410" s="114"/>
      <c r="AK410" s="114"/>
      <c r="AL410" s="114"/>
      <c r="AM410" s="114"/>
      <c r="AN410" s="114"/>
      <c r="AO410" s="114"/>
      <c r="AP410" s="114"/>
      <c r="AQ410" s="114"/>
      <c r="AR410" s="114"/>
      <c r="AS410" s="114"/>
      <c r="AT410" s="114"/>
      <c r="AU410" s="114"/>
      <c r="AV410" s="114"/>
      <c r="AW410" s="115"/>
    </row>
    <row r="411" ht="15.75" customHeight="1">
      <c r="A411" s="113"/>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c r="AJ411" s="114"/>
      <c r="AK411" s="114"/>
      <c r="AL411" s="114"/>
      <c r="AM411" s="114"/>
      <c r="AN411" s="114"/>
      <c r="AO411" s="114"/>
      <c r="AP411" s="114"/>
      <c r="AQ411" s="114"/>
      <c r="AR411" s="114"/>
      <c r="AS411" s="114"/>
      <c r="AT411" s="114"/>
      <c r="AU411" s="114"/>
      <c r="AV411" s="114"/>
      <c r="AW411" s="115"/>
    </row>
    <row r="412" ht="15.75" customHeight="1">
      <c r="A412" s="113"/>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c r="AJ412" s="114"/>
      <c r="AK412" s="114"/>
      <c r="AL412" s="114"/>
      <c r="AM412" s="114"/>
      <c r="AN412" s="114"/>
      <c r="AO412" s="114"/>
      <c r="AP412" s="114"/>
      <c r="AQ412" s="114"/>
      <c r="AR412" s="114"/>
      <c r="AS412" s="114"/>
      <c r="AT412" s="114"/>
      <c r="AU412" s="114"/>
      <c r="AV412" s="114"/>
      <c r="AW412" s="115"/>
    </row>
    <row r="413" ht="15.75" customHeight="1">
      <c r="A413" s="113"/>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c r="AJ413" s="114"/>
      <c r="AK413" s="114"/>
      <c r="AL413" s="114"/>
      <c r="AM413" s="114"/>
      <c r="AN413" s="114"/>
      <c r="AO413" s="114"/>
      <c r="AP413" s="114"/>
      <c r="AQ413" s="114"/>
      <c r="AR413" s="114"/>
      <c r="AS413" s="114"/>
      <c r="AT413" s="114"/>
      <c r="AU413" s="114"/>
      <c r="AV413" s="114"/>
      <c r="AW413" s="115"/>
    </row>
    <row r="414" ht="15.75" customHeight="1">
      <c r="A414" s="113"/>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14"/>
      <c r="AM414" s="114"/>
      <c r="AN414" s="114"/>
      <c r="AO414" s="114"/>
      <c r="AP414" s="114"/>
      <c r="AQ414" s="114"/>
      <c r="AR414" s="114"/>
      <c r="AS414" s="114"/>
      <c r="AT414" s="114"/>
      <c r="AU414" s="114"/>
      <c r="AV414" s="114"/>
      <c r="AW414" s="115"/>
    </row>
    <row r="415" ht="15.75" customHeight="1">
      <c r="A415" s="113"/>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c r="AJ415" s="114"/>
      <c r="AK415" s="114"/>
      <c r="AL415" s="114"/>
      <c r="AM415" s="114"/>
      <c r="AN415" s="114"/>
      <c r="AO415" s="114"/>
      <c r="AP415" s="114"/>
      <c r="AQ415" s="114"/>
      <c r="AR415" s="114"/>
      <c r="AS415" s="114"/>
      <c r="AT415" s="114"/>
      <c r="AU415" s="114"/>
      <c r="AV415" s="114"/>
      <c r="AW415" s="115"/>
    </row>
    <row r="416" ht="15.75" customHeight="1">
      <c r="A416" s="113"/>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c r="AJ416" s="114"/>
      <c r="AK416" s="114"/>
      <c r="AL416" s="114"/>
      <c r="AM416" s="114"/>
      <c r="AN416" s="114"/>
      <c r="AO416" s="114"/>
      <c r="AP416" s="114"/>
      <c r="AQ416" s="114"/>
      <c r="AR416" s="114"/>
      <c r="AS416" s="114"/>
      <c r="AT416" s="114"/>
      <c r="AU416" s="114"/>
      <c r="AV416" s="114"/>
      <c r="AW416" s="115"/>
    </row>
    <row r="417" ht="15.75" customHeight="1">
      <c r="A417" s="113"/>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c r="AJ417" s="114"/>
      <c r="AK417" s="114"/>
      <c r="AL417" s="114"/>
      <c r="AM417" s="114"/>
      <c r="AN417" s="114"/>
      <c r="AO417" s="114"/>
      <c r="AP417" s="114"/>
      <c r="AQ417" s="114"/>
      <c r="AR417" s="114"/>
      <c r="AS417" s="114"/>
      <c r="AT417" s="114"/>
      <c r="AU417" s="114"/>
      <c r="AV417" s="114"/>
      <c r="AW417" s="115"/>
    </row>
    <row r="418" ht="15.75" customHeight="1">
      <c r="A418" s="113"/>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c r="AJ418" s="114"/>
      <c r="AK418" s="114"/>
      <c r="AL418" s="114"/>
      <c r="AM418" s="114"/>
      <c r="AN418" s="114"/>
      <c r="AO418" s="114"/>
      <c r="AP418" s="114"/>
      <c r="AQ418" s="114"/>
      <c r="AR418" s="114"/>
      <c r="AS418" s="114"/>
      <c r="AT418" s="114"/>
      <c r="AU418" s="114"/>
      <c r="AV418" s="114"/>
      <c r="AW418" s="115"/>
    </row>
    <row r="419" ht="15.75" customHeight="1">
      <c r="A419" s="113"/>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c r="AJ419" s="114"/>
      <c r="AK419" s="114"/>
      <c r="AL419" s="114"/>
      <c r="AM419" s="114"/>
      <c r="AN419" s="114"/>
      <c r="AO419" s="114"/>
      <c r="AP419" s="114"/>
      <c r="AQ419" s="114"/>
      <c r="AR419" s="114"/>
      <c r="AS419" s="114"/>
      <c r="AT419" s="114"/>
      <c r="AU419" s="114"/>
      <c r="AV419" s="114"/>
      <c r="AW419" s="115"/>
    </row>
    <row r="420" ht="15.75" customHeight="1">
      <c r="A420" s="113"/>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c r="AJ420" s="114"/>
      <c r="AK420" s="114"/>
      <c r="AL420" s="114"/>
      <c r="AM420" s="114"/>
      <c r="AN420" s="114"/>
      <c r="AO420" s="114"/>
      <c r="AP420" s="114"/>
      <c r="AQ420" s="114"/>
      <c r="AR420" s="114"/>
      <c r="AS420" s="114"/>
      <c r="AT420" s="114"/>
      <c r="AU420" s="114"/>
      <c r="AV420" s="114"/>
      <c r="AW420" s="115"/>
    </row>
    <row r="421" ht="15.75" customHeight="1">
      <c r="A421" s="113"/>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c r="AJ421" s="114"/>
      <c r="AK421" s="114"/>
      <c r="AL421" s="114"/>
      <c r="AM421" s="114"/>
      <c r="AN421" s="114"/>
      <c r="AO421" s="114"/>
      <c r="AP421" s="114"/>
      <c r="AQ421" s="114"/>
      <c r="AR421" s="114"/>
      <c r="AS421" s="114"/>
      <c r="AT421" s="114"/>
      <c r="AU421" s="114"/>
      <c r="AV421" s="114"/>
      <c r="AW421" s="115"/>
    </row>
    <row r="422" ht="15.75" customHeight="1">
      <c r="A422" s="113"/>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c r="AJ422" s="114"/>
      <c r="AK422" s="114"/>
      <c r="AL422" s="114"/>
      <c r="AM422" s="114"/>
      <c r="AN422" s="114"/>
      <c r="AO422" s="114"/>
      <c r="AP422" s="114"/>
      <c r="AQ422" s="114"/>
      <c r="AR422" s="114"/>
      <c r="AS422" s="114"/>
      <c r="AT422" s="114"/>
      <c r="AU422" s="114"/>
      <c r="AV422" s="114"/>
      <c r="AW422" s="115"/>
    </row>
    <row r="423" ht="15.75" customHeight="1">
      <c r="A423" s="113"/>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c r="AJ423" s="114"/>
      <c r="AK423" s="114"/>
      <c r="AL423" s="114"/>
      <c r="AM423" s="114"/>
      <c r="AN423" s="114"/>
      <c r="AO423" s="114"/>
      <c r="AP423" s="114"/>
      <c r="AQ423" s="114"/>
      <c r="AR423" s="114"/>
      <c r="AS423" s="114"/>
      <c r="AT423" s="114"/>
      <c r="AU423" s="114"/>
      <c r="AV423" s="114"/>
      <c r="AW423" s="115"/>
    </row>
    <row r="424" ht="15.75" customHeight="1">
      <c r="A424" s="113"/>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c r="AJ424" s="114"/>
      <c r="AK424" s="114"/>
      <c r="AL424" s="114"/>
      <c r="AM424" s="114"/>
      <c r="AN424" s="114"/>
      <c r="AO424" s="114"/>
      <c r="AP424" s="114"/>
      <c r="AQ424" s="114"/>
      <c r="AR424" s="114"/>
      <c r="AS424" s="114"/>
      <c r="AT424" s="114"/>
      <c r="AU424" s="114"/>
      <c r="AV424" s="114"/>
      <c r="AW424" s="115"/>
    </row>
    <row r="425" ht="15.75" customHeight="1">
      <c r="A425" s="113"/>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c r="AJ425" s="114"/>
      <c r="AK425" s="114"/>
      <c r="AL425" s="114"/>
      <c r="AM425" s="114"/>
      <c r="AN425" s="114"/>
      <c r="AO425" s="114"/>
      <c r="AP425" s="114"/>
      <c r="AQ425" s="114"/>
      <c r="AR425" s="114"/>
      <c r="AS425" s="114"/>
      <c r="AT425" s="114"/>
      <c r="AU425" s="114"/>
      <c r="AV425" s="114"/>
      <c r="AW425" s="115"/>
    </row>
    <row r="426" ht="15.75" customHeight="1">
      <c r="A426" s="113"/>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c r="AJ426" s="114"/>
      <c r="AK426" s="114"/>
      <c r="AL426" s="114"/>
      <c r="AM426" s="114"/>
      <c r="AN426" s="114"/>
      <c r="AO426" s="114"/>
      <c r="AP426" s="114"/>
      <c r="AQ426" s="114"/>
      <c r="AR426" s="114"/>
      <c r="AS426" s="114"/>
      <c r="AT426" s="114"/>
      <c r="AU426" s="114"/>
      <c r="AV426" s="114"/>
      <c r="AW426" s="115"/>
    </row>
    <row r="427" ht="15.75" customHeight="1">
      <c r="A427" s="113"/>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c r="AK427" s="114"/>
      <c r="AL427" s="114"/>
      <c r="AM427" s="114"/>
      <c r="AN427" s="114"/>
      <c r="AO427" s="114"/>
      <c r="AP427" s="114"/>
      <c r="AQ427" s="114"/>
      <c r="AR427" s="114"/>
      <c r="AS427" s="114"/>
      <c r="AT427" s="114"/>
      <c r="AU427" s="114"/>
      <c r="AV427" s="114"/>
      <c r="AW427" s="115"/>
    </row>
    <row r="428" ht="15.75" customHeight="1">
      <c r="A428" s="113"/>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c r="AK428" s="114"/>
      <c r="AL428" s="114"/>
      <c r="AM428" s="114"/>
      <c r="AN428" s="114"/>
      <c r="AO428" s="114"/>
      <c r="AP428" s="114"/>
      <c r="AQ428" s="114"/>
      <c r="AR428" s="114"/>
      <c r="AS428" s="114"/>
      <c r="AT428" s="114"/>
      <c r="AU428" s="114"/>
      <c r="AV428" s="114"/>
      <c r="AW428" s="115"/>
    </row>
    <row r="429" ht="15.75" customHeight="1">
      <c r="A429" s="113"/>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c r="AJ429" s="114"/>
      <c r="AK429" s="114"/>
      <c r="AL429" s="114"/>
      <c r="AM429" s="114"/>
      <c r="AN429" s="114"/>
      <c r="AO429" s="114"/>
      <c r="AP429" s="114"/>
      <c r="AQ429" s="114"/>
      <c r="AR429" s="114"/>
      <c r="AS429" s="114"/>
      <c r="AT429" s="114"/>
      <c r="AU429" s="114"/>
      <c r="AV429" s="114"/>
      <c r="AW429" s="115"/>
    </row>
    <row r="430" ht="15.75" customHeight="1">
      <c r="A430" s="113"/>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c r="AJ430" s="114"/>
      <c r="AK430" s="114"/>
      <c r="AL430" s="114"/>
      <c r="AM430" s="114"/>
      <c r="AN430" s="114"/>
      <c r="AO430" s="114"/>
      <c r="AP430" s="114"/>
      <c r="AQ430" s="114"/>
      <c r="AR430" s="114"/>
      <c r="AS430" s="114"/>
      <c r="AT430" s="114"/>
      <c r="AU430" s="114"/>
      <c r="AV430" s="114"/>
      <c r="AW430" s="115"/>
    </row>
    <row r="431" ht="15.75" customHeight="1">
      <c r="A431" s="113"/>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c r="AJ431" s="114"/>
      <c r="AK431" s="114"/>
      <c r="AL431" s="114"/>
      <c r="AM431" s="114"/>
      <c r="AN431" s="114"/>
      <c r="AO431" s="114"/>
      <c r="AP431" s="114"/>
      <c r="AQ431" s="114"/>
      <c r="AR431" s="114"/>
      <c r="AS431" s="114"/>
      <c r="AT431" s="114"/>
      <c r="AU431" s="114"/>
      <c r="AV431" s="114"/>
      <c r="AW431" s="115"/>
    </row>
    <row r="432" ht="15.75" customHeight="1">
      <c r="A432" s="113"/>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c r="AJ432" s="114"/>
      <c r="AK432" s="114"/>
      <c r="AL432" s="114"/>
      <c r="AM432" s="114"/>
      <c r="AN432" s="114"/>
      <c r="AO432" s="114"/>
      <c r="AP432" s="114"/>
      <c r="AQ432" s="114"/>
      <c r="AR432" s="114"/>
      <c r="AS432" s="114"/>
      <c r="AT432" s="114"/>
      <c r="AU432" s="114"/>
      <c r="AV432" s="114"/>
      <c r="AW432" s="115"/>
    </row>
    <row r="433" ht="15.75" customHeight="1">
      <c r="A433" s="113"/>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c r="AJ433" s="114"/>
      <c r="AK433" s="114"/>
      <c r="AL433" s="114"/>
      <c r="AM433" s="114"/>
      <c r="AN433" s="114"/>
      <c r="AO433" s="114"/>
      <c r="AP433" s="114"/>
      <c r="AQ433" s="114"/>
      <c r="AR433" s="114"/>
      <c r="AS433" s="114"/>
      <c r="AT433" s="114"/>
      <c r="AU433" s="114"/>
      <c r="AV433" s="114"/>
      <c r="AW433" s="115"/>
    </row>
    <row r="434" ht="15.75" customHeight="1">
      <c r="A434" s="113"/>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c r="AJ434" s="114"/>
      <c r="AK434" s="114"/>
      <c r="AL434" s="114"/>
      <c r="AM434" s="114"/>
      <c r="AN434" s="114"/>
      <c r="AO434" s="114"/>
      <c r="AP434" s="114"/>
      <c r="AQ434" s="114"/>
      <c r="AR434" s="114"/>
      <c r="AS434" s="114"/>
      <c r="AT434" s="114"/>
      <c r="AU434" s="114"/>
      <c r="AV434" s="114"/>
      <c r="AW434" s="115"/>
    </row>
    <row r="435" ht="15.75" customHeight="1">
      <c r="A435" s="113"/>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c r="AJ435" s="114"/>
      <c r="AK435" s="114"/>
      <c r="AL435" s="114"/>
      <c r="AM435" s="114"/>
      <c r="AN435" s="114"/>
      <c r="AO435" s="114"/>
      <c r="AP435" s="114"/>
      <c r="AQ435" s="114"/>
      <c r="AR435" s="114"/>
      <c r="AS435" s="114"/>
      <c r="AT435" s="114"/>
      <c r="AU435" s="114"/>
      <c r="AV435" s="114"/>
      <c r="AW435" s="115"/>
    </row>
    <row r="436" ht="15.75" customHeight="1">
      <c r="A436" s="113"/>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c r="AJ436" s="114"/>
      <c r="AK436" s="114"/>
      <c r="AL436" s="114"/>
      <c r="AM436" s="114"/>
      <c r="AN436" s="114"/>
      <c r="AO436" s="114"/>
      <c r="AP436" s="114"/>
      <c r="AQ436" s="114"/>
      <c r="AR436" s="114"/>
      <c r="AS436" s="114"/>
      <c r="AT436" s="114"/>
      <c r="AU436" s="114"/>
      <c r="AV436" s="114"/>
      <c r="AW436" s="115"/>
    </row>
    <row r="437" ht="15.75" customHeight="1">
      <c r="A437" s="113"/>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c r="AJ437" s="114"/>
      <c r="AK437" s="114"/>
      <c r="AL437" s="114"/>
      <c r="AM437" s="114"/>
      <c r="AN437" s="114"/>
      <c r="AO437" s="114"/>
      <c r="AP437" s="114"/>
      <c r="AQ437" s="114"/>
      <c r="AR437" s="114"/>
      <c r="AS437" s="114"/>
      <c r="AT437" s="114"/>
      <c r="AU437" s="114"/>
      <c r="AV437" s="114"/>
      <c r="AW437" s="115"/>
    </row>
    <row r="438" ht="15.75" customHeight="1">
      <c r="A438" s="113"/>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c r="AJ438" s="114"/>
      <c r="AK438" s="114"/>
      <c r="AL438" s="114"/>
      <c r="AM438" s="114"/>
      <c r="AN438" s="114"/>
      <c r="AO438" s="114"/>
      <c r="AP438" s="114"/>
      <c r="AQ438" s="114"/>
      <c r="AR438" s="114"/>
      <c r="AS438" s="114"/>
      <c r="AT438" s="114"/>
      <c r="AU438" s="114"/>
      <c r="AV438" s="114"/>
      <c r="AW438" s="115"/>
    </row>
    <row r="439" ht="15.75" customHeight="1">
      <c r="A439" s="113"/>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c r="AJ439" s="114"/>
      <c r="AK439" s="114"/>
      <c r="AL439" s="114"/>
      <c r="AM439" s="114"/>
      <c r="AN439" s="114"/>
      <c r="AO439" s="114"/>
      <c r="AP439" s="114"/>
      <c r="AQ439" s="114"/>
      <c r="AR439" s="114"/>
      <c r="AS439" s="114"/>
      <c r="AT439" s="114"/>
      <c r="AU439" s="114"/>
      <c r="AV439" s="114"/>
      <c r="AW439" s="115"/>
    </row>
    <row r="440" ht="15.75" customHeight="1">
      <c r="A440" s="113"/>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c r="AJ440" s="114"/>
      <c r="AK440" s="114"/>
      <c r="AL440" s="114"/>
      <c r="AM440" s="114"/>
      <c r="AN440" s="114"/>
      <c r="AO440" s="114"/>
      <c r="AP440" s="114"/>
      <c r="AQ440" s="114"/>
      <c r="AR440" s="114"/>
      <c r="AS440" s="114"/>
      <c r="AT440" s="114"/>
      <c r="AU440" s="114"/>
      <c r="AV440" s="114"/>
      <c r="AW440" s="115"/>
    </row>
    <row r="441" ht="15.75" customHeight="1">
      <c r="A441" s="113"/>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c r="AJ441" s="114"/>
      <c r="AK441" s="114"/>
      <c r="AL441" s="114"/>
      <c r="AM441" s="114"/>
      <c r="AN441" s="114"/>
      <c r="AO441" s="114"/>
      <c r="AP441" s="114"/>
      <c r="AQ441" s="114"/>
      <c r="AR441" s="114"/>
      <c r="AS441" s="114"/>
      <c r="AT441" s="114"/>
      <c r="AU441" s="114"/>
      <c r="AV441" s="114"/>
      <c r="AW441" s="115"/>
    </row>
    <row r="442" ht="15.75" customHeight="1">
      <c r="A442" s="113"/>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c r="AJ442" s="114"/>
      <c r="AK442" s="114"/>
      <c r="AL442" s="114"/>
      <c r="AM442" s="114"/>
      <c r="AN442" s="114"/>
      <c r="AO442" s="114"/>
      <c r="AP442" s="114"/>
      <c r="AQ442" s="114"/>
      <c r="AR442" s="114"/>
      <c r="AS442" s="114"/>
      <c r="AT442" s="114"/>
      <c r="AU442" s="114"/>
      <c r="AV442" s="114"/>
      <c r="AW442" s="115"/>
    </row>
    <row r="443" ht="15.75" customHeight="1">
      <c r="A443" s="113"/>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c r="AJ443" s="114"/>
      <c r="AK443" s="114"/>
      <c r="AL443" s="114"/>
      <c r="AM443" s="114"/>
      <c r="AN443" s="114"/>
      <c r="AO443" s="114"/>
      <c r="AP443" s="114"/>
      <c r="AQ443" s="114"/>
      <c r="AR443" s="114"/>
      <c r="AS443" s="114"/>
      <c r="AT443" s="114"/>
      <c r="AU443" s="114"/>
      <c r="AV443" s="114"/>
      <c r="AW443" s="115"/>
    </row>
    <row r="444" ht="15.75" customHeight="1">
      <c r="A444" s="113"/>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c r="AJ444" s="114"/>
      <c r="AK444" s="114"/>
      <c r="AL444" s="114"/>
      <c r="AM444" s="114"/>
      <c r="AN444" s="114"/>
      <c r="AO444" s="114"/>
      <c r="AP444" s="114"/>
      <c r="AQ444" s="114"/>
      <c r="AR444" s="114"/>
      <c r="AS444" s="114"/>
      <c r="AT444" s="114"/>
      <c r="AU444" s="114"/>
      <c r="AV444" s="114"/>
      <c r="AW444" s="115"/>
    </row>
    <row r="445" ht="15.75" customHeight="1">
      <c r="A445" s="113"/>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c r="AJ445" s="114"/>
      <c r="AK445" s="114"/>
      <c r="AL445" s="114"/>
      <c r="AM445" s="114"/>
      <c r="AN445" s="114"/>
      <c r="AO445" s="114"/>
      <c r="AP445" s="114"/>
      <c r="AQ445" s="114"/>
      <c r="AR445" s="114"/>
      <c r="AS445" s="114"/>
      <c r="AT445" s="114"/>
      <c r="AU445" s="114"/>
      <c r="AV445" s="114"/>
      <c r="AW445" s="115"/>
    </row>
    <row r="446" ht="15.75" customHeight="1">
      <c r="A446" s="113"/>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c r="AJ446" s="114"/>
      <c r="AK446" s="114"/>
      <c r="AL446" s="114"/>
      <c r="AM446" s="114"/>
      <c r="AN446" s="114"/>
      <c r="AO446" s="114"/>
      <c r="AP446" s="114"/>
      <c r="AQ446" s="114"/>
      <c r="AR446" s="114"/>
      <c r="AS446" s="114"/>
      <c r="AT446" s="114"/>
      <c r="AU446" s="114"/>
      <c r="AV446" s="114"/>
      <c r="AW446" s="115"/>
    </row>
    <row r="447" ht="15.75" customHeight="1">
      <c r="A447" s="113"/>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c r="AJ447" s="114"/>
      <c r="AK447" s="114"/>
      <c r="AL447" s="114"/>
      <c r="AM447" s="114"/>
      <c r="AN447" s="114"/>
      <c r="AO447" s="114"/>
      <c r="AP447" s="114"/>
      <c r="AQ447" s="114"/>
      <c r="AR447" s="114"/>
      <c r="AS447" s="114"/>
      <c r="AT447" s="114"/>
      <c r="AU447" s="114"/>
      <c r="AV447" s="114"/>
      <c r="AW447" s="115"/>
    </row>
    <row r="448" ht="15.75" customHeight="1">
      <c r="A448" s="113"/>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c r="AJ448" s="114"/>
      <c r="AK448" s="114"/>
      <c r="AL448" s="114"/>
      <c r="AM448" s="114"/>
      <c r="AN448" s="114"/>
      <c r="AO448" s="114"/>
      <c r="AP448" s="114"/>
      <c r="AQ448" s="114"/>
      <c r="AR448" s="114"/>
      <c r="AS448" s="114"/>
      <c r="AT448" s="114"/>
      <c r="AU448" s="114"/>
      <c r="AV448" s="114"/>
      <c r="AW448" s="115"/>
    </row>
    <row r="449" ht="15.75" customHeight="1">
      <c r="A449" s="113"/>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c r="AJ449" s="114"/>
      <c r="AK449" s="114"/>
      <c r="AL449" s="114"/>
      <c r="AM449" s="114"/>
      <c r="AN449" s="114"/>
      <c r="AO449" s="114"/>
      <c r="AP449" s="114"/>
      <c r="AQ449" s="114"/>
      <c r="AR449" s="114"/>
      <c r="AS449" s="114"/>
      <c r="AT449" s="114"/>
      <c r="AU449" s="114"/>
      <c r="AV449" s="114"/>
      <c r="AW449" s="115"/>
    </row>
    <row r="450" ht="15.75" customHeight="1">
      <c r="A450" s="113"/>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c r="AJ450" s="114"/>
      <c r="AK450" s="114"/>
      <c r="AL450" s="114"/>
      <c r="AM450" s="114"/>
      <c r="AN450" s="114"/>
      <c r="AO450" s="114"/>
      <c r="AP450" s="114"/>
      <c r="AQ450" s="114"/>
      <c r="AR450" s="114"/>
      <c r="AS450" s="114"/>
      <c r="AT450" s="114"/>
      <c r="AU450" s="114"/>
      <c r="AV450" s="114"/>
      <c r="AW450" s="115"/>
    </row>
    <row r="451" ht="15.75" customHeight="1">
      <c r="A451" s="113"/>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c r="AJ451" s="114"/>
      <c r="AK451" s="114"/>
      <c r="AL451" s="114"/>
      <c r="AM451" s="114"/>
      <c r="AN451" s="114"/>
      <c r="AO451" s="114"/>
      <c r="AP451" s="114"/>
      <c r="AQ451" s="114"/>
      <c r="AR451" s="114"/>
      <c r="AS451" s="114"/>
      <c r="AT451" s="114"/>
      <c r="AU451" s="114"/>
      <c r="AV451" s="114"/>
      <c r="AW451" s="115"/>
    </row>
    <row r="452" ht="15.75" customHeight="1">
      <c r="A452" s="113"/>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c r="AJ452" s="114"/>
      <c r="AK452" s="114"/>
      <c r="AL452" s="114"/>
      <c r="AM452" s="114"/>
      <c r="AN452" s="114"/>
      <c r="AO452" s="114"/>
      <c r="AP452" s="114"/>
      <c r="AQ452" s="114"/>
      <c r="AR452" s="114"/>
      <c r="AS452" s="114"/>
      <c r="AT452" s="114"/>
      <c r="AU452" s="114"/>
      <c r="AV452" s="114"/>
      <c r="AW452" s="115"/>
    </row>
    <row r="453" ht="15.75" customHeight="1">
      <c r="A453" s="113"/>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c r="AJ453" s="114"/>
      <c r="AK453" s="114"/>
      <c r="AL453" s="114"/>
      <c r="AM453" s="114"/>
      <c r="AN453" s="114"/>
      <c r="AO453" s="114"/>
      <c r="AP453" s="114"/>
      <c r="AQ453" s="114"/>
      <c r="AR453" s="114"/>
      <c r="AS453" s="114"/>
      <c r="AT453" s="114"/>
      <c r="AU453" s="114"/>
      <c r="AV453" s="114"/>
      <c r="AW453" s="115"/>
    </row>
    <row r="454" ht="15.75" customHeight="1">
      <c r="A454" s="113"/>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c r="AJ454" s="114"/>
      <c r="AK454" s="114"/>
      <c r="AL454" s="114"/>
      <c r="AM454" s="114"/>
      <c r="AN454" s="114"/>
      <c r="AO454" s="114"/>
      <c r="AP454" s="114"/>
      <c r="AQ454" s="114"/>
      <c r="AR454" s="114"/>
      <c r="AS454" s="114"/>
      <c r="AT454" s="114"/>
      <c r="AU454" s="114"/>
      <c r="AV454" s="114"/>
      <c r="AW454" s="115"/>
    </row>
    <row r="455" ht="15.75" customHeight="1">
      <c r="A455" s="113"/>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c r="AJ455" s="114"/>
      <c r="AK455" s="114"/>
      <c r="AL455" s="114"/>
      <c r="AM455" s="114"/>
      <c r="AN455" s="114"/>
      <c r="AO455" s="114"/>
      <c r="AP455" s="114"/>
      <c r="AQ455" s="114"/>
      <c r="AR455" s="114"/>
      <c r="AS455" s="114"/>
      <c r="AT455" s="114"/>
      <c r="AU455" s="114"/>
      <c r="AV455" s="114"/>
      <c r="AW455" s="115"/>
    </row>
    <row r="456" ht="15.75" customHeight="1">
      <c r="A456" s="113"/>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c r="AJ456" s="114"/>
      <c r="AK456" s="114"/>
      <c r="AL456" s="114"/>
      <c r="AM456" s="114"/>
      <c r="AN456" s="114"/>
      <c r="AO456" s="114"/>
      <c r="AP456" s="114"/>
      <c r="AQ456" s="114"/>
      <c r="AR456" s="114"/>
      <c r="AS456" s="114"/>
      <c r="AT456" s="114"/>
      <c r="AU456" s="114"/>
      <c r="AV456" s="114"/>
      <c r="AW456" s="115"/>
    </row>
    <row r="457" ht="15.75" customHeight="1">
      <c r="A457" s="113"/>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c r="AJ457" s="114"/>
      <c r="AK457" s="114"/>
      <c r="AL457" s="114"/>
      <c r="AM457" s="114"/>
      <c r="AN457" s="114"/>
      <c r="AO457" s="114"/>
      <c r="AP457" s="114"/>
      <c r="AQ457" s="114"/>
      <c r="AR457" s="114"/>
      <c r="AS457" s="114"/>
      <c r="AT457" s="114"/>
      <c r="AU457" s="114"/>
      <c r="AV457" s="114"/>
      <c r="AW457" s="115"/>
    </row>
    <row r="458" ht="15.75" customHeight="1">
      <c r="A458" s="113"/>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c r="AJ458" s="114"/>
      <c r="AK458" s="114"/>
      <c r="AL458" s="114"/>
      <c r="AM458" s="114"/>
      <c r="AN458" s="114"/>
      <c r="AO458" s="114"/>
      <c r="AP458" s="114"/>
      <c r="AQ458" s="114"/>
      <c r="AR458" s="114"/>
      <c r="AS458" s="114"/>
      <c r="AT458" s="114"/>
      <c r="AU458" s="114"/>
      <c r="AV458" s="114"/>
      <c r="AW458" s="115"/>
    </row>
    <row r="459" ht="15.75" customHeight="1">
      <c r="A459" s="113"/>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c r="AJ459" s="114"/>
      <c r="AK459" s="114"/>
      <c r="AL459" s="114"/>
      <c r="AM459" s="114"/>
      <c r="AN459" s="114"/>
      <c r="AO459" s="114"/>
      <c r="AP459" s="114"/>
      <c r="AQ459" s="114"/>
      <c r="AR459" s="114"/>
      <c r="AS459" s="114"/>
      <c r="AT459" s="114"/>
      <c r="AU459" s="114"/>
      <c r="AV459" s="114"/>
      <c r="AW459" s="115"/>
    </row>
    <row r="460" ht="15.75" customHeight="1">
      <c r="A460" s="113"/>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c r="AJ460" s="114"/>
      <c r="AK460" s="114"/>
      <c r="AL460" s="114"/>
      <c r="AM460" s="114"/>
      <c r="AN460" s="114"/>
      <c r="AO460" s="114"/>
      <c r="AP460" s="114"/>
      <c r="AQ460" s="114"/>
      <c r="AR460" s="114"/>
      <c r="AS460" s="114"/>
      <c r="AT460" s="114"/>
      <c r="AU460" s="114"/>
      <c r="AV460" s="114"/>
      <c r="AW460" s="115"/>
    </row>
    <row r="461" ht="15.75" customHeight="1">
      <c r="A461" s="113"/>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c r="AJ461" s="114"/>
      <c r="AK461" s="114"/>
      <c r="AL461" s="114"/>
      <c r="AM461" s="114"/>
      <c r="AN461" s="114"/>
      <c r="AO461" s="114"/>
      <c r="AP461" s="114"/>
      <c r="AQ461" s="114"/>
      <c r="AR461" s="114"/>
      <c r="AS461" s="114"/>
      <c r="AT461" s="114"/>
      <c r="AU461" s="114"/>
      <c r="AV461" s="114"/>
      <c r="AW461" s="115"/>
    </row>
    <row r="462" ht="15.75" customHeight="1">
      <c r="A462" s="113"/>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c r="AJ462" s="114"/>
      <c r="AK462" s="114"/>
      <c r="AL462" s="114"/>
      <c r="AM462" s="114"/>
      <c r="AN462" s="114"/>
      <c r="AO462" s="114"/>
      <c r="AP462" s="114"/>
      <c r="AQ462" s="114"/>
      <c r="AR462" s="114"/>
      <c r="AS462" s="114"/>
      <c r="AT462" s="114"/>
      <c r="AU462" s="114"/>
      <c r="AV462" s="114"/>
      <c r="AW462" s="115"/>
    </row>
    <row r="463" ht="15.75" customHeight="1">
      <c r="A463" s="113"/>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c r="AJ463" s="114"/>
      <c r="AK463" s="114"/>
      <c r="AL463" s="114"/>
      <c r="AM463" s="114"/>
      <c r="AN463" s="114"/>
      <c r="AO463" s="114"/>
      <c r="AP463" s="114"/>
      <c r="AQ463" s="114"/>
      <c r="AR463" s="114"/>
      <c r="AS463" s="114"/>
      <c r="AT463" s="114"/>
      <c r="AU463" s="114"/>
      <c r="AV463" s="114"/>
      <c r="AW463" s="115"/>
    </row>
    <row r="464" ht="15.75" customHeight="1">
      <c r="A464" s="113"/>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c r="AJ464" s="114"/>
      <c r="AK464" s="114"/>
      <c r="AL464" s="114"/>
      <c r="AM464" s="114"/>
      <c r="AN464" s="114"/>
      <c r="AO464" s="114"/>
      <c r="AP464" s="114"/>
      <c r="AQ464" s="114"/>
      <c r="AR464" s="114"/>
      <c r="AS464" s="114"/>
      <c r="AT464" s="114"/>
      <c r="AU464" s="114"/>
      <c r="AV464" s="114"/>
      <c r="AW464" s="115"/>
    </row>
    <row r="465" ht="15.75" customHeight="1">
      <c r="A465" s="113"/>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c r="AJ465" s="114"/>
      <c r="AK465" s="114"/>
      <c r="AL465" s="114"/>
      <c r="AM465" s="114"/>
      <c r="AN465" s="114"/>
      <c r="AO465" s="114"/>
      <c r="AP465" s="114"/>
      <c r="AQ465" s="114"/>
      <c r="AR465" s="114"/>
      <c r="AS465" s="114"/>
      <c r="AT465" s="114"/>
      <c r="AU465" s="114"/>
      <c r="AV465" s="114"/>
      <c r="AW465" s="115"/>
    </row>
    <row r="466" ht="15.75" customHeight="1">
      <c r="A466" s="113"/>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c r="AJ466" s="114"/>
      <c r="AK466" s="114"/>
      <c r="AL466" s="114"/>
      <c r="AM466" s="114"/>
      <c r="AN466" s="114"/>
      <c r="AO466" s="114"/>
      <c r="AP466" s="114"/>
      <c r="AQ466" s="114"/>
      <c r="AR466" s="114"/>
      <c r="AS466" s="114"/>
      <c r="AT466" s="114"/>
      <c r="AU466" s="114"/>
      <c r="AV466" s="114"/>
      <c r="AW466" s="115"/>
    </row>
    <row r="467" ht="15.75" customHeight="1">
      <c r="A467" s="113"/>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c r="AJ467" s="114"/>
      <c r="AK467" s="114"/>
      <c r="AL467" s="114"/>
      <c r="AM467" s="114"/>
      <c r="AN467" s="114"/>
      <c r="AO467" s="114"/>
      <c r="AP467" s="114"/>
      <c r="AQ467" s="114"/>
      <c r="AR467" s="114"/>
      <c r="AS467" s="114"/>
      <c r="AT467" s="114"/>
      <c r="AU467" s="114"/>
      <c r="AV467" s="114"/>
      <c r="AW467" s="115"/>
    </row>
    <row r="468" ht="15.75" customHeight="1">
      <c r="A468" s="113"/>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c r="AJ468" s="114"/>
      <c r="AK468" s="114"/>
      <c r="AL468" s="114"/>
      <c r="AM468" s="114"/>
      <c r="AN468" s="114"/>
      <c r="AO468" s="114"/>
      <c r="AP468" s="114"/>
      <c r="AQ468" s="114"/>
      <c r="AR468" s="114"/>
      <c r="AS468" s="114"/>
      <c r="AT468" s="114"/>
      <c r="AU468" s="114"/>
      <c r="AV468" s="114"/>
      <c r="AW468" s="115"/>
    </row>
    <row r="469" ht="15.75" customHeight="1">
      <c r="A469" s="113"/>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c r="AJ469" s="114"/>
      <c r="AK469" s="114"/>
      <c r="AL469" s="114"/>
      <c r="AM469" s="114"/>
      <c r="AN469" s="114"/>
      <c r="AO469" s="114"/>
      <c r="AP469" s="114"/>
      <c r="AQ469" s="114"/>
      <c r="AR469" s="114"/>
      <c r="AS469" s="114"/>
      <c r="AT469" s="114"/>
      <c r="AU469" s="114"/>
      <c r="AV469" s="114"/>
      <c r="AW469" s="115"/>
    </row>
    <row r="470" ht="15.75" customHeight="1">
      <c r="A470" s="113"/>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c r="AJ470" s="114"/>
      <c r="AK470" s="114"/>
      <c r="AL470" s="114"/>
      <c r="AM470" s="114"/>
      <c r="AN470" s="114"/>
      <c r="AO470" s="114"/>
      <c r="AP470" s="114"/>
      <c r="AQ470" s="114"/>
      <c r="AR470" s="114"/>
      <c r="AS470" s="114"/>
      <c r="AT470" s="114"/>
      <c r="AU470" s="114"/>
      <c r="AV470" s="114"/>
      <c r="AW470" s="115"/>
    </row>
    <row r="471" ht="15.75" customHeight="1">
      <c r="A471" s="113"/>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c r="AJ471" s="114"/>
      <c r="AK471" s="114"/>
      <c r="AL471" s="114"/>
      <c r="AM471" s="114"/>
      <c r="AN471" s="114"/>
      <c r="AO471" s="114"/>
      <c r="AP471" s="114"/>
      <c r="AQ471" s="114"/>
      <c r="AR471" s="114"/>
      <c r="AS471" s="114"/>
      <c r="AT471" s="114"/>
      <c r="AU471" s="114"/>
      <c r="AV471" s="114"/>
      <c r="AW471" s="115"/>
    </row>
    <row r="472" ht="15.75" customHeight="1">
      <c r="A472" s="113"/>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c r="AJ472" s="114"/>
      <c r="AK472" s="114"/>
      <c r="AL472" s="114"/>
      <c r="AM472" s="114"/>
      <c r="AN472" s="114"/>
      <c r="AO472" s="114"/>
      <c r="AP472" s="114"/>
      <c r="AQ472" s="114"/>
      <c r="AR472" s="114"/>
      <c r="AS472" s="114"/>
      <c r="AT472" s="114"/>
      <c r="AU472" s="114"/>
      <c r="AV472" s="114"/>
      <c r="AW472" s="115"/>
    </row>
    <row r="473" ht="15.75" customHeight="1">
      <c r="A473" s="113"/>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c r="AJ473" s="114"/>
      <c r="AK473" s="114"/>
      <c r="AL473" s="114"/>
      <c r="AM473" s="114"/>
      <c r="AN473" s="114"/>
      <c r="AO473" s="114"/>
      <c r="AP473" s="114"/>
      <c r="AQ473" s="114"/>
      <c r="AR473" s="114"/>
      <c r="AS473" s="114"/>
      <c r="AT473" s="114"/>
      <c r="AU473" s="114"/>
      <c r="AV473" s="114"/>
      <c r="AW473" s="115"/>
    </row>
    <row r="474" ht="15.75" customHeight="1">
      <c r="A474" s="113"/>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c r="AJ474" s="114"/>
      <c r="AK474" s="114"/>
      <c r="AL474" s="114"/>
      <c r="AM474" s="114"/>
      <c r="AN474" s="114"/>
      <c r="AO474" s="114"/>
      <c r="AP474" s="114"/>
      <c r="AQ474" s="114"/>
      <c r="AR474" s="114"/>
      <c r="AS474" s="114"/>
      <c r="AT474" s="114"/>
      <c r="AU474" s="114"/>
      <c r="AV474" s="114"/>
      <c r="AW474" s="115"/>
    </row>
    <row r="475" ht="15.75" customHeight="1">
      <c r="A475" s="113"/>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c r="AJ475" s="114"/>
      <c r="AK475" s="114"/>
      <c r="AL475" s="114"/>
      <c r="AM475" s="114"/>
      <c r="AN475" s="114"/>
      <c r="AO475" s="114"/>
      <c r="AP475" s="114"/>
      <c r="AQ475" s="114"/>
      <c r="AR475" s="114"/>
      <c r="AS475" s="114"/>
      <c r="AT475" s="114"/>
      <c r="AU475" s="114"/>
      <c r="AV475" s="114"/>
      <c r="AW475" s="115"/>
    </row>
    <row r="476" ht="15.75" customHeight="1">
      <c r="A476" s="113"/>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c r="AJ476" s="114"/>
      <c r="AK476" s="114"/>
      <c r="AL476" s="114"/>
      <c r="AM476" s="114"/>
      <c r="AN476" s="114"/>
      <c r="AO476" s="114"/>
      <c r="AP476" s="114"/>
      <c r="AQ476" s="114"/>
      <c r="AR476" s="114"/>
      <c r="AS476" s="114"/>
      <c r="AT476" s="114"/>
      <c r="AU476" s="114"/>
      <c r="AV476" s="114"/>
      <c r="AW476" s="115"/>
    </row>
    <row r="477" ht="15.75" customHeight="1">
      <c r="A477" s="113"/>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c r="AJ477" s="114"/>
      <c r="AK477" s="114"/>
      <c r="AL477" s="114"/>
      <c r="AM477" s="114"/>
      <c r="AN477" s="114"/>
      <c r="AO477" s="114"/>
      <c r="AP477" s="114"/>
      <c r="AQ477" s="114"/>
      <c r="AR477" s="114"/>
      <c r="AS477" s="114"/>
      <c r="AT477" s="114"/>
      <c r="AU477" s="114"/>
      <c r="AV477" s="114"/>
      <c r="AW477" s="115"/>
    </row>
    <row r="478" ht="15.75" customHeight="1">
      <c r="A478" s="113"/>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c r="AJ478" s="114"/>
      <c r="AK478" s="114"/>
      <c r="AL478" s="114"/>
      <c r="AM478" s="114"/>
      <c r="AN478" s="114"/>
      <c r="AO478" s="114"/>
      <c r="AP478" s="114"/>
      <c r="AQ478" s="114"/>
      <c r="AR478" s="114"/>
      <c r="AS478" s="114"/>
      <c r="AT478" s="114"/>
      <c r="AU478" s="114"/>
      <c r="AV478" s="114"/>
      <c r="AW478" s="115"/>
    </row>
    <row r="479" ht="15.75" customHeight="1">
      <c r="A479" s="113"/>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c r="AJ479" s="114"/>
      <c r="AK479" s="114"/>
      <c r="AL479" s="114"/>
      <c r="AM479" s="114"/>
      <c r="AN479" s="114"/>
      <c r="AO479" s="114"/>
      <c r="AP479" s="114"/>
      <c r="AQ479" s="114"/>
      <c r="AR479" s="114"/>
      <c r="AS479" s="114"/>
      <c r="AT479" s="114"/>
      <c r="AU479" s="114"/>
      <c r="AV479" s="114"/>
      <c r="AW479" s="115"/>
    </row>
    <row r="480" ht="15.75" customHeight="1">
      <c r="A480" s="113"/>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c r="AJ480" s="114"/>
      <c r="AK480" s="114"/>
      <c r="AL480" s="114"/>
      <c r="AM480" s="114"/>
      <c r="AN480" s="114"/>
      <c r="AO480" s="114"/>
      <c r="AP480" s="114"/>
      <c r="AQ480" s="114"/>
      <c r="AR480" s="114"/>
      <c r="AS480" s="114"/>
      <c r="AT480" s="114"/>
      <c r="AU480" s="114"/>
      <c r="AV480" s="114"/>
      <c r="AW480" s="115"/>
    </row>
    <row r="481" ht="15.75" customHeight="1">
      <c r="A481" s="113"/>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c r="AJ481" s="114"/>
      <c r="AK481" s="114"/>
      <c r="AL481" s="114"/>
      <c r="AM481" s="114"/>
      <c r="AN481" s="114"/>
      <c r="AO481" s="114"/>
      <c r="AP481" s="114"/>
      <c r="AQ481" s="114"/>
      <c r="AR481" s="114"/>
      <c r="AS481" s="114"/>
      <c r="AT481" s="114"/>
      <c r="AU481" s="114"/>
      <c r="AV481" s="114"/>
      <c r="AW481" s="115"/>
    </row>
    <row r="482" ht="15.75" customHeight="1">
      <c r="A482" s="113"/>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c r="AJ482" s="114"/>
      <c r="AK482" s="114"/>
      <c r="AL482" s="114"/>
      <c r="AM482" s="114"/>
      <c r="AN482" s="114"/>
      <c r="AO482" s="114"/>
      <c r="AP482" s="114"/>
      <c r="AQ482" s="114"/>
      <c r="AR482" s="114"/>
      <c r="AS482" s="114"/>
      <c r="AT482" s="114"/>
      <c r="AU482" s="114"/>
      <c r="AV482" s="114"/>
      <c r="AW482" s="115"/>
    </row>
    <row r="483" ht="15.75" customHeight="1">
      <c r="A483" s="113"/>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c r="AJ483" s="114"/>
      <c r="AK483" s="114"/>
      <c r="AL483" s="114"/>
      <c r="AM483" s="114"/>
      <c r="AN483" s="114"/>
      <c r="AO483" s="114"/>
      <c r="AP483" s="114"/>
      <c r="AQ483" s="114"/>
      <c r="AR483" s="114"/>
      <c r="AS483" s="114"/>
      <c r="AT483" s="114"/>
      <c r="AU483" s="114"/>
      <c r="AV483" s="114"/>
      <c r="AW483" s="115"/>
    </row>
    <row r="484" ht="15.75" customHeight="1">
      <c r="A484" s="113"/>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c r="AJ484" s="114"/>
      <c r="AK484" s="114"/>
      <c r="AL484" s="114"/>
      <c r="AM484" s="114"/>
      <c r="AN484" s="114"/>
      <c r="AO484" s="114"/>
      <c r="AP484" s="114"/>
      <c r="AQ484" s="114"/>
      <c r="AR484" s="114"/>
      <c r="AS484" s="114"/>
      <c r="AT484" s="114"/>
      <c r="AU484" s="114"/>
      <c r="AV484" s="114"/>
      <c r="AW484" s="115"/>
    </row>
    <row r="485" ht="15.75" customHeight="1">
      <c r="A485" s="113"/>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c r="AJ485" s="114"/>
      <c r="AK485" s="114"/>
      <c r="AL485" s="114"/>
      <c r="AM485" s="114"/>
      <c r="AN485" s="114"/>
      <c r="AO485" s="114"/>
      <c r="AP485" s="114"/>
      <c r="AQ485" s="114"/>
      <c r="AR485" s="114"/>
      <c r="AS485" s="114"/>
      <c r="AT485" s="114"/>
      <c r="AU485" s="114"/>
      <c r="AV485" s="114"/>
      <c r="AW485" s="115"/>
    </row>
    <row r="486" ht="15.75" customHeight="1">
      <c r="A486" s="113"/>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c r="AJ486" s="114"/>
      <c r="AK486" s="114"/>
      <c r="AL486" s="114"/>
      <c r="AM486" s="114"/>
      <c r="AN486" s="114"/>
      <c r="AO486" s="114"/>
      <c r="AP486" s="114"/>
      <c r="AQ486" s="114"/>
      <c r="AR486" s="114"/>
      <c r="AS486" s="114"/>
      <c r="AT486" s="114"/>
      <c r="AU486" s="114"/>
      <c r="AV486" s="114"/>
      <c r="AW486" s="115"/>
    </row>
    <row r="487" ht="15.75" customHeight="1">
      <c r="A487" s="113"/>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c r="AJ487" s="114"/>
      <c r="AK487" s="114"/>
      <c r="AL487" s="114"/>
      <c r="AM487" s="114"/>
      <c r="AN487" s="114"/>
      <c r="AO487" s="114"/>
      <c r="AP487" s="114"/>
      <c r="AQ487" s="114"/>
      <c r="AR487" s="114"/>
      <c r="AS487" s="114"/>
      <c r="AT487" s="114"/>
      <c r="AU487" s="114"/>
      <c r="AV487" s="114"/>
      <c r="AW487" s="115"/>
    </row>
    <row r="488" ht="15.75" customHeight="1">
      <c r="A488" s="113"/>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c r="AJ488" s="114"/>
      <c r="AK488" s="114"/>
      <c r="AL488" s="114"/>
      <c r="AM488" s="114"/>
      <c r="AN488" s="114"/>
      <c r="AO488" s="114"/>
      <c r="AP488" s="114"/>
      <c r="AQ488" s="114"/>
      <c r="AR488" s="114"/>
      <c r="AS488" s="114"/>
      <c r="AT488" s="114"/>
      <c r="AU488" s="114"/>
      <c r="AV488" s="114"/>
      <c r="AW488" s="115"/>
    </row>
    <row r="489" ht="15.75" customHeight="1">
      <c r="A489" s="113"/>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c r="AJ489" s="114"/>
      <c r="AK489" s="114"/>
      <c r="AL489" s="114"/>
      <c r="AM489" s="114"/>
      <c r="AN489" s="114"/>
      <c r="AO489" s="114"/>
      <c r="AP489" s="114"/>
      <c r="AQ489" s="114"/>
      <c r="AR489" s="114"/>
      <c r="AS489" s="114"/>
      <c r="AT489" s="114"/>
      <c r="AU489" s="114"/>
      <c r="AV489" s="114"/>
      <c r="AW489" s="115"/>
    </row>
    <row r="490" ht="15.75" customHeight="1">
      <c r="A490" s="113"/>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c r="AJ490" s="114"/>
      <c r="AK490" s="114"/>
      <c r="AL490" s="114"/>
      <c r="AM490" s="114"/>
      <c r="AN490" s="114"/>
      <c r="AO490" s="114"/>
      <c r="AP490" s="114"/>
      <c r="AQ490" s="114"/>
      <c r="AR490" s="114"/>
      <c r="AS490" s="114"/>
      <c r="AT490" s="114"/>
      <c r="AU490" s="114"/>
      <c r="AV490" s="114"/>
      <c r="AW490" s="115"/>
    </row>
    <row r="491" ht="15.75" customHeight="1">
      <c r="A491" s="113"/>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c r="AJ491" s="114"/>
      <c r="AK491" s="114"/>
      <c r="AL491" s="114"/>
      <c r="AM491" s="114"/>
      <c r="AN491" s="114"/>
      <c r="AO491" s="114"/>
      <c r="AP491" s="114"/>
      <c r="AQ491" s="114"/>
      <c r="AR491" s="114"/>
      <c r="AS491" s="114"/>
      <c r="AT491" s="114"/>
      <c r="AU491" s="114"/>
      <c r="AV491" s="114"/>
      <c r="AW491" s="115"/>
    </row>
    <row r="492" ht="15.75" customHeight="1">
      <c r="A492" s="113"/>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c r="AJ492" s="114"/>
      <c r="AK492" s="114"/>
      <c r="AL492" s="114"/>
      <c r="AM492" s="114"/>
      <c r="AN492" s="114"/>
      <c r="AO492" s="114"/>
      <c r="AP492" s="114"/>
      <c r="AQ492" s="114"/>
      <c r="AR492" s="114"/>
      <c r="AS492" s="114"/>
      <c r="AT492" s="114"/>
      <c r="AU492" s="114"/>
      <c r="AV492" s="114"/>
      <c r="AW492" s="115"/>
    </row>
    <row r="493" ht="15.75" customHeight="1">
      <c r="A493" s="113"/>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c r="AJ493" s="114"/>
      <c r="AK493" s="114"/>
      <c r="AL493" s="114"/>
      <c r="AM493" s="114"/>
      <c r="AN493" s="114"/>
      <c r="AO493" s="114"/>
      <c r="AP493" s="114"/>
      <c r="AQ493" s="114"/>
      <c r="AR493" s="114"/>
      <c r="AS493" s="114"/>
      <c r="AT493" s="114"/>
      <c r="AU493" s="114"/>
      <c r="AV493" s="114"/>
      <c r="AW493" s="115"/>
    </row>
    <row r="494" ht="15.75" customHeight="1">
      <c r="A494" s="113"/>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c r="AJ494" s="114"/>
      <c r="AK494" s="114"/>
      <c r="AL494" s="114"/>
      <c r="AM494" s="114"/>
      <c r="AN494" s="114"/>
      <c r="AO494" s="114"/>
      <c r="AP494" s="114"/>
      <c r="AQ494" s="114"/>
      <c r="AR494" s="114"/>
      <c r="AS494" s="114"/>
      <c r="AT494" s="114"/>
      <c r="AU494" s="114"/>
      <c r="AV494" s="114"/>
      <c r="AW494" s="115"/>
    </row>
    <row r="495" ht="15.75" customHeight="1">
      <c r="A495" s="113"/>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c r="AJ495" s="114"/>
      <c r="AK495" s="114"/>
      <c r="AL495" s="114"/>
      <c r="AM495" s="114"/>
      <c r="AN495" s="114"/>
      <c r="AO495" s="114"/>
      <c r="AP495" s="114"/>
      <c r="AQ495" s="114"/>
      <c r="AR495" s="114"/>
      <c r="AS495" s="114"/>
      <c r="AT495" s="114"/>
      <c r="AU495" s="114"/>
      <c r="AV495" s="114"/>
      <c r="AW495" s="115"/>
    </row>
    <row r="496" ht="15.75" customHeight="1">
      <c r="A496" s="113"/>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c r="AJ496" s="114"/>
      <c r="AK496" s="114"/>
      <c r="AL496" s="114"/>
      <c r="AM496" s="114"/>
      <c r="AN496" s="114"/>
      <c r="AO496" s="114"/>
      <c r="AP496" s="114"/>
      <c r="AQ496" s="114"/>
      <c r="AR496" s="114"/>
      <c r="AS496" s="114"/>
      <c r="AT496" s="114"/>
      <c r="AU496" s="114"/>
      <c r="AV496" s="114"/>
      <c r="AW496" s="115"/>
    </row>
    <row r="497" ht="15.75" customHeight="1">
      <c r="A497" s="113"/>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c r="AJ497" s="114"/>
      <c r="AK497" s="114"/>
      <c r="AL497" s="114"/>
      <c r="AM497" s="114"/>
      <c r="AN497" s="114"/>
      <c r="AO497" s="114"/>
      <c r="AP497" s="114"/>
      <c r="AQ497" s="114"/>
      <c r="AR497" s="114"/>
      <c r="AS497" s="114"/>
      <c r="AT497" s="114"/>
      <c r="AU497" s="114"/>
      <c r="AV497" s="114"/>
      <c r="AW497" s="115"/>
    </row>
    <row r="498" ht="15.75" customHeight="1">
      <c r="A498" s="113"/>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c r="AJ498" s="114"/>
      <c r="AK498" s="114"/>
      <c r="AL498" s="114"/>
      <c r="AM498" s="114"/>
      <c r="AN498" s="114"/>
      <c r="AO498" s="114"/>
      <c r="AP498" s="114"/>
      <c r="AQ498" s="114"/>
      <c r="AR498" s="114"/>
      <c r="AS498" s="114"/>
      <c r="AT498" s="114"/>
      <c r="AU498" s="114"/>
      <c r="AV498" s="114"/>
      <c r="AW498" s="115"/>
    </row>
    <row r="499" ht="15.75" customHeight="1">
      <c r="A499" s="113"/>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c r="AJ499" s="114"/>
      <c r="AK499" s="114"/>
      <c r="AL499" s="114"/>
      <c r="AM499" s="114"/>
      <c r="AN499" s="114"/>
      <c r="AO499" s="114"/>
      <c r="AP499" s="114"/>
      <c r="AQ499" s="114"/>
      <c r="AR499" s="114"/>
      <c r="AS499" s="114"/>
      <c r="AT499" s="114"/>
      <c r="AU499" s="114"/>
      <c r="AV499" s="114"/>
      <c r="AW499" s="115"/>
    </row>
    <row r="500" ht="15.75" customHeight="1">
      <c r="A500" s="113"/>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c r="AJ500" s="114"/>
      <c r="AK500" s="114"/>
      <c r="AL500" s="114"/>
      <c r="AM500" s="114"/>
      <c r="AN500" s="114"/>
      <c r="AO500" s="114"/>
      <c r="AP500" s="114"/>
      <c r="AQ500" s="114"/>
      <c r="AR500" s="114"/>
      <c r="AS500" s="114"/>
      <c r="AT500" s="114"/>
      <c r="AU500" s="114"/>
      <c r="AV500" s="114"/>
      <c r="AW500" s="115"/>
    </row>
    <row r="501" ht="15.75" customHeight="1">
      <c r="A501" s="113"/>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c r="AJ501" s="114"/>
      <c r="AK501" s="114"/>
      <c r="AL501" s="114"/>
      <c r="AM501" s="114"/>
      <c r="AN501" s="114"/>
      <c r="AO501" s="114"/>
      <c r="AP501" s="114"/>
      <c r="AQ501" s="114"/>
      <c r="AR501" s="114"/>
      <c r="AS501" s="114"/>
      <c r="AT501" s="114"/>
      <c r="AU501" s="114"/>
      <c r="AV501" s="114"/>
      <c r="AW501" s="115"/>
    </row>
    <row r="502" ht="15.75" customHeight="1">
      <c r="A502" s="113"/>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c r="AJ502" s="114"/>
      <c r="AK502" s="114"/>
      <c r="AL502" s="114"/>
      <c r="AM502" s="114"/>
      <c r="AN502" s="114"/>
      <c r="AO502" s="114"/>
      <c r="AP502" s="114"/>
      <c r="AQ502" s="114"/>
      <c r="AR502" s="114"/>
      <c r="AS502" s="114"/>
      <c r="AT502" s="114"/>
      <c r="AU502" s="114"/>
      <c r="AV502" s="114"/>
      <c r="AW502" s="115"/>
    </row>
    <row r="503" ht="15.75" customHeight="1">
      <c r="A503" s="113"/>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c r="AJ503" s="114"/>
      <c r="AK503" s="114"/>
      <c r="AL503" s="114"/>
      <c r="AM503" s="114"/>
      <c r="AN503" s="114"/>
      <c r="AO503" s="114"/>
      <c r="AP503" s="114"/>
      <c r="AQ503" s="114"/>
      <c r="AR503" s="114"/>
      <c r="AS503" s="114"/>
      <c r="AT503" s="114"/>
      <c r="AU503" s="114"/>
      <c r="AV503" s="114"/>
      <c r="AW503" s="115"/>
    </row>
    <row r="504" ht="15.75" customHeight="1">
      <c r="A504" s="113"/>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c r="AJ504" s="114"/>
      <c r="AK504" s="114"/>
      <c r="AL504" s="114"/>
      <c r="AM504" s="114"/>
      <c r="AN504" s="114"/>
      <c r="AO504" s="114"/>
      <c r="AP504" s="114"/>
      <c r="AQ504" s="114"/>
      <c r="AR504" s="114"/>
      <c r="AS504" s="114"/>
      <c r="AT504" s="114"/>
      <c r="AU504" s="114"/>
      <c r="AV504" s="114"/>
      <c r="AW504" s="115"/>
    </row>
    <row r="505" ht="15.75" customHeight="1">
      <c r="A505" s="113"/>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c r="AJ505" s="114"/>
      <c r="AK505" s="114"/>
      <c r="AL505" s="114"/>
      <c r="AM505" s="114"/>
      <c r="AN505" s="114"/>
      <c r="AO505" s="114"/>
      <c r="AP505" s="114"/>
      <c r="AQ505" s="114"/>
      <c r="AR505" s="114"/>
      <c r="AS505" s="114"/>
      <c r="AT505" s="114"/>
      <c r="AU505" s="114"/>
      <c r="AV505" s="114"/>
      <c r="AW505" s="115"/>
    </row>
    <row r="506" ht="15.75" customHeight="1">
      <c r="A506" s="113"/>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c r="AJ506" s="114"/>
      <c r="AK506" s="114"/>
      <c r="AL506" s="114"/>
      <c r="AM506" s="114"/>
      <c r="AN506" s="114"/>
      <c r="AO506" s="114"/>
      <c r="AP506" s="114"/>
      <c r="AQ506" s="114"/>
      <c r="AR506" s="114"/>
      <c r="AS506" s="114"/>
      <c r="AT506" s="114"/>
      <c r="AU506" s="114"/>
      <c r="AV506" s="114"/>
      <c r="AW506" s="115"/>
    </row>
    <row r="507" ht="15.75" customHeight="1">
      <c r="A507" s="113"/>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c r="AJ507" s="114"/>
      <c r="AK507" s="114"/>
      <c r="AL507" s="114"/>
      <c r="AM507" s="114"/>
      <c r="AN507" s="114"/>
      <c r="AO507" s="114"/>
      <c r="AP507" s="114"/>
      <c r="AQ507" s="114"/>
      <c r="AR507" s="114"/>
      <c r="AS507" s="114"/>
      <c r="AT507" s="114"/>
      <c r="AU507" s="114"/>
      <c r="AV507" s="114"/>
      <c r="AW507" s="115"/>
    </row>
    <row r="508" ht="15.75" customHeight="1">
      <c r="A508" s="113"/>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c r="AJ508" s="114"/>
      <c r="AK508" s="114"/>
      <c r="AL508" s="114"/>
      <c r="AM508" s="114"/>
      <c r="AN508" s="114"/>
      <c r="AO508" s="114"/>
      <c r="AP508" s="114"/>
      <c r="AQ508" s="114"/>
      <c r="AR508" s="114"/>
      <c r="AS508" s="114"/>
      <c r="AT508" s="114"/>
      <c r="AU508" s="114"/>
      <c r="AV508" s="114"/>
      <c r="AW508" s="115"/>
    </row>
    <row r="509" ht="15.75" customHeight="1">
      <c r="A509" s="113"/>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c r="AJ509" s="114"/>
      <c r="AK509" s="114"/>
      <c r="AL509" s="114"/>
      <c r="AM509" s="114"/>
      <c r="AN509" s="114"/>
      <c r="AO509" s="114"/>
      <c r="AP509" s="114"/>
      <c r="AQ509" s="114"/>
      <c r="AR509" s="114"/>
      <c r="AS509" s="114"/>
      <c r="AT509" s="114"/>
      <c r="AU509" s="114"/>
      <c r="AV509" s="114"/>
      <c r="AW509" s="115"/>
    </row>
    <row r="510" ht="15.75" customHeight="1">
      <c r="A510" s="116"/>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c r="AT510" s="117"/>
      <c r="AU510" s="117"/>
      <c r="AV510" s="117"/>
      <c r="AW510" s="118"/>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c r="AJ511" s="114"/>
      <c r="AK511" s="114"/>
      <c r="AL511" s="114"/>
      <c r="AM511" s="114"/>
      <c r="AN511" s="114"/>
      <c r="AO511" s="114"/>
      <c r="AP511" s="114"/>
      <c r="AQ511" s="114"/>
      <c r="AR511" s="114"/>
      <c r="AS511" s="114"/>
      <c r="AT511" s="114"/>
      <c r="AU511" s="114"/>
      <c r="AV511" s="114"/>
      <c r="AW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c r="AJ512" s="114"/>
      <c r="AK512" s="114"/>
      <c r="AL512" s="114"/>
      <c r="AM512" s="114"/>
      <c r="AN512" s="114"/>
      <c r="AO512" s="114"/>
      <c r="AP512" s="114"/>
      <c r="AQ512" s="114"/>
      <c r="AR512" s="114"/>
      <c r="AS512" s="114"/>
      <c r="AT512" s="114"/>
      <c r="AU512" s="114"/>
      <c r="AV512" s="114"/>
      <c r="AW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c r="AJ513" s="114"/>
      <c r="AK513" s="114"/>
      <c r="AL513" s="114"/>
      <c r="AM513" s="114"/>
      <c r="AN513" s="114"/>
      <c r="AO513" s="114"/>
      <c r="AP513" s="114"/>
      <c r="AQ513" s="114"/>
      <c r="AR513" s="114"/>
      <c r="AS513" s="114"/>
      <c r="AT513" s="114"/>
      <c r="AU513" s="114"/>
      <c r="AV513" s="114"/>
      <c r="AW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c r="AJ514" s="114"/>
      <c r="AK514" s="114"/>
      <c r="AL514" s="114"/>
      <c r="AM514" s="114"/>
      <c r="AN514" s="114"/>
      <c r="AO514" s="114"/>
      <c r="AP514" s="114"/>
      <c r="AQ514" s="114"/>
      <c r="AR514" s="114"/>
      <c r="AS514" s="114"/>
      <c r="AT514" s="114"/>
      <c r="AU514" s="114"/>
      <c r="AV514" s="114"/>
      <c r="AW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c r="AJ515" s="114"/>
      <c r="AK515" s="114"/>
      <c r="AL515" s="114"/>
      <c r="AM515" s="114"/>
      <c r="AN515" s="114"/>
      <c r="AO515" s="114"/>
      <c r="AP515" s="114"/>
      <c r="AQ515" s="114"/>
      <c r="AR515" s="114"/>
      <c r="AS515" s="114"/>
      <c r="AT515" s="114"/>
      <c r="AU515" s="114"/>
      <c r="AV515" s="114"/>
      <c r="AW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c r="AJ516" s="114"/>
      <c r="AK516" s="114"/>
      <c r="AL516" s="114"/>
      <c r="AM516" s="114"/>
      <c r="AN516" s="114"/>
      <c r="AO516" s="114"/>
      <c r="AP516" s="114"/>
      <c r="AQ516" s="114"/>
      <c r="AR516" s="114"/>
      <c r="AS516" s="114"/>
      <c r="AT516" s="114"/>
      <c r="AU516" s="114"/>
      <c r="AV516" s="114"/>
      <c r="AW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c r="AJ517" s="114"/>
      <c r="AK517" s="114"/>
      <c r="AL517" s="114"/>
      <c r="AM517" s="114"/>
      <c r="AN517" s="114"/>
      <c r="AO517" s="114"/>
      <c r="AP517" s="114"/>
      <c r="AQ517" s="114"/>
      <c r="AR517" s="114"/>
      <c r="AS517" s="114"/>
      <c r="AT517" s="114"/>
      <c r="AU517" s="114"/>
      <c r="AV517" s="114"/>
      <c r="AW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c r="AJ518" s="114"/>
      <c r="AK518" s="114"/>
      <c r="AL518" s="114"/>
      <c r="AM518" s="114"/>
      <c r="AN518" s="114"/>
      <c r="AO518" s="114"/>
      <c r="AP518" s="114"/>
      <c r="AQ518" s="114"/>
      <c r="AR518" s="114"/>
      <c r="AS518" s="114"/>
      <c r="AT518" s="114"/>
      <c r="AU518" s="114"/>
      <c r="AV518" s="114"/>
      <c r="AW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c r="AJ519" s="114"/>
      <c r="AK519" s="114"/>
      <c r="AL519" s="114"/>
      <c r="AM519" s="114"/>
      <c r="AN519" s="114"/>
      <c r="AO519" s="114"/>
      <c r="AP519" s="114"/>
      <c r="AQ519" s="114"/>
      <c r="AR519" s="114"/>
      <c r="AS519" s="114"/>
      <c r="AT519" s="114"/>
      <c r="AU519" s="114"/>
      <c r="AV519" s="114"/>
      <c r="AW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c r="AJ520" s="114"/>
      <c r="AK520" s="114"/>
      <c r="AL520" s="114"/>
      <c r="AM520" s="114"/>
      <c r="AN520" s="114"/>
      <c r="AO520" s="114"/>
      <c r="AP520" s="114"/>
      <c r="AQ520" s="114"/>
      <c r="AR520" s="114"/>
      <c r="AS520" s="114"/>
      <c r="AT520" s="114"/>
      <c r="AU520" s="114"/>
      <c r="AV520" s="114"/>
      <c r="AW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c r="AJ521" s="114"/>
      <c r="AK521" s="114"/>
      <c r="AL521" s="114"/>
      <c r="AM521" s="114"/>
      <c r="AN521" s="114"/>
      <c r="AO521" s="114"/>
      <c r="AP521" s="114"/>
      <c r="AQ521" s="114"/>
      <c r="AR521" s="114"/>
      <c r="AS521" s="114"/>
      <c r="AT521" s="114"/>
      <c r="AU521" s="114"/>
      <c r="AV521" s="114"/>
      <c r="AW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c r="AJ522" s="114"/>
      <c r="AK522" s="114"/>
      <c r="AL522" s="114"/>
      <c r="AM522" s="114"/>
      <c r="AN522" s="114"/>
      <c r="AO522" s="114"/>
      <c r="AP522" s="114"/>
      <c r="AQ522" s="114"/>
      <c r="AR522" s="114"/>
      <c r="AS522" s="114"/>
      <c r="AT522" s="114"/>
      <c r="AU522" s="114"/>
      <c r="AV522" s="114"/>
      <c r="AW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c r="AJ523" s="114"/>
      <c r="AK523" s="114"/>
      <c r="AL523" s="114"/>
      <c r="AM523" s="114"/>
      <c r="AN523" s="114"/>
      <c r="AO523" s="114"/>
      <c r="AP523" s="114"/>
      <c r="AQ523" s="114"/>
      <c r="AR523" s="114"/>
      <c r="AS523" s="114"/>
      <c r="AT523" s="114"/>
      <c r="AU523" s="114"/>
      <c r="AV523" s="114"/>
      <c r="AW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c r="AJ524" s="114"/>
      <c r="AK524" s="114"/>
      <c r="AL524" s="114"/>
      <c r="AM524" s="114"/>
      <c r="AN524" s="114"/>
      <c r="AO524" s="114"/>
      <c r="AP524" s="114"/>
      <c r="AQ524" s="114"/>
      <c r="AR524" s="114"/>
      <c r="AS524" s="114"/>
      <c r="AT524" s="114"/>
      <c r="AU524" s="114"/>
      <c r="AV524" s="114"/>
      <c r="AW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c r="AJ525" s="114"/>
      <c r="AK525" s="114"/>
      <c r="AL525" s="114"/>
      <c r="AM525" s="114"/>
      <c r="AN525" s="114"/>
      <c r="AO525" s="114"/>
      <c r="AP525" s="114"/>
      <c r="AQ525" s="114"/>
      <c r="AR525" s="114"/>
      <c r="AS525" s="114"/>
      <c r="AT525" s="114"/>
      <c r="AU525" s="114"/>
      <c r="AV525" s="114"/>
      <c r="AW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c r="AJ526" s="114"/>
      <c r="AK526" s="114"/>
      <c r="AL526" s="114"/>
      <c r="AM526" s="114"/>
      <c r="AN526" s="114"/>
      <c r="AO526" s="114"/>
      <c r="AP526" s="114"/>
      <c r="AQ526" s="114"/>
      <c r="AR526" s="114"/>
      <c r="AS526" s="114"/>
      <c r="AT526" s="114"/>
      <c r="AU526" s="114"/>
      <c r="AV526" s="114"/>
      <c r="AW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c r="AJ527" s="114"/>
      <c r="AK527" s="114"/>
      <c r="AL527" s="114"/>
      <c r="AM527" s="114"/>
      <c r="AN527" s="114"/>
      <c r="AO527" s="114"/>
      <c r="AP527" s="114"/>
      <c r="AQ527" s="114"/>
      <c r="AR527" s="114"/>
      <c r="AS527" s="114"/>
      <c r="AT527" s="114"/>
      <c r="AU527" s="114"/>
      <c r="AV527" s="114"/>
      <c r="AW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c r="AJ528" s="114"/>
      <c r="AK528" s="114"/>
      <c r="AL528" s="114"/>
      <c r="AM528" s="114"/>
      <c r="AN528" s="114"/>
      <c r="AO528" s="114"/>
      <c r="AP528" s="114"/>
      <c r="AQ528" s="114"/>
      <c r="AR528" s="114"/>
      <c r="AS528" s="114"/>
      <c r="AT528" s="114"/>
      <c r="AU528" s="114"/>
      <c r="AV528" s="114"/>
      <c r="AW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c r="AJ529" s="114"/>
      <c r="AK529" s="114"/>
      <c r="AL529" s="114"/>
      <c r="AM529" s="114"/>
      <c r="AN529" s="114"/>
      <c r="AO529" s="114"/>
      <c r="AP529" s="114"/>
      <c r="AQ529" s="114"/>
      <c r="AR529" s="114"/>
      <c r="AS529" s="114"/>
      <c r="AT529" s="114"/>
      <c r="AU529" s="114"/>
      <c r="AV529" s="114"/>
      <c r="AW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c r="AJ530" s="114"/>
      <c r="AK530" s="114"/>
      <c r="AL530" s="114"/>
      <c r="AM530" s="114"/>
      <c r="AN530" s="114"/>
      <c r="AO530" s="114"/>
      <c r="AP530" s="114"/>
      <c r="AQ530" s="114"/>
      <c r="AR530" s="114"/>
      <c r="AS530" s="114"/>
      <c r="AT530" s="114"/>
      <c r="AU530" s="114"/>
      <c r="AV530" s="114"/>
      <c r="AW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c r="AJ531" s="114"/>
      <c r="AK531" s="114"/>
      <c r="AL531" s="114"/>
      <c r="AM531" s="114"/>
      <c r="AN531" s="114"/>
      <c r="AO531" s="114"/>
      <c r="AP531" s="114"/>
      <c r="AQ531" s="114"/>
      <c r="AR531" s="114"/>
      <c r="AS531" s="114"/>
      <c r="AT531" s="114"/>
      <c r="AU531" s="114"/>
      <c r="AV531" s="114"/>
      <c r="AW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c r="AJ532" s="114"/>
      <c r="AK532" s="114"/>
      <c r="AL532" s="114"/>
      <c r="AM532" s="114"/>
      <c r="AN532" s="114"/>
      <c r="AO532" s="114"/>
      <c r="AP532" s="114"/>
      <c r="AQ532" s="114"/>
      <c r="AR532" s="114"/>
      <c r="AS532" s="114"/>
      <c r="AT532" s="114"/>
      <c r="AU532" s="114"/>
      <c r="AV532" s="114"/>
      <c r="AW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c r="AJ533" s="114"/>
      <c r="AK533" s="114"/>
      <c r="AL533" s="114"/>
      <c r="AM533" s="114"/>
      <c r="AN533" s="114"/>
      <c r="AO533" s="114"/>
      <c r="AP533" s="114"/>
      <c r="AQ533" s="114"/>
      <c r="AR533" s="114"/>
      <c r="AS533" s="114"/>
      <c r="AT533" s="114"/>
      <c r="AU533" s="114"/>
      <c r="AV533" s="114"/>
      <c r="AW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c r="AJ534" s="114"/>
      <c r="AK534" s="114"/>
      <c r="AL534" s="114"/>
      <c r="AM534" s="114"/>
      <c r="AN534" s="114"/>
      <c r="AO534" s="114"/>
      <c r="AP534" s="114"/>
      <c r="AQ534" s="114"/>
      <c r="AR534" s="114"/>
      <c r="AS534" s="114"/>
      <c r="AT534" s="114"/>
      <c r="AU534" s="114"/>
      <c r="AV534" s="114"/>
      <c r="AW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c r="AJ535" s="114"/>
      <c r="AK535" s="114"/>
      <c r="AL535" s="114"/>
      <c r="AM535" s="114"/>
      <c r="AN535" s="114"/>
      <c r="AO535" s="114"/>
      <c r="AP535" s="114"/>
      <c r="AQ535" s="114"/>
      <c r="AR535" s="114"/>
      <c r="AS535" s="114"/>
      <c r="AT535" s="114"/>
      <c r="AU535" s="114"/>
      <c r="AV535" s="114"/>
      <c r="AW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c r="AJ536" s="114"/>
      <c r="AK536" s="114"/>
      <c r="AL536" s="114"/>
      <c r="AM536" s="114"/>
      <c r="AN536" s="114"/>
      <c r="AO536" s="114"/>
      <c r="AP536" s="114"/>
      <c r="AQ536" s="114"/>
      <c r="AR536" s="114"/>
      <c r="AS536" s="114"/>
      <c r="AT536" s="114"/>
      <c r="AU536" s="114"/>
      <c r="AV536" s="114"/>
      <c r="AW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c r="AJ537" s="114"/>
      <c r="AK537" s="114"/>
      <c r="AL537" s="114"/>
      <c r="AM537" s="114"/>
      <c r="AN537" s="114"/>
      <c r="AO537" s="114"/>
      <c r="AP537" s="114"/>
      <c r="AQ537" s="114"/>
      <c r="AR537" s="114"/>
      <c r="AS537" s="114"/>
      <c r="AT537" s="114"/>
      <c r="AU537" s="114"/>
      <c r="AV537" s="114"/>
      <c r="AW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c r="AJ538" s="114"/>
      <c r="AK538" s="114"/>
      <c r="AL538" s="114"/>
      <c r="AM538" s="114"/>
      <c r="AN538" s="114"/>
      <c r="AO538" s="114"/>
      <c r="AP538" s="114"/>
      <c r="AQ538" s="114"/>
      <c r="AR538" s="114"/>
      <c r="AS538" s="114"/>
      <c r="AT538" s="114"/>
      <c r="AU538" s="114"/>
      <c r="AV538" s="114"/>
      <c r="AW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c r="AJ539" s="114"/>
      <c r="AK539" s="114"/>
      <c r="AL539" s="114"/>
      <c r="AM539" s="114"/>
      <c r="AN539" s="114"/>
      <c r="AO539" s="114"/>
      <c r="AP539" s="114"/>
      <c r="AQ539" s="114"/>
      <c r="AR539" s="114"/>
      <c r="AS539" s="114"/>
      <c r="AT539" s="114"/>
      <c r="AU539" s="114"/>
      <c r="AV539" s="114"/>
      <c r="AW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c r="AJ540" s="114"/>
      <c r="AK540" s="114"/>
      <c r="AL540" s="114"/>
      <c r="AM540" s="114"/>
      <c r="AN540" s="114"/>
      <c r="AO540" s="114"/>
      <c r="AP540" s="114"/>
      <c r="AQ540" s="114"/>
      <c r="AR540" s="114"/>
      <c r="AS540" s="114"/>
      <c r="AT540" s="114"/>
      <c r="AU540" s="114"/>
      <c r="AV540" s="114"/>
      <c r="AW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c r="AJ541" s="114"/>
      <c r="AK541" s="114"/>
      <c r="AL541" s="114"/>
      <c r="AM541" s="114"/>
      <c r="AN541" s="114"/>
      <c r="AO541" s="114"/>
      <c r="AP541" s="114"/>
      <c r="AQ541" s="114"/>
      <c r="AR541" s="114"/>
      <c r="AS541" s="114"/>
      <c r="AT541" s="114"/>
      <c r="AU541" s="114"/>
      <c r="AV541" s="114"/>
      <c r="AW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c r="AJ542" s="114"/>
      <c r="AK542" s="114"/>
      <c r="AL542" s="114"/>
      <c r="AM542" s="114"/>
      <c r="AN542" s="114"/>
      <c r="AO542" s="114"/>
      <c r="AP542" s="114"/>
      <c r="AQ542" s="114"/>
      <c r="AR542" s="114"/>
      <c r="AS542" s="114"/>
      <c r="AT542" s="114"/>
      <c r="AU542" s="114"/>
      <c r="AV542" s="114"/>
      <c r="AW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c r="AJ543" s="114"/>
      <c r="AK543" s="114"/>
      <c r="AL543" s="114"/>
      <c r="AM543" s="114"/>
      <c r="AN543" s="114"/>
      <c r="AO543" s="114"/>
      <c r="AP543" s="114"/>
      <c r="AQ543" s="114"/>
      <c r="AR543" s="114"/>
      <c r="AS543" s="114"/>
      <c r="AT543" s="114"/>
      <c r="AU543" s="114"/>
      <c r="AV543" s="114"/>
      <c r="AW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c r="AJ544" s="114"/>
      <c r="AK544" s="114"/>
      <c r="AL544" s="114"/>
      <c r="AM544" s="114"/>
      <c r="AN544" s="114"/>
      <c r="AO544" s="114"/>
      <c r="AP544" s="114"/>
      <c r="AQ544" s="114"/>
      <c r="AR544" s="114"/>
      <c r="AS544" s="114"/>
      <c r="AT544" s="114"/>
      <c r="AU544" s="114"/>
      <c r="AV544" s="114"/>
      <c r="AW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c r="AJ545" s="114"/>
      <c r="AK545" s="114"/>
      <c r="AL545" s="114"/>
      <c r="AM545" s="114"/>
      <c r="AN545" s="114"/>
      <c r="AO545" s="114"/>
      <c r="AP545" s="114"/>
      <c r="AQ545" s="114"/>
      <c r="AR545" s="114"/>
      <c r="AS545" s="114"/>
      <c r="AT545" s="114"/>
      <c r="AU545" s="114"/>
      <c r="AV545" s="114"/>
      <c r="AW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c r="AJ546" s="114"/>
      <c r="AK546" s="114"/>
      <c r="AL546" s="114"/>
      <c r="AM546" s="114"/>
      <c r="AN546" s="114"/>
      <c r="AO546" s="114"/>
      <c r="AP546" s="114"/>
      <c r="AQ546" s="114"/>
      <c r="AR546" s="114"/>
      <c r="AS546" s="114"/>
      <c r="AT546" s="114"/>
      <c r="AU546" s="114"/>
      <c r="AV546" s="114"/>
      <c r="AW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c r="AJ547" s="114"/>
      <c r="AK547" s="114"/>
      <c r="AL547" s="114"/>
      <c r="AM547" s="114"/>
      <c r="AN547" s="114"/>
      <c r="AO547" s="114"/>
      <c r="AP547" s="114"/>
      <c r="AQ547" s="114"/>
      <c r="AR547" s="114"/>
      <c r="AS547" s="114"/>
      <c r="AT547" s="114"/>
      <c r="AU547" s="114"/>
      <c r="AV547" s="114"/>
      <c r="AW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c r="AJ548" s="114"/>
      <c r="AK548" s="114"/>
      <c r="AL548" s="114"/>
      <c r="AM548" s="114"/>
      <c r="AN548" s="114"/>
      <c r="AO548" s="114"/>
      <c r="AP548" s="114"/>
      <c r="AQ548" s="114"/>
      <c r="AR548" s="114"/>
      <c r="AS548" s="114"/>
      <c r="AT548" s="114"/>
      <c r="AU548" s="114"/>
      <c r="AV548" s="114"/>
      <c r="AW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c r="AJ549" s="114"/>
      <c r="AK549" s="114"/>
      <c r="AL549" s="114"/>
      <c r="AM549" s="114"/>
      <c r="AN549" s="114"/>
      <c r="AO549" s="114"/>
      <c r="AP549" s="114"/>
      <c r="AQ549" s="114"/>
      <c r="AR549" s="114"/>
      <c r="AS549" s="114"/>
      <c r="AT549" s="114"/>
      <c r="AU549" s="114"/>
      <c r="AV549" s="114"/>
      <c r="AW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c r="AJ550" s="114"/>
      <c r="AK550" s="114"/>
      <c r="AL550" s="114"/>
      <c r="AM550" s="114"/>
      <c r="AN550" s="114"/>
      <c r="AO550" s="114"/>
      <c r="AP550" s="114"/>
      <c r="AQ550" s="114"/>
      <c r="AR550" s="114"/>
      <c r="AS550" s="114"/>
      <c r="AT550" s="114"/>
      <c r="AU550" s="114"/>
      <c r="AV550" s="114"/>
      <c r="AW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c r="AJ551" s="114"/>
      <c r="AK551" s="114"/>
      <c r="AL551" s="114"/>
      <c r="AM551" s="114"/>
      <c r="AN551" s="114"/>
      <c r="AO551" s="114"/>
      <c r="AP551" s="114"/>
      <c r="AQ551" s="114"/>
      <c r="AR551" s="114"/>
      <c r="AS551" s="114"/>
      <c r="AT551" s="114"/>
      <c r="AU551" s="114"/>
      <c r="AV551" s="114"/>
      <c r="AW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c r="AJ552" s="114"/>
      <c r="AK552" s="114"/>
      <c r="AL552" s="114"/>
      <c r="AM552" s="114"/>
      <c r="AN552" s="114"/>
      <c r="AO552" s="114"/>
      <c r="AP552" s="114"/>
      <c r="AQ552" s="114"/>
      <c r="AR552" s="114"/>
      <c r="AS552" s="114"/>
      <c r="AT552" s="114"/>
      <c r="AU552" s="114"/>
      <c r="AV552" s="114"/>
      <c r="AW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c r="AJ553" s="114"/>
      <c r="AK553" s="114"/>
      <c r="AL553" s="114"/>
      <c r="AM553" s="114"/>
      <c r="AN553" s="114"/>
      <c r="AO553" s="114"/>
      <c r="AP553" s="114"/>
      <c r="AQ553" s="114"/>
      <c r="AR553" s="114"/>
      <c r="AS553" s="114"/>
      <c r="AT553" s="114"/>
      <c r="AU553" s="114"/>
      <c r="AV553" s="114"/>
      <c r="AW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c r="AJ554" s="114"/>
      <c r="AK554" s="114"/>
      <c r="AL554" s="114"/>
      <c r="AM554" s="114"/>
      <c r="AN554" s="114"/>
      <c r="AO554" s="114"/>
      <c r="AP554" s="114"/>
      <c r="AQ554" s="114"/>
      <c r="AR554" s="114"/>
      <c r="AS554" s="114"/>
      <c r="AT554" s="114"/>
      <c r="AU554" s="114"/>
      <c r="AV554" s="114"/>
      <c r="AW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c r="AJ555" s="114"/>
      <c r="AK555" s="114"/>
      <c r="AL555" s="114"/>
      <c r="AM555" s="114"/>
      <c r="AN555" s="114"/>
      <c r="AO555" s="114"/>
      <c r="AP555" s="114"/>
      <c r="AQ555" s="114"/>
      <c r="AR555" s="114"/>
      <c r="AS555" s="114"/>
      <c r="AT555" s="114"/>
      <c r="AU555" s="114"/>
      <c r="AV555" s="114"/>
      <c r="AW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c r="AJ556" s="114"/>
      <c r="AK556" s="114"/>
      <c r="AL556" s="114"/>
      <c r="AM556" s="114"/>
      <c r="AN556" s="114"/>
      <c r="AO556" s="114"/>
      <c r="AP556" s="114"/>
      <c r="AQ556" s="114"/>
      <c r="AR556" s="114"/>
      <c r="AS556" s="114"/>
      <c r="AT556" s="114"/>
      <c r="AU556" s="114"/>
      <c r="AV556" s="114"/>
      <c r="AW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c r="AJ557" s="114"/>
      <c r="AK557" s="114"/>
      <c r="AL557" s="114"/>
      <c r="AM557" s="114"/>
      <c r="AN557" s="114"/>
      <c r="AO557" s="114"/>
      <c r="AP557" s="114"/>
      <c r="AQ557" s="114"/>
      <c r="AR557" s="114"/>
      <c r="AS557" s="114"/>
      <c r="AT557" s="114"/>
      <c r="AU557" s="114"/>
      <c r="AV557" s="114"/>
      <c r="AW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c r="AJ558" s="114"/>
      <c r="AK558" s="114"/>
      <c r="AL558" s="114"/>
      <c r="AM558" s="114"/>
      <c r="AN558" s="114"/>
      <c r="AO558" s="114"/>
      <c r="AP558" s="114"/>
      <c r="AQ558" s="114"/>
      <c r="AR558" s="114"/>
      <c r="AS558" s="114"/>
      <c r="AT558" s="114"/>
      <c r="AU558" s="114"/>
      <c r="AV558" s="114"/>
      <c r="AW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c r="AJ559" s="114"/>
      <c r="AK559" s="114"/>
      <c r="AL559" s="114"/>
      <c r="AM559" s="114"/>
      <c r="AN559" s="114"/>
      <c r="AO559" s="114"/>
      <c r="AP559" s="114"/>
      <c r="AQ559" s="114"/>
      <c r="AR559" s="114"/>
      <c r="AS559" s="114"/>
      <c r="AT559" s="114"/>
      <c r="AU559" s="114"/>
      <c r="AV559" s="114"/>
      <c r="AW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c r="AJ560" s="114"/>
      <c r="AK560" s="114"/>
      <c r="AL560" s="114"/>
      <c r="AM560" s="114"/>
      <c r="AN560" s="114"/>
      <c r="AO560" s="114"/>
      <c r="AP560" s="114"/>
      <c r="AQ560" s="114"/>
      <c r="AR560" s="114"/>
      <c r="AS560" s="114"/>
      <c r="AT560" s="114"/>
      <c r="AU560" s="114"/>
      <c r="AV560" s="114"/>
      <c r="AW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c r="AJ561" s="114"/>
      <c r="AK561" s="114"/>
      <c r="AL561" s="114"/>
      <c r="AM561" s="114"/>
      <c r="AN561" s="114"/>
      <c r="AO561" s="114"/>
      <c r="AP561" s="114"/>
      <c r="AQ561" s="114"/>
      <c r="AR561" s="114"/>
      <c r="AS561" s="114"/>
      <c r="AT561" s="114"/>
      <c r="AU561" s="114"/>
      <c r="AV561" s="114"/>
      <c r="AW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c r="AJ562" s="114"/>
      <c r="AK562" s="114"/>
      <c r="AL562" s="114"/>
      <c r="AM562" s="114"/>
      <c r="AN562" s="114"/>
      <c r="AO562" s="114"/>
      <c r="AP562" s="114"/>
      <c r="AQ562" s="114"/>
      <c r="AR562" s="114"/>
      <c r="AS562" s="114"/>
      <c r="AT562" s="114"/>
      <c r="AU562" s="114"/>
      <c r="AV562" s="114"/>
      <c r="AW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c r="AJ563" s="114"/>
      <c r="AK563" s="114"/>
      <c r="AL563" s="114"/>
      <c r="AM563" s="114"/>
      <c r="AN563" s="114"/>
      <c r="AO563" s="114"/>
      <c r="AP563" s="114"/>
      <c r="AQ563" s="114"/>
      <c r="AR563" s="114"/>
      <c r="AS563" s="114"/>
      <c r="AT563" s="114"/>
      <c r="AU563" s="114"/>
      <c r="AV563" s="114"/>
      <c r="AW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c r="AJ564" s="114"/>
      <c r="AK564" s="114"/>
      <c r="AL564" s="114"/>
      <c r="AM564" s="114"/>
      <c r="AN564" s="114"/>
      <c r="AO564" s="114"/>
      <c r="AP564" s="114"/>
      <c r="AQ564" s="114"/>
      <c r="AR564" s="114"/>
      <c r="AS564" s="114"/>
      <c r="AT564" s="114"/>
      <c r="AU564" s="114"/>
      <c r="AV564" s="114"/>
      <c r="AW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c r="AJ565" s="114"/>
      <c r="AK565" s="114"/>
      <c r="AL565" s="114"/>
      <c r="AM565" s="114"/>
      <c r="AN565" s="114"/>
      <c r="AO565" s="114"/>
      <c r="AP565" s="114"/>
      <c r="AQ565" s="114"/>
      <c r="AR565" s="114"/>
      <c r="AS565" s="114"/>
      <c r="AT565" s="114"/>
      <c r="AU565" s="114"/>
      <c r="AV565" s="114"/>
      <c r="AW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c r="AJ566" s="114"/>
      <c r="AK566" s="114"/>
      <c r="AL566" s="114"/>
      <c r="AM566" s="114"/>
      <c r="AN566" s="114"/>
      <c r="AO566" s="114"/>
      <c r="AP566" s="114"/>
      <c r="AQ566" s="114"/>
      <c r="AR566" s="114"/>
      <c r="AS566" s="114"/>
      <c r="AT566" s="114"/>
      <c r="AU566" s="114"/>
      <c r="AV566" s="114"/>
      <c r="AW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c r="AJ567" s="114"/>
      <c r="AK567" s="114"/>
      <c r="AL567" s="114"/>
      <c r="AM567" s="114"/>
      <c r="AN567" s="114"/>
      <c r="AO567" s="114"/>
      <c r="AP567" s="114"/>
      <c r="AQ567" s="114"/>
      <c r="AR567" s="114"/>
      <c r="AS567" s="114"/>
      <c r="AT567" s="114"/>
      <c r="AU567" s="114"/>
      <c r="AV567" s="114"/>
      <c r="AW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c r="AJ568" s="114"/>
      <c r="AK568" s="114"/>
      <c r="AL568" s="114"/>
      <c r="AM568" s="114"/>
      <c r="AN568" s="114"/>
      <c r="AO568" s="114"/>
      <c r="AP568" s="114"/>
      <c r="AQ568" s="114"/>
      <c r="AR568" s="114"/>
      <c r="AS568" s="114"/>
      <c r="AT568" s="114"/>
      <c r="AU568" s="114"/>
      <c r="AV568" s="114"/>
      <c r="AW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c r="AJ569" s="114"/>
      <c r="AK569" s="114"/>
      <c r="AL569" s="114"/>
      <c r="AM569" s="114"/>
      <c r="AN569" s="114"/>
      <c r="AO569" s="114"/>
      <c r="AP569" s="114"/>
      <c r="AQ569" s="114"/>
      <c r="AR569" s="114"/>
      <c r="AS569" s="114"/>
      <c r="AT569" s="114"/>
      <c r="AU569" s="114"/>
      <c r="AV569" s="114"/>
      <c r="AW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c r="AJ570" s="114"/>
      <c r="AK570" s="114"/>
      <c r="AL570" s="114"/>
      <c r="AM570" s="114"/>
      <c r="AN570" s="114"/>
      <c r="AO570" s="114"/>
      <c r="AP570" s="114"/>
      <c r="AQ570" s="114"/>
      <c r="AR570" s="114"/>
      <c r="AS570" s="114"/>
      <c r="AT570" s="114"/>
      <c r="AU570" s="114"/>
      <c r="AV570" s="114"/>
      <c r="AW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c r="AJ571" s="114"/>
      <c r="AK571" s="114"/>
      <c r="AL571" s="114"/>
      <c r="AM571" s="114"/>
      <c r="AN571" s="114"/>
      <c r="AO571" s="114"/>
      <c r="AP571" s="114"/>
      <c r="AQ571" s="114"/>
      <c r="AR571" s="114"/>
      <c r="AS571" s="114"/>
      <c r="AT571" s="114"/>
      <c r="AU571" s="114"/>
      <c r="AV571" s="114"/>
      <c r="AW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c r="AJ572" s="114"/>
      <c r="AK572" s="114"/>
      <c r="AL572" s="114"/>
      <c r="AM572" s="114"/>
      <c r="AN572" s="114"/>
      <c r="AO572" s="114"/>
      <c r="AP572" s="114"/>
      <c r="AQ572" s="114"/>
      <c r="AR572" s="114"/>
      <c r="AS572" s="114"/>
      <c r="AT572" s="114"/>
      <c r="AU572" s="114"/>
      <c r="AV572" s="114"/>
      <c r="AW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c r="AJ573" s="114"/>
      <c r="AK573" s="114"/>
      <c r="AL573" s="114"/>
      <c r="AM573" s="114"/>
      <c r="AN573" s="114"/>
      <c r="AO573" s="114"/>
      <c r="AP573" s="114"/>
      <c r="AQ573" s="114"/>
      <c r="AR573" s="114"/>
      <c r="AS573" s="114"/>
      <c r="AT573" s="114"/>
      <c r="AU573" s="114"/>
      <c r="AV573" s="114"/>
      <c r="AW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c r="AJ574" s="114"/>
      <c r="AK574" s="114"/>
      <c r="AL574" s="114"/>
      <c r="AM574" s="114"/>
      <c r="AN574" s="114"/>
      <c r="AO574" s="114"/>
      <c r="AP574" s="114"/>
      <c r="AQ574" s="114"/>
      <c r="AR574" s="114"/>
      <c r="AS574" s="114"/>
      <c r="AT574" s="114"/>
      <c r="AU574" s="114"/>
      <c r="AV574" s="114"/>
      <c r="AW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c r="AJ575" s="114"/>
      <c r="AK575" s="114"/>
      <c r="AL575" s="114"/>
      <c r="AM575" s="114"/>
      <c r="AN575" s="114"/>
      <c r="AO575" s="114"/>
      <c r="AP575" s="114"/>
      <c r="AQ575" s="114"/>
      <c r="AR575" s="114"/>
      <c r="AS575" s="114"/>
      <c r="AT575" s="114"/>
      <c r="AU575" s="114"/>
      <c r="AV575" s="114"/>
      <c r="AW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c r="AJ576" s="114"/>
      <c r="AK576" s="114"/>
      <c r="AL576" s="114"/>
      <c r="AM576" s="114"/>
      <c r="AN576" s="114"/>
      <c r="AO576" s="114"/>
      <c r="AP576" s="114"/>
      <c r="AQ576" s="114"/>
      <c r="AR576" s="114"/>
      <c r="AS576" s="114"/>
      <c r="AT576" s="114"/>
      <c r="AU576" s="114"/>
      <c r="AV576" s="114"/>
      <c r="AW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c r="AJ577" s="114"/>
      <c r="AK577" s="114"/>
      <c r="AL577" s="114"/>
      <c r="AM577" s="114"/>
      <c r="AN577" s="114"/>
      <c r="AO577" s="114"/>
      <c r="AP577" s="114"/>
      <c r="AQ577" s="114"/>
      <c r="AR577" s="114"/>
      <c r="AS577" s="114"/>
      <c r="AT577" s="114"/>
      <c r="AU577" s="114"/>
      <c r="AV577" s="114"/>
      <c r="AW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c r="AJ578" s="114"/>
      <c r="AK578" s="114"/>
      <c r="AL578" s="114"/>
      <c r="AM578" s="114"/>
      <c r="AN578" s="114"/>
      <c r="AO578" s="114"/>
      <c r="AP578" s="114"/>
      <c r="AQ578" s="114"/>
      <c r="AR578" s="114"/>
      <c r="AS578" s="114"/>
      <c r="AT578" s="114"/>
      <c r="AU578" s="114"/>
      <c r="AV578" s="114"/>
      <c r="AW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c r="AJ579" s="114"/>
      <c r="AK579" s="114"/>
      <c r="AL579" s="114"/>
      <c r="AM579" s="114"/>
      <c r="AN579" s="114"/>
      <c r="AO579" s="114"/>
      <c r="AP579" s="114"/>
      <c r="AQ579" s="114"/>
      <c r="AR579" s="114"/>
      <c r="AS579" s="114"/>
      <c r="AT579" s="114"/>
      <c r="AU579" s="114"/>
      <c r="AV579" s="114"/>
      <c r="AW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c r="AJ580" s="114"/>
      <c r="AK580" s="114"/>
      <c r="AL580" s="114"/>
      <c r="AM580" s="114"/>
      <c r="AN580" s="114"/>
      <c r="AO580" s="114"/>
      <c r="AP580" s="114"/>
      <c r="AQ580" s="114"/>
      <c r="AR580" s="114"/>
      <c r="AS580" s="114"/>
      <c r="AT580" s="114"/>
      <c r="AU580" s="114"/>
      <c r="AV580" s="114"/>
      <c r="AW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c r="AJ581" s="114"/>
      <c r="AK581" s="114"/>
      <c r="AL581" s="114"/>
      <c r="AM581" s="114"/>
      <c r="AN581" s="114"/>
      <c r="AO581" s="114"/>
      <c r="AP581" s="114"/>
      <c r="AQ581" s="114"/>
      <c r="AR581" s="114"/>
      <c r="AS581" s="114"/>
      <c r="AT581" s="114"/>
      <c r="AU581" s="114"/>
      <c r="AV581" s="114"/>
      <c r="AW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c r="AJ582" s="114"/>
      <c r="AK582" s="114"/>
      <c r="AL582" s="114"/>
      <c r="AM582" s="114"/>
      <c r="AN582" s="114"/>
      <c r="AO582" s="114"/>
      <c r="AP582" s="114"/>
      <c r="AQ582" s="114"/>
      <c r="AR582" s="114"/>
      <c r="AS582" s="114"/>
      <c r="AT582" s="114"/>
      <c r="AU582" s="114"/>
      <c r="AV582" s="114"/>
      <c r="AW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c r="AJ583" s="114"/>
      <c r="AK583" s="114"/>
      <c r="AL583" s="114"/>
      <c r="AM583" s="114"/>
      <c r="AN583" s="114"/>
      <c r="AO583" s="114"/>
      <c r="AP583" s="114"/>
      <c r="AQ583" s="114"/>
      <c r="AR583" s="114"/>
      <c r="AS583" s="114"/>
      <c r="AT583" s="114"/>
      <c r="AU583" s="114"/>
      <c r="AV583" s="114"/>
      <c r="AW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c r="AJ584" s="114"/>
      <c r="AK584" s="114"/>
      <c r="AL584" s="114"/>
      <c r="AM584" s="114"/>
      <c r="AN584" s="114"/>
      <c r="AO584" s="114"/>
      <c r="AP584" s="114"/>
      <c r="AQ584" s="114"/>
      <c r="AR584" s="114"/>
      <c r="AS584" s="114"/>
      <c r="AT584" s="114"/>
      <c r="AU584" s="114"/>
      <c r="AV584" s="114"/>
      <c r="AW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c r="AJ585" s="114"/>
      <c r="AK585" s="114"/>
      <c r="AL585" s="114"/>
      <c r="AM585" s="114"/>
      <c r="AN585" s="114"/>
      <c r="AO585" s="114"/>
      <c r="AP585" s="114"/>
      <c r="AQ585" s="114"/>
      <c r="AR585" s="114"/>
      <c r="AS585" s="114"/>
      <c r="AT585" s="114"/>
      <c r="AU585" s="114"/>
      <c r="AV585" s="114"/>
      <c r="AW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c r="AJ586" s="114"/>
      <c r="AK586" s="114"/>
      <c r="AL586" s="114"/>
      <c r="AM586" s="114"/>
      <c r="AN586" s="114"/>
      <c r="AO586" s="114"/>
      <c r="AP586" s="114"/>
      <c r="AQ586" s="114"/>
      <c r="AR586" s="114"/>
      <c r="AS586" s="114"/>
      <c r="AT586" s="114"/>
      <c r="AU586" s="114"/>
      <c r="AV586" s="114"/>
      <c r="AW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c r="AJ587" s="114"/>
      <c r="AK587" s="114"/>
      <c r="AL587" s="114"/>
      <c r="AM587" s="114"/>
      <c r="AN587" s="114"/>
      <c r="AO587" s="114"/>
      <c r="AP587" s="114"/>
      <c r="AQ587" s="114"/>
      <c r="AR587" s="114"/>
      <c r="AS587" s="114"/>
      <c r="AT587" s="114"/>
      <c r="AU587" s="114"/>
      <c r="AV587" s="114"/>
      <c r="AW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c r="AJ588" s="114"/>
      <c r="AK588" s="114"/>
      <c r="AL588" s="114"/>
      <c r="AM588" s="114"/>
      <c r="AN588" s="114"/>
      <c r="AO588" s="114"/>
      <c r="AP588" s="114"/>
      <c r="AQ588" s="114"/>
      <c r="AR588" s="114"/>
      <c r="AS588" s="114"/>
      <c r="AT588" s="114"/>
      <c r="AU588" s="114"/>
      <c r="AV588" s="114"/>
      <c r="AW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c r="AJ589" s="114"/>
      <c r="AK589" s="114"/>
      <c r="AL589" s="114"/>
      <c r="AM589" s="114"/>
      <c r="AN589" s="114"/>
      <c r="AO589" s="114"/>
      <c r="AP589" s="114"/>
      <c r="AQ589" s="114"/>
      <c r="AR589" s="114"/>
      <c r="AS589" s="114"/>
      <c r="AT589" s="114"/>
      <c r="AU589" s="114"/>
      <c r="AV589" s="114"/>
      <c r="AW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c r="AJ590" s="114"/>
      <c r="AK590" s="114"/>
      <c r="AL590" s="114"/>
      <c r="AM590" s="114"/>
      <c r="AN590" s="114"/>
      <c r="AO590" s="114"/>
      <c r="AP590" s="114"/>
      <c r="AQ590" s="114"/>
      <c r="AR590" s="114"/>
      <c r="AS590" s="114"/>
      <c r="AT590" s="114"/>
      <c r="AU590" s="114"/>
      <c r="AV590" s="114"/>
      <c r="AW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c r="AJ591" s="114"/>
      <c r="AK591" s="114"/>
      <c r="AL591" s="114"/>
      <c r="AM591" s="114"/>
      <c r="AN591" s="114"/>
      <c r="AO591" s="114"/>
      <c r="AP591" s="114"/>
      <c r="AQ591" s="114"/>
      <c r="AR591" s="114"/>
      <c r="AS591" s="114"/>
      <c r="AT591" s="114"/>
      <c r="AU591" s="114"/>
      <c r="AV591" s="114"/>
      <c r="AW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c r="AJ592" s="114"/>
      <c r="AK592" s="114"/>
      <c r="AL592" s="114"/>
      <c r="AM592" s="114"/>
      <c r="AN592" s="114"/>
      <c r="AO592" s="114"/>
      <c r="AP592" s="114"/>
      <c r="AQ592" s="114"/>
      <c r="AR592" s="114"/>
      <c r="AS592" s="114"/>
      <c r="AT592" s="114"/>
      <c r="AU592" s="114"/>
      <c r="AV592" s="114"/>
      <c r="AW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c r="AJ593" s="114"/>
      <c r="AK593" s="114"/>
      <c r="AL593" s="114"/>
      <c r="AM593" s="114"/>
      <c r="AN593" s="114"/>
      <c r="AO593" s="114"/>
      <c r="AP593" s="114"/>
      <c r="AQ593" s="114"/>
      <c r="AR593" s="114"/>
      <c r="AS593" s="114"/>
      <c r="AT593" s="114"/>
      <c r="AU593" s="114"/>
      <c r="AV593" s="114"/>
      <c r="AW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c r="AJ594" s="114"/>
      <c r="AK594" s="114"/>
      <c r="AL594" s="114"/>
      <c r="AM594" s="114"/>
      <c r="AN594" s="114"/>
      <c r="AO594" s="114"/>
      <c r="AP594" s="114"/>
      <c r="AQ594" s="114"/>
      <c r="AR594" s="114"/>
      <c r="AS594" s="114"/>
      <c r="AT594" s="114"/>
      <c r="AU594" s="114"/>
      <c r="AV594" s="114"/>
      <c r="AW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c r="AJ595" s="114"/>
      <c r="AK595" s="114"/>
      <c r="AL595" s="114"/>
      <c r="AM595" s="114"/>
      <c r="AN595" s="114"/>
      <c r="AO595" s="114"/>
      <c r="AP595" s="114"/>
      <c r="AQ595" s="114"/>
      <c r="AR595" s="114"/>
      <c r="AS595" s="114"/>
      <c r="AT595" s="114"/>
      <c r="AU595" s="114"/>
      <c r="AV595" s="114"/>
      <c r="AW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c r="AJ596" s="114"/>
      <c r="AK596" s="114"/>
      <c r="AL596" s="114"/>
      <c r="AM596" s="114"/>
      <c r="AN596" s="114"/>
      <c r="AO596" s="114"/>
      <c r="AP596" s="114"/>
      <c r="AQ596" s="114"/>
      <c r="AR596" s="114"/>
      <c r="AS596" s="114"/>
      <c r="AT596" s="114"/>
      <c r="AU596" s="114"/>
      <c r="AV596" s="114"/>
      <c r="AW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c r="AJ597" s="114"/>
      <c r="AK597" s="114"/>
      <c r="AL597" s="114"/>
      <c r="AM597" s="114"/>
      <c r="AN597" s="114"/>
      <c r="AO597" s="114"/>
      <c r="AP597" s="114"/>
      <c r="AQ597" s="114"/>
      <c r="AR597" s="114"/>
      <c r="AS597" s="114"/>
      <c r="AT597" s="114"/>
      <c r="AU597" s="114"/>
      <c r="AV597" s="114"/>
      <c r="AW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c r="AJ598" s="114"/>
      <c r="AK598" s="114"/>
      <c r="AL598" s="114"/>
      <c r="AM598" s="114"/>
      <c r="AN598" s="114"/>
      <c r="AO598" s="114"/>
      <c r="AP598" s="114"/>
      <c r="AQ598" s="114"/>
      <c r="AR598" s="114"/>
      <c r="AS598" s="114"/>
      <c r="AT598" s="114"/>
      <c r="AU598" s="114"/>
      <c r="AV598" s="114"/>
      <c r="AW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c r="AJ599" s="114"/>
      <c r="AK599" s="114"/>
      <c r="AL599" s="114"/>
      <c r="AM599" s="114"/>
      <c r="AN599" s="114"/>
      <c r="AO599" s="114"/>
      <c r="AP599" s="114"/>
      <c r="AQ599" s="114"/>
      <c r="AR599" s="114"/>
      <c r="AS599" s="114"/>
      <c r="AT599" s="114"/>
      <c r="AU599" s="114"/>
      <c r="AV599" s="114"/>
      <c r="AW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c r="AJ600" s="114"/>
      <c r="AK600" s="114"/>
      <c r="AL600" s="114"/>
      <c r="AM600" s="114"/>
      <c r="AN600" s="114"/>
      <c r="AO600" s="114"/>
      <c r="AP600" s="114"/>
      <c r="AQ600" s="114"/>
      <c r="AR600" s="114"/>
      <c r="AS600" s="114"/>
      <c r="AT600" s="114"/>
      <c r="AU600" s="114"/>
      <c r="AV600" s="114"/>
      <c r="AW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c r="AJ601" s="114"/>
      <c r="AK601" s="114"/>
      <c r="AL601" s="114"/>
      <c r="AM601" s="114"/>
      <c r="AN601" s="114"/>
      <c r="AO601" s="114"/>
      <c r="AP601" s="114"/>
      <c r="AQ601" s="114"/>
      <c r="AR601" s="114"/>
      <c r="AS601" s="114"/>
      <c r="AT601" s="114"/>
      <c r="AU601" s="114"/>
      <c r="AV601" s="114"/>
      <c r="AW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c r="AJ602" s="114"/>
      <c r="AK602" s="114"/>
      <c r="AL602" s="114"/>
      <c r="AM602" s="114"/>
      <c r="AN602" s="114"/>
      <c r="AO602" s="114"/>
      <c r="AP602" s="114"/>
      <c r="AQ602" s="114"/>
      <c r="AR602" s="114"/>
      <c r="AS602" s="114"/>
      <c r="AT602" s="114"/>
      <c r="AU602" s="114"/>
      <c r="AV602" s="114"/>
      <c r="AW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c r="AJ603" s="114"/>
      <c r="AK603" s="114"/>
      <c r="AL603" s="114"/>
      <c r="AM603" s="114"/>
      <c r="AN603" s="114"/>
      <c r="AO603" s="114"/>
      <c r="AP603" s="114"/>
      <c r="AQ603" s="114"/>
      <c r="AR603" s="114"/>
      <c r="AS603" s="114"/>
      <c r="AT603" s="114"/>
      <c r="AU603" s="114"/>
      <c r="AV603" s="114"/>
      <c r="AW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c r="AJ604" s="114"/>
      <c r="AK604" s="114"/>
      <c r="AL604" s="114"/>
      <c r="AM604" s="114"/>
      <c r="AN604" s="114"/>
      <c r="AO604" s="114"/>
      <c r="AP604" s="114"/>
      <c r="AQ604" s="114"/>
      <c r="AR604" s="114"/>
      <c r="AS604" s="114"/>
      <c r="AT604" s="114"/>
      <c r="AU604" s="114"/>
      <c r="AV604" s="114"/>
      <c r="AW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c r="AJ605" s="114"/>
      <c r="AK605" s="114"/>
      <c r="AL605" s="114"/>
      <c r="AM605" s="114"/>
      <c r="AN605" s="114"/>
      <c r="AO605" s="114"/>
      <c r="AP605" s="114"/>
      <c r="AQ605" s="114"/>
      <c r="AR605" s="114"/>
      <c r="AS605" s="114"/>
      <c r="AT605" s="114"/>
      <c r="AU605" s="114"/>
      <c r="AV605" s="114"/>
      <c r="AW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c r="AJ606" s="114"/>
      <c r="AK606" s="114"/>
      <c r="AL606" s="114"/>
      <c r="AM606" s="114"/>
      <c r="AN606" s="114"/>
      <c r="AO606" s="114"/>
      <c r="AP606" s="114"/>
      <c r="AQ606" s="114"/>
      <c r="AR606" s="114"/>
      <c r="AS606" s="114"/>
      <c r="AT606" s="114"/>
      <c r="AU606" s="114"/>
      <c r="AV606" s="114"/>
      <c r="AW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c r="AJ607" s="114"/>
      <c r="AK607" s="114"/>
      <c r="AL607" s="114"/>
      <c r="AM607" s="114"/>
      <c r="AN607" s="114"/>
      <c r="AO607" s="114"/>
      <c r="AP607" s="114"/>
      <c r="AQ607" s="114"/>
      <c r="AR607" s="114"/>
      <c r="AS607" s="114"/>
      <c r="AT607" s="114"/>
      <c r="AU607" s="114"/>
      <c r="AV607" s="114"/>
      <c r="AW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c r="AJ608" s="114"/>
      <c r="AK608" s="114"/>
      <c r="AL608" s="114"/>
      <c r="AM608" s="114"/>
      <c r="AN608" s="114"/>
      <c r="AO608" s="114"/>
      <c r="AP608" s="114"/>
      <c r="AQ608" s="114"/>
      <c r="AR608" s="114"/>
      <c r="AS608" s="114"/>
      <c r="AT608" s="114"/>
      <c r="AU608" s="114"/>
      <c r="AV608" s="114"/>
      <c r="AW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c r="AJ609" s="114"/>
      <c r="AK609" s="114"/>
      <c r="AL609" s="114"/>
      <c r="AM609" s="114"/>
      <c r="AN609" s="114"/>
      <c r="AO609" s="114"/>
      <c r="AP609" s="114"/>
      <c r="AQ609" s="114"/>
      <c r="AR609" s="114"/>
      <c r="AS609" s="114"/>
      <c r="AT609" s="114"/>
      <c r="AU609" s="114"/>
      <c r="AV609" s="114"/>
      <c r="AW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c r="AJ610" s="114"/>
      <c r="AK610" s="114"/>
      <c r="AL610" s="114"/>
      <c r="AM610" s="114"/>
      <c r="AN610" s="114"/>
      <c r="AO610" s="114"/>
      <c r="AP610" s="114"/>
      <c r="AQ610" s="114"/>
      <c r="AR610" s="114"/>
      <c r="AS610" s="114"/>
      <c r="AT610" s="114"/>
      <c r="AU610" s="114"/>
      <c r="AV610" s="114"/>
      <c r="AW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c r="AJ611" s="114"/>
      <c r="AK611" s="114"/>
      <c r="AL611" s="114"/>
      <c r="AM611" s="114"/>
      <c r="AN611" s="114"/>
      <c r="AO611" s="114"/>
      <c r="AP611" s="114"/>
      <c r="AQ611" s="114"/>
      <c r="AR611" s="114"/>
      <c r="AS611" s="114"/>
      <c r="AT611" s="114"/>
      <c r="AU611" s="114"/>
      <c r="AV611" s="114"/>
      <c r="AW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c r="AJ612" s="114"/>
      <c r="AK612" s="114"/>
      <c r="AL612" s="114"/>
      <c r="AM612" s="114"/>
      <c r="AN612" s="114"/>
      <c r="AO612" s="114"/>
      <c r="AP612" s="114"/>
      <c r="AQ612" s="114"/>
      <c r="AR612" s="114"/>
      <c r="AS612" s="114"/>
      <c r="AT612" s="114"/>
      <c r="AU612" s="114"/>
      <c r="AV612" s="114"/>
      <c r="AW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c r="AJ613" s="114"/>
      <c r="AK613" s="114"/>
      <c r="AL613" s="114"/>
      <c r="AM613" s="114"/>
      <c r="AN613" s="114"/>
      <c r="AO613" s="114"/>
      <c r="AP613" s="114"/>
      <c r="AQ613" s="114"/>
      <c r="AR613" s="114"/>
      <c r="AS613" s="114"/>
      <c r="AT613" s="114"/>
      <c r="AU613" s="114"/>
      <c r="AV613" s="114"/>
      <c r="AW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c r="AJ614" s="114"/>
      <c r="AK614" s="114"/>
      <c r="AL614" s="114"/>
      <c r="AM614" s="114"/>
      <c r="AN614" s="114"/>
      <c r="AO614" s="114"/>
      <c r="AP614" s="114"/>
      <c r="AQ614" s="114"/>
      <c r="AR614" s="114"/>
      <c r="AS614" s="114"/>
      <c r="AT614" s="114"/>
      <c r="AU614" s="114"/>
      <c r="AV614" s="114"/>
      <c r="AW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c r="AJ615" s="114"/>
      <c r="AK615" s="114"/>
      <c r="AL615" s="114"/>
      <c r="AM615" s="114"/>
      <c r="AN615" s="114"/>
      <c r="AO615" s="114"/>
      <c r="AP615" s="114"/>
      <c r="AQ615" s="114"/>
      <c r="AR615" s="114"/>
      <c r="AS615" s="114"/>
      <c r="AT615" s="114"/>
      <c r="AU615" s="114"/>
      <c r="AV615" s="114"/>
      <c r="AW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c r="AJ616" s="114"/>
      <c r="AK616" s="114"/>
      <c r="AL616" s="114"/>
      <c r="AM616" s="114"/>
      <c r="AN616" s="114"/>
      <c r="AO616" s="114"/>
      <c r="AP616" s="114"/>
      <c r="AQ616" s="114"/>
      <c r="AR616" s="114"/>
      <c r="AS616" s="114"/>
      <c r="AT616" s="114"/>
      <c r="AU616" s="114"/>
      <c r="AV616" s="114"/>
      <c r="AW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c r="AJ617" s="114"/>
      <c r="AK617" s="114"/>
      <c r="AL617" s="114"/>
      <c r="AM617" s="114"/>
      <c r="AN617" s="114"/>
      <c r="AO617" s="114"/>
      <c r="AP617" s="114"/>
      <c r="AQ617" s="114"/>
      <c r="AR617" s="114"/>
      <c r="AS617" s="114"/>
      <c r="AT617" s="114"/>
      <c r="AU617" s="114"/>
      <c r="AV617" s="114"/>
      <c r="AW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c r="AJ618" s="114"/>
      <c r="AK618" s="114"/>
      <c r="AL618" s="114"/>
      <c r="AM618" s="114"/>
      <c r="AN618" s="114"/>
      <c r="AO618" s="114"/>
      <c r="AP618" s="114"/>
      <c r="AQ618" s="114"/>
      <c r="AR618" s="114"/>
      <c r="AS618" s="114"/>
      <c r="AT618" s="114"/>
      <c r="AU618" s="114"/>
      <c r="AV618" s="114"/>
      <c r="AW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c r="AJ619" s="114"/>
      <c r="AK619" s="114"/>
      <c r="AL619" s="114"/>
      <c r="AM619" s="114"/>
      <c r="AN619" s="114"/>
      <c r="AO619" s="114"/>
      <c r="AP619" s="114"/>
      <c r="AQ619" s="114"/>
      <c r="AR619" s="114"/>
      <c r="AS619" s="114"/>
      <c r="AT619" s="114"/>
      <c r="AU619" s="114"/>
      <c r="AV619" s="114"/>
      <c r="AW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c r="AJ620" s="114"/>
      <c r="AK620" s="114"/>
      <c r="AL620" s="114"/>
      <c r="AM620" s="114"/>
      <c r="AN620" s="114"/>
      <c r="AO620" s="114"/>
      <c r="AP620" s="114"/>
      <c r="AQ620" s="114"/>
      <c r="AR620" s="114"/>
      <c r="AS620" s="114"/>
      <c r="AT620" s="114"/>
      <c r="AU620" s="114"/>
      <c r="AV620" s="114"/>
      <c r="AW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c r="AJ621" s="114"/>
      <c r="AK621" s="114"/>
      <c r="AL621" s="114"/>
      <c r="AM621" s="114"/>
      <c r="AN621" s="114"/>
      <c r="AO621" s="114"/>
      <c r="AP621" s="114"/>
      <c r="AQ621" s="114"/>
      <c r="AR621" s="114"/>
      <c r="AS621" s="114"/>
      <c r="AT621" s="114"/>
      <c r="AU621" s="114"/>
      <c r="AV621" s="114"/>
      <c r="AW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c r="AJ622" s="114"/>
      <c r="AK622" s="114"/>
      <c r="AL622" s="114"/>
      <c r="AM622" s="114"/>
      <c r="AN622" s="114"/>
      <c r="AO622" s="114"/>
      <c r="AP622" s="114"/>
      <c r="AQ622" s="114"/>
      <c r="AR622" s="114"/>
      <c r="AS622" s="114"/>
      <c r="AT622" s="114"/>
      <c r="AU622" s="114"/>
      <c r="AV622" s="114"/>
      <c r="AW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c r="AJ623" s="114"/>
      <c r="AK623" s="114"/>
      <c r="AL623" s="114"/>
      <c r="AM623" s="114"/>
      <c r="AN623" s="114"/>
      <c r="AO623" s="114"/>
      <c r="AP623" s="114"/>
      <c r="AQ623" s="114"/>
      <c r="AR623" s="114"/>
      <c r="AS623" s="114"/>
      <c r="AT623" s="114"/>
      <c r="AU623" s="114"/>
      <c r="AV623" s="114"/>
      <c r="AW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c r="AJ624" s="114"/>
      <c r="AK624" s="114"/>
      <c r="AL624" s="114"/>
      <c r="AM624" s="114"/>
      <c r="AN624" s="114"/>
      <c r="AO624" s="114"/>
      <c r="AP624" s="114"/>
      <c r="AQ624" s="114"/>
      <c r="AR624" s="114"/>
      <c r="AS624" s="114"/>
      <c r="AT624" s="114"/>
      <c r="AU624" s="114"/>
      <c r="AV624" s="114"/>
      <c r="AW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c r="AJ625" s="114"/>
      <c r="AK625" s="114"/>
      <c r="AL625" s="114"/>
      <c r="AM625" s="114"/>
      <c r="AN625" s="114"/>
      <c r="AO625" s="114"/>
      <c r="AP625" s="114"/>
      <c r="AQ625" s="114"/>
      <c r="AR625" s="114"/>
      <c r="AS625" s="114"/>
      <c r="AT625" s="114"/>
      <c r="AU625" s="114"/>
      <c r="AV625" s="114"/>
      <c r="AW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c r="AJ626" s="114"/>
      <c r="AK626" s="114"/>
      <c r="AL626" s="114"/>
      <c r="AM626" s="114"/>
      <c r="AN626" s="114"/>
      <c r="AO626" s="114"/>
      <c r="AP626" s="114"/>
      <c r="AQ626" s="114"/>
      <c r="AR626" s="114"/>
      <c r="AS626" s="114"/>
      <c r="AT626" s="114"/>
      <c r="AU626" s="114"/>
      <c r="AV626" s="114"/>
      <c r="AW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c r="AJ627" s="114"/>
      <c r="AK627" s="114"/>
      <c r="AL627" s="114"/>
      <c r="AM627" s="114"/>
      <c r="AN627" s="114"/>
      <c r="AO627" s="114"/>
      <c r="AP627" s="114"/>
      <c r="AQ627" s="114"/>
      <c r="AR627" s="114"/>
      <c r="AS627" s="114"/>
      <c r="AT627" s="114"/>
      <c r="AU627" s="114"/>
      <c r="AV627" s="114"/>
      <c r="AW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c r="AJ628" s="114"/>
      <c r="AK628" s="114"/>
      <c r="AL628" s="114"/>
      <c r="AM628" s="114"/>
      <c r="AN628" s="114"/>
      <c r="AO628" s="114"/>
      <c r="AP628" s="114"/>
      <c r="AQ628" s="114"/>
      <c r="AR628" s="114"/>
      <c r="AS628" s="114"/>
      <c r="AT628" s="114"/>
      <c r="AU628" s="114"/>
      <c r="AV628" s="114"/>
      <c r="AW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c r="AJ629" s="114"/>
      <c r="AK629" s="114"/>
      <c r="AL629" s="114"/>
      <c r="AM629" s="114"/>
      <c r="AN629" s="114"/>
      <c r="AO629" s="114"/>
      <c r="AP629" s="114"/>
      <c r="AQ629" s="114"/>
      <c r="AR629" s="114"/>
      <c r="AS629" s="114"/>
      <c r="AT629" s="114"/>
      <c r="AU629" s="114"/>
      <c r="AV629" s="114"/>
      <c r="AW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c r="AJ630" s="114"/>
      <c r="AK630" s="114"/>
      <c r="AL630" s="114"/>
      <c r="AM630" s="114"/>
      <c r="AN630" s="114"/>
      <c r="AO630" s="114"/>
      <c r="AP630" s="114"/>
      <c r="AQ630" s="114"/>
      <c r="AR630" s="114"/>
      <c r="AS630" s="114"/>
      <c r="AT630" s="114"/>
      <c r="AU630" s="114"/>
      <c r="AV630" s="114"/>
      <c r="AW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c r="AJ631" s="114"/>
      <c r="AK631" s="114"/>
      <c r="AL631" s="114"/>
      <c r="AM631" s="114"/>
      <c r="AN631" s="114"/>
      <c r="AO631" s="114"/>
      <c r="AP631" s="114"/>
      <c r="AQ631" s="114"/>
      <c r="AR631" s="114"/>
      <c r="AS631" s="114"/>
      <c r="AT631" s="114"/>
      <c r="AU631" s="114"/>
      <c r="AV631" s="114"/>
      <c r="AW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c r="AJ632" s="114"/>
      <c r="AK632" s="114"/>
      <c r="AL632" s="114"/>
      <c r="AM632" s="114"/>
      <c r="AN632" s="114"/>
      <c r="AO632" s="114"/>
      <c r="AP632" s="114"/>
      <c r="AQ632" s="114"/>
      <c r="AR632" s="114"/>
      <c r="AS632" s="114"/>
      <c r="AT632" s="114"/>
      <c r="AU632" s="114"/>
      <c r="AV632" s="114"/>
      <c r="AW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c r="AJ633" s="114"/>
      <c r="AK633" s="114"/>
      <c r="AL633" s="114"/>
      <c r="AM633" s="114"/>
      <c r="AN633" s="114"/>
      <c r="AO633" s="114"/>
      <c r="AP633" s="114"/>
      <c r="AQ633" s="114"/>
      <c r="AR633" s="114"/>
      <c r="AS633" s="114"/>
      <c r="AT633" s="114"/>
      <c r="AU633" s="114"/>
      <c r="AV633" s="114"/>
      <c r="AW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c r="AJ634" s="114"/>
      <c r="AK634" s="114"/>
      <c r="AL634" s="114"/>
      <c r="AM634" s="114"/>
      <c r="AN634" s="114"/>
      <c r="AO634" s="114"/>
      <c r="AP634" s="114"/>
      <c r="AQ634" s="114"/>
      <c r="AR634" s="114"/>
      <c r="AS634" s="114"/>
      <c r="AT634" s="114"/>
      <c r="AU634" s="114"/>
      <c r="AV634" s="114"/>
      <c r="AW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c r="AJ635" s="114"/>
      <c r="AK635" s="114"/>
      <c r="AL635" s="114"/>
      <c r="AM635" s="114"/>
      <c r="AN635" s="114"/>
      <c r="AO635" s="114"/>
      <c r="AP635" s="114"/>
      <c r="AQ635" s="114"/>
      <c r="AR635" s="114"/>
      <c r="AS635" s="114"/>
      <c r="AT635" s="114"/>
      <c r="AU635" s="114"/>
      <c r="AV635" s="114"/>
      <c r="AW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c r="AJ636" s="114"/>
      <c r="AK636" s="114"/>
      <c r="AL636" s="114"/>
      <c r="AM636" s="114"/>
      <c r="AN636" s="114"/>
      <c r="AO636" s="114"/>
      <c r="AP636" s="114"/>
      <c r="AQ636" s="114"/>
      <c r="AR636" s="114"/>
      <c r="AS636" s="114"/>
      <c r="AT636" s="114"/>
      <c r="AU636" s="114"/>
      <c r="AV636" s="114"/>
      <c r="AW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c r="AJ637" s="114"/>
      <c r="AK637" s="114"/>
      <c r="AL637" s="114"/>
      <c r="AM637" s="114"/>
      <c r="AN637" s="114"/>
      <c r="AO637" s="114"/>
      <c r="AP637" s="114"/>
      <c r="AQ637" s="114"/>
      <c r="AR637" s="114"/>
      <c r="AS637" s="114"/>
      <c r="AT637" s="114"/>
      <c r="AU637" s="114"/>
      <c r="AV637" s="114"/>
      <c r="AW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c r="AJ638" s="114"/>
      <c r="AK638" s="114"/>
      <c r="AL638" s="114"/>
      <c r="AM638" s="114"/>
      <c r="AN638" s="114"/>
      <c r="AO638" s="114"/>
      <c r="AP638" s="114"/>
      <c r="AQ638" s="114"/>
      <c r="AR638" s="114"/>
      <c r="AS638" s="114"/>
      <c r="AT638" s="114"/>
      <c r="AU638" s="114"/>
      <c r="AV638" s="114"/>
      <c r="AW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c r="AJ639" s="114"/>
      <c r="AK639" s="114"/>
      <c r="AL639" s="114"/>
      <c r="AM639" s="114"/>
      <c r="AN639" s="114"/>
      <c r="AO639" s="114"/>
      <c r="AP639" s="114"/>
      <c r="AQ639" s="114"/>
      <c r="AR639" s="114"/>
      <c r="AS639" s="114"/>
      <c r="AT639" s="114"/>
      <c r="AU639" s="114"/>
      <c r="AV639" s="114"/>
      <c r="AW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c r="AJ640" s="114"/>
      <c r="AK640" s="114"/>
      <c r="AL640" s="114"/>
      <c r="AM640" s="114"/>
      <c r="AN640" s="114"/>
      <c r="AO640" s="114"/>
      <c r="AP640" s="114"/>
      <c r="AQ640" s="114"/>
      <c r="AR640" s="114"/>
      <c r="AS640" s="114"/>
      <c r="AT640" s="114"/>
      <c r="AU640" s="114"/>
      <c r="AV640" s="114"/>
      <c r="AW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c r="AJ641" s="114"/>
      <c r="AK641" s="114"/>
      <c r="AL641" s="114"/>
      <c r="AM641" s="114"/>
      <c r="AN641" s="114"/>
      <c r="AO641" s="114"/>
      <c r="AP641" s="114"/>
      <c r="AQ641" s="114"/>
      <c r="AR641" s="114"/>
      <c r="AS641" s="114"/>
      <c r="AT641" s="114"/>
      <c r="AU641" s="114"/>
      <c r="AV641" s="114"/>
      <c r="AW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c r="AJ642" s="114"/>
      <c r="AK642" s="114"/>
      <c r="AL642" s="114"/>
      <c r="AM642" s="114"/>
      <c r="AN642" s="114"/>
      <c r="AO642" s="114"/>
      <c r="AP642" s="114"/>
      <c r="AQ642" s="114"/>
      <c r="AR642" s="114"/>
      <c r="AS642" s="114"/>
      <c r="AT642" s="114"/>
      <c r="AU642" s="114"/>
      <c r="AV642" s="114"/>
      <c r="AW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c r="AJ643" s="114"/>
      <c r="AK643" s="114"/>
      <c r="AL643" s="114"/>
      <c r="AM643" s="114"/>
      <c r="AN643" s="114"/>
      <c r="AO643" s="114"/>
      <c r="AP643" s="114"/>
      <c r="AQ643" s="114"/>
      <c r="AR643" s="114"/>
      <c r="AS643" s="114"/>
      <c r="AT643" s="114"/>
      <c r="AU643" s="114"/>
      <c r="AV643" s="114"/>
      <c r="AW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c r="AJ644" s="114"/>
      <c r="AK644" s="114"/>
      <c r="AL644" s="114"/>
      <c r="AM644" s="114"/>
      <c r="AN644" s="114"/>
      <c r="AO644" s="114"/>
      <c r="AP644" s="114"/>
      <c r="AQ644" s="114"/>
      <c r="AR644" s="114"/>
      <c r="AS644" s="114"/>
      <c r="AT644" s="114"/>
      <c r="AU644" s="114"/>
      <c r="AV644" s="114"/>
      <c r="AW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c r="AJ645" s="114"/>
      <c r="AK645" s="114"/>
      <c r="AL645" s="114"/>
      <c r="AM645" s="114"/>
      <c r="AN645" s="114"/>
      <c r="AO645" s="114"/>
      <c r="AP645" s="114"/>
      <c r="AQ645" s="114"/>
      <c r="AR645" s="114"/>
      <c r="AS645" s="114"/>
      <c r="AT645" s="114"/>
      <c r="AU645" s="114"/>
      <c r="AV645" s="114"/>
      <c r="AW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c r="AJ646" s="114"/>
      <c r="AK646" s="114"/>
      <c r="AL646" s="114"/>
      <c r="AM646" s="114"/>
      <c r="AN646" s="114"/>
      <c r="AO646" s="114"/>
      <c r="AP646" s="114"/>
      <c r="AQ646" s="114"/>
      <c r="AR646" s="114"/>
      <c r="AS646" s="114"/>
      <c r="AT646" s="114"/>
      <c r="AU646" s="114"/>
      <c r="AV646" s="114"/>
      <c r="AW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c r="AJ647" s="114"/>
      <c r="AK647" s="114"/>
      <c r="AL647" s="114"/>
      <c r="AM647" s="114"/>
      <c r="AN647" s="114"/>
      <c r="AO647" s="114"/>
      <c r="AP647" s="114"/>
      <c r="AQ647" s="114"/>
      <c r="AR647" s="114"/>
      <c r="AS647" s="114"/>
      <c r="AT647" s="114"/>
      <c r="AU647" s="114"/>
      <c r="AV647" s="114"/>
      <c r="AW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c r="AJ648" s="114"/>
      <c r="AK648" s="114"/>
      <c r="AL648" s="114"/>
      <c r="AM648" s="114"/>
      <c r="AN648" s="114"/>
      <c r="AO648" s="114"/>
      <c r="AP648" s="114"/>
      <c r="AQ648" s="114"/>
      <c r="AR648" s="114"/>
      <c r="AS648" s="114"/>
      <c r="AT648" s="114"/>
      <c r="AU648" s="114"/>
      <c r="AV648" s="114"/>
      <c r="AW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c r="AJ649" s="114"/>
      <c r="AK649" s="114"/>
      <c r="AL649" s="114"/>
      <c r="AM649" s="114"/>
      <c r="AN649" s="114"/>
      <c r="AO649" s="114"/>
      <c r="AP649" s="114"/>
      <c r="AQ649" s="114"/>
      <c r="AR649" s="114"/>
      <c r="AS649" s="114"/>
      <c r="AT649" s="114"/>
      <c r="AU649" s="114"/>
      <c r="AV649" s="114"/>
      <c r="AW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c r="AJ650" s="114"/>
      <c r="AK650" s="114"/>
      <c r="AL650" s="114"/>
      <c r="AM650" s="114"/>
      <c r="AN650" s="114"/>
      <c r="AO650" s="114"/>
      <c r="AP650" s="114"/>
      <c r="AQ650" s="114"/>
      <c r="AR650" s="114"/>
      <c r="AS650" s="114"/>
      <c r="AT650" s="114"/>
      <c r="AU650" s="114"/>
      <c r="AV650" s="114"/>
      <c r="AW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c r="AJ651" s="114"/>
      <c r="AK651" s="114"/>
      <c r="AL651" s="114"/>
      <c r="AM651" s="114"/>
      <c r="AN651" s="114"/>
      <c r="AO651" s="114"/>
      <c r="AP651" s="114"/>
      <c r="AQ651" s="114"/>
      <c r="AR651" s="114"/>
      <c r="AS651" s="114"/>
      <c r="AT651" s="114"/>
      <c r="AU651" s="114"/>
      <c r="AV651" s="114"/>
      <c r="AW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c r="AJ652" s="114"/>
      <c r="AK652" s="114"/>
      <c r="AL652" s="114"/>
      <c r="AM652" s="114"/>
      <c r="AN652" s="114"/>
      <c r="AO652" s="114"/>
      <c r="AP652" s="114"/>
      <c r="AQ652" s="114"/>
      <c r="AR652" s="114"/>
      <c r="AS652" s="114"/>
      <c r="AT652" s="114"/>
      <c r="AU652" s="114"/>
      <c r="AV652" s="114"/>
      <c r="AW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c r="AJ653" s="114"/>
      <c r="AK653" s="114"/>
      <c r="AL653" s="114"/>
      <c r="AM653" s="114"/>
      <c r="AN653" s="114"/>
      <c r="AO653" s="114"/>
      <c r="AP653" s="114"/>
      <c r="AQ653" s="114"/>
      <c r="AR653" s="114"/>
      <c r="AS653" s="114"/>
      <c r="AT653" s="114"/>
      <c r="AU653" s="114"/>
      <c r="AV653" s="114"/>
      <c r="AW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c r="AJ654" s="114"/>
      <c r="AK654" s="114"/>
      <c r="AL654" s="114"/>
      <c r="AM654" s="114"/>
      <c r="AN654" s="114"/>
      <c r="AO654" s="114"/>
      <c r="AP654" s="114"/>
      <c r="AQ654" s="114"/>
      <c r="AR654" s="114"/>
      <c r="AS654" s="114"/>
      <c r="AT654" s="114"/>
      <c r="AU654" s="114"/>
      <c r="AV654" s="114"/>
      <c r="AW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c r="AJ655" s="114"/>
      <c r="AK655" s="114"/>
      <c r="AL655" s="114"/>
      <c r="AM655" s="114"/>
      <c r="AN655" s="114"/>
      <c r="AO655" s="114"/>
      <c r="AP655" s="114"/>
      <c r="AQ655" s="114"/>
      <c r="AR655" s="114"/>
      <c r="AS655" s="114"/>
      <c r="AT655" s="114"/>
      <c r="AU655" s="114"/>
      <c r="AV655" s="114"/>
      <c r="AW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c r="AJ656" s="114"/>
      <c r="AK656" s="114"/>
      <c r="AL656" s="114"/>
      <c r="AM656" s="114"/>
      <c r="AN656" s="114"/>
      <c r="AO656" s="114"/>
      <c r="AP656" s="114"/>
      <c r="AQ656" s="114"/>
      <c r="AR656" s="114"/>
      <c r="AS656" s="114"/>
      <c r="AT656" s="114"/>
      <c r="AU656" s="114"/>
      <c r="AV656" s="114"/>
      <c r="AW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c r="AJ657" s="114"/>
      <c r="AK657" s="114"/>
      <c r="AL657" s="114"/>
      <c r="AM657" s="114"/>
      <c r="AN657" s="114"/>
      <c r="AO657" s="114"/>
      <c r="AP657" s="114"/>
      <c r="AQ657" s="114"/>
      <c r="AR657" s="114"/>
      <c r="AS657" s="114"/>
      <c r="AT657" s="114"/>
      <c r="AU657" s="114"/>
      <c r="AV657" s="114"/>
      <c r="AW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c r="AJ658" s="114"/>
      <c r="AK658" s="114"/>
      <c r="AL658" s="114"/>
      <c r="AM658" s="114"/>
      <c r="AN658" s="114"/>
      <c r="AO658" s="114"/>
      <c r="AP658" s="114"/>
      <c r="AQ658" s="114"/>
      <c r="AR658" s="114"/>
      <c r="AS658" s="114"/>
      <c r="AT658" s="114"/>
      <c r="AU658" s="114"/>
      <c r="AV658" s="114"/>
      <c r="AW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c r="AJ659" s="114"/>
      <c r="AK659" s="114"/>
      <c r="AL659" s="114"/>
      <c r="AM659" s="114"/>
      <c r="AN659" s="114"/>
      <c r="AO659" s="114"/>
      <c r="AP659" s="114"/>
      <c r="AQ659" s="114"/>
      <c r="AR659" s="114"/>
      <c r="AS659" s="114"/>
      <c r="AT659" s="114"/>
      <c r="AU659" s="114"/>
      <c r="AV659" s="114"/>
      <c r="AW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c r="AJ660" s="114"/>
      <c r="AK660" s="114"/>
      <c r="AL660" s="114"/>
      <c r="AM660" s="114"/>
      <c r="AN660" s="114"/>
      <c r="AO660" s="114"/>
      <c r="AP660" s="114"/>
      <c r="AQ660" s="114"/>
      <c r="AR660" s="114"/>
      <c r="AS660" s="114"/>
      <c r="AT660" s="114"/>
      <c r="AU660" s="114"/>
      <c r="AV660" s="114"/>
      <c r="AW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c r="AJ661" s="114"/>
      <c r="AK661" s="114"/>
      <c r="AL661" s="114"/>
      <c r="AM661" s="114"/>
      <c r="AN661" s="114"/>
      <c r="AO661" s="114"/>
      <c r="AP661" s="114"/>
      <c r="AQ661" s="114"/>
      <c r="AR661" s="114"/>
      <c r="AS661" s="114"/>
      <c r="AT661" s="114"/>
      <c r="AU661" s="114"/>
      <c r="AV661" s="114"/>
      <c r="AW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c r="AJ662" s="114"/>
      <c r="AK662" s="114"/>
      <c r="AL662" s="114"/>
      <c r="AM662" s="114"/>
      <c r="AN662" s="114"/>
      <c r="AO662" s="114"/>
      <c r="AP662" s="114"/>
      <c r="AQ662" s="114"/>
      <c r="AR662" s="114"/>
      <c r="AS662" s="114"/>
      <c r="AT662" s="114"/>
      <c r="AU662" s="114"/>
      <c r="AV662" s="114"/>
      <c r="AW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c r="AJ663" s="114"/>
      <c r="AK663" s="114"/>
      <c r="AL663" s="114"/>
      <c r="AM663" s="114"/>
      <c r="AN663" s="114"/>
      <c r="AO663" s="114"/>
      <c r="AP663" s="114"/>
      <c r="AQ663" s="114"/>
      <c r="AR663" s="114"/>
      <c r="AS663" s="114"/>
      <c r="AT663" s="114"/>
      <c r="AU663" s="114"/>
      <c r="AV663" s="114"/>
      <c r="AW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c r="AJ664" s="114"/>
      <c r="AK664" s="114"/>
      <c r="AL664" s="114"/>
      <c r="AM664" s="114"/>
      <c r="AN664" s="114"/>
      <c r="AO664" s="114"/>
      <c r="AP664" s="114"/>
      <c r="AQ664" s="114"/>
      <c r="AR664" s="114"/>
      <c r="AS664" s="114"/>
      <c r="AT664" s="114"/>
      <c r="AU664" s="114"/>
      <c r="AV664" s="114"/>
      <c r="AW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c r="AJ665" s="114"/>
      <c r="AK665" s="114"/>
      <c r="AL665" s="114"/>
      <c r="AM665" s="114"/>
      <c r="AN665" s="114"/>
      <c r="AO665" s="114"/>
      <c r="AP665" s="114"/>
      <c r="AQ665" s="114"/>
      <c r="AR665" s="114"/>
      <c r="AS665" s="114"/>
      <c r="AT665" s="114"/>
      <c r="AU665" s="114"/>
      <c r="AV665" s="114"/>
      <c r="AW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c r="AJ666" s="114"/>
      <c r="AK666" s="114"/>
      <c r="AL666" s="114"/>
      <c r="AM666" s="114"/>
      <c r="AN666" s="114"/>
      <c r="AO666" s="114"/>
      <c r="AP666" s="114"/>
      <c r="AQ666" s="114"/>
      <c r="AR666" s="114"/>
      <c r="AS666" s="114"/>
      <c r="AT666" s="114"/>
      <c r="AU666" s="114"/>
      <c r="AV666" s="114"/>
      <c r="AW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c r="AJ667" s="114"/>
      <c r="AK667" s="114"/>
      <c r="AL667" s="114"/>
      <c r="AM667" s="114"/>
      <c r="AN667" s="114"/>
      <c r="AO667" s="114"/>
      <c r="AP667" s="114"/>
      <c r="AQ667" s="114"/>
      <c r="AR667" s="114"/>
      <c r="AS667" s="114"/>
      <c r="AT667" s="114"/>
      <c r="AU667" s="114"/>
      <c r="AV667" s="114"/>
      <c r="AW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c r="AJ668" s="114"/>
      <c r="AK668" s="114"/>
      <c r="AL668" s="114"/>
      <c r="AM668" s="114"/>
      <c r="AN668" s="114"/>
      <c r="AO668" s="114"/>
      <c r="AP668" s="114"/>
      <c r="AQ668" s="114"/>
      <c r="AR668" s="114"/>
      <c r="AS668" s="114"/>
      <c r="AT668" s="114"/>
      <c r="AU668" s="114"/>
      <c r="AV668" s="114"/>
      <c r="AW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c r="AJ669" s="114"/>
      <c r="AK669" s="114"/>
      <c r="AL669" s="114"/>
      <c r="AM669" s="114"/>
      <c r="AN669" s="114"/>
      <c r="AO669" s="114"/>
      <c r="AP669" s="114"/>
      <c r="AQ669" s="114"/>
      <c r="AR669" s="114"/>
      <c r="AS669" s="114"/>
      <c r="AT669" s="114"/>
      <c r="AU669" s="114"/>
      <c r="AV669" s="114"/>
      <c r="AW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c r="AJ670" s="114"/>
      <c r="AK670" s="114"/>
      <c r="AL670" s="114"/>
      <c r="AM670" s="114"/>
      <c r="AN670" s="114"/>
      <c r="AO670" s="114"/>
      <c r="AP670" s="114"/>
      <c r="AQ670" s="114"/>
      <c r="AR670" s="114"/>
      <c r="AS670" s="114"/>
      <c r="AT670" s="114"/>
      <c r="AU670" s="114"/>
      <c r="AV670" s="114"/>
      <c r="AW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c r="AJ671" s="114"/>
      <c r="AK671" s="114"/>
      <c r="AL671" s="114"/>
      <c r="AM671" s="114"/>
      <c r="AN671" s="114"/>
      <c r="AO671" s="114"/>
      <c r="AP671" s="114"/>
      <c r="AQ671" s="114"/>
      <c r="AR671" s="114"/>
      <c r="AS671" s="114"/>
      <c r="AT671" s="114"/>
      <c r="AU671" s="114"/>
      <c r="AV671" s="114"/>
      <c r="AW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c r="AJ672" s="114"/>
      <c r="AK672" s="114"/>
      <c r="AL672" s="114"/>
      <c r="AM672" s="114"/>
      <c r="AN672" s="114"/>
      <c r="AO672" s="114"/>
      <c r="AP672" s="114"/>
      <c r="AQ672" s="114"/>
      <c r="AR672" s="114"/>
      <c r="AS672" s="114"/>
      <c r="AT672" s="114"/>
      <c r="AU672" s="114"/>
      <c r="AV672" s="114"/>
      <c r="AW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c r="AJ673" s="114"/>
      <c r="AK673" s="114"/>
      <c r="AL673" s="114"/>
      <c r="AM673" s="114"/>
      <c r="AN673" s="114"/>
      <c r="AO673" s="114"/>
      <c r="AP673" s="114"/>
      <c r="AQ673" s="114"/>
      <c r="AR673" s="114"/>
      <c r="AS673" s="114"/>
      <c r="AT673" s="114"/>
      <c r="AU673" s="114"/>
      <c r="AV673" s="114"/>
      <c r="AW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c r="AJ674" s="114"/>
      <c r="AK674" s="114"/>
      <c r="AL674" s="114"/>
      <c r="AM674" s="114"/>
      <c r="AN674" s="114"/>
      <c r="AO674" s="114"/>
      <c r="AP674" s="114"/>
      <c r="AQ674" s="114"/>
      <c r="AR674" s="114"/>
      <c r="AS674" s="114"/>
      <c r="AT674" s="114"/>
      <c r="AU674" s="114"/>
      <c r="AV674" s="114"/>
      <c r="AW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c r="AJ675" s="114"/>
      <c r="AK675" s="114"/>
      <c r="AL675" s="114"/>
      <c r="AM675" s="114"/>
      <c r="AN675" s="114"/>
      <c r="AO675" s="114"/>
      <c r="AP675" s="114"/>
      <c r="AQ675" s="114"/>
      <c r="AR675" s="114"/>
      <c r="AS675" s="114"/>
      <c r="AT675" s="114"/>
      <c r="AU675" s="114"/>
      <c r="AV675" s="114"/>
      <c r="AW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c r="AJ676" s="114"/>
      <c r="AK676" s="114"/>
      <c r="AL676" s="114"/>
      <c r="AM676" s="114"/>
      <c r="AN676" s="114"/>
      <c r="AO676" s="114"/>
      <c r="AP676" s="114"/>
      <c r="AQ676" s="114"/>
      <c r="AR676" s="114"/>
      <c r="AS676" s="114"/>
      <c r="AT676" s="114"/>
      <c r="AU676" s="114"/>
      <c r="AV676" s="114"/>
      <c r="AW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c r="AJ677" s="114"/>
      <c r="AK677" s="114"/>
      <c r="AL677" s="114"/>
      <c r="AM677" s="114"/>
      <c r="AN677" s="114"/>
      <c r="AO677" s="114"/>
      <c r="AP677" s="114"/>
      <c r="AQ677" s="114"/>
      <c r="AR677" s="114"/>
      <c r="AS677" s="114"/>
      <c r="AT677" s="114"/>
      <c r="AU677" s="114"/>
      <c r="AV677" s="114"/>
      <c r="AW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c r="AJ678" s="114"/>
      <c r="AK678" s="114"/>
      <c r="AL678" s="114"/>
      <c r="AM678" s="114"/>
      <c r="AN678" s="114"/>
      <c r="AO678" s="114"/>
      <c r="AP678" s="114"/>
      <c r="AQ678" s="114"/>
      <c r="AR678" s="114"/>
      <c r="AS678" s="114"/>
      <c r="AT678" s="114"/>
      <c r="AU678" s="114"/>
      <c r="AV678" s="114"/>
      <c r="AW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c r="AJ679" s="114"/>
      <c r="AK679" s="114"/>
      <c r="AL679" s="114"/>
      <c r="AM679" s="114"/>
      <c r="AN679" s="114"/>
      <c r="AO679" s="114"/>
      <c r="AP679" s="114"/>
      <c r="AQ679" s="114"/>
      <c r="AR679" s="114"/>
      <c r="AS679" s="114"/>
      <c r="AT679" s="114"/>
      <c r="AU679" s="114"/>
      <c r="AV679" s="114"/>
      <c r="AW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c r="AJ680" s="114"/>
      <c r="AK680" s="114"/>
      <c r="AL680" s="114"/>
      <c r="AM680" s="114"/>
      <c r="AN680" s="114"/>
      <c r="AO680" s="114"/>
      <c r="AP680" s="114"/>
      <c r="AQ680" s="114"/>
      <c r="AR680" s="114"/>
      <c r="AS680" s="114"/>
      <c r="AT680" s="114"/>
      <c r="AU680" s="114"/>
      <c r="AV680" s="114"/>
      <c r="AW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c r="AJ681" s="114"/>
      <c r="AK681" s="114"/>
      <c r="AL681" s="114"/>
      <c r="AM681" s="114"/>
      <c r="AN681" s="114"/>
      <c r="AO681" s="114"/>
      <c r="AP681" s="114"/>
      <c r="AQ681" s="114"/>
      <c r="AR681" s="114"/>
      <c r="AS681" s="114"/>
      <c r="AT681" s="114"/>
      <c r="AU681" s="114"/>
      <c r="AV681" s="114"/>
      <c r="AW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c r="AJ682" s="114"/>
      <c r="AK682" s="114"/>
      <c r="AL682" s="114"/>
      <c r="AM682" s="114"/>
      <c r="AN682" s="114"/>
      <c r="AO682" s="114"/>
      <c r="AP682" s="114"/>
      <c r="AQ682" s="114"/>
      <c r="AR682" s="114"/>
      <c r="AS682" s="114"/>
      <c r="AT682" s="114"/>
      <c r="AU682" s="114"/>
      <c r="AV682" s="114"/>
      <c r="AW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c r="AJ683" s="114"/>
      <c r="AK683" s="114"/>
      <c r="AL683" s="114"/>
      <c r="AM683" s="114"/>
      <c r="AN683" s="114"/>
      <c r="AO683" s="114"/>
      <c r="AP683" s="114"/>
      <c r="AQ683" s="114"/>
      <c r="AR683" s="114"/>
      <c r="AS683" s="114"/>
      <c r="AT683" s="114"/>
      <c r="AU683" s="114"/>
      <c r="AV683" s="114"/>
      <c r="AW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c r="AJ684" s="114"/>
      <c r="AK684" s="114"/>
      <c r="AL684" s="114"/>
      <c r="AM684" s="114"/>
      <c r="AN684" s="114"/>
      <c r="AO684" s="114"/>
      <c r="AP684" s="114"/>
      <c r="AQ684" s="114"/>
      <c r="AR684" s="114"/>
      <c r="AS684" s="114"/>
      <c r="AT684" s="114"/>
      <c r="AU684" s="114"/>
      <c r="AV684" s="114"/>
      <c r="AW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c r="AJ685" s="114"/>
      <c r="AK685" s="114"/>
      <c r="AL685" s="114"/>
      <c r="AM685" s="114"/>
      <c r="AN685" s="114"/>
      <c r="AO685" s="114"/>
      <c r="AP685" s="114"/>
      <c r="AQ685" s="114"/>
      <c r="AR685" s="114"/>
      <c r="AS685" s="114"/>
      <c r="AT685" s="114"/>
      <c r="AU685" s="114"/>
      <c r="AV685" s="114"/>
      <c r="AW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c r="AJ686" s="114"/>
      <c r="AK686" s="114"/>
      <c r="AL686" s="114"/>
      <c r="AM686" s="114"/>
      <c r="AN686" s="114"/>
      <c r="AO686" s="114"/>
      <c r="AP686" s="114"/>
      <c r="AQ686" s="114"/>
      <c r="AR686" s="114"/>
      <c r="AS686" s="114"/>
      <c r="AT686" s="114"/>
      <c r="AU686" s="114"/>
      <c r="AV686" s="114"/>
      <c r="AW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c r="AJ687" s="114"/>
      <c r="AK687" s="114"/>
      <c r="AL687" s="114"/>
      <c r="AM687" s="114"/>
      <c r="AN687" s="114"/>
      <c r="AO687" s="114"/>
      <c r="AP687" s="114"/>
      <c r="AQ687" s="114"/>
      <c r="AR687" s="114"/>
      <c r="AS687" s="114"/>
      <c r="AT687" s="114"/>
      <c r="AU687" s="114"/>
      <c r="AV687" s="114"/>
      <c r="AW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c r="AJ688" s="114"/>
      <c r="AK688" s="114"/>
      <c r="AL688" s="114"/>
      <c r="AM688" s="114"/>
      <c r="AN688" s="114"/>
      <c r="AO688" s="114"/>
      <c r="AP688" s="114"/>
      <c r="AQ688" s="114"/>
      <c r="AR688" s="114"/>
      <c r="AS688" s="114"/>
      <c r="AT688" s="114"/>
      <c r="AU688" s="114"/>
      <c r="AV688" s="114"/>
      <c r="AW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c r="AJ689" s="114"/>
      <c r="AK689" s="114"/>
      <c r="AL689" s="114"/>
      <c r="AM689" s="114"/>
      <c r="AN689" s="114"/>
      <c r="AO689" s="114"/>
      <c r="AP689" s="114"/>
      <c r="AQ689" s="114"/>
      <c r="AR689" s="114"/>
      <c r="AS689" s="114"/>
      <c r="AT689" s="114"/>
      <c r="AU689" s="114"/>
      <c r="AV689" s="114"/>
      <c r="AW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c r="AJ690" s="114"/>
      <c r="AK690" s="114"/>
      <c r="AL690" s="114"/>
      <c r="AM690" s="114"/>
      <c r="AN690" s="114"/>
      <c r="AO690" s="114"/>
      <c r="AP690" s="114"/>
      <c r="AQ690" s="114"/>
      <c r="AR690" s="114"/>
      <c r="AS690" s="114"/>
      <c r="AT690" s="114"/>
      <c r="AU690" s="114"/>
      <c r="AV690" s="114"/>
      <c r="AW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c r="AJ691" s="114"/>
      <c r="AK691" s="114"/>
      <c r="AL691" s="114"/>
      <c r="AM691" s="114"/>
      <c r="AN691" s="114"/>
      <c r="AO691" s="114"/>
      <c r="AP691" s="114"/>
      <c r="AQ691" s="114"/>
      <c r="AR691" s="114"/>
      <c r="AS691" s="114"/>
      <c r="AT691" s="114"/>
      <c r="AU691" s="114"/>
      <c r="AV691" s="114"/>
      <c r="AW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c r="AJ692" s="114"/>
      <c r="AK692" s="114"/>
      <c r="AL692" s="114"/>
      <c r="AM692" s="114"/>
      <c r="AN692" s="114"/>
      <c r="AO692" s="114"/>
      <c r="AP692" s="114"/>
      <c r="AQ692" s="114"/>
      <c r="AR692" s="114"/>
      <c r="AS692" s="114"/>
      <c r="AT692" s="114"/>
      <c r="AU692" s="114"/>
      <c r="AV692" s="114"/>
      <c r="AW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c r="AJ693" s="114"/>
      <c r="AK693" s="114"/>
      <c r="AL693" s="114"/>
      <c r="AM693" s="114"/>
      <c r="AN693" s="114"/>
      <c r="AO693" s="114"/>
      <c r="AP693" s="114"/>
      <c r="AQ693" s="114"/>
      <c r="AR693" s="114"/>
      <c r="AS693" s="114"/>
      <c r="AT693" s="114"/>
      <c r="AU693" s="114"/>
      <c r="AV693" s="114"/>
      <c r="AW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c r="AJ694" s="114"/>
      <c r="AK694" s="114"/>
      <c r="AL694" s="114"/>
      <c r="AM694" s="114"/>
      <c r="AN694" s="114"/>
      <c r="AO694" s="114"/>
      <c r="AP694" s="114"/>
      <c r="AQ694" s="114"/>
      <c r="AR694" s="114"/>
      <c r="AS694" s="114"/>
      <c r="AT694" s="114"/>
      <c r="AU694" s="114"/>
      <c r="AV694" s="114"/>
      <c r="AW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c r="AJ695" s="114"/>
      <c r="AK695" s="114"/>
      <c r="AL695" s="114"/>
      <c r="AM695" s="114"/>
      <c r="AN695" s="114"/>
      <c r="AO695" s="114"/>
      <c r="AP695" s="114"/>
      <c r="AQ695" s="114"/>
      <c r="AR695" s="114"/>
      <c r="AS695" s="114"/>
      <c r="AT695" s="114"/>
      <c r="AU695" s="114"/>
      <c r="AV695" s="114"/>
      <c r="AW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c r="AJ696" s="114"/>
      <c r="AK696" s="114"/>
      <c r="AL696" s="114"/>
      <c r="AM696" s="114"/>
      <c r="AN696" s="114"/>
      <c r="AO696" s="114"/>
      <c r="AP696" s="114"/>
      <c r="AQ696" s="114"/>
      <c r="AR696" s="114"/>
      <c r="AS696" s="114"/>
      <c r="AT696" s="114"/>
      <c r="AU696" s="114"/>
      <c r="AV696" s="114"/>
      <c r="AW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c r="AJ697" s="114"/>
      <c r="AK697" s="114"/>
      <c r="AL697" s="114"/>
      <c r="AM697" s="114"/>
      <c r="AN697" s="114"/>
      <c r="AO697" s="114"/>
      <c r="AP697" s="114"/>
      <c r="AQ697" s="114"/>
      <c r="AR697" s="114"/>
      <c r="AS697" s="114"/>
      <c r="AT697" s="114"/>
      <c r="AU697" s="114"/>
      <c r="AV697" s="114"/>
      <c r="AW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c r="AJ698" s="114"/>
      <c r="AK698" s="114"/>
      <c r="AL698" s="114"/>
      <c r="AM698" s="114"/>
      <c r="AN698" s="114"/>
      <c r="AO698" s="114"/>
      <c r="AP698" s="114"/>
      <c r="AQ698" s="114"/>
      <c r="AR698" s="114"/>
      <c r="AS698" s="114"/>
      <c r="AT698" s="114"/>
      <c r="AU698" s="114"/>
      <c r="AV698" s="114"/>
      <c r="AW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c r="AJ699" s="114"/>
      <c r="AK699" s="114"/>
      <c r="AL699" s="114"/>
      <c r="AM699" s="114"/>
      <c r="AN699" s="114"/>
      <c r="AO699" s="114"/>
      <c r="AP699" s="114"/>
      <c r="AQ699" s="114"/>
      <c r="AR699" s="114"/>
      <c r="AS699" s="114"/>
      <c r="AT699" s="114"/>
      <c r="AU699" s="114"/>
      <c r="AV699" s="114"/>
      <c r="AW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c r="AJ700" s="114"/>
      <c r="AK700" s="114"/>
      <c r="AL700" s="114"/>
      <c r="AM700" s="114"/>
      <c r="AN700" s="114"/>
      <c r="AO700" s="114"/>
      <c r="AP700" s="114"/>
      <c r="AQ700" s="114"/>
      <c r="AR700" s="114"/>
      <c r="AS700" s="114"/>
      <c r="AT700" s="114"/>
      <c r="AU700" s="114"/>
      <c r="AV700" s="114"/>
      <c r="AW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c r="AJ701" s="114"/>
      <c r="AK701" s="114"/>
      <c r="AL701" s="114"/>
      <c r="AM701" s="114"/>
      <c r="AN701" s="114"/>
      <c r="AO701" s="114"/>
      <c r="AP701" s="114"/>
      <c r="AQ701" s="114"/>
      <c r="AR701" s="114"/>
      <c r="AS701" s="114"/>
      <c r="AT701" s="114"/>
      <c r="AU701" s="114"/>
      <c r="AV701" s="114"/>
      <c r="AW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c r="AJ702" s="114"/>
      <c r="AK702" s="114"/>
      <c r="AL702" s="114"/>
      <c r="AM702" s="114"/>
      <c r="AN702" s="114"/>
      <c r="AO702" s="114"/>
      <c r="AP702" s="114"/>
      <c r="AQ702" s="114"/>
      <c r="AR702" s="114"/>
      <c r="AS702" s="114"/>
      <c r="AT702" s="114"/>
      <c r="AU702" s="114"/>
      <c r="AV702" s="114"/>
      <c r="AW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c r="AJ703" s="114"/>
      <c r="AK703" s="114"/>
      <c r="AL703" s="114"/>
      <c r="AM703" s="114"/>
      <c r="AN703" s="114"/>
      <c r="AO703" s="114"/>
      <c r="AP703" s="114"/>
      <c r="AQ703" s="114"/>
      <c r="AR703" s="114"/>
      <c r="AS703" s="114"/>
      <c r="AT703" s="114"/>
      <c r="AU703" s="114"/>
      <c r="AV703" s="114"/>
      <c r="AW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c r="AJ704" s="114"/>
      <c r="AK704" s="114"/>
      <c r="AL704" s="114"/>
      <c r="AM704" s="114"/>
      <c r="AN704" s="114"/>
      <c r="AO704" s="114"/>
      <c r="AP704" s="114"/>
      <c r="AQ704" s="114"/>
      <c r="AR704" s="114"/>
      <c r="AS704" s="114"/>
      <c r="AT704" s="114"/>
      <c r="AU704" s="114"/>
      <c r="AV704" s="114"/>
      <c r="AW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c r="AJ705" s="114"/>
      <c r="AK705" s="114"/>
      <c r="AL705" s="114"/>
      <c r="AM705" s="114"/>
      <c r="AN705" s="114"/>
      <c r="AO705" s="114"/>
      <c r="AP705" s="114"/>
      <c r="AQ705" s="114"/>
      <c r="AR705" s="114"/>
      <c r="AS705" s="114"/>
      <c r="AT705" s="114"/>
      <c r="AU705" s="114"/>
      <c r="AV705" s="114"/>
      <c r="AW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c r="AJ706" s="114"/>
      <c r="AK706" s="114"/>
      <c r="AL706" s="114"/>
      <c r="AM706" s="114"/>
      <c r="AN706" s="114"/>
      <c r="AO706" s="114"/>
      <c r="AP706" s="114"/>
      <c r="AQ706" s="114"/>
      <c r="AR706" s="114"/>
      <c r="AS706" s="114"/>
      <c r="AT706" s="114"/>
      <c r="AU706" s="114"/>
      <c r="AV706" s="114"/>
      <c r="AW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c r="AJ707" s="114"/>
      <c r="AK707" s="114"/>
      <c r="AL707" s="114"/>
      <c r="AM707" s="114"/>
      <c r="AN707" s="114"/>
      <c r="AO707" s="114"/>
      <c r="AP707" s="114"/>
      <c r="AQ707" s="114"/>
      <c r="AR707" s="114"/>
      <c r="AS707" s="114"/>
      <c r="AT707" s="114"/>
      <c r="AU707" s="114"/>
      <c r="AV707" s="114"/>
      <c r="AW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c r="AJ708" s="114"/>
      <c r="AK708" s="114"/>
      <c r="AL708" s="114"/>
      <c r="AM708" s="114"/>
      <c r="AN708" s="114"/>
      <c r="AO708" s="114"/>
      <c r="AP708" s="114"/>
      <c r="AQ708" s="114"/>
      <c r="AR708" s="114"/>
      <c r="AS708" s="114"/>
      <c r="AT708" s="114"/>
      <c r="AU708" s="114"/>
      <c r="AV708" s="114"/>
      <c r="AW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c r="AJ709" s="114"/>
      <c r="AK709" s="114"/>
      <c r="AL709" s="114"/>
      <c r="AM709" s="114"/>
      <c r="AN709" s="114"/>
      <c r="AO709" s="114"/>
      <c r="AP709" s="114"/>
      <c r="AQ709" s="114"/>
      <c r="AR709" s="114"/>
      <c r="AS709" s="114"/>
      <c r="AT709" s="114"/>
      <c r="AU709" s="114"/>
      <c r="AV709" s="114"/>
      <c r="AW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c r="AJ710" s="114"/>
      <c r="AK710" s="114"/>
      <c r="AL710" s="114"/>
      <c r="AM710" s="114"/>
      <c r="AN710" s="114"/>
      <c r="AO710" s="114"/>
      <c r="AP710" s="114"/>
      <c r="AQ710" s="114"/>
      <c r="AR710" s="114"/>
      <c r="AS710" s="114"/>
      <c r="AT710" s="114"/>
      <c r="AU710" s="114"/>
      <c r="AV710" s="114"/>
      <c r="AW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c r="AJ711" s="114"/>
      <c r="AK711" s="114"/>
      <c r="AL711" s="114"/>
      <c r="AM711" s="114"/>
      <c r="AN711" s="114"/>
      <c r="AO711" s="114"/>
      <c r="AP711" s="114"/>
      <c r="AQ711" s="114"/>
      <c r="AR711" s="114"/>
      <c r="AS711" s="114"/>
      <c r="AT711" s="114"/>
      <c r="AU711" s="114"/>
      <c r="AV711" s="114"/>
      <c r="AW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c r="AJ712" s="114"/>
      <c r="AK712" s="114"/>
      <c r="AL712" s="114"/>
      <c r="AM712" s="114"/>
      <c r="AN712" s="114"/>
      <c r="AO712" s="114"/>
      <c r="AP712" s="114"/>
      <c r="AQ712" s="114"/>
      <c r="AR712" s="114"/>
      <c r="AS712" s="114"/>
      <c r="AT712" s="114"/>
      <c r="AU712" s="114"/>
      <c r="AV712" s="114"/>
      <c r="AW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c r="AJ713" s="114"/>
      <c r="AK713" s="114"/>
      <c r="AL713" s="114"/>
      <c r="AM713" s="114"/>
      <c r="AN713" s="114"/>
      <c r="AO713" s="114"/>
      <c r="AP713" s="114"/>
      <c r="AQ713" s="114"/>
      <c r="AR713" s="114"/>
      <c r="AS713" s="114"/>
      <c r="AT713" s="114"/>
      <c r="AU713" s="114"/>
      <c r="AV713" s="114"/>
      <c r="AW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c r="AJ714" s="114"/>
      <c r="AK714" s="114"/>
      <c r="AL714" s="114"/>
      <c r="AM714" s="114"/>
      <c r="AN714" s="114"/>
      <c r="AO714" s="114"/>
      <c r="AP714" s="114"/>
      <c r="AQ714" s="114"/>
      <c r="AR714" s="114"/>
      <c r="AS714" s="114"/>
      <c r="AT714" s="114"/>
      <c r="AU714" s="114"/>
      <c r="AV714" s="114"/>
      <c r="AW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c r="AJ715" s="114"/>
      <c r="AK715" s="114"/>
      <c r="AL715" s="114"/>
      <c r="AM715" s="114"/>
      <c r="AN715" s="114"/>
      <c r="AO715" s="114"/>
      <c r="AP715" s="114"/>
      <c r="AQ715" s="114"/>
      <c r="AR715" s="114"/>
      <c r="AS715" s="114"/>
      <c r="AT715" s="114"/>
      <c r="AU715" s="114"/>
      <c r="AV715" s="114"/>
      <c r="AW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c r="AJ716" s="114"/>
      <c r="AK716" s="114"/>
      <c r="AL716" s="114"/>
      <c r="AM716" s="114"/>
      <c r="AN716" s="114"/>
      <c r="AO716" s="114"/>
      <c r="AP716" s="114"/>
      <c r="AQ716" s="114"/>
      <c r="AR716" s="114"/>
      <c r="AS716" s="114"/>
      <c r="AT716" s="114"/>
      <c r="AU716" s="114"/>
      <c r="AV716" s="114"/>
      <c r="AW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c r="AJ717" s="114"/>
      <c r="AK717" s="114"/>
      <c r="AL717" s="114"/>
      <c r="AM717" s="114"/>
      <c r="AN717" s="114"/>
      <c r="AO717" s="114"/>
      <c r="AP717" s="114"/>
      <c r="AQ717" s="114"/>
      <c r="AR717" s="114"/>
      <c r="AS717" s="114"/>
      <c r="AT717" s="114"/>
      <c r="AU717" s="114"/>
      <c r="AV717" s="114"/>
      <c r="AW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c r="AJ718" s="114"/>
      <c r="AK718" s="114"/>
      <c r="AL718" s="114"/>
      <c r="AM718" s="114"/>
      <c r="AN718" s="114"/>
      <c r="AO718" s="114"/>
      <c r="AP718" s="114"/>
      <c r="AQ718" s="114"/>
      <c r="AR718" s="114"/>
      <c r="AS718" s="114"/>
      <c r="AT718" s="114"/>
      <c r="AU718" s="114"/>
      <c r="AV718" s="114"/>
      <c r="AW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c r="AJ719" s="114"/>
      <c r="AK719" s="114"/>
      <c r="AL719" s="114"/>
      <c r="AM719" s="114"/>
      <c r="AN719" s="114"/>
      <c r="AO719" s="114"/>
      <c r="AP719" s="114"/>
      <c r="AQ719" s="114"/>
      <c r="AR719" s="114"/>
      <c r="AS719" s="114"/>
      <c r="AT719" s="114"/>
      <c r="AU719" s="114"/>
      <c r="AV719" s="114"/>
      <c r="AW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c r="AJ720" s="114"/>
      <c r="AK720" s="114"/>
      <c r="AL720" s="114"/>
      <c r="AM720" s="114"/>
      <c r="AN720" s="114"/>
      <c r="AO720" s="114"/>
      <c r="AP720" s="114"/>
      <c r="AQ720" s="114"/>
      <c r="AR720" s="114"/>
      <c r="AS720" s="114"/>
      <c r="AT720" s="114"/>
      <c r="AU720" s="114"/>
      <c r="AV720" s="114"/>
      <c r="AW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c r="AJ721" s="114"/>
      <c r="AK721" s="114"/>
      <c r="AL721" s="114"/>
      <c r="AM721" s="114"/>
      <c r="AN721" s="114"/>
      <c r="AO721" s="114"/>
      <c r="AP721" s="114"/>
      <c r="AQ721" s="114"/>
      <c r="AR721" s="114"/>
      <c r="AS721" s="114"/>
      <c r="AT721" s="114"/>
      <c r="AU721" s="114"/>
      <c r="AV721" s="114"/>
      <c r="AW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c r="AJ722" s="114"/>
      <c r="AK722" s="114"/>
      <c r="AL722" s="114"/>
      <c r="AM722" s="114"/>
      <c r="AN722" s="114"/>
      <c r="AO722" s="114"/>
      <c r="AP722" s="114"/>
      <c r="AQ722" s="114"/>
      <c r="AR722" s="114"/>
      <c r="AS722" s="114"/>
      <c r="AT722" s="114"/>
      <c r="AU722" s="114"/>
      <c r="AV722" s="114"/>
      <c r="AW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c r="AJ723" s="114"/>
      <c r="AK723" s="114"/>
      <c r="AL723" s="114"/>
      <c r="AM723" s="114"/>
      <c r="AN723" s="114"/>
      <c r="AO723" s="114"/>
      <c r="AP723" s="114"/>
      <c r="AQ723" s="114"/>
      <c r="AR723" s="114"/>
      <c r="AS723" s="114"/>
      <c r="AT723" s="114"/>
      <c r="AU723" s="114"/>
      <c r="AV723" s="114"/>
      <c r="AW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c r="AJ724" s="114"/>
      <c r="AK724" s="114"/>
      <c r="AL724" s="114"/>
      <c r="AM724" s="114"/>
      <c r="AN724" s="114"/>
      <c r="AO724" s="114"/>
      <c r="AP724" s="114"/>
      <c r="AQ724" s="114"/>
      <c r="AR724" s="114"/>
      <c r="AS724" s="114"/>
      <c r="AT724" s="114"/>
      <c r="AU724" s="114"/>
      <c r="AV724" s="114"/>
      <c r="AW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c r="AJ725" s="114"/>
      <c r="AK725" s="114"/>
      <c r="AL725" s="114"/>
      <c r="AM725" s="114"/>
      <c r="AN725" s="114"/>
      <c r="AO725" s="114"/>
      <c r="AP725" s="114"/>
      <c r="AQ725" s="114"/>
      <c r="AR725" s="114"/>
      <c r="AS725" s="114"/>
      <c r="AT725" s="114"/>
      <c r="AU725" s="114"/>
      <c r="AV725" s="114"/>
      <c r="AW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c r="AJ726" s="114"/>
      <c r="AK726" s="114"/>
      <c r="AL726" s="114"/>
      <c r="AM726" s="114"/>
      <c r="AN726" s="114"/>
      <c r="AO726" s="114"/>
      <c r="AP726" s="114"/>
      <c r="AQ726" s="114"/>
      <c r="AR726" s="114"/>
      <c r="AS726" s="114"/>
      <c r="AT726" s="114"/>
      <c r="AU726" s="114"/>
      <c r="AV726" s="114"/>
      <c r="AW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c r="AJ727" s="114"/>
      <c r="AK727" s="114"/>
      <c r="AL727" s="114"/>
      <c r="AM727" s="114"/>
      <c r="AN727" s="114"/>
      <c r="AO727" s="114"/>
      <c r="AP727" s="114"/>
      <c r="AQ727" s="114"/>
      <c r="AR727" s="114"/>
      <c r="AS727" s="114"/>
      <c r="AT727" s="114"/>
      <c r="AU727" s="114"/>
      <c r="AV727" s="114"/>
      <c r="AW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c r="AJ728" s="114"/>
      <c r="AK728" s="114"/>
      <c r="AL728" s="114"/>
      <c r="AM728" s="114"/>
      <c r="AN728" s="114"/>
      <c r="AO728" s="114"/>
      <c r="AP728" s="114"/>
      <c r="AQ728" s="114"/>
      <c r="AR728" s="114"/>
      <c r="AS728" s="114"/>
      <c r="AT728" s="114"/>
      <c r="AU728" s="114"/>
      <c r="AV728" s="114"/>
      <c r="AW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c r="AJ729" s="114"/>
      <c r="AK729" s="114"/>
      <c r="AL729" s="114"/>
      <c r="AM729" s="114"/>
      <c r="AN729" s="114"/>
      <c r="AO729" s="114"/>
      <c r="AP729" s="114"/>
      <c r="AQ729" s="114"/>
      <c r="AR729" s="114"/>
      <c r="AS729" s="114"/>
      <c r="AT729" s="114"/>
      <c r="AU729" s="114"/>
      <c r="AV729" s="114"/>
      <c r="AW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c r="AJ730" s="114"/>
      <c r="AK730" s="114"/>
      <c r="AL730" s="114"/>
      <c r="AM730" s="114"/>
      <c r="AN730" s="114"/>
      <c r="AO730" s="114"/>
      <c r="AP730" s="114"/>
      <c r="AQ730" s="114"/>
      <c r="AR730" s="114"/>
      <c r="AS730" s="114"/>
      <c r="AT730" s="114"/>
      <c r="AU730" s="114"/>
      <c r="AV730" s="114"/>
      <c r="AW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c r="AJ731" s="114"/>
      <c r="AK731" s="114"/>
      <c r="AL731" s="114"/>
      <c r="AM731" s="114"/>
      <c r="AN731" s="114"/>
      <c r="AO731" s="114"/>
      <c r="AP731" s="114"/>
      <c r="AQ731" s="114"/>
      <c r="AR731" s="114"/>
      <c r="AS731" s="114"/>
      <c r="AT731" s="114"/>
      <c r="AU731" s="114"/>
      <c r="AV731" s="114"/>
      <c r="AW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c r="AJ732" s="114"/>
      <c r="AK732" s="114"/>
      <c r="AL732" s="114"/>
      <c r="AM732" s="114"/>
      <c r="AN732" s="114"/>
      <c r="AO732" s="114"/>
      <c r="AP732" s="114"/>
      <c r="AQ732" s="114"/>
      <c r="AR732" s="114"/>
      <c r="AS732" s="114"/>
      <c r="AT732" s="114"/>
      <c r="AU732" s="114"/>
      <c r="AV732" s="114"/>
      <c r="AW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c r="AJ733" s="114"/>
      <c r="AK733" s="114"/>
      <c r="AL733" s="114"/>
      <c r="AM733" s="114"/>
      <c r="AN733" s="114"/>
      <c r="AO733" s="114"/>
      <c r="AP733" s="114"/>
      <c r="AQ733" s="114"/>
      <c r="AR733" s="114"/>
      <c r="AS733" s="114"/>
      <c r="AT733" s="114"/>
      <c r="AU733" s="114"/>
      <c r="AV733" s="114"/>
      <c r="AW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c r="AJ734" s="114"/>
      <c r="AK734" s="114"/>
      <c r="AL734" s="114"/>
      <c r="AM734" s="114"/>
      <c r="AN734" s="114"/>
      <c r="AO734" s="114"/>
      <c r="AP734" s="114"/>
      <c r="AQ734" s="114"/>
      <c r="AR734" s="114"/>
      <c r="AS734" s="114"/>
      <c r="AT734" s="114"/>
      <c r="AU734" s="114"/>
      <c r="AV734" s="114"/>
      <c r="AW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c r="AJ735" s="114"/>
      <c r="AK735" s="114"/>
      <c r="AL735" s="114"/>
      <c r="AM735" s="114"/>
      <c r="AN735" s="114"/>
      <c r="AO735" s="114"/>
      <c r="AP735" s="114"/>
      <c r="AQ735" s="114"/>
      <c r="AR735" s="114"/>
      <c r="AS735" s="114"/>
      <c r="AT735" s="114"/>
      <c r="AU735" s="114"/>
      <c r="AV735" s="114"/>
      <c r="AW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c r="AJ736" s="114"/>
      <c r="AK736" s="114"/>
      <c r="AL736" s="114"/>
      <c r="AM736" s="114"/>
      <c r="AN736" s="114"/>
      <c r="AO736" s="114"/>
      <c r="AP736" s="114"/>
      <c r="AQ736" s="114"/>
      <c r="AR736" s="114"/>
      <c r="AS736" s="114"/>
      <c r="AT736" s="114"/>
      <c r="AU736" s="114"/>
      <c r="AV736" s="114"/>
      <c r="AW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c r="AJ737" s="114"/>
      <c r="AK737" s="114"/>
      <c r="AL737" s="114"/>
      <c r="AM737" s="114"/>
      <c r="AN737" s="114"/>
      <c r="AO737" s="114"/>
      <c r="AP737" s="114"/>
      <c r="AQ737" s="114"/>
      <c r="AR737" s="114"/>
      <c r="AS737" s="114"/>
      <c r="AT737" s="114"/>
      <c r="AU737" s="114"/>
      <c r="AV737" s="114"/>
      <c r="AW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c r="AJ738" s="114"/>
      <c r="AK738" s="114"/>
      <c r="AL738" s="114"/>
      <c r="AM738" s="114"/>
      <c r="AN738" s="114"/>
      <c r="AO738" s="114"/>
      <c r="AP738" s="114"/>
      <c r="AQ738" s="114"/>
      <c r="AR738" s="114"/>
      <c r="AS738" s="114"/>
      <c r="AT738" s="114"/>
      <c r="AU738" s="114"/>
      <c r="AV738" s="114"/>
      <c r="AW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c r="AJ739" s="114"/>
      <c r="AK739" s="114"/>
      <c r="AL739" s="114"/>
      <c r="AM739" s="114"/>
      <c r="AN739" s="114"/>
      <c r="AO739" s="114"/>
      <c r="AP739" s="114"/>
      <c r="AQ739" s="114"/>
      <c r="AR739" s="114"/>
      <c r="AS739" s="114"/>
      <c r="AT739" s="114"/>
      <c r="AU739" s="114"/>
      <c r="AV739" s="114"/>
      <c r="AW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c r="AJ740" s="114"/>
      <c r="AK740" s="114"/>
      <c r="AL740" s="114"/>
      <c r="AM740" s="114"/>
      <c r="AN740" s="114"/>
      <c r="AO740" s="114"/>
      <c r="AP740" s="114"/>
      <c r="AQ740" s="114"/>
      <c r="AR740" s="114"/>
      <c r="AS740" s="114"/>
      <c r="AT740" s="114"/>
      <c r="AU740" s="114"/>
      <c r="AV740" s="114"/>
      <c r="AW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c r="AJ741" s="114"/>
      <c r="AK741" s="114"/>
      <c r="AL741" s="114"/>
      <c r="AM741" s="114"/>
      <c r="AN741" s="114"/>
      <c r="AO741" s="114"/>
      <c r="AP741" s="114"/>
      <c r="AQ741" s="114"/>
      <c r="AR741" s="114"/>
      <c r="AS741" s="114"/>
      <c r="AT741" s="114"/>
      <c r="AU741" s="114"/>
      <c r="AV741" s="114"/>
      <c r="AW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c r="AJ742" s="114"/>
      <c r="AK742" s="114"/>
      <c r="AL742" s="114"/>
      <c r="AM742" s="114"/>
      <c r="AN742" s="114"/>
      <c r="AO742" s="114"/>
      <c r="AP742" s="114"/>
      <c r="AQ742" s="114"/>
      <c r="AR742" s="114"/>
      <c r="AS742" s="114"/>
      <c r="AT742" s="114"/>
      <c r="AU742" s="114"/>
      <c r="AV742" s="114"/>
      <c r="AW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c r="AJ743" s="114"/>
      <c r="AK743" s="114"/>
      <c r="AL743" s="114"/>
      <c r="AM743" s="114"/>
      <c r="AN743" s="114"/>
      <c r="AO743" s="114"/>
      <c r="AP743" s="114"/>
      <c r="AQ743" s="114"/>
      <c r="AR743" s="114"/>
      <c r="AS743" s="114"/>
      <c r="AT743" s="114"/>
      <c r="AU743" s="114"/>
      <c r="AV743" s="114"/>
      <c r="AW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c r="AJ744" s="114"/>
      <c r="AK744" s="114"/>
      <c r="AL744" s="114"/>
      <c r="AM744" s="114"/>
      <c r="AN744" s="114"/>
      <c r="AO744" s="114"/>
      <c r="AP744" s="114"/>
      <c r="AQ744" s="114"/>
      <c r="AR744" s="114"/>
      <c r="AS744" s="114"/>
      <c r="AT744" s="114"/>
      <c r="AU744" s="114"/>
      <c r="AV744" s="114"/>
      <c r="AW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c r="AJ745" s="114"/>
      <c r="AK745" s="114"/>
      <c r="AL745" s="114"/>
      <c r="AM745" s="114"/>
      <c r="AN745" s="114"/>
      <c r="AO745" s="114"/>
      <c r="AP745" s="114"/>
      <c r="AQ745" s="114"/>
      <c r="AR745" s="114"/>
      <c r="AS745" s="114"/>
      <c r="AT745" s="114"/>
      <c r="AU745" s="114"/>
      <c r="AV745" s="114"/>
      <c r="AW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c r="AJ746" s="114"/>
      <c r="AK746" s="114"/>
      <c r="AL746" s="114"/>
      <c r="AM746" s="114"/>
      <c r="AN746" s="114"/>
      <c r="AO746" s="114"/>
      <c r="AP746" s="114"/>
      <c r="AQ746" s="114"/>
      <c r="AR746" s="114"/>
      <c r="AS746" s="114"/>
      <c r="AT746" s="114"/>
      <c r="AU746" s="114"/>
      <c r="AV746" s="114"/>
      <c r="AW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c r="AJ747" s="114"/>
      <c r="AK747" s="114"/>
      <c r="AL747" s="114"/>
      <c r="AM747" s="114"/>
      <c r="AN747" s="114"/>
      <c r="AO747" s="114"/>
      <c r="AP747" s="114"/>
      <c r="AQ747" s="114"/>
      <c r="AR747" s="114"/>
      <c r="AS747" s="114"/>
      <c r="AT747" s="114"/>
      <c r="AU747" s="114"/>
      <c r="AV747" s="114"/>
      <c r="AW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c r="AJ748" s="114"/>
      <c r="AK748" s="114"/>
      <c r="AL748" s="114"/>
      <c r="AM748" s="114"/>
      <c r="AN748" s="114"/>
      <c r="AO748" s="114"/>
      <c r="AP748" s="114"/>
      <c r="AQ748" s="114"/>
      <c r="AR748" s="114"/>
      <c r="AS748" s="114"/>
      <c r="AT748" s="114"/>
      <c r="AU748" s="114"/>
      <c r="AV748" s="114"/>
      <c r="AW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c r="AJ749" s="114"/>
      <c r="AK749" s="114"/>
      <c r="AL749" s="114"/>
      <c r="AM749" s="114"/>
      <c r="AN749" s="114"/>
      <c r="AO749" s="114"/>
      <c r="AP749" s="114"/>
      <c r="AQ749" s="114"/>
      <c r="AR749" s="114"/>
      <c r="AS749" s="114"/>
      <c r="AT749" s="114"/>
      <c r="AU749" s="114"/>
      <c r="AV749" s="114"/>
      <c r="AW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c r="AJ750" s="114"/>
      <c r="AK750" s="114"/>
      <c r="AL750" s="114"/>
      <c r="AM750" s="114"/>
      <c r="AN750" s="114"/>
      <c r="AO750" s="114"/>
      <c r="AP750" s="114"/>
      <c r="AQ750" s="114"/>
      <c r="AR750" s="114"/>
      <c r="AS750" s="114"/>
      <c r="AT750" s="114"/>
      <c r="AU750" s="114"/>
      <c r="AV750" s="114"/>
      <c r="AW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c r="AJ751" s="114"/>
      <c r="AK751" s="114"/>
      <c r="AL751" s="114"/>
      <c r="AM751" s="114"/>
      <c r="AN751" s="114"/>
      <c r="AO751" s="114"/>
      <c r="AP751" s="114"/>
      <c r="AQ751" s="114"/>
      <c r="AR751" s="114"/>
      <c r="AS751" s="114"/>
      <c r="AT751" s="114"/>
      <c r="AU751" s="114"/>
      <c r="AV751" s="114"/>
      <c r="AW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c r="AJ752" s="114"/>
      <c r="AK752" s="114"/>
      <c r="AL752" s="114"/>
      <c r="AM752" s="114"/>
      <c r="AN752" s="114"/>
      <c r="AO752" s="114"/>
      <c r="AP752" s="114"/>
      <c r="AQ752" s="114"/>
      <c r="AR752" s="114"/>
      <c r="AS752" s="114"/>
      <c r="AT752" s="114"/>
      <c r="AU752" s="114"/>
      <c r="AV752" s="114"/>
      <c r="AW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c r="AJ753" s="114"/>
      <c r="AK753" s="114"/>
      <c r="AL753" s="114"/>
      <c r="AM753" s="114"/>
      <c r="AN753" s="114"/>
      <c r="AO753" s="114"/>
      <c r="AP753" s="114"/>
      <c r="AQ753" s="114"/>
      <c r="AR753" s="114"/>
      <c r="AS753" s="114"/>
      <c r="AT753" s="114"/>
      <c r="AU753" s="114"/>
      <c r="AV753" s="114"/>
      <c r="AW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c r="AJ754" s="114"/>
      <c r="AK754" s="114"/>
      <c r="AL754" s="114"/>
      <c r="AM754" s="114"/>
      <c r="AN754" s="114"/>
      <c r="AO754" s="114"/>
      <c r="AP754" s="114"/>
      <c r="AQ754" s="114"/>
      <c r="AR754" s="114"/>
      <c r="AS754" s="114"/>
      <c r="AT754" s="114"/>
      <c r="AU754" s="114"/>
      <c r="AV754" s="114"/>
      <c r="AW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c r="AJ755" s="114"/>
      <c r="AK755" s="114"/>
      <c r="AL755" s="114"/>
      <c r="AM755" s="114"/>
      <c r="AN755" s="114"/>
      <c r="AO755" s="114"/>
      <c r="AP755" s="114"/>
      <c r="AQ755" s="114"/>
      <c r="AR755" s="114"/>
      <c r="AS755" s="114"/>
      <c r="AT755" s="114"/>
      <c r="AU755" s="114"/>
      <c r="AV755" s="114"/>
      <c r="AW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c r="AJ756" s="114"/>
      <c r="AK756" s="114"/>
      <c r="AL756" s="114"/>
      <c r="AM756" s="114"/>
      <c r="AN756" s="114"/>
      <c r="AO756" s="114"/>
      <c r="AP756" s="114"/>
      <c r="AQ756" s="114"/>
      <c r="AR756" s="114"/>
      <c r="AS756" s="114"/>
      <c r="AT756" s="114"/>
      <c r="AU756" s="114"/>
      <c r="AV756" s="114"/>
      <c r="AW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c r="AJ757" s="114"/>
      <c r="AK757" s="114"/>
      <c r="AL757" s="114"/>
      <c r="AM757" s="114"/>
      <c r="AN757" s="114"/>
      <c r="AO757" s="114"/>
      <c r="AP757" s="114"/>
      <c r="AQ757" s="114"/>
      <c r="AR757" s="114"/>
      <c r="AS757" s="114"/>
      <c r="AT757" s="114"/>
      <c r="AU757" s="114"/>
      <c r="AV757" s="114"/>
      <c r="AW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c r="AJ758" s="114"/>
      <c r="AK758" s="114"/>
      <c r="AL758" s="114"/>
      <c r="AM758" s="114"/>
      <c r="AN758" s="114"/>
      <c r="AO758" s="114"/>
      <c r="AP758" s="114"/>
      <c r="AQ758" s="114"/>
      <c r="AR758" s="114"/>
      <c r="AS758" s="114"/>
      <c r="AT758" s="114"/>
      <c r="AU758" s="114"/>
      <c r="AV758" s="114"/>
      <c r="AW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c r="AJ759" s="114"/>
      <c r="AK759" s="114"/>
      <c r="AL759" s="114"/>
      <c r="AM759" s="114"/>
      <c r="AN759" s="114"/>
      <c r="AO759" s="114"/>
      <c r="AP759" s="114"/>
      <c r="AQ759" s="114"/>
      <c r="AR759" s="114"/>
      <c r="AS759" s="114"/>
      <c r="AT759" s="114"/>
      <c r="AU759" s="114"/>
      <c r="AV759" s="114"/>
      <c r="AW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c r="AJ760" s="114"/>
      <c r="AK760" s="114"/>
      <c r="AL760" s="114"/>
      <c r="AM760" s="114"/>
      <c r="AN760" s="114"/>
      <c r="AO760" s="114"/>
      <c r="AP760" s="114"/>
      <c r="AQ760" s="114"/>
      <c r="AR760" s="114"/>
      <c r="AS760" s="114"/>
      <c r="AT760" s="114"/>
      <c r="AU760" s="114"/>
      <c r="AV760" s="114"/>
      <c r="AW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c r="AJ761" s="114"/>
      <c r="AK761" s="114"/>
      <c r="AL761" s="114"/>
      <c r="AM761" s="114"/>
      <c r="AN761" s="114"/>
      <c r="AO761" s="114"/>
      <c r="AP761" s="114"/>
      <c r="AQ761" s="114"/>
      <c r="AR761" s="114"/>
      <c r="AS761" s="114"/>
      <c r="AT761" s="114"/>
      <c r="AU761" s="114"/>
      <c r="AV761" s="114"/>
      <c r="AW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c r="AJ762" s="114"/>
      <c r="AK762" s="114"/>
      <c r="AL762" s="114"/>
      <c r="AM762" s="114"/>
      <c r="AN762" s="114"/>
      <c r="AO762" s="114"/>
      <c r="AP762" s="114"/>
      <c r="AQ762" s="114"/>
      <c r="AR762" s="114"/>
      <c r="AS762" s="114"/>
      <c r="AT762" s="114"/>
      <c r="AU762" s="114"/>
      <c r="AV762" s="114"/>
      <c r="AW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c r="AJ763" s="114"/>
      <c r="AK763" s="114"/>
      <c r="AL763" s="114"/>
      <c r="AM763" s="114"/>
      <c r="AN763" s="114"/>
      <c r="AO763" s="114"/>
      <c r="AP763" s="114"/>
      <c r="AQ763" s="114"/>
      <c r="AR763" s="114"/>
      <c r="AS763" s="114"/>
      <c r="AT763" s="114"/>
      <c r="AU763" s="114"/>
      <c r="AV763" s="114"/>
      <c r="AW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c r="AJ764" s="114"/>
      <c r="AK764" s="114"/>
      <c r="AL764" s="114"/>
      <c r="AM764" s="114"/>
      <c r="AN764" s="114"/>
      <c r="AO764" s="114"/>
      <c r="AP764" s="114"/>
      <c r="AQ764" s="114"/>
      <c r="AR764" s="114"/>
      <c r="AS764" s="114"/>
      <c r="AT764" s="114"/>
      <c r="AU764" s="114"/>
      <c r="AV764" s="114"/>
      <c r="AW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c r="AJ765" s="114"/>
      <c r="AK765" s="114"/>
      <c r="AL765" s="114"/>
      <c r="AM765" s="114"/>
      <c r="AN765" s="114"/>
      <c r="AO765" s="114"/>
      <c r="AP765" s="114"/>
      <c r="AQ765" s="114"/>
      <c r="AR765" s="114"/>
      <c r="AS765" s="114"/>
      <c r="AT765" s="114"/>
      <c r="AU765" s="114"/>
      <c r="AV765" s="114"/>
      <c r="AW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c r="AJ766" s="114"/>
      <c r="AK766" s="114"/>
      <c r="AL766" s="114"/>
      <c r="AM766" s="114"/>
      <c r="AN766" s="114"/>
      <c r="AO766" s="114"/>
      <c r="AP766" s="114"/>
      <c r="AQ766" s="114"/>
      <c r="AR766" s="114"/>
      <c r="AS766" s="114"/>
      <c r="AT766" s="114"/>
      <c r="AU766" s="114"/>
      <c r="AV766" s="114"/>
      <c r="AW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c r="AJ767" s="114"/>
      <c r="AK767" s="114"/>
      <c r="AL767" s="114"/>
      <c r="AM767" s="114"/>
      <c r="AN767" s="114"/>
      <c r="AO767" s="114"/>
      <c r="AP767" s="114"/>
      <c r="AQ767" s="114"/>
      <c r="AR767" s="114"/>
      <c r="AS767" s="114"/>
      <c r="AT767" s="114"/>
      <c r="AU767" s="114"/>
      <c r="AV767" s="114"/>
      <c r="AW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c r="AJ768" s="114"/>
      <c r="AK768" s="114"/>
      <c r="AL768" s="114"/>
      <c r="AM768" s="114"/>
      <c r="AN768" s="114"/>
      <c r="AO768" s="114"/>
      <c r="AP768" s="114"/>
      <c r="AQ768" s="114"/>
      <c r="AR768" s="114"/>
      <c r="AS768" s="114"/>
      <c r="AT768" s="114"/>
      <c r="AU768" s="114"/>
      <c r="AV768" s="114"/>
      <c r="AW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c r="AJ769" s="114"/>
      <c r="AK769" s="114"/>
      <c r="AL769" s="114"/>
      <c r="AM769" s="114"/>
      <c r="AN769" s="114"/>
      <c r="AO769" s="114"/>
      <c r="AP769" s="114"/>
      <c r="AQ769" s="114"/>
      <c r="AR769" s="114"/>
      <c r="AS769" s="114"/>
      <c r="AT769" s="114"/>
      <c r="AU769" s="114"/>
      <c r="AV769" s="114"/>
      <c r="AW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c r="AJ770" s="114"/>
      <c r="AK770" s="114"/>
      <c r="AL770" s="114"/>
      <c r="AM770" s="114"/>
      <c r="AN770" s="114"/>
      <c r="AO770" s="114"/>
      <c r="AP770" s="114"/>
      <c r="AQ770" s="114"/>
      <c r="AR770" s="114"/>
      <c r="AS770" s="114"/>
      <c r="AT770" s="114"/>
      <c r="AU770" s="114"/>
      <c r="AV770" s="114"/>
      <c r="AW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c r="AJ771" s="114"/>
      <c r="AK771" s="114"/>
      <c r="AL771" s="114"/>
      <c r="AM771" s="114"/>
      <c r="AN771" s="114"/>
      <c r="AO771" s="114"/>
      <c r="AP771" s="114"/>
      <c r="AQ771" s="114"/>
      <c r="AR771" s="114"/>
      <c r="AS771" s="114"/>
      <c r="AT771" s="114"/>
      <c r="AU771" s="114"/>
      <c r="AV771" s="114"/>
      <c r="AW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c r="AJ772" s="114"/>
      <c r="AK772" s="114"/>
      <c r="AL772" s="114"/>
      <c r="AM772" s="114"/>
      <c r="AN772" s="114"/>
      <c r="AO772" s="114"/>
      <c r="AP772" s="114"/>
      <c r="AQ772" s="114"/>
      <c r="AR772" s="114"/>
      <c r="AS772" s="114"/>
      <c r="AT772" s="114"/>
      <c r="AU772" s="114"/>
      <c r="AV772" s="114"/>
      <c r="AW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c r="AJ773" s="114"/>
      <c r="AK773" s="114"/>
      <c r="AL773" s="114"/>
      <c r="AM773" s="114"/>
      <c r="AN773" s="114"/>
      <c r="AO773" s="114"/>
      <c r="AP773" s="114"/>
      <c r="AQ773" s="114"/>
      <c r="AR773" s="114"/>
      <c r="AS773" s="114"/>
      <c r="AT773" s="114"/>
      <c r="AU773" s="114"/>
      <c r="AV773" s="114"/>
      <c r="AW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c r="AJ774" s="114"/>
      <c r="AK774" s="114"/>
      <c r="AL774" s="114"/>
      <c r="AM774" s="114"/>
      <c r="AN774" s="114"/>
      <c r="AO774" s="114"/>
      <c r="AP774" s="114"/>
      <c r="AQ774" s="114"/>
      <c r="AR774" s="114"/>
      <c r="AS774" s="114"/>
      <c r="AT774" s="114"/>
      <c r="AU774" s="114"/>
      <c r="AV774" s="114"/>
      <c r="AW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c r="AJ775" s="114"/>
      <c r="AK775" s="114"/>
      <c r="AL775" s="114"/>
      <c r="AM775" s="114"/>
      <c r="AN775" s="114"/>
      <c r="AO775" s="114"/>
      <c r="AP775" s="114"/>
      <c r="AQ775" s="114"/>
      <c r="AR775" s="114"/>
      <c r="AS775" s="114"/>
      <c r="AT775" s="114"/>
      <c r="AU775" s="114"/>
      <c r="AV775" s="114"/>
      <c r="AW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c r="AJ776" s="114"/>
      <c r="AK776" s="114"/>
      <c r="AL776" s="114"/>
      <c r="AM776" s="114"/>
      <c r="AN776" s="114"/>
      <c r="AO776" s="114"/>
      <c r="AP776" s="114"/>
      <c r="AQ776" s="114"/>
      <c r="AR776" s="114"/>
      <c r="AS776" s="114"/>
      <c r="AT776" s="114"/>
      <c r="AU776" s="114"/>
      <c r="AV776" s="114"/>
      <c r="AW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c r="AJ777" s="114"/>
      <c r="AK777" s="114"/>
      <c r="AL777" s="114"/>
      <c r="AM777" s="114"/>
      <c r="AN777" s="114"/>
      <c r="AO777" s="114"/>
      <c r="AP777" s="114"/>
      <c r="AQ777" s="114"/>
      <c r="AR777" s="114"/>
      <c r="AS777" s="114"/>
      <c r="AT777" s="114"/>
      <c r="AU777" s="114"/>
      <c r="AV777" s="114"/>
      <c r="AW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c r="AJ778" s="114"/>
      <c r="AK778" s="114"/>
      <c r="AL778" s="114"/>
      <c r="AM778" s="114"/>
      <c r="AN778" s="114"/>
      <c r="AO778" s="114"/>
      <c r="AP778" s="114"/>
      <c r="AQ778" s="114"/>
      <c r="AR778" s="114"/>
      <c r="AS778" s="114"/>
      <c r="AT778" s="114"/>
      <c r="AU778" s="114"/>
      <c r="AV778" s="114"/>
      <c r="AW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c r="AJ779" s="114"/>
      <c r="AK779" s="114"/>
      <c r="AL779" s="114"/>
      <c r="AM779" s="114"/>
      <c r="AN779" s="114"/>
      <c r="AO779" s="114"/>
      <c r="AP779" s="114"/>
      <c r="AQ779" s="114"/>
      <c r="AR779" s="114"/>
      <c r="AS779" s="114"/>
      <c r="AT779" s="114"/>
      <c r="AU779" s="114"/>
      <c r="AV779" s="114"/>
      <c r="AW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c r="AJ780" s="114"/>
      <c r="AK780" s="114"/>
      <c r="AL780" s="114"/>
      <c r="AM780" s="114"/>
      <c r="AN780" s="114"/>
      <c r="AO780" s="114"/>
      <c r="AP780" s="114"/>
      <c r="AQ780" s="114"/>
      <c r="AR780" s="114"/>
      <c r="AS780" s="114"/>
      <c r="AT780" s="114"/>
      <c r="AU780" s="114"/>
      <c r="AV780" s="114"/>
      <c r="AW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c r="AJ781" s="114"/>
      <c r="AK781" s="114"/>
      <c r="AL781" s="114"/>
      <c r="AM781" s="114"/>
      <c r="AN781" s="114"/>
      <c r="AO781" s="114"/>
      <c r="AP781" s="114"/>
      <c r="AQ781" s="114"/>
      <c r="AR781" s="114"/>
      <c r="AS781" s="114"/>
      <c r="AT781" s="114"/>
      <c r="AU781" s="114"/>
      <c r="AV781" s="114"/>
      <c r="AW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c r="AJ782" s="114"/>
      <c r="AK782" s="114"/>
      <c r="AL782" s="114"/>
      <c r="AM782" s="114"/>
      <c r="AN782" s="114"/>
      <c r="AO782" s="114"/>
      <c r="AP782" s="114"/>
      <c r="AQ782" s="114"/>
      <c r="AR782" s="114"/>
      <c r="AS782" s="114"/>
      <c r="AT782" s="114"/>
      <c r="AU782" s="114"/>
      <c r="AV782" s="114"/>
      <c r="AW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c r="AJ783" s="114"/>
      <c r="AK783" s="114"/>
      <c r="AL783" s="114"/>
      <c r="AM783" s="114"/>
      <c r="AN783" s="114"/>
      <c r="AO783" s="114"/>
      <c r="AP783" s="114"/>
      <c r="AQ783" s="114"/>
      <c r="AR783" s="114"/>
      <c r="AS783" s="114"/>
      <c r="AT783" s="114"/>
      <c r="AU783" s="114"/>
      <c r="AV783" s="114"/>
      <c r="AW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c r="AJ784" s="114"/>
      <c r="AK784" s="114"/>
      <c r="AL784" s="114"/>
      <c r="AM784" s="114"/>
      <c r="AN784" s="114"/>
      <c r="AO784" s="114"/>
      <c r="AP784" s="114"/>
      <c r="AQ784" s="114"/>
      <c r="AR784" s="114"/>
      <c r="AS784" s="114"/>
      <c r="AT784" s="114"/>
      <c r="AU784" s="114"/>
      <c r="AV784" s="114"/>
      <c r="AW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c r="AJ785" s="114"/>
      <c r="AK785" s="114"/>
      <c r="AL785" s="114"/>
      <c r="AM785" s="114"/>
      <c r="AN785" s="114"/>
      <c r="AO785" s="114"/>
      <c r="AP785" s="114"/>
      <c r="AQ785" s="114"/>
      <c r="AR785" s="114"/>
      <c r="AS785" s="114"/>
      <c r="AT785" s="114"/>
      <c r="AU785" s="114"/>
      <c r="AV785" s="114"/>
      <c r="AW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c r="AJ786" s="114"/>
      <c r="AK786" s="114"/>
      <c r="AL786" s="114"/>
      <c r="AM786" s="114"/>
      <c r="AN786" s="114"/>
      <c r="AO786" s="114"/>
      <c r="AP786" s="114"/>
      <c r="AQ786" s="114"/>
      <c r="AR786" s="114"/>
      <c r="AS786" s="114"/>
      <c r="AT786" s="114"/>
      <c r="AU786" s="114"/>
      <c r="AV786" s="114"/>
      <c r="AW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c r="AJ787" s="114"/>
      <c r="AK787" s="114"/>
      <c r="AL787" s="114"/>
      <c r="AM787" s="114"/>
      <c r="AN787" s="114"/>
      <c r="AO787" s="114"/>
      <c r="AP787" s="114"/>
      <c r="AQ787" s="114"/>
      <c r="AR787" s="114"/>
      <c r="AS787" s="114"/>
      <c r="AT787" s="114"/>
      <c r="AU787" s="114"/>
      <c r="AV787" s="114"/>
      <c r="AW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c r="AJ788" s="114"/>
      <c r="AK788" s="114"/>
      <c r="AL788" s="114"/>
      <c r="AM788" s="114"/>
      <c r="AN788" s="114"/>
      <c r="AO788" s="114"/>
      <c r="AP788" s="114"/>
      <c r="AQ788" s="114"/>
      <c r="AR788" s="114"/>
      <c r="AS788" s="114"/>
      <c r="AT788" s="114"/>
      <c r="AU788" s="114"/>
      <c r="AV788" s="114"/>
      <c r="AW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c r="AJ789" s="114"/>
      <c r="AK789" s="114"/>
      <c r="AL789" s="114"/>
      <c r="AM789" s="114"/>
      <c r="AN789" s="114"/>
      <c r="AO789" s="114"/>
      <c r="AP789" s="114"/>
      <c r="AQ789" s="114"/>
      <c r="AR789" s="114"/>
      <c r="AS789" s="114"/>
      <c r="AT789" s="114"/>
      <c r="AU789" s="114"/>
      <c r="AV789" s="114"/>
      <c r="AW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c r="AJ790" s="114"/>
      <c r="AK790" s="114"/>
      <c r="AL790" s="114"/>
      <c r="AM790" s="114"/>
      <c r="AN790" s="114"/>
      <c r="AO790" s="114"/>
      <c r="AP790" s="114"/>
      <c r="AQ790" s="114"/>
      <c r="AR790" s="114"/>
      <c r="AS790" s="114"/>
      <c r="AT790" s="114"/>
      <c r="AU790" s="114"/>
      <c r="AV790" s="114"/>
      <c r="AW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c r="AJ791" s="114"/>
      <c r="AK791" s="114"/>
      <c r="AL791" s="114"/>
      <c r="AM791" s="114"/>
      <c r="AN791" s="114"/>
      <c r="AO791" s="114"/>
      <c r="AP791" s="114"/>
      <c r="AQ791" s="114"/>
      <c r="AR791" s="114"/>
      <c r="AS791" s="114"/>
      <c r="AT791" s="114"/>
      <c r="AU791" s="114"/>
      <c r="AV791" s="114"/>
      <c r="AW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c r="AJ792" s="114"/>
      <c r="AK792" s="114"/>
      <c r="AL792" s="114"/>
      <c r="AM792" s="114"/>
      <c r="AN792" s="114"/>
      <c r="AO792" s="114"/>
      <c r="AP792" s="114"/>
      <c r="AQ792" s="114"/>
      <c r="AR792" s="114"/>
      <c r="AS792" s="114"/>
      <c r="AT792" s="114"/>
      <c r="AU792" s="114"/>
      <c r="AV792" s="114"/>
      <c r="AW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c r="AJ793" s="114"/>
      <c r="AK793" s="114"/>
      <c r="AL793" s="114"/>
      <c r="AM793" s="114"/>
      <c r="AN793" s="114"/>
      <c r="AO793" s="114"/>
      <c r="AP793" s="114"/>
      <c r="AQ793" s="114"/>
      <c r="AR793" s="114"/>
      <c r="AS793" s="114"/>
      <c r="AT793" s="114"/>
      <c r="AU793" s="114"/>
      <c r="AV793" s="114"/>
      <c r="AW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c r="AJ794" s="114"/>
      <c r="AK794" s="114"/>
      <c r="AL794" s="114"/>
      <c r="AM794" s="114"/>
      <c r="AN794" s="114"/>
      <c r="AO794" s="114"/>
      <c r="AP794" s="114"/>
      <c r="AQ794" s="114"/>
      <c r="AR794" s="114"/>
      <c r="AS794" s="114"/>
      <c r="AT794" s="114"/>
      <c r="AU794" s="114"/>
      <c r="AV794" s="114"/>
      <c r="AW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c r="AJ795" s="114"/>
      <c r="AK795" s="114"/>
      <c r="AL795" s="114"/>
      <c r="AM795" s="114"/>
      <c r="AN795" s="114"/>
      <c r="AO795" s="114"/>
      <c r="AP795" s="114"/>
      <c r="AQ795" s="114"/>
      <c r="AR795" s="114"/>
      <c r="AS795" s="114"/>
      <c r="AT795" s="114"/>
      <c r="AU795" s="114"/>
      <c r="AV795" s="114"/>
      <c r="AW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c r="AJ796" s="114"/>
      <c r="AK796" s="114"/>
      <c r="AL796" s="114"/>
      <c r="AM796" s="114"/>
      <c r="AN796" s="114"/>
      <c r="AO796" s="114"/>
      <c r="AP796" s="114"/>
      <c r="AQ796" s="114"/>
      <c r="AR796" s="114"/>
      <c r="AS796" s="114"/>
      <c r="AT796" s="114"/>
      <c r="AU796" s="114"/>
      <c r="AV796" s="114"/>
      <c r="AW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c r="AJ797" s="114"/>
      <c r="AK797" s="114"/>
      <c r="AL797" s="114"/>
      <c r="AM797" s="114"/>
      <c r="AN797" s="114"/>
      <c r="AO797" s="114"/>
      <c r="AP797" s="114"/>
      <c r="AQ797" s="114"/>
      <c r="AR797" s="114"/>
      <c r="AS797" s="114"/>
      <c r="AT797" s="114"/>
      <c r="AU797" s="114"/>
      <c r="AV797" s="114"/>
      <c r="AW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c r="AJ798" s="114"/>
      <c r="AK798" s="114"/>
      <c r="AL798" s="114"/>
      <c r="AM798" s="114"/>
      <c r="AN798" s="114"/>
      <c r="AO798" s="114"/>
      <c r="AP798" s="114"/>
      <c r="AQ798" s="114"/>
      <c r="AR798" s="114"/>
      <c r="AS798" s="114"/>
      <c r="AT798" s="114"/>
      <c r="AU798" s="114"/>
      <c r="AV798" s="114"/>
      <c r="AW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c r="AJ799" s="114"/>
      <c r="AK799" s="114"/>
      <c r="AL799" s="114"/>
      <c r="AM799" s="114"/>
      <c r="AN799" s="114"/>
      <c r="AO799" s="114"/>
      <c r="AP799" s="114"/>
      <c r="AQ799" s="114"/>
      <c r="AR799" s="114"/>
      <c r="AS799" s="114"/>
      <c r="AT799" s="114"/>
      <c r="AU799" s="114"/>
      <c r="AV799" s="114"/>
      <c r="AW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c r="AJ800" s="114"/>
      <c r="AK800" s="114"/>
      <c r="AL800" s="114"/>
      <c r="AM800" s="114"/>
      <c r="AN800" s="114"/>
      <c r="AO800" s="114"/>
      <c r="AP800" s="114"/>
      <c r="AQ800" s="114"/>
      <c r="AR800" s="114"/>
      <c r="AS800" s="114"/>
      <c r="AT800" s="114"/>
      <c r="AU800" s="114"/>
      <c r="AV800" s="114"/>
      <c r="AW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c r="AJ801" s="114"/>
      <c r="AK801" s="114"/>
      <c r="AL801" s="114"/>
      <c r="AM801" s="114"/>
      <c r="AN801" s="114"/>
      <c r="AO801" s="114"/>
      <c r="AP801" s="114"/>
      <c r="AQ801" s="114"/>
      <c r="AR801" s="114"/>
      <c r="AS801" s="114"/>
      <c r="AT801" s="114"/>
      <c r="AU801" s="114"/>
      <c r="AV801" s="114"/>
      <c r="AW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c r="AJ802" s="114"/>
      <c r="AK802" s="114"/>
      <c r="AL802" s="114"/>
      <c r="AM802" s="114"/>
      <c r="AN802" s="114"/>
      <c r="AO802" s="114"/>
      <c r="AP802" s="114"/>
      <c r="AQ802" s="114"/>
      <c r="AR802" s="114"/>
      <c r="AS802" s="114"/>
      <c r="AT802" s="114"/>
      <c r="AU802" s="114"/>
      <c r="AV802" s="114"/>
      <c r="AW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c r="AJ803" s="114"/>
      <c r="AK803" s="114"/>
      <c r="AL803" s="114"/>
      <c r="AM803" s="114"/>
      <c r="AN803" s="114"/>
      <c r="AO803" s="114"/>
      <c r="AP803" s="114"/>
      <c r="AQ803" s="114"/>
      <c r="AR803" s="114"/>
      <c r="AS803" s="114"/>
      <c r="AT803" s="114"/>
      <c r="AU803" s="114"/>
      <c r="AV803" s="114"/>
      <c r="AW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c r="AJ804" s="114"/>
      <c r="AK804" s="114"/>
      <c r="AL804" s="114"/>
      <c r="AM804" s="114"/>
      <c r="AN804" s="114"/>
      <c r="AO804" s="114"/>
      <c r="AP804" s="114"/>
      <c r="AQ804" s="114"/>
      <c r="AR804" s="114"/>
      <c r="AS804" s="114"/>
      <c r="AT804" s="114"/>
      <c r="AU804" s="114"/>
      <c r="AV804" s="114"/>
      <c r="AW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c r="AJ805" s="114"/>
      <c r="AK805" s="114"/>
      <c r="AL805" s="114"/>
      <c r="AM805" s="114"/>
      <c r="AN805" s="114"/>
      <c r="AO805" s="114"/>
      <c r="AP805" s="114"/>
      <c r="AQ805" s="114"/>
      <c r="AR805" s="114"/>
      <c r="AS805" s="114"/>
      <c r="AT805" s="114"/>
      <c r="AU805" s="114"/>
      <c r="AV805" s="114"/>
      <c r="AW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c r="AJ806" s="114"/>
      <c r="AK806" s="114"/>
      <c r="AL806" s="114"/>
      <c r="AM806" s="114"/>
      <c r="AN806" s="114"/>
      <c r="AO806" s="114"/>
      <c r="AP806" s="114"/>
      <c r="AQ806" s="114"/>
      <c r="AR806" s="114"/>
      <c r="AS806" s="114"/>
      <c r="AT806" s="114"/>
      <c r="AU806" s="114"/>
      <c r="AV806" s="114"/>
      <c r="AW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c r="AJ807" s="114"/>
      <c r="AK807" s="114"/>
      <c r="AL807" s="114"/>
      <c r="AM807" s="114"/>
      <c r="AN807" s="114"/>
      <c r="AO807" s="114"/>
      <c r="AP807" s="114"/>
      <c r="AQ807" s="114"/>
      <c r="AR807" s="114"/>
      <c r="AS807" s="114"/>
      <c r="AT807" s="114"/>
      <c r="AU807" s="114"/>
      <c r="AV807" s="114"/>
      <c r="AW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c r="AJ808" s="114"/>
      <c r="AK808" s="114"/>
      <c r="AL808" s="114"/>
      <c r="AM808" s="114"/>
      <c r="AN808" s="114"/>
      <c r="AO808" s="114"/>
      <c r="AP808" s="114"/>
      <c r="AQ808" s="114"/>
      <c r="AR808" s="114"/>
      <c r="AS808" s="114"/>
      <c r="AT808" s="114"/>
      <c r="AU808" s="114"/>
      <c r="AV808" s="114"/>
      <c r="AW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c r="AJ809" s="114"/>
      <c r="AK809" s="114"/>
      <c r="AL809" s="114"/>
      <c r="AM809" s="114"/>
      <c r="AN809" s="114"/>
      <c r="AO809" s="114"/>
      <c r="AP809" s="114"/>
      <c r="AQ809" s="114"/>
      <c r="AR809" s="114"/>
      <c r="AS809" s="114"/>
      <c r="AT809" s="114"/>
      <c r="AU809" s="114"/>
      <c r="AV809" s="114"/>
      <c r="AW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c r="AJ810" s="114"/>
      <c r="AK810" s="114"/>
      <c r="AL810" s="114"/>
      <c r="AM810" s="114"/>
      <c r="AN810" s="114"/>
      <c r="AO810" s="114"/>
      <c r="AP810" s="114"/>
      <c r="AQ810" s="114"/>
      <c r="AR810" s="114"/>
      <c r="AS810" s="114"/>
      <c r="AT810" s="114"/>
      <c r="AU810" s="114"/>
      <c r="AV810" s="114"/>
      <c r="AW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c r="AJ811" s="114"/>
      <c r="AK811" s="114"/>
      <c r="AL811" s="114"/>
      <c r="AM811" s="114"/>
      <c r="AN811" s="114"/>
      <c r="AO811" s="114"/>
      <c r="AP811" s="114"/>
      <c r="AQ811" s="114"/>
      <c r="AR811" s="114"/>
      <c r="AS811" s="114"/>
      <c r="AT811" s="114"/>
      <c r="AU811" s="114"/>
      <c r="AV811" s="114"/>
      <c r="AW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c r="AJ812" s="114"/>
      <c r="AK812" s="114"/>
      <c r="AL812" s="114"/>
      <c r="AM812" s="114"/>
      <c r="AN812" s="114"/>
      <c r="AO812" s="114"/>
      <c r="AP812" s="114"/>
      <c r="AQ812" s="114"/>
      <c r="AR812" s="114"/>
      <c r="AS812" s="114"/>
      <c r="AT812" s="114"/>
      <c r="AU812" s="114"/>
      <c r="AV812" s="114"/>
      <c r="AW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c r="AJ813" s="114"/>
      <c r="AK813" s="114"/>
      <c r="AL813" s="114"/>
      <c r="AM813" s="114"/>
      <c r="AN813" s="114"/>
      <c r="AO813" s="114"/>
      <c r="AP813" s="114"/>
      <c r="AQ813" s="114"/>
      <c r="AR813" s="114"/>
      <c r="AS813" s="114"/>
      <c r="AT813" s="114"/>
      <c r="AU813" s="114"/>
      <c r="AV813" s="114"/>
      <c r="AW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c r="AJ814" s="114"/>
      <c r="AK814" s="114"/>
      <c r="AL814" s="114"/>
      <c r="AM814" s="114"/>
      <c r="AN814" s="114"/>
      <c r="AO814" s="114"/>
      <c r="AP814" s="114"/>
      <c r="AQ814" s="114"/>
      <c r="AR814" s="114"/>
      <c r="AS814" s="114"/>
      <c r="AT814" s="114"/>
      <c r="AU814" s="114"/>
      <c r="AV814" s="114"/>
      <c r="AW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c r="AJ815" s="114"/>
      <c r="AK815" s="114"/>
      <c r="AL815" s="114"/>
      <c r="AM815" s="114"/>
      <c r="AN815" s="114"/>
      <c r="AO815" s="114"/>
      <c r="AP815" s="114"/>
      <c r="AQ815" s="114"/>
      <c r="AR815" s="114"/>
      <c r="AS815" s="114"/>
      <c r="AT815" s="114"/>
      <c r="AU815" s="114"/>
      <c r="AV815" s="114"/>
      <c r="AW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c r="AJ816" s="114"/>
      <c r="AK816" s="114"/>
      <c r="AL816" s="114"/>
      <c r="AM816" s="114"/>
      <c r="AN816" s="114"/>
      <c r="AO816" s="114"/>
      <c r="AP816" s="114"/>
      <c r="AQ816" s="114"/>
      <c r="AR816" s="114"/>
      <c r="AS816" s="114"/>
      <c r="AT816" s="114"/>
      <c r="AU816" s="114"/>
      <c r="AV816" s="114"/>
      <c r="AW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c r="AJ817" s="114"/>
      <c r="AK817" s="114"/>
      <c r="AL817" s="114"/>
      <c r="AM817" s="114"/>
      <c r="AN817" s="114"/>
      <c r="AO817" s="114"/>
      <c r="AP817" s="114"/>
      <c r="AQ817" s="114"/>
      <c r="AR817" s="114"/>
      <c r="AS817" s="114"/>
      <c r="AT817" s="114"/>
      <c r="AU817" s="114"/>
      <c r="AV817" s="114"/>
      <c r="AW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c r="AJ818" s="114"/>
      <c r="AK818" s="114"/>
      <c r="AL818" s="114"/>
      <c r="AM818" s="114"/>
      <c r="AN818" s="114"/>
      <c r="AO818" s="114"/>
      <c r="AP818" s="114"/>
      <c r="AQ818" s="114"/>
      <c r="AR818" s="114"/>
      <c r="AS818" s="114"/>
      <c r="AT818" s="114"/>
      <c r="AU818" s="114"/>
      <c r="AV818" s="114"/>
      <c r="AW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c r="AJ819" s="114"/>
      <c r="AK819" s="114"/>
      <c r="AL819" s="114"/>
      <c r="AM819" s="114"/>
      <c r="AN819" s="114"/>
      <c r="AO819" s="114"/>
      <c r="AP819" s="114"/>
      <c r="AQ819" s="114"/>
      <c r="AR819" s="114"/>
      <c r="AS819" s="114"/>
      <c r="AT819" s="114"/>
      <c r="AU819" s="114"/>
      <c r="AV819" s="114"/>
      <c r="AW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c r="AJ820" s="114"/>
      <c r="AK820" s="114"/>
      <c r="AL820" s="114"/>
      <c r="AM820" s="114"/>
      <c r="AN820" s="114"/>
      <c r="AO820" s="114"/>
      <c r="AP820" s="114"/>
      <c r="AQ820" s="114"/>
      <c r="AR820" s="114"/>
      <c r="AS820" s="114"/>
      <c r="AT820" s="114"/>
      <c r="AU820" s="114"/>
      <c r="AV820" s="114"/>
      <c r="AW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c r="AJ821" s="114"/>
      <c r="AK821" s="114"/>
      <c r="AL821" s="114"/>
      <c r="AM821" s="114"/>
      <c r="AN821" s="114"/>
      <c r="AO821" s="114"/>
      <c r="AP821" s="114"/>
      <c r="AQ821" s="114"/>
      <c r="AR821" s="114"/>
      <c r="AS821" s="114"/>
      <c r="AT821" s="114"/>
      <c r="AU821" s="114"/>
      <c r="AV821" s="114"/>
      <c r="AW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c r="AJ822" s="114"/>
      <c r="AK822" s="114"/>
      <c r="AL822" s="114"/>
      <c r="AM822" s="114"/>
      <c r="AN822" s="114"/>
      <c r="AO822" s="114"/>
      <c r="AP822" s="114"/>
      <c r="AQ822" s="114"/>
      <c r="AR822" s="114"/>
      <c r="AS822" s="114"/>
      <c r="AT822" s="114"/>
      <c r="AU822" s="114"/>
      <c r="AV822" s="114"/>
      <c r="AW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c r="AJ823" s="114"/>
      <c r="AK823" s="114"/>
      <c r="AL823" s="114"/>
      <c r="AM823" s="114"/>
      <c r="AN823" s="114"/>
      <c r="AO823" s="114"/>
      <c r="AP823" s="114"/>
      <c r="AQ823" s="114"/>
      <c r="AR823" s="114"/>
      <c r="AS823" s="114"/>
      <c r="AT823" s="114"/>
      <c r="AU823" s="114"/>
      <c r="AV823" s="114"/>
      <c r="AW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c r="AJ824" s="114"/>
      <c r="AK824" s="114"/>
      <c r="AL824" s="114"/>
      <c r="AM824" s="114"/>
      <c r="AN824" s="114"/>
      <c r="AO824" s="114"/>
      <c r="AP824" s="114"/>
      <c r="AQ824" s="114"/>
      <c r="AR824" s="114"/>
      <c r="AS824" s="114"/>
      <c r="AT824" s="114"/>
      <c r="AU824" s="114"/>
      <c r="AV824" s="114"/>
      <c r="AW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c r="AJ825" s="114"/>
      <c r="AK825" s="114"/>
      <c r="AL825" s="114"/>
      <c r="AM825" s="114"/>
      <c r="AN825" s="114"/>
      <c r="AO825" s="114"/>
      <c r="AP825" s="114"/>
      <c r="AQ825" s="114"/>
      <c r="AR825" s="114"/>
      <c r="AS825" s="114"/>
      <c r="AT825" s="114"/>
      <c r="AU825" s="114"/>
      <c r="AV825" s="114"/>
      <c r="AW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c r="AJ826" s="114"/>
      <c r="AK826" s="114"/>
      <c r="AL826" s="114"/>
      <c r="AM826" s="114"/>
      <c r="AN826" s="114"/>
      <c r="AO826" s="114"/>
      <c r="AP826" s="114"/>
      <c r="AQ826" s="114"/>
      <c r="AR826" s="114"/>
      <c r="AS826" s="114"/>
      <c r="AT826" s="114"/>
      <c r="AU826" s="114"/>
      <c r="AV826" s="114"/>
      <c r="AW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c r="AJ827" s="114"/>
      <c r="AK827" s="114"/>
      <c r="AL827" s="114"/>
      <c r="AM827" s="114"/>
      <c r="AN827" s="114"/>
      <c r="AO827" s="114"/>
      <c r="AP827" s="114"/>
      <c r="AQ827" s="114"/>
      <c r="AR827" s="114"/>
      <c r="AS827" s="114"/>
      <c r="AT827" s="114"/>
      <c r="AU827" s="114"/>
      <c r="AV827" s="114"/>
      <c r="AW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c r="AJ828" s="114"/>
      <c r="AK828" s="114"/>
      <c r="AL828" s="114"/>
      <c r="AM828" s="114"/>
      <c r="AN828" s="114"/>
      <c r="AO828" s="114"/>
      <c r="AP828" s="114"/>
      <c r="AQ828" s="114"/>
      <c r="AR828" s="114"/>
      <c r="AS828" s="114"/>
      <c r="AT828" s="114"/>
      <c r="AU828" s="114"/>
      <c r="AV828" s="114"/>
      <c r="AW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c r="AJ829" s="114"/>
      <c r="AK829" s="114"/>
      <c r="AL829" s="114"/>
      <c r="AM829" s="114"/>
      <c r="AN829" s="114"/>
      <c r="AO829" s="114"/>
      <c r="AP829" s="114"/>
      <c r="AQ829" s="114"/>
      <c r="AR829" s="114"/>
      <c r="AS829" s="114"/>
      <c r="AT829" s="114"/>
      <c r="AU829" s="114"/>
      <c r="AV829" s="114"/>
      <c r="AW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c r="AJ830" s="114"/>
      <c r="AK830" s="114"/>
      <c r="AL830" s="114"/>
      <c r="AM830" s="114"/>
      <c r="AN830" s="114"/>
      <c r="AO830" s="114"/>
      <c r="AP830" s="114"/>
      <c r="AQ830" s="114"/>
      <c r="AR830" s="114"/>
      <c r="AS830" s="114"/>
      <c r="AT830" s="114"/>
      <c r="AU830" s="114"/>
      <c r="AV830" s="114"/>
      <c r="AW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c r="AJ831" s="114"/>
      <c r="AK831" s="114"/>
      <c r="AL831" s="114"/>
      <c r="AM831" s="114"/>
      <c r="AN831" s="114"/>
      <c r="AO831" s="114"/>
      <c r="AP831" s="114"/>
      <c r="AQ831" s="114"/>
      <c r="AR831" s="114"/>
      <c r="AS831" s="114"/>
      <c r="AT831" s="114"/>
      <c r="AU831" s="114"/>
      <c r="AV831" s="114"/>
      <c r="AW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c r="AJ832" s="114"/>
      <c r="AK832" s="114"/>
      <c r="AL832" s="114"/>
      <c r="AM832" s="114"/>
      <c r="AN832" s="114"/>
      <c r="AO832" s="114"/>
      <c r="AP832" s="114"/>
      <c r="AQ832" s="114"/>
      <c r="AR832" s="114"/>
      <c r="AS832" s="114"/>
      <c r="AT832" s="114"/>
      <c r="AU832" s="114"/>
      <c r="AV832" s="114"/>
      <c r="AW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c r="AJ833" s="114"/>
      <c r="AK833" s="114"/>
      <c r="AL833" s="114"/>
      <c r="AM833" s="114"/>
      <c r="AN833" s="114"/>
      <c r="AO833" s="114"/>
      <c r="AP833" s="114"/>
      <c r="AQ833" s="114"/>
      <c r="AR833" s="114"/>
      <c r="AS833" s="114"/>
      <c r="AT833" s="114"/>
      <c r="AU833" s="114"/>
      <c r="AV833" s="114"/>
      <c r="AW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c r="AJ834" s="114"/>
      <c r="AK834" s="114"/>
      <c r="AL834" s="114"/>
      <c r="AM834" s="114"/>
      <c r="AN834" s="114"/>
      <c r="AO834" s="114"/>
      <c r="AP834" s="114"/>
      <c r="AQ834" s="114"/>
      <c r="AR834" s="114"/>
      <c r="AS834" s="114"/>
      <c r="AT834" s="114"/>
      <c r="AU834" s="114"/>
      <c r="AV834" s="114"/>
      <c r="AW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c r="AJ835" s="114"/>
      <c r="AK835" s="114"/>
      <c r="AL835" s="114"/>
      <c r="AM835" s="114"/>
      <c r="AN835" s="114"/>
      <c r="AO835" s="114"/>
      <c r="AP835" s="114"/>
      <c r="AQ835" s="114"/>
      <c r="AR835" s="114"/>
      <c r="AS835" s="114"/>
      <c r="AT835" s="114"/>
      <c r="AU835" s="114"/>
      <c r="AV835" s="114"/>
      <c r="AW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c r="AJ836" s="114"/>
      <c r="AK836" s="114"/>
      <c r="AL836" s="114"/>
      <c r="AM836" s="114"/>
      <c r="AN836" s="114"/>
      <c r="AO836" s="114"/>
      <c r="AP836" s="114"/>
      <c r="AQ836" s="114"/>
      <c r="AR836" s="114"/>
      <c r="AS836" s="114"/>
      <c r="AT836" s="114"/>
      <c r="AU836" s="114"/>
      <c r="AV836" s="114"/>
      <c r="AW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c r="AJ837" s="114"/>
      <c r="AK837" s="114"/>
      <c r="AL837" s="114"/>
      <c r="AM837" s="114"/>
      <c r="AN837" s="114"/>
      <c r="AO837" s="114"/>
      <c r="AP837" s="114"/>
      <c r="AQ837" s="114"/>
      <c r="AR837" s="114"/>
      <c r="AS837" s="114"/>
      <c r="AT837" s="114"/>
      <c r="AU837" s="114"/>
      <c r="AV837" s="114"/>
      <c r="AW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c r="AJ838" s="114"/>
      <c r="AK838" s="114"/>
      <c r="AL838" s="114"/>
      <c r="AM838" s="114"/>
      <c r="AN838" s="114"/>
      <c r="AO838" s="114"/>
      <c r="AP838" s="114"/>
      <c r="AQ838" s="114"/>
      <c r="AR838" s="114"/>
      <c r="AS838" s="114"/>
      <c r="AT838" s="114"/>
      <c r="AU838" s="114"/>
      <c r="AV838" s="114"/>
      <c r="AW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c r="AJ839" s="114"/>
      <c r="AK839" s="114"/>
      <c r="AL839" s="114"/>
      <c r="AM839" s="114"/>
      <c r="AN839" s="114"/>
      <c r="AO839" s="114"/>
      <c r="AP839" s="114"/>
      <c r="AQ839" s="114"/>
      <c r="AR839" s="114"/>
      <c r="AS839" s="114"/>
      <c r="AT839" s="114"/>
      <c r="AU839" s="114"/>
      <c r="AV839" s="114"/>
      <c r="AW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c r="AJ840" s="114"/>
      <c r="AK840" s="114"/>
      <c r="AL840" s="114"/>
      <c r="AM840" s="114"/>
      <c r="AN840" s="114"/>
      <c r="AO840" s="114"/>
      <c r="AP840" s="114"/>
      <c r="AQ840" s="114"/>
      <c r="AR840" s="114"/>
      <c r="AS840" s="114"/>
      <c r="AT840" s="114"/>
      <c r="AU840" s="114"/>
      <c r="AV840" s="114"/>
      <c r="AW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c r="AJ841" s="114"/>
      <c r="AK841" s="114"/>
      <c r="AL841" s="114"/>
      <c r="AM841" s="114"/>
      <c r="AN841" s="114"/>
      <c r="AO841" s="114"/>
      <c r="AP841" s="114"/>
      <c r="AQ841" s="114"/>
      <c r="AR841" s="114"/>
      <c r="AS841" s="114"/>
      <c r="AT841" s="114"/>
      <c r="AU841" s="114"/>
      <c r="AV841" s="114"/>
      <c r="AW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c r="AJ842" s="114"/>
      <c r="AK842" s="114"/>
      <c r="AL842" s="114"/>
      <c r="AM842" s="114"/>
      <c r="AN842" s="114"/>
      <c r="AO842" s="114"/>
      <c r="AP842" s="114"/>
      <c r="AQ842" s="114"/>
      <c r="AR842" s="114"/>
      <c r="AS842" s="114"/>
      <c r="AT842" s="114"/>
      <c r="AU842" s="114"/>
      <c r="AV842" s="114"/>
      <c r="AW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c r="AJ843" s="114"/>
      <c r="AK843" s="114"/>
      <c r="AL843" s="114"/>
      <c r="AM843" s="114"/>
      <c r="AN843" s="114"/>
      <c r="AO843" s="114"/>
      <c r="AP843" s="114"/>
      <c r="AQ843" s="114"/>
      <c r="AR843" s="114"/>
      <c r="AS843" s="114"/>
      <c r="AT843" s="114"/>
      <c r="AU843" s="114"/>
      <c r="AV843" s="114"/>
      <c r="AW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c r="AJ844" s="114"/>
      <c r="AK844" s="114"/>
      <c r="AL844" s="114"/>
      <c r="AM844" s="114"/>
      <c r="AN844" s="114"/>
      <c r="AO844" s="114"/>
      <c r="AP844" s="114"/>
      <c r="AQ844" s="114"/>
      <c r="AR844" s="114"/>
      <c r="AS844" s="114"/>
      <c r="AT844" s="114"/>
      <c r="AU844" s="114"/>
      <c r="AV844" s="114"/>
      <c r="AW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c r="AJ845" s="114"/>
      <c r="AK845" s="114"/>
      <c r="AL845" s="114"/>
      <c r="AM845" s="114"/>
      <c r="AN845" s="114"/>
      <c r="AO845" s="114"/>
      <c r="AP845" s="114"/>
      <c r="AQ845" s="114"/>
      <c r="AR845" s="114"/>
      <c r="AS845" s="114"/>
      <c r="AT845" s="114"/>
      <c r="AU845" s="114"/>
      <c r="AV845" s="114"/>
      <c r="AW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c r="AJ846" s="114"/>
      <c r="AK846" s="114"/>
      <c r="AL846" s="114"/>
      <c r="AM846" s="114"/>
      <c r="AN846" s="114"/>
      <c r="AO846" s="114"/>
      <c r="AP846" s="114"/>
      <c r="AQ846" s="114"/>
      <c r="AR846" s="114"/>
      <c r="AS846" s="114"/>
      <c r="AT846" s="114"/>
      <c r="AU846" s="114"/>
      <c r="AV846" s="114"/>
      <c r="AW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c r="AJ847" s="114"/>
      <c r="AK847" s="114"/>
      <c r="AL847" s="114"/>
      <c r="AM847" s="114"/>
      <c r="AN847" s="114"/>
      <c r="AO847" s="114"/>
      <c r="AP847" s="114"/>
      <c r="AQ847" s="114"/>
      <c r="AR847" s="114"/>
      <c r="AS847" s="114"/>
      <c r="AT847" s="114"/>
      <c r="AU847" s="114"/>
      <c r="AV847" s="114"/>
      <c r="AW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c r="AJ848" s="114"/>
      <c r="AK848" s="114"/>
      <c r="AL848" s="114"/>
      <c r="AM848" s="114"/>
      <c r="AN848" s="114"/>
      <c r="AO848" s="114"/>
      <c r="AP848" s="114"/>
      <c r="AQ848" s="114"/>
      <c r="AR848" s="114"/>
      <c r="AS848" s="114"/>
      <c r="AT848" s="114"/>
      <c r="AU848" s="114"/>
      <c r="AV848" s="114"/>
      <c r="AW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c r="AJ849" s="114"/>
      <c r="AK849" s="114"/>
      <c r="AL849" s="114"/>
      <c r="AM849" s="114"/>
      <c r="AN849" s="114"/>
      <c r="AO849" s="114"/>
      <c r="AP849" s="114"/>
      <c r="AQ849" s="114"/>
      <c r="AR849" s="114"/>
      <c r="AS849" s="114"/>
      <c r="AT849" s="114"/>
      <c r="AU849" s="114"/>
      <c r="AV849" s="114"/>
      <c r="AW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c r="AJ850" s="114"/>
      <c r="AK850" s="114"/>
      <c r="AL850" s="114"/>
      <c r="AM850" s="114"/>
      <c r="AN850" s="114"/>
      <c r="AO850" s="114"/>
      <c r="AP850" s="114"/>
      <c r="AQ850" s="114"/>
      <c r="AR850" s="114"/>
      <c r="AS850" s="114"/>
      <c r="AT850" s="114"/>
      <c r="AU850" s="114"/>
      <c r="AV850" s="114"/>
      <c r="AW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c r="AJ851" s="114"/>
      <c r="AK851" s="114"/>
      <c r="AL851" s="114"/>
      <c r="AM851" s="114"/>
      <c r="AN851" s="114"/>
      <c r="AO851" s="114"/>
      <c r="AP851" s="114"/>
      <c r="AQ851" s="114"/>
      <c r="AR851" s="114"/>
      <c r="AS851" s="114"/>
      <c r="AT851" s="114"/>
      <c r="AU851" s="114"/>
      <c r="AV851" s="114"/>
      <c r="AW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c r="AJ852" s="114"/>
      <c r="AK852" s="114"/>
      <c r="AL852" s="114"/>
      <c r="AM852" s="114"/>
      <c r="AN852" s="114"/>
      <c r="AO852" s="114"/>
      <c r="AP852" s="114"/>
      <c r="AQ852" s="114"/>
      <c r="AR852" s="114"/>
      <c r="AS852" s="114"/>
      <c r="AT852" s="114"/>
      <c r="AU852" s="114"/>
      <c r="AV852" s="114"/>
      <c r="AW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c r="AJ853" s="114"/>
      <c r="AK853" s="114"/>
      <c r="AL853" s="114"/>
      <c r="AM853" s="114"/>
      <c r="AN853" s="114"/>
      <c r="AO853" s="114"/>
      <c r="AP853" s="114"/>
      <c r="AQ853" s="114"/>
      <c r="AR853" s="114"/>
      <c r="AS853" s="114"/>
      <c r="AT853" s="114"/>
      <c r="AU853" s="114"/>
      <c r="AV853" s="114"/>
      <c r="AW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c r="AJ854" s="114"/>
      <c r="AK854" s="114"/>
      <c r="AL854" s="114"/>
      <c r="AM854" s="114"/>
      <c r="AN854" s="114"/>
      <c r="AO854" s="114"/>
      <c r="AP854" s="114"/>
      <c r="AQ854" s="114"/>
      <c r="AR854" s="114"/>
      <c r="AS854" s="114"/>
      <c r="AT854" s="114"/>
      <c r="AU854" s="114"/>
      <c r="AV854" s="114"/>
      <c r="AW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c r="AJ855" s="114"/>
      <c r="AK855" s="114"/>
      <c r="AL855" s="114"/>
      <c r="AM855" s="114"/>
      <c r="AN855" s="114"/>
      <c r="AO855" s="114"/>
      <c r="AP855" s="114"/>
      <c r="AQ855" s="114"/>
      <c r="AR855" s="114"/>
      <c r="AS855" s="114"/>
      <c r="AT855" s="114"/>
      <c r="AU855" s="114"/>
      <c r="AV855" s="114"/>
      <c r="AW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c r="AJ856" s="114"/>
      <c r="AK856" s="114"/>
      <c r="AL856" s="114"/>
      <c r="AM856" s="114"/>
      <c r="AN856" s="114"/>
      <c r="AO856" s="114"/>
      <c r="AP856" s="114"/>
      <c r="AQ856" s="114"/>
      <c r="AR856" s="114"/>
      <c r="AS856" s="114"/>
      <c r="AT856" s="114"/>
      <c r="AU856" s="114"/>
      <c r="AV856" s="114"/>
      <c r="AW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c r="AJ857" s="114"/>
      <c r="AK857" s="114"/>
      <c r="AL857" s="114"/>
      <c r="AM857" s="114"/>
      <c r="AN857" s="114"/>
      <c r="AO857" s="114"/>
      <c r="AP857" s="114"/>
      <c r="AQ857" s="114"/>
      <c r="AR857" s="114"/>
      <c r="AS857" s="114"/>
      <c r="AT857" s="114"/>
      <c r="AU857" s="114"/>
      <c r="AV857" s="114"/>
      <c r="AW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c r="AJ858" s="114"/>
      <c r="AK858" s="114"/>
      <c r="AL858" s="114"/>
      <c r="AM858" s="114"/>
      <c r="AN858" s="114"/>
      <c r="AO858" s="114"/>
      <c r="AP858" s="114"/>
      <c r="AQ858" s="114"/>
      <c r="AR858" s="114"/>
      <c r="AS858" s="114"/>
      <c r="AT858" s="114"/>
      <c r="AU858" s="114"/>
      <c r="AV858" s="114"/>
      <c r="AW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c r="AJ859" s="114"/>
      <c r="AK859" s="114"/>
      <c r="AL859" s="114"/>
      <c r="AM859" s="114"/>
      <c r="AN859" s="114"/>
      <c r="AO859" s="114"/>
      <c r="AP859" s="114"/>
      <c r="AQ859" s="114"/>
      <c r="AR859" s="114"/>
      <c r="AS859" s="114"/>
      <c r="AT859" s="114"/>
      <c r="AU859" s="114"/>
      <c r="AV859" s="114"/>
      <c r="AW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c r="AJ860" s="114"/>
      <c r="AK860" s="114"/>
      <c r="AL860" s="114"/>
      <c r="AM860" s="114"/>
      <c r="AN860" s="114"/>
      <c r="AO860" s="114"/>
      <c r="AP860" s="114"/>
      <c r="AQ860" s="114"/>
      <c r="AR860" s="114"/>
      <c r="AS860" s="114"/>
      <c r="AT860" s="114"/>
      <c r="AU860" s="114"/>
      <c r="AV860" s="114"/>
      <c r="AW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c r="AJ861" s="114"/>
      <c r="AK861" s="114"/>
      <c r="AL861" s="114"/>
      <c r="AM861" s="114"/>
      <c r="AN861" s="114"/>
      <c r="AO861" s="114"/>
      <c r="AP861" s="114"/>
      <c r="AQ861" s="114"/>
      <c r="AR861" s="114"/>
      <c r="AS861" s="114"/>
      <c r="AT861" s="114"/>
      <c r="AU861" s="114"/>
      <c r="AV861" s="114"/>
      <c r="AW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c r="AJ862" s="114"/>
      <c r="AK862" s="114"/>
      <c r="AL862" s="114"/>
      <c r="AM862" s="114"/>
      <c r="AN862" s="114"/>
      <c r="AO862" s="114"/>
      <c r="AP862" s="114"/>
      <c r="AQ862" s="114"/>
      <c r="AR862" s="114"/>
      <c r="AS862" s="114"/>
      <c r="AT862" s="114"/>
      <c r="AU862" s="114"/>
      <c r="AV862" s="114"/>
      <c r="AW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c r="AJ863" s="114"/>
      <c r="AK863" s="114"/>
      <c r="AL863" s="114"/>
      <c r="AM863" s="114"/>
      <c r="AN863" s="114"/>
      <c r="AO863" s="114"/>
      <c r="AP863" s="114"/>
      <c r="AQ863" s="114"/>
      <c r="AR863" s="114"/>
      <c r="AS863" s="114"/>
      <c r="AT863" s="114"/>
      <c r="AU863" s="114"/>
      <c r="AV863" s="114"/>
      <c r="AW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c r="AJ864" s="114"/>
      <c r="AK864" s="114"/>
      <c r="AL864" s="114"/>
      <c r="AM864" s="114"/>
      <c r="AN864" s="114"/>
      <c r="AO864" s="114"/>
      <c r="AP864" s="114"/>
      <c r="AQ864" s="114"/>
      <c r="AR864" s="114"/>
      <c r="AS864" s="114"/>
      <c r="AT864" s="114"/>
      <c r="AU864" s="114"/>
      <c r="AV864" s="114"/>
      <c r="AW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c r="AJ865" s="114"/>
      <c r="AK865" s="114"/>
      <c r="AL865" s="114"/>
      <c r="AM865" s="114"/>
      <c r="AN865" s="114"/>
      <c r="AO865" s="114"/>
      <c r="AP865" s="114"/>
      <c r="AQ865" s="114"/>
      <c r="AR865" s="114"/>
      <c r="AS865" s="114"/>
      <c r="AT865" s="114"/>
      <c r="AU865" s="114"/>
      <c r="AV865" s="114"/>
      <c r="AW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c r="AJ866" s="114"/>
      <c r="AK866" s="114"/>
      <c r="AL866" s="114"/>
      <c r="AM866" s="114"/>
      <c r="AN866" s="114"/>
      <c r="AO866" s="114"/>
      <c r="AP866" s="114"/>
      <c r="AQ866" s="114"/>
      <c r="AR866" s="114"/>
      <c r="AS866" s="114"/>
      <c r="AT866" s="114"/>
      <c r="AU866" s="114"/>
      <c r="AV866" s="114"/>
      <c r="AW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c r="AJ867" s="114"/>
      <c r="AK867" s="114"/>
      <c r="AL867" s="114"/>
      <c r="AM867" s="114"/>
      <c r="AN867" s="114"/>
      <c r="AO867" s="114"/>
      <c r="AP867" s="114"/>
      <c r="AQ867" s="114"/>
      <c r="AR867" s="114"/>
      <c r="AS867" s="114"/>
      <c r="AT867" s="114"/>
      <c r="AU867" s="114"/>
      <c r="AV867" s="114"/>
      <c r="AW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c r="AJ868" s="114"/>
      <c r="AK868" s="114"/>
      <c r="AL868" s="114"/>
      <c r="AM868" s="114"/>
      <c r="AN868" s="114"/>
      <c r="AO868" s="114"/>
      <c r="AP868" s="114"/>
      <c r="AQ868" s="114"/>
      <c r="AR868" s="114"/>
      <c r="AS868" s="114"/>
      <c r="AT868" s="114"/>
      <c r="AU868" s="114"/>
      <c r="AV868" s="114"/>
      <c r="AW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c r="AJ869" s="114"/>
      <c r="AK869" s="114"/>
      <c r="AL869" s="114"/>
      <c r="AM869" s="114"/>
      <c r="AN869" s="114"/>
      <c r="AO869" s="114"/>
      <c r="AP869" s="114"/>
      <c r="AQ869" s="114"/>
      <c r="AR869" s="114"/>
      <c r="AS869" s="114"/>
      <c r="AT869" s="114"/>
      <c r="AU869" s="114"/>
      <c r="AV869" s="114"/>
      <c r="AW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c r="AJ870" s="114"/>
      <c r="AK870" s="114"/>
      <c r="AL870" s="114"/>
      <c r="AM870" s="114"/>
      <c r="AN870" s="114"/>
      <c r="AO870" s="114"/>
      <c r="AP870" s="114"/>
      <c r="AQ870" s="114"/>
      <c r="AR870" s="114"/>
      <c r="AS870" s="114"/>
      <c r="AT870" s="114"/>
      <c r="AU870" s="114"/>
      <c r="AV870" s="114"/>
      <c r="AW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c r="AJ871" s="114"/>
      <c r="AK871" s="114"/>
      <c r="AL871" s="114"/>
      <c r="AM871" s="114"/>
      <c r="AN871" s="114"/>
      <c r="AO871" s="114"/>
      <c r="AP871" s="114"/>
      <c r="AQ871" s="114"/>
      <c r="AR871" s="114"/>
      <c r="AS871" s="114"/>
      <c r="AT871" s="114"/>
      <c r="AU871" s="114"/>
      <c r="AV871" s="114"/>
      <c r="AW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c r="AJ872" s="114"/>
      <c r="AK872" s="114"/>
      <c r="AL872" s="114"/>
      <c r="AM872" s="114"/>
      <c r="AN872" s="114"/>
      <c r="AO872" s="114"/>
      <c r="AP872" s="114"/>
      <c r="AQ872" s="114"/>
      <c r="AR872" s="114"/>
      <c r="AS872" s="114"/>
      <c r="AT872" s="114"/>
      <c r="AU872" s="114"/>
      <c r="AV872" s="114"/>
      <c r="AW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c r="AJ873" s="114"/>
      <c r="AK873" s="114"/>
      <c r="AL873" s="114"/>
      <c r="AM873" s="114"/>
      <c r="AN873" s="114"/>
      <c r="AO873" s="114"/>
      <c r="AP873" s="114"/>
      <c r="AQ873" s="114"/>
      <c r="AR873" s="114"/>
      <c r="AS873" s="114"/>
      <c r="AT873" s="114"/>
      <c r="AU873" s="114"/>
      <c r="AV873" s="114"/>
      <c r="AW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c r="AJ874" s="114"/>
      <c r="AK874" s="114"/>
      <c r="AL874" s="114"/>
      <c r="AM874" s="114"/>
      <c r="AN874" s="114"/>
      <c r="AO874" s="114"/>
      <c r="AP874" s="114"/>
      <c r="AQ874" s="114"/>
      <c r="AR874" s="114"/>
      <c r="AS874" s="114"/>
      <c r="AT874" s="114"/>
      <c r="AU874" s="114"/>
      <c r="AV874" s="114"/>
      <c r="AW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c r="AJ875" s="114"/>
      <c r="AK875" s="114"/>
      <c r="AL875" s="114"/>
      <c r="AM875" s="114"/>
      <c r="AN875" s="114"/>
      <c r="AO875" s="114"/>
      <c r="AP875" s="114"/>
      <c r="AQ875" s="114"/>
      <c r="AR875" s="114"/>
      <c r="AS875" s="114"/>
      <c r="AT875" s="114"/>
      <c r="AU875" s="114"/>
      <c r="AV875" s="114"/>
      <c r="AW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c r="AJ876" s="114"/>
      <c r="AK876" s="114"/>
      <c r="AL876" s="114"/>
      <c r="AM876" s="114"/>
      <c r="AN876" s="114"/>
      <c r="AO876" s="114"/>
      <c r="AP876" s="114"/>
      <c r="AQ876" s="114"/>
      <c r="AR876" s="114"/>
      <c r="AS876" s="114"/>
      <c r="AT876" s="114"/>
      <c r="AU876" s="114"/>
      <c r="AV876" s="114"/>
      <c r="AW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c r="AJ877" s="114"/>
      <c r="AK877" s="114"/>
      <c r="AL877" s="114"/>
      <c r="AM877" s="114"/>
      <c r="AN877" s="114"/>
      <c r="AO877" s="114"/>
      <c r="AP877" s="114"/>
      <c r="AQ877" s="114"/>
      <c r="AR877" s="114"/>
      <c r="AS877" s="114"/>
      <c r="AT877" s="114"/>
      <c r="AU877" s="114"/>
      <c r="AV877" s="114"/>
      <c r="AW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c r="AJ878" s="114"/>
      <c r="AK878" s="114"/>
      <c r="AL878" s="114"/>
      <c r="AM878" s="114"/>
      <c r="AN878" s="114"/>
      <c r="AO878" s="114"/>
      <c r="AP878" s="114"/>
      <c r="AQ878" s="114"/>
      <c r="AR878" s="114"/>
      <c r="AS878" s="114"/>
      <c r="AT878" s="114"/>
      <c r="AU878" s="114"/>
      <c r="AV878" s="114"/>
      <c r="AW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c r="AJ879" s="114"/>
      <c r="AK879" s="114"/>
      <c r="AL879" s="114"/>
      <c r="AM879" s="114"/>
      <c r="AN879" s="114"/>
      <c r="AO879" s="114"/>
      <c r="AP879" s="114"/>
      <c r="AQ879" s="114"/>
      <c r="AR879" s="114"/>
      <c r="AS879" s="114"/>
      <c r="AT879" s="114"/>
      <c r="AU879" s="114"/>
      <c r="AV879" s="114"/>
      <c r="AW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c r="AJ880" s="114"/>
      <c r="AK880" s="114"/>
      <c r="AL880" s="114"/>
      <c r="AM880" s="114"/>
      <c r="AN880" s="114"/>
      <c r="AO880" s="114"/>
      <c r="AP880" s="114"/>
      <c r="AQ880" s="114"/>
      <c r="AR880" s="114"/>
      <c r="AS880" s="114"/>
      <c r="AT880" s="114"/>
      <c r="AU880" s="114"/>
      <c r="AV880" s="114"/>
      <c r="AW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c r="AJ881" s="114"/>
      <c r="AK881" s="114"/>
      <c r="AL881" s="114"/>
      <c r="AM881" s="114"/>
      <c r="AN881" s="114"/>
      <c r="AO881" s="114"/>
      <c r="AP881" s="114"/>
      <c r="AQ881" s="114"/>
      <c r="AR881" s="114"/>
      <c r="AS881" s="114"/>
      <c r="AT881" s="114"/>
      <c r="AU881" s="114"/>
      <c r="AV881" s="114"/>
      <c r="AW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c r="AJ882" s="114"/>
      <c r="AK882" s="114"/>
      <c r="AL882" s="114"/>
      <c r="AM882" s="114"/>
      <c r="AN882" s="114"/>
      <c r="AO882" s="114"/>
      <c r="AP882" s="114"/>
      <c r="AQ882" s="114"/>
      <c r="AR882" s="114"/>
      <c r="AS882" s="114"/>
      <c r="AT882" s="114"/>
      <c r="AU882" s="114"/>
      <c r="AV882" s="114"/>
      <c r="AW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c r="AJ883" s="114"/>
      <c r="AK883" s="114"/>
      <c r="AL883" s="114"/>
      <c r="AM883" s="114"/>
      <c r="AN883" s="114"/>
      <c r="AO883" s="114"/>
      <c r="AP883" s="114"/>
      <c r="AQ883" s="114"/>
      <c r="AR883" s="114"/>
      <c r="AS883" s="114"/>
      <c r="AT883" s="114"/>
      <c r="AU883" s="114"/>
      <c r="AV883" s="114"/>
      <c r="AW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c r="AJ884" s="114"/>
      <c r="AK884" s="114"/>
      <c r="AL884" s="114"/>
      <c r="AM884" s="114"/>
      <c r="AN884" s="114"/>
      <c r="AO884" s="114"/>
      <c r="AP884" s="114"/>
      <c r="AQ884" s="114"/>
      <c r="AR884" s="114"/>
      <c r="AS884" s="114"/>
      <c r="AT884" s="114"/>
      <c r="AU884" s="114"/>
      <c r="AV884" s="114"/>
      <c r="AW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c r="AJ885" s="114"/>
      <c r="AK885" s="114"/>
      <c r="AL885" s="114"/>
      <c r="AM885" s="114"/>
      <c r="AN885" s="114"/>
      <c r="AO885" s="114"/>
      <c r="AP885" s="114"/>
      <c r="AQ885" s="114"/>
      <c r="AR885" s="114"/>
      <c r="AS885" s="114"/>
      <c r="AT885" s="114"/>
      <c r="AU885" s="114"/>
      <c r="AV885" s="114"/>
      <c r="AW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c r="AJ886" s="114"/>
      <c r="AK886" s="114"/>
      <c r="AL886" s="114"/>
      <c r="AM886" s="114"/>
      <c r="AN886" s="114"/>
      <c r="AO886" s="114"/>
      <c r="AP886" s="114"/>
      <c r="AQ886" s="114"/>
      <c r="AR886" s="114"/>
      <c r="AS886" s="114"/>
      <c r="AT886" s="114"/>
      <c r="AU886" s="114"/>
      <c r="AV886" s="114"/>
      <c r="AW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c r="AJ887" s="114"/>
      <c r="AK887" s="114"/>
      <c r="AL887" s="114"/>
      <c r="AM887" s="114"/>
      <c r="AN887" s="114"/>
      <c r="AO887" s="114"/>
      <c r="AP887" s="114"/>
      <c r="AQ887" s="114"/>
      <c r="AR887" s="114"/>
      <c r="AS887" s="114"/>
      <c r="AT887" s="114"/>
      <c r="AU887" s="114"/>
      <c r="AV887" s="114"/>
      <c r="AW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c r="AJ888" s="114"/>
      <c r="AK888" s="114"/>
      <c r="AL888" s="114"/>
      <c r="AM888" s="114"/>
      <c r="AN888" s="114"/>
      <c r="AO888" s="114"/>
      <c r="AP888" s="114"/>
      <c r="AQ888" s="114"/>
      <c r="AR888" s="114"/>
      <c r="AS888" s="114"/>
      <c r="AT888" s="114"/>
      <c r="AU888" s="114"/>
      <c r="AV888" s="114"/>
      <c r="AW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c r="AJ889" s="114"/>
      <c r="AK889" s="114"/>
      <c r="AL889" s="114"/>
      <c r="AM889" s="114"/>
      <c r="AN889" s="114"/>
      <c r="AO889" s="114"/>
      <c r="AP889" s="114"/>
      <c r="AQ889" s="114"/>
      <c r="AR889" s="114"/>
      <c r="AS889" s="114"/>
      <c r="AT889" s="114"/>
      <c r="AU889" s="114"/>
      <c r="AV889" s="114"/>
      <c r="AW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c r="AJ890" s="114"/>
      <c r="AK890" s="114"/>
      <c r="AL890" s="114"/>
      <c r="AM890" s="114"/>
      <c r="AN890" s="114"/>
      <c r="AO890" s="114"/>
      <c r="AP890" s="114"/>
      <c r="AQ890" s="114"/>
      <c r="AR890" s="114"/>
      <c r="AS890" s="114"/>
      <c r="AT890" s="114"/>
      <c r="AU890" s="114"/>
      <c r="AV890" s="114"/>
      <c r="AW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c r="AJ891" s="114"/>
      <c r="AK891" s="114"/>
      <c r="AL891" s="114"/>
      <c r="AM891" s="114"/>
      <c r="AN891" s="114"/>
      <c r="AO891" s="114"/>
      <c r="AP891" s="114"/>
      <c r="AQ891" s="114"/>
      <c r="AR891" s="114"/>
      <c r="AS891" s="114"/>
      <c r="AT891" s="114"/>
      <c r="AU891" s="114"/>
      <c r="AV891" s="114"/>
      <c r="AW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c r="AJ892" s="114"/>
      <c r="AK892" s="114"/>
      <c r="AL892" s="114"/>
      <c r="AM892" s="114"/>
      <c r="AN892" s="114"/>
      <c r="AO892" s="114"/>
      <c r="AP892" s="114"/>
      <c r="AQ892" s="114"/>
      <c r="AR892" s="114"/>
      <c r="AS892" s="114"/>
      <c r="AT892" s="114"/>
      <c r="AU892" s="114"/>
      <c r="AV892" s="114"/>
      <c r="AW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c r="AJ893" s="114"/>
      <c r="AK893" s="114"/>
      <c r="AL893" s="114"/>
      <c r="AM893" s="114"/>
      <c r="AN893" s="114"/>
      <c r="AO893" s="114"/>
      <c r="AP893" s="114"/>
      <c r="AQ893" s="114"/>
      <c r="AR893" s="114"/>
      <c r="AS893" s="114"/>
      <c r="AT893" s="114"/>
      <c r="AU893" s="114"/>
      <c r="AV893" s="114"/>
      <c r="AW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c r="AJ894" s="114"/>
      <c r="AK894" s="114"/>
      <c r="AL894" s="114"/>
      <c r="AM894" s="114"/>
      <c r="AN894" s="114"/>
      <c r="AO894" s="114"/>
      <c r="AP894" s="114"/>
      <c r="AQ894" s="114"/>
      <c r="AR894" s="114"/>
      <c r="AS894" s="114"/>
      <c r="AT894" s="114"/>
      <c r="AU894" s="114"/>
      <c r="AV894" s="114"/>
      <c r="AW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c r="AJ895" s="114"/>
      <c r="AK895" s="114"/>
      <c r="AL895" s="114"/>
      <c r="AM895" s="114"/>
      <c r="AN895" s="114"/>
      <c r="AO895" s="114"/>
      <c r="AP895" s="114"/>
      <c r="AQ895" s="114"/>
      <c r="AR895" s="114"/>
      <c r="AS895" s="114"/>
      <c r="AT895" s="114"/>
      <c r="AU895" s="114"/>
      <c r="AV895" s="114"/>
      <c r="AW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c r="AJ896" s="114"/>
      <c r="AK896" s="114"/>
      <c r="AL896" s="114"/>
      <c r="AM896" s="114"/>
      <c r="AN896" s="114"/>
      <c r="AO896" s="114"/>
      <c r="AP896" s="114"/>
      <c r="AQ896" s="114"/>
      <c r="AR896" s="114"/>
      <c r="AS896" s="114"/>
      <c r="AT896" s="114"/>
      <c r="AU896" s="114"/>
      <c r="AV896" s="114"/>
      <c r="AW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c r="AJ897" s="114"/>
      <c r="AK897" s="114"/>
      <c r="AL897" s="114"/>
      <c r="AM897" s="114"/>
      <c r="AN897" s="114"/>
      <c r="AO897" s="114"/>
      <c r="AP897" s="114"/>
      <c r="AQ897" s="114"/>
      <c r="AR897" s="114"/>
      <c r="AS897" s="114"/>
      <c r="AT897" s="114"/>
      <c r="AU897" s="114"/>
      <c r="AV897" s="114"/>
      <c r="AW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c r="AJ898" s="114"/>
      <c r="AK898" s="114"/>
      <c r="AL898" s="114"/>
      <c r="AM898" s="114"/>
      <c r="AN898" s="114"/>
      <c r="AO898" s="114"/>
      <c r="AP898" s="114"/>
      <c r="AQ898" s="114"/>
      <c r="AR898" s="114"/>
      <c r="AS898" s="114"/>
      <c r="AT898" s="114"/>
      <c r="AU898" s="114"/>
      <c r="AV898" s="114"/>
      <c r="AW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c r="AJ899" s="114"/>
      <c r="AK899" s="114"/>
      <c r="AL899" s="114"/>
      <c r="AM899" s="114"/>
      <c r="AN899" s="114"/>
      <c r="AO899" s="114"/>
      <c r="AP899" s="114"/>
      <c r="AQ899" s="114"/>
      <c r="AR899" s="114"/>
      <c r="AS899" s="114"/>
      <c r="AT899" s="114"/>
      <c r="AU899" s="114"/>
      <c r="AV899" s="114"/>
      <c r="AW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c r="AJ900" s="114"/>
      <c r="AK900" s="114"/>
      <c r="AL900" s="114"/>
      <c r="AM900" s="114"/>
      <c r="AN900" s="114"/>
      <c r="AO900" s="114"/>
      <c r="AP900" s="114"/>
      <c r="AQ900" s="114"/>
      <c r="AR900" s="114"/>
      <c r="AS900" s="114"/>
      <c r="AT900" s="114"/>
      <c r="AU900" s="114"/>
      <c r="AV900" s="114"/>
      <c r="AW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c r="AJ901" s="114"/>
      <c r="AK901" s="114"/>
      <c r="AL901" s="114"/>
      <c r="AM901" s="114"/>
      <c r="AN901" s="114"/>
      <c r="AO901" s="114"/>
      <c r="AP901" s="114"/>
      <c r="AQ901" s="114"/>
      <c r="AR901" s="114"/>
      <c r="AS901" s="114"/>
      <c r="AT901" s="114"/>
      <c r="AU901" s="114"/>
      <c r="AV901" s="114"/>
      <c r="AW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c r="AJ902" s="114"/>
      <c r="AK902" s="114"/>
      <c r="AL902" s="114"/>
      <c r="AM902" s="114"/>
      <c r="AN902" s="114"/>
      <c r="AO902" s="114"/>
      <c r="AP902" s="114"/>
      <c r="AQ902" s="114"/>
      <c r="AR902" s="114"/>
      <c r="AS902" s="114"/>
      <c r="AT902" s="114"/>
      <c r="AU902" s="114"/>
      <c r="AV902" s="114"/>
      <c r="AW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c r="AJ903" s="114"/>
      <c r="AK903" s="114"/>
      <c r="AL903" s="114"/>
      <c r="AM903" s="114"/>
      <c r="AN903" s="114"/>
      <c r="AO903" s="114"/>
      <c r="AP903" s="114"/>
      <c r="AQ903" s="114"/>
      <c r="AR903" s="114"/>
      <c r="AS903" s="114"/>
      <c r="AT903" s="114"/>
      <c r="AU903" s="114"/>
      <c r="AV903" s="114"/>
      <c r="AW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c r="AJ904" s="114"/>
      <c r="AK904" s="114"/>
      <c r="AL904" s="114"/>
      <c r="AM904" s="114"/>
      <c r="AN904" s="114"/>
      <c r="AO904" s="114"/>
      <c r="AP904" s="114"/>
      <c r="AQ904" s="114"/>
      <c r="AR904" s="114"/>
      <c r="AS904" s="114"/>
      <c r="AT904" s="114"/>
      <c r="AU904" s="114"/>
      <c r="AV904" s="114"/>
      <c r="AW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c r="AJ905" s="114"/>
      <c r="AK905" s="114"/>
      <c r="AL905" s="114"/>
      <c r="AM905" s="114"/>
      <c r="AN905" s="114"/>
      <c r="AO905" s="114"/>
      <c r="AP905" s="114"/>
      <c r="AQ905" s="114"/>
      <c r="AR905" s="114"/>
      <c r="AS905" s="114"/>
      <c r="AT905" s="114"/>
      <c r="AU905" s="114"/>
      <c r="AV905" s="114"/>
      <c r="AW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c r="AJ906" s="114"/>
      <c r="AK906" s="114"/>
      <c r="AL906" s="114"/>
      <c r="AM906" s="114"/>
      <c r="AN906" s="114"/>
      <c r="AO906" s="114"/>
      <c r="AP906" s="114"/>
      <c r="AQ906" s="114"/>
      <c r="AR906" s="114"/>
      <c r="AS906" s="114"/>
      <c r="AT906" s="114"/>
      <c r="AU906" s="114"/>
      <c r="AV906" s="114"/>
      <c r="AW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c r="AJ907" s="114"/>
      <c r="AK907" s="114"/>
      <c r="AL907" s="114"/>
      <c r="AM907" s="114"/>
      <c r="AN907" s="114"/>
      <c r="AO907" s="114"/>
      <c r="AP907" s="114"/>
      <c r="AQ907" s="114"/>
      <c r="AR907" s="114"/>
      <c r="AS907" s="114"/>
      <c r="AT907" s="114"/>
      <c r="AU907" s="114"/>
      <c r="AV907" s="114"/>
      <c r="AW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c r="AJ908" s="114"/>
      <c r="AK908" s="114"/>
      <c r="AL908" s="114"/>
      <c r="AM908" s="114"/>
      <c r="AN908" s="114"/>
      <c r="AO908" s="114"/>
      <c r="AP908" s="114"/>
      <c r="AQ908" s="114"/>
      <c r="AR908" s="114"/>
      <c r="AS908" s="114"/>
      <c r="AT908" s="114"/>
      <c r="AU908" s="114"/>
      <c r="AV908" s="114"/>
      <c r="AW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c r="AJ909" s="114"/>
      <c r="AK909" s="114"/>
      <c r="AL909" s="114"/>
      <c r="AM909" s="114"/>
      <c r="AN909" s="114"/>
      <c r="AO909" s="114"/>
      <c r="AP909" s="114"/>
      <c r="AQ909" s="114"/>
      <c r="AR909" s="114"/>
      <c r="AS909" s="114"/>
      <c r="AT909" s="114"/>
      <c r="AU909" s="114"/>
      <c r="AV909" s="114"/>
      <c r="AW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c r="AJ910" s="114"/>
      <c r="AK910" s="114"/>
      <c r="AL910" s="114"/>
      <c r="AM910" s="114"/>
      <c r="AN910" s="114"/>
      <c r="AO910" s="114"/>
      <c r="AP910" s="114"/>
      <c r="AQ910" s="114"/>
      <c r="AR910" s="114"/>
      <c r="AS910" s="114"/>
      <c r="AT910" s="114"/>
      <c r="AU910" s="114"/>
      <c r="AV910" s="114"/>
      <c r="AW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c r="AJ911" s="114"/>
      <c r="AK911" s="114"/>
      <c r="AL911" s="114"/>
      <c r="AM911" s="114"/>
      <c r="AN911" s="114"/>
      <c r="AO911" s="114"/>
      <c r="AP911" s="114"/>
      <c r="AQ911" s="114"/>
      <c r="AR911" s="114"/>
      <c r="AS911" s="114"/>
      <c r="AT911" s="114"/>
      <c r="AU911" s="114"/>
      <c r="AV911" s="114"/>
      <c r="AW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c r="AJ912" s="114"/>
      <c r="AK912" s="114"/>
      <c r="AL912" s="114"/>
      <c r="AM912" s="114"/>
      <c r="AN912" s="114"/>
      <c r="AO912" s="114"/>
      <c r="AP912" s="114"/>
      <c r="AQ912" s="114"/>
      <c r="AR912" s="114"/>
      <c r="AS912" s="114"/>
      <c r="AT912" s="114"/>
      <c r="AU912" s="114"/>
      <c r="AV912" s="114"/>
      <c r="AW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c r="AJ913" s="114"/>
      <c r="AK913" s="114"/>
      <c r="AL913" s="114"/>
      <c r="AM913" s="114"/>
      <c r="AN913" s="114"/>
      <c r="AO913" s="114"/>
      <c r="AP913" s="114"/>
      <c r="AQ913" s="114"/>
      <c r="AR913" s="114"/>
      <c r="AS913" s="114"/>
      <c r="AT913" s="114"/>
      <c r="AU913" s="114"/>
      <c r="AV913" s="114"/>
      <c r="AW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c r="AJ914" s="114"/>
      <c r="AK914" s="114"/>
      <c r="AL914" s="114"/>
      <c r="AM914" s="114"/>
      <c r="AN914" s="114"/>
      <c r="AO914" s="114"/>
      <c r="AP914" s="114"/>
      <c r="AQ914" s="114"/>
      <c r="AR914" s="114"/>
      <c r="AS914" s="114"/>
      <c r="AT914" s="114"/>
      <c r="AU914" s="114"/>
      <c r="AV914" s="114"/>
      <c r="AW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c r="AJ915" s="114"/>
      <c r="AK915" s="114"/>
      <c r="AL915" s="114"/>
      <c r="AM915" s="114"/>
      <c r="AN915" s="114"/>
      <c r="AO915" s="114"/>
      <c r="AP915" s="114"/>
      <c r="AQ915" s="114"/>
      <c r="AR915" s="114"/>
      <c r="AS915" s="114"/>
      <c r="AT915" s="114"/>
      <c r="AU915" s="114"/>
      <c r="AV915" s="114"/>
      <c r="AW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c r="AJ916" s="114"/>
      <c r="AK916" s="114"/>
      <c r="AL916" s="114"/>
      <c r="AM916" s="114"/>
      <c r="AN916" s="114"/>
      <c r="AO916" s="114"/>
      <c r="AP916" s="114"/>
      <c r="AQ916" s="114"/>
      <c r="AR916" s="114"/>
      <c r="AS916" s="114"/>
      <c r="AT916" s="114"/>
      <c r="AU916" s="114"/>
      <c r="AV916" s="114"/>
      <c r="AW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c r="AJ917" s="114"/>
      <c r="AK917" s="114"/>
      <c r="AL917" s="114"/>
      <c r="AM917" s="114"/>
      <c r="AN917" s="114"/>
      <c r="AO917" s="114"/>
      <c r="AP917" s="114"/>
      <c r="AQ917" s="114"/>
      <c r="AR917" s="114"/>
      <c r="AS917" s="114"/>
      <c r="AT917" s="114"/>
      <c r="AU917" s="114"/>
      <c r="AV917" s="114"/>
      <c r="AW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c r="AJ918" s="114"/>
      <c r="AK918" s="114"/>
      <c r="AL918" s="114"/>
      <c r="AM918" s="114"/>
      <c r="AN918" s="114"/>
      <c r="AO918" s="114"/>
      <c r="AP918" s="114"/>
      <c r="AQ918" s="114"/>
      <c r="AR918" s="114"/>
      <c r="AS918" s="114"/>
      <c r="AT918" s="114"/>
      <c r="AU918" s="114"/>
      <c r="AV918" s="114"/>
      <c r="AW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c r="AJ919" s="114"/>
      <c r="AK919" s="114"/>
      <c r="AL919" s="114"/>
      <c r="AM919" s="114"/>
      <c r="AN919" s="114"/>
      <c r="AO919" s="114"/>
      <c r="AP919" s="114"/>
      <c r="AQ919" s="114"/>
      <c r="AR919" s="114"/>
      <c r="AS919" s="114"/>
      <c r="AT919" s="114"/>
      <c r="AU919" s="114"/>
      <c r="AV919" s="114"/>
      <c r="AW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c r="AJ920" s="114"/>
      <c r="AK920" s="114"/>
      <c r="AL920" s="114"/>
      <c r="AM920" s="114"/>
      <c r="AN920" s="114"/>
      <c r="AO920" s="114"/>
      <c r="AP920" s="114"/>
      <c r="AQ920" s="114"/>
      <c r="AR920" s="114"/>
      <c r="AS920" s="114"/>
      <c r="AT920" s="114"/>
      <c r="AU920" s="114"/>
      <c r="AV920" s="114"/>
      <c r="AW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c r="AJ921" s="114"/>
      <c r="AK921" s="114"/>
      <c r="AL921" s="114"/>
      <c r="AM921" s="114"/>
      <c r="AN921" s="114"/>
      <c r="AO921" s="114"/>
      <c r="AP921" s="114"/>
      <c r="AQ921" s="114"/>
      <c r="AR921" s="114"/>
      <c r="AS921" s="114"/>
      <c r="AT921" s="114"/>
      <c r="AU921" s="114"/>
      <c r="AV921" s="114"/>
      <c r="AW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c r="AJ922" s="114"/>
      <c r="AK922" s="114"/>
      <c r="AL922" s="114"/>
      <c r="AM922" s="114"/>
      <c r="AN922" s="114"/>
      <c r="AO922" s="114"/>
      <c r="AP922" s="114"/>
      <c r="AQ922" s="114"/>
      <c r="AR922" s="114"/>
      <c r="AS922" s="114"/>
      <c r="AT922" s="114"/>
      <c r="AU922" s="114"/>
      <c r="AV922" s="114"/>
      <c r="AW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c r="AJ923" s="114"/>
      <c r="AK923" s="114"/>
      <c r="AL923" s="114"/>
      <c r="AM923" s="114"/>
      <c r="AN923" s="114"/>
      <c r="AO923" s="114"/>
      <c r="AP923" s="114"/>
      <c r="AQ923" s="114"/>
      <c r="AR923" s="114"/>
      <c r="AS923" s="114"/>
      <c r="AT923" s="114"/>
      <c r="AU923" s="114"/>
      <c r="AV923" s="114"/>
      <c r="AW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c r="AJ924" s="114"/>
      <c r="AK924" s="114"/>
      <c r="AL924" s="114"/>
      <c r="AM924" s="114"/>
      <c r="AN924" s="114"/>
      <c r="AO924" s="114"/>
      <c r="AP924" s="114"/>
      <c r="AQ924" s="114"/>
      <c r="AR924" s="114"/>
      <c r="AS924" s="114"/>
      <c r="AT924" s="114"/>
      <c r="AU924" s="114"/>
      <c r="AV924" s="114"/>
      <c r="AW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c r="AJ925" s="114"/>
      <c r="AK925" s="114"/>
      <c r="AL925" s="114"/>
      <c r="AM925" s="114"/>
      <c r="AN925" s="114"/>
      <c r="AO925" s="114"/>
      <c r="AP925" s="114"/>
      <c r="AQ925" s="114"/>
      <c r="AR925" s="114"/>
      <c r="AS925" s="114"/>
      <c r="AT925" s="114"/>
      <c r="AU925" s="114"/>
      <c r="AV925" s="114"/>
      <c r="AW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c r="AJ926" s="114"/>
      <c r="AK926" s="114"/>
      <c r="AL926" s="114"/>
      <c r="AM926" s="114"/>
      <c r="AN926" s="114"/>
      <c r="AO926" s="114"/>
      <c r="AP926" s="114"/>
      <c r="AQ926" s="114"/>
      <c r="AR926" s="114"/>
      <c r="AS926" s="114"/>
      <c r="AT926" s="114"/>
      <c r="AU926" s="114"/>
      <c r="AV926" s="114"/>
      <c r="AW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c r="AJ927" s="114"/>
      <c r="AK927" s="114"/>
      <c r="AL927" s="114"/>
      <c r="AM927" s="114"/>
      <c r="AN927" s="114"/>
      <c r="AO927" s="114"/>
      <c r="AP927" s="114"/>
      <c r="AQ927" s="114"/>
      <c r="AR927" s="114"/>
      <c r="AS927" s="114"/>
      <c r="AT927" s="114"/>
      <c r="AU927" s="114"/>
      <c r="AV927" s="114"/>
      <c r="AW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c r="AJ928" s="114"/>
      <c r="AK928" s="114"/>
      <c r="AL928" s="114"/>
      <c r="AM928" s="114"/>
      <c r="AN928" s="114"/>
      <c r="AO928" s="114"/>
      <c r="AP928" s="114"/>
      <c r="AQ928" s="114"/>
      <c r="AR928" s="114"/>
      <c r="AS928" s="114"/>
      <c r="AT928" s="114"/>
      <c r="AU928" s="114"/>
      <c r="AV928" s="114"/>
      <c r="AW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c r="AJ929" s="114"/>
      <c r="AK929" s="114"/>
      <c r="AL929" s="114"/>
      <c r="AM929" s="114"/>
      <c r="AN929" s="114"/>
      <c r="AO929" s="114"/>
      <c r="AP929" s="114"/>
      <c r="AQ929" s="114"/>
      <c r="AR929" s="114"/>
      <c r="AS929" s="114"/>
      <c r="AT929" s="114"/>
      <c r="AU929" s="114"/>
      <c r="AV929" s="114"/>
      <c r="AW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c r="AJ930" s="114"/>
      <c r="AK930" s="114"/>
      <c r="AL930" s="114"/>
      <c r="AM930" s="114"/>
      <c r="AN930" s="114"/>
      <c r="AO930" s="114"/>
      <c r="AP930" s="114"/>
      <c r="AQ930" s="114"/>
      <c r="AR930" s="114"/>
      <c r="AS930" s="114"/>
      <c r="AT930" s="114"/>
      <c r="AU930" s="114"/>
      <c r="AV930" s="114"/>
      <c r="AW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c r="AJ931" s="114"/>
      <c r="AK931" s="114"/>
      <c r="AL931" s="114"/>
      <c r="AM931" s="114"/>
      <c r="AN931" s="114"/>
      <c r="AO931" s="114"/>
      <c r="AP931" s="114"/>
      <c r="AQ931" s="114"/>
      <c r="AR931" s="114"/>
      <c r="AS931" s="114"/>
      <c r="AT931" s="114"/>
      <c r="AU931" s="114"/>
      <c r="AV931" s="114"/>
      <c r="AW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c r="AJ932" s="114"/>
      <c r="AK932" s="114"/>
      <c r="AL932" s="114"/>
      <c r="AM932" s="114"/>
      <c r="AN932" s="114"/>
      <c r="AO932" s="114"/>
      <c r="AP932" s="114"/>
      <c r="AQ932" s="114"/>
      <c r="AR932" s="114"/>
      <c r="AS932" s="114"/>
      <c r="AT932" s="114"/>
      <c r="AU932" s="114"/>
      <c r="AV932" s="114"/>
      <c r="AW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c r="AJ933" s="114"/>
      <c r="AK933" s="114"/>
      <c r="AL933" s="114"/>
      <c r="AM933" s="114"/>
      <c r="AN933" s="114"/>
      <c r="AO933" s="114"/>
      <c r="AP933" s="114"/>
      <c r="AQ933" s="114"/>
      <c r="AR933" s="114"/>
      <c r="AS933" s="114"/>
      <c r="AT933" s="114"/>
      <c r="AU933" s="114"/>
      <c r="AV933" s="114"/>
      <c r="AW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c r="AJ934" s="114"/>
      <c r="AK934" s="114"/>
      <c r="AL934" s="114"/>
      <c r="AM934" s="114"/>
      <c r="AN934" s="114"/>
      <c r="AO934" s="114"/>
      <c r="AP934" s="114"/>
      <c r="AQ934" s="114"/>
      <c r="AR934" s="114"/>
      <c r="AS934" s="114"/>
      <c r="AT934" s="114"/>
      <c r="AU934" s="114"/>
      <c r="AV934" s="114"/>
      <c r="AW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c r="AJ935" s="114"/>
      <c r="AK935" s="114"/>
      <c r="AL935" s="114"/>
      <c r="AM935" s="114"/>
      <c r="AN935" s="114"/>
      <c r="AO935" s="114"/>
      <c r="AP935" s="114"/>
      <c r="AQ935" s="114"/>
      <c r="AR935" s="114"/>
      <c r="AS935" s="114"/>
      <c r="AT935" s="114"/>
      <c r="AU935" s="114"/>
      <c r="AV935" s="114"/>
      <c r="AW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c r="AJ936" s="114"/>
      <c r="AK936" s="114"/>
      <c r="AL936" s="114"/>
      <c r="AM936" s="114"/>
      <c r="AN936" s="114"/>
      <c r="AO936" s="114"/>
      <c r="AP936" s="114"/>
      <c r="AQ936" s="114"/>
      <c r="AR936" s="114"/>
      <c r="AS936" s="114"/>
      <c r="AT936" s="114"/>
      <c r="AU936" s="114"/>
      <c r="AV936" s="114"/>
      <c r="AW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c r="AJ937" s="114"/>
      <c r="AK937" s="114"/>
      <c r="AL937" s="114"/>
      <c r="AM937" s="114"/>
      <c r="AN937" s="114"/>
      <c r="AO937" s="114"/>
      <c r="AP937" s="114"/>
      <c r="AQ937" s="114"/>
      <c r="AR937" s="114"/>
      <c r="AS937" s="114"/>
      <c r="AT937" s="114"/>
      <c r="AU937" s="114"/>
      <c r="AV937" s="114"/>
      <c r="AW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c r="AJ938" s="114"/>
      <c r="AK938" s="114"/>
      <c r="AL938" s="114"/>
      <c r="AM938" s="114"/>
      <c r="AN938" s="114"/>
      <c r="AO938" s="114"/>
      <c r="AP938" s="114"/>
      <c r="AQ938" s="114"/>
      <c r="AR938" s="114"/>
      <c r="AS938" s="114"/>
      <c r="AT938" s="114"/>
      <c r="AU938" s="114"/>
      <c r="AV938" s="114"/>
      <c r="AW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c r="AJ939" s="114"/>
      <c r="AK939" s="114"/>
      <c r="AL939" s="114"/>
      <c r="AM939" s="114"/>
      <c r="AN939" s="114"/>
      <c r="AO939" s="114"/>
      <c r="AP939" s="114"/>
      <c r="AQ939" s="114"/>
      <c r="AR939" s="114"/>
      <c r="AS939" s="114"/>
      <c r="AT939" s="114"/>
      <c r="AU939" s="114"/>
      <c r="AV939" s="114"/>
      <c r="AW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c r="AJ940" s="114"/>
      <c r="AK940" s="114"/>
      <c r="AL940" s="114"/>
      <c r="AM940" s="114"/>
      <c r="AN940" s="114"/>
      <c r="AO940" s="114"/>
      <c r="AP940" s="114"/>
      <c r="AQ940" s="114"/>
      <c r="AR940" s="114"/>
      <c r="AS940" s="114"/>
      <c r="AT940" s="114"/>
      <c r="AU940" s="114"/>
      <c r="AV940" s="114"/>
      <c r="AW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c r="AJ941" s="114"/>
      <c r="AK941" s="114"/>
      <c r="AL941" s="114"/>
      <c r="AM941" s="114"/>
      <c r="AN941" s="114"/>
      <c r="AO941" s="114"/>
      <c r="AP941" s="114"/>
      <c r="AQ941" s="114"/>
      <c r="AR941" s="114"/>
      <c r="AS941" s="114"/>
      <c r="AT941" s="114"/>
      <c r="AU941" s="114"/>
      <c r="AV941" s="114"/>
      <c r="AW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c r="AJ942" s="114"/>
      <c r="AK942" s="114"/>
      <c r="AL942" s="114"/>
      <c r="AM942" s="114"/>
      <c r="AN942" s="114"/>
      <c r="AO942" s="114"/>
      <c r="AP942" s="114"/>
      <c r="AQ942" s="114"/>
      <c r="AR942" s="114"/>
      <c r="AS942" s="114"/>
      <c r="AT942" s="114"/>
      <c r="AU942" s="114"/>
      <c r="AV942" s="114"/>
      <c r="AW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c r="AJ943" s="114"/>
      <c r="AK943" s="114"/>
      <c r="AL943" s="114"/>
      <c r="AM943" s="114"/>
      <c r="AN943" s="114"/>
      <c r="AO943" s="114"/>
      <c r="AP943" s="114"/>
      <c r="AQ943" s="114"/>
      <c r="AR943" s="114"/>
      <c r="AS943" s="114"/>
      <c r="AT943" s="114"/>
      <c r="AU943" s="114"/>
      <c r="AV943" s="114"/>
      <c r="AW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c r="AJ944" s="114"/>
      <c r="AK944" s="114"/>
      <c r="AL944" s="114"/>
      <c r="AM944" s="114"/>
      <c r="AN944" s="114"/>
      <c r="AO944" s="114"/>
      <c r="AP944" s="114"/>
      <c r="AQ944" s="114"/>
      <c r="AR944" s="114"/>
      <c r="AS944" s="114"/>
      <c r="AT944" s="114"/>
      <c r="AU944" s="114"/>
      <c r="AV944" s="114"/>
      <c r="AW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c r="AJ945" s="114"/>
      <c r="AK945" s="114"/>
      <c r="AL945" s="114"/>
      <c r="AM945" s="114"/>
      <c r="AN945" s="114"/>
      <c r="AO945" s="114"/>
      <c r="AP945" s="114"/>
      <c r="AQ945" s="114"/>
      <c r="AR945" s="114"/>
      <c r="AS945" s="114"/>
      <c r="AT945" s="114"/>
      <c r="AU945" s="114"/>
      <c r="AV945" s="114"/>
      <c r="AW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c r="AJ946" s="114"/>
      <c r="AK946" s="114"/>
      <c r="AL946" s="114"/>
      <c r="AM946" s="114"/>
      <c r="AN946" s="114"/>
      <c r="AO946" s="114"/>
      <c r="AP946" s="114"/>
      <c r="AQ946" s="114"/>
      <c r="AR946" s="114"/>
      <c r="AS946" s="114"/>
      <c r="AT946" s="114"/>
      <c r="AU946" s="114"/>
      <c r="AV946" s="114"/>
      <c r="AW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c r="AJ947" s="114"/>
      <c r="AK947" s="114"/>
      <c r="AL947" s="114"/>
      <c r="AM947" s="114"/>
      <c r="AN947" s="114"/>
      <c r="AO947" s="114"/>
      <c r="AP947" s="114"/>
      <c r="AQ947" s="114"/>
      <c r="AR947" s="114"/>
      <c r="AS947" s="114"/>
      <c r="AT947" s="114"/>
      <c r="AU947" s="114"/>
      <c r="AV947" s="114"/>
      <c r="AW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c r="AJ948" s="114"/>
      <c r="AK948" s="114"/>
      <c r="AL948" s="114"/>
      <c r="AM948" s="114"/>
      <c r="AN948" s="114"/>
      <c r="AO948" s="114"/>
      <c r="AP948" s="114"/>
      <c r="AQ948" s="114"/>
      <c r="AR948" s="114"/>
      <c r="AS948" s="114"/>
      <c r="AT948" s="114"/>
      <c r="AU948" s="114"/>
      <c r="AV948" s="114"/>
      <c r="AW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c r="AJ949" s="114"/>
      <c r="AK949" s="114"/>
      <c r="AL949" s="114"/>
      <c r="AM949" s="114"/>
      <c r="AN949" s="114"/>
      <c r="AO949" s="114"/>
      <c r="AP949" s="114"/>
      <c r="AQ949" s="114"/>
      <c r="AR949" s="114"/>
      <c r="AS949" s="114"/>
      <c r="AT949" s="114"/>
      <c r="AU949" s="114"/>
      <c r="AV949" s="114"/>
      <c r="AW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c r="AJ950" s="114"/>
      <c r="AK950" s="114"/>
      <c r="AL950" s="114"/>
      <c r="AM950" s="114"/>
      <c r="AN950" s="114"/>
      <c r="AO950" s="114"/>
      <c r="AP950" s="114"/>
      <c r="AQ950" s="114"/>
      <c r="AR950" s="114"/>
      <c r="AS950" s="114"/>
      <c r="AT950" s="114"/>
      <c r="AU950" s="114"/>
      <c r="AV950" s="114"/>
      <c r="AW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c r="AJ951" s="114"/>
      <c r="AK951" s="114"/>
      <c r="AL951" s="114"/>
      <c r="AM951" s="114"/>
      <c r="AN951" s="114"/>
      <c r="AO951" s="114"/>
      <c r="AP951" s="114"/>
      <c r="AQ951" s="114"/>
      <c r="AR951" s="114"/>
      <c r="AS951" s="114"/>
      <c r="AT951" s="114"/>
      <c r="AU951" s="114"/>
      <c r="AV951" s="114"/>
      <c r="AW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c r="AJ952" s="114"/>
      <c r="AK952" s="114"/>
      <c r="AL952" s="114"/>
      <c r="AM952" s="114"/>
      <c r="AN952" s="114"/>
      <c r="AO952" s="114"/>
      <c r="AP952" s="114"/>
      <c r="AQ952" s="114"/>
      <c r="AR952" s="114"/>
      <c r="AS952" s="114"/>
      <c r="AT952" s="114"/>
      <c r="AU952" s="114"/>
      <c r="AV952" s="114"/>
      <c r="AW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c r="AJ953" s="114"/>
      <c r="AK953" s="114"/>
      <c r="AL953" s="114"/>
      <c r="AM953" s="114"/>
      <c r="AN953" s="114"/>
      <c r="AO953" s="114"/>
      <c r="AP953" s="114"/>
      <c r="AQ953" s="114"/>
      <c r="AR953" s="114"/>
      <c r="AS953" s="114"/>
      <c r="AT953" s="114"/>
      <c r="AU953" s="114"/>
      <c r="AV953" s="114"/>
      <c r="AW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c r="AJ954" s="114"/>
      <c r="AK954" s="114"/>
      <c r="AL954" s="114"/>
      <c r="AM954" s="114"/>
      <c r="AN954" s="114"/>
      <c r="AO954" s="114"/>
      <c r="AP954" s="114"/>
      <c r="AQ954" s="114"/>
      <c r="AR954" s="114"/>
      <c r="AS954" s="114"/>
      <c r="AT954" s="114"/>
      <c r="AU954" s="114"/>
      <c r="AV954" s="114"/>
      <c r="AW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c r="AJ955" s="114"/>
      <c r="AK955" s="114"/>
      <c r="AL955" s="114"/>
      <c r="AM955" s="114"/>
      <c r="AN955" s="114"/>
      <c r="AO955" s="114"/>
      <c r="AP955" s="114"/>
      <c r="AQ955" s="114"/>
      <c r="AR955" s="114"/>
      <c r="AS955" s="114"/>
      <c r="AT955" s="114"/>
      <c r="AU955" s="114"/>
      <c r="AV955" s="114"/>
      <c r="AW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c r="AJ956" s="114"/>
      <c r="AK956" s="114"/>
      <c r="AL956" s="114"/>
      <c r="AM956" s="114"/>
      <c r="AN956" s="114"/>
      <c r="AO956" s="114"/>
      <c r="AP956" s="114"/>
      <c r="AQ956" s="114"/>
      <c r="AR956" s="114"/>
      <c r="AS956" s="114"/>
      <c r="AT956" s="114"/>
      <c r="AU956" s="114"/>
      <c r="AV956" s="114"/>
      <c r="AW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c r="AJ957" s="114"/>
      <c r="AK957" s="114"/>
      <c r="AL957" s="114"/>
      <c r="AM957" s="114"/>
      <c r="AN957" s="114"/>
      <c r="AO957" s="114"/>
      <c r="AP957" s="114"/>
      <c r="AQ957" s="114"/>
      <c r="AR957" s="114"/>
      <c r="AS957" s="114"/>
      <c r="AT957" s="114"/>
      <c r="AU957" s="114"/>
      <c r="AV957" s="114"/>
      <c r="AW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c r="AJ958" s="114"/>
      <c r="AK958" s="114"/>
      <c r="AL958" s="114"/>
      <c r="AM958" s="114"/>
      <c r="AN958" s="114"/>
      <c r="AO958" s="114"/>
      <c r="AP958" s="114"/>
      <c r="AQ958" s="114"/>
      <c r="AR958" s="114"/>
      <c r="AS958" s="114"/>
      <c r="AT958" s="114"/>
      <c r="AU958" s="114"/>
      <c r="AV958" s="114"/>
      <c r="AW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c r="AJ959" s="114"/>
      <c r="AK959" s="114"/>
      <c r="AL959" s="114"/>
      <c r="AM959" s="114"/>
      <c r="AN959" s="114"/>
      <c r="AO959" s="114"/>
      <c r="AP959" s="114"/>
      <c r="AQ959" s="114"/>
      <c r="AR959" s="114"/>
      <c r="AS959" s="114"/>
      <c r="AT959" s="114"/>
      <c r="AU959" s="114"/>
      <c r="AV959" s="114"/>
      <c r="AW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c r="AJ960" s="114"/>
      <c r="AK960" s="114"/>
      <c r="AL960" s="114"/>
      <c r="AM960" s="114"/>
      <c r="AN960" s="114"/>
      <c r="AO960" s="114"/>
      <c r="AP960" s="114"/>
      <c r="AQ960" s="114"/>
      <c r="AR960" s="114"/>
      <c r="AS960" s="114"/>
      <c r="AT960" s="114"/>
      <c r="AU960" s="114"/>
      <c r="AV960" s="114"/>
      <c r="AW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c r="AJ961" s="114"/>
      <c r="AK961" s="114"/>
      <c r="AL961" s="114"/>
      <c r="AM961" s="114"/>
      <c r="AN961" s="114"/>
      <c r="AO961" s="114"/>
      <c r="AP961" s="114"/>
      <c r="AQ961" s="114"/>
      <c r="AR961" s="114"/>
      <c r="AS961" s="114"/>
      <c r="AT961" s="114"/>
      <c r="AU961" s="114"/>
      <c r="AV961" s="114"/>
      <c r="AW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c r="AJ962" s="114"/>
      <c r="AK962" s="114"/>
      <c r="AL962" s="114"/>
      <c r="AM962" s="114"/>
      <c r="AN962" s="114"/>
      <c r="AO962" s="114"/>
      <c r="AP962" s="114"/>
      <c r="AQ962" s="114"/>
      <c r="AR962" s="114"/>
      <c r="AS962" s="114"/>
      <c r="AT962" s="114"/>
      <c r="AU962" s="114"/>
      <c r="AV962" s="114"/>
      <c r="AW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c r="AJ963" s="114"/>
      <c r="AK963" s="114"/>
      <c r="AL963" s="114"/>
      <c r="AM963" s="114"/>
      <c r="AN963" s="114"/>
      <c r="AO963" s="114"/>
      <c r="AP963" s="114"/>
      <c r="AQ963" s="114"/>
      <c r="AR963" s="114"/>
      <c r="AS963" s="114"/>
      <c r="AT963" s="114"/>
      <c r="AU963" s="114"/>
      <c r="AV963" s="114"/>
      <c r="AW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c r="AJ964" s="114"/>
      <c r="AK964" s="114"/>
      <c r="AL964" s="114"/>
      <c r="AM964" s="114"/>
      <c r="AN964" s="114"/>
      <c r="AO964" s="114"/>
      <c r="AP964" s="114"/>
      <c r="AQ964" s="114"/>
      <c r="AR964" s="114"/>
      <c r="AS964" s="114"/>
      <c r="AT964" s="114"/>
      <c r="AU964" s="114"/>
      <c r="AV964" s="114"/>
      <c r="AW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c r="AJ965" s="114"/>
      <c r="AK965" s="114"/>
      <c r="AL965" s="114"/>
      <c r="AM965" s="114"/>
      <c r="AN965" s="114"/>
      <c r="AO965" s="114"/>
      <c r="AP965" s="114"/>
      <c r="AQ965" s="114"/>
      <c r="AR965" s="114"/>
      <c r="AS965" s="114"/>
      <c r="AT965" s="114"/>
      <c r="AU965" s="114"/>
      <c r="AV965" s="114"/>
      <c r="AW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c r="AJ966" s="114"/>
      <c r="AK966" s="114"/>
      <c r="AL966" s="114"/>
      <c r="AM966" s="114"/>
      <c r="AN966" s="114"/>
      <c r="AO966" s="114"/>
      <c r="AP966" s="114"/>
      <c r="AQ966" s="114"/>
      <c r="AR966" s="114"/>
      <c r="AS966" s="114"/>
      <c r="AT966" s="114"/>
      <c r="AU966" s="114"/>
      <c r="AV966" s="114"/>
      <c r="AW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c r="AJ967" s="114"/>
      <c r="AK967" s="114"/>
      <c r="AL967" s="114"/>
      <c r="AM967" s="114"/>
      <c r="AN967" s="114"/>
      <c r="AO967" s="114"/>
      <c r="AP967" s="114"/>
      <c r="AQ967" s="114"/>
      <c r="AR967" s="114"/>
      <c r="AS967" s="114"/>
      <c r="AT967" s="114"/>
      <c r="AU967" s="114"/>
      <c r="AV967" s="114"/>
      <c r="AW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c r="AJ968" s="114"/>
      <c r="AK968" s="114"/>
      <c r="AL968" s="114"/>
      <c r="AM968" s="114"/>
      <c r="AN968" s="114"/>
      <c r="AO968" s="114"/>
      <c r="AP968" s="114"/>
      <c r="AQ968" s="114"/>
      <c r="AR968" s="114"/>
      <c r="AS968" s="114"/>
      <c r="AT968" s="114"/>
      <c r="AU968" s="114"/>
      <c r="AV968" s="114"/>
      <c r="AW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c r="AJ969" s="114"/>
      <c r="AK969" s="114"/>
      <c r="AL969" s="114"/>
      <c r="AM969" s="114"/>
      <c r="AN969" s="114"/>
      <c r="AO969" s="114"/>
      <c r="AP969" s="114"/>
      <c r="AQ969" s="114"/>
      <c r="AR969" s="114"/>
      <c r="AS969" s="114"/>
      <c r="AT969" s="114"/>
      <c r="AU969" s="114"/>
      <c r="AV969" s="114"/>
      <c r="AW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c r="AJ970" s="114"/>
      <c r="AK970" s="114"/>
      <c r="AL970" s="114"/>
      <c r="AM970" s="114"/>
      <c r="AN970" s="114"/>
      <c r="AO970" s="114"/>
      <c r="AP970" s="114"/>
      <c r="AQ970" s="114"/>
      <c r="AR970" s="114"/>
      <c r="AS970" s="114"/>
      <c r="AT970" s="114"/>
      <c r="AU970" s="114"/>
      <c r="AV970" s="114"/>
      <c r="AW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c r="AJ971" s="114"/>
      <c r="AK971" s="114"/>
      <c r="AL971" s="114"/>
      <c r="AM971" s="114"/>
      <c r="AN971" s="114"/>
      <c r="AO971" s="114"/>
      <c r="AP971" s="114"/>
      <c r="AQ971" s="114"/>
      <c r="AR971" s="114"/>
      <c r="AS971" s="114"/>
      <c r="AT971" s="114"/>
      <c r="AU971" s="114"/>
      <c r="AV971" s="114"/>
      <c r="AW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c r="AJ972" s="114"/>
      <c r="AK972" s="114"/>
      <c r="AL972" s="114"/>
      <c r="AM972" s="114"/>
      <c r="AN972" s="114"/>
      <c r="AO972" s="114"/>
      <c r="AP972" s="114"/>
      <c r="AQ972" s="114"/>
      <c r="AR972" s="114"/>
      <c r="AS972" s="114"/>
      <c r="AT972" s="114"/>
      <c r="AU972" s="114"/>
      <c r="AV972" s="114"/>
      <c r="AW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c r="AJ973" s="114"/>
      <c r="AK973" s="114"/>
      <c r="AL973" s="114"/>
      <c r="AM973" s="114"/>
      <c r="AN973" s="114"/>
      <c r="AO973" s="114"/>
      <c r="AP973" s="114"/>
      <c r="AQ973" s="114"/>
      <c r="AR973" s="114"/>
      <c r="AS973" s="114"/>
      <c r="AT973" s="114"/>
      <c r="AU973" s="114"/>
      <c r="AV973" s="114"/>
      <c r="AW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c r="AJ974" s="114"/>
      <c r="AK974" s="114"/>
      <c r="AL974" s="114"/>
      <c r="AM974" s="114"/>
      <c r="AN974" s="114"/>
      <c r="AO974" s="114"/>
      <c r="AP974" s="114"/>
      <c r="AQ974" s="114"/>
      <c r="AR974" s="114"/>
      <c r="AS974" s="114"/>
      <c r="AT974" s="114"/>
      <c r="AU974" s="114"/>
      <c r="AV974" s="114"/>
      <c r="AW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c r="AJ975" s="114"/>
      <c r="AK975" s="114"/>
      <c r="AL975" s="114"/>
      <c r="AM975" s="114"/>
      <c r="AN975" s="114"/>
      <c r="AO975" s="114"/>
      <c r="AP975" s="114"/>
      <c r="AQ975" s="114"/>
      <c r="AR975" s="114"/>
      <c r="AS975" s="114"/>
      <c r="AT975" s="114"/>
      <c r="AU975" s="114"/>
      <c r="AV975" s="114"/>
      <c r="AW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c r="AJ976" s="114"/>
      <c r="AK976" s="114"/>
      <c r="AL976" s="114"/>
      <c r="AM976" s="114"/>
      <c r="AN976" s="114"/>
      <c r="AO976" s="114"/>
      <c r="AP976" s="114"/>
      <c r="AQ976" s="114"/>
      <c r="AR976" s="114"/>
      <c r="AS976" s="114"/>
      <c r="AT976" s="114"/>
      <c r="AU976" s="114"/>
      <c r="AV976" s="114"/>
      <c r="AW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c r="AJ977" s="114"/>
      <c r="AK977" s="114"/>
      <c r="AL977" s="114"/>
      <c r="AM977" s="114"/>
      <c r="AN977" s="114"/>
      <c r="AO977" s="114"/>
      <c r="AP977" s="114"/>
      <c r="AQ977" s="114"/>
      <c r="AR977" s="114"/>
      <c r="AS977" s="114"/>
      <c r="AT977" s="114"/>
      <c r="AU977" s="114"/>
      <c r="AV977" s="114"/>
      <c r="AW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c r="AJ978" s="114"/>
      <c r="AK978" s="114"/>
      <c r="AL978" s="114"/>
      <c r="AM978" s="114"/>
      <c r="AN978" s="114"/>
      <c r="AO978" s="114"/>
      <c r="AP978" s="114"/>
      <c r="AQ978" s="114"/>
      <c r="AR978" s="114"/>
      <c r="AS978" s="114"/>
      <c r="AT978" s="114"/>
      <c r="AU978" s="114"/>
      <c r="AV978" s="114"/>
      <c r="AW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c r="AJ979" s="114"/>
      <c r="AK979" s="114"/>
      <c r="AL979" s="114"/>
      <c r="AM979" s="114"/>
      <c r="AN979" s="114"/>
      <c r="AO979" s="114"/>
      <c r="AP979" s="114"/>
      <c r="AQ979" s="114"/>
      <c r="AR979" s="114"/>
      <c r="AS979" s="114"/>
      <c r="AT979" s="114"/>
      <c r="AU979" s="114"/>
      <c r="AV979" s="114"/>
      <c r="AW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c r="AJ980" s="114"/>
      <c r="AK980" s="114"/>
      <c r="AL980" s="114"/>
      <c r="AM980" s="114"/>
      <c r="AN980" s="114"/>
      <c r="AO980" s="114"/>
      <c r="AP980" s="114"/>
      <c r="AQ980" s="114"/>
      <c r="AR980" s="114"/>
      <c r="AS980" s="114"/>
      <c r="AT980" s="114"/>
      <c r="AU980" s="114"/>
      <c r="AV980" s="114"/>
      <c r="AW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c r="AJ981" s="114"/>
      <c r="AK981" s="114"/>
      <c r="AL981" s="114"/>
      <c r="AM981" s="114"/>
      <c r="AN981" s="114"/>
      <c r="AO981" s="114"/>
      <c r="AP981" s="114"/>
      <c r="AQ981" s="114"/>
      <c r="AR981" s="114"/>
      <c r="AS981" s="114"/>
      <c r="AT981" s="114"/>
      <c r="AU981" s="114"/>
      <c r="AV981" s="114"/>
      <c r="AW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c r="AJ982" s="114"/>
      <c r="AK982" s="114"/>
      <c r="AL982" s="114"/>
      <c r="AM982" s="114"/>
      <c r="AN982" s="114"/>
      <c r="AO982" s="114"/>
      <c r="AP982" s="114"/>
      <c r="AQ982" s="114"/>
      <c r="AR982" s="114"/>
      <c r="AS982" s="114"/>
      <c r="AT982" s="114"/>
      <c r="AU982" s="114"/>
      <c r="AV982" s="114"/>
      <c r="AW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c r="AJ983" s="114"/>
      <c r="AK983" s="114"/>
      <c r="AL983" s="114"/>
      <c r="AM983" s="114"/>
      <c r="AN983" s="114"/>
      <c r="AO983" s="114"/>
      <c r="AP983" s="114"/>
      <c r="AQ983" s="114"/>
      <c r="AR983" s="114"/>
      <c r="AS983" s="114"/>
      <c r="AT983" s="114"/>
      <c r="AU983" s="114"/>
      <c r="AV983" s="114"/>
      <c r="AW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c r="AJ984" s="114"/>
      <c r="AK984" s="114"/>
      <c r="AL984" s="114"/>
      <c r="AM984" s="114"/>
      <c r="AN984" s="114"/>
      <c r="AO984" s="114"/>
      <c r="AP984" s="114"/>
      <c r="AQ984" s="114"/>
      <c r="AR984" s="114"/>
      <c r="AS984" s="114"/>
      <c r="AT984" s="114"/>
      <c r="AU984" s="114"/>
      <c r="AV984" s="114"/>
      <c r="AW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c r="AJ985" s="114"/>
      <c r="AK985" s="114"/>
      <c r="AL985" s="114"/>
      <c r="AM985" s="114"/>
      <c r="AN985" s="114"/>
      <c r="AO985" s="114"/>
      <c r="AP985" s="114"/>
      <c r="AQ985" s="114"/>
      <c r="AR985" s="114"/>
      <c r="AS985" s="114"/>
      <c r="AT985" s="114"/>
      <c r="AU985" s="114"/>
      <c r="AV985" s="114"/>
      <c r="AW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c r="AJ986" s="114"/>
      <c r="AK986" s="114"/>
      <c r="AL986" s="114"/>
      <c r="AM986" s="114"/>
      <c r="AN986" s="114"/>
      <c r="AO986" s="114"/>
      <c r="AP986" s="114"/>
      <c r="AQ986" s="114"/>
      <c r="AR986" s="114"/>
      <c r="AS986" s="114"/>
      <c r="AT986" s="114"/>
      <c r="AU986" s="114"/>
      <c r="AV986" s="114"/>
      <c r="AW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c r="AJ987" s="114"/>
      <c r="AK987" s="114"/>
      <c r="AL987" s="114"/>
      <c r="AM987" s="114"/>
      <c r="AN987" s="114"/>
      <c r="AO987" s="114"/>
      <c r="AP987" s="114"/>
      <c r="AQ987" s="114"/>
      <c r="AR987" s="114"/>
      <c r="AS987" s="114"/>
      <c r="AT987" s="114"/>
      <c r="AU987" s="114"/>
      <c r="AV987" s="114"/>
      <c r="AW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c r="AJ988" s="114"/>
      <c r="AK988" s="114"/>
      <c r="AL988" s="114"/>
      <c r="AM988" s="114"/>
      <c r="AN988" s="114"/>
      <c r="AO988" s="114"/>
      <c r="AP988" s="114"/>
      <c r="AQ988" s="114"/>
      <c r="AR988" s="114"/>
      <c r="AS988" s="114"/>
      <c r="AT988" s="114"/>
      <c r="AU988" s="114"/>
      <c r="AV988" s="114"/>
      <c r="AW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c r="AJ989" s="114"/>
      <c r="AK989" s="114"/>
      <c r="AL989" s="114"/>
      <c r="AM989" s="114"/>
      <c r="AN989" s="114"/>
      <c r="AO989" s="114"/>
      <c r="AP989" s="114"/>
      <c r="AQ989" s="114"/>
      <c r="AR989" s="114"/>
      <c r="AS989" s="114"/>
      <c r="AT989" s="114"/>
      <c r="AU989" s="114"/>
      <c r="AV989" s="114"/>
      <c r="AW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c r="AJ990" s="114"/>
      <c r="AK990" s="114"/>
      <c r="AL990" s="114"/>
      <c r="AM990" s="114"/>
      <c r="AN990" s="114"/>
      <c r="AO990" s="114"/>
      <c r="AP990" s="114"/>
      <c r="AQ990" s="114"/>
      <c r="AR990" s="114"/>
      <c r="AS990" s="114"/>
      <c r="AT990" s="114"/>
      <c r="AU990" s="114"/>
      <c r="AV990" s="114"/>
      <c r="AW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c r="AJ991" s="114"/>
      <c r="AK991" s="114"/>
      <c r="AL991" s="114"/>
      <c r="AM991" s="114"/>
      <c r="AN991" s="114"/>
      <c r="AO991" s="114"/>
      <c r="AP991" s="114"/>
      <c r="AQ991" s="114"/>
      <c r="AR991" s="114"/>
      <c r="AS991" s="114"/>
      <c r="AT991" s="114"/>
      <c r="AU991" s="114"/>
      <c r="AV991" s="114"/>
      <c r="AW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c r="AJ992" s="114"/>
      <c r="AK992" s="114"/>
      <c r="AL992" s="114"/>
      <c r="AM992" s="114"/>
      <c r="AN992" s="114"/>
      <c r="AO992" s="114"/>
      <c r="AP992" s="114"/>
      <c r="AQ992" s="114"/>
      <c r="AR992" s="114"/>
      <c r="AS992" s="114"/>
      <c r="AT992" s="114"/>
      <c r="AU992" s="114"/>
      <c r="AV992" s="114"/>
      <c r="AW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c r="AJ993" s="114"/>
      <c r="AK993" s="114"/>
      <c r="AL993" s="114"/>
      <c r="AM993" s="114"/>
      <c r="AN993" s="114"/>
      <c r="AO993" s="114"/>
      <c r="AP993" s="114"/>
      <c r="AQ993" s="114"/>
      <c r="AR993" s="114"/>
      <c r="AS993" s="114"/>
      <c r="AT993" s="114"/>
      <c r="AU993" s="114"/>
      <c r="AV993" s="114"/>
      <c r="AW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c r="AJ994" s="114"/>
      <c r="AK994" s="114"/>
      <c r="AL994" s="114"/>
      <c r="AM994" s="114"/>
      <c r="AN994" s="114"/>
      <c r="AO994" s="114"/>
      <c r="AP994" s="114"/>
      <c r="AQ994" s="114"/>
      <c r="AR994" s="114"/>
      <c r="AS994" s="114"/>
      <c r="AT994" s="114"/>
      <c r="AU994" s="114"/>
      <c r="AV994" s="114"/>
      <c r="AW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c r="AJ995" s="114"/>
      <c r="AK995" s="114"/>
      <c r="AL995" s="114"/>
      <c r="AM995" s="114"/>
      <c r="AN995" s="114"/>
      <c r="AO995" s="114"/>
      <c r="AP995" s="114"/>
      <c r="AQ995" s="114"/>
      <c r="AR995" s="114"/>
      <c r="AS995" s="114"/>
      <c r="AT995" s="114"/>
      <c r="AU995" s="114"/>
      <c r="AV995" s="114"/>
      <c r="AW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c r="AJ996" s="114"/>
      <c r="AK996" s="114"/>
      <c r="AL996" s="114"/>
      <c r="AM996" s="114"/>
      <c r="AN996" s="114"/>
      <c r="AO996" s="114"/>
      <c r="AP996" s="114"/>
      <c r="AQ996" s="114"/>
      <c r="AR996" s="114"/>
      <c r="AS996" s="114"/>
      <c r="AT996" s="114"/>
      <c r="AU996" s="114"/>
      <c r="AV996" s="114"/>
      <c r="AW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c r="AJ997" s="114"/>
      <c r="AK997" s="114"/>
      <c r="AL997" s="114"/>
      <c r="AM997" s="114"/>
      <c r="AN997" s="114"/>
      <c r="AO997" s="114"/>
      <c r="AP997" s="114"/>
      <c r="AQ997" s="114"/>
      <c r="AR997" s="114"/>
      <c r="AS997" s="114"/>
      <c r="AT997" s="114"/>
      <c r="AU997" s="114"/>
      <c r="AV997" s="114"/>
      <c r="AW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c r="AJ998" s="114"/>
      <c r="AK998" s="114"/>
      <c r="AL998" s="114"/>
      <c r="AM998" s="114"/>
      <c r="AN998" s="114"/>
      <c r="AO998" s="114"/>
      <c r="AP998" s="114"/>
      <c r="AQ998" s="114"/>
      <c r="AR998" s="114"/>
      <c r="AS998" s="114"/>
      <c r="AT998" s="114"/>
      <c r="AU998" s="114"/>
      <c r="AV998" s="114"/>
      <c r="AW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c r="AJ999" s="114"/>
      <c r="AK999" s="114"/>
      <c r="AL999" s="114"/>
      <c r="AM999" s="114"/>
      <c r="AN999" s="114"/>
      <c r="AO999" s="114"/>
      <c r="AP999" s="114"/>
      <c r="AQ999" s="114"/>
      <c r="AR999" s="114"/>
      <c r="AS999" s="114"/>
      <c r="AT999" s="114"/>
      <c r="AU999" s="114"/>
      <c r="AV999" s="114"/>
      <c r="AW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c r="AJ1000" s="114"/>
      <c r="AK1000" s="114"/>
      <c r="AL1000" s="114"/>
      <c r="AM1000" s="114"/>
      <c r="AN1000" s="114"/>
      <c r="AO1000" s="114"/>
      <c r="AP1000" s="114"/>
      <c r="AQ1000" s="114"/>
      <c r="AR1000" s="114"/>
      <c r="AS1000" s="114"/>
      <c r="AT1000" s="114"/>
      <c r="AU1000" s="114"/>
      <c r="AV1000" s="114"/>
      <c r="AW1000" s="114"/>
    </row>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id="rId1" ref="S14"/>
    <hyperlink r:id="rId2" ref="S101"/>
    <hyperlink r:id="rId3" ref="S102"/>
    <hyperlink r:id="rId4" ref="S195"/>
    <hyperlink r:id="rId5" ref="S198"/>
    <hyperlink r:id="rId6" ref="S199"/>
    <hyperlink r:id="rId7" ref="S200"/>
    <hyperlink r:id="rId8" ref="S201"/>
    <hyperlink r:id="rId9" ref="S243"/>
    <hyperlink r:id="rId10" ref="S252"/>
    <hyperlink r:id="rId11" ref="S254"/>
    <hyperlink r:id="rId12" ref="S256"/>
    <hyperlink r:id="rId13" ref="S257"/>
    <hyperlink r:id="rId14" ref="S261"/>
    <hyperlink r:id="rId15" ref="S262"/>
  </hyperlinks>
  <printOptions/>
  <pageMargins bottom="0.75" footer="0.0" header="0.0" left="0.7" right="0.7" top="0.75"/>
  <pageSetup orientation="portrait"/>
  <headerFooter>
    <oddFooter>&amp;C000000000000&amp;P</oddFooter>
  </headerFooter>
  <drawing r:id="rId1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88"/>
    <col customWidth="1" min="2" max="5" width="4.5"/>
    <col customWidth="1" min="6" max="6" width="3.63"/>
    <col customWidth="1" min="7" max="7" width="4.63"/>
    <col customWidth="1" min="8" max="8" width="10.38"/>
    <col customWidth="1" min="9" max="9" width="4.0"/>
    <col customWidth="1" min="10" max="10" width="3.13"/>
    <col customWidth="1" min="11" max="11" width="12.5"/>
    <col customWidth="1" min="12" max="12" width="15.88"/>
    <col customWidth="1" min="13" max="13" width="24.13"/>
    <col customWidth="1" min="14" max="14" width="4.13"/>
    <col customWidth="1" min="15" max="15" width="17.13"/>
    <col customWidth="1" min="16" max="16" width="2.13"/>
    <col customWidth="1" min="17" max="17" width="1.5"/>
    <col customWidth="1" min="18" max="18" width="6.63"/>
    <col customWidth="1" min="19" max="19" width="2.13"/>
    <col customWidth="1" min="20" max="20" width="3.5"/>
    <col customWidth="1" min="21" max="21" width="3.38"/>
    <col customWidth="1" min="22" max="34" width="8.88"/>
  </cols>
  <sheetData>
    <row r="1" ht="16.5" customHeight="1">
      <c r="A1" s="119" t="s">
        <v>1005</v>
      </c>
      <c r="B1" s="120" t="s">
        <v>1006</v>
      </c>
      <c r="C1" s="120" t="s">
        <v>1007</v>
      </c>
      <c r="D1" s="120" t="s">
        <v>1008</v>
      </c>
      <c r="E1" s="120" t="s">
        <v>1009</v>
      </c>
      <c r="F1" s="120" t="s">
        <v>1010</v>
      </c>
      <c r="G1" s="121" t="s">
        <v>1011</v>
      </c>
      <c r="H1" s="121" t="s">
        <v>1012</v>
      </c>
      <c r="I1" s="121" t="s">
        <v>1013</v>
      </c>
      <c r="J1" s="121" t="s">
        <v>1014</v>
      </c>
      <c r="K1" s="121" t="s">
        <v>1015</v>
      </c>
      <c r="L1" s="122" t="s">
        <v>7</v>
      </c>
      <c r="M1" s="121" t="s">
        <v>1016</v>
      </c>
      <c r="N1" s="123" t="s">
        <v>1017</v>
      </c>
      <c r="O1" s="124" t="s">
        <v>11</v>
      </c>
      <c r="P1" s="125" t="s">
        <v>33</v>
      </c>
      <c r="Q1" s="124" t="s">
        <v>1018</v>
      </c>
      <c r="R1" s="124" t="s">
        <v>1019</v>
      </c>
      <c r="S1" s="124" t="s">
        <v>1020</v>
      </c>
      <c r="T1" s="124" t="s">
        <v>1021</v>
      </c>
      <c r="U1" s="124" t="s">
        <v>1022</v>
      </c>
      <c r="V1" s="124" t="s">
        <v>1023</v>
      </c>
      <c r="W1" s="124" t="s">
        <v>1024</v>
      </c>
      <c r="X1" s="124" t="s">
        <v>1025</v>
      </c>
      <c r="Y1" s="121" t="s">
        <v>27</v>
      </c>
      <c r="Z1" s="121" t="s">
        <v>1026</v>
      </c>
      <c r="AA1" s="121" t="s">
        <v>1027</v>
      </c>
      <c r="AB1" s="126" t="s">
        <v>1028</v>
      </c>
      <c r="AC1" s="127" t="s">
        <v>1029</v>
      </c>
      <c r="AD1" s="121" t="s">
        <v>1030</v>
      </c>
      <c r="AE1" s="121" t="s">
        <v>41</v>
      </c>
      <c r="AF1" s="121" t="s">
        <v>1031</v>
      </c>
      <c r="AG1" s="126" t="s">
        <v>1032</v>
      </c>
      <c r="AH1" s="128" t="s">
        <v>1033</v>
      </c>
    </row>
    <row r="2" ht="16.5" customHeight="1">
      <c r="A2" s="129">
        <v>33.0</v>
      </c>
      <c r="B2" s="130">
        <v>133.0</v>
      </c>
      <c r="C2" s="130">
        <v>10.0</v>
      </c>
      <c r="D2" s="130">
        <v>340.0</v>
      </c>
      <c r="E2" s="130">
        <v>316.0</v>
      </c>
      <c r="F2" s="4" t="s">
        <v>603</v>
      </c>
      <c r="G2" s="4" t="s">
        <v>1034</v>
      </c>
      <c r="H2" s="131" t="s">
        <v>1035</v>
      </c>
      <c r="I2" s="132" t="b">
        <v>0</v>
      </c>
      <c r="J2" s="133" t="s">
        <v>52</v>
      </c>
      <c r="K2" s="131" t="s">
        <v>1036</v>
      </c>
      <c r="L2" s="134" t="s">
        <v>1036</v>
      </c>
      <c r="M2" s="4" t="s">
        <v>1037</v>
      </c>
      <c r="N2" s="4" t="s">
        <v>1038</v>
      </c>
      <c r="O2" s="135" t="s">
        <v>1039</v>
      </c>
      <c r="P2" s="136"/>
      <c r="Q2" s="136"/>
      <c r="R2" s="132">
        <v>2021.0</v>
      </c>
      <c r="S2" s="132">
        <v>1.0</v>
      </c>
      <c r="T2" s="137" t="s">
        <v>64</v>
      </c>
      <c r="U2" s="138">
        <v>1.0</v>
      </c>
      <c r="V2" s="139" t="s">
        <v>1040</v>
      </c>
      <c r="W2" s="4" t="s">
        <v>1041</v>
      </c>
      <c r="X2" s="137" t="s">
        <v>1042</v>
      </c>
      <c r="Y2" s="140">
        <v>1.0</v>
      </c>
      <c r="Z2" s="136"/>
      <c r="AA2" s="136"/>
      <c r="AB2" s="138">
        <v>352.9</v>
      </c>
      <c r="AC2" s="138">
        <v>1.0</v>
      </c>
      <c r="AD2" s="138">
        <v>1.0</v>
      </c>
      <c r="AE2" s="140">
        <v>496.0</v>
      </c>
      <c r="AF2" s="140">
        <v>1.1</v>
      </c>
      <c r="AG2" s="136"/>
      <c r="AH2" s="136"/>
    </row>
    <row r="3" ht="15.75" customHeight="1">
      <c r="A3" s="132">
        <v>37.0</v>
      </c>
      <c r="B3" s="130">
        <v>402.0</v>
      </c>
      <c r="C3" s="130">
        <v>12.0</v>
      </c>
      <c r="D3" s="130">
        <v>499.0</v>
      </c>
      <c r="E3" s="130">
        <v>401.0</v>
      </c>
      <c r="F3" s="4" t="s">
        <v>610</v>
      </c>
      <c r="G3" s="4" t="s">
        <v>1043</v>
      </c>
      <c r="H3" s="4" t="s">
        <v>1043</v>
      </c>
      <c r="I3" s="132" t="b">
        <v>1</v>
      </c>
      <c r="J3" s="133" t="s">
        <v>52</v>
      </c>
      <c r="K3" s="4" t="s">
        <v>1044</v>
      </c>
      <c r="L3" s="22" t="s">
        <v>1044</v>
      </c>
      <c r="M3" s="4" t="s">
        <v>1044</v>
      </c>
      <c r="N3" s="4" t="s">
        <v>1045</v>
      </c>
      <c r="O3" s="135" t="s">
        <v>1046</v>
      </c>
      <c r="P3" s="136"/>
      <c r="Q3" s="136"/>
      <c r="R3" s="132">
        <v>2022.0</v>
      </c>
      <c r="S3" s="132">
        <v>3.0</v>
      </c>
      <c r="T3" s="137" t="s">
        <v>77</v>
      </c>
      <c r="U3" s="138">
        <v>2.0</v>
      </c>
      <c r="V3" s="136"/>
      <c r="W3" s="137" t="s">
        <v>1047</v>
      </c>
      <c r="X3" s="137" t="s">
        <v>1042</v>
      </c>
      <c r="Y3" s="136"/>
      <c r="Z3" s="136"/>
      <c r="AA3" s="136"/>
      <c r="AB3" s="138">
        <v>16.5</v>
      </c>
      <c r="AC3" s="138">
        <v>1.0</v>
      </c>
      <c r="AD3" s="138">
        <v>1.0</v>
      </c>
      <c r="AE3" s="136"/>
      <c r="AF3" s="136"/>
      <c r="AG3" s="136"/>
      <c r="AH3" s="136"/>
    </row>
    <row r="4" ht="15.75" customHeight="1">
      <c r="A4" s="132">
        <v>37.0</v>
      </c>
      <c r="B4" s="130">
        <v>403.0</v>
      </c>
      <c r="C4" s="130">
        <v>12.0</v>
      </c>
      <c r="D4" s="130">
        <v>498.0</v>
      </c>
      <c r="E4" s="130">
        <v>400.0</v>
      </c>
      <c r="F4" s="4" t="s">
        <v>610</v>
      </c>
      <c r="G4" s="4" t="s">
        <v>1043</v>
      </c>
      <c r="H4" s="4" t="s">
        <v>1043</v>
      </c>
      <c r="I4" s="132" t="b">
        <v>1</v>
      </c>
      <c r="J4" s="133" t="s">
        <v>52</v>
      </c>
      <c r="K4" s="4" t="s">
        <v>1044</v>
      </c>
      <c r="L4" s="22" t="s">
        <v>1044</v>
      </c>
      <c r="M4" s="4" t="s">
        <v>1044</v>
      </c>
      <c r="N4" s="4" t="s">
        <v>1048</v>
      </c>
      <c r="O4" s="135" t="s">
        <v>1049</v>
      </c>
      <c r="P4" s="136"/>
      <c r="Q4" s="136"/>
      <c r="R4" s="132">
        <v>2022.0</v>
      </c>
      <c r="S4" s="132">
        <v>3.0</v>
      </c>
      <c r="T4" s="137" t="s">
        <v>77</v>
      </c>
      <c r="U4" s="138">
        <v>2.0</v>
      </c>
      <c r="V4" s="136"/>
      <c r="W4" s="137" t="s">
        <v>1047</v>
      </c>
      <c r="X4" s="137" t="s">
        <v>1042</v>
      </c>
      <c r="Y4" s="136"/>
      <c r="Z4" s="136"/>
      <c r="AA4" s="136"/>
      <c r="AB4" s="138">
        <v>16.5</v>
      </c>
      <c r="AC4" s="138">
        <v>1.0</v>
      </c>
      <c r="AD4" s="133" t="s">
        <v>68</v>
      </c>
      <c r="AE4" s="136"/>
      <c r="AF4" s="136"/>
      <c r="AG4" s="136"/>
      <c r="AH4" s="136"/>
    </row>
    <row r="5" ht="15.75" customHeight="1">
      <c r="A5" s="132">
        <v>37.0</v>
      </c>
      <c r="B5" s="130">
        <v>68.0</v>
      </c>
      <c r="C5" s="130">
        <v>12.0</v>
      </c>
      <c r="D5" s="130">
        <v>500.0</v>
      </c>
      <c r="E5" s="130">
        <v>412.0</v>
      </c>
      <c r="F5" s="4" t="s">
        <v>610</v>
      </c>
      <c r="G5" s="141"/>
      <c r="H5" s="136"/>
      <c r="I5" s="136"/>
      <c r="J5" s="136"/>
      <c r="K5" s="136"/>
      <c r="L5" s="142" t="s">
        <v>1050</v>
      </c>
      <c r="M5" s="78" t="s">
        <v>1051</v>
      </c>
      <c r="N5" s="136"/>
      <c r="O5" s="137" t="s">
        <v>1052</v>
      </c>
      <c r="P5" s="136"/>
      <c r="Q5" s="136"/>
      <c r="R5" s="132">
        <v>2021.0</v>
      </c>
      <c r="S5" s="132">
        <v>2.0</v>
      </c>
      <c r="T5" s="137" t="s">
        <v>54</v>
      </c>
      <c r="U5" s="143">
        <v>3.0</v>
      </c>
      <c r="V5" s="139" t="s">
        <v>1053</v>
      </c>
      <c r="W5" s="4" t="s">
        <v>1054</v>
      </c>
      <c r="X5" s="137" t="s">
        <v>1055</v>
      </c>
      <c r="Y5" s="140">
        <v>0.71</v>
      </c>
      <c r="Z5" s="136"/>
      <c r="AA5" s="136"/>
      <c r="AB5" s="136"/>
      <c r="AC5" s="136"/>
      <c r="AD5" s="136">
        <v>1.0</v>
      </c>
      <c r="AE5" s="136"/>
      <c r="AF5" s="136"/>
      <c r="AG5" s="136"/>
      <c r="AH5" s="136"/>
    </row>
    <row r="6" ht="15.75" customHeight="1">
      <c r="A6" s="143">
        <v>36.0</v>
      </c>
      <c r="B6" s="130">
        <v>134.0</v>
      </c>
      <c r="C6" s="130">
        <v>2.0</v>
      </c>
      <c r="D6" s="130">
        <v>70.0</v>
      </c>
      <c r="E6" s="130">
        <v>56.0</v>
      </c>
      <c r="F6" s="144" t="s">
        <v>94</v>
      </c>
      <c r="G6" s="141"/>
      <c r="H6" s="133" t="s">
        <v>1056</v>
      </c>
      <c r="I6" s="132" t="b">
        <v>1</v>
      </c>
      <c r="J6" s="133" t="s">
        <v>52</v>
      </c>
      <c r="K6" s="4" t="s">
        <v>1057</v>
      </c>
      <c r="L6" s="22" t="s">
        <v>1057</v>
      </c>
      <c r="M6" s="4" t="s">
        <v>1057</v>
      </c>
      <c r="N6" s="4" t="s">
        <v>1056</v>
      </c>
      <c r="O6" s="137" t="s">
        <v>1052</v>
      </c>
      <c r="P6" s="136"/>
      <c r="Q6" s="136"/>
      <c r="R6" s="132">
        <v>2020.0</v>
      </c>
      <c r="S6" s="132">
        <v>2.0</v>
      </c>
      <c r="T6" s="137" t="s">
        <v>64</v>
      </c>
      <c r="U6" s="138">
        <v>1.0</v>
      </c>
      <c r="V6" s="139" t="s">
        <v>1040</v>
      </c>
      <c r="W6" s="4" t="s">
        <v>1054</v>
      </c>
      <c r="X6" s="137" t="s">
        <v>1055</v>
      </c>
      <c r="Y6" s="140">
        <v>1.16</v>
      </c>
      <c r="Z6" s="136"/>
      <c r="AA6" s="136"/>
      <c r="AB6" s="138">
        <v>359.1</v>
      </c>
      <c r="AC6" s="138">
        <v>359.1</v>
      </c>
      <c r="AD6" s="138">
        <v>1.0</v>
      </c>
      <c r="AE6" s="136"/>
      <c r="AF6" s="136"/>
      <c r="AG6" s="136"/>
      <c r="AH6" s="136"/>
    </row>
    <row r="7" ht="15.75" customHeight="1">
      <c r="A7" s="129">
        <v>33.0</v>
      </c>
      <c r="B7" s="130">
        <v>116.0</v>
      </c>
      <c r="C7" s="130">
        <v>10.0</v>
      </c>
      <c r="D7" s="130">
        <v>405.0</v>
      </c>
      <c r="E7" s="130">
        <v>333.0</v>
      </c>
      <c r="F7" s="4" t="s">
        <v>603</v>
      </c>
      <c r="G7" s="141"/>
      <c r="H7" s="145" t="s">
        <v>1058</v>
      </c>
      <c r="I7" s="132" t="b">
        <v>1</v>
      </c>
      <c r="J7" s="133" t="s">
        <v>52</v>
      </c>
      <c r="K7" s="4" t="s">
        <v>1059</v>
      </c>
      <c r="L7" s="22" t="s">
        <v>1059</v>
      </c>
      <c r="M7" s="4" t="s">
        <v>1059</v>
      </c>
      <c r="N7" s="4" t="s">
        <v>1058</v>
      </c>
      <c r="O7" s="137" t="s">
        <v>1052</v>
      </c>
      <c r="P7" s="136"/>
      <c r="Q7" s="136"/>
      <c r="R7" s="132">
        <v>2020.0</v>
      </c>
      <c r="S7" s="132">
        <v>2.0</v>
      </c>
      <c r="T7" s="137" t="s">
        <v>77</v>
      </c>
      <c r="U7" s="138">
        <v>2.0</v>
      </c>
      <c r="V7" s="139" t="s">
        <v>1053</v>
      </c>
      <c r="W7" s="4" t="s">
        <v>1054</v>
      </c>
      <c r="X7" s="137" t="s">
        <v>1055</v>
      </c>
      <c r="Y7" s="140">
        <v>1.21</v>
      </c>
      <c r="Z7" s="136"/>
      <c r="AA7" s="136"/>
      <c r="AB7" s="138">
        <v>45.2</v>
      </c>
      <c r="AC7" s="138">
        <v>45.2</v>
      </c>
      <c r="AD7" s="138">
        <v>1.0</v>
      </c>
      <c r="AE7" s="136"/>
      <c r="AF7" s="136"/>
      <c r="AG7" s="136"/>
      <c r="AH7" s="136"/>
    </row>
    <row r="8" ht="15.75" customHeight="1">
      <c r="A8" s="129">
        <v>33.0</v>
      </c>
      <c r="B8" s="130">
        <v>314.0</v>
      </c>
      <c r="C8" s="130">
        <v>10.0</v>
      </c>
      <c r="D8" s="130">
        <v>401.0</v>
      </c>
      <c r="E8" s="130">
        <v>306.0</v>
      </c>
      <c r="F8" s="4" t="s">
        <v>603</v>
      </c>
      <c r="G8" s="4" t="s">
        <v>1060</v>
      </c>
      <c r="H8" s="4" t="s">
        <v>1060</v>
      </c>
      <c r="I8" s="132" t="b">
        <v>1</v>
      </c>
      <c r="J8" s="133" t="s">
        <v>52</v>
      </c>
      <c r="K8" s="4" t="s">
        <v>1061</v>
      </c>
      <c r="L8" s="22" t="s">
        <v>1061</v>
      </c>
      <c r="M8" s="4" t="s">
        <v>1061</v>
      </c>
      <c r="N8" s="4" t="s">
        <v>1062</v>
      </c>
      <c r="O8" s="137" t="s">
        <v>1063</v>
      </c>
      <c r="P8" s="136"/>
      <c r="Q8" s="136"/>
      <c r="R8" s="132">
        <v>2022.0</v>
      </c>
      <c r="S8" s="132">
        <v>3.0</v>
      </c>
      <c r="T8" s="137" t="s">
        <v>77</v>
      </c>
      <c r="U8" s="138">
        <v>2.0</v>
      </c>
      <c r="V8" s="136"/>
      <c r="W8" s="137" t="s">
        <v>1047</v>
      </c>
      <c r="X8" s="137" t="s">
        <v>1055</v>
      </c>
      <c r="Y8" s="140">
        <v>1.4</v>
      </c>
      <c r="Z8" s="136"/>
      <c r="AA8" s="136"/>
      <c r="AB8" s="138">
        <v>10094.1</v>
      </c>
      <c r="AC8" s="138">
        <v>329.4</v>
      </c>
      <c r="AD8" s="138">
        <v>1.0</v>
      </c>
      <c r="AE8" s="136"/>
      <c r="AF8" s="136"/>
      <c r="AG8" s="136"/>
      <c r="AH8" s="136"/>
    </row>
    <row r="9" ht="15.75" customHeight="1">
      <c r="A9" s="129">
        <v>33.0</v>
      </c>
      <c r="B9" s="130">
        <v>117.0</v>
      </c>
      <c r="C9" s="130">
        <v>10.0</v>
      </c>
      <c r="D9" s="130">
        <v>399.0</v>
      </c>
      <c r="E9" s="130">
        <v>314.0</v>
      </c>
      <c r="F9" s="4" t="s">
        <v>603</v>
      </c>
      <c r="G9" s="141"/>
      <c r="H9" s="4" t="s">
        <v>1064</v>
      </c>
      <c r="I9" s="132" t="b">
        <v>1</v>
      </c>
      <c r="J9" s="133" t="s">
        <v>52</v>
      </c>
      <c r="K9" s="4" t="s">
        <v>1065</v>
      </c>
      <c r="L9" s="22" t="s">
        <v>1065</v>
      </c>
      <c r="M9" s="4" t="s">
        <v>1065</v>
      </c>
      <c r="N9" s="4" t="s">
        <v>1064</v>
      </c>
      <c r="O9" s="137" t="s">
        <v>1052</v>
      </c>
      <c r="P9" s="136"/>
      <c r="Q9" s="136"/>
      <c r="R9" s="132">
        <v>2020.0</v>
      </c>
      <c r="S9" s="132">
        <v>2.0</v>
      </c>
      <c r="T9" s="137" t="s">
        <v>77</v>
      </c>
      <c r="U9" s="138">
        <v>2.0</v>
      </c>
      <c r="V9" s="139" t="s">
        <v>1053</v>
      </c>
      <c r="W9" s="4" t="s">
        <v>1054</v>
      </c>
      <c r="X9" s="137" t="s">
        <v>1055</v>
      </c>
      <c r="Y9" s="140">
        <v>1.22</v>
      </c>
      <c r="Z9" s="136"/>
      <c r="AA9" s="136"/>
      <c r="AB9" s="138">
        <v>386.0</v>
      </c>
      <c r="AC9" s="138">
        <v>346.0</v>
      </c>
      <c r="AD9" s="138">
        <v>1.0</v>
      </c>
      <c r="AE9" s="136"/>
      <c r="AF9" s="136"/>
      <c r="AG9" s="136"/>
      <c r="AH9" s="136"/>
    </row>
    <row r="10" ht="15.75" customHeight="1">
      <c r="A10" s="129">
        <v>33.0</v>
      </c>
      <c r="B10" s="130">
        <v>2.0</v>
      </c>
      <c r="C10" s="130">
        <v>10.0</v>
      </c>
      <c r="D10" s="130">
        <v>402.0</v>
      </c>
      <c r="E10" s="130">
        <v>356.0</v>
      </c>
      <c r="F10" s="4" t="s">
        <v>603</v>
      </c>
      <c r="G10" s="141"/>
      <c r="H10" s="136"/>
      <c r="I10" s="136"/>
      <c r="J10" s="136"/>
      <c r="K10" s="136"/>
      <c r="L10" s="22" t="s">
        <v>1065</v>
      </c>
      <c r="M10" s="78" t="s">
        <v>1066</v>
      </c>
      <c r="N10" s="136"/>
      <c r="O10" s="137" t="s">
        <v>1052</v>
      </c>
      <c r="P10" s="136"/>
      <c r="Q10" s="136"/>
      <c r="R10" s="132">
        <v>2021.0</v>
      </c>
      <c r="S10" s="132">
        <v>2.0</v>
      </c>
      <c r="T10" s="137" t="s">
        <v>64</v>
      </c>
      <c r="U10" s="138">
        <v>1.0</v>
      </c>
      <c r="V10" s="139" t="s">
        <v>1053</v>
      </c>
      <c r="W10" s="4" t="s">
        <v>1054</v>
      </c>
      <c r="X10" s="137" t="s">
        <v>1055</v>
      </c>
      <c r="Y10" s="140">
        <v>1.14</v>
      </c>
      <c r="Z10" s="136"/>
      <c r="AA10" s="136"/>
      <c r="AB10" s="136"/>
      <c r="AC10" s="136"/>
      <c r="AD10" s="136">
        <v>1.0</v>
      </c>
      <c r="AE10" s="136"/>
      <c r="AF10" s="136"/>
      <c r="AG10" s="136"/>
      <c r="AH10" s="136"/>
    </row>
    <row r="11" ht="15.75" customHeight="1">
      <c r="A11" s="129">
        <v>33.0</v>
      </c>
      <c r="B11" s="130">
        <v>315.0</v>
      </c>
      <c r="C11" s="130">
        <v>10.0</v>
      </c>
      <c r="D11" s="130">
        <v>400.0</v>
      </c>
      <c r="E11" s="130">
        <v>315.0</v>
      </c>
      <c r="F11" s="4" t="s">
        <v>603</v>
      </c>
      <c r="G11" s="4" t="s">
        <v>1064</v>
      </c>
      <c r="H11" s="4" t="s">
        <v>1064</v>
      </c>
      <c r="I11" s="132" t="b">
        <v>1</v>
      </c>
      <c r="J11" s="133" t="s">
        <v>52</v>
      </c>
      <c r="K11" s="4" t="s">
        <v>1067</v>
      </c>
      <c r="L11" s="142" t="s">
        <v>1068</v>
      </c>
      <c r="M11" s="4" t="s">
        <v>1067</v>
      </c>
      <c r="N11" s="4" t="s">
        <v>1069</v>
      </c>
      <c r="O11" s="137" t="s">
        <v>1063</v>
      </c>
      <c r="P11" s="136"/>
      <c r="Q11" s="136"/>
      <c r="R11" s="132">
        <v>2022.0</v>
      </c>
      <c r="S11" s="132">
        <v>3.0</v>
      </c>
      <c r="T11" s="137" t="s">
        <v>77</v>
      </c>
      <c r="U11" s="138">
        <v>2.0</v>
      </c>
      <c r="V11" s="136"/>
      <c r="W11" s="137" t="s">
        <v>1047</v>
      </c>
      <c r="X11" s="137" t="s">
        <v>1055</v>
      </c>
      <c r="Y11" s="140">
        <v>1.4</v>
      </c>
      <c r="Z11" s="136"/>
      <c r="AA11" s="136"/>
      <c r="AB11" s="138">
        <v>386.0</v>
      </c>
      <c r="AC11" s="138">
        <v>40.0</v>
      </c>
      <c r="AD11" s="133" t="s">
        <v>68</v>
      </c>
      <c r="AE11" s="136"/>
      <c r="AF11" s="136"/>
      <c r="AG11" s="136"/>
      <c r="AH11" s="136"/>
    </row>
    <row r="12" ht="15.75" customHeight="1">
      <c r="A12" s="132">
        <v>34.0</v>
      </c>
      <c r="B12" s="130">
        <v>3.0</v>
      </c>
      <c r="C12" s="130">
        <v>10.0</v>
      </c>
      <c r="D12" s="130">
        <v>424.0</v>
      </c>
      <c r="E12" s="130">
        <v>340.0</v>
      </c>
      <c r="F12" s="4" t="s">
        <v>603</v>
      </c>
      <c r="G12" s="141"/>
      <c r="H12" s="145" t="s">
        <v>1070</v>
      </c>
      <c r="I12" s="132" t="b">
        <v>1</v>
      </c>
      <c r="J12" s="133" t="s">
        <v>52</v>
      </c>
      <c r="K12" s="4" t="s">
        <v>1071</v>
      </c>
      <c r="L12" s="22" t="s">
        <v>1071</v>
      </c>
      <c r="M12" s="4" t="s">
        <v>1071</v>
      </c>
      <c r="N12" s="4" t="s">
        <v>1070</v>
      </c>
      <c r="O12" s="137" t="s">
        <v>1052</v>
      </c>
      <c r="P12" s="136"/>
      <c r="Q12" s="136"/>
      <c r="R12" s="132">
        <v>2020.0</v>
      </c>
      <c r="S12" s="132">
        <v>2.0</v>
      </c>
      <c r="T12" s="137" t="s">
        <v>64</v>
      </c>
      <c r="U12" s="138">
        <v>1.0</v>
      </c>
      <c r="V12" s="139" t="s">
        <v>1053</v>
      </c>
      <c r="W12" s="4" t="s">
        <v>1054</v>
      </c>
      <c r="X12" s="137" t="s">
        <v>1055</v>
      </c>
      <c r="Y12" s="140">
        <v>1.1</v>
      </c>
      <c r="Z12" s="136"/>
      <c r="AA12" s="136"/>
      <c r="AB12" s="138">
        <v>6.0</v>
      </c>
      <c r="AC12" s="138">
        <v>6.0</v>
      </c>
      <c r="AD12" s="138">
        <v>1.0</v>
      </c>
      <c r="AE12" s="136"/>
      <c r="AF12" s="136"/>
      <c r="AG12" s="136"/>
      <c r="AH12" s="136"/>
    </row>
    <row r="13" ht="15.75" customHeight="1">
      <c r="A13" s="132">
        <v>45.0</v>
      </c>
      <c r="B13" s="130">
        <v>472.0</v>
      </c>
      <c r="C13" s="130">
        <v>17.0</v>
      </c>
      <c r="D13" s="130">
        <v>589.0</v>
      </c>
      <c r="E13" s="130">
        <v>473.0</v>
      </c>
      <c r="F13" s="4" t="s">
        <v>862</v>
      </c>
      <c r="G13" s="78" t="s">
        <v>1072</v>
      </c>
      <c r="H13" s="136"/>
      <c r="I13" s="136"/>
      <c r="J13" s="136"/>
      <c r="K13" s="136"/>
      <c r="L13" s="142" t="s">
        <v>1073</v>
      </c>
      <c r="M13" s="78" t="s">
        <v>1074</v>
      </c>
      <c r="N13" s="136"/>
      <c r="O13" s="135" t="s">
        <v>1046</v>
      </c>
      <c r="P13" s="136"/>
      <c r="Q13" s="136"/>
      <c r="R13" s="132">
        <v>2022.0</v>
      </c>
      <c r="S13" s="132">
        <v>3.0</v>
      </c>
      <c r="T13" s="137" t="s">
        <v>77</v>
      </c>
      <c r="U13" s="138">
        <v>2.0</v>
      </c>
      <c r="V13" s="136"/>
      <c r="W13" s="137" t="s">
        <v>1047</v>
      </c>
      <c r="X13" s="137" t="s">
        <v>1055</v>
      </c>
      <c r="Y13" s="136"/>
      <c r="Z13" s="136"/>
      <c r="AA13" s="136"/>
      <c r="AB13" s="136"/>
      <c r="AC13" s="136"/>
      <c r="AD13" s="136">
        <v>1.0</v>
      </c>
      <c r="AE13" s="136"/>
      <c r="AF13" s="136"/>
      <c r="AG13" s="136"/>
      <c r="AH13" s="136"/>
    </row>
    <row r="14" ht="15.75" customHeight="1">
      <c r="A14" s="132">
        <v>34.0</v>
      </c>
      <c r="B14" s="130">
        <v>4.0</v>
      </c>
      <c r="C14" s="130">
        <v>10.0</v>
      </c>
      <c r="D14" s="130">
        <v>416.0</v>
      </c>
      <c r="E14" s="130">
        <v>332.0</v>
      </c>
      <c r="F14" s="4" t="s">
        <v>603</v>
      </c>
      <c r="G14" s="141"/>
      <c r="H14" s="145" t="s">
        <v>1075</v>
      </c>
      <c r="I14" s="132" t="b">
        <v>1</v>
      </c>
      <c r="J14" s="133" t="s">
        <v>52</v>
      </c>
      <c r="K14" s="4" t="s">
        <v>1076</v>
      </c>
      <c r="L14" s="22" t="s">
        <v>1076</v>
      </c>
      <c r="M14" s="4" t="s">
        <v>1076</v>
      </c>
      <c r="N14" s="4" t="s">
        <v>1075</v>
      </c>
      <c r="O14" s="137" t="s">
        <v>1052</v>
      </c>
      <c r="P14" s="136"/>
      <c r="Q14" s="136"/>
      <c r="R14" s="132">
        <v>2020.0</v>
      </c>
      <c r="S14" s="132">
        <v>2.0</v>
      </c>
      <c r="T14" s="137" t="s">
        <v>64</v>
      </c>
      <c r="U14" s="138">
        <v>1.0</v>
      </c>
      <c r="V14" s="139" t="s">
        <v>1053</v>
      </c>
      <c r="W14" s="4" t="s">
        <v>1054</v>
      </c>
      <c r="X14" s="137" t="s">
        <v>1055</v>
      </c>
      <c r="Y14" s="140">
        <v>0.93</v>
      </c>
      <c r="Z14" s="136"/>
      <c r="AA14" s="136"/>
      <c r="AB14" s="138">
        <v>48.0</v>
      </c>
      <c r="AC14" s="138">
        <v>48.0</v>
      </c>
      <c r="AD14" s="138">
        <v>1.0</v>
      </c>
      <c r="AE14" s="136"/>
      <c r="AF14" s="136"/>
      <c r="AG14" s="136"/>
      <c r="AH14" s="136"/>
    </row>
    <row r="15" ht="15.75" customHeight="1">
      <c r="A15" s="137" t="s">
        <v>1034</v>
      </c>
      <c r="B15" s="130">
        <v>495.0</v>
      </c>
      <c r="C15" s="130">
        <v>22.0</v>
      </c>
      <c r="D15" s="130">
        <v>650.0</v>
      </c>
      <c r="E15" s="130">
        <v>494.0</v>
      </c>
      <c r="F15" s="4" t="s">
        <v>1077</v>
      </c>
      <c r="G15" s="78" t="s">
        <v>1034</v>
      </c>
      <c r="H15" s="136"/>
      <c r="I15" s="136"/>
      <c r="J15" s="136"/>
      <c r="K15" s="136"/>
      <c r="L15" s="22" t="s">
        <v>1078</v>
      </c>
      <c r="M15" s="78" t="s">
        <v>1034</v>
      </c>
      <c r="N15" s="136"/>
      <c r="O15" s="135" t="s">
        <v>1079</v>
      </c>
      <c r="P15" s="136"/>
      <c r="Q15" s="136"/>
      <c r="R15" s="132">
        <v>2021.0</v>
      </c>
      <c r="S15" s="132">
        <v>1.0</v>
      </c>
      <c r="T15" s="137" t="s">
        <v>77</v>
      </c>
      <c r="U15" s="138">
        <v>2.0</v>
      </c>
      <c r="V15" s="136"/>
      <c r="W15" s="4" t="s">
        <v>1041</v>
      </c>
      <c r="X15" s="137" t="s">
        <v>1055</v>
      </c>
      <c r="Y15" s="136"/>
      <c r="Z15" s="136"/>
      <c r="AA15" s="136"/>
      <c r="AB15" s="136"/>
      <c r="AC15" s="136"/>
      <c r="AD15" s="136">
        <v>1.0</v>
      </c>
      <c r="AE15" s="140">
        <v>48611.0</v>
      </c>
      <c r="AF15" s="136"/>
      <c r="AG15" s="136"/>
      <c r="AH15" s="136"/>
    </row>
    <row r="16" ht="15.75" customHeight="1">
      <c r="A16" s="137" t="s">
        <v>1034</v>
      </c>
      <c r="B16" s="130">
        <v>496.0</v>
      </c>
      <c r="C16" s="130">
        <v>22.0</v>
      </c>
      <c r="D16" s="130">
        <v>651.0</v>
      </c>
      <c r="E16" s="130">
        <v>495.0</v>
      </c>
      <c r="F16" s="4" t="s">
        <v>1077</v>
      </c>
      <c r="G16" s="78" t="s">
        <v>1034</v>
      </c>
      <c r="H16" s="136"/>
      <c r="I16" s="136"/>
      <c r="J16" s="136"/>
      <c r="K16" s="136"/>
      <c r="L16" s="22" t="s">
        <v>1078</v>
      </c>
      <c r="M16" s="78" t="s">
        <v>1034</v>
      </c>
      <c r="N16" s="136"/>
      <c r="O16" s="135" t="s">
        <v>1080</v>
      </c>
      <c r="P16" s="136"/>
      <c r="Q16" s="136"/>
      <c r="R16" s="132">
        <v>2021.0</v>
      </c>
      <c r="S16" s="132">
        <v>1.0</v>
      </c>
      <c r="T16" s="137" t="s">
        <v>77</v>
      </c>
      <c r="U16" s="138">
        <v>2.0</v>
      </c>
      <c r="V16" s="136"/>
      <c r="W16" s="4" t="s">
        <v>1041</v>
      </c>
      <c r="X16" s="137" t="s">
        <v>1055</v>
      </c>
      <c r="Y16" s="136"/>
      <c r="Z16" s="136"/>
      <c r="AA16" s="136"/>
      <c r="AB16" s="136"/>
      <c r="AC16" s="136"/>
      <c r="AD16" s="4" t="s">
        <v>68</v>
      </c>
      <c r="AE16" s="140">
        <v>24647.0</v>
      </c>
      <c r="AF16" s="136"/>
      <c r="AG16" s="136"/>
      <c r="AH16" s="136"/>
    </row>
    <row r="17" ht="15.75" customHeight="1">
      <c r="A17" s="132">
        <v>37.0</v>
      </c>
      <c r="B17" s="130">
        <v>235.0</v>
      </c>
      <c r="C17" s="130">
        <v>12.0</v>
      </c>
      <c r="D17" s="130">
        <v>491.0</v>
      </c>
      <c r="E17" s="130">
        <v>397.0</v>
      </c>
      <c r="F17" s="4" t="s">
        <v>610</v>
      </c>
      <c r="G17" s="141"/>
      <c r="H17" s="145" t="s">
        <v>1081</v>
      </c>
      <c r="I17" s="132" t="b">
        <v>1</v>
      </c>
      <c r="J17" s="133" t="s">
        <v>52</v>
      </c>
      <c r="K17" s="4" t="s">
        <v>1082</v>
      </c>
      <c r="L17" s="22" t="s">
        <v>1082</v>
      </c>
      <c r="M17" s="4" t="s">
        <v>1082</v>
      </c>
      <c r="N17" s="4" t="s">
        <v>1081</v>
      </c>
      <c r="O17" s="137" t="s">
        <v>1052</v>
      </c>
      <c r="P17" s="136"/>
      <c r="Q17" s="136"/>
      <c r="R17" s="132">
        <v>2020.0</v>
      </c>
      <c r="S17" s="132">
        <v>2.0</v>
      </c>
      <c r="T17" s="137" t="s">
        <v>77</v>
      </c>
      <c r="U17" s="138">
        <v>2.0</v>
      </c>
      <c r="V17" s="139" t="s">
        <v>1040</v>
      </c>
      <c r="W17" s="4" t="s">
        <v>1054</v>
      </c>
      <c r="X17" s="137" t="s">
        <v>1055</v>
      </c>
      <c r="Y17" s="140">
        <v>1.2</v>
      </c>
      <c r="Z17" s="136"/>
      <c r="AA17" s="136"/>
      <c r="AB17" s="138">
        <v>111.5</v>
      </c>
      <c r="AC17" s="138">
        <v>111.5</v>
      </c>
      <c r="AD17" s="138">
        <v>1.0</v>
      </c>
      <c r="AE17" s="136"/>
      <c r="AF17" s="136"/>
      <c r="AG17" s="136"/>
      <c r="AH17" s="136"/>
    </row>
    <row r="18" ht="15.75" customHeight="1">
      <c r="A18" s="132">
        <v>33.0</v>
      </c>
      <c r="B18" s="130">
        <v>275.0</v>
      </c>
      <c r="C18" s="130">
        <v>10.0</v>
      </c>
      <c r="D18" s="130">
        <v>360.0</v>
      </c>
      <c r="E18" s="130">
        <v>317.0</v>
      </c>
      <c r="F18" s="4" t="s">
        <v>603</v>
      </c>
      <c r="G18" s="4" t="s">
        <v>1083</v>
      </c>
      <c r="H18" s="131" t="s">
        <v>1084</v>
      </c>
      <c r="I18" s="132" t="b">
        <v>1</v>
      </c>
      <c r="J18" s="133" t="s">
        <v>52</v>
      </c>
      <c r="K18" s="4" t="s">
        <v>1085</v>
      </c>
      <c r="L18" s="22" t="s">
        <v>1085</v>
      </c>
      <c r="M18" s="4" t="s">
        <v>1085</v>
      </c>
      <c r="N18" s="4" t="s">
        <v>1086</v>
      </c>
      <c r="O18" s="135" t="s">
        <v>1087</v>
      </c>
      <c r="P18" s="136"/>
      <c r="Q18" s="136"/>
      <c r="R18" s="132">
        <v>2021.0</v>
      </c>
      <c r="S18" s="132">
        <v>3.0</v>
      </c>
      <c r="T18" s="137" t="s">
        <v>64</v>
      </c>
      <c r="U18" s="138">
        <v>1.0</v>
      </c>
      <c r="V18" s="136"/>
      <c r="W18" s="137" t="s">
        <v>1047</v>
      </c>
      <c r="X18" s="137" t="s">
        <v>1055</v>
      </c>
      <c r="Y18" s="136"/>
      <c r="Z18" s="136"/>
      <c r="AA18" s="140">
        <v>173.0</v>
      </c>
      <c r="AB18" s="138">
        <v>319.3</v>
      </c>
      <c r="AC18" s="138">
        <v>200.0</v>
      </c>
      <c r="AD18" s="146" t="s">
        <v>68</v>
      </c>
      <c r="AE18" s="140">
        <v>216.0</v>
      </c>
      <c r="AF18" s="136"/>
      <c r="AG18" s="136"/>
      <c r="AH18" s="136"/>
    </row>
    <row r="19" ht="15.75" customHeight="1">
      <c r="A19" s="132">
        <v>33.0</v>
      </c>
      <c r="B19" s="130">
        <v>5.0</v>
      </c>
      <c r="C19" s="130">
        <v>10.0</v>
      </c>
      <c r="D19" s="130">
        <v>361.0</v>
      </c>
      <c r="E19" s="130">
        <v>318.0</v>
      </c>
      <c r="F19" s="4" t="s">
        <v>603</v>
      </c>
      <c r="G19" s="141"/>
      <c r="H19" s="131" t="s">
        <v>1084</v>
      </c>
      <c r="I19" s="132" t="b">
        <v>1</v>
      </c>
      <c r="J19" s="133" t="s">
        <v>52</v>
      </c>
      <c r="K19" s="4" t="s">
        <v>1085</v>
      </c>
      <c r="L19" s="22" t="s">
        <v>1085</v>
      </c>
      <c r="M19" s="4" t="s">
        <v>1085</v>
      </c>
      <c r="N19" s="4" t="s">
        <v>1088</v>
      </c>
      <c r="O19" s="137" t="s">
        <v>1089</v>
      </c>
      <c r="P19" s="136"/>
      <c r="Q19" s="136"/>
      <c r="R19" s="132">
        <v>2021.0</v>
      </c>
      <c r="S19" s="132">
        <v>3.0</v>
      </c>
      <c r="T19" s="137" t="s">
        <v>64</v>
      </c>
      <c r="U19" s="138">
        <v>1.0</v>
      </c>
      <c r="V19" s="139" t="s">
        <v>1053</v>
      </c>
      <c r="W19" s="137" t="s">
        <v>1047</v>
      </c>
      <c r="X19" s="137" t="s">
        <v>1042</v>
      </c>
      <c r="Y19" s="136"/>
      <c r="Z19" s="136"/>
      <c r="AA19" s="136"/>
      <c r="AB19" s="138">
        <v>319.3</v>
      </c>
      <c r="AC19" s="138">
        <v>1.0</v>
      </c>
      <c r="AD19" s="133" t="s">
        <v>68</v>
      </c>
      <c r="AE19" s="136"/>
      <c r="AF19" s="136"/>
      <c r="AG19" s="136"/>
      <c r="AH19" s="136"/>
    </row>
    <row r="20" ht="15.75" customHeight="1">
      <c r="A20" s="132">
        <v>34.0</v>
      </c>
      <c r="B20" s="130">
        <v>6.0</v>
      </c>
      <c r="C20" s="130">
        <v>10.0</v>
      </c>
      <c r="D20" s="130">
        <v>427.0</v>
      </c>
      <c r="E20" s="130">
        <v>357.0</v>
      </c>
      <c r="F20" s="4" t="s">
        <v>603</v>
      </c>
      <c r="G20" s="141"/>
      <c r="H20" s="147" t="s">
        <v>1090</v>
      </c>
      <c r="I20" s="148"/>
      <c r="J20" s="136"/>
      <c r="K20" s="136"/>
      <c r="L20" s="22" t="s">
        <v>97</v>
      </c>
      <c r="M20" s="78" t="s">
        <v>1091</v>
      </c>
      <c r="N20" s="136"/>
      <c r="O20" s="137" t="s">
        <v>1052</v>
      </c>
      <c r="P20" s="136"/>
      <c r="Q20" s="136"/>
      <c r="R20" s="132">
        <v>2021.0</v>
      </c>
      <c r="S20" s="132">
        <v>2.0</v>
      </c>
      <c r="T20" s="137" t="s">
        <v>64</v>
      </c>
      <c r="U20" s="138">
        <v>1.0</v>
      </c>
      <c r="V20" s="139" t="s">
        <v>1053</v>
      </c>
      <c r="W20" s="4" t="s">
        <v>1054</v>
      </c>
      <c r="X20" s="137" t="s">
        <v>1055</v>
      </c>
      <c r="Y20" s="140">
        <v>0.86</v>
      </c>
      <c r="Z20" s="136"/>
      <c r="AA20" s="136"/>
      <c r="AB20" s="136"/>
      <c r="AC20" s="136"/>
      <c r="AD20" s="136">
        <v>1.0</v>
      </c>
      <c r="AE20" s="136"/>
      <c r="AF20" s="136"/>
      <c r="AG20" s="136"/>
      <c r="AH20" s="136"/>
    </row>
    <row r="21" ht="15.75" customHeight="1">
      <c r="A21" s="132">
        <v>34.0</v>
      </c>
      <c r="B21" s="130">
        <v>69.0</v>
      </c>
      <c r="C21" s="130">
        <v>10.0</v>
      </c>
      <c r="D21" s="130">
        <v>417.0</v>
      </c>
      <c r="E21" s="130">
        <v>334.0</v>
      </c>
      <c r="F21" s="4" t="s">
        <v>603</v>
      </c>
      <c r="G21" s="141"/>
      <c r="H21" s="131" t="s">
        <v>1092</v>
      </c>
      <c r="I21" s="132" t="b">
        <v>1</v>
      </c>
      <c r="J21" s="133" t="s">
        <v>52</v>
      </c>
      <c r="K21" s="4" t="s">
        <v>1093</v>
      </c>
      <c r="L21" s="22" t="s">
        <v>1093</v>
      </c>
      <c r="M21" s="4" t="s">
        <v>1093</v>
      </c>
      <c r="N21" s="4" t="s">
        <v>1094</v>
      </c>
      <c r="O21" s="137" t="s">
        <v>1089</v>
      </c>
      <c r="P21" s="136"/>
      <c r="Q21" s="136"/>
      <c r="R21" s="132">
        <v>2021.0</v>
      </c>
      <c r="S21" s="132">
        <v>3.0</v>
      </c>
      <c r="T21" s="137" t="s">
        <v>54</v>
      </c>
      <c r="U21" s="143">
        <v>3.0</v>
      </c>
      <c r="V21" s="139" t="s">
        <v>1053</v>
      </c>
      <c r="W21" s="137" t="s">
        <v>1047</v>
      </c>
      <c r="X21" s="137" t="s">
        <v>1042</v>
      </c>
      <c r="Y21" s="136"/>
      <c r="Z21" s="136"/>
      <c r="AA21" s="136"/>
      <c r="AB21" s="138">
        <v>24.5</v>
      </c>
      <c r="AC21" s="138">
        <v>1.4</v>
      </c>
      <c r="AD21" s="133" t="s">
        <v>68</v>
      </c>
      <c r="AE21" s="136"/>
      <c r="AF21" s="136"/>
      <c r="AG21" s="136"/>
      <c r="AH21" s="136"/>
    </row>
    <row r="22" ht="15.75" customHeight="1">
      <c r="A22" s="149">
        <v>34.0</v>
      </c>
      <c r="B22" s="130">
        <v>7.0</v>
      </c>
      <c r="C22" s="130">
        <v>10.0</v>
      </c>
      <c r="D22" s="150">
        <v>403.0</v>
      </c>
      <c r="E22" s="130">
        <v>309.0</v>
      </c>
      <c r="F22" s="144" t="s">
        <v>603</v>
      </c>
      <c r="G22" s="144" t="s">
        <v>1095</v>
      </c>
      <c r="H22" s="151" t="s">
        <v>1096</v>
      </c>
      <c r="I22" s="132" t="b">
        <v>1</v>
      </c>
      <c r="J22" s="151" t="s">
        <v>52</v>
      </c>
      <c r="K22" s="144" t="s">
        <v>1097</v>
      </c>
      <c r="L22" s="152" t="s">
        <v>1097</v>
      </c>
      <c r="M22" s="151" t="s">
        <v>1097</v>
      </c>
      <c r="N22" s="4" t="s">
        <v>1096</v>
      </c>
      <c r="O22" s="153" t="s">
        <v>1052</v>
      </c>
      <c r="P22" s="154"/>
      <c r="Q22" s="154"/>
      <c r="R22" s="149">
        <v>2020.0</v>
      </c>
      <c r="S22" s="149">
        <v>2.0</v>
      </c>
      <c r="T22" s="153" t="s">
        <v>64</v>
      </c>
      <c r="U22" s="138">
        <v>1.0</v>
      </c>
      <c r="V22" s="155" t="s">
        <v>1053</v>
      </c>
      <c r="W22" s="153" t="s">
        <v>1054</v>
      </c>
      <c r="X22" s="153" t="s">
        <v>1055</v>
      </c>
      <c r="Y22" s="156">
        <v>1.16</v>
      </c>
      <c r="Z22" s="154"/>
      <c r="AA22" s="154"/>
      <c r="AB22" s="157">
        <v>3086.9</v>
      </c>
      <c r="AC22" s="157">
        <v>3086.9</v>
      </c>
      <c r="AD22" s="157">
        <v>1.0</v>
      </c>
      <c r="AE22" s="154"/>
      <c r="AF22" s="154"/>
      <c r="AG22" s="154"/>
      <c r="AH22" s="154"/>
    </row>
    <row r="23" ht="15.75" customHeight="1">
      <c r="A23" s="132">
        <v>45.0</v>
      </c>
      <c r="B23" s="130">
        <v>191.0</v>
      </c>
      <c r="C23" s="130">
        <v>17.0</v>
      </c>
      <c r="D23" s="130">
        <v>590.0</v>
      </c>
      <c r="E23" s="130">
        <v>468.0</v>
      </c>
      <c r="F23" s="4" t="s">
        <v>862</v>
      </c>
      <c r="G23" s="141"/>
      <c r="H23" s="145" t="s">
        <v>1098</v>
      </c>
      <c r="I23" s="132" t="b">
        <v>1</v>
      </c>
      <c r="J23" s="158" t="s">
        <v>52</v>
      </c>
      <c r="K23" s="78" t="s">
        <v>1099</v>
      </c>
      <c r="L23" s="159" t="s">
        <v>1100</v>
      </c>
      <c r="M23" s="78" t="s">
        <v>1099</v>
      </c>
      <c r="N23" s="4" t="s">
        <v>1101</v>
      </c>
      <c r="O23" s="135" t="s">
        <v>1102</v>
      </c>
      <c r="P23" s="136"/>
      <c r="Q23" s="136"/>
      <c r="R23" s="132">
        <v>2021.0</v>
      </c>
      <c r="S23" s="132">
        <v>3.0</v>
      </c>
      <c r="T23" s="137" t="s">
        <v>54</v>
      </c>
      <c r="U23" s="143">
        <v>3.0</v>
      </c>
      <c r="V23" s="139" t="s">
        <v>1040</v>
      </c>
      <c r="W23" s="137" t="s">
        <v>1047</v>
      </c>
      <c r="X23" s="137" t="s">
        <v>1103</v>
      </c>
      <c r="Y23" s="136"/>
      <c r="Z23" s="136"/>
      <c r="AA23" s="136"/>
      <c r="AB23" s="136"/>
      <c r="AC23" s="138">
        <v>1.0</v>
      </c>
      <c r="AD23" s="138">
        <v>1.0</v>
      </c>
      <c r="AE23" s="136"/>
      <c r="AF23" s="136"/>
      <c r="AG23" s="136"/>
      <c r="AH23" s="136"/>
    </row>
    <row r="24" ht="15.75" customHeight="1">
      <c r="A24" s="132">
        <v>45.0</v>
      </c>
      <c r="B24" s="130">
        <v>473.0</v>
      </c>
      <c r="C24" s="130">
        <v>17.0</v>
      </c>
      <c r="D24" s="130">
        <v>591.0</v>
      </c>
      <c r="E24" s="130">
        <v>469.0</v>
      </c>
      <c r="F24" s="4" t="s">
        <v>862</v>
      </c>
      <c r="G24" s="4" t="s">
        <v>1104</v>
      </c>
      <c r="H24" s="4" t="s">
        <v>1104</v>
      </c>
      <c r="I24" s="132" t="b">
        <v>1</v>
      </c>
      <c r="J24" s="133" t="s">
        <v>52</v>
      </c>
      <c r="K24" s="4" t="s">
        <v>1105</v>
      </c>
      <c r="L24" s="22" t="s">
        <v>1105</v>
      </c>
      <c r="M24" s="4" t="s">
        <v>1105</v>
      </c>
      <c r="N24" s="4" t="s">
        <v>1106</v>
      </c>
      <c r="O24" s="135" t="s">
        <v>1049</v>
      </c>
      <c r="P24" s="136"/>
      <c r="Q24" s="136"/>
      <c r="R24" s="132">
        <v>2022.0</v>
      </c>
      <c r="S24" s="132">
        <v>3.0</v>
      </c>
      <c r="T24" s="137" t="s">
        <v>77</v>
      </c>
      <c r="U24" s="138">
        <v>2.0</v>
      </c>
      <c r="V24" s="136"/>
      <c r="W24" s="137" t="s">
        <v>1047</v>
      </c>
      <c r="X24" s="137" t="s">
        <v>1042</v>
      </c>
      <c r="Y24" s="136"/>
      <c r="Z24" s="136"/>
      <c r="AA24" s="136"/>
      <c r="AB24" s="136"/>
      <c r="AC24" s="138">
        <v>1.0</v>
      </c>
      <c r="AD24" s="138">
        <v>1.0</v>
      </c>
      <c r="AE24" s="136"/>
      <c r="AF24" s="136"/>
      <c r="AG24" s="136"/>
      <c r="AH24" s="136"/>
    </row>
    <row r="25" ht="15.75" customHeight="1">
      <c r="A25" s="132">
        <v>33.0</v>
      </c>
      <c r="B25" s="130">
        <v>135.0</v>
      </c>
      <c r="C25" s="130">
        <v>9.0</v>
      </c>
      <c r="D25" s="130">
        <v>184.0</v>
      </c>
      <c r="E25" s="130">
        <v>277.0</v>
      </c>
      <c r="F25" s="4" t="s">
        <v>212</v>
      </c>
      <c r="G25" s="141"/>
      <c r="H25" s="78" t="s">
        <v>1107</v>
      </c>
      <c r="I25" s="160"/>
      <c r="J25" s="160"/>
      <c r="K25" s="4" t="s">
        <v>1108</v>
      </c>
      <c r="L25" s="22" t="s">
        <v>1108</v>
      </c>
      <c r="M25" s="78" t="s">
        <v>1109</v>
      </c>
      <c r="N25" s="136"/>
      <c r="O25" s="135" t="s">
        <v>1102</v>
      </c>
      <c r="P25" s="136"/>
      <c r="Q25" s="136"/>
      <c r="R25" s="132">
        <v>2020.0</v>
      </c>
      <c r="S25" s="132">
        <v>3.0</v>
      </c>
      <c r="T25" s="137" t="s">
        <v>64</v>
      </c>
      <c r="U25" s="138">
        <v>1.0</v>
      </c>
      <c r="V25" s="139" t="s">
        <v>1040</v>
      </c>
      <c r="W25" s="137" t="s">
        <v>1047</v>
      </c>
      <c r="X25" s="137" t="s">
        <v>1103</v>
      </c>
      <c r="Y25" s="136"/>
      <c r="Z25" s="136"/>
      <c r="AA25" s="136"/>
      <c r="AB25" s="136"/>
      <c r="AC25" s="138">
        <v>1.0</v>
      </c>
      <c r="AD25" s="138">
        <v>1.0</v>
      </c>
      <c r="AE25" s="136"/>
      <c r="AF25" s="136"/>
      <c r="AG25" s="136"/>
      <c r="AH25" s="136"/>
    </row>
    <row r="26" ht="15.75" customHeight="1">
      <c r="A26" s="132">
        <v>33.0</v>
      </c>
      <c r="B26" s="130">
        <v>279.0</v>
      </c>
      <c r="C26" s="130">
        <v>9.0</v>
      </c>
      <c r="D26" s="130">
        <v>183.0</v>
      </c>
      <c r="E26" s="130">
        <v>285.0</v>
      </c>
      <c r="F26" s="4" t="s">
        <v>212</v>
      </c>
      <c r="G26" s="78" t="s">
        <v>1110</v>
      </c>
      <c r="H26" s="136"/>
      <c r="I26" s="136"/>
      <c r="J26" s="136"/>
      <c r="K26" s="136"/>
      <c r="L26" s="142" t="s">
        <v>1111</v>
      </c>
      <c r="M26" s="78" t="s">
        <v>1112</v>
      </c>
      <c r="N26" s="136"/>
      <c r="O26" s="135" t="s">
        <v>1113</v>
      </c>
      <c r="P26" s="136"/>
      <c r="Q26" s="136"/>
      <c r="R26" s="132">
        <v>2015.0</v>
      </c>
      <c r="S26" s="132">
        <v>1.0</v>
      </c>
      <c r="T26" s="137" t="s">
        <v>54</v>
      </c>
      <c r="U26" s="143">
        <v>3.0</v>
      </c>
      <c r="V26" s="136"/>
      <c r="W26" s="4" t="s">
        <v>1041</v>
      </c>
      <c r="X26" s="137" t="s">
        <v>1042</v>
      </c>
      <c r="Y26" s="140">
        <v>0.84</v>
      </c>
      <c r="Z26" s="136"/>
      <c r="AA26" s="136"/>
      <c r="AB26" s="136"/>
      <c r="AC26" s="136"/>
      <c r="AD26" s="136">
        <v>1.0</v>
      </c>
      <c r="AE26" s="140">
        <v>29343.0</v>
      </c>
      <c r="AF26" s="140">
        <v>0.95</v>
      </c>
      <c r="AG26" s="136"/>
      <c r="AH26" s="136"/>
    </row>
    <row r="27" ht="15.75" customHeight="1">
      <c r="A27" s="149">
        <v>36.0</v>
      </c>
      <c r="B27" s="130">
        <v>236.0</v>
      </c>
      <c r="C27" s="130">
        <v>2.0</v>
      </c>
      <c r="D27" s="150">
        <v>34.0</v>
      </c>
      <c r="E27" s="130">
        <v>37.0</v>
      </c>
      <c r="F27" s="144" t="s">
        <v>94</v>
      </c>
      <c r="G27" s="141"/>
      <c r="H27" s="131" t="s">
        <v>129</v>
      </c>
      <c r="I27" s="132" t="b">
        <v>1</v>
      </c>
      <c r="J27" s="151" t="s">
        <v>52</v>
      </c>
      <c r="K27" s="144" t="s">
        <v>130</v>
      </c>
      <c r="L27" s="152" t="s">
        <v>130</v>
      </c>
      <c r="M27" s="144" t="s">
        <v>130</v>
      </c>
      <c r="N27" s="133" t="s">
        <v>129</v>
      </c>
      <c r="O27" s="153" t="s">
        <v>1052</v>
      </c>
      <c r="P27" s="154"/>
      <c r="Q27" s="154"/>
      <c r="R27" s="149">
        <v>2020.0</v>
      </c>
      <c r="S27" s="149">
        <v>2.0</v>
      </c>
      <c r="T27" s="153" t="s">
        <v>77</v>
      </c>
      <c r="U27" s="138">
        <v>2.0</v>
      </c>
      <c r="V27" s="155" t="s">
        <v>1040</v>
      </c>
      <c r="W27" s="153" t="s">
        <v>1054</v>
      </c>
      <c r="X27" s="153" t="s">
        <v>1055</v>
      </c>
      <c r="Y27" s="156">
        <v>1.34</v>
      </c>
      <c r="Z27" s="154"/>
      <c r="AA27" s="154"/>
      <c r="AB27" s="157">
        <v>35363.1</v>
      </c>
      <c r="AC27" s="157">
        <v>35363.1</v>
      </c>
      <c r="AD27" s="157">
        <v>1.0</v>
      </c>
      <c r="AE27" s="154"/>
      <c r="AF27" s="154"/>
      <c r="AG27" s="154"/>
      <c r="AH27" s="154"/>
    </row>
    <row r="28" ht="15.75" customHeight="1">
      <c r="A28" s="132">
        <v>36.0</v>
      </c>
      <c r="B28" s="130">
        <v>398.0</v>
      </c>
      <c r="C28" s="130">
        <v>2.0</v>
      </c>
      <c r="D28" s="130">
        <v>36.0</v>
      </c>
      <c r="E28" s="130">
        <v>20.0</v>
      </c>
      <c r="F28" s="4" t="s">
        <v>94</v>
      </c>
      <c r="G28" s="4" t="s">
        <v>1114</v>
      </c>
      <c r="H28" s="4" t="s">
        <v>1114</v>
      </c>
      <c r="I28" s="132" t="b">
        <v>0</v>
      </c>
      <c r="J28" s="133" t="s">
        <v>52</v>
      </c>
      <c r="K28" s="131" t="s">
        <v>954</v>
      </c>
      <c r="L28" s="161" t="s">
        <v>954</v>
      </c>
      <c r="M28" s="4" t="s">
        <v>1115</v>
      </c>
      <c r="N28" s="4" t="s">
        <v>1116</v>
      </c>
      <c r="O28" s="135" t="s">
        <v>1117</v>
      </c>
      <c r="P28" s="136"/>
      <c r="Q28" s="139" t="s">
        <v>196</v>
      </c>
      <c r="R28" s="132">
        <v>2021.0</v>
      </c>
      <c r="S28" s="132">
        <v>1.0</v>
      </c>
      <c r="T28" s="137" t="s">
        <v>64</v>
      </c>
      <c r="U28" s="138">
        <v>1.0</v>
      </c>
      <c r="V28" s="136"/>
      <c r="W28" s="4" t="s">
        <v>1041</v>
      </c>
      <c r="X28" s="137" t="s">
        <v>1042</v>
      </c>
      <c r="Y28" s="140">
        <v>0.7</v>
      </c>
      <c r="Z28" s="136"/>
      <c r="AA28" s="136"/>
      <c r="AB28" s="138">
        <v>796501.0</v>
      </c>
      <c r="AC28" s="138">
        <v>1.0</v>
      </c>
      <c r="AD28" s="133" t="s">
        <v>68</v>
      </c>
      <c r="AE28" s="140">
        <v>4657.0</v>
      </c>
      <c r="AF28" s="140">
        <v>0.5</v>
      </c>
      <c r="AG28" s="136"/>
      <c r="AH28" s="136"/>
    </row>
    <row r="29" ht="15.75" customHeight="1">
      <c r="A29" s="132">
        <v>36.0</v>
      </c>
      <c r="B29" s="130">
        <v>399.0</v>
      </c>
      <c r="C29" s="130">
        <v>2.0</v>
      </c>
      <c r="D29" s="130">
        <v>37.0</v>
      </c>
      <c r="E29" s="130">
        <v>21.0</v>
      </c>
      <c r="F29" s="4" t="s">
        <v>94</v>
      </c>
      <c r="G29" s="4" t="s">
        <v>1114</v>
      </c>
      <c r="H29" s="4" t="s">
        <v>1114</v>
      </c>
      <c r="I29" s="132" t="b">
        <v>0</v>
      </c>
      <c r="J29" s="133" t="s">
        <v>52</v>
      </c>
      <c r="K29" s="131" t="s">
        <v>954</v>
      </c>
      <c r="L29" s="161" t="s">
        <v>954</v>
      </c>
      <c r="M29" s="4" t="s">
        <v>1115</v>
      </c>
      <c r="N29" s="4" t="s">
        <v>1118</v>
      </c>
      <c r="O29" s="135" t="s">
        <v>1119</v>
      </c>
      <c r="P29" s="136"/>
      <c r="Q29" s="139" t="s">
        <v>196</v>
      </c>
      <c r="R29" s="132">
        <v>2021.0</v>
      </c>
      <c r="S29" s="132">
        <v>1.0</v>
      </c>
      <c r="T29" s="137" t="s">
        <v>77</v>
      </c>
      <c r="U29" s="138">
        <v>2.0</v>
      </c>
      <c r="V29" s="136"/>
      <c r="W29" s="4" t="s">
        <v>1041</v>
      </c>
      <c r="X29" s="137" t="s">
        <v>1042</v>
      </c>
      <c r="Y29" s="140">
        <v>1.4</v>
      </c>
      <c r="Z29" s="136"/>
      <c r="AA29" s="136"/>
      <c r="AB29" s="138">
        <v>796501.0</v>
      </c>
      <c r="AC29" s="138">
        <v>1.0</v>
      </c>
      <c r="AD29" s="133" t="s">
        <v>68</v>
      </c>
      <c r="AE29" s="140">
        <v>1422.0</v>
      </c>
      <c r="AF29" s="140">
        <v>0.9</v>
      </c>
      <c r="AG29" s="136"/>
      <c r="AH29" s="136"/>
    </row>
    <row r="30" ht="15.75" customHeight="1">
      <c r="A30" s="132">
        <v>36.0</v>
      </c>
      <c r="B30" s="130">
        <v>397.0</v>
      </c>
      <c r="C30" s="130">
        <v>2.0</v>
      </c>
      <c r="D30" s="130">
        <v>38.0</v>
      </c>
      <c r="E30" s="130">
        <v>41.0</v>
      </c>
      <c r="F30" s="4" t="s">
        <v>94</v>
      </c>
      <c r="G30" s="4" t="s">
        <v>1114</v>
      </c>
      <c r="H30" s="4" t="s">
        <v>1114</v>
      </c>
      <c r="I30" s="132" t="b">
        <v>0</v>
      </c>
      <c r="J30" s="133" t="s">
        <v>52</v>
      </c>
      <c r="K30" s="131" t="s">
        <v>954</v>
      </c>
      <c r="L30" s="161" t="s">
        <v>954</v>
      </c>
      <c r="M30" s="4" t="s">
        <v>1115</v>
      </c>
      <c r="N30" s="4" t="s">
        <v>1120</v>
      </c>
      <c r="O30" s="135" t="s">
        <v>1121</v>
      </c>
      <c r="P30" s="136"/>
      <c r="Q30" s="139" t="s">
        <v>196</v>
      </c>
      <c r="R30" s="132">
        <v>2021.0</v>
      </c>
      <c r="S30" s="132">
        <v>1.0</v>
      </c>
      <c r="T30" s="137" t="s">
        <v>54</v>
      </c>
      <c r="U30" s="143">
        <v>3.0</v>
      </c>
      <c r="V30" s="136"/>
      <c r="W30" s="4" t="s">
        <v>1041</v>
      </c>
      <c r="X30" s="137" t="s">
        <v>1055</v>
      </c>
      <c r="Y30" s="140">
        <v>0.7</v>
      </c>
      <c r="Z30" s="136"/>
      <c r="AA30" s="136"/>
      <c r="AB30" s="138">
        <v>7965.1</v>
      </c>
      <c r="AC30" s="138">
        <v>1.0</v>
      </c>
      <c r="AD30" s="138">
        <v>1.0</v>
      </c>
      <c r="AE30" s="140">
        <v>11625.0</v>
      </c>
      <c r="AF30" s="140">
        <v>1.3</v>
      </c>
      <c r="AG30" s="136"/>
      <c r="AH30" s="136"/>
    </row>
    <row r="31" ht="15.75" customHeight="1">
      <c r="A31" s="132">
        <v>36.0</v>
      </c>
      <c r="B31" s="130">
        <v>136.0</v>
      </c>
      <c r="C31" s="130">
        <v>2.0</v>
      </c>
      <c r="D31" s="130">
        <v>35.0</v>
      </c>
      <c r="E31" s="130">
        <v>39.0</v>
      </c>
      <c r="F31" s="144" t="s">
        <v>94</v>
      </c>
      <c r="G31" s="4" t="s">
        <v>1114</v>
      </c>
      <c r="H31" s="145" t="s">
        <v>138</v>
      </c>
      <c r="I31" s="132" t="b">
        <v>1</v>
      </c>
      <c r="J31" s="133" t="s">
        <v>52</v>
      </c>
      <c r="K31" s="4" t="s">
        <v>139</v>
      </c>
      <c r="L31" s="22" t="s">
        <v>139</v>
      </c>
      <c r="M31" s="4" t="s">
        <v>139</v>
      </c>
      <c r="N31" s="4" t="s">
        <v>138</v>
      </c>
      <c r="O31" s="137" t="s">
        <v>1052</v>
      </c>
      <c r="P31" s="136"/>
      <c r="Q31" s="136"/>
      <c r="R31" s="132">
        <v>2021.0</v>
      </c>
      <c r="S31" s="132">
        <v>2.0</v>
      </c>
      <c r="T31" s="137" t="s">
        <v>64</v>
      </c>
      <c r="U31" s="138">
        <v>1.0</v>
      </c>
      <c r="V31" s="139" t="s">
        <v>1040</v>
      </c>
      <c r="W31" s="4" t="s">
        <v>1054</v>
      </c>
      <c r="X31" s="137" t="s">
        <v>1055</v>
      </c>
      <c r="Y31" s="140">
        <v>1.17</v>
      </c>
      <c r="Z31" s="136"/>
      <c r="AA31" s="136"/>
      <c r="AB31" s="138">
        <v>23046.9</v>
      </c>
      <c r="AC31" s="138">
        <v>23046.9</v>
      </c>
      <c r="AD31" s="138">
        <v>1.0</v>
      </c>
      <c r="AE31" s="136"/>
      <c r="AF31" s="136"/>
      <c r="AG31" s="136"/>
      <c r="AH31" s="136"/>
    </row>
    <row r="32" ht="15.75" customHeight="1">
      <c r="A32" s="132">
        <v>38.0</v>
      </c>
      <c r="B32" s="130">
        <v>137.0</v>
      </c>
      <c r="C32" s="130">
        <v>1.0</v>
      </c>
      <c r="D32" s="130">
        <v>20.0</v>
      </c>
      <c r="E32" s="130">
        <v>18.0</v>
      </c>
      <c r="F32" s="4" t="s">
        <v>48</v>
      </c>
      <c r="G32" s="4" t="s">
        <v>1122</v>
      </c>
      <c r="H32" s="162" t="s">
        <v>1123</v>
      </c>
      <c r="I32" s="132" t="b">
        <v>0</v>
      </c>
      <c r="J32" s="163" t="s">
        <v>52</v>
      </c>
      <c r="K32" s="164" t="s">
        <v>1124</v>
      </c>
      <c r="L32" s="165" t="s">
        <v>1124</v>
      </c>
      <c r="M32" s="166" t="s">
        <v>1125</v>
      </c>
      <c r="N32" s="4" t="s">
        <v>1123</v>
      </c>
      <c r="O32" s="137" t="s">
        <v>1052</v>
      </c>
      <c r="P32" s="136"/>
      <c r="Q32" s="139" t="s">
        <v>196</v>
      </c>
      <c r="R32" s="132">
        <v>2021.0</v>
      </c>
      <c r="S32" s="132">
        <v>2.0</v>
      </c>
      <c r="T32" s="137" t="s">
        <v>64</v>
      </c>
      <c r="U32" s="138">
        <v>1.0</v>
      </c>
      <c r="V32" s="139" t="s">
        <v>1040</v>
      </c>
      <c r="W32" s="4" t="s">
        <v>1054</v>
      </c>
      <c r="X32" s="137" t="s">
        <v>1055</v>
      </c>
      <c r="Y32" s="140">
        <v>1.19</v>
      </c>
      <c r="Z32" s="136"/>
      <c r="AA32" s="136"/>
      <c r="AB32" s="136"/>
      <c r="AC32" s="138">
        <v>1.0</v>
      </c>
      <c r="AD32" s="138">
        <v>1.0</v>
      </c>
      <c r="AE32" s="136"/>
      <c r="AF32" s="136"/>
      <c r="AG32" s="136"/>
      <c r="AH32" s="136"/>
    </row>
    <row r="33" ht="15.75" customHeight="1">
      <c r="A33" s="132">
        <v>34.0</v>
      </c>
      <c r="B33" s="130">
        <v>8.0</v>
      </c>
      <c r="C33" s="130">
        <v>10.0</v>
      </c>
      <c r="D33" s="130">
        <v>342.0</v>
      </c>
      <c r="E33" s="130">
        <v>312.0</v>
      </c>
      <c r="F33" s="4" t="s">
        <v>603</v>
      </c>
      <c r="G33" s="141"/>
      <c r="H33" s="145" t="s">
        <v>1126</v>
      </c>
      <c r="I33" s="132" t="b">
        <v>1</v>
      </c>
      <c r="J33" s="133" t="s">
        <v>52</v>
      </c>
      <c r="K33" s="4" t="s">
        <v>1127</v>
      </c>
      <c r="L33" s="22" t="s">
        <v>1127</v>
      </c>
      <c r="M33" s="4" t="s">
        <v>1127</v>
      </c>
      <c r="N33" s="4" t="s">
        <v>1128</v>
      </c>
      <c r="O33" s="137" t="s">
        <v>1089</v>
      </c>
      <c r="P33" s="136"/>
      <c r="Q33" s="136"/>
      <c r="R33" s="132">
        <v>2021.0</v>
      </c>
      <c r="S33" s="132">
        <v>3.0</v>
      </c>
      <c r="T33" s="137" t="s">
        <v>64</v>
      </c>
      <c r="U33" s="138">
        <v>1.0</v>
      </c>
      <c r="V33" s="139" t="s">
        <v>1053</v>
      </c>
      <c r="W33" s="137" t="s">
        <v>1047</v>
      </c>
      <c r="X33" s="137" t="s">
        <v>1042</v>
      </c>
      <c r="Y33" s="136"/>
      <c r="Z33" s="136"/>
      <c r="AA33" s="136"/>
      <c r="AB33" s="138">
        <v>1274.3</v>
      </c>
      <c r="AC33" s="138">
        <v>1.0</v>
      </c>
      <c r="AD33" s="138">
        <v>1.0</v>
      </c>
      <c r="AE33" s="136"/>
      <c r="AF33" s="136"/>
      <c r="AG33" s="136"/>
      <c r="AH33" s="136"/>
    </row>
    <row r="34" ht="15.75" customHeight="1">
      <c r="A34" s="143">
        <v>34.0</v>
      </c>
      <c r="B34" s="130">
        <v>192.0</v>
      </c>
      <c r="C34" s="130">
        <v>10.0</v>
      </c>
      <c r="D34" s="130">
        <v>341.0</v>
      </c>
      <c r="E34" s="130">
        <v>342.0</v>
      </c>
      <c r="F34" s="4" t="s">
        <v>975</v>
      </c>
      <c r="G34" s="4" t="s">
        <v>1129</v>
      </c>
      <c r="H34" s="131" t="s">
        <v>1130</v>
      </c>
      <c r="I34" s="132" t="b">
        <v>1</v>
      </c>
      <c r="J34" s="133" t="s">
        <v>52</v>
      </c>
      <c r="K34" s="4" t="s">
        <v>1131</v>
      </c>
      <c r="L34" s="22" t="s">
        <v>1131</v>
      </c>
      <c r="M34" s="4" t="s">
        <v>1131</v>
      </c>
      <c r="N34" s="4" t="s">
        <v>1132</v>
      </c>
      <c r="O34" s="137" t="s">
        <v>1133</v>
      </c>
      <c r="P34" s="136"/>
      <c r="Q34" s="136"/>
      <c r="R34" s="132">
        <v>2020.0</v>
      </c>
      <c r="S34" s="132">
        <v>1.0</v>
      </c>
      <c r="T34" s="137" t="s">
        <v>54</v>
      </c>
      <c r="U34" s="143">
        <v>3.0</v>
      </c>
      <c r="V34" s="139" t="s">
        <v>1040</v>
      </c>
      <c r="W34" s="4" t="s">
        <v>1054</v>
      </c>
      <c r="X34" s="137" t="s">
        <v>1103</v>
      </c>
      <c r="Y34" s="140">
        <v>0.6</v>
      </c>
      <c r="Z34" s="136"/>
      <c r="AA34" s="136"/>
      <c r="AB34" s="138">
        <v>0.0</v>
      </c>
      <c r="AC34" s="138">
        <v>1.0</v>
      </c>
      <c r="AD34" s="138">
        <v>1.0</v>
      </c>
      <c r="AE34" s="140">
        <v>3300.0</v>
      </c>
      <c r="AF34" s="4" t="s">
        <v>1077</v>
      </c>
      <c r="AG34" s="136"/>
      <c r="AH34" s="136"/>
    </row>
    <row r="35" ht="15.75" customHeight="1">
      <c r="A35" s="143">
        <v>33.0</v>
      </c>
      <c r="B35" s="130">
        <v>9.0</v>
      </c>
      <c r="C35" s="130">
        <v>9.0</v>
      </c>
      <c r="D35" s="130">
        <v>228.0</v>
      </c>
      <c r="E35" s="130">
        <v>238.0</v>
      </c>
      <c r="F35" s="4" t="s">
        <v>610</v>
      </c>
      <c r="G35" s="141"/>
      <c r="H35" s="145" t="s">
        <v>495</v>
      </c>
      <c r="I35" s="132" t="b">
        <v>1</v>
      </c>
      <c r="J35" s="133" t="s">
        <v>52</v>
      </c>
      <c r="K35" s="4" t="s">
        <v>496</v>
      </c>
      <c r="L35" s="22" t="s">
        <v>496</v>
      </c>
      <c r="M35" s="4" t="s">
        <v>496</v>
      </c>
      <c r="N35" s="4" t="s">
        <v>495</v>
      </c>
      <c r="O35" s="137" t="s">
        <v>1052</v>
      </c>
      <c r="P35" s="136"/>
      <c r="Q35" s="136"/>
      <c r="R35" s="132">
        <v>2020.0</v>
      </c>
      <c r="S35" s="132">
        <v>2.0</v>
      </c>
      <c r="T35" s="137" t="s">
        <v>64</v>
      </c>
      <c r="U35" s="138">
        <v>1.0</v>
      </c>
      <c r="V35" s="139" t="s">
        <v>1053</v>
      </c>
      <c r="W35" s="4" t="s">
        <v>1054</v>
      </c>
      <c r="X35" s="137" t="s">
        <v>1055</v>
      </c>
      <c r="Y35" s="140">
        <v>0.9</v>
      </c>
      <c r="Z35" s="136"/>
      <c r="AA35" s="136"/>
      <c r="AB35" s="138">
        <v>50.0</v>
      </c>
      <c r="AC35" s="138">
        <v>50.0</v>
      </c>
      <c r="AD35" s="138">
        <v>1.0</v>
      </c>
      <c r="AE35" s="136"/>
      <c r="AF35" s="136"/>
      <c r="AG35" s="136"/>
      <c r="AH35" s="136"/>
    </row>
    <row r="36" ht="15.75" customHeight="1">
      <c r="A36" s="132">
        <v>42.0</v>
      </c>
      <c r="B36" s="130">
        <v>138.0</v>
      </c>
      <c r="C36" s="130">
        <v>14.0</v>
      </c>
      <c r="D36" s="130">
        <v>519.0</v>
      </c>
      <c r="E36" s="130">
        <v>415.0</v>
      </c>
      <c r="F36" s="4" t="s">
        <v>805</v>
      </c>
      <c r="G36" s="141"/>
      <c r="H36" s="131" t="s">
        <v>1134</v>
      </c>
      <c r="I36" s="132" t="b">
        <v>1</v>
      </c>
      <c r="J36" s="133" t="s">
        <v>52</v>
      </c>
      <c r="K36" s="4" t="s">
        <v>1135</v>
      </c>
      <c r="L36" s="22" t="s">
        <v>1135</v>
      </c>
      <c r="M36" s="4" t="s">
        <v>1135</v>
      </c>
      <c r="N36" s="4" t="s">
        <v>1134</v>
      </c>
      <c r="O36" s="137" t="s">
        <v>1052</v>
      </c>
      <c r="P36" s="136"/>
      <c r="Q36" s="139" t="s">
        <v>196</v>
      </c>
      <c r="R36" s="132">
        <v>2020.0</v>
      </c>
      <c r="S36" s="132">
        <v>2.0</v>
      </c>
      <c r="T36" s="137" t="s">
        <v>64</v>
      </c>
      <c r="U36" s="138">
        <v>1.0</v>
      </c>
      <c r="V36" s="139" t="s">
        <v>1040</v>
      </c>
      <c r="W36" s="4" t="s">
        <v>1054</v>
      </c>
      <c r="X36" s="137" t="s">
        <v>1055</v>
      </c>
      <c r="Y36" s="140">
        <v>1.12</v>
      </c>
      <c r="Z36" s="136"/>
      <c r="AA36" s="136"/>
      <c r="AB36" s="138">
        <v>30179.8</v>
      </c>
      <c r="AC36" s="138">
        <v>30179.8</v>
      </c>
      <c r="AD36" s="138">
        <v>1.0</v>
      </c>
      <c r="AE36" s="136"/>
      <c r="AF36" s="136"/>
      <c r="AG36" s="136"/>
      <c r="AH36" s="136"/>
    </row>
    <row r="37" ht="15.75" customHeight="1">
      <c r="A37" s="129">
        <v>37.0</v>
      </c>
      <c r="B37" s="130">
        <v>263.0</v>
      </c>
      <c r="C37" s="130">
        <v>9.0</v>
      </c>
      <c r="D37" s="130">
        <v>160.0</v>
      </c>
      <c r="E37" s="130">
        <v>114.0</v>
      </c>
      <c r="F37" s="4" t="s">
        <v>212</v>
      </c>
      <c r="G37" s="4" t="s">
        <v>1136</v>
      </c>
      <c r="H37" s="131" t="s">
        <v>1137</v>
      </c>
      <c r="I37" s="132" t="b">
        <v>1</v>
      </c>
      <c r="J37" s="133" t="s">
        <v>52</v>
      </c>
      <c r="K37" s="4" t="s">
        <v>612</v>
      </c>
      <c r="L37" s="22" t="s">
        <v>612</v>
      </c>
      <c r="M37" s="4" t="s">
        <v>612</v>
      </c>
      <c r="N37" s="4" t="s">
        <v>1138</v>
      </c>
      <c r="O37" s="139" t="s">
        <v>1117</v>
      </c>
      <c r="P37" s="139" t="s">
        <v>196</v>
      </c>
      <c r="Q37" s="136"/>
      <c r="R37" s="132">
        <v>2021.0</v>
      </c>
      <c r="S37" s="132">
        <v>1.0</v>
      </c>
      <c r="T37" s="137" t="s">
        <v>64</v>
      </c>
      <c r="U37" s="138">
        <v>1.0</v>
      </c>
      <c r="V37" s="136"/>
      <c r="W37" s="4" t="s">
        <v>1041</v>
      </c>
      <c r="X37" s="137" t="s">
        <v>1042</v>
      </c>
      <c r="Y37" s="140">
        <v>0.8</v>
      </c>
      <c r="Z37" s="136"/>
      <c r="AA37" s="136"/>
      <c r="AB37" s="138">
        <v>45579.0</v>
      </c>
      <c r="AC37" s="140">
        <v>1442.216667</v>
      </c>
      <c r="AD37" s="133" t="s">
        <v>68</v>
      </c>
      <c r="AE37" s="140">
        <v>8246.0</v>
      </c>
      <c r="AF37" s="140">
        <v>0.8</v>
      </c>
      <c r="AG37" s="136"/>
      <c r="AH37" s="136"/>
    </row>
    <row r="38" ht="15.75" customHeight="1">
      <c r="A38" s="129">
        <v>37.0</v>
      </c>
      <c r="B38" s="130">
        <v>265.0</v>
      </c>
      <c r="C38" s="130">
        <v>9.0</v>
      </c>
      <c r="D38" s="130">
        <v>161.0</v>
      </c>
      <c r="E38" s="130">
        <v>115.0</v>
      </c>
      <c r="F38" s="4" t="s">
        <v>212</v>
      </c>
      <c r="G38" s="4" t="s">
        <v>1136</v>
      </c>
      <c r="H38" s="131" t="s">
        <v>1137</v>
      </c>
      <c r="I38" s="132" t="b">
        <v>1</v>
      </c>
      <c r="J38" s="133" t="s">
        <v>52</v>
      </c>
      <c r="K38" s="4" t="s">
        <v>612</v>
      </c>
      <c r="L38" s="22" t="s">
        <v>612</v>
      </c>
      <c r="M38" s="4" t="s">
        <v>612</v>
      </c>
      <c r="N38" s="4" t="s">
        <v>1139</v>
      </c>
      <c r="O38" s="137" t="s">
        <v>1140</v>
      </c>
      <c r="P38" s="139" t="s">
        <v>196</v>
      </c>
      <c r="Q38" s="136"/>
      <c r="R38" s="132">
        <v>2021.0</v>
      </c>
      <c r="S38" s="132">
        <v>1.0</v>
      </c>
      <c r="T38" s="137" t="s">
        <v>77</v>
      </c>
      <c r="U38" s="138">
        <v>2.0</v>
      </c>
      <c r="V38" s="136"/>
      <c r="W38" s="4" t="s">
        <v>1041</v>
      </c>
      <c r="X38" s="137" t="s">
        <v>1042</v>
      </c>
      <c r="Y38" s="140">
        <v>1.1</v>
      </c>
      <c r="Z38" s="136"/>
      <c r="AA38" s="136"/>
      <c r="AB38" s="138">
        <v>45579.0</v>
      </c>
      <c r="AC38" s="140">
        <v>1442.216667</v>
      </c>
      <c r="AD38" s="133" t="s">
        <v>68</v>
      </c>
      <c r="AE38" s="140">
        <v>19828.0</v>
      </c>
      <c r="AF38" s="140">
        <v>0.6</v>
      </c>
      <c r="AG38" s="136"/>
      <c r="AH38" s="136"/>
    </row>
    <row r="39" ht="15.75" customHeight="1">
      <c r="A39" s="129">
        <v>37.0</v>
      </c>
      <c r="B39" s="130">
        <v>267.0</v>
      </c>
      <c r="C39" s="130">
        <v>9.0</v>
      </c>
      <c r="D39" s="130">
        <v>162.0</v>
      </c>
      <c r="E39" s="130">
        <v>116.0</v>
      </c>
      <c r="F39" s="4" t="s">
        <v>212</v>
      </c>
      <c r="G39" s="4" t="s">
        <v>1136</v>
      </c>
      <c r="H39" s="131" t="s">
        <v>1137</v>
      </c>
      <c r="I39" s="132" t="b">
        <v>1</v>
      </c>
      <c r="J39" s="133" t="s">
        <v>52</v>
      </c>
      <c r="K39" s="4" t="s">
        <v>612</v>
      </c>
      <c r="L39" s="22" t="s">
        <v>612</v>
      </c>
      <c r="M39" s="4" t="s">
        <v>612</v>
      </c>
      <c r="N39" s="4" t="s">
        <v>1141</v>
      </c>
      <c r="O39" s="137" t="s">
        <v>1142</v>
      </c>
      <c r="P39" s="139" t="s">
        <v>196</v>
      </c>
      <c r="Q39" s="136"/>
      <c r="R39" s="132">
        <v>2021.0</v>
      </c>
      <c r="S39" s="132">
        <v>1.0</v>
      </c>
      <c r="T39" s="137" t="s">
        <v>77</v>
      </c>
      <c r="U39" s="138">
        <v>2.0</v>
      </c>
      <c r="V39" s="136"/>
      <c r="W39" s="4" t="s">
        <v>1041</v>
      </c>
      <c r="X39" s="137" t="s">
        <v>1055</v>
      </c>
      <c r="Y39" s="140">
        <v>1.3</v>
      </c>
      <c r="Z39" s="136"/>
      <c r="AA39" s="136"/>
      <c r="AB39" s="138">
        <v>45579.0</v>
      </c>
      <c r="AC39" s="140">
        <v>1442.216667</v>
      </c>
      <c r="AD39" s="133" t="s">
        <v>68</v>
      </c>
      <c r="AE39" s="140">
        <v>23588.0</v>
      </c>
      <c r="AF39" s="140">
        <v>0.6</v>
      </c>
      <c r="AG39" s="136"/>
      <c r="AH39" s="136"/>
    </row>
    <row r="40" ht="15.75" customHeight="1">
      <c r="A40" s="129">
        <v>37.0</v>
      </c>
      <c r="B40" s="130">
        <v>264.0</v>
      </c>
      <c r="C40" s="130">
        <v>9.0</v>
      </c>
      <c r="D40" s="130">
        <v>163.0</v>
      </c>
      <c r="E40" s="130">
        <v>117.0</v>
      </c>
      <c r="F40" s="4" t="s">
        <v>212</v>
      </c>
      <c r="G40" s="4" t="s">
        <v>1143</v>
      </c>
      <c r="H40" s="131" t="s">
        <v>1137</v>
      </c>
      <c r="I40" s="132" t="b">
        <v>1</v>
      </c>
      <c r="J40" s="133" t="s">
        <v>52</v>
      </c>
      <c r="K40" s="4" t="s">
        <v>612</v>
      </c>
      <c r="L40" s="22" t="s">
        <v>612</v>
      </c>
      <c r="M40" s="4" t="s">
        <v>612</v>
      </c>
      <c r="N40" s="4" t="s">
        <v>1138</v>
      </c>
      <c r="O40" s="137" t="s">
        <v>1117</v>
      </c>
      <c r="P40" s="139" t="s">
        <v>196</v>
      </c>
      <c r="Q40" s="136"/>
      <c r="R40" s="132">
        <v>2021.0</v>
      </c>
      <c r="S40" s="132">
        <v>1.0</v>
      </c>
      <c r="T40" s="137" t="s">
        <v>54</v>
      </c>
      <c r="U40" s="143">
        <v>3.0</v>
      </c>
      <c r="V40" s="136"/>
      <c r="W40" s="4" t="s">
        <v>1041</v>
      </c>
      <c r="X40" s="137" t="s">
        <v>1042</v>
      </c>
      <c r="Y40" s="140">
        <v>0.6</v>
      </c>
      <c r="Z40" s="136"/>
      <c r="AA40" s="136"/>
      <c r="AB40" s="138">
        <v>45579.0</v>
      </c>
      <c r="AC40" s="140">
        <v>1442.216667</v>
      </c>
      <c r="AD40" s="133" t="s">
        <v>68</v>
      </c>
      <c r="AE40" s="140">
        <v>1401.0</v>
      </c>
      <c r="AF40" s="140">
        <v>5.8</v>
      </c>
      <c r="AG40" s="136"/>
      <c r="AH40" s="136"/>
    </row>
    <row r="41" ht="15.75" customHeight="1">
      <c r="A41" s="129">
        <v>37.0</v>
      </c>
      <c r="B41" s="130">
        <v>266.0</v>
      </c>
      <c r="C41" s="130">
        <v>9.0</v>
      </c>
      <c r="D41" s="130">
        <v>164.0</v>
      </c>
      <c r="E41" s="130">
        <v>118.0</v>
      </c>
      <c r="F41" s="4" t="s">
        <v>212</v>
      </c>
      <c r="G41" s="4" t="s">
        <v>1143</v>
      </c>
      <c r="H41" s="131" t="s">
        <v>1137</v>
      </c>
      <c r="I41" s="132" t="b">
        <v>1</v>
      </c>
      <c r="J41" s="133" t="s">
        <v>52</v>
      </c>
      <c r="K41" s="4" t="s">
        <v>612</v>
      </c>
      <c r="L41" s="22" t="s">
        <v>612</v>
      </c>
      <c r="M41" s="4" t="s">
        <v>612</v>
      </c>
      <c r="N41" s="4" t="s">
        <v>1144</v>
      </c>
      <c r="O41" s="137" t="s">
        <v>1119</v>
      </c>
      <c r="P41" s="139" t="s">
        <v>196</v>
      </c>
      <c r="Q41" s="136"/>
      <c r="R41" s="132">
        <v>2021.0</v>
      </c>
      <c r="S41" s="132">
        <v>1.0</v>
      </c>
      <c r="T41" s="137" t="s">
        <v>54</v>
      </c>
      <c r="U41" s="143">
        <v>3.0</v>
      </c>
      <c r="V41" s="136"/>
      <c r="W41" s="4" t="s">
        <v>1041</v>
      </c>
      <c r="X41" s="137" t="s">
        <v>1042</v>
      </c>
      <c r="Y41" s="140">
        <v>0.7</v>
      </c>
      <c r="Z41" s="136"/>
      <c r="AA41" s="136"/>
      <c r="AB41" s="138">
        <v>45579.0</v>
      </c>
      <c r="AC41" s="140">
        <v>1442.216667</v>
      </c>
      <c r="AD41" s="133" t="s">
        <v>68</v>
      </c>
      <c r="AE41" s="140">
        <v>32622.0</v>
      </c>
      <c r="AF41" s="140">
        <v>1.2</v>
      </c>
      <c r="AG41" s="136"/>
      <c r="AH41" s="136"/>
    </row>
    <row r="42" ht="15.75" customHeight="1">
      <c r="A42" s="129">
        <v>37.0</v>
      </c>
      <c r="B42" s="130">
        <v>268.0</v>
      </c>
      <c r="C42" s="130">
        <v>9.0</v>
      </c>
      <c r="D42" s="130">
        <v>165.0</v>
      </c>
      <c r="E42" s="130">
        <v>119.0</v>
      </c>
      <c r="F42" s="4" t="s">
        <v>212</v>
      </c>
      <c r="G42" s="4" t="s">
        <v>1143</v>
      </c>
      <c r="H42" s="131" t="s">
        <v>1137</v>
      </c>
      <c r="I42" s="132" t="b">
        <v>1</v>
      </c>
      <c r="J42" s="133" t="s">
        <v>52</v>
      </c>
      <c r="K42" s="4" t="s">
        <v>612</v>
      </c>
      <c r="L42" s="22" t="s">
        <v>612</v>
      </c>
      <c r="M42" s="4" t="s">
        <v>612</v>
      </c>
      <c r="N42" s="4" t="s">
        <v>1141</v>
      </c>
      <c r="O42" s="137" t="s">
        <v>1142</v>
      </c>
      <c r="P42" s="139" t="s">
        <v>196</v>
      </c>
      <c r="Q42" s="136"/>
      <c r="R42" s="132">
        <v>2021.0</v>
      </c>
      <c r="S42" s="132">
        <v>1.0</v>
      </c>
      <c r="T42" s="137" t="s">
        <v>54</v>
      </c>
      <c r="U42" s="143">
        <v>3.0</v>
      </c>
      <c r="V42" s="136"/>
      <c r="W42" s="4" t="s">
        <v>1041</v>
      </c>
      <c r="X42" s="137" t="s">
        <v>1042</v>
      </c>
      <c r="Y42" s="140">
        <v>0.7</v>
      </c>
      <c r="Z42" s="136"/>
      <c r="AA42" s="136"/>
      <c r="AB42" s="138">
        <v>45579.0</v>
      </c>
      <c r="AC42" s="140">
        <v>1442.216667</v>
      </c>
      <c r="AD42" s="138">
        <v>1.0</v>
      </c>
      <c r="AE42" s="140">
        <v>56437.0</v>
      </c>
      <c r="AF42" s="140">
        <v>1.0</v>
      </c>
      <c r="AG42" s="136"/>
      <c r="AH42" s="136"/>
    </row>
    <row r="43" ht="15.75" hidden="1" customHeight="1">
      <c r="A43" s="132">
        <v>31.0</v>
      </c>
      <c r="B43" s="130">
        <v>118.0</v>
      </c>
      <c r="C43" s="130">
        <v>5.0</v>
      </c>
      <c r="D43" s="130">
        <v>127.0</v>
      </c>
      <c r="E43" s="130">
        <v>97.0</v>
      </c>
      <c r="F43" s="4" t="s">
        <v>1145</v>
      </c>
      <c r="G43" s="141"/>
      <c r="H43" s="131" t="s">
        <v>1146</v>
      </c>
      <c r="I43" s="132" t="b">
        <v>1</v>
      </c>
      <c r="J43" s="133" t="s">
        <v>52</v>
      </c>
      <c r="K43" s="4" t="s">
        <v>1147</v>
      </c>
      <c r="L43" s="4" t="s">
        <v>1147</v>
      </c>
      <c r="M43" s="4" t="s">
        <v>1147</v>
      </c>
      <c r="N43" s="4" t="s">
        <v>1146</v>
      </c>
      <c r="O43" s="137" t="s">
        <v>1052</v>
      </c>
      <c r="P43" s="136"/>
      <c r="Q43" s="136"/>
      <c r="R43" s="132">
        <v>2020.0</v>
      </c>
      <c r="S43" s="132">
        <v>2.0</v>
      </c>
      <c r="T43" s="137" t="s">
        <v>77</v>
      </c>
      <c r="U43" s="138">
        <v>2.0</v>
      </c>
      <c r="V43" s="139" t="s">
        <v>1053</v>
      </c>
      <c r="W43" s="4" t="s">
        <v>1054</v>
      </c>
      <c r="X43" s="137" t="s">
        <v>1055</v>
      </c>
      <c r="Y43" s="140">
        <v>1.31</v>
      </c>
      <c r="Z43" s="136"/>
      <c r="AA43" s="136"/>
      <c r="AB43" s="138">
        <v>17.2</v>
      </c>
      <c r="AC43" s="138">
        <v>17.2</v>
      </c>
      <c r="AD43" s="138">
        <v>1.0</v>
      </c>
      <c r="AE43" s="136"/>
      <c r="AF43" s="136"/>
      <c r="AG43" s="136"/>
      <c r="AH43" s="136"/>
    </row>
    <row r="44" ht="15.75" hidden="1" customHeight="1">
      <c r="A44" s="143">
        <v>32.0</v>
      </c>
      <c r="B44" s="130">
        <v>70.0</v>
      </c>
      <c r="C44" s="130">
        <v>4.0</v>
      </c>
      <c r="D44" s="130">
        <v>110.0</v>
      </c>
      <c r="E44" s="130">
        <v>89.0</v>
      </c>
      <c r="F44" s="4" t="s">
        <v>603</v>
      </c>
      <c r="G44" s="141"/>
      <c r="H44" s="145" t="s">
        <v>1148</v>
      </c>
      <c r="I44" s="132" t="b">
        <v>1</v>
      </c>
      <c r="J44" s="133" t="s">
        <v>52</v>
      </c>
      <c r="K44" s="4" t="s">
        <v>1149</v>
      </c>
      <c r="L44" s="4" t="s">
        <v>1149</v>
      </c>
      <c r="M44" s="4" t="s">
        <v>1149</v>
      </c>
      <c r="N44" s="4" t="s">
        <v>1148</v>
      </c>
      <c r="O44" s="137" t="s">
        <v>1052</v>
      </c>
      <c r="P44" s="136"/>
      <c r="Q44" s="136"/>
      <c r="R44" s="132">
        <v>2020.0</v>
      </c>
      <c r="S44" s="132">
        <v>2.0</v>
      </c>
      <c r="T44" s="137" t="s">
        <v>54</v>
      </c>
      <c r="U44" s="143">
        <v>3.0</v>
      </c>
      <c r="V44" s="139" t="s">
        <v>1053</v>
      </c>
      <c r="W44" s="4" t="s">
        <v>1054</v>
      </c>
      <c r="X44" s="137" t="s">
        <v>1055</v>
      </c>
      <c r="Y44" s="140">
        <v>0.66</v>
      </c>
      <c r="Z44" s="136"/>
      <c r="AA44" s="136"/>
      <c r="AB44" s="138">
        <v>3.4</v>
      </c>
      <c r="AC44" s="138">
        <v>3.4</v>
      </c>
      <c r="AD44" s="138">
        <v>1.0</v>
      </c>
      <c r="AE44" s="136"/>
      <c r="AF44" s="136"/>
      <c r="AG44" s="136"/>
      <c r="AH44" s="136"/>
    </row>
    <row r="45" ht="15.75" customHeight="1">
      <c r="A45" s="132">
        <v>37.0</v>
      </c>
      <c r="B45" s="130">
        <v>139.0</v>
      </c>
      <c r="C45" s="130">
        <v>12.0</v>
      </c>
      <c r="D45" s="130">
        <v>495.0</v>
      </c>
      <c r="E45" s="130">
        <v>366.0</v>
      </c>
      <c r="F45" s="4" t="s">
        <v>610</v>
      </c>
      <c r="G45" s="4" t="s">
        <v>1034</v>
      </c>
      <c r="H45" s="131" t="s">
        <v>1137</v>
      </c>
      <c r="I45" s="132" t="b">
        <v>1</v>
      </c>
      <c r="J45" s="133" t="s">
        <v>52</v>
      </c>
      <c r="K45" s="4" t="s">
        <v>612</v>
      </c>
      <c r="L45" s="22" t="s">
        <v>612</v>
      </c>
      <c r="M45" s="4" t="s">
        <v>612</v>
      </c>
      <c r="N45" s="4" t="s">
        <v>1150</v>
      </c>
      <c r="O45" s="137" t="s">
        <v>1039</v>
      </c>
      <c r="P45" s="139" t="s">
        <v>196</v>
      </c>
      <c r="Q45" s="136"/>
      <c r="R45" s="132">
        <v>2021.0</v>
      </c>
      <c r="S45" s="132">
        <v>1.0</v>
      </c>
      <c r="T45" s="137" t="s">
        <v>64</v>
      </c>
      <c r="U45" s="138">
        <v>1.0</v>
      </c>
      <c r="V45" s="139" t="s">
        <v>1040</v>
      </c>
      <c r="W45" s="4" t="s">
        <v>1041</v>
      </c>
      <c r="X45" s="137" t="s">
        <v>1055</v>
      </c>
      <c r="Y45" s="140">
        <v>1.0</v>
      </c>
      <c r="Z45" s="136"/>
      <c r="AA45" s="136"/>
      <c r="AB45" s="138">
        <v>45579.0</v>
      </c>
      <c r="AC45" s="138">
        <v>1013.1</v>
      </c>
      <c r="AD45" s="133" t="s">
        <v>68</v>
      </c>
      <c r="AE45" s="140">
        <v>1100.0</v>
      </c>
      <c r="AF45" s="140">
        <v>1.0</v>
      </c>
      <c r="AG45" s="136"/>
      <c r="AH45" s="136"/>
    </row>
    <row r="46" ht="15.75" customHeight="1">
      <c r="A46" s="143">
        <v>37.0</v>
      </c>
      <c r="B46" s="130">
        <v>282.0</v>
      </c>
      <c r="C46" s="130">
        <v>12.0</v>
      </c>
      <c r="D46" s="130">
        <v>488.0</v>
      </c>
      <c r="E46" s="130">
        <v>378.0</v>
      </c>
      <c r="F46" s="4" t="s">
        <v>212</v>
      </c>
      <c r="G46" s="4" t="s">
        <v>1151</v>
      </c>
      <c r="H46" s="4" t="s">
        <v>1151</v>
      </c>
      <c r="I46" s="132" t="b">
        <v>0</v>
      </c>
      <c r="J46" s="133" t="s">
        <v>52</v>
      </c>
      <c r="K46" s="167" t="s">
        <v>1152</v>
      </c>
      <c r="L46" s="168" t="s">
        <v>1152</v>
      </c>
      <c r="M46" s="4" t="s">
        <v>1153</v>
      </c>
      <c r="N46" s="4" t="s">
        <v>1154</v>
      </c>
      <c r="O46" s="137" t="s">
        <v>1155</v>
      </c>
      <c r="P46" s="136"/>
      <c r="Q46" s="136"/>
      <c r="R46" s="132">
        <v>2022.0</v>
      </c>
      <c r="S46" s="132">
        <v>3.0</v>
      </c>
      <c r="T46" s="137" t="s">
        <v>64</v>
      </c>
      <c r="U46" s="138">
        <v>1.0</v>
      </c>
      <c r="V46" s="136"/>
      <c r="W46" s="137" t="s">
        <v>1054</v>
      </c>
      <c r="X46" s="137" t="s">
        <v>1055</v>
      </c>
      <c r="Y46" s="140">
        <v>1.042</v>
      </c>
      <c r="Z46" s="136"/>
      <c r="AA46" s="136"/>
      <c r="AB46" s="138">
        <v>5508.1</v>
      </c>
      <c r="AC46" s="138">
        <v>1990.0</v>
      </c>
      <c r="AD46" s="138">
        <v>1.0</v>
      </c>
      <c r="AE46" s="136"/>
      <c r="AF46" s="136"/>
      <c r="AG46" s="136"/>
      <c r="AH46" s="136"/>
    </row>
    <row r="47" ht="15.75" customHeight="1">
      <c r="A47" s="143">
        <v>37.0</v>
      </c>
      <c r="B47" s="130">
        <v>319.0</v>
      </c>
      <c r="C47" s="130">
        <v>12.0</v>
      </c>
      <c r="D47" s="130">
        <v>487.0</v>
      </c>
      <c r="E47" s="130">
        <v>379.0</v>
      </c>
      <c r="F47" s="4" t="s">
        <v>603</v>
      </c>
      <c r="G47" s="4" t="s">
        <v>1156</v>
      </c>
      <c r="H47" s="4" t="s">
        <v>1156</v>
      </c>
      <c r="I47" s="132" t="b">
        <v>0</v>
      </c>
      <c r="J47" s="133" t="s">
        <v>52</v>
      </c>
      <c r="K47" s="167" t="s">
        <v>1152</v>
      </c>
      <c r="L47" s="168" t="s">
        <v>1152</v>
      </c>
      <c r="M47" s="4" t="s">
        <v>1153</v>
      </c>
      <c r="N47" s="4" t="s">
        <v>1157</v>
      </c>
      <c r="O47" s="137" t="s">
        <v>1063</v>
      </c>
      <c r="P47" s="136"/>
      <c r="Q47" s="136"/>
      <c r="R47" s="132">
        <v>2022.0</v>
      </c>
      <c r="S47" s="132">
        <v>3.0</v>
      </c>
      <c r="T47" s="137" t="s">
        <v>54</v>
      </c>
      <c r="U47" s="143">
        <v>3.0</v>
      </c>
      <c r="V47" s="136"/>
      <c r="W47" s="137" t="s">
        <v>1047</v>
      </c>
      <c r="X47" s="137" t="s">
        <v>1055</v>
      </c>
      <c r="Y47" s="140">
        <v>0.912</v>
      </c>
      <c r="Z47" s="136"/>
      <c r="AA47" s="136"/>
      <c r="AB47" s="138">
        <v>5508.1</v>
      </c>
      <c r="AC47" s="138">
        <v>563.6</v>
      </c>
      <c r="AD47" s="133" t="s">
        <v>68</v>
      </c>
      <c r="AE47" s="136"/>
      <c r="AF47" s="136"/>
      <c r="AG47" s="136"/>
      <c r="AH47" s="136"/>
    </row>
    <row r="48" ht="15.75" customHeight="1">
      <c r="A48" s="143">
        <v>37.0</v>
      </c>
      <c r="B48" s="130">
        <v>283.0</v>
      </c>
      <c r="C48" s="130">
        <v>12.0</v>
      </c>
      <c r="D48" s="130">
        <v>485.0</v>
      </c>
      <c r="E48" s="130">
        <v>388.0</v>
      </c>
      <c r="F48" s="4" t="s">
        <v>212</v>
      </c>
      <c r="G48" s="4" t="s">
        <v>1158</v>
      </c>
      <c r="H48" s="4" t="s">
        <v>1158</v>
      </c>
      <c r="I48" s="132" t="b">
        <v>0</v>
      </c>
      <c r="J48" s="133" t="s">
        <v>52</v>
      </c>
      <c r="K48" s="167" t="s">
        <v>1159</v>
      </c>
      <c r="L48" s="168" t="s">
        <v>753</v>
      </c>
      <c r="M48" s="133" t="s">
        <v>1160</v>
      </c>
      <c r="N48" s="4" t="s">
        <v>1161</v>
      </c>
      <c r="O48" s="137" t="s">
        <v>1155</v>
      </c>
      <c r="P48" s="136"/>
      <c r="Q48" s="136"/>
      <c r="R48" s="132">
        <v>2022.0</v>
      </c>
      <c r="S48" s="132">
        <v>3.0</v>
      </c>
      <c r="T48" s="137" t="s">
        <v>54</v>
      </c>
      <c r="U48" s="143">
        <v>3.0</v>
      </c>
      <c r="V48" s="136"/>
      <c r="W48" s="137" t="s">
        <v>1054</v>
      </c>
      <c r="X48" s="137" t="s">
        <v>1055</v>
      </c>
      <c r="Y48" s="140">
        <v>0.535</v>
      </c>
      <c r="Z48" s="136"/>
      <c r="AA48" s="136"/>
      <c r="AB48" s="138">
        <v>2365.8</v>
      </c>
      <c r="AC48" s="138">
        <v>2248.0</v>
      </c>
      <c r="AD48" s="138">
        <v>1.0</v>
      </c>
      <c r="AE48" s="136"/>
      <c r="AF48" s="136"/>
      <c r="AG48" s="136"/>
      <c r="AH48" s="136"/>
    </row>
    <row r="49" ht="15.75" customHeight="1">
      <c r="A49" s="143">
        <v>37.0</v>
      </c>
      <c r="B49" s="130">
        <v>269.0</v>
      </c>
      <c r="C49" s="130">
        <v>12.0</v>
      </c>
      <c r="D49" s="130">
        <v>486.0</v>
      </c>
      <c r="E49" s="130">
        <v>389.0</v>
      </c>
      <c r="F49" s="4" t="s">
        <v>212</v>
      </c>
      <c r="G49" s="4" t="s">
        <v>752</v>
      </c>
      <c r="H49" s="4" t="s">
        <v>752</v>
      </c>
      <c r="I49" s="132" t="b">
        <v>0</v>
      </c>
      <c r="J49" s="133" t="s">
        <v>52</v>
      </c>
      <c r="K49" s="169" t="s">
        <v>753</v>
      </c>
      <c r="L49" s="170" t="s">
        <v>1159</v>
      </c>
      <c r="M49" s="4" t="s">
        <v>1160</v>
      </c>
      <c r="N49" s="4" t="s">
        <v>1162</v>
      </c>
      <c r="O49" s="137" t="s">
        <v>1163</v>
      </c>
      <c r="P49" s="136"/>
      <c r="Q49" s="136"/>
      <c r="R49" s="132">
        <v>2020.0</v>
      </c>
      <c r="S49" s="132">
        <v>3.0</v>
      </c>
      <c r="T49" s="137" t="s">
        <v>64</v>
      </c>
      <c r="U49" s="138">
        <v>1.0</v>
      </c>
      <c r="V49" s="136"/>
      <c r="W49" s="137" t="s">
        <v>1047</v>
      </c>
      <c r="X49" s="137" t="s">
        <v>1055</v>
      </c>
      <c r="Y49" s="136"/>
      <c r="Z49" s="136"/>
      <c r="AA49" s="136"/>
      <c r="AB49" s="138">
        <v>2365.8</v>
      </c>
      <c r="AC49" s="138">
        <v>1.0</v>
      </c>
      <c r="AD49" s="133" t="s">
        <v>68</v>
      </c>
      <c r="AE49" s="136"/>
      <c r="AF49" s="136"/>
      <c r="AG49" s="136"/>
      <c r="AH49" s="136"/>
    </row>
    <row r="50" ht="15.75" customHeight="1">
      <c r="A50" s="143">
        <v>37.0</v>
      </c>
      <c r="B50" s="130">
        <v>321.0</v>
      </c>
      <c r="C50" s="130">
        <v>12.0</v>
      </c>
      <c r="D50" s="130">
        <v>484.0</v>
      </c>
      <c r="E50" s="130">
        <v>395.0</v>
      </c>
      <c r="F50" s="4" t="s">
        <v>603</v>
      </c>
      <c r="G50" s="4" t="s">
        <v>1158</v>
      </c>
      <c r="H50" s="133" t="s">
        <v>1158</v>
      </c>
      <c r="I50" s="132" t="b">
        <v>0</v>
      </c>
      <c r="J50" s="133" t="s">
        <v>52</v>
      </c>
      <c r="K50" s="167" t="s">
        <v>1159</v>
      </c>
      <c r="L50" s="168" t="s">
        <v>1164</v>
      </c>
      <c r="M50" s="4" t="s">
        <v>1165</v>
      </c>
      <c r="N50" s="4" t="s">
        <v>1166</v>
      </c>
      <c r="O50" s="137" t="s">
        <v>1063</v>
      </c>
      <c r="P50" s="136"/>
      <c r="Q50" s="136"/>
      <c r="R50" s="132">
        <v>2022.0</v>
      </c>
      <c r="S50" s="132">
        <v>3.0</v>
      </c>
      <c r="T50" s="137" t="s">
        <v>77</v>
      </c>
      <c r="U50" s="138">
        <v>2.0</v>
      </c>
      <c r="V50" s="136"/>
      <c r="W50" s="137" t="s">
        <v>1047</v>
      </c>
      <c r="X50" s="137" t="s">
        <v>1055</v>
      </c>
      <c r="Y50" s="140">
        <v>1.54</v>
      </c>
      <c r="Z50" s="136"/>
      <c r="AA50" s="136"/>
      <c r="AB50" s="138">
        <v>360.4</v>
      </c>
      <c r="AC50" s="138">
        <v>242.4</v>
      </c>
      <c r="AD50" s="138">
        <v>1.0</v>
      </c>
      <c r="AE50" s="136"/>
      <c r="AF50" s="136"/>
      <c r="AG50" s="136"/>
      <c r="AH50" s="136"/>
    </row>
    <row r="51" ht="15.75" customHeight="1">
      <c r="A51" s="143">
        <v>37.0</v>
      </c>
      <c r="B51" s="130">
        <v>320.0</v>
      </c>
      <c r="C51" s="130">
        <v>12.0</v>
      </c>
      <c r="D51" s="130">
        <v>497.0</v>
      </c>
      <c r="E51" s="130">
        <v>402.0</v>
      </c>
      <c r="F51" s="4" t="s">
        <v>603</v>
      </c>
      <c r="G51" s="4" t="s">
        <v>1167</v>
      </c>
      <c r="H51" s="4" t="s">
        <v>1167</v>
      </c>
      <c r="I51" s="132" t="b">
        <v>0</v>
      </c>
      <c r="J51" s="133" t="s">
        <v>52</v>
      </c>
      <c r="K51" s="167" t="s">
        <v>1164</v>
      </c>
      <c r="L51" s="168" t="s">
        <v>1159</v>
      </c>
      <c r="M51" s="4" t="s">
        <v>1168</v>
      </c>
      <c r="N51" s="4" t="s">
        <v>1169</v>
      </c>
      <c r="O51" s="137" t="s">
        <v>1063</v>
      </c>
      <c r="P51" s="136"/>
      <c r="Q51" s="136"/>
      <c r="R51" s="132">
        <v>2022.0</v>
      </c>
      <c r="S51" s="132">
        <v>3.0</v>
      </c>
      <c r="T51" s="137" t="s">
        <v>77</v>
      </c>
      <c r="U51" s="138">
        <v>2.0</v>
      </c>
      <c r="V51" s="136"/>
      <c r="W51" s="137" t="s">
        <v>1047</v>
      </c>
      <c r="X51" s="137" t="s">
        <v>1055</v>
      </c>
      <c r="Y51" s="140">
        <v>1.59</v>
      </c>
      <c r="Z51" s="136"/>
      <c r="AA51" s="136"/>
      <c r="AB51" s="138">
        <v>7.0</v>
      </c>
      <c r="AC51" s="138">
        <v>7.0</v>
      </c>
      <c r="AD51" s="138">
        <v>1.0</v>
      </c>
      <c r="AE51" s="136"/>
      <c r="AF51" s="136"/>
      <c r="AG51" s="136"/>
      <c r="AH51" s="136"/>
    </row>
    <row r="52" ht="15.75" customHeight="1">
      <c r="A52" s="132">
        <v>37.0</v>
      </c>
      <c r="B52" s="130">
        <v>10.0</v>
      </c>
      <c r="C52" s="130">
        <v>12.0</v>
      </c>
      <c r="D52" s="130">
        <v>490.0</v>
      </c>
      <c r="E52" s="130">
        <v>370.0</v>
      </c>
      <c r="F52" s="4" t="s">
        <v>610</v>
      </c>
      <c r="G52" s="141"/>
      <c r="H52" s="131" t="s">
        <v>1170</v>
      </c>
      <c r="I52" s="132" t="b">
        <v>1</v>
      </c>
      <c r="J52" s="133" t="s">
        <v>52</v>
      </c>
      <c r="K52" s="4" t="s">
        <v>1171</v>
      </c>
      <c r="L52" s="22" t="s">
        <v>1171</v>
      </c>
      <c r="M52" s="4" t="s">
        <v>1171</v>
      </c>
      <c r="N52" s="4" t="s">
        <v>1170</v>
      </c>
      <c r="O52" s="137" t="s">
        <v>1052</v>
      </c>
      <c r="P52" s="136"/>
      <c r="Q52" s="136"/>
      <c r="R52" s="132">
        <v>2021.0</v>
      </c>
      <c r="S52" s="132">
        <v>2.0</v>
      </c>
      <c r="T52" s="137" t="s">
        <v>64</v>
      </c>
      <c r="U52" s="138">
        <v>1.0</v>
      </c>
      <c r="V52" s="139" t="s">
        <v>1053</v>
      </c>
      <c r="W52" s="4" t="s">
        <v>1054</v>
      </c>
      <c r="X52" s="137" t="s">
        <v>1055</v>
      </c>
      <c r="Y52" s="140">
        <v>1.19</v>
      </c>
      <c r="Z52" s="136"/>
      <c r="AA52" s="136"/>
      <c r="AB52" s="138">
        <v>21887.2</v>
      </c>
      <c r="AC52" s="138">
        <v>21887.2</v>
      </c>
      <c r="AD52" s="138">
        <v>1.0</v>
      </c>
      <c r="AE52" s="136"/>
      <c r="AF52" s="136"/>
      <c r="AG52" s="136"/>
      <c r="AH52" s="136"/>
    </row>
    <row r="53" ht="15.75" customHeight="1">
      <c r="A53" s="132">
        <v>37.0</v>
      </c>
      <c r="B53" s="130">
        <v>1.0</v>
      </c>
      <c r="C53" s="130">
        <v>12.0</v>
      </c>
      <c r="D53" s="130">
        <v>489.0</v>
      </c>
      <c r="E53" s="130">
        <v>398.0</v>
      </c>
      <c r="F53" s="4" t="s">
        <v>610</v>
      </c>
      <c r="G53" s="141"/>
      <c r="H53" s="145" t="s">
        <v>1172</v>
      </c>
      <c r="I53" s="132" t="b">
        <v>1</v>
      </c>
      <c r="J53" s="133" t="s">
        <v>52</v>
      </c>
      <c r="K53" s="4" t="s">
        <v>1173</v>
      </c>
      <c r="L53" s="22" t="s">
        <v>1173</v>
      </c>
      <c r="M53" s="4" t="s">
        <v>1173</v>
      </c>
      <c r="N53" s="4" t="s">
        <v>1174</v>
      </c>
      <c r="O53" s="137" t="s">
        <v>1089</v>
      </c>
      <c r="P53" s="136"/>
      <c r="Q53" s="136"/>
      <c r="R53" s="132">
        <v>2021.0</v>
      </c>
      <c r="S53" s="132">
        <v>3.0</v>
      </c>
      <c r="T53" s="137" t="s">
        <v>64</v>
      </c>
      <c r="U53" s="138">
        <v>1.0</v>
      </c>
      <c r="V53" s="139" t="s">
        <v>1053</v>
      </c>
      <c r="W53" s="137" t="s">
        <v>1047</v>
      </c>
      <c r="X53" s="137" t="s">
        <v>1042</v>
      </c>
      <c r="Y53" s="136"/>
      <c r="Z53" s="136"/>
      <c r="AA53" s="136"/>
      <c r="AB53" s="138">
        <v>35.0</v>
      </c>
      <c r="AC53" s="138">
        <v>1.0</v>
      </c>
      <c r="AD53" s="138">
        <v>1.0</v>
      </c>
      <c r="AE53" s="136"/>
      <c r="AF53" s="136"/>
      <c r="AG53" s="136"/>
      <c r="AH53" s="136"/>
    </row>
    <row r="54" ht="15.75" customHeight="1">
      <c r="A54" s="132">
        <v>37.0</v>
      </c>
      <c r="B54" s="130">
        <v>140.0</v>
      </c>
      <c r="C54" s="130">
        <v>12.0</v>
      </c>
      <c r="D54" s="130">
        <v>494.0</v>
      </c>
      <c r="E54" s="130">
        <v>358.0</v>
      </c>
      <c r="F54" s="4" t="s">
        <v>610</v>
      </c>
      <c r="G54" s="141"/>
      <c r="H54" s="145" t="s">
        <v>1175</v>
      </c>
      <c r="I54" s="132" t="b">
        <v>0</v>
      </c>
      <c r="J54" s="133" t="s">
        <v>52</v>
      </c>
      <c r="K54" s="133" t="s">
        <v>618</v>
      </c>
      <c r="L54" s="171" t="s">
        <v>618</v>
      </c>
      <c r="M54" s="172" t="s">
        <v>1176</v>
      </c>
      <c r="N54" s="4" t="s">
        <v>1175</v>
      </c>
      <c r="O54" s="137" t="s">
        <v>1052</v>
      </c>
      <c r="P54" s="136"/>
      <c r="Q54" s="139" t="s">
        <v>196</v>
      </c>
      <c r="R54" s="132">
        <v>2021.0</v>
      </c>
      <c r="S54" s="132">
        <v>2.0</v>
      </c>
      <c r="T54" s="137" t="s">
        <v>64</v>
      </c>
      <c r="U54" s="138">
        <v>1.0</v>
      </c>
      <c r="V54" s="139" t="s">
        <v>1040</v>
      </c>
      <c r="W54" s="4" t="s">
        <v>1054</v>
      </c>
      <c r="X54" s="137" t="s">
        <v>1055</v>
      </c>
      <c r="Y54" s="140">
        <v>1.11</v>
      </c>
      <c r="Z54" s="136"/>
      <c r="AA54" s="136"/>
      <c r="AB54" s="138">
        <v>193248.2</v>
      </c>
      <c r="AC54" s="138">
        <v>193248.2</v>
      </c>
      <c r="AD54" s="138">
        <v>1.0</v>
      </c>
      <c r="AE54" s="136"/>
      <c r="AF54" s="136"/>
      <c r="AG54" s="136"/>
      <c r="AH54" s="136"/>
    </row>
    <row r="55" ht="15.75" customHeight="1">
      <c r="A55" s="132">
        <v>38.0</v>
      </c>
      <c r="B55" s="130">
        <v>193.0</v>
      </c>
      <c r="C55" s="130">
        <v>1.0</v>
      </c>
      <c r="D55" s="130">
        <v>10.0</v>
      </c>
      <c r="E55" s="130">
        <v>12.0</v>
      </c>
      <c r="F55" s="4" t="s">
        <v>48</v>
      </c>
      <c r="G55" s="141"/>
      <c r="H55" s="136"/>
      <c r="I55" s="136"/>
      <c r="J55" s="136"/>
      <c r="K55" s="136"/>
      <c r="L55" s="22" t="s">
        <v>1177</v>
      </c>
      <c r="M55" s="78" t="s">
        <v>1177</v>
      </c>
      <c r="N55" s="136"/>
      <c r="O55" s="137" t="s">
        <v>1052</v>
      </c>
      <c r="P55" s="136"/>
      <c r="Q55" s="136"/>
      <c r="R55" s="132">
        <v>2020.0</v>
      </c>
      <c r="S55" s="132">
        <v>2.0</v>
      </c>
      <c r="T55" s="137" t="s">
        <v>54</v>
      </c>
      <c r="U55" s="143">
        <v>3.0</v>
      </c>
      <c r="V55" s="139" t="s">
        <v>1040</v>
      </c>
      <c r="W55" s="4" t="s">
        <v>1054</v>
      </c>
      <c r="X55" s="137" t="s">
        <v>1055</v>
      </c>
      <c r="Y55" s="140">
        <v>0.33</v>
      </c>
      <c r="Z55" s="136"/>
      <c r="AA55" s="136"/>
      <c r="AB55" s="136"/>
      <c r="AC55" s="136"/>
      <c r="AD55" s="136">
        <v>1.0</v>
      </c>
      <c r="AE55" s="136"/>
      <c r="AF55" s="136"/>
      <c r="AG55" s="136"/>
      <c r="AH55" s="136"/>
    </row>
    <row r="56" ht="15.75" customHeight="1">
      <c r="A56" s="132">
        <v>38.0</v>
      </c>
      <c r="B56" s="130">
        <v>237.0</v>
      </c>
      <c r="C56" s="130">
        <v>1.0</v>
      </c>
      <c r="D56" s="130">
        <v>8.0</v>
      </c>
      <c r="E56" s="130">
        <v>5.0</v>
      </c>
      <c r="F56" s="4" t="s">
        <v>48</v>
      </c>
      <c r="G56" s="141"/>
      <c r="H56" s="131" t="s">
        <v>90</v>
      </c>
      <c r="I56" s="132" t="b">
        <v>1</v>
      </c>
      <c r="J56" s="133" t="s">
        <v>52</v>
      </c>
      <c r="K56" s="4" t="s">
        <v>91</v>
      </c>
      <c r="L56" s="22" t="s">
        <v>91</v>
      </c>
      <c r="M56" s="4" t="s">
        <v>91</v>
      </c>
      <c r="N56" s="4" t="s">
        <v>90</v>
      </c>
      <c r="O56" s="137" t="s">
        <v>1052</v>
      </c>
      <c r="P56" s="136"/>
      <c r="Q56" s="136"/>
      <c r="R56" s="132">
        <v>2020.0</v>
      </c>
      <c r="S56" s="132">
        <v>2.0</v>
      </c>
      <c r="T56" s="137" t="s">
        <v>77</v>
      </c>
      <c r="U56" s="138">
        <v>2.0</v>
      </c>
      <c r="V56" s="139" t="s">
        <v>1040</v>
      </c>
      <c r="W56" s="4" t="s">
        <v>1054</v>
      </c>
      <c r="X56" s="137" t="s">
        <v>1055</v>
      </c>
      <c r="Y56" s="140">
        <v>1.26</v>
      </c>
      <c r="Z56" s="136"/>
      <c r="AA56" s="136"/>
      <c r="AB56" s="138">
        <v>994.5</v>
      </c>
      <c r="AC56" s="138">
        <v>994.5</v>
      </c>
      <c r="AD56" s="138">
        <v>1.0</v>
      </c>
      <c r="AE56" s="136"/>
      <c r="AF56" s="136"/>
      <c r="AG56" s="136"/>
      <c r="AH56" s="136"/>
    </row>
    <row r="57" ht="15.75" customHeight="1">
      <c r="A57" s="132">
        <v>38.0</v>
      </c>
      <c r="B57" s="130">
        <v>194.0</v>
      </c>
      <c r="C57" s="130">
        <v>1.0</v>
      </c>
      <c r="D57" s="130">
        <v>9.0</v>
      </c>
      <c r="E57" s="130">
        <v>19.0</v>
      </c>
      <c r="F57" s="4" t="s">
        <v>48</v>
      </c>
      <c r="G57" s="141"/>
      <c r="H57" s="145" t="s">
        <v>1178</v>
      </c>
      <c r="I57" s="132" t="b">
        <v>0</v>
      </c>
      <c r="J57" s="133" t="s">
        <v>52</v>
      </c>
      <c r="K57" s="145" t="s">
        <v>1179</v>
      </c>
      <c r="L57" s="142" t="s">
        <v>1179</v>
      </c>
      <c r="M57" s="172" t="s">
        <v>1180</v>
      </c>
      <c r="N57" s="4" t="s">
        <v>1178</v>
      </c>
      <c r="O57" s="137" t="s">
        <v>1052</v>
      </c>
      <c r="P57" s="136"/>
      <c r="Q57" s="139" t="s">
        <v>196</v>
      </c>
      <c r="R57" s="132">
        <v>2021.0</v>
      </c>
      <c r="S57" s="132">
        <v>2.0</v>
      </c>
      <c r="T57" s="137" t="s">
        <v>54</v>
      </c>
      <c r="U57" s="143">
        <v>3.0</v>
      </c>
      <c r="V57" s="139" t="s">
        <v>1040</v>
      </c>
      <c r="W57" s="4" t="s">
        <v>1054</v>
      </c>
      <c r="X57" s="137" t="s">
        <v>1055</v>
      </c>
      <c r="Y57" s="140">
        <v>0.69</v>
      </c>
      <c r="Z57" s="136"/>
      <c r="AA57" s="136"/>
      <c r="AB57" s="136"/>
      <c r="AC57" s="138">
        <v>1.0</v>
      </c>
      <c r="AD57" s="138">
        <v>1.0</v>
      </c>
      <c r="AE57" s="136"/>
      <c r="AF57" s="136"/>
      <c r="AG57" s="136"/>
      <c r="AH57" s="136"/>
    </row>
    <row r="58" ht="15.75" customHeight="1">
      <c r="A58" s="129">
        <v>33.0</v>
      </c>
      <c r="B58" s="130">
        <v>11.0</v>
      </c>
      <c r="C58" s="130">
        <v>10.0</v>
      </c>
      <c r="D58" s="130">
        <v>406.0</v>
      </c>
      <c r="E58" s="130">
        <v>321.0</v>
      </c>
      <c r="F58" s="4" t="s">
        <v>603</v>
      </c>
      <c r="G58" s="141"/>
      <c r="H58" s="145" t="s">
        <v>1181</v>
      </c>
      <c r="I58" s="132" t="b">
        <v>1</v>
      </c>
      <c r="J58" s="133" t="s">
        <v>52</v>
      </c>
      <c r="K58" s="4" t="s">
        <v>1182</v>
      </c>
      <c r="L58" s="22" t="s">
        <v>1182</v>
      </c>
      <c r="M58" s="4" t="s">
        <v>1182</v>
      </c>
      <c r="N58" s="4" t="s">
        <v>1181</v>
      </c>
      <c r="O58" s="137" t="s">
        <v>1052</v>
      </c>
      <c r="P58" s="136"/>
      <c r="Q58" s="136"/>
      <c r="R58" s="132">
        <v>2020.0</v>
      </c>
      <c r="S58" s="132">
        <v>2.0</v>
      </c>
      <c r="T58" s="137" t="s">
        <v>64</v>
      </c>
      <c r="U58" s="138">
        <v>1.0</v>
      </c>
      <c r="V58" s="139" t="s">
        <v>1053</v>
      </c>
      <c r="W58" s="4" t="s">
        <v>1054</v>
      </c>
      <c r="X58" s="137" t="s">
        <v>1055</v>
      </c>
      <c r="Y58" s="140">
        <v>1.15</v>
      </c>
      <c r="Z58" s="136"/>
      <c r="AA58" s="136"/>
      <c r="AB58" s="138">
        <v>172.0</v>
      </c>
      <c r="AC58" s="138">
        <v>172.0</v>
      </c>
      <c r="AD58" s="138">
        <v>1.0</v>
      </c>
      <c r="AE58" s="136"/>
      <c r="AF58" s="136"/>
      <c r="AG58" s="136"/>
      <c r="AH58" s="136"/>
    </row>
    <row r="59" ht="15.75" customHeight="1">
      <c r="A59" s="129">
        <v>33.0</v>
      </c>
      <c r="B59" s="130">
        <v>71.0</v>
      </c>
      <c r="C59" s="130">
        <v>10.0</v>
      </c>
      <c r="D59" s="130">
        <v>407.0</v>
      </c>
      <c r="E59" s="130">
        <v>345.0</v>
      </c>
      <c r="F59" s="4" t="s">
        <v>603</v>
      </c>
      <c r="G59" s="141"/>
      <c r="H59" s="131" t="s">
        <v>1183</v>
      </c>
      <c r="I59" s="132" t="b">
        <v>1</v>
      </c>
      <c r="J59" s="133" t="s">
        <v>52</v>
      </c>
      <c r="K59" s="4" t="s">
        <v>1184</v>
      </c>
      <c r="L59" s="22" t="s">
        <v>1184</v>
      </c>
      <c r="M59" s="4" t="s">
        <v>1184</v>
      </c>
      <c r="N59" s="4" t="s">
        <v>1185</v>
      </c>
      <c r="O59" s="137" t="s">
        <v>1089</v>
      </c>
      <c r="P59" s="136"/>
      <c r="Q59" s="136"/>
      <c r="R59" s="132">
        <v>2021.0</v>
      </c>
      <c r="S59" s="132">
        <v>3.0</v>
      </c>
      <c r="T59" s="137" t="s">
        <v>54</v>
      </c>
      <c r="U59" s="143">
        <v>3.0</v>
      </c>
      <c r="V59" s="139" t="s">
        <v>1053</v>
      </c>
      <c r="W59" s="137" t="s">
        <v>1047</v>
      </c>
      <c r="X59" s="137" t="s">
        <v>1042</v>
      </c>
      <c r="Y59" s="136"/>
      <c r="Z59" s="136"/>
      <c r="AA59" s="136"/>
      <c r="AB59" s="136"/>
      <c r="AC59" s="138">
        <v>1.0</v>
      </c>
      <c r="AD59" s="138">
        <v>1.0</v>
      </c>
      <c r="AE59" s="136"/>
      <c r="AF59" s="136"/>
      <c r="AG59" s="136"/>
      <c r="AH59" s="136"/>
    </row>
    <row r="60" ht="15.75" customHeight="1">
      <c r="A60" s="129">
        <v>33.0</v>
      </c>
      <c r="B60" s="130">
        <v>119.0</v>
      </c>
      <c r="C60" s="130">
        <v>10.0</v>
      </c>
      <c r="D60" s="130">
        <v>408.0</v>
      </c>
      <c r="E60" s="130">
        <v>322.0</v>
      </c>
      <c r="F60" s="4" t="s">
        <v>603</v>
      </c>
      <c r="G60" s="141"/>
      <c r="H60" s="145" t="s">
        <v>1186</v>
      </c>
      <c r="I60" s="132" t="b">
        <v>1</v>
      </c>
      <c r="J60" s="133" t="s">
        <v>52</v>
      </c>
      <c r="K60" s="4" t="s">
        <v>1187</v>
      </c>
      <c r="L60" s="22" t="s">
        <v>1187</v>
      </c>
      <c r="M60" s="4" t="s">
        <v>1187</v>
      </c>
      <c r="N60" s="4" t="s">
        <v>1186</v>
      </c>
      <c r="O60" s="137" t="s">
        <v>1052</v>
      </c>
      <c r="P60" s="136"/>
      <c r="Q60" s="136"/>
      <c r="R60" s="132">
        <v>2020.0</v>
      </c>
      <c r="S60" s="132">
        <v>2.0</v>
      </c>
      <c r="T60" s="137" t="s">
        <v>77</v>
      </c>
      <c r="U60" s="138">
        <v>2.0</v>
      </c>
      <c r="V60" s="139" t="s">
        <v>1053</v>
      </c>
      <c r="W60" s="4" t="s">
        <v>1054</v>
      </c>
      <c r="X60" s="137" t="s">
        <v>1055</v>
      </c>
      <c r="Y60" s="140">
        <v>1.25</v>
      </c>
      <c r="Z60" s="136"/>
      <c r="AA60" s="136"/>
      <c r="AB60" s="138">
        <v>158.8</v>
      </c>
      <c r="AC60" s="138">
        <v>158.8</v>
      </c>
      <c r="AD60" s="138">
        <v>1.0</v>
      </c>
      <c r="AE60" s="136"/>
      <c r="AF60" s="136"/>
      <c r="AG60" s="136"/>
      <c r="AH60" s="136"/>
    </row>
    <row r="61" ht="15.75" customHeight="1">
      <c r="A61" s="129">
        <v>33.0</v>
      </c>
      <c r="B61" s="130">
        <v>141.0</v>
      </c>
      <c r="C61" s="130">
        <v>10.0</v>
      </c>
      <c r="D61" s="130">
        <v>409.0</v>
      </c>
      <c r="E61" s="130">
        <v>324.0</v>
      </c>
      <c r="F61" s="4" t="s">
        <v>603</v>
      </c>
      <c r="G61" s="141"/>
      <c r="H61" s="145" t="s">
        <v>1188</v>
      </c>
      <c r="I61" s="132" t="b">
        <v>1</v>
      </c>
      <c r="J61" s="133" t="s">
        <v>52</v>
      </c>
      <c r="K61" s="4" t="s">
        <v>1189</v>
      </c>
      <c r="L61" s="22" t="s">
        <v>1189</v>
      </c>
      <c r="M61" s="4" t="s">
        <v>1189</v>
      </c>
      <c r="N61" s="4" t="s">
        <v>1188</v>
      </c>
      <c r="O61" s="137" t="s">
        <v>1052</v>
      </c>
      <c r="P61" s="136"/>
      <c r="Q61" s="136"/>
      <c r="R61" s="132">
        <v>2020.0</v>
      </c>
      <c r="S61" s="132">
        <v>2.0</v>
      </c>
      <c r="T61" s="137" t="s">
        <v>64</v>
      </c>
      <c r="U61" s="138">
        <v>1.0</v>
      </c>
      <c r="V61" s="139" t="s">
        <v>1040</v>
      </c>
      <c r="W61" s="4" t="s">
        <v>1054</v>
      </c>
      <c r="X61" s="137" t="s">
        <v>1055</v>
      </c>
      <c r="Y61" s="140">
        <v>1.19</v>
      </c>
      <c r="Z61" s="136"/>
      <c r="AA61" s="136"/>
      <c r="AB61" s="138">
        <v>144.0</v>
      </c>
      <c r="AC61" s="138">
        <v>144.0</v>
      </c>
      <c r="AD61" s="138">
        <v>1.0</v>
      </c>
      <c r="AE61" s="136"/>
      <c r="AF61" s="136"/>
      <c r="AG61" s="136"/>
      <c r="AH61" s="136"/>
    </row>
    <row r="62" ht="15.75" customHeight="1">
      <c r="A62" s="132">
        <v>57.0</v>
      </c>
      <c r="B62" s="130">
        <v>195.0</v>
      </c>
      <c r="C62" s="130">
        <v>19.0</v>
      </c>
      <c r="D62" s="130">
        <v>613.0</v>
      </c>
      <c r="E62" s="130">
        <v>483.0</v>
      </c>
      <c r="F62" s="4" t="s">
        <v>919</v>
      </c>
      <c r="G62" s="141"/>
      <c r="H62" s="131" t="s">
        <v>1190</v>
      </c>
      <c r="I62" s="132" t="b">
        <v>1</v>
      </c>
      <c r="J62" s="133" t="s">
        <v>52</v>
      </c>
      <c r="K62" s="4" t="s">
        <v>946</v>
      </c>
      <c r="L62" s="22" t="s">
        <v>946</v>
      </c>
      <c r="M62" s="4" t="s">
        <v>946</v>
      </c>
      <c r="N62" s="4" t="s">
        <v>1190</v>
      </c>
      <c r="O62" s="137" t="s">
        <v>1052</v>
      </c>
      <c r="P62" s="136"/>
      <c r="Q62" s="139" t="s">
        <v>196</v>
      </c>
      <c r="R62" s="132">
        <v>2020.0</v>
      </c>
      <c r="S62" s="132">
        <v>2.0</v>
      </c>
      <c r="T62" s="137" t="s">
        <v>54</v>
      </c>
      <c r="U62" s="143">
        <v>3.0</v>
      </c>
      <c r="V62" s="139" t="s">
        <v>1040</v>
      </c>
      <c r="W62" s="4" t="s">
        <v>1054</v>
      </c>
      <c r="X62" s="137" t="s">
        <v>1055</v>
      </c>
      <c r="Y62" s="140">
        <v>0.76</v>
      </c>
      <c r="Z62" s="136"/>
      <c r="AA62" s="136"/>
      <c r="AB62" s="138">
        <v>15768.0</v>
      </c>
      <c r="AC62" s="138">
        <v>15765.0</v>
      </c>
      <c r="AD62" s="138">
        <v>1.0</v>
      </c>
      <c r="AE62" s="136"/>
      <c r="AF62" s="136"/>
      <c r="AG62" s="136"/>
      <c r="AH62" s="136"/>
    </row>
    <row r="63" ht="15.75" customHeight="1">
      <c r="A63" s="132">
        <v>57.0</v>
      </c>
      <c r="B63" s="130">
        <v>490.0</v>
      </c>
      <c r="C63" s="130">
        <v>19.0</v>
      </c>
      <c r="D63" s="130">
        <v>610.0</v>
      </c>
      <c r="E63" s="130">
        <v>480.0</v>
      </c>
      <c r="F63" s="4" t="s">
        <v>919</v>
      </c>
      <c r="G63" s="173" t="s">
        <v>1191</v>
      </c>
      <c r="H63" s="131" t="s">
        <v>1190</v>
      </c>
      <c r="I63" s="132" t="b">
        <v>0</v>
      </c>
      <c r="J63" s="133" t="s">
        <v>52</v>
      </c>
      <c r="K63" s="131" t="s">
        <v>946</v>
      </c>
      <c r="L63" s="174" t="s">
        <v>97</v>
      </c>
      <c r="M63" s="175" t="s">
        <v>1192</v>
      </c>
      <c r="N63" s="4" t="s">
        <v>1193</v>
      </c>
      <c r="O63" s="135" t="s">
        <v>1142</v>
      </c>
      <c r="P63" s="136"/>
      <c r="Q63" s="139" t="s">
        <v>196</v>
      </c>
      <c r="R63" s="132">
        <v>2021.0</v>
      </c>
      <c r="S63" s="132">
        <v>1.0</v>
      </c>
      <c r="T63" s="137" t="s">
        <v>64</v>
      </c>
      <c r="U63" s="138">
        <v>1.0</v>
      </c>
      <c r="V63" s="136"/>
      <c r="W63" s="4" t="s">
        <v>1041</v>
      </c>
      <c r="X63" s="137" t="s">
        <v>1042</v>
      </c>
      <c r="Y63" s="140">
        <v>0.8</v>
      </c>
      <c r="Z63" s="136"/>
      <c r="AA63" s="136"/>
      <c r="AB63" s="138">
        <v>15768.0</v>
      </c>
      <c r="AC63" s="138">
        <v>1.0</v>
      </c>
      <c r="AD63" s="133" t="s">
        <v>68</v>
      </c>
      <c r="AE63" s="140">
        <v>87933.0</v>
      </c>
      <c r="AF63" s="140">
        <v>0.9</v>
      </c>
      <c r="AG63" s="136"/>
      <c r="AH63" s="136"/>
    </row>
    <row r="64" ht="15.75" customHeight="1">
      <c r="A64" s="132">
        <v>57.0</v>
      </c>
      <c r="B64" s="130">
        <v>492.0</v>
      </c>
      <c r="C64" s="130">
        <v>19.0</v>
      </c>
      <c r="D64" s="130">
        <v>611.0</v>
      </c>
      <c r="E64" s="130">
        <v>481.0</v>
      </c>
      <c r="F64" s="4" t="s">
        <v>919</v>
      </c>
      <c r="G64" s="173" t="s">
        <v>1191</v>
      </c>
      <c r="H64" s="131" t="s">
        <v>1190</v>
      </c>
      <c r="I64" s="132" t="b">
        <v>0</v>
      </c>
      <c r="J64" s="133" t="s">
        <v>52</v>
      </c>
      <c r="K64" s="131" t="s">
        <v>946</v>
      </c>
      <c r="L64" s="176" t="s">
        <v>946</v>
      </c>
      <c r="M64" s="173" t="s">
        <v>1192</v>
      </c>
      <c r="N64" s="4" t="s">
        <v>1194</v>
      </c>
      <c r="O64" s="135" t="s">
        <v>1142</v>
      </c>
      <c r="P64" s="136"/>
      <c r="Q64" s="139" t="s">
        <v>196</v>
      </c>
      <c r="R64" s="132">
        <v>2021.0</v>
      </c>
      <c r="S64" s="132">
        <v>1.0</v>
      </c>
      <c r="T64" s="137" t="s">
        <v>77</v>
      </c>
      <c r="U64" s="138">
        <v>2.0</v>
      </c>
      <c r="V64" s="136"/>
      <c r="W64" s="4" t="s">
        <v>1041</v>
      </c>
      <c r="X64" s="137" t="s">
        <v>1042</v>
      </c>
      <c r="Y64" s="140">
        <v>1.8</v>
      </c>
      <c r="Z64" s="136"/>
      <c r="AA64" s="136"/>
      <c r="AB64" s="138">
        <v>15768.0</v>
      </c>
      <c r="AC64" s="138">
        <v>1.0</v>
      </c>
      <c r="AD64" s="133" t="s">
        <v>68</v>
      </c>
      <c r="AE64" s="140">
        <v>42302.0</v>
      </c>
      <c r="AF64" s="140">
        <v>0.1</v>
      </c>
      <c r="AG64" s="136"/>
      <c r="AH64" s="136"/>
    </row>
    <row r="65" ht="15.75" customHeight="1">
      <c r="A65" s="132">
        <v>57.0</v>
      </c>
      <c r="B65" s="130">
        <v>491.0</v>
      </c>
      <c r="C65" s="130">
        <v>19.0</v>
      </c>
      <c r="D65" s="130">
        <v>612.0</v>
      </c>
      <c r="E65" s="130">
        <v>482.0</v>
      </c>
      <c r="F65" s="4" t="s">
        <v>919</v>
      </c>
      <c r="G65" s="173" t="s">
        <v>1191</v>
      </c>
      <c r="H65" s="131" t="s">
        <v>1190</v>
      </c>
      <c r="I65" s="132" t="b">
        <v>0</v>
      </c>
      <c r="J65" s="133" t="s">
        <v>52</v>
      </c>
      <c r="K65" s="131" t="s">
        <v>946</v>
      </c>
      <c r="L65" s="176" t="s">
        <v>946</v>
      </c>
      <c r="M65" s="173" t="s">
        <v>1192</v>
      </c>
      <c r="N65" s="4" t="s">
        <v>1195</v>
      </c>
      <c r="O65" s="135" t="s">
        <v>1119</v>
      </c>
      <c r="P65" s="136"/>
      <c r="Q65" s="139" t="s">
        <v>196</v>
      </c>
      <c r="R65" s="132">
        <v>2021.0</v>
      </c>
      <c r="S65" s="132">
        <v>1.0</v>
      </c>
      <c r="T65" s="137" t="s">
        <v>64</v>
      </c>
      <c r="U65" s="138">
        <v>1.0</v>
      </c>
      <c r="V65" s="136"/>
      <c r="W65" s="4" t="s">
        <v>1041</v>
      </c>
      <c r="X65" s="137" t="s">
        <v>1042</v>
      </c>
      <c r="Y65" s="140">
        <v>0.8</v>
      </c>
      <c r="Z65" s="136"/>
      <c r="AA65" s="136"/>
      <c r="AB65" s="138">
        <v>15768.0</v>
      </c>
      <c r="AC65" s="138">
        <v>1.0</v>
      </c>
      <c r="AD65" s="133" t="s">
        <v>68</v>
      </c>
      <c r="AE65" s="140">
        <v>29922.0</v>
      </c>
      <c r="AF65" s="140">
        <v>0.8</v>
      </c>
      <c r="AG65" s="136"/>
      <c r="AH65" s="136"/>
    </row>
    <row r="66" ht="15.75" customHeight="1">
      <c r="A66" s="132">
        <v>42.0</v>
      </c>
      <c r="B66" s="130">
        <v>72.0</v>
      </c>
      <c r="C66" s="130">
        <v>14.0</v>
      </c>
      <c r="D66" s="130">
        <v>522.0</v>
      </c>
      <c r="E66" s="130">
        <v>418.0</v>
      </c>
      <c r="F66" s="4" t="s">
        <v>805</v>
      </c>
      <c r="G66" s="141"/>
      <c r="H66" s="131" t="s">
        <v>1196</v>
      </c>
      <c r="I66" s="132" t="b">
        <v>1</v>
      </c>
      <c r="J66" s="133" t="s">
        <v>52</v>
      </c>
      <c r="K66" s="4" t="s">
        <v>1197</v>
      </c>
      <c r="L66" s="22" t="s">
        <v>1197</v>
      </c>
      <c r="M66" s="4" t="s">
        <v>1197</v>
      </c>
      <c r="N66" s="4" t="s">
        <v>1198</v>
      </c>
      <c r="O66" s="135" t="s">
        <v>1199</v>
      </c>
      <c r="P66" s="136"/>
      <c r="Q66" s="136"/>
      <c r="R66" s="132">
        <v>2021.0</v>
      </c>
      <c r="S66" s="132">
        <v>2.0</v>
      </c>
      <c r="T66" s="137" t="s">
        <v>54</v>
      </c>
      <c r="U66" s="143">
        <v>3.0</v>
      </c>
      <c r="V66" s="139" t="s">
        <v>1053</v>
      </c>
      <c r="W66" s="4" t="s">
        <v>1054</v>
      </c>
      <c r="X66" s="137" t="s">
        <v>1200</v>
      </c>
      <c r="Y66" s="140">
        <v>0.75</v>
      </c>
      <c r="Z66" s="136"/>
      <c r="AA66" s="136"/>
      <c r="AB66" s="138">
        <v>424.5</v>
      </c>
      <c r="AC66" s="138">
        <v>424.5</v>
      </c>
      <c r="AD66" s="138">
        <v>1.0</v>
      </c>
      <c r="AE66" s="136"/>
      <c r="AF66" s="136"/>
      <c r="AG66" s="136"/>
      <c r="AH66" s="136"/>
    </row>
    <row r="67" ht="15.75" customHeight="1">
      <c r="A67" s="132">
        <v>42.0</v>
      </c>
      <c r="B67" s="130">
        <v>196.0</v>
      </c>
      <c r="C67" s="130">
        <v>14.0</v>
      </c>
      <c r="D67" s="130">
        <v>524.0</v>
      </c>
      <c r="E67" s="130">
        <v>420.0</v>
      </c>
      <c r="F67" s="4" t="s">
        <v>805</v>
      </c>
      <c r="G67" s="141"/>
      <c r="H67" s="131" t="s">
        <v>1201</v>
      </c>
      <c r="I67" s="132" t="b">
        <v>1</v>
      </c>
      <c r="J67" s="133" t="s">
        <v>52</v>
      </c>
      <c r="K67" s="4" t="s">
        <v>1202</v>
      </c>
      <c r="L67" s="22" t="s">
        <v>1202</v>
      </c>
      <c r="M67" s="4" t="s">
        <v>1202</v>
      </c>
      <c r="N67" s="4" t="s">
        <v>1201</v>
      </c>
      <c r="O67" s="137" t="s">
        <v>1052</v>
      </c>
      <c r="P67" s="136"/>
      <c r="Q67" s="139" t="s">
        <v>196</v>
      </c>
      <c r="R67" s="132">
        <v>2018.0</v>
      </c>
      <c r="S67" s="132">
        <v>2.0</v>
      </c>
      <c r="T67" s="137" t="s">
        <v>54</v>
      </c>
      <c r="U67" s="143">
        <v>3.0</v>
      </c>
      <c r="V67" s="139" t="s">
        <v>1040</v>
      </c>
      <c r="W67" s="4" t="s">
        <v>1054</v>
      </c>
      <c r="X67" s="137" t="s">
        <v>1200</v>
      </c>
      <c r="Y67" s="140">
        <v>0.67</v>
      </c>
      <c r="Z67" s="136"/>
      <c r="AA67" s="136"/>
      <c r="AB67" s="138">
        <v>0.0</v>
      </c>
      <c r="AC67" s="138">
        <v>1.0</v>
      </c>
      <c r="AD67" s="138">
        <v>1.0</v>
      </c>
      <c r="AE67" s="136"/>
      <c r="AF67" s="136"/>
      <c r="AG67" s="136"/>
      <c r="AH67" s="136"/>
    </row>
    <row r="68" ht="15.75" customHeight="1">
      <c r="A68" s="132">
        <v>42.0</v>
      </c>
      <c r="B68" s="130">
        <v>458.0</v>
      </c>
      <c r="C68" s="130">
        <v>14.0</v>
      </c>
      <c r="D68" s="130">
        <v>525.0</v>
      </c>
      <c r="E68" s="130">
        <v>425.0</v>
      </c>
      <c r="F68" s="4" t="s">
        <v>805</v>
      </c>
      <c r="G68" s="4" t="s">
        <v>1203</v>
      </c>
      <c r="H68" s="4" t="s">
        <v>1203</v>
      </c>
      <c r="I68" s="132" t="b">
        <v>0</v>
      </c>
      <c r="J68" s="133" t="s">
        <v>52</v>
      </c>
      <c r="K68" s="162" t="s">
        <v>1204</v>
      </c>
      <c r="L68" s="177" t="s">
        <v>1204</v>
      </c>
      <c r="M68" s="166" t="s">
        <v>1205</v>
      </c>
      <c r="N68" s="4" t="s">
        <v>1206</v>
      </c>
      <c r="O68" s="135" t="s">
        <v>1049</v>
      </c>
      <c r="P68" s="136"/>
      <c r="Q68" s="136"/>
      <c r="R68" s="132">
        <v>2022.0</v>
      </c>
      <c r="S68" s="132">
        <v>3.0</v>
      </c>
      <c r="T68" s="137" t="s">
        <v>77</v>
      </c>
      <c r="U68" s="138">
        <v>2.0</v>
      </c>
      <c r="V68" s="136"/>
      <c r="W68" s="137" t="s">
        <v>1047</v>
      </c>
      <c r="X68" s="137" t="s">
        <v>1042</v>
      </c>
      <c r="Y68" s="136"/>
      <c r="Z68" s="136"/>
      <c r="AA68" s="138">
        <v>0.0</v>
      </c>
      <c r="AB68" s="136"/>
      <c r="AC68" s="138">
        <v>1.0</v>
      </c>
      <c r="AD68" s="138">
        <v>1.0</v>
      </c>
      <c r="AE68" s="136"/>
      <c r="AF68" s="136"/>
      <c r="AG68" s="136"/>
      <c r="AH68" s="136"/>
    </row>
    <row r="69" ht="15.75" customHeight="1">
      <c r="A69" s="129">
        <v>33.0</v>
      </c>
      <c r="B69" s="130">
        <v>120.0</v>
      </c>
      <c r="C69" s="130">
        <v>10.0</v>
      </c>
      <c r="D69" s="150">
        <v>362.0</v>
      </c>
      <c r="E69" s="130">
        <v>325.0</v>
      </c>
      <c r="F69" s="144" t="s">
        <v>603</v>
      </c>
      <c r="G69" s="144" t="s">
        <v>1207</v>
      </c>
      <c r="H69" s="144" t="s">
        <v>1207</v>
      </c>
      <c r="I69" s="132" t="b">
        <v>1</v>
      </c>
      <c r="J69" s="151" t="s">
        <v>52</v>
      </c>
      <c r="K69" s="144" t="s">
        <v>1208</v>
      </c>
      <c r="L69" s="152" t="s">
        <v>1208</v>
      </c>
      <c r="M69" s="144" t="s">
        <v>1208</v>
      </c>
      <c r="N69" s="4" t="s">
        <v>1209</v>
      </c>
      <c r="O69" s="153" t="s">
        <v>1155</v>
      </c>
      <c r="P69" s="154"/>
      <c r="Q69" s="154"/>
      <c r="R69" s="149">
        <v>2021.0</v>
      </c>
      <c r="S69" s="149">
        <v>2.0</v>
      </c>
      <c r="T69" s="153" t="s">
        <v>77</v>
      </c>
      <c r="U69" s="138">
        <v>2.0</v>
      </c>
      <c r="V69" s="155" t="s">
        <v>1053</v>
      </c>
      <c r="W69" s="153" t="s">
        <v>1054</v>
      </c>
      <c r="X69" s="153" t="s">
        <v>1042</v>
      </c>
      <c r="Y69" s="156">
        <v>1.39</v>
      </c>
      <c r="Z69" s="154"/>
      <c r="AA69" s="154"/>
      <c r="AB69" s="157">
        <v>113.7</v>
      </c>
      <c r="AC69" s="157">
        <v>52.2</v>
      </c>
      <c r="AD69" s="157">
        <v>1.0</v>
      </c>
      <c r="AE69" s="154"/>
      <c r="AF69" s="154"/>
      <c r="AG69" s="154"/>
      <c r="AH69" s="154"/>
    </row>
    <row r="70" ht="15.75" customHeight="1">
      <c r="A70" s="129">
        <v>33.0</v>
      </c>
      <c r="B70" s="130">
        <v>322.0</v>
      </c>
      <c r="C70" s="130">
        <v>10.0</v>
      </c>
      <c r="D70" s="150">
        <v>363.0</v>
      </c>
      <c r="E70" s="130">
        <v>326.0</v>
      </c>
      <c r="F70" s="144" t="s">
        <v>603</v>
      </c>
      <c r="G70" s="144" t="s">
        <v>1207</v>
      </c>
      <c r="H70" s="144" t="s">
        <v>1207</v>
      </c>
      <c r="I70" s="132" t="b">
        <v>1</v>
      </c>
      <c r="J70" s="151" t="s">
        <v>52</v>
      </c>
      <c r="K70" s="144" t="s">
        <v>1208</v>
      </c>
      <c r="L70" s="152" t="s">
        <v>1208</v>
      </c>
      <c r="M70" s="144" t="s">
        <v>1208</v>
      </c>
      <c r="N70" s="4" t="s">
        <v>1210</v>
      </c>
      <c r="O70" s="153" t="s">
        <v>1163</v>
      </c>
      <c r="P70" s="154"/>
      <c r="Q70" s="154"/>
      <c r="R70" s="149">
        <v>2020.0</v>
      </c>
      <c r="S70" s="149">
        <v>3.0</v>
      </c>
      <c r="T70" s="153" t="s">
        <v>64</v>
      </c>
      <c r="U70" s="138">
        <v>1.0</v>
      </c>
      <c r="V70" s="154"/>
      <c r="W70" s="153" t="s">
        <v>1047</v>
      </c>
      <c r="X70" s="153" t="s">
        <v>1055</v>
      </c>
      <c r="Y70" s="154"/>
      <c r="Z70" s="154"/>
      <c r="AA70" s="154"/>
      <c r="AB70" s="157">
        <v>113.7</v>
      </c>
      <c r="AC70" s="157">
        <v>1.0</v>
      </c>
      <c r="AD70" s="151" t="s">
        <v>68</v>
      </c>
      <c r="AE70" s="154"/>
      <c r="AF70" s="154"/>
      <c r="AG70" s="154"/>
      <c r="AH70" s="154"/>
    </row>
    <row r="71" ht="15.75" customHeight="1">
      <c r="A71" s="129">
        <v>33.0</v>
      </c>
      <c r="B71" s="130">
        <v>73.0</v>
      </c>
      <c r="C71" s="130">
        <v>10.0</v>
      </c>
      <c r="D71" s="150">
        <v>364.0</v>
      </c>
      <c r="E71" s="130">
        <v>327.0</v>
      </c>
      <c r="F71" s="144" t="s">
        <v>603</v>
      </c>
      <c r="G71" s="144" t="s">
        <v>1207</v>
      </c>
      <c r="H71" s="144" t="s">
        <v>1207</v>
      </c>
      <c r="I71" s="132" t="b">
        <v>1</v>
      </c>
      <c r="J71" s="95" t="s">
        <v>52</v>
      </c>
      <c r="K71" s="95" t="s">
        <v>1208</v>
      </c>
      <c r="L71" s="178" t="s">
        <v>1208</v>
      </c>
      <c r="M71" s="95" t="s">
        <v>1208</v>
      </c>
      <c r="N71" s="4" t="s">
        <v>1211</v>
      </c>
      <c r="O71" s="179" t="s">
        <v>1102</v>
      </c>
      <c r="P71" s="154"/>
      <c r="Q71" s="154"/>
      <c r="R71" s="149">
        <v>2020.0</v>
      </c>
      <c r="S71" s="149">
        <v>3.0</v>
      </c>
      <c r="T71" s="153" t="s">
        <v>54</v>
      </c>
      <c r="U71" s="143">
        <v>3.0</v>
      </c>
      <c r="V71" s="155" t="s">
        <v>1053</v>
      </c>
      <c r="W71" s="153" t="s">
        <v>1047</v>
      </c>
      <c r="X71" s="153" t="s">
        <v>1042</v>
      </c>
      <c r="Y71" s="154"/>
      <c r="Z71" s="154"/>
      <c r="AA71" s="154"/>
      <c r="AB71" s="157">
        <v>113.7</v>
      </c>
      <c r="AC71" s="157">
        <v>1.0</v>
      </c>
      <c r="AD71" s="151" t="s">
        <v>68</v>
      </c>
      <c r="AE71" s="154"/>
      <c r="AF71" s="154"/>
      <c r="AG71" s="154"/>
      <c r="AH71" s="154"/>
    </row>
    <row r="72" ht="15.75" customHeight="1">
      <c r="A72" s="129">
        <v>35.0</v>
      </c>
      <c r="B72" s="130">
        <v>270.0</v>
      </c>
      <c r="C72" s="130">
        <v>9.0</v>
      </c>
      <c r="D72" s="130">
        <v>158.0</v>
      </c>
      <c r="E72" s="130">
        <v>267.0</v>
      </c>
      <c r="F72" s="4" t="s">
        <v>212</v>
      </c>
      <c r="G72" s="4" t="s">
        <v>1212</v>
      </c>
      <c r="H72" s="145" t="s">
        <v>1213</v>
      </c>
      <c r="I72" s="132" t="b">
        <v>0</v>
      </c>
      <c r="J72" s="133" t="s">
        <v>52</v>
      </c>
      <c r="K72" s="145" t="s">
        <v>193</v>
      </c>
      <c r="L72" s="180" t="s">
        <v>193</v>
      </c>
      <c r="M72" s="172" t="s">
        <v>1214</v>
      </c>
      <c r="N72" s="4" t="s">
        <v>1215</v>
      </c>
      <c r="O72" s="135" t="s">
        <v>1121</v>
      </c>
      <c r="P72" s="136"/>
      <c r="Q72" s="139" t="s">
        <v>196</v>
      </c>
      <c r="R72" s="132">
        <v>2021.0</v>
      </c>
      <c r="S72" s="132">
        <v>1.0</v>
      </c>
      <c r="T72" s="137" t="s">
        <v>54</v>
      </c>
      <c r="U72" s="143">
        <v>3.0</v>
      </c>
      <c r="V72" s="136"/>
      <c r="W72" s="4" t="s">
        <v>1041</v>
      </c>
      <c r="X72" s="137" t="s">
        <v>1055</v>
      </c>
      <c r="Y72" s="140">
        <v>0.6</v>
      </c>
      <c r="Z72" s="136"/>
      <c r="AA72" s="136"/>
      <c r="AB72" s="136"/>
      <c r="AC72" s="138">
        <v>1.0</v>
      </c>
      <c r="AD72" s="138">
        <v>1.0</v>
      </c>
      <c r="AE72" s="140">
        <v>6948.0</v>
      </c>
      <c r="AF72" s="140">
        <v>1.4</v>
      </c>
      <c r="AG72" s="136"/>
      <c r="AH72" s="136"/>
    </row>
    <row r="73" ht="15.75" customHeight="1">
      <c r="A73" s="143">
        <v>33.0</v>
      </c>
      <c r="B73" s="130">
        <v>12.0</v>
      </c>
      <c r="C73" s="130">
        <v>9.0</v>
      </c>
      <c r="D73" s="130">
        <v>230.0</v>
      </c>
      <c r="E73" s="130">
        <v>219.0</v>
      </c>
      <c r="F73" s="4" t="s">
        <v>603</v>
      </c>
      <c r="G73" s="141"/>
      <c r="H73" s="145" t="s">
        <v>1216</v>
      </c>
      <c r="I73" s="132" t="b">
        <v>1</v>
      </c>
      <c r="J73" s="158" t="s">
        <v>52</v>
      </c>
      <c r="K73" s="78" t="s">
        <v>1217</v>
      </c>
      <c r="L73" s="22" t="s">
        <v>1217</v>
      </c>
      <c r="M73" s="78" t="s">
        <v>1217</v>
      </c>
      <c r="N73" s="4" t="s">
        <v>1218</v>
      </c>
      <c r="O73" s="135" t="s">
        <v>1102</v>
      </c>
      <c r="P73" s="136"/>
      <c r="Q73" s="136"/>
      <c r="R73" s="132">
        <v>2020.0</v>
      </c>
      <c r="S73" s="132">
        <v>3.0</v>
      </c>
      <c r="T73" s="137" t="s">
        <v>64</v>
      </c>
      <c r="U73" s="138">
        <v>1.0</v>
      </c>
      <c r="V73" s="139" t="s">
        <v>1053</v>
      </c>
      <c r="W73" s="137" t="s">
        <v>1047</v>
      </c>
      <c r="X73" s="4" t="s">
        <v>1042</v>
      </c>
      <c r="Y73" s="136"/>
      <c r="Z73" s="136"/>
      <c r="AA73" s="136"/>
      <c r="AB73" s="138">
        <v>135.8</v>
      </c>
      <c r="AC73" s="138">
        <v>1.0</v>
      </c>
      <c r="AD73" s="133" t="s">
        <v>68</v>
      </c>
      <c r="AE73" s="136"/>
      <c r="AF73" s="136"/>
      <c r="AG73" s="136"/>
      <c r="AH73" s="136"/>
    </row>
    <row r="74" ht="15.75" customHeight="1">
      <c r="A74" s="143">
        <v>33.0</v>
      </c>
      <c r="B74" s="130">
        <v>121.0</v>
      </c>
      <c r="C74" s="130">
        <v>9.0</v>
      </c>
      <c r="D74" s="130">
        <v>229.0</v>
      </c>
      <c r="E74" s="130">
        <v>220.0</v>
      </c>
      <c r="F74" s="4" t="s">
        <v>603</v>
      </c>
      <c r="G74" s="141"/>
      <c r="H74" s="145" t="s">
        <v>1216</v>
      </c>
      <c r="I74" s="132" t="b">
        <v>1</v>
      </c>
      <c r="J74" s="133" t="s">
        <v>52</v>
      </c>
      <c r="K74" s="4" t="s">
        <v>1217</v>
      </c>
      <c r="L74" s="22" t="s">
        <v>1217</v>
      </c>
      <c r="M74" s="4" t="s">
        <v>1217</v>
      </c>
      <c r="N74" s="4" t="s">
        <v>1219</v>
      </c>
      <c r="O74" s="179" t="s">
        <v>1199</v>
      </c>
      <c r="P74" s="136"/>
      <c r="Q74" s="136"/>
      <c r="R74" s="132">
        <v>2021.0</v>
      </c>
      <c r="S74" s="132">
        <v>2.0</v>
      </c>
      <c r="T74" s="137" t="s">
        <v>77</v>
      </c>
      <c r="U74" s="138">
        <v>2.0</v>
      </c>
      <c r="V74" s="139" t="s">
        <v>1053</v>
      </c>
      <c r="W74" s="4" t="s">
        <v>1054</v>
      </c>
      <c r="X74" s="137" t="s">
        <v>1042</v>
      </c>
      <c r="Y74" s="140">
        <v>1.55</v>
      </c>
      <c r="Z74" s="136"/>
      <c r="AA74" s="136"/>
      <c r="AB74" s="138">
        <v>135.8</v>
      </c>
      <c r="AC74" s="138">
        <v>134.8</v>
      </c>
      <c r="AD74" s="138">
        <v>1.0</v>
      </c>
      <c r="AE74" s="136"/>
      <c r="AF74" s="136"/>
      <c r="AG74" s="136"/>
      <c r="AH74" s="136"/>
    </row>
    <row r="75" ht="15.75" customHeight="1">
      <c r="A75" s="132">
        <v>35.0</v>
      </c>
      <c r="B75" s="130">
        <v>376.0</v>
      </c>
      <c r="C75" s="130">
        <v>3.0</v>
      </c>
      <c r="D75" s="130">
        <v>81.0</v>
      </c>
      <c r="E75" s="130">
        <v>65.0</v>
      </c>
      <c r="F75" s="4" t="s">
        <v>157</v>
      </c>
      <c r="G75" s="4" t="s">
        <v>1220</v>
      </c>
      <c r="H75" s="4" t="s">
        <v>1221</v>
      </c>
      <c r="I75" s="132" t="b">
        <v>0</v>
      </c>
      <c r="J75" s="133" t="s">
        <v>52</v>
      </c>
      <c r="K75" s="4" t="s">
        <v>1221</v>
      </c>
      <c r="L75" s="142" t="s">
        <v>956</v>
      </c>
      <c r="M75" s="4" t="s">
        <v>1222</v>
      </c>
      <c r="N75" s="4" t="s">
        <v>1223</v>
      </c>
      <c r="O75" s="137" t="s">
        <v>1199</v>
      </c>
      <c r="P75" s="139" t="s">
        <v>196</v>
      </c>
      <c r="Q75" s="139" t="s">
        <v>196</v>
      </c>
      <c r="R75" s="132">
        <v>2021.0</v>
      </c>
      <c r="S75" s="132">
        <v>1.0</v>
      </c>
      <c r="T75" s="137" t="s">
        <v>54</v>
      </c>
      <c r="U75" s="143">
        <v>3.0</v>
      </c>
      <c r="V75" s="136"/>
      <c r="W75" s="4" t="s">
        <v>1041</v>
      </c>
      <c r="X75" s="137" t="s">
        <v>1055</v>
      </c>
      <c r="Y75" s="140">
        <v>0.6</v>
      </c>
      <c r="Z75" s="136"/>
      <c r="AA75" s="136"/>
      <c r="AB75" s="138">
        <v>152666.9</v>
      </c>
      <c r="AC75" s="138">
        <v>28275.225</v>
      </c>
      <c r="AD75" s="138">
        <v>1.0</v>
      </c>
      <c r="AE75" s="140">
        <v>7071.0</v>
      </c>
      <c r="AF75" s="140">
        <v>1.2</v>
      </c>
      <c r="AG75" s="136"/>
      <c r="AH75" s="136"/>
    </row>
    <row r="76" ht="15.75" customHeight="1">
      <c r="A76" s="132">
        <v>35.0</v>
      </c>
      <c r="B76" s="130">
        <v>377.0</v>
      </c>
      <c r="C76" s="130">
        <v>3.0</v>
      </c>
      <c r="D76" s="130">
        <v>80.0</v>
      </c>
      <c r="E76" s="130">
        <v>66.0</v>
      </c>
      <c r="F76" s="4" t="s">
        <v>157</v>
      </c>
      <c r="G76" s="4" t="s">
        <v>1220</v>
      </c>
      <c r="H76" s="4" t="s">
        <v>1221</v>
      </c>
      <c r="I76" s="132" t="b">
        <v>0</v>
      </c>
      <c r="J76" s="133" t="s">
        <v>52</v>
      </c>
      <c r="K76" s="4" t="s">
        <v>1221</v>
      </c>
      <c r="L76" s="142" t="s">
        <v>956</v>
      </c>
      <c r="M76" s="4" t="s">
        <v>1222</v>
      </c>
      <c r="N76" s="4" t="s">
        <v>1224</v>
      </c>
      <c r="O76" s="137" t="s">
        <v>1121</v>
      </c>
      <c r="P76" s="139" t="s">
        <v>196</v>
      </c>
      <c r="Q76" s="139" t="s">
        <v>196</v>
      </c>
      <c r="R76" s="132">
        <v>2021.0</v>
      </c>
      <c r="S76" s="132">
        <v>1.0</v>
      </c>
      <c r="T76" s="137" t="s">
        <v>77</v>
      </c>
      <c r="U76" s="138">
        <v>2.0</v>
      </c>
      <c r="V76" s="136"/>
      <c r="W76" s="4" t="s">
        <v>1041</v>
      </c>
      <c r="X76" s="137" t="s">
        <v>1055</v>
      </c>
      <c r="Y76" s="140">
        <v>1.4</v>
      </c>
      <c r="Z76" s="136"/>
      <c r="AA76" s="136"/>
      <c r="AB76" s="138">
        <v>152666.9</v>
      </c>
      <c r="AC76" s="138">
        <v>28275.225</v>
      </c>
      <c r="AD76" s="133" t="s">
        <v>68</v>
      </c>
      <c r="AE76" s="140">
        <v>2430.0</v>
      </c>
      <c r="AF76" s="140">
        <v>0.3</v>
      </c>
      <c r="AG76" s="136"/>
      <c r="AH76" s="136"/>
    </row>
    <row r="77" ht="15.75" customHeight="1">
      <c r="A77" s="132">
        <v>35.0</v>
      </c>
      <c r="B77" s="130">
        <v>378.0</v>
      </c>
      <c r="C77" s="130">
        <v>3.0</v>
      </c>
      <c r="D77" s="130">
        <v>82.0</v>
      </c>
      <c r="E77" s="130">
        <v>67.0</v>
      </c>
      <c r="F77" s="4" t="s">
        <v>157</v>
      </c>
      <c r="G77" s="4" t="s">
        <v>1220</v>
      </c>
      <c r="H77" s="4" t="s">
        <v>1221</v>
      </c>
      <c r="I77" s="132" t="b">
        <v>0</v>
      </c>
      <c r="J77" s="133" t="s">
        <v>52</v>
      </c>
      <c r="K77" s="4" t="s">
        <v>1221</v>
      </c>
      <c r="L77" s="142" t="s">
        <v>956</v>
      </c>
      <c r="M77" s="4" t="s">
        <v>1222</v>
      </c>
      <c r="N77" s="4" t="s">
        <v>1225</v>
      </c>
      <c r="O77" s="137" t="s">
        <v>1140</v>
      </c>
      <c r="P77" s="139" t="s">
        <v>196</v>
      </c>
      <c r="Q77" s="139" t="s">
        <v>196</v>
      </c>
      <c r="R77" s="132">
        <v>2021.0</v>
      </c>
      <c r="S77" s="132">
        <v>1.0</v>
      </c>
      <c r="T77" s="137" t="s">
        <v>54</v>
      </c>
      <c r="U77" s="143">
        <v>3.0</v>
      </c>
      <c r="V77" s="136"/>
      <c r="W77" s="4" t="s">
        <v>1041</v>
      </c>
      <c r="X77" s="137" t="s">
        <v>66</v>
      </c>
      <c r="Y77" s="140">
        <v>0.8</v>
      </c>
      <c r="Z77" s="136"/>
      <c r="AA77" s="136"/>
      <c r="AB77" s="138">
        <v>152666.9</v>
      </c>
      <c r="AC77" s="138">
        <v>28275.225</v>
      </c>
      <c r="AD77" s="133" t="s">
        <v>68</v>
      </c>
      <c r="AE77" s="140">
        <v>7072.0</v>
      </c>
      <c r="AF77" s="140">
        <v>1.3</v>
      </c>
      <c r="AG77" s="136"/>
      <c r="AH77" s="136"/>
    </row>
    <row r="78" ht="15.75" customHeight="1">
      <c r="A78" s="132">
        <v>35.0</v>
      </c>
      <c r="B78" s="130">
        <v>379.0</v>
      </c>
      <c r="C78" s="130">
        <v>3.0</v>
      </c>
      <c r="D78" s="130">
        <v>83.0</v>
      </c>
      <c r="E78" s="130">
        <v>68.0</v>
      </c>
      <c r="F78" s="4" t="s">
        <v>157</v>
      </c>
      <c r="G78" s="4" t="s">
        <v>1220</v>
      </c>
      <c r="H78" s="4" t="s">
        <v>1221</v>
      </c>
      <c r="I78" s="132" t="b">
        <v>0</v>
      </c>
      <c r="J78" s="133" t="s">
        <v>52</v>
      </c>
      <c r="K78" s="4" t="s">
        <v>1221</v>
      </c>
      <c r="L78" s="142" t="s">
        <v>956</v>
      </c>
      <c r="M78" s="4" t="s">
        <v>1222</v>
      </c>
      <c r="N78" s="4" t="s">
        <v>1226</v>
      </c>
      <c r="O78" s="137" t="s">
        <v>1119</v>
      </c>
      <c r="P78" s="139" t="s">
        <v>196</v>
      </c>
      <c r="Q78" s="139" t="s">
        <v>196</v>
      </c>
      <c r="R78" s="132">
        <v>2021.0</v>
      </c>
      <c r="S78" s="132">
        <v>1.0</v>
      </c>
      <c r="T78" s="137" t="s">
        <v>54</v>
      </c>
      <c r="U78" s="143">
        <v>3.0</v>
      </c>
      <c r="V78" s="136"/>
      <c r="W78" s="4" t="s">
        <v>1041</v>
      </c>
      <c r="X78" s="137" t="s">
        <v>66</v>
      </c>
      <c r="Y78" s="140">
        <v>0.5</v>
      </c>
      <c r="Z78" s="136"/>
      <c r="AA78" s="136"/>
      <c r="AB78" s="138">
        <v>152666.9</v>
      </c>
      <c r="AC78" s="138">
        <v>28275.225</v>
      </c>
      <c r="AD78" s="133" t="s">
        <v>68</v>
      </c>
      <c r="AE78" s="140">
        <v>11153.0</v>
      </c>
      <c r="AF78" s="140">
        <v>1.8</v>
      </c>
      <c r="AG78" s="136"/>
      <c r="AH78" s="136"/>
    </row>
    <row r="79" ht="15.75" customHeight="1">
      <c r="A79" s="132">
        <v>35.0</v>
      </c>
      <c r="B79" s="130">
        <v>380.0</v>
      </c>
      <c r="C79" s="130">
        <v>3.0</v>
      </c>
      <c r="D79" s="130">
        <v>104.0</v>
      </c>
      <c r="E79" s="130">
        <v>85.0</v>
      </c>
      <c r="F79" s="4" t="s">
        <v>157</v>
      </c>
      <c r="G79" s="78" t="s">
        <v>1227</v>
      </c>
      <c r="H79" s="136"/>
      <c r="I79" s="136"/>
      <c r="J79" s="136"/>
      <c r="K79" s="136"/>
      <c r="L79" s="142" t="s">
        <v>1228</v>
      </c>
      <c r="M79" s="78" t="s">
        <v>1229</v>
      </c>
      <c r="N79" s="136"/>
      <c r="O79" s="135" t="s">
        <v>1117</v>
      </c>
      <c r="P79" s="136"/>
      <c r="Q79" s="136"/>
      <c r="R79" s="132">
        <v>2021.0</v>
      </c>
      <c r="S79" s="132">
        <v>1.0</v>
      </c>
      <c r="T79" s="137" t="s">
        <v>64</v>
      </c>
      <c r="U79" s="138">
        <v>1.0</v>
      </c>
      <c r="V79" s="136"/>
      <c r="W79" s="4" t="s">
        <v>1041</v>
      </c>
      <c r="X79" s="137" t="s">
        <v>1042</v>
      </c>
      <c r="Y79" s="140">
        <v>0.9</v>
      </c>
      <c r="Z79" s="136"/>
      <c r="AA79" s="136"/>
      <c r="AB79" s="136"/>
      <c r="AC79" s="136"/>
      <c r="AD79" s="136">
        <v>1.0</v>
      </c>
      <c r="AE79" s="140">
        <v>14492.0</v>
      </c>
      <c r="AF79" s="140">
        <v>0.5</v>
      </c>
      <c r="AG79" s="136"/>
      <c r="AH79" s="136"/>
    </row>
    <row r="80" ht="15.75" customHeight="1">
      <c r="A80" s="149">
        <v>37.0</v>
      </c>
      <c r="B80" s="130">
        <v>407.0</v>
      </c>
      <c r="C80" s="130">
        <v>12.0</v>
      </c>
      <c r="D80" s="150">
        <v>492.0</v>
      </c>
      <c r="E80" s="130">
        <v>371.0</v>
      </c>
      <c r="F80" s="144" t="s">
        <v>610</v>
      </c>
      <c r="G80" s="144" t="s">
        <v>1230</v>
      </c>
      <c r="H80" s="144" t="s">
        <v>1230</v>
      </c>
      <c r="I80" s="132" t="b">
        <v>1</v>
      </c>
      <c r="J80" s="151" t="s">
        <v>52</v>
      </c>
      <c r="K80" s="144" t="s">
        <v>1231</v>
      </c>
      <c r="L80" s="152" t="s">
        <v>1231</v>
      </c>
      <c r="M80" s="144" t="s">
        <v>1231</v>
      </c>
      <c r="N80" s="4" t="s">
        <v>1232</v>
      </c>
      <c r="O80" s="179" t="s">
        <v>1046</v>
      </c>
      <c r="P80" s="154"/>
      <c r="Q80" s="154"/>
      <c r="R80" s="149">
        <v>2022.0</v>
      </c>
      <c r="S80" s="149">
        <v>3.0</v>
      </c>
      <c r="T80" s="153" t="s">
        <v>77</v>
      </c>
      <c r="U80" s="138">
        <v>2.0</v>
      </c>
      <c r="V80" s="154"/>
      <c r="W80" s="153" t="s">
        <v>1047</v>
      </c>
      <c r="X80" s="153" t="s">
        <v>1042</v>
      </c>
      <c r="Y80" s="154"/>
      <c r="Z80" s="154"/>
      <c r="AA80" s="154"/>
      <c r="AB80" s="157">
        <v>17986.8</v>
      </c>
      <c r="AC80" s="157">
        <v>1.0</v>
      </c>
      <c r="AD80" s="157">
        <v>1.0</v>
      </c>
      <c r="AE80" s="154"/>
      <c r="AF80" s="154"/>
      <c r="AG80" s="154"/>
      <c r="AH80" s="154"/>
    </row>
    <row r="81" ht="15.75" customHeight="1">
      <c r="A81" s="149">
        <v>37.0</v>
      </c>
      <c r="B81" s="130">
        <v>408.0</v>
      </c>
      <c r="C81" s="130">
        <v>12.0</v>
      </c>
      <c r="D81" s="150">
        <v>493.0</v>
      </c>
      <c r="E81" s="130">
        <v>372.0</v>
      </c>
      <c r="F81" s="144" t="s">
        <v>610</v>
      </c>
      <c r="G81" s="144" t="s">
        <v>1230</v>
      </c>
      <c r="H81" s="144" t="s">
        <v>1230</v>
      </c>
      <c r="I81" s="132" t="b">
        <v>1</v>
      </c>
      <c r="J81" s="151" t="s">
        <v>52</v>
      </c>
      <c r="K81" s="144" t="s">
        <v>1231</v>
      </c>
      <c r="L81" s="152" t="s">
        <v>1231</v>
      </c>
      <c r="M81" s="144" t="s">
        <v>1231</v>
      </c>
      <c r="N81" s="4" t="s">
        <v>1233</v>
      </c>
      <c r="O81" s="179" t="s">
        <v>1049</v>
      </c>
      <c r="P81" s="154"/>
      <c r="Q81" s="154"/>
      <c r="R81" s="149">
        <v>2022.0</v>
      </c>
      <c r="S81" s="149">
        <v>3.0</v>
      </c>
      <c r="T81" s="153" t="s">
        <v>77</v>
      </c>
      <c r="U81" s="138">
        <v>2.0</v>
      </c>
      <c r="V81" s="154"/>
      <c r="W81" s="153" t="s">
        <v>1047</v>
      </c>
      <c r="X81" s="153" t="s">
        <v>1042</v>
      </c>
      <c r="Y81" s="154"/>
      <c r="Z81" s="154"/>
      <c r="AA81" s="154"/>
      <c r="AB81" s="157">
        <v>17986.8</v>
      </c>
      <c r="AC81" s="157">
        <v>1.0</v>
      </c>
      <c r="AD81" s="151" t="s">
        <v>68</v>
      </c>
      <c r="AE81" s="154"/>
      <c r="AF81" s="154"/>
      <c r="AG81" s="154"/>
      <c r="AH81" s="154"/>
    </row>
    <row r="82" ht="15.75" customHeight="1">
      <c r="A82" s="132">
        <v>33.0</v>
      </c>
      <c r="B82" s="130">
        <v>271.0</v>
      </c>
      <c r="C82" s="130">
        <v>9.0</v>
      </c>
      <c r="D82" s="130">
        <v>255.0</v>
      </c>
      <c r="E82" s="130">
        <v>257.0</v>
      </c>
      <c r="F82" s="4" t="s">
        <v>212</v>
      </c>
      <c r="G82" s="4" t="s">
        <v>1234</v>
      </c>
      <c r="H82" s="131" t="s">
        <v>1234</v>
      </c>
      <c r="I82" s="132" t="b">
        <v>1</v>
      </c>
      <c r="J82" s="133" t="s">
        <v>52</v>
      </c>
      <c r="K82" s="4" t="s">
        <v>1235</v>
      </c>
      <c r="L82" s="22" t="s">
        <v>1235</v>
      </c>
      <c r="M82" s="4" t="s">
        <v>1235</v>
      </c>
      <c r="N82" s="4" t="s">
        <v>1236</v>
      </c>
      <c r="O82" s="137" t="s">
        <v>1063</v>
      </c>
      <c r="P82" s="136"/>
      <c r="Q82" s="136"/>
      <c r="R82" s="132">
        <v>2022.0</v>
      </c>
      <c r="S82" s="132">
        <v>3.0</v>
      </c>
      <c r="T82" s="137" t="s">
        <v>77</v>
      </c>
      <c r="U82" s="138">
        <v>2.0</v>
      </c>
      <c r="V82" s="136"/>
      <c r="W82" s="137" t="s">
        <v>1047</v>
      </c>
      <c r="X82" s="137" t="s">
        <v>1055</v>
      </c>
      <c r="Y82" s="140">
        <v>1.5</v>
      </c>
      <c r="Z82" s="136"/>
      <c r="AA82" s="136"/>
      <c r="AB82" s="136"/>
      <c r="AC82" s="138">
        <v>1.0</v>
      </c>
      <c r="AD82" s="133" t="s">
        <v>68</v>
      </c>
      <c r="AE82" s="136"/>
      <c r="AF82" s="136"/>
      <c r="AG82" s="136"/>
      <c r="AH82" s="136"/>
    </row>
    <row r="83" ht="15.75" customHeight="1">
      <c r="A83" s="132">
        <v>47.0</v>
      </c>
      <c r="B83" s="130">
        <v>197.0</v>
      </c>
      <c r="C83" s="130">
        <v>18.0</v>
      </c>
      <c r="D83" s="130">
        <v>600.0</v>
      </c>
      <c r="E83" s="130">
        <v>474.0</v>
      </c>
      <c r="F83" s="4" t="s">
        <v>1237</v>
      </c>
      <c r="G83" s="141"/>
      <c r="H83" s="136"/>
      <c r="I83" s="136"/>
      <c r="J83" s="136"/>
      <c r="K83" s="136"/>
      <c r="L83" s="22" t="s">
        <v>1238</v>
      </c>
      <c r="M83" s="78" t="s">
        <v>1238</v>
      </c>
      <c r="N83" s="136"/>
      <c r="O83" s="137" t="s">
        <v>1052</v>
      </c>
      <c r="P83" s="136"/>
      <c r="Q83" s="136"/>
      <c r="R83" s="132">
        <v>2020.0</v>
      </c>
      <c r="S83" s="132">
        <v>2.0</v>
      </c>
      <c r="T83" s="137" t="s">
        <v>54</v>
      </c>
      <c r="U83" s="143">
        <v>3.0</v>
      </c>
      <c r="V83" s="139" t="s">
        <v>1040</v>
      </c>
      <c r="W83" s="4" t="s">
        <v>1054</v>
      </c>
      <c r="X83" s="137" t="s">
        <v>1055</v>
      </c>
      <c r="Y83" s="140">
        <v>0.61</v>
      </c>
      <c r="Z83" s="136"/>
      <c r="AA83" s="136"/>
      <c r="AB83" s="136"/>
      <c r="AC83" s="136"/>
      <c r="AD83" s="136"/>
      <c r="AE83" s="136"/>
      <c r="AF83" s="136"/>
      <c r="AG83" s="136"/>
      <c r="AH83" s="136"/>
    </row>
    <row r="84" ht="15.75" customHeight="1">
      <c r="A84" s="132">
        <v>38.0</v>
      </c>
      <c r="B84" s="130">
        <v>446.0</v>
      </c>
      <c r="C84" s="130">
        <v>1.0</v>
      </c>
      <c r="D84" s="130">
        <v>11.0</v>
      </c>
      <c r="E84" s="130">
        <v>13.0</v>
      </c>
      <c r="F84" s="4" t="s">
        <v>48</v>
      </c>
      <c r="G84" s="4" t="s">
        <v>1122</v>
      </c>
      <c r="H84" s="136"/>
      <c r="I84" s="136"/>
      <c r="J84" s="136"/>
      <c r="K84" s="136"/>
      <c r="L84" s="142" t="s">
        <v>1239</v>
      </c>
      <c r="M84" s="158" t="s">
        <v>1240</v>
      </c>
      <c r="N84" s="136"/>
      <c r="O84" s="135" t="s">
        <v>1121</v>
      </c>
      <c r="P84" s="136"/>
      <c r="Q84" s="136"/>
      <c r="R84" s="132">
        <v>2021.0</v>
      </c>
      <c r="S84" s="132">
        <v>1.0</v>
      </c>
      <c r="T84" s="137" t="s">
        <v>54</v>
      </c>
      <c r="U84" s="143">
        <v>3.0</v>
      </c>
      <c r="V84" s="136"/>
      <c r="W84" s="4" t="s">
        <v>1041</v>
      </c>
      <c r="X84" s="137" t="s">
        <v>1055</v>
      </c>
      <c r="Y84" s="140">
        <v>0.8</v>
      </c>
      <c r="Z84" s="136"/>
      <c r="AA84" s="136"/>
      <c r="AB84" s="136"/>
      <c r="AC84" s="136"/>
      <c r="AD84" s="136">
        <v>1.0</v>
      </c>
      <c r="AE84" s="140">
        <v>1908.0</v>
      </c>
      <c r="AF84" s="140">
        <v>2.3</v>
      </c>
      <c r="AG84" s="136"/>
      <c r="AH84" s="136"/>
    </row>
    <row r="85" ht="15.75" customHeight="1">
      <c r="A85" s="132">
        <v>38.0</v>
      </c>
      <c r="B85" s="130">
        <v>447.0</v>
      </c>
      <c r="C85" s="130">
        <v>1.0</v>
      </c>
      <c r="D85" s="130">
        <v>12.0</v>
      </c>
      <c r="E85" s="130">
        <v>14.0</v>
      </c>
      <c r="F85" s="4" t="s">
        <v>48</v>
      </c>
      <c r="G85" s="4" t="s">
        <v>1122</v>
      </c>
      <c r="H85" s="136"/>
      <c r="I85" s="136"/>
      <c r="J85" s="136"/>
      <c r="K85" s="136"/>
      <c r="L85" s="142" t="s">
        <v>1239</v>
      </c>
      <c r="M85" s="158" t="s">
        <v>1240</v>
      </c>
      <c r="N85" s="136"/>
      <c r="O85" s="135" t="s">
        <v>1117</v>
      </c>
      <c r="P85" s="136"/>
      <c r="Q85" s="136"/>
      <c r="R85" s="132">
        <v>2021.0</v>
      </c>
      <c r="S85" s="132">
        <v>1.0</v>
      </c>
      <c r="T85" s="137" t="s">
        <v>64</v>
      </c>
      <c r="U85" s="138">
        <v>1.0</v>
      </c>
      <c r="V85" s="136"/>
      <c r="W85" s="4" t="s">
        <v>1041</v>
      </c>
      <c r="X85" s="137" t="s">
        <v>1042</v>
      </c>
      <c r="Y85" s="140">
        <v>0.7</v>
      </c>
      <c r="Z85" s="136"/>
      <c r="AA85" s="136"/>
      <c r="AB85" s="136"/>
      <c r="AC85" s="136"/>
      <c r="AD85" s="4" t="s">
        <v>68</v>
      </c>
      <c r="AE85" s="140">
        <v>1058.0</v>
      </c>
      <c r="AF85" s="140">
        <v>0.8</v>
      </c>
      <c r="AG85" s="136"/>
      <c r="AH85" s="136"/>
    </row>
    <row r="86" ht="15.75" customHeight="1">
      <c r="A86" s="132">
        <v>38.0</v>
      </c>
      <c r="B86" s="130">
        <v>448.0</v>
      </c>
      <c r="C86" s="130">
        <v>1.0</v>
      </c>
      <c r="D86" s="130">
        <v>13.0</v>
      </c>
      <c r="E86" s="130">
        <v>15.0</v>
      </c>
      <c r="F86" s="4" t="s">
        <v>48</v>
      </c>
      <c r="G86" s="4" t="s">
        <v>1122</v>
      </c>
      <c r="H86" s="136"/>
      <c r="I86" s="136"/>
      <c r="J86" s="136"/>
      <c r="K86" s="136"/>
      <c r="L86" s="142" t="s">
        <v>1239</v>
      </c>
      <c r="M86" s="158" t="s">
        <v>1240</v>
      </c>
      <c r="N86" s="136"/>
      <c r="O86" s="135" t="s">
        <v>1119</v>
      </c>
      <c r="P86" s="136"/>
      <c r="Q86" s="136"/>
      <c r="R86" s="132">
        <v>2021.0</v>
      </c>
      <c r="S86" s="132">
        <v>1.0</v>
      </c>
      <c r="T86" s="137" t="s">
        <v>77</v>
      </c>
      <c r="U86" s="138">
        <v>2.0</v>
      </c>
      <c r="V86" s="136"/>
      <c r="W86" s="4" t="s">
        <v>1041</v>
      </c>
      <c r="X86" s="137" t="s">
        <v>1042</v>
      </c>
      <c r="Y86" s="140">
        <v>1.1</v>
      </c>
      <c r="Z86" s="136"/>
      <c r="AA86" s="136"/>
      <c r="AB86" s="136"/>
      <c r="AC86" s="136"/>
      <c r="AD86" s="4" t="s">
        <v>68</v>
      </c>
      <c r="AE86" s="140">
        <v>608.0</v>
      </c>
      <c r="AF86" s="140">
        <v>0.7</v>
      </c>
      <c r="AG86" s="136"/>
      <c r="AH86" s="136"/>
    </row>
    <row r="87" ht="15.75" customHeight="1">
      <c r="A87" s="132">
        <v>37.0</v>
      </c>
      <c r="B87" s="130">
        <v>409.0</v>
      </c>
      <c r="C87" s="130">
        <v>12.0</v>
      </c>
      <c r="D87" s="130">
        <v>462.0</v>
      </c>
      <c r="E87" s="130">
        <v>392.0</v>
      </c>
      <c r="F87" s="4" t="s">
        <v>610</v>
      </c>
      <c r="G87" s="4" t="s">
        <v>957</v>
      </c>
      <c r="H87" s="4" t="s">
        <v>957</v>
      </c>
      <c r="I87" s="132" t="b">
        <v>1</v>
      </c>
      <c r="J87" s="133" t="s">
        <v>52</v>
      </c>
      <c r="K87" s="4" t="s">
        <v>958</v>
      </c>
      <c r="L87" s="22" t="s">
        <v>958</v>
      </c>
      <c r="M87" s="4" t="s">
        <v>958</v>
      </c>
      <c r="N87" s="4" t="s">
        <v>1241</v>
      </c>
      <c r="O87" s="137" t="s">
        <v>1163</v>
      </c>
      <c r="P87" s="136"/>
      <c r="Q87" s="136"/>
      <c r="R87" s="132">
        <v>2020.0</v>
      </c>
      <c r="S87" s="132">
        <v>3.0</v>
      </c>
      <c r="T87" s="137" t="s">
        <v>64</v>
      </c>
      <c r="U87" s="138">
        <v>1.0</v>
      </c>
      <c r="V87" s="136"/>
      <c r="W87" s="137" t="s">
        <v>1047</v>
      </c>
      <c r="X87" s="137" t="s">
        <v>1055</v>
      </c>
      <c r="Y87" s="136"/>
      <c r="Z87" s="136"/>
      <c r="AA87" s="136"/>
      <c r="AB87" s="138">
        <v>751.0</v>
      </c>
      <c r="AC87" s="138">
        <v>1.0</v>
      </c>
      <c r="AD87" s="138">
        <v>1.0</v>
      </c>
      <c r="AE87" s="136"/>
      <c r="AF87" s="136"/>
      <c r="AG87" s="136"/>
      <c r="AH87" s="136"/>
    </row>
    <row r="88" ht="15.75" customHeight="1">
      <c r="A88" s="181">
        <v>25.0</v>
      </c>
      <c r="B88" s="130">
        <v>142.0</v>
      </c>
      <c r="C88" s="150">
        <v>8.0</v>
      </c>
      <c r="D88" s="150">
        <v>150.0</v>
      </c>
      <c r="E88" s="130">
        <v>105.0</v>
      </c>
      <c r="F88" s="144" t="s">
        <v>610</v>
      </c>
      <c r="G88" s="144" t="s">
        <v>1242</v>
      </c>
      <c r="H88" s="144" t="s">
        <v>1242</v>
      </c>
      <c r="I88" s="132" t="b">
        <v>1</v>
      </c>
      <c r="J88" s="151" t="s">
        <v>52</v>
      </c>
      <c r="K88" s="144" t="s">
        <v>1243</v>
      </c>
      <c r="L88" s="182" t="s">
        <v>1243</v>
      </c>
      <c r="M88" s="182" t="s">
        <v>1243</v>
      </c>
      <c r="N88" s="136"/>
      <c r="O88" s="136"/>
      <c r="P88" s="154"/>
      <c r="Q88" s="154"/>
      <c r="R88" s="149">
        <v>2020.0</v>
      </c>
      <c r="S88" s="149">
        <v>2.0</v>
      </c>
      <c r="T88" s="153" t="s">
        <v>64</v>
      </c>
      <c r="U88" s="138">
        <v>1.0</v>
      </c>
      <c r="V88" s="155" t="s">
        <v>1040</v>
      </c>
      <c r="W88" s="153" t="s">
        <v>1054</v>
      </c>
      <c r="X88" s="153" t="s">
        <v>1055</v>
      </c>
      <c r="Y88" s="156">
        <v>1.19</v>
      </c>
      <c r="Z88" s="154"/>
      <c r="AA88" s="154"/>
      <c r="AB88" s="157">
        <v>422.0</v>
      </c>
      <c r="AC88" s="157">
        <v>219.0</v>
      </c>
      <c r="AD88" s="157">
        <v>1.0</v>
      </c>
      <c r="AE88" s="154"/>
      <c r="AF88" s="154"/>
      <c r="AG88" s="154"/>
      <c r="AH88" s="154"/>
    </row>
    <row r="89" ht="15.75" customHeight="1">
      <c r="A89" s="181">
        <v>25.0</v>
      </c>
      <c r="B89" s="130">
        <v>284.0</v>
      </c>
      <c r="C89" s="150">
        <v>8.0</v>
      </c>
      <c r="D89" s="150">
        <v>151.0</v>
      </c>
      <c r="E89" s="130">
        <v>106.0</v>
      </c>
      <c r="F89" s="144" t="s">
        <v>610</v>
      </c>
      <c r="G89" s="144" t="s">
        <v>1242</v>
      </c>
      <c r="H89" s="144" t="s">
        <v>1242</v>
      </c>
      <c r="I89" s="132" t="b">
        <v>1</v>
      </c>
      <c r="J89" s="151" t="s">
        <v>52</v>
      </c>
      <c r="K89" s="144" t="s">
        <v>1243</v>
      </c>
      <c r="L89" s="182" t="s">
        <v>1243</v>
      </c>
      <c r="M89" s="144" t="s">
        <v>1243</v>
      </c>
      <c r="N89" s="4" t="s">
        <v>1242</v>
      </c>
      <c r="O89" s="153" t="s">
        <v>1052</v>
      </c>
      <c r="P89" s="154"/>
      <c r="Q89" s="154"/>
      <c r="R89" s="149">
        <v>2022.0</v>
      </c>
      <c r="S89" s="149">
        <v>3.0</v>
      </c>
      <c r="T89" s="153" t="s">
        <v>64</v>
      </c>
      <c r="U89" s="138">
        <v>1.0</v>
      </c>
      <c r="V89" s="154"/>
      <c r="W89" s="153" t="s">
        <v>1054</v>
      </c>
      <c r="X89" s="153" t="s">
        <v>1055</v>
      </c>
      <c r="Y89" s="156">
        <v>1.163</v>
      </c>
      <c r="Z89" s="154"/>
      <c r="AA89" s="154"/>
      <c r="AB89" s="157">
        <v>422.0</v>
      </c>
      <c r="AC89" s="157">
        <v>203.0</v>
      </c>
      <c r="AD89" s="151" t="s">
        <v>68</v>
      </c>
      <c r="AE89" s="154"/>
      <c r="AF89" s="154"/>
      <c r="AG89" s="154"/>
      <c r="AH89" s="154"/>
    </row>
    <row r="90" ht="15.75" customHeight="1">
      <c r="A90" s="132">
        <v>37.0</v>
      </c>
      <c r="B90" s="130">
        <v>238.0</v>
      </c>
      <c r="C90" s="130">
        <v>12.0</v>
      </c>
      <c r="D90" s="130">
        <v>463.0</v>
      </c>
      <c r="E90" s="130">
        <v>369.0</v>
      </c>
      <c r="F90" s="4" t="s">
        <v>610</v>
      </c>
      <c r="G90" s="141"/>
      <c r="H90" s="131" t="s">
        <v>1244</v>
      </c>
      <c r="I90" s="132" t="b">
        <v>1</v>
      </c>
      <c r="J90" s="133" t="s">
        <v>52</v>
      </c>
      <c r="K90" s="4" t="s">
        <v>622</v>
      </c>
      <c r="L90" s="22" t="s">
        <v>622</v>
      </c>
      <c r="M90" s="4" t="s">
        <v>622</v>
      </c>
      <c r="N90" s="4" t="s">
        <v>1244</v>
      </c>
      <c r="O90" s="137" t="s">
        <v>1052</v>
      </c>
      <c r="P90" s="136"/>
      <c r="Q90" s="139" t="s">
        <v>196</v>
      </c>
      <c r="R90" s="132">
        <v>2020.0</v>
      </c>
      <c r="S90" s="132">
        <v>2.0</v>
      </c>
      <c r="T90" s="137" t="s">
        <v>77</v>
      </c>
      <c r="U90" s="138">
        <v>2.0</v>
      </c>
      <c r="V90" s="139" t="s">
        <v>1040</v>
      </c>
      <c r="W90" s="4" t="s">
        <v>1054</v>
      </c>
      <c r="X90" s="137" t="s">
        <v>1055</v>
      </c>
      <c r="Y90" s="140">
        <v>1.27</v>
      </c>
      <c r="Z90" s="136"/>
      <c r="AA90" s="136"/>
      <c r="AB90" s="138">
        <v>24306.2</v>
      </c>
      <c r="AC90" s="138">
        <v>24306.2</v>
      </c>
      <c r="AD90" s="138">
        <v>1.0</v>
      </c>
      <c r="AE90" s="136"/>
      <c r="AF90" s="136"/>
      <c r="AG90" s="136"/>
      <c r="AH90" s="136"/>
    </row>
    <row r="91" ht="15.75" customHeight="1">
      <c r="A91" s="132">
        <v>31.0</v>
      </c>
      <c r="B91" s="130">
        <v>175.0</v>
      </c>
      <c r="C91" s="130">
        <v>5.0</v>
      </c>
      <c r="D91" s="130">
        <v>120.0</v>
      </c>
      <c r="E91" s="130">
        <v>90.0</v>
      </c>
      <c r="F91" s="4" t="s">
        <v>1145</v>
      </c>
      <c r="G91" s="141"/>
      <c r="H91" s="145" t="s">
        <v>1245</v>
      </c>
      <c r="I91" s="132" t="b">
        <v>1</v>
      </c>
      <c r="J91" s="133" t="s">
        <v>52</v>
      </c>
      <c r="K91" s="4" t="s">
        <v>1246</v>
      </c>
      <c r="L91" s="4" t="s">
        <v>1246</v>
      </c>
      <c r="M91" s="4" t="s">
        <v>1246</v>
      </c>
      <c r="N91" s="4" t="s">
        <v>1245</v>
      </c>
      <c r="O91" s="137" t="s">
        <v>1052</v>
      </c>
      <c r="P91" s="136"/>
      <c r="Q91" s="139" t="s">
        <v>196</v>
      </c>
      <c r="R91" s="132">
        <v>2020.0</v>
      </c>
      <c r="S91" s="132">
        <v>2.0</v>
      </c>
      <c r="T91" s="137" t="s">
        <v>64</v>
      </c>
      <c r="U91" s="138">
        <v>1.0</v>
      </c>
      <c r="V91" s="139" t="s">
        <v>1040</v>
      </c>
      <c r="W91" s="4" t="s">
        <v>1054</v>
      </c>
      <c r="X91" s="137" t="s">
        <v>1055</v>
      </c>
      <c r="Y91" s="140">
        <v>0.91</v>
      </c>
      <c r="Z91" s="136"/>
      <c r="AA91" s="136"/>
      <c r="AB91" s="138">
        <v>34422.8</v>
      </c>
      <c r="AC91" s="138">
        <v>34422.8</v>
      </c>
      <c r="AD91" s="138">
        <v>1.0</v>
      </c>
      <c r="AE91" s="136"/>
      <c r="AF91" s="136"/>
      <c r="AG91" s="136"/>
      <c r="AH91" s="136"/>
    </row>
    <row r="92" ht="15.75" customHeight="1">
      <c r="A92" s="132">
        <v>45.0</v>
      </c>
      <c r="B92" s="130">
        <v>13.0</v>
      </c>
      <c r="C92" s="130">
        <v>17.0</v>
      </c>
      <c r="D92" s="130">
        <v>586.0</v>
      </c>
      <c r="E92" s="130">
        <v>471.0</v>
      </c>
      <c r="F92" s="4" t="s">
        <v>862</v>
      </c>
      <c r="G92" s="78" t="s">
        <v>1034</v>
      </c>
      <c r="H92" s="136"/>
      <c r="I92" s="136"/>
      <c r="J92" s="136"/>
      <c r="K92" s="136"/>
      <c r="L92" s="142" t="s">
        <v>1247</v>
      </c>
      <c r="M92" s="78" t="s">
        <v>1248</v>
      </c>
      <c r="N92" s="136"/>
      <c r="O92" s="135" t="s">
        <v>1102</v>
      </c>
      <c r="P92" s="136"/>
      <c r="Q92" s="136"/>
      <c r="R92" s="132">
        <v>2021.0</v>
      </c>
      <c r="S92" s="132">
        <v>1.0</v>
      </c>
      <c r="T92" s="137" t="s">
        <v>64</v>
      </c>
      <c r="U92" s="138">
        <v>1.0</v>
      </c>
      <c r="V92" s="139" t="s">
        <v>1053</v>
      </c>
      <c r="W92" s="4" t="s">
        <v>1041</v>
      </c>
      <c r="X92" s="137" t="s">
        <v>1103</v>
      </c>
      <c r="Y92" s="140">
        <v>0.98</v>
      </c>
      <c r="Z92" s="136"/>
      <c r="AA92" s="136"/>
      <c r="AB92" s="136"/>
      <c r="AC92" s="136"/>
      <c r="AD92" s="136">
        <v>1.0</v>
      </c>
      <c r="AE92" s="4" t="s">
        <v>1077</v>
      </c>
      <c r="AF92" s="140">
        <v>0.81</v>
      </c>
      <c r="AG92" s="136"/>
      <c r="AH92" s="136"/>
    </row>
    <row r="93" ht="15.75" customHeight="1">
      <c r="A93" s="132">
        <v>31.0</v>
      </c>
      <c r="B93" s="130">
        <v>261.0</v>
      </c>
      <c r="C93" s="130">
        <v>5.0</v>
      </c>
      <c r="D93" s="130">
        <v>122.0</v>
      </c>
      <c r="E93" s="130">
        <v>92.0</v>
      </c>
      <c r="F93" s="4" t="s">
        <v>1145</v>
      </c>
      <c r="G93" s="4" t="s">
        <v>1249</v>
      </c>
      <c r="H93" s="131" t="s">
        <v>1250</v>
      </c>
      <c r="I93" s="132" t="b">
        <v>1</v>
      </c>
      <c r="J93" s="133" t="s">
        <v>52</v>
      </c>
      <c r="K93" s="4" t="s">
        <v>1251</v>
      </c>
      <c r="L93" s="4" t="s">
        <v>1251</v>
      </c>
      <c r="M93" s="4" t="s">
        <v>1251</v>
      </c>
      <c r="N93" s="4" t="s">
        <v>1252</v>
      </c>
      <c r="O93" s="135" t="s">
        <v>1119</v>
      </c>
      <c r="P93" s="136"/>
      <c r="Q93" s="139" t="s">
        <v>196</v>
      </c>
      <c r="R93" s="132">
        <v>2021.0</v>
      </c>
      <c r="S93" s="132">
        <v>1.0</v>
      </c>
      <c r="T93" s="137" t="s">
        <v>77</v>
      </c>
      <c r="U93" s="138">
        <v>2.0</v>
      </c>
      <c r="V93" s="136"/>
      <c r="W93" s="4" t="s">
        <v>1041</v>
      </c>
      <c r="X93" s="137" t="s">
        <v>1055</v>
      </c>
      <c r="Y93" s="140">
        <v>1.3</v>
      </c>
      <c r="Z93" s="136"/>
      <c r="AA93" s="136"/>
      <c r="AB93" s="138">
        <v>1312.0</v>
      </c>
      <c r="AC93" s="138">
        <v>1.0</v>
      </c>
      <c r="AD93" s="133" t="s">
        <v>68</v>
      </c>
      <c r="AE93" s="140">
        <v>14955.0</v>
      </c>
      <c r="AF93" s="140">
        <v>0.3</v>
      </c>
      <c r="AG93" s="136"/>
      <c r="AH93" s="136"/>
    </row>
    <row r="94" ht="15.75" customHeight="1">
      <c r="A94" s="132">
        <v>31.0</v>
      </c>
      <c r="B94" s="130">
        <v>262.0</v>
      </c>
      <c r="C94" s="130">
        <v>5.0</v>
      </c>
      <c r="D94" s="130">
        <v>123.0</v>
      </c>
      <c r="E94" s="130">
        <v>93.0</v>
      </c>
      <c r="F94" s="4" t="s">
        <v>1145</v>
      </c>
      <c r="G94" s="4" t="s">
        <v>1249</v>
      </c>
      <c r="H94" s="131" t="s">
        <v>1250</v>
      </c>
      <c r="I94" s="132" t="b">
        <v>1</v>
      </c>
      <c r="J94" s="133" t="s">
        <v>52</v>
      </c>
      <c r="K94" s="4" t="s">
        <v>1251</v>
      </c>
      <c r="L94" s="4" t="s">
        <v>1251</v>
      </c>
      <c r="M94" s="4" t="s">
        <v>1251</v>
      </c>
      <c r="N94" s="4" t="s">
        <v>1253</v>
      </c>
      <c r="O94" s="135" t="s">
        <v>1142</v>
      </c>
      <c r="P94" s="136"/>
      <c r="Q94" s="139" t="s">
        <v>196</v>
      </c>
      <c r="R94" s="132">
        <v>2021.0</v>
      </c>
      <c r="S94" s="132">
        <v>1.0</v>
      </c>
      <c r="T94" s="137" t="s">
        <v>77</v>
      </c>
      <c r="U94" s="138">
        <v>2.0</v>
      </c>
      <c r="V94" s="136"/>
      <c r="W94" s="4" t="s">
        <v>1041</v>
      </c>
      <c r="X94" s="137" t="s">
        <v>1055</v>
      </c>
      <c r="Y94" s="140">
        <v>1.6</v>
      </c>
      <c r="Z94" s="136"/>
      <c r="AA94" s="136"/>
      <c r="AB94" s="138">
        <v>1312.0</v>
      </c>
      <c r="AC94" s="138">
        <v>1.0</v>
      </c>
      <c r="AD94" s="133" t="s">
        <v>68</v>
      </c>
      <c r="AE94" s="140">
        <v>26450.0</v>
      </c>
      <c r="AF94" s="140">
        <v>0.3</v>
      </c>
      <c r="AG94" s="136"/>
      <c r="AH94" s="136"/>
    </row>
    <row r="95" ht="15.75" customHeight="1">
      <c r="A95" s="132">
        <v>31.0</v>
      </c>
      <c r="B95" s="130">
        <v>259.0</v>
      </c>
      <c r="C95" s="130">
        <v>5.0</v>
      </c>
      <c r="D95" s="130">
        <v>124.0</v>
      </c>
      <c r="E95" s="130">
        <v>94.0</v>
      </c>
      <c r="F95" s="4" t="s">
        <v>1145</v>
      </c>
      <c r="G95" s="4" t="s">
        <v>1249</v>
      </c>
      <c r="H95" s="131" t="s">
        <v>1250</v>
      </c>
      <c r="I95" s="132" t="b">
        <v>1</v>
      </c>
      <c r="J95" s="133" t="s">
        <v>52</v>
      </c>
      <c r="K95" s="4" t="s">
        <v>1251</v>
      </c>
      <c r="L95" s="4" t="s">
        <v>1251</v>
      </c>
      <c r="M95" s="4" t="s">
        <v>1251</v>
      </c>
      <c r="N95" s="4" t="s">
        <v>1254</v>
      </c>
      <c r="O95" s="135" t="s">
        <v>1121</v>
      </c>
      <c r="P95" s="136"/>
      <c r="Q95" s="139" t="s">
        <v>196</v>
      </c>
      <c r="R95" s="132">
        <v>2021.0</v>
      </c>
      <c r="S95" s="132">
        <v>1.0</v>
      </c>
      <c r="T95" s="137" t="s">
        <v>54</v>
      </c>
      <c r="U95" s="143">
        <v>3.0</v>
      </c>
      <c r="V95" s="136"/>
      <c r="W95" s="4" t="s">
        <v>1041</v>
      </c>
      <c r="X95" s="137" t="s">
        <v>1042</v>
      </c>
      <c r="Y95" s="140">
        <v>0.8</v>
      </c>
      <c r="Z95" s="136"/>
      <c r="AA95" s="136"/>
      <c r="AB95" s="138">
        <v>1312.0</v>
      </c>
      <c r="AC95" s="138">
        <v>1.0</v>
      </c>
      <c r="AD95" s="133" t="s">
        <v>68</v>
      </c>
      <c r="AE95" s="140">
        <v>11070.0</v>
      </c>
      <c r="AF95" s="140">
        <v>1.3</v>
      </c>
      <c r="AG95" s="136"/>
      <c r="AH95" s="136"/>
    </row>
    <row r="96" ht="15.75" customHeight="1">
      <c r="A96" s="132">
        <v>31.0</v>
      </c>
      <c r="B96" s="130">
        <v>260.0</v>
      </c>
      <c r="C96" s="130">
        <v>5.0</v>
      </c>
      <c r="D96" s="130">
        <v>125.0</v>
      </c>
      <c r="E96" s="130">
        <v>95.0</v>
      </c>
      <c r="F96" s="4" t="s">
        <v>1145</v>
      </c>
      <c r="G96" s="4" t="s">
        <v>1249</v>
      </c>
      <c r="H96" s="131" t="s">
        <v>1250</v>
      </c>
      <c r="I96" s="132" t="b">
        <v>1</v>
      </c>
      <c r="J96" s="133" t="s">
        <v>52</v>
      </c>
      <c r="K96" s="4" t="s">
        <v>1251</v>
      </c>
      <c r="L96" s="4" t="s">
        <v>1251</v>
      </c>
      <c r="M96" s="4" t="s">
        <v>1251</v>
      </c>
      <c r="N96" s="4" t="s">
        <v>1255</v>
      </c>
      <c r="O96" s="135" t="s">
        <v>1117</v>
      </c>
      <c r="P96" s="136"/>
      <c r="Q96" s="139" t="s">
        <v>196</v>
      </c>
      <c r="R96" s="132">
        <v>2021.0</v>
      </c>
      <c r="S96" s="132">
        <v>1.0</v>
      </c>
      <c r="T96" s="137" t="s">
        <v>54</v>
      </c>
      <c r="U96" s="143">
        <v>3.0</v>
      </c>
      <c r="V96" s="136"/>
      <c r="W96" s="4" t="s">
        <v>1041</v>
      </c>
      <c r="X96" s="137" t="s">
        <v>1042</v>
      </c>
      <c r="Y96" s="140">
        <v>0.2</v>
      </c>
      <c r="Z96" s="136"/>
      <c r="AA96" s="136"/>
      <c r="AB96" s="138">
        <v>1312.0</v>
      </c>
      <c r="AC96" s="138">
        <v>1.0</v>
      </c>
      <c r="AD96" s="133" t="s">
        <v>68</v>
      </c>
      <c r="AE96" s="140">
        <v>4041.0</v>
      </c>
      <c r="AF96" s="140">
        <v>2.3</v>
      </c>
      <c r="AG96" s="136"/>
      <c r="AH96" s="136"/>
    </row>
    <row r="97" ht="15.75" customHeight="1">
      <c r="A97" s="132">
        <v>31.0</v>
      </c>
      <c r="B97" s="130">
        <v>198.0</v>
      </c>
      <c r="C97" s="130">
        <v>5.0</v>
      </c>
      <c r="D97" s="130">
        <v>126.0</v>
      </c>
      <c r="E97" s="130">
        <v>96.0</v>
      </c>
      <c r="F97" s="4" t="s">
        <v>1145</v>
      </c>
      <c r="G97" s="141"/>
      <c r="H97" s="131" t="s">
        <v>1250</v>
      </c>
      <c r="I97" s="132" t="b">
        <v>1</v>
      </c>
      <c r="J97" s="133" t="s">
        <v>52</v>
      </c>
      <c r="K97" s="4" t="s">
        <v>1251</v>
      </c>
      <c r="L97" s="4" t="s">
        <v>1251</v>
      </c>
      <c r="M97" s="4" t="s">
        <v>1251</v>
      </c>
      <c r="N97" s="4" t="s">
        <v>1250</v>
      </c>
      <c r="O97" s="137" t="s">
        <v>1052</v>
      </c>
      <c r="P97" s="136"/>
      <c r="Q97" s="139" t="s">
        <v>196</v>
      </c>
      <c r="R97" s="132">
        <v>2020.0</v>
      </c>
      <c r="S97" s="132">
        <v>2.0</v>
      </c>
      <c r="T97" s="137" t="s">
        <v>54</v>
      </c>
      <c r="U97" s="143">
        <v>3.0</v>
      </c>
      <c r="V97" s="139" t="s">
        <v>1040</v>
      </c>
      <c r="W97" s="4" t="s">
        <v>1054</v>
      </c>
      <c r="X97" s="137" t="s">
        <v>1055</v>
      </c>
      <c r="Y97" s="140">
        <v>0.68</v>
      </c>
      <c r="Z97" s="136"/>
      <c r="AA97" s="136"/>
      <c r="AB97" s="138">
        <v>1312.0</v>
      </c>
      <c r="AC97" s="138">
        <v>1308.0</v>
      </c>
      <c r="AD97" s="138">
        <v>1.0</v>
      </c>
      <c r="AE97" s="136"/>
      <c r="AF97" s="136"/>
      <c r="AG97" s="136"/>
      <c r="AH97" s="136"/>
    </row>
    <row r="98" ht="15.75" customHeight="1">
      <c r="A98" s="132">
        <v>33.0</v>
      </c>
      <c r="B98" s="130">
        <v>290.0</v>
      </c>
      <c r="C98" s="130">
        <v>9.0</v>
      </c>
      <c r="D98" s="130">
        <v>236.0</v>
      </c>
      <c r="E98" s="130">
        <v>201.0</v>
      </c>
      <c r="F98" s="4" t="s">
        <v>212</v>
      </c>
      <c r="G98" s="4" t="s">
        <v>759</v>
      </c>
      <c r="H98" s="4" t="s">
        <v>759</v>
      </c>
      <c r="I98" s="132" t="b">
        <v>1</v>
      </c>
      <c r="J98" s="133" t="s">
        <v>52</v>
      </c>
      <c r="K98" s="4" t="s">
        <v>1256</v>
      </c>
      <c r="L98" s="22" t="s">
        <v>1256</v>
      </c>
      <c r="M98" s="4" t="s">
        <v>1256</v>
      </c>
      <c r="N98" s="4" t="s">
        <v>1257</v>
      </c>
      <c r="O98" s="137" t="s">
        <v>1155</v>
      </c>
      <c r="P98" s="136"/>
      <c r="Q98" s="136"/>
      <c r="R98" s="132">
        <v>2022.0</v>
      </c>
      <c r="S98" s="132">
        <v>3.0</v>
      </c>
      <c r="T98" s="137" t="s">
        <v>54</v>
      </c>
      <c r="U98" s="143">
        <v>3.0</v>
      </c>
      <c r="V98" s="136"/>
      <c r="W98" s="137" t="s">
        <v>1054</v>
      </c>
      <c r="X98" s="137" t="s">
        <v>1055</v>
      </c>
      <c r="Y98" s="140">
        <v>0.591</v>
      </c>
      <c r="Z98" s="136"/>
      <c r="AA98" s="136"/>
      <c r="AB98" s="138">
        <v>327.1</v>
      </c>
      <c r="AC98" s="138">
        <v>1.0</v>
      </c>
      <c r="AD98" s="133" t="s">
        <v>68</v>
      </c>
      <c r="AE98" s="136"/>
      <c r="AF98" s="136"/>
      <c r="AG98" s="136"/>
      <c r="AH98" s="136"/>
    </row>
    <row r="99" ht="15.75" customHeight="1">
      <c r="A99" s="143">
        <v>13.0</v>
      </c>
      <c r="B99" s="130">
        <v>167.0</v>
      </c>
      <c r="C99" s="130">
        <v>6.0</v>
      </c>
      <c r="D99" s="130">
        <v>130.0</v>
      </c>
      <c r="E99" s="130">
        <v>98.0</v>
      </c>
      <c r="F99" s="4" t="s">
        <v>975</v>
      </c>
      <c r="G99" s="141"/>
      <c r="H99" s="131" t="s">
        <v>1258</v>
      </c>
      <c r="I99" s="132" t="b">
        <v>1</v>
      </c>
      <c r="J99" s="133" t="s">
        <v>52</v>
      </c>
      <c r="K99" s="4" t="s">
        <v>976</v>
      </c>
      <c r="L99" s="4" t="s">
        <v>97</v>
      </c>
      <c r="M99" s="4" t="s">
        <v>976</v>
      </c>
      <c r="N99" s="4" t="s">
        <v>1258</v>
      </c>
      <c r="O99" s="137" t="s">
        <v>1052</v>
      </c>
      <c r="P99" s="136"/>
      <c r="Q99" s="139" t="s">
        <v>196</v>
      </c>
      <c r="R99" s="132">
        <v>2020.0</v>
      </c>
      <c r="S99" s="132">
        <v>2.0</v>
      </c>
      <c r="T99" s="137" t="s">
        <v>64</v>
      </c>
      <c r="U99" s="138">
        <v>1.0</v>
      </c>
      <c r="V99" s="139" t="s">
        <v>1040</v>
      </c>
      <c r="W99" s="4" t="s">
        <v>1054</v>
      </c>
      <c r="X99" s="137" t="s">
        <v>1055</v>
      </c>
      <c r="Y99" s="140">
        <v>0.93</v>
      </c>
      <c r="Z99" s="136"/>
      <c r="AA99" s="136"/>
      <c r="AB99" s="136"/>
      <c r="AC99" s="138">
        <v>1.0</v>
      </c>
      <c r="AD99" s="138">
        <v>1.0</v>
      </c>
      <c r="AE99" s="136"/>
      <c r="AF99" s="136"/>
      <c r="AG99" s="136"/>
      <c r="AH99" s="136"/>
    </row>
    <row r="100" ht="15.75" customHeight="1">
      <c r="A100" s="132">
        <v>33.0</v>
      </c>
      <c r="B100" s="130">
        <v>272.0</v>
      </c>
      <c r="C100" s="130">
        <v>9.0</v>
      </c>
      <c r="D100" s="130">
        <v>235.0</v>
      </c>
      <c r="E100" s="130">
        <v>202.0</v>
      </c>
      <c r="F100" s="4" t="s">
        <v>212</v>
      </c>
      <c r="G100" s="4" t="s">
        <v>759</v>
      </c>
      <c r="H100" s="4" t="s">
        <v>759</v>
      </c>
      <c r="I100" s="132" t="b">
        <v>1</v>
      </c>
      <c r="J100" s="133" t="s">
        <v>52</v>
      </c>
      <c r="K100" s="4" t="s">
        <v>1256</v>
      </c>
      <c r="L100" s="183" t="s">
        <v>1256</v>
      </c>
      <c r="M100" s="4" t="s">
        <v>1256</v>
      </c>
      <c r="N100" s="4" t="s">
        <v>1259</v>
      </c>
      <c r="O100" s="137" t="s">
        <v>1063</v>
      </c>
      <c r="P100" s="136"/>
      <c r="Q100" s="136"/>
      <c r="R100" s="132">
        <v>2022.0</v>
      </c>
      <c r="S100" s="132">
        <v>3.0</v>
      </c>
      <c r="T100" s="137" t="s">
        <v>64</v>
      </c>
      <c r="U100" s="138">
        <v>1.0</v>
      </c>
      <c r="V100" s="136"/>
      <c r="W100" s="137" t="s">
        <v>1047</v>
      </c>
      <c r="X100" s="137" t="s">
        <v>1055</v>
      </c>
      <c r="Y100" s="140">
        <v>0.979</v>
      </c>
      <c r="Z100" s="136"/>
      <c r="AA100" s="136"/>
      <c r="AB100" s="138">
        <v>327.1</v>
      </c>
      <c r="AC100" s="138">
        <v>258.1</v>
      </c>
      <c r="AD100" s="138">
        <v>1.0</v>
      </c>
      <c r="AE100" s="136"/>
      <c r="AF100" s="136"/>
      <c r="AG100" s="136"/>
      <c r="AH100" s="136"/>
    </row>
    <row r="101" ht="15.75" customHeight="1">
      <c r="A101" s="143">
        <v>33.0</v>
      </c>
      <c r="B101" s="130">
        <v>14.0</v>
      </c>
      <c r="C101" s="130">
        <v>9.0</v>
      </c>
      <c r="D101" s="130">
        <v>231.0</v>
      </c>
      <c r="E101" s="130">
        <v>167.0</v>
      </c>
      <c r="F101" s="4" t="s">
        <v>48</v>
      </c>
      <c r="G101" s="141"/>
      <c r="H101" s="145" t="s">
        <v>1260</v>
      </c>
      <c r="I101" s="132" t="b">
        <v>1</v>
      </c>
      <c r="J101" s="133" t="s">
        <v>52</v>
      </c>
      <c r="K101" s="4" t="s">
        <v>1261</v>
      </c>
      <c r="L101" s="184" t="s">
        <v>1261</v>
      </c>
      <c r="M101" s="4" t="s">
        <v>1261</v>
      </c>
      <c r="N101" s="4" t="s">
        <v>1260</v>
      </c>
      <c r="O101" s="137" t="s">
        <v>1052</v>
      </c>
      <c r="P101" s="136"/>
      <c r="Q101" s="136"/>
      <c r="R101" s="132">
        <v>2020.0</v>
      </c>
      <c r="S101" s="132">
        <v>2.0</v>
      </c>
      <c r="T101" s="137" t="s">
        <v>64</v>
      </c>
      <c r="U101" s="138">
        <v>1.0</v>
      </c>
      <c r="V101" s="139" t="s">
        <v>1053</v>
      </c>
      <c r="W101" s="4" t="s">
        <v>1054</v>
      </c>
      <c r="X101" s="137" t="s">
        <v>1055</v>
      </c>
      <c r="Y101" s="140">
        <v>0.95</v>
      </c>
      <c r="Z101" s="136"/>
      <c r="AA101" s="136"/>
      <c r="AB101" s="138">
        <v>2598.0</v>
      </c>
      <c r="AC101" s="138">
        <v>2598.0</v>
      </c>
      <c r="AD101" s="138">
        <v>1.0</v>
      </c>
      <c r="AE101" s="136"/>
      <c r="AF101" s="136"/>
      <c r="AG101" s="136"/>
      <c r="AH101" s="136"/>
    </row>
    <row r="102" ht="15.75" customHeight="1">
      <c r="A102" s="132">
        <v>38.0</v>
      </c>
      <c r="B102" s="130">
        <v>199.0</v>
      </c>
      <c r="C102" s="130">
        <v>1.0</v>
      </c>
      <c r="D102" s="130">
        <v>1.0</v>
      </c>
      <c r="E102" s="130">
        <v>1.0</v>
      </c>
      <c r="F102" s="4" t="s">
        <v>48</v>
      </c>
      <c r="G102" s="141"/>
      <c r="H102" s="145" t="s">
        <v>1262</v>
      </c>
      <c r="I102" s="132" t="b">
        <v>1</v>
      </c>
      <c r="J102" s="133" t="s">
        <v>52</v>
      </c>
      <c r="K102" s="4" t="s">
        <v>73</v>
      </c>
      <c r="L102" s="22" t="s">
        <v>73</v>
      </c>
      <c r="M102" s="4" t="s">
        <v>73</v>
      </c>
      <c r="N102" s="4" t="s">
        <v>1262</v>
      </c>
      <c r="O102" s="137" t="s">
        <v>1052</v>
      </c>
      <c r="P102" s="136"/>
      <c r="Q102" s="139" t="s">
        <v>196</v>
      </c>
      <c r="R102" s="132">
        <v>2020.0</v>
      </c>
      <c r="S102" s="132">
        <v>2.0</v>
      </c>
      <c r="T102" s="137" t="s">
        <v>54</v>
      </c>
      <c r="U102" s="143">
        <v>3.0</v>
      </c>
      <c r="V102" s="139" t="s">
        <v>1040</v>
      </c>
      <c r="W102" s="4" t="s">
        <v>1054</v>
      </c>
      <c r="X102" s="137" t="s">
        <v>1055</v>
      </c>
      <c r="Y102" s="140">
        <v>0.55</v>
      </c>
      <c r="Z102" s="136"/>
      <c r="AA102" s="136"/>
      <c r="AB102" s="138">
        <v>38313.6</v>
      </c>
      <c r="AC102" s="138">
        <v>38313.6</v>
      </c>
      <c r="AD102" s="138">
        <v>1.0</v>
      </c>
      <c r="AE102" s="136"/>
      <c r="AF102" s="136"/>
      <c r="AG102" s="136"/>
      <c r="AH102" s="136"/>
    </row>
    <row r="103" ht="15.75" customHeight="1">
      <c r="A103" s="132">
        <v>38.0</v>
      </c>
      <c r="B103" s="130">
        <v>449.0</v>
      </c>
      <c r="C103" s="130">
        <v>1.0</v>
      </c>
      <c r="D103" s="130">
        <v>2.0</v>
      </c>
      <c r="E103" s="130">
        <v>7.0</v>
      </c>
      <c r="F103" s="4" t="s">
        <v>48</v>
      </c>
      <c r="G103" s="78" t="s">
        <v>1263</v>
      </c>
      <c r="H103" s="136"/>
      <c r="I103" s="136"/>
      <c r="J103" s="136"/>
      <c r="K103" s="136"/>
      <c r="L103" s="142" t="s">
        <v>73</v>
      </c>
      <c r="M103" s="78" t="s">
        <v>1264</v>
      </c>
      <c r="N103" s="136"/>
      <c r="O103" s="135" t="s">
        <v>1121</v>
      </c>
      <c r="P103" s="136"/>
      <c r="Q103" s="136"/>
      <c r="R103" s="132">
        <v>2021.0</v>
      </c>
      <c r="S103" s="132">
        <v>1.0</v>
      </c>
      <c r="T103" s="137" t="s">
        <v>64</v>
      </c>
      <c r="U103" s="138">
        <v>1.0</v>
      </c>
      <c r="V103" s="136"/>
      <c r="W103" s="4" t="s">
        <v>1041</v>
      </c>
      <c r="X103" s="137" t="s">
        <v>1055</v>
      </c>
      <c r="Y103" s="140">
        <v>0.9</v>
      </c>
      <c r="Z103" s="136"/>
      <c r="AA103" s="136"/>
      <c r="AB103" s="136"/>
      <c r="AC103" s="136"/>
      <c r="AD103" s="136">
        <v>1.0</v>
      </c>
      <c r="AE103" s="140">
        <v>12861.0</v>
      </c>
      <c r="AF103" s="140">
        <v>0.8</v>
      </c>
      <c r="AG103" s="136"/>
      <c r="AH103" s="136"/>
    </row>
    <row r="104" ht="15.75" customHeight="1">
      <c r="A104" s="132">
        <v>38.0</v>
      </c>
      <c r="B104" s="130">
        <v>450.0</v>
      </c>
      <c r="C104" s="130">
        <v>1.0</v>
      </c>
      <c r="D104" s="130">
        <v>3.0</v>
      </c>
      <c r="E104" s="130">
        <v>8.0</v>
      </c>
      <c r="F104" s="4" t="s">
        <v>48</v>
      </c>
      <c r="G104" s="78" t="s">
        <v>1263</v>
      </c>
      <c r="H104" s="136"/>
      <c r="I104" s="136"/>
      <c r="J104" s="136"/>
      <c r="K104" s="136"/>
      <c r="L104" s="142" t="s">
        <v>73</v>
      </c>
      <c r="M104" s="78" t="s">
        <v>1264</v>
      </c>
      <c r="N104" s="136"/>
      <c r="O104" s="135" t="s">
        <v>1117</v>
      </c>
      <c r="P104" s="136"/>
      <c r="Q104" s="136"/>
      <c r="R104" s="132">
        <v>2021.0</v>
      </c>
      <c r="S104" s="132">
        <v>1.0</v>
      </c>
      <c r="T104" s="137" t="s">
        <v>77</v>
      </c>
      <c r="U104" s="138">
        <v>2.0</v>
      </c>
      <c r="V104" s="136"/>
      <c r="W104" s="4" t="s">
        <v>1041</v>
      </c>
      <c r="X104" s="137" t="s">
        <v>1042</v>
      </c>
      <c r="Y104" s="140">
        <v>1.5</v>
      </c>
      <c r="Z104" s="136"/>
      <c r="AA104" s="136"/>
      <c r="AB104" s="136"/>
      <c r="AC104" s="136"/>
      <c r="AD104" s="4" t="s">
        <v>68</v>
      </c>
      <c r="AE104" s="140">
        <v>12604.0</v>
      </c>
      <c r="AF104" s="140">
        <v>0.2</v>
      </c>
      <c r="AG104" s="136"/>
      <c r="AH104" s="136"/>
    </row>
    <row r="105" ht="15.75" customHeight="1">
      <c r="A105" s="132">
        <v>38.0</v>
      </c>
      <c r="B105" s="130">
        <v>451.0</v>
      </c>
      <c r="C105" s="130">
        <v>1.0</v>
      </c>
      <c r="D105" s="130">
        <v>4.0</v>
      </c>
      <c r="E105" s="130">
        <v>9.0</v>
      </c>
      <c r="F105" s="4" t="s">
        <v>48</v>
      </c>
      <c r="G105" s="78" t="s">
        <v>1263</v>
      </c>
      <c r="H105" s="136"/>
      <c r="I105" s="136"/>
      <c r="J105" s="136"/>
      <c r="K105" s="136"/>
      <c r="L105" s="142" t="s">
        <v>73</v>
      </c>
      <c r="M105" s="78" t="s">
        <v>1264</v>
      </c>
      <c r="N105" s="136"/>
      <c r="O105" s="135" t="s">
        <v>1119</v>
      </c>
      <c r="P105" s="136"/>
      <c r="Q105" s="136"/>
      <c r="R105" s="132">
        <v>2021.0</v>
      </c>
      <c r="S105" s="132">
        <v>1.0</v>
      </c>
      <c r="T105" s="137" t="s">
        <v>77</v>
      </c>
      <c r="U105" s="138">
        <v>2.0</v>
      </c>
      <c r="V105" s="136"/>
      <c r="W105" s="4" t="s">
        <v>1041</v>
      </c>
      <c r="X105" s="137" t="s">
        <v>1042</v>
      </c>
      <c r="Y105" s="140">
        <v>1.3</v>
      </c>
      <c r="Z105" s="136"/>
      <c r="AA105" s="136"/>
      <c r="AB105" s="136"/>
      <c r="AC105" s="136"/>
      <c r="AD105" s="4" t="s">
        <v>68</v>
      </c>
      <c r="AE105" s="140">
        <v>1293.0</v>
      </c>
      <c r="AF105" s="140">
        <v>0.5</v>
      </c>
      <c r="AG105" s="136"/>
      <c r="AH105" s="136"/>
    </row>
    <row r="106" ht="15.75" customHeight="1">
      <c r="A106" s="132">
        <v>38.0</v>
      </c>
      <c r="B106" s="130">
        <v>452.0</v>
      </c>
      <c r="C106" s="130">
        <v>1.0</v>
      </c>
      <c r="D106" s="130">
        <v>5.0</v>
      </c>
      <c r="E106" s="130">
        <v>10.0</v>
      </c>
      <c r="F106" s="4" t="s">
        <v>48</v>
      </c>
      <c r="G106" s="78" t="s">
        <v>1263</v>
      </c>
      <c r="H106" s="136"/>
      <c r="I106" s="136"/>
      <c r="J106" s="136"/>
      <c r="K106" s="136"/>
      <c r="L106" s="142" t="s">
        <v>73</v>
      </c>
      <c r="M106" s="78" t="s">
        <v>1264</v>
      </c>
      <c r="N106" s="136"/>
      <c r="O106" s="135" t="s">
        <v>1142</v>
      </c>
      <c r="P106" s="136"/>
      <c r="Q106" s="136"/>
      <c r="R106" s="132">
        <v>2021.0</v>
      </c>
      <c r="S106" s="132">
        <v>1.0</v>
      </c>
      <c r="T106" s="137" t="s">
        <v>54</v>
      </c>
      <c r="U106" s="143">
        <v>3.0</v>
      </c>
      <c r="V106" s="136"/>
      <c r="W106" s="4" t="s">
        <v>1041</v>
      </c>
      <c r="X106" s="137" t="s">
        <v>1042</v>
      </c>
      <c r="Y106" s="140">
        <v>0.8</v>
      </c>
      <c r="Z106" s="136"/>
      <c r="AA106" s="136"/>
      <c r="AB106" s="136"/>
      <c r="AC106" s="136"/>
      <c r="AD106" s="4" t="s">
        <v>68</v>
      </c>
      <c r="AE106" s="140">
        <v>4207.0</v>
      </c>
      <c r="AF106" s="140">
        <v>1.3</v>
      </c>
      <c r="AG106" s="136"/>
      <c r="AH106" s="136"/>
    </row>
    <row r="107" ht="15.75" customHeight="1">
      <c r="A107" s="129">
        <v>33.0</v>
      </c>
      <c r="B107" s="130">
        <v>300.0</v>
      </c>
      <c r="C107" s="130">
        <v>10.0</v>
      </c>
      <c r="D107" s="130">
        <v>343.0</v>
      </c>
      <c r="E107" s="130">
        <v>310.0</v>
      </c>
      <c r="F107" s="4" t="s">
        <v>603</v>
      </c>
      <c r="G107" s="4" t="s">
        <v>1265</v>
      </c>
      <c r="H107" s="4" t="s">
        <v>1265</v>
      </c>
      <c r="I107" s="132" t="b">
        <v>1</v>
      </c>
      <c r="J107" s="133" t="s">
        <v>52</v>
      </c>
      <c r="K107" s="4" t="s">
        <v>1266</v>
      </c>
      <c r="L107" s="183" t="s">
        <v>1266</v>
      </c>
      <c r="M107" s="133" t="s">
        <v>1266</v>
      </c>
      <c r="N107" s="4" t="s">
        <v>1267</v>
      </c>
      <c r="O107" s="135" t="s">
        <v>1268</v>
      </c>
      <c r="P107" s="136"/>
      <c r="Q107" s="136"/>
      <c r="R107" s="132">
        <v>2018.0</v>
      </c>
      <c r="S107" s="132">
        <v>1.0</v>
      </c>
      <c r="T107" s="137" t="s">
        <v>64</v>
      </c>
      <c r="U107" s="138">
        <v>1.0</v>
      </c>
      <c r="V107" s="136"/>
      <c r="W107" s="4" t="s">
        <v>1041</v>
      </c>
      <c r="X107" s="137" t="s">
        <v>1042</v>
      </c>
      <c r="Y107" s="140">
        <v>0.18</v>
      </c>
      <c r="Z107" s="136"/>
      <c r="AA107" s="136"/>
      <c r="AB107" s="138">
        <v>2738.0</v>
      </c>
      <c r="AC107" s="138">
        <v>2283.0</v>
      </c>
      <c r="AD107" s="138">
        <v>1.0</v>
      </c>
      <c r="AE107" s="140">
        <v>85.0</v>
      </c>
      <c r="AF107" s="136"/>
      <c r="AG107" s="136"/>
      <c r="AH107" s="136"/>
    </row>
    <row r="108" ht="15.75" customHeight="1">
      <c r="A108" s="129">
        <v>33.0</v>
      </c>
      <c r="B108" s="130">
        <v>15.0</v>
      </c>
      <c r="C108" s="130">
        <v>10.0</v>
      </c>
      <c r="D108" s="130">
        <v>344.0</v>
      </c>
      <c r="E108" s="130">
        <v>311.0</v>
      </c>
      <c r="F108" s="4" t="s">
        <v>603</v>
      </c>
      <c r="G108" s="4" t="s">
        <v>1265</v>
      </c>
      <c r="H108" s="4" t="s">
        <v>1265</v>
      </c>
      <c r="I108" s="132" t="b">
        <v>1</v>
      </c>
      <c r="J108" s="133" t="s">
        <v>52</v>
      </c>
      <c r="K108" s="4" t="s">
        <v>1266</v>
      </c>
      <c r="L108" s="185" t="s">
        <v>1266</v>
      </c>
      <c r="M108" s="4" t="s">
        <v>1266</v>
      </c>
      <c r="N108" s="4" t="s">
        <v>1265</v>
      </c>
      <c r="O108" s="137" t="s">
        <v>1052</v>
      </c>
      <c r="P108" s="136"/>
      <c r="Q108" s="136"/>
      <c r="R108" s="132">
        <v>2020.0</v>
      </c>
      <c r="S108" s="132">
        <v>2.0</v>
      </c>
      <c r="T108" s="137" t="s">
        <v>64</v>
      </c>
      <c r="U108" s="138">
        <v>1.0</v>
      </c>
      <c r="V108" s="139" t="s">
        <v>1053</v>
      </c>
      <c r="W108" s="4" t="s">
        <v>1054</v>
      </c>
      <c r="X108" s="137" t="s">
        <v>1055</v>
      </c>
      <c r="Y108" s="140">
        <v>1.04</v>
      </c>
      <c r="Z108" s="136"/>
      <c r="AA108" s="136"/>
      <c r="AB108" s="138">
        <v>2738.0</v>
      </c>
      <c r="AC108" s="138">
        <v>455.0</v>
      </c>
      <c r="AD108" s="133" t="s">
        <v>68</v>
      </c>
      <c r="AE108" s="136"/>
      <c r="AF108" s="136"/>
      <c r="AG108" s="136"/>
      <c r="AH108" s="136"/>
    </row>
    <row r="109" ht="15.75" customHeight="1">
      <c r="A109" s="132">
        <v>35.0</v>
      </c>
      <c r="B109" s="130">
        <v>16.0</v>
      </c>
      <c r="C109" s="130">
        <v>3.0</v>
      </c>
      <c r="D109" s="130">
        <v>105.0</v>
      </c>
      <c r="E109" s="130">
        <v>86.0</v>
      </c>
      <c r="F109" s="4" t="s">
        <v>157</v>
      </c>
      <c r="G109" s="141"/>
      <c r="H109" s="136"/>
      <c r="I109" s="136"/>
      <c r="J109" s="136"/>
      <c r="K109" s="136"/>
      <c r="L109" s="186" t="s">
        <v>1269</v>
      </c>
      <c r="M109" s="78" t="s">
        <v>1269</v>
      </c>
      <c r="N109" s="136"/>
      <c r="O109" s="137" t="s">
        <v>1270</v>
      </c>
      <c r="P109" s="136"/>
      <c r="Q109" s="136"/>
      <c r="R109" s="132">
        <v>2021.0</v>
      </c>
      <c r="S109" s="132">
        <v>3.0</v>
      </c>
      <c r="T109" s="137" t="s">
        <v>64</v>
      </c>
      <c r="U109" s="138">
        <v>1.0</v>
      </c>
      <c r="V109" s="139" t="s">
        <v>1053</v>
      </c>
      <c r="W109" s="137" t="s">
        <v>1047</v>
      </c>
      <c r="X109" s="137" t="s">
        <v>66</v>
      </c>
      <c r="Y109" s="136"/>
      <c r="Z109" s="136"/>
      <c r="AA109" s="136"/>
      <c r="AB109" s="136"/>
      <c r="AC109" s="136"/>
      <c r="AD109" s="136">
        <v>1.0</v>
      </c>
      <c r="AE109" s="136"/>
      <c r="AF109" s="136"/>
      <c r="AG109" s="136"/>
      <c r="AH109" s="136"/>
    </row>
    <row r="110" ht="15.75" customHeight="1">
      <c r="A110" s="132">
        <v>35.0</v>
      </c>
      <c r="B110" s="130">
        <v>143.0</v>
      </c>
      <c r="C110" s="130">
        <v>3.0</v>
      </c>
      <c r="D110" s="130">
        <v>106.0</v>
      </c>
      <c r="E110" s="130">
        <v>78.0</v>
      </c>
      <c r="F110" s="4" t="s">
        <v>157</v>
      </c>
      <c r="G110" s="141"/>
      <c r="H110" s="145" t="s">
        <v>1271</v>
      </c>
      <c r="I110" s="132" t="b">
        <v>1</v>
      </c>
      <c r="J110" s="133" t="s">
        <v>52</v>
      </c>
      <c r="K110" s="4" t="s">
        <v>1272</v>
      </c>
      <c r="L110" s="22" t="s">
        <v>1272</v>
      </c>
      <c r="M110" s="4" t="s">
        <v>1272</v>
      </c>
      <c r="N110" s="4" t="s">
        <v>1273</v>
      </c>
      <c r="O110" s="137" t="s">
        <v>1270</v>
      </c>
      <c r="P110" s="136"/>
      <c r="Q110" s="136"/>
      <c r="R110" s="132">
        <v>2021.0</v>
      </c>
      <c r="S110" s="132">
        <v>3.0</v>
      </c>
      <c r="T110" s="137" t="s">
        <v>64</v>
      </c>
      <c r="U110" s="138">
        <v>1.0</v>
      </c>
      <c r="V110" s="139" t="s">
        <v>1040</v>
      </c>
      <c r="W110" s="137" t="s">
        <v>1047</v>
      </c>
      <c r="X110" s="137" t="s">
        <v>66</v>
      </c>
      <c r="Y110" s="136"/>
      <c r="Z110" s="136"/>
      <c r="AA110" s="136"/>
      <c r="AB110" s="138">
        <v>5224.0</v>
      </c>
      <c r="AC110" s="138">
        <v>1.0</v>
      </c>
      <c r="AD110" s="138">
        <v>1.0</v>
      </c>
      <c r="AE110" s="136"/>
      <c r="AF110" s="136"/>
      <c r="AG110" s="136"/>
      <c r="AH110" s="136"/>
    </row>
    <row r="111" ht="15.75" customHeight="1">
      <c r="A111" s="143">
        <v>33.0</v>
      </c>
      <c r="B111" s="130">
        <v>324.0</v>
      </c>
      <c r="C111" s="130">
        <v>9.0</v>
      </c>
      <c r="D111" s="130">
        <v>238.0</v>
      </c>
      <c r="E111" s="130">
        <v>198.0</v>
      </c>
      <c r="F111" s="4" t="s">
        <v>603</v>
      </c>
      <c r="G111" s="4" t="s">
        <v>509</v>
      </c>
      <c r="H111" s="4" t="s">
        <v>509</v>
      </c>
      <c r="I111" s="132" t="b">
        <v>1</v>
      </c>
      <c r="J111" s="133" t="s">
        <v>52</v>
      </c>
      <c r="K111" s="4" t="s">
        <v>510</v>
      </c>
      <c r="L111" s="22" t="s">
        <v>510</v>
      </c>
      <c r="M111" s="4" t="s">
        <v>510</v>
      </c>
      <c r="N111" s="4" t="s">
        <v>1274</v>
      </c>
      <c r="O111" s="137" t="s">
        <v>1163</v>
      </c>
      <c r="P111" s="136"/>
      <c r="Q111" s="136"/>
      <c r="R111" s="132">
        <v>2020.0</v>
      </c>
      <c r="S111" s="132">
        <v>3.0</v>
      </c>
      <c r="T111" s="137" t="s">
        <v>64</v>
      </c>
      <c r="U111" s="138">
        <v>1.0</v>
      </c>
      <c r="V111" s="136"/>
      <c r="W111" s="137" t="s">
        <v>1047</v>
      </c>
      <c r="X111" s="137" t="s">
        <v>1055</v>
      </c>
      <c r="Y111" s="136"/>
      <c r="Z111" s="136"/>
      <c r="AA111" s="136"/>
      <c r="AB111" s="138">
        <v>345.7</v>
      </c>
      <c r="AC111" s="138">
        <v>1.0</v>
      </c>
      <c r="AD111" s="133" t="s">
        <v>68</v>
      </c>
      <c r="AE111" s="136"/>
      <c r="AF111" s="136"/>
      <c r="AG111" s="136"/>
      <c r="AH111" s="136"/>
    </row>
    <row r="112" ht="15.75" customHeight="1">
      <c r="A112" s="143">
        <v>33.0</v>
      </c>
      <c r="B112" s="130">
        <v>304.0</v>
      </c>
      <c r="C112" s="130">
        <v>9.0</v>
      </c>
      <c r="D112" s="130">
        <v>237.0</v>
      </c>
      <c r="E112" s="130">
        <v>199.0</v>
      </c>
      <c r="F112" s="4" t="s">
        <v>603</v>
      </c>
      <c r="G112" s="4" t="s">
        <v>509</v>
      </c>
      <c r="H112" s="4" t="s">
        <v>509</v>
      </c>
      <c r="I112" s="132" t="b">
        <v>1</v>
      </c>
      <c r="J112" s="133" t="s">
        <v>52</v>
      </c>
      <c r="K112" s="4" t="s">
        <v>510</v>
      </c>
      <c r="L112" s="22" t="s">
        <v>510</v>
      </c>
      <c r="M112" s="4" t="s">
        <v>510</v>
      </c>
      <c r="N112" s="4" t="s">
        <v>1275</v>
      </c>
      <c r="O112" s="135" t="s">
        <v>1276</v>
      </c>
      <c r="P112" s="136"/>
      <c r="Q112" s="136"/>
      <c r="R112" s="132">
        <v>2021.0</v>
      </c>
      <c r="S112" s="132">
        <v>3.0</v>
      </c>
      <c r="T112" s="137" t="s">
        <v>64</v>
      </c>
      <c r="U112" s="138">
        <v>1.0</v>
      </c>
      <c r="V112" s="136"/>
      <c r="W112" s="137" t="s">
        <v>1047</v>
      </c>
      <c r="X112" s="137" t="s">
        <v>1055</v>
      </c>
      <c r="Y112" s="136"/>
      <c r="Z112" s="136"/>
      <c r="AA112" s="140">
        <v>84.0</v>
      </c>
      <c r="AB112" s="138">
        <v>345.7</v>
      </c>
      <c r="AC112" s="138">
        <v>223.0</v>
      </c>
      <c r="AD112" s="138">
        <v>1.0</v>
      </c>
      <c r="AE112" s="140">
        <v>343.0</v>
      </c>
      <c r="AF112" s="136"/>
      <c r="AG112" s="136"/>
      <c r="AH112" s="136"/>
    </row>
    <row r="113" ht="15.75" customHeight="1">
      <c r="A113" s="143">
        <v>33.0</v>
      </c>
      <c r="B113" s="130">
        <v>325.0</v>
      </c>
      <c r="C113" s="130">
        <v>9.0</v>
      </c>
      <c r="D113" s="130">
        <v>232.0</v>
      </c>
      <c r="E113" s="130">
        <v>178.0</v>
      </c>
      <c r="F113" s="4" t="s">
        <v>603</v>
      </c>
      <c r="G113" s="4" t="s">
        <v>513</v>
      </c>
      <c r="H113" s="4" t="s">
        <v>513</v>
      </c>
      <c r="I113" s="132" t="b">
        <v>1</v>
      </c>
      <c r="J113" s="133" t="s">
        <v>52</v>
      </c>
      <c r="K113" s="4" t="s">
        <v>514</v>
      </c>
      <c r="L113" s="22" t="s">
        <v>514</v>
      </c>
      <c r="M113" s="4" t="s">
        <v>514</v>
      </c>
      <c r="N113" s="4" t="s">
        <v>1277</v>
      </c>
      <c r="O113" s="137" t="s">
        <v>1063</v>
      </c>
      <c r="P113" s="136"/>
      <c r="Q113" s="136"/>
      <c r="R113" s="132">
        <v>2022.0</v>
      </c>
      <c r="S113" s="132">
        <v>3.0</v>
      </c>
      <c r="T113" s="137" t="s">
        <v>77</v>
      </c>
      <c r="U113" s="138">
        <v>2.0</v>
      </c>
      <c r="V113" s="136"/>
      <c r="W113" s="137" t="s">
        <v>1047</v>
      </c>
      <c r="X113" s="137" t="s">
        <v>1055</v>
      </c>
      <c r="Y113" s="136"/>
      <c r="Z113" s="136"/>
      <c r="AA113" s="136"/>
      <c r="AB113" s="138">
        <v>1064.0</v>
      </c>
      <c r="AC113" s="138">
        <v>85.0</v>
      </c>
      <c r="AD113" s="133" t="s">
        <v>68</v>
      </c>
      <c r="AE113" s="136"/>
      <c r="AF113" s="136"/>
      <c r="AG113" s="136"/>
      <c r="AH113" s="136"/>
    </row>
    <row r="114" ht="15.75" customHeight="1">
      <c r="A114" s="143">
        <v>33.0</v>
      </c>
      <c r="B114" s="130">
        <v>305.0</v>
      </c>
      <c r="C114" s="130">
        <v>9.0</v>
      </c>
      <c r="D114" s="130">
        <v>233.0</v>
      </c>
      <c r="E114" s="130">
        <v>179.0</v>
      </c>
      <c r="F114" s="4" t="s">
        <v>603</v>
      </c>
      <c r="G114" s="4" t="s">
        <v>1278</v>
      </c>
      <c r="H114" s="4" t="s">
        <v>513</v>
      </c>
      <c r="I114" s="132" t="b">
        <v>1</v>
      </c>
      <c r="J114" s="133" t="s">
        <v>52</v>
      </c>
      <c r="K114" s="4" t="s">
        <v>514</v>
      </c>
      <c r="L114" s="22" t="s">
        <v>514</v>
      </c>
      <c r="M114" s="4" t="s">
        <v>514</v>
      </c>
      <c r="N114" s="4" t="s">
        <v>1279</v>
      </c>
      <c r="O114" s="137" t="s">
        <v>1155</v>
      </c>
      <c r="P114" s="136"/>
      <c r="Q114" s="136"/>
      <c r="R114" s="132">
        <v>2022.0</v>
      </c>
      <c r="S114" s="132">
        <v>3.0</v>
      </c>
      <c r="T114" s="137" t="s">
        <v>54</v>
      </c>
      <c r="U114" s="143">
        <v>3.0</v>
      </c>
      <c r="V114" s="136"/>
      <c r="W114" s="137" t="s">
        <v>1054</v>
      </c>
      <c r="X114" s="137" t="s">
        <v>1055</v>
      </c>
      <c r="Y114" s="140">
        <v>0.644</v>
      </c>
      <c r="Z114" s="136"/>
      <c r="AA114" s="136"/>
      <c r="AB114" s="138">
        <v>1064.0</v>
      </c>
      <c r="AC114" s="138">
        <v>979.0</v>
      </c>
      <c r="AD114" s="138">
        <v>1.0</v>
      </c>
      <c r="AE114" s="136"/>
      <c r="AF114" s="136"/>
      <c r="AG114" s="136"/>
      <c r="AH114" s="136"/>
    </row>
    <row r="115" ht="15.75" customHeight="1">
      <c r="A115" s="143">
        <v>33.0</v>
      </c>
      <c r="B115" s="130">
        <v>17.0</v>
      </c>
      <c r="C115" s="130">
        <v>9.0</v>
      </c>
      <c r="D115" s="130">
        <v>247.0</v>
      </c>
      <c r="E115" s="130">
        <v>233.0</v>
      </c>
      <c r="F115" s="4" t="s">
        <v>603</v>
      </c>
      <c r="G115" s="141"/>
      <c r="H115" s="145" t="s">
        <v>1280</v>
      </c>
      <c r="I115" s="132" t="b">
        <v>0</v>
      </c>
      <c r="J115" s="133" t="s">
        <v>52</v>
      </c>
      <c r="K115" s="145" t="s">
        <v>1281</v>
      </c>
      <c r="L115" s="187" t="s">
        <v>1281</v>
      </c>
      <c r="M115" s="4" t="s">
        <v>1282</v>
      </c>
      <c r="N115" s="4" t="s">
        <v>1280</v>
      </c>
      <c r="O115" s="137" t="s">
        <v>1052</v>
      </c>
      <c r="P115" s="136"/>
      <c r="Q115" s="136"/>
      <c r="R115" s="132">
        <v>2020.0</v>
      </c>
      <c r="S115" s="132">
        <v>2.0</v>
      </c>
      <c r="T115" s="137" t="s">
        <v>64</v>
      </c>
      <c r="U115" s="138">
        <v>1.0</v>
      </c>
      <c r="V115" s="139" t="s">
        <v>1053</v>
      </c>
      <c r="W115" s="4" t="s">
        <v>1054</v>
      </c>
      <c r="X115" s="137" t="s">
        <v>1055</v>
      </c>
      <c r="Y115" s="140">
        <v>0.84</v>
      </c>
      <c r="Z115" s="136"/>
      <c r="AA115" s="136"/>
      <c r="AB115" s="138">
        <v>63.0</v>
      </c>
      <c r="AC115" s="138">
        <v>63.0</v>
      </c>
      <c r="AD115" s="138">
        <v>1.0</v>
      </c>
      <c r="AE115" s="136"/>
      <c r="AF115" s="136"/>
      <c r="AG115" s="136"/>
      <c r="AH115" s="136"/>
    </row>
    <row r="116" ht="15.75" customHeight="1">
      <c r="A116" s="143">
        <v>33.0</v>
      </c>
      <c r="B116" s="130">
        <v>239.0</v>
      </c>
      <c r="C116" s="130">
        <v>9.0</v>
      </c>
      <c r="D116" s="130">
        <v>159.0</v>
      </c>
      <c r="E116" s="130">
        <v>204.0</v>
      </c>
      <c r="F116" s="4" t="s">
        <v>603</v>
      </c>
      <c r="G116" s="4" t="s">
        <v>1283</v>
      </c>
      <c r="H116" s="4" t="s">
        <v>1283</v>
      </c>
      <c r="I116" s="132" t="b">
        <v>1</v>
      </c>
      <c r="J116" s="133" t="s">
        <v>52</v>
      </c>
      <c r="K116" s="4" t="s">
        <v>1284</v>
      </c>
      <c r="L116" s="22" t="s">
        <v>1284</v>
      </c>
      <c r="M116" s="4" t="s">
        <v>1284</v>
      </c>
      <c r="N116" s="4" t="s">
        <v>1285</v>
      </c>
      <c r="O116" s="135" t="s">
        <v>1039</v>
      </c>
      <c r="P116" s="136"/>
      <c r="Q116" s="136"/>
      <c r="R116" s="132">
        <v>2021.0</v>
      </c>
      <c r="S116" s="132">
        <v>1.0</v>
      </c>
      <c r="T116" s="137" t="s">
        <v>77</v>
      </c>
      <c r="U116" s="138">
        <v>2.0</v>
      </c>
      <c r="V116" s="139" t="s">
        <v>1040</v>
      </c>
      <c r="W116" s="4" t="s">
        <v>1041</v>
      </c>
      <c r="X116" s="137" t="s">
        <v>1042</v>
      </c>
      <c r="Y116" s="140">
        <v>1.4</v>
      </c>
      <c r="Z116" s="136"/>
      <c r="AA116" s="136"/>
      <c r="AB116" s="138">
        <v>297.2</v>
      </c>
      <c r="AC116" s="138">
        <v>1.0</v>
      </c>
      <c r="AD116" s="133" t="s">
        <v>68</v>
      </c>
      <c r="AE116" s="140">
        <v>57.0</v>
      </c>
      <c r="AF116" s="140">
        <v>1.5</v>
      </c>
      <c r="AG116" s="136"/>
      <c r="AH116" s="136"/>
    </row>
    <row r="117" ht="15.75" customHeight="1">
      <c r="A117" s="143">
        <v>33.0</v>
      </c>
      <c r="B117" s="130">
        <v>144.0</v>
      </c>
      <c r="C117" s="130">
        <v>9.0</v>
      </c>
      <c r="D117" s="130">
        <v>160.0</v>
      </c>
      <c r="E117" s="130">
        <v>205.0</v>
      </c>
      <c r="F117" s="4" t="s">
        <v>603</v>
      </c>
      <c r="G117" s="141"/>
      <c r="H117" s="4" t="s">
        <v>1283</v>
      </c>
      <c r="I117" s="132" t="b">
        <v>1</v>
      </c>
      <c r="J117" s="133" t="s">
        <v>52</v>
      </c>
      <c r="K117" s="4" t="s">
        <v>1284</v>
      </c>
      <c r="L117" s="22" t="s">
        <v>1284</v>
      </c>
      <c r="M117" s="4" t="s">
        <v>1284</v>
      </c>
      <c r="N117" s="4" t="s">
        <v>1283</v>
      </c>
      <c r="O117" s="137" t="s">
        <v>1052</v>
      </c>
      <c r="P117" s="136"/>
      <c r="Q117" s="136"/>
      <c r="R117" s="132">
        <v>2020.0</v>
      </c>
      <c r="S117" s="132">
        <v>2.0</v>
      </c>
      <c r="T117" s="137" t="s">
        <v>64</v>
      </c>
      <c r="U117" s="138">
        <v>1.0</v>
      </c>
      <c r="V117" s="139" t="s">
        <v>1040</v>
      </c>
      <c r="W117" s="4" t="s">
        <v>1054</v>
      </c>
      <c r="X117" s="137" t="s">
        <v>1055</v>
      </c>
      <c r="Y117" s="140">
        <v>1.19</v>
      </c>
      <c r="Z117" s="136"/>
      <c r="AA117" s="136"/>
      <c r="AB117" s="138">
        <v>297.2</v>
      </c>
      <c r="AC117" s="138">
        <v>296.2</v>
      </c>
      <c r="AD117" s="138">
        <v>1.0</v>
      </c>
      <c r="AE117" s="136"/>
      <c r="AF117" s="136"/>
      <c r="AG117" s="136"/>
      <c r="AH117" s="136"/>
    </row>
    <row r="118" ht="15.75" customHeight="1">
      <c r="A118" s="143">
        <v>33.0</v>
      </c>
      <c r="B118" s="130">
        <v>306.0</v>
      </c>
      <c r="C118" s="130">
        <v>9.0</v>
      </c>
      <c r="D118" s="150">
        <v>166.0</v>
      </c>
      <c r="E118" s="130">
        <v>135.0</v>
      </c>
      <c r="F118" s="144" t="s">
        <v>603</v>
      </c>
      <c r="G118" s="144" t="s">
        <v>517</v>
      </c>
      <c r="H118" s="144" t="s">
        <v>517</v>
      </c>
      <c r="I118" s="132" t="b">
        <v>1</v>
      </c>
      <c r="J118" s="151" t="s">
        <v>52</v>
      </c>
      <c r="K118" s="144" t="s">
        <v>518</v>
      </c>
      <c r="L118" s="188" t="s">
        <v>518</v>
      </c>
      <c r="M118" s="144" t="s">
        <v>518</v>
      </c>
      <c r="N118" s="4" t="s">
        <v>1286</v>
      </c>
      <c r="O118" s="179" t="s">
        <v>1276</v>
      </c>
      <c r="P118" s="154"/>
      <c r="Q118" s="154"/>
      <c r="R118" s="149">
        <v>2021.0</v>
      </c>
      <c r="S118" s="149">
        <v>3.0</v>
      </c>
      <c r="T118" s="153" t="s">
        <v>64</v>
      </c>
      <c r="U118" s="138">
        <v>1.0</v>
      </c>
      <c r="V118" s="154"/>
      <c r="W118" s="153" t="s">
        <v>1047</v>
      </c>
      <c r="X118" s="153" t="s">
        <v>1055</v>
      </c>
      <c r="Y118" s="154"/>
      <c r="Z118" s="154"/>
      <c r="AA118" s="156">
        <v>5.0</v>
      </c>
      <c r="AB118" s="157">
        <v>13376.7</v>
      </c>
      <c r="AC118" s="157">
        <v>166.0</v>
      </c>
      <c r="AD118" s="151" t="s">
        <v>68</v>
      </c>
      <c r="AE118" s="156">
        <v>126.0</v>
      </c>
      <c r="AF118" s="154"/>
      <c r="AG118" s="154"/>
      <c r="AH118" s="154"/>
    </row>
    <row r="119" ht="15.75" customHeight="1">
      <c r="A119" s="143">
        <v>33.0</v>
      </c>
      <c r="B119" s="130">
        <v>326.0</v>
      </c>
      <c r="C119" s="130">
        <v>9.0</v>
      </c>
      <c r="D119" s="150">
        <v>167.0</v>
      </c>
      <c r="E119" s="130">
        <v>136.0</v>
      </c>
      <c r="F119" s="144" t="s">
        <v>603</v>
      </c>
      <c r="G119" s="144" t="s">
        <v>517</v>
      </c>
      <c r="H119" s="144" t="s">
        <v>517</v>
      </c>
      <c r="I119" s="132" t="b">
        <v>1</v>
      </c>
      <c r="J119" s="151" t="s">
        <v>52</v>
      </c>
      <c r="K119" s="144" t="s">
        <v>518</v>
      </c>
      <c r="L119" s="189" t="s">
        <v>518</v>
      </c>
      <c r="M119" s="144" t="s">
        <v>518</v>
      </c>
      <c r="N119" s="4" t="s">
        <v>1287</v>
      </c>
      <c r="O119" s="153" t="s">
        <v>1163</v>
      </c>
      <c r="P119" s="154"/>
      <c r="Q119" s="154"/>
      <c r="R119" s="149">
        <v>2020.0</v>
      </c>
      <c r="S119" s="149">
        <v>3.0</v>
      </c>
      <c r="T119" s="153" t="s">
        <v>64</v>
      </c>
      <c r="U119" s="138">
        <v>1.0</v>
      </c>
      <c r="V119" s="154"/>
      <c r="W119" s="153" t="s">
        <v>1047</v>
      </c>
      <c r="X119" s="153" t="s">
        <v>1055</v>
      </c>
      <c r="Y119" s="154"/>
      <c r="Z119" s="154"/>
      <c r="AA119" s="154"/>
      <c r="AB119" s="157">
        <v>13376.7</v>
      </c>
      <c r="AC119" s="157">
        <v>1.0</v>
      </c>
      <c r="AD119" s="151" t="s">
        <v>68</v>
      </c>
      <c r="AE119" s="154"/>
      <c r="AF119" s="154"/>
      <c r="AG119" s="154"/>
      <c r="AH119" s="154"/>
    </row>
    <row r="120" ht="15.75" customHeight="1">
      <c r="A120" s="181">
        <v>33.0</v>
      </c>
      <c r="B120" s="130">
        <v>307.0</v>
      </c>
      <c r="C120" s="130">
        <v>9.0</v>
      </c>
      <c r="D120" s="150">
        <v>227.0</v>
      </c>
      <c r="E120" s="130">
        <v>137.0</v>
      </c>
      <c r="F120" s="144" t="s">
        <v>603</v>
      </c>
      <c r="G120" s="144" t="s">
        <v>517</v>
      </c>
      <c r="H120" s="144" t="s">
        <v>517</v>
      </c>
      <c r="I120" s="132" t="b">
        <v>1</v>
      </c>
      <c r="J120" s="151" t="s">
        <v>52</v>
      </c>
      <c r="K120" s="144" t="s">
        <v>518</v>
      </c>
      <c r="L120" s="189" t="s">
        <v>518</v>
      </c>
      <c r="M120" s="144" t="s">
        <v>518</v>
      </c>
      <c r="N120" s="4" t="s">
        <v>1288</v>
      </c>
      <c r="O120" s="153" t="s">
        <v>1155</v>
      </c>
      <c r="P120" s="154"/>
      <c r="Q120" s="154"/>
      <c r="R120" s="149">
        <v>2022.0</v>
      </c>
      <c r="S120" s="149">
        <v>3.0</v>
      </c>
      <c r="T120" s="153" t="s">
        <v>64</v>
      </c>
      <c r="U120" s="138">
        <v>1.0</v>
      </c>
      <c r="V120" s="154"/>
      <c r="W120" s="153" t="s">
        <v>1054</v>
      </c>
      <c r="X120" s="153" t="s">
        <v>1055</v>
      </c>
      <c r="Y120" s="156">
        <v>1.04</v>
      </c>
      <c r="Z120" s="154"/>
      <c r="AA120" s="154"/>
      <c r="AB120" s="157">
        <v>13376.7</v>
      </c>
      <c r="AC120" s="157">
        <v>5558.0</v>
      </c>
      <c r="AD120" s="157">
        <v>1.0</v>
      </c>
      <c r="AE120" s="154"/>
      <c r="AF120" s="154"/>
      <c r="AG120" s="154"/>
      <c r="AH120" s="154"/>
    </row>
    <row r="121" ht="15.75" customHeight="1">
      <c r="A121" s="143">
        <v>33.0</v>
      </c>
      <c r="B121" s="130">
        <v>328.0</v>
      </c>
      <c r="C121" s="130">
        <v>9.0</v>
      </c>
      <c r="D121" s="130">
        <v>239.0</v>
      </c>
      <c r="E121" s="130">
        <v>258.0</v>
      </c>
      <c r="F121" s="4" t="s">
        <v>603</v>
      </c>
      <c r="G121" s="4" t="s">
        <v>1289</v>
      </c>
      <c r="H121" s="78" t="s">
        <v>1289</v>
      </c>
      <c r="I121" s="136"/>
      <c r="J121" s="136"/>
      <c r="K121" s="4" t="s">
        <v>1290</v>
      </c>
      <c r="L121" s="190" t="s">
        <v>1290</v>
      </c>
      <c r="M121" s="78" t="s">
        <v>1290</v>
      </c>
      <c r="N121" s="136"/>
      <c r="O121" s="137" t="s">
        <v>1163</v>
      </c>
      <c r="P121" s="136"/>
      <c r="Q121" s="136"/>
      <c r="R121" s="132">
        <v>2020.0</v>
      </c>
      <c r="S121" s="132">
        <v>3.0</v>
      </c>
      <c r="T121" s="137" t="s">
        <v>64</v>
      </c>
      <c r="U121" s="138">
        <v>1.0</v>
      </c>
      <c r="V121" s="136"/>
      <c r="W121" s="137" t="s">
        <v>1047</v>
      </c>
      <c r="X121" s="137" t="s">
        <v>1055</v>
      </c>
      <c r="Y121" s="136"/>
      <c r="Z121" s="136"/>
      <c r="AA121" s="136"/>
      <c r="AB121" s="136"/>
      <c r="AC121" s="136"/>
      <c r="AD121" s="138">
        <v>1.0</v>
      </c>
      <c r="AE121" s="136"/>
      <c r="AF121" s="136"/>
      <c r="AG121" s="136"/>
      <c r="AH121" s="136"/>
    </row>
    <row r="122" ht="15.75" customHeight="1">
      <c r="A122" s="143">
        <v>33.0</v>
      </c>
      <c r="B122" s="130">
        <v>329.0</v>
      </c>
      <c r="C122" s="130">
        <v>9.0</v>
      </c>
      <c r="D122" s="130">
        <v>240.0</v>
      </c>
      <c r="E122" s="130">
        <v>259.0</v>
      </c>
      <c r="F122" s="4" t="s">
        <v>603</v>
      </c>
      <c r="G122" s="4" t="s">
        <v>1289</v>
      </c>
      <c r="H122" s="78" t="s">
        <v>1289</v>
      </c>
      <c r="I122" s="136"/>
      <c r="J122" s="136"/>
      <c r="K122" s="4" t="s">
        <v>1290</v>
      </c>
      <c r="L122" s="184" t="s">
        <v>1290</v>
      </c>
      <c r="M122" s="78" t="s">
        <v>1290</v>
      </c>
      <c r="N122" s="136"/>
      <c r="O122" s="135" t="s">
        <v>1046</v>
      </c>
      <c r="P122" s="136"/>
      <c r="Q122" s="136"/>
      <c r="R122" s="132">
        <v>2022.0</v>
      </c>
      <c r="S122" s="132">
        <v>3.0</v>
      </c>
      <c r="T122" s="137" t="s">
        <v>54</v>
      </c>
      <c r="U122" s="143">
        <v>3.0</v>
      </c>
      <c r="V122" s="136"/>
      <c r="W122" s="137" t="s">
        <v>1047</v>
      </c>
      <c r="X122" s="137" t="s">
        <v>1055</v>
      </c>
      <c r="Y122" s="136"/>
      <c r="Z122" s="136"/>
      <c r="AA122" s="136"/>
      <c r="AB122" s="136"/>
      <c r="AC122" s="136"/>
      <c r="AD122" s="133" t="s">
        <v>68</v>
      </c>
      <c r="AE122" s="136"/>
      <c r="AF122" s="136"/>
      <c r="AG122" s="136"/>
      <c r="AH122" s="136"/>
    </row>
    <row r="123" ht="15.75" customHeight="1">
      <c r="A123" s="143">
        <v>33.0</v>
      </c>
      <c r="B123" s="130">
        <v>18.0</v>
      </c>
      <c r="C123" s="130">
        <v>9.0</v>
      </c>
      <c r="D123" s="130">
        <v>246.0</v>
      </c>
      <c r="E123" s="130">
        <v>229.0</v>
      </c>
      <c r="F123" s="4" t="s">
        <v>603</v>
      </c>
      <c r="G123" s="141"/>
      <c r="H123" s="145" t="s">
        <v>1291</v>
      </c>
      <c r="I123" s="132" t="b">
        <v>1</v>
      </c>
      <c r="J123" s="133" t="s">
        <v>52</v>
      </c>
      <c r="K123" s="4" t="s">
        <v>1292</v>
      </c>
      <c r="L123" s="22" t="s">
        <v>1292</v>
      </c>
      <c r="M123" s="4" t="s">
        <v>1292</v>
      </c>
      <c r="N123" s="4" t="s">
        <v>1293</v>
      </c>
      <c r="O123" s="137" t="s">
        <v>1089</v>
      </c>
      <c r="P123" s="136"/>
      <c r="Q123" s="136"/>
      <c r="R123" s="132">
        <v>2021.0</v>
      </c>
      <c r="S123" s="132">
        <v>3.0</v>
      </c>
      <c r="T123" s="137" t="s">
        <v>64</v>
      </c>
      <c r="U123" s="138">
        <v>1.0</v>
      </c>
      <c r="V123" s="139" t="s">
        <v>1053</v>
      </c>
      <c r="W123" s="137" t="s">
        <v>1047</v>
      </c>
      <c r="X123" s="137" t="s">
        <v>1042</v>
      </c>
      <c r="Y123" s="136"/>
      <c r="Z123" s="136"/>
      <c r="AA123" s="136"/>
      <c r="AB123" s="138">
        <v>87.0</v>
      </c>
      <c r="AC123" s="138">
        <v>1.0</v>
      </c>
      <c r="AD123" s="138">
        <v>1.0</v>
      </c>
      <c r="AE123" s="136"/>
      <c r="AF123" s="136"/>
      <c r="AG123" s="136"/>
      <c r="AH123" s="136"/>
    </row>
    <row r="124" ht="15.75" customHeight="1">
      <c r="A124" s="143">
        <v>33.0</v>
      </c>
      <c r="B124" s="130">
        <v>74.0</v>
      </c>
      <c r="C124" s="130">
        <v>9.0</v>
      </c>
      <c r="D124" s="130">
        <v>245.0</v>
      </c>
      <c r="E124" s="130">
        <v>232.0</v>
      </c>
      <c r="F124" s="4" t="s">
        <v>603</v>
      </c>
      <c r="G124" s="141"/>
      <c r="H124" s="131" t="s">
        <v>1294</v>
      </c>
      <c r="I124" s="132" t="b">
        <v>1</v>
      </c>
      <c r="J124" s="133" t="s">
        <v>52</v>
      </c>
      <c r="K124" s="4" t="s">
        <v>1295</v>
      </c>
      <c r="L124" s="22" t="s">
        <v>1295</v>
      </c>
      <c r="M124" s="4" t="s">
        <v>1295</v>
      </c>
      <c r="N124" s="4" t="s">
        <v>1294</v>
      </c>
      <c r="O124" s="137" t="s">
        <v>1052</v>
      </c>
      <c r="P124" s="136"/>
      <c r="Q124" s="136"/>
      <c r="R124" s="132">
        <v>2020.0</v>
      </c>
      <c r="S124" s="132">
        <v>2.0</v>
      </c>
      <c r="T124" s="137" t="s">
        <v>54</v>
      </c>
      <c r="U124" s="143">
        <v>3.0</v>
      </c>
      <c r="V124" s="139" t="s">
        <v>1053</v>
      </c>
      <c r="W124" s="4" t="s">
        <v>1054</v>
      </c>
      <c r="X124" s="137" t="s">
        <v>1055</v>
      </c>
      <c r="Y124" s="140">
        <v>0.71</v>
      </c>
      <c r="Z124" s="136"/>
      <c r="AA124" s="136"/>
      <c r="AB124" s="138">
        <v>67.0</v>
      </c>
      <c r="AC124" s="138">
        <v>67.0</v>
      </c>
      <c r="AD124" s="138">
        <v>1.0</v>
      </c>
      <c r="AE124" s="136"/>
      <c r="AF124" s="136"/>
      <c r="AG124" s="136"/>
      <c r="AH124" s="136"/>
    </row>
    <row r="125" ht="15.75" customHeight="1">
      <c r="A125" s="143">
        <v>33.0</v>
      </c>
      <c r="B125" s="130">
        <v>19.0</v>
      </c>
      <c r="C125" s="130">
        <v>9.0</v>
      </c>
      <c r="D125" s="130">
        <v>241.0</v>
      </c>
      <c r="E125" s="130">
        <v>216.0</v>
      </c>
      <c r="F125" s="4" t="s">
        <v>603</v>
      </c>
      <c r="G125" s="141"/>
      <c r="H125" s="131" t="s">
        <v>1296</v>
      </c>
      <c r="I125" s="132" t="b">
        <v>1</v>
      </c>
      <c r="J125" s="133" t="s">
        <v>52</v>
      </c>
      <c r="K125" s="4" t="s">
        <v>1297</v>
      </c>
      <c r="L125" s="22" t="s">
        <v>1297</v>
      </c>
      <c r="M125" s="4" t="s">
        <v>1297</v>
      </c>
      <c r="N125" s="4" t="s">
        <v>1296</v>
      </c>
      <c r="O125" s="137" t="s">
        <v>1052</v>
      </c>
      <c r="P125" s="136"/>
      <c r="Q125" s="136"/>
      <c r="R125" s="132">
        <v>2020.0</v>
      </c>
      <c r="S125" s="132">
        <v>2.0</v>
      </c>
      <c r="T125" s="137" t="s">
        <v>64</v>
      </c>
      <c r="U125" s="138">
        <v>1.0</v>
      </c>
      <c r="V125" s="139" t="s">
        <v>1053</v>
      </c>
      <c r="W125" s="4" t="s">
        <v>1054</v>
      </c>
      <c r="X125" s="137" t="s">
        <v>1055</v>
      </c>
      <c r="Y125" s="140">
        <v>1.09</v>
      </c>
      <c r="Z125" s="136"/>
      <c r="AA125" s="136"/>
      <c r="AB125" s="138">
        <v>147.0</v>
      </c>
      <c r="AC125" s="138">
        <v>147.0</v>
      </c>
      <c r="AD125" s="138">
        <v>1.0</v>
      </c>
      <c r="AE125" s="136"/>
      <c r="AF125" s="136"/>
      <c r="AG125" s="136"/>
      <c r="AH125" s="136"/>
    </row>
    <row r="126" ht="15.75" customHeight="1">
      <c r="A126" s="143">
        <v>33.0</v>
      </c>
      <c r="B126" s="130">
        <v>20.0</v>
      </c>
      <c r="C126" s="130">
        <v>9.0</v>
      </c>
      <c r="D126" s="130">
        <v>234.0</v>
      </c>
      <c r="E126" s="130">
        <v>214.0</v>
      </c>
      <c r="F126" s="4" t="s">
        <v>603</v>
      </c>
      <c r="G126" s="141"/>
      <c r="H126" s="145" t="s">
        <v>1298</v>
      </c>
      <c r="I126" s="132" t="b">
        <v>1</v>
      </c>
      <c r="J126" s="133" t="s">
        <v>52</v>
      </c>
      <c r="K126" s="4" t="s">
        <v>1299</v>
      </c>
      <c r="L126" s="22" t="s">
        <v>1299</v>
      </c>
      <c r="M126" s="4" t="s">
        <v>1299</v>
      </c>
      <c r="N126" s="4" t="s">
        <v>1298</v>
      </c>
      <c r="O126" s="137" t="s">
        <v>1052</v>
      </c>
      <c r="P126" s="136"/>
      <c r="Q126" s="136"/>
      <c r="R126" s="132">
        <v>2020.0</v>
      </c>
      <c r="S126" s="132">
        <v>2.0</v>
      </c>
      <c r="T126" s="137" t="s">
        <v>64</v>
      </c>
      <c r="U126" s="138">
        <v>1.0</v>
      </c>
      <c r="V126" s="139" t="s">
        <v>1053</v>
      </c>
      <c r="W126" s="4" t="s">
        <v>1054</v>
      </c>
      <c r="X126" s="137" t="s">
        <v>1055</v>
      </c>
      <c r="Y126" s="140">
        <v>0.91</v>
      </c>
      <c r="Z126" s="136"/>
      <c r="AA126" s="136"/>
      <c r="AB126" s="138">
        <v>161.1</v>
      </c>
      <c r="AC126" s="138">
        <v>160.0</v>
      </c>
      <c r="AD126" s="138">
        <v>1.0</v>
      </c>
      <c r="AE126" s="136"/>
      <c r="AF126" s="136"/>
      <c r="AG126" s="136"/>
      <c r="AH126" s="136"/>
    </row>
    <row r="127" ht="15.75" customHeight="1">
      <c r="A127" s="143">
        <v>33.0</v>
      </c>
      <c r="B127" s="130">
        <v>330.0</v>
      </c>
      <c r="C127" s="130">
        <v>9.0</v>
      </c>
      <c r="D127" s="150">
        <v>244.0</v>
      </c>
      <c r="E127" s="130">
        <v>221.0</v>
      </c>
      <c r="F127" s="144" t="s">
        <v>603</v>
      </c>
      <c r="G127" s="144" t="s">
        <v>1300</v>
      </c>
      <c r="H127" s="144" t="s">
        <v>1300</v>
      </c>
      <c r="I127" s="132" t="b">
        <v>1</v>
      </c>
      <c r="J127" s="151" t="s">
        <v>52</v>
      </c>
      <c r="K127" s="144" t="s">
        <v>1301</v>
      </c>
      <c r="L127" s="152" t="s">
        <v>1301</v>
      </c>
      <c r="M127" s="144" t="s">
        <v>1301</v>
      </c>
      <c r="N127" s="4" t="s">
        <v>1302</v>
      </c>
      <c r="O127" s="153" t="s">
        <v>1063</v>
      </c>
      <c r="P127" s="154"/>
      <c r="Q127" s="154"/>
      <c r="R127" s="149">
        <v>2022.0</v>
      </c>
      <c r="S127" s="149">
        <v>3.0</v>
      </c>
      <c r="T127" s="153" t="s">
        <v>64</v>
      </c>
      <c r="U127" s="138">
        <v>1.0</v>
      </c>
      <c r="V127" s="154"/>
      <c r="W127" s="153" t="s">
        <v>1047</v>
      </c>
      <c r="X127" s="153" t="s">
        <v>1055</v>
      </c>
      <c r="Y127" s="154"/>
      <c r="Z127" s="154"/>
      <c r="AA127" s="154"/>
      <c r="AB127" s="157">
        <v>132.3</v>
      </c>
      <c r="AC127" s="157">
        <v>1.1</v>
      </c>
      <c r="AD127" s="157">
        <v>1.0</v>
      </c>
      <c r="AE127" s="154"/>
      <c r="AF127" s="154"/>
      <c r="AG127" s="154"/>
      <c r="AH127" s="154"/>
    </row>
    <row r="128" ht="15.75" customHeight="1">
      <c r="A128" s="143">
        <v>33.0</v>
      </c>
      <c r="B128" s="130">
        <v>21.0</v>
      </c>
      <c r="C128" s="130">
        <v>9.0</v>
      </c>
      <c r="D128" s="130">
        <v>248.0</v>
      </c>
      <c r="E128" s="130">
        <v>268.0</v>
      </c>
      <c r="F128" s="4" t="s">
        <v>603</v>
      </c>
      <c r="G128" s="141"/>
      <c r="H128" s="131" t="s">
        <v>1303</v>
      </c>
      <c r="I128" s="132" t="b">
        <v>1</v>
      </c>
      <c r="J128" s="133" t="s">
        <v>52</v>
      </c>
      <c r="K128" s="4" t="s">
        <v>1304</v>
      </c>
      <c r="L128" s="22" t="s">
        <v>1304</v>
      </c>
      <c r="M128" s="4" t="s">
        <v>1304</v>
      </c>
      <c r="N128" s="4" t="s">
        <v>1305</v>
      </c>
      <c r="O128" s="137" t="s">
        <v>1089</v>
      </c>
      <c r="P128" s="136"/>
      <c r="Q128" s="136"/>
      <c r="R128" s="132">
        <v>2021.0</v>
      </c>
      <c r="S128" s="132">
        <v>3.0</v>
      </c>
      <c r="T128" s="137" t="s">
        <v>64</v>
      </c>
      <c r="U128" s="138">
        <v>1.0</v>
      </c>
      <c r="V128" s="139" t="s">
        <v>1053</v>
      </c>
      <c r="W128" s="137" t="s">
        <v>1047</v>
      </c>
      <c r="X128" s="137" t="s">
        <v>1042</v>
      </c>
      <c r="Y128" s="136"/>
      <c r="Z128" s="136"/>
      <c r="AA128" s="136"/>
      <c r="AB128" s="136"/>
      <c r="AC128" s="138">
        <v>1.0</v>
      </c>
      <c r="AD128" s="138">
        <v>1.0</v>
      </c>
      <c r="AE128" s="136"/>
      <c r="AF128" s="136"/>
      <c r="AG128" s="136"/>
      <c r="AH128" s="136"/>
    </row>
    <row r="129" ht="15.75" customHeight="1">
      <c r="A129" s="143">
        <v>33.0</v>
      </c>
      <c r="B129" s="130">
        <v>332.0</v>
      </c>
      <c r="C129" s="130">
        <v>9.0</v>
      </c>
      <c r="D129" s="130">
        <v>179.0</v>
      </c>
      <c r="E129" s="130">
        <v>120.0</v>
      </c>
      <c r="F129" s="4" t="s">
        <v>603</v>
      </c>
      <c r="G129" s="4" t="s">
        <v>1306</v>
      </c>
      <c r="H129" s="131" t="s">
        <v>1307</v>
      </c>
      <c r="I129" s="132" t="b">
        <v>0</v>
      </c>
      <c r="J129" s="133" t="s">
        <v>52</v>
      </c>
      <c r="K129" s="4" t="s">
        <v>284</v>
      </c>
      <c r="L129" s="22" t="s">
        <v>284</v>
      </c>
      <c r="M129" s="172" t="s">
        <v>1308</v>
      </c>
      <c r="N129" s="4" t="s">
        <v>1309</v>
      </c>
      <c r="O129" s="135" t="s">
        <v>1142</v>
      </c>
      <c r="P129" s="136"/>
      <c r="Q129" s="139" t="s">
        <v>196</v>
      </c>
      <c r="R129" s="132">
        <v>2021.0</v>
      </c>
      <c r="S129" s="132">
        <v>1.0</v>
      </c>
      <c r="T129" s="137" t="s">
        <v>77</v>
      </c>
      <c r="U129" s="138">
        <v>2.0</v>
      </c>
      <c r="V129" s="136"/>
      <c r="W129" s="4" t="s">
        <v>1041</v>
      </c>
      <c r="X129" s="137" t="s">
        <v>1042</v>
      </c>
      <c r="Y129" s="140">
        <v>1.5</v>
      </c>
      <c r="Z129" s="136"/>
      <c r="AA129" s="136"/>
      <c r="AB129" s="138">
        <v>45251.3</v>
      </c>
      <c r="AC129" s="140">
        <v>11667.45</v>
      </c>
      <c r="AD129" s="133" t="s">
        <v>68</v>
      </c>
      <c r="AE129" s="140">
        <v>7833.0</v>
      </c>
      <c r="AF129" s="140">
        <v>0.3</v>
      </c>
      <c r="AG129" s="136"/>
      <c r="AH129" s="136"/>
    </row>
    <row r="130" ht="15.75" customHeight="1">
      <c r="A130" s="143">
        <v>33.0</v>
      </c>
      <c r="B130" s="130">
        <v>200.0</v>
      </c>
      <c r="C130" s="130">
        <v>9.0</v>
      </c>
      <c r="D130" s="130">
        <v>180.0</v>
      </c>
      <c r="E130" s="130">
        <v>121.0</v>
      </c>
      <c r="F130" s="4" t="s">
        <v>603</v>
      </c>
      <c r="G130" s="141"/>
      <c r="H130" s="131" t="s">
        <v>1307</v>
      </c>
      <c r="I130" s="132" t="b">
        <v>0</v>
      </c>
      <c r="J130" s="133" t="s">
        <v>52</v>
      </c>
      <c r="K130" s="4" t="s">
        <v>284</v>
      </c>
      <c r="L130" s="22" t="s">
        <v>284</v>
      </c>
      <c r="M130" s="172" t="s">
        <v>1308</v>
      </c>
      <c r="N130" s="4" t="s">
        <v>1307</v>
      </c>
      <c r="O130" s="137" t="s">
        <v>1052</v>
      </c>
      <c r="P130" s="136"/>
      <c r="Q130" s="139" t="s">
        <v>196</v>
      </c>
      <c r="R130" s="132">
        <v>2021.0</v>
      </c>
      <c r="S130" s="132">
        <v>2.0</v>
      </c>
      <c r="T130" s="137" t="s">
        <v>54</v>
      </c>
      <c r="U130" s="143">
        <v>3.0</v>
      </c>
      <c r="V130" s="139" t="s">
        <v>1040</v>
      </c>
      <c r="W130" s="4" t="s">
        <v>1054</v>
      </c>
      <c r="X130" s="137" t="s">
        <v>1055</v>
      </c>
      <c r="Y130" s="140">
        <v>0.65</v>
      </c>
      <c r="Z130" s="136"/>
      <c r="AA130" s="136"/>
      <c r="AB130" s="138">
        <v>45251.3</v>
      </c>
      <c r="AC130" s="138">
        <v>6119.0</v>
      </c>
      <c r="AD130" s="133" t="s">
        <v>68</v>
      </c>
      <c r="AE130" s="136"/>
      <c r="AF130" s="136"/>
      <c r="AG130" s="136"/>
      <c r="AH130" s="136"/>
    </row>
    <row r="131" ht="15.75" customHeight="1">
      <c r="A131" s="143">
        <v>33.0</v>
      </c>
      <c r="B131" s="130">
        <v>331.0</v>
      </c>
      <c r="C131" s="130">
        <v>9.0</v>
      </c>
      <c r="D131" s="130">
        <v>178.0</v>
      </c>
      <c r="E131" s="130">
        <v>124.0</v>
      </c>
      <c r="F131" s="4" t="s">
        <v>603</v>
      </c>
      <c r="G131" s="4" t="s">
        <v>1306</v>
      </c>
      <c r="H131" s="131" t="s">
        <v>1307</v>
      </c>
      <c r="I131" s="132" t="b">
        <v>0</v>
      </c>
      <c r="J131" s="133" t="s">
        <v>52</v>
      </c>
      <c r="K131" s="4" t="s">
        <v>284</v>
      </c>
      <c r="L131" s="22" t="s">
        <v>284</v>
      </c>
      <c r="M131" s="172" t="s">
        <v>1308</v>
      </c>
      <c r="N131" s="4" t="s">
        <v>1310</v>
      </c>
      <c r="O131" s="135" t="s">
        <v>1119</v>
      </c>
      <c r="P131" s="136"/>
      <c r="Q131" s="139" t="s">
        <v>196</v>
      </c>
      <c r="R131" s="132">
        <v>2021.0</v>
      </c>
      <c r="S131" s="132">
        <v>1.0</v>
      </c>
      <c r="T131" s="137" t="s">
        <v>64</v>
      </c>
      <c r="U131" s="138">
        <v>1.0</v>
      </c>
      <c r="V131" s="136"/>
      <c r="W131" s="4" t="s">
        <v>1041</v>
      </c>
      <c r="X131" s="137" t="s">
        <v>1042</v>
      </c>
      <c r="Y131" s="140">
        <v>0.8</v>
      </c>
      <c r="Z131" s="136"/>
      <c r="AA131" s="136"/>
      <c r="AB131" s="138">
        <v>45251.3</v>
      </c>
      <c r="AC131" s="140">
        <v>11667.45</v>
      </c>
      <c r="AD131" s="138">
        <v>1.0</v>
      </c>
      <c r="AE131" s="140">
        <v>12631.0</v>
      </c>
      <c r="AF131" s="140">
        <v>0.7</v>
      </c>
      <c r="AG131" s="136"/>
      <c r="AH131" s="136"/>
    </row>
    <row r="132" ht="15.75" customHeight="1">
      <c r="A132" s="143">
        <v>33.0</v>
      </c>
      <c r="B132" s="130">
        <v>313.0</v>
      </c>
      <c r="C132" s="130">
        <v>9.0</v>
      </c>
      <c r="D132" s="130">
        <v>181.0</v>
      </c>
      <c r="E132" s="130">
        <v>122.0</v>
      </c>
      <c r="F132" s="4" t="s">
        <v>603</v>
      </c>
      <c r="G132" s="4" t="s">
        <v>1311</v>
      </c>
      <c r="H132" s="131" t="s">
        <v>1307</v>
      </c>
      <c r="I132" s="132" t="b">
        <v>1</v>
      </c>
      <c r="J132" s="133" t="s">
        <v>52</v>
      </c>
      <c r="K132" s="4" t="s">
        <v>284</v>
      </c>
      <c r="L132" s="22" t="s">
        <v>284</v>
      </c>
      <c r="M132" s="4" t="s">
        <v>284</v>
      </c>
      <c r="N132" s="4" t="s">
        <v>1312</v>
      </c>
      <c r="O132" s="135" t="s">
        <v>1113</v>
      </c>
      <c r="P132" s="136"/>
      <c r="Q132" s="139" t="s">
        <v>196</v>
      </c>
      <c r="R132" s="132">
        <v>2015.0</v>
      </c>
      <c r="S132" s="132">
        <v>1.0</v>
      </c>
      <c r="T132" s="137" t="s">
        <v>54</v>
      </c>
      <c r="U132" s="143">
        <v>3.0</v>
      </c>
      <c r="V132" s="136"/>
      <c r="W132" s="4" t="s">
        <v>1041</v>
      </c>
      <c r="X132" s="137" t="s">
        <v>1042</v>
      </c>
      <c r="Y132" s="140">
        <v>0.93</v>
      </c>
      <c r="Z132" s="136"/>
      <c r="AA132" s="136"/>
      <c r="AB132" s="138">
        <v>45251.3</v>
      </c>
      <c r="AC132" s="138">
        <v>9678.0</v>
      </c>
      <c r="AD132" s="133" t="s">
        <v>68</v>
      </c>
      <c r="AE132" s="140">
        <v>12991.0</v>
      </c>
      <c r="AF132" s="140">
        <v>1.37</v>
      </c>
      <c r="AG132" s="136"/>
      <c r="AH132" s="136"/>
    </row>
    <row r="133" ht="15.75" customHeight="1">
      <c r="A133" s="143">
        <v>33.0</v>
      </c>
      <c r="B133" s="130">
        <v>145.0</v>
      </c>
      <c r="C133" s="130">
        <v>9.0</v>
      </c>
      <c r="D133" s="130">
        <v>182.0</v>
      </c>
      <c r="E133" s="130">
        <v>123.0</v>
      </c>
      <c r="F133" s="4" t="s">
        <v>603</v>
      </c>
      <c r="G133" s="141"/>
      <c r="H133" s="131" t="s">
        <v>1307</v>
      </c>
      <c r="I133" s="132" t="b">
        <v>1</v>
      </c>
      <c r="J133" s="133" t="s">
        <v>52</v>
      </c>
      <c r="K133" s="4" t="s">
        <v>284</v>
      </c>
      <c r="L133" s="191" t="s">
        <v>97</v>
      </c>
      <c r="M133" s="192" t="s">
        <v>284</v>
      </c>
      <c r="N133" s="4" t="s">
        <v>1307</v>
      </c>
      <c r="O133" s="137" t="s">
        <v>1052</v>
      </c>
      <c r="P133" s="136"/>
      <c r="Q133" s="139" t="s">
        <v>196</v>
      </c>
      <c r="R133" s="132">
        <v>2020.0</v>
      </c>
      <c r="S133" s="132">
        <v>2.0</v>
      </c>
      <c r="T133" s="137" t="s">
        <v>64</v>
      </c>
      <c r="U133" s="138">
        <v>1.0</v>
      </c>
      <c r="V133" s="139" t="s">
        <v>1040</v>
      </c>
      <c r="W133" s="4" t="s">
        <v>1054</v>
      </c>
      <c r="X133" s="137" t="s">
        <v>1055</v>
      </c>
      <c r="Y133" s="140">
        <v>1.05</v>
      </c>
      <c r="Z133" s="136"/>
      <c r="AA133" s="136"/>
      <c r="AB133" s="138">
        <v>45251.3</v>
      </c>
      <c r="AC133" s="138">
        <v>6119.0</v>
      </c>
      <c r="AD133" s="133" t="s">
        <v>68</v>
      </c>
      <c r="AE133" s="136"/>
      <c r="AF133" s="136"/>
      <c r="AG133" s="136"/>
      <c r="AH133" s="136"/>
    </row>
    <row r="134" ht="15.75" customHeight="1">
      <c r="A134" s="143">
        <v>33.0</v>
      </c>
      <c r="B134" s="130">
        <v>22.0</v>
      </c>
      <c r="C134" s="130">
        <v>9.0</v>
      </c>
      <c r="D134" s="130">
        <v>242.0</v>
      </c>
      <c r="E134" s="130">
        <v>196.0</v>
      </c>
      <c r="F134" s="4" t="s">
        <v>603</v>
      </c>
      <c r="G134" s="141"/>
      <c r="H134" s="131" t="s">
        <v>1313</v>
      </c>
      <c r="I134" s="132" t="b">
        <v>1</v>
      </c>
      <c r="J134" s="133" t="s">
        <v>52</v>
      </c>
      <c r="K134" s="4" t="s">
        <v>1314</v>
      </c>
      <c r="L134" s="22" t="s">
        <v>1314</v>
      </c>
      <c r="M134" s="4" t="s">
        <v>1314</v>
      </c>
      <c r="N134" s="4" t="s">
        <v>1313</v>
      </c>
      <c r="O134" s="137" t="s">
        <v>1052</v>
      </c>
      <c r="P134" s="136"/>
      <c r="Q134" s="136"/>
      <c r="R134" s="132">
        <v>2020.0</v>
      </c>
      <c r="S134" s="132">
        <v>2.0</v>
      </c>
      <c r="T134" s="137" t="s">
        <v>64</v>
      </c>
      <c r="U134" s="138">
        <v>1.0</v>
      </c>
      <c r="V134" s="139" t="s">
        <v>1053</v>
      </c>
      <c r="W134" s="4" t="s">
        <v>1054</v>
      </c>
      <c r="X134" s="137" t="s">
        <v>1055</v>
      </c>
      <c r="Y134" s="140">
        <v>0.86</v>
      </c>
      <c r="Z134" s="136"/>
      <c r="AA134" s="136"/>
      <c r="AB134" s="138">
        <v>355.0</v>
      </c>
      <c r="AC134" s="138">
        <v>355.0</v>
      </c>
      <c r="AD134" s="138">
        <v>1.0</v>
      </c>
      <c r="AE134" s="136"/>
      <c r="AF134" s="136"/>
      <c r="AG134" s="136"/>
      <c r="AH134" s="136"/>
    </row>
    <row r="135" ht="15.75" customHeight="1">
      <c r="A135" s="143">
        <v>33.0</v>
      </c>
      <c r="B135" s="130">
        <v>23.0</v>
      </c>
      <c r="C135" s="130">
        <v>9.0</v>
      </c>
      <c r="D135" s="130">
        <v>243.0</v>
      </c>
      <c r="E135" s="130">
        <v>207.0</v>
      </c>
      <c r="F135" s="4" t="s">
        <v>603</v>
      </c>
      <c r="G135" s="141"/>
      <c r="H135" s="145" t="s">
        <v>1315</v>
      </c>
      <c r="I135" s="132" t="b">
        <v>1</v>
      </c>
      <c r="J135" s="133" t="s">
        <v>52</v>
      </c>
      <c r="K135" s="4" t="s">
        <v>1316</v>
      </c>
      <c r="L135" s="22" t="s">
        <v>1316</v>
      </c>
      <c r="M135" s="4" t="s">
        <v>1316</v>
      </c>
      <c r="N135" s="4" t="s">
        <v>1315</v>
      </c>
      <c r="O135" s="137" t="s">
        <v>1052</v>
      </c>
      <c r="P135" s="136"/>
      <c r="Q135" s="136"/>
      <c r="R135" s="132">
        <v>2020.0</v>
      </c>
      <c r="S135" s="132">
        <v>2.0</v>
      </c>
      <c r="T135" s="137" t="s">
        <v>64</v>
      </c>
      <c r="U135" s="138">
        <v>1.0</v>
      </c>
      <c r="V135" s="139" t="s">
        <v>1053</v>
      </c>
      <c r="W135" s="4" t="s">
        <v>1054</v>
      </c>
      <c r="X135" s="137" t="s">
        <v>1055</v>
      </c>
      <c r="Y135" s="140">
        <v>1.05</v>
      </c>
      <c r="Z135" s="136"/>
      <c r="AA135" s="136"/>
      <c r="AB135" s="138">
        <v>238.0</v>
      </c>
      <c r="AC135" s="138">
        <v>238.0</v>
      </c>
      <c r="AD135" s="138">
        <v>1.0</v>
      </c>
      <c r="AE135" s="136"/>
      <c r="AF135" s="136"/>
      <c r="AG135" s="136"/>
      <c r="AH135" s="136"/>
    </row>
    <row r="136" ht="15.75" customHeight="1">
      <c r="A136" s="143">
        <v>33.0</v>
      </c>
      <c r="B136" s="130">
        <v>327.0</v>
      </c>
      <c r="C136" s="130">
        <v>9.0</v>
      </c>
      <c r="D136" s="130">
        <v>168.0</v>
      </c>
      <c r="E136" s="130">
        <v>138.0</v>
      </c>
      <c r="F136" s="4" t="s">
        <v>603</v>
      </c>
      <c r="G136" s="4" t="s">
        <v>517</v>
      </c>
      <c r="H136" s="4" t="s">
        <v>517</v>
      </c>
      <c r="I136" s="132" t="b">
        <v>1</v>
      </c>
      <c r="J136" s="133" t="s">
        <v>52</v>
      </c>
      <c r="K136" s="133" t="s">
        <v>1317</v>
      </c>
      <c r="L136" s="193" t="s">
        <v>518</v>
      </c>
      <c r="M136" s="4" t="s">
        <v>1317</v>
      </c>
      <c r="N136" s="4" t="s">
        <v>1318</v>
      </c>
      <c r="O136" s="137" t="s">
        <v>1063</v>
      </c>
      <c r="P136" s="136"/>
      <c r="Q136" s="136"/>
      <c r="R136" s="132">
        <v>2022.0</v>
      </c>
      <c r="S136" s="132">
        <v>3.0</v>
      </c>
      <c r="T136" s="137" t="s">
        <v>54</v>
      </c>
      <c r="U136" s="143">
        <v>3.0</v>
      </c>
      <c r="V136" s="136"/>
      <c r="W136" s="137" t="s">
        <v>1047</v>
      </c>
      <c r="X136" s="137" t="s">
        <v>1055</v>
      </c>
      <c r="Y136" s="140">
        <v>0.586</v>
      </c>
      <c r="Z136" s="136"/>
      <c r="AA136" s="136"/>
      <c r="AB136" s="157">
        <v>13376.7</v>
      </c>
      <c r="AC136" s="138">
        <v>1377.7</v>
      </c>
      <c r="AD136" s="133" t="s">
        <v>68</v>
      </c>
      <c r="AE136" s="136"/>
      <c r="AF136" s="136"/>
      <c r="AG136" s="136"/>
      <c r="AH136" s="136"/>
    </row>
    <row r="137" ht="15.75" customHeight="1">
      <c r="A137" s="143">
        <v>33.0</v>
      </c>
      <c r="B137" s="130">
        <v>75.0</v>
      </c>
      <c r="C137" s="130">
        <v>9.0</v>
      </c>
      <c r="D137" s="130">
        <v>249.0</v>
      </c>
      <c r="E137" s="130">
        <v>260.0</v>
      </c>
      <c r="F137" s="4" t="s">
        <v>603</v>
      </c>
      <c r="G137" s="141"/>
      <c r="H137" s="194" t="s">
        <v>1319</v>
      </c>
      <c r="I137" s="148"/>
      <c r="J137" s="160"/>
      <c r="K137" s="78" t="s">
        <v>1320</v>
      </c>
      <c r="L137" s="195" t="s">
        <v>1321</v>
      </c>
      <c r="M137" s="78" t="s">
        <v>1320</v>
      </c>
      <c r="N137" s="136"/>
      <c r="O137" s="135" t="s">
        <v>1102</v>
      </c>
      <c r="P137" s="136"/>
      <c r="Q137" s="136"/>
      <c r="R137" s="132">
        <v>2020.0</v>
      </c>
      <c r="S137" s="132">
        <v>3.0</v>
      </c>
      <c r="T137" s="137" t="s">
        <v>54</v>
      </c>
      <c r="U137" s="143">
        <v>3.0</v>
      </c>
      <c r="V137" s="139" t="s">
        <v>1053</v>
      </c>
      <c r="W137" s="137" t="s">
        <v>1047</v>
      </c>
      <c r="X137" s="4" t="s">
        <v>1042</v>
      </c>
      <c r="Y137" s="136"/>
      <c r="Z137" s="136"/>
      <c r="AA137" s="136"/>
      <c r="AB137" s="136"/>
      <c r="AC137" s="136"/>
      <c r="AD137" s="138">
        <v>1.0</v>
      </c>
      <c r="AE137" s="136"/>
      <c r="AF137" s="136"/>
      <c r="AG137" s="136"/>
      <c r="AH137" s="136"/>
    </row>
    <row r="138" ht="15.75" customHeight="1">
      <c r="A138" s="132">
        <v>34.0</v>
      </c>
      <c r="B138" s="130">
        <v>76.0</v>
      </c>
      <c r="C138" s="130">
        <v>10.0</v>
      </c>
      <c r="D138" s="130">
        <v>422.0</v>
      </c>
      <c r="E138" s="130">
        <v>335.0</v>
      </c>
      <c r="F138" s="4" t="s">
        <v>603</v>
      </c>
      <c r="G138" s="141"/>
      <c r="H138" s="145" t="s">
        <v>1322</v>
      </c>
      <c r="I138" s="132" t="b">
        <v>1</v>
      </c>
      <c r="J138" s="133" t="s">
        <v>52</v>
      </c>
      <c r="K138" s="4" t="s">
        <v>1323</v>
      </c>
      <c r="L138" s="22" t="s">
        <v>1323</v>
      </c>
      <c r="M138" s="4" t="s">
        <v>1323</v>
      </c>
      <c r="N138" s="4" t="s">
        <v>1324</v>
      </c>
      <c r="O138" s="137" t="s">
        <v>1089</v>
      </c>
      <c r="P138" s="136"/>
      <c r="Q138" s="136"/>
      <c r="R138" s="132">
        <v>2021.0</v>
      </c>
      <c r="S138" s="132">
        <v>3.0</v>
      </c>
      <c r="T138" s="137" t="s">
        <v>54</v>
      </c>
      <c r="U138" s="143">
        <v>3.0</v>
      </c>
      <c r="V138" s="139" t="s">
        <v>1053</v>
      </c>
      <c r="W138" s="137" t="s">
        <v>1047</v>
      </c>
      <c r="X138" s="137" t="s">
        <v>1042</v>
      </c>
      <c r="Y138" s="136"/>
      <c r="Z138" s="136"/>
      <c r="AA138" s="136"/>
      <c r="AB138" s="138">
        <v>20.1</v>
      </c>
      <c r="AC138" s="138">
        <v>1.1</v>
      </c>
      <c r="AD138" s="138">
        <v>1.0</v>
      </c>
      <c r="AE138" s="136"/>
      <c r="AF138" s="136"/>
      <c r="AG138" s="136"/>
      <c r="AH138" s="136"/>
    </row>
    <row r="139" ht="15.75" customHeight="1">
      <c r="A139" s="132">
        <v>34.0</v>
      </c>
      <c r="B139" s="130">
        <v>77.0</v>
      </c>
      <c r="C139" s="130">
        <v>10.0</v>
      </c>
      <c r="D139" s="130">
        <v>423.0</v>
      </c>
      <c r="E139" s="130">
        <v>341.0</v>
      </c>
      <c r="F139" s="4" t="s">
        <v>603</v>
      </c>
      <c r="G139" s="141"/>
      <c r="H139" s="131" t="s">
        <v>222</v>
      </c>
      <c r="I139" s="132" t="b">
        <v>1</v>
      </c>
      <c r="J139" s="133" t="s">
        <v>52</v>
      </c>
      <c r="K139" s="4" t="s">
        <v>223</v>
      </c>
      <c r="L139" s="22" t="s">
        <v>223</v>
      </c>
      <c r="M139" s="4" t="s">
        <v>223</v>
      </c>
      <c r="N139" s="4" t="s">
        <v>1325</v>
      </c>
      <c r="O139" s="137" t="s">
        <v>1089</v>
      </c>
      <c r="P139" s="136"/>
      <c r="Q139" s="136"/>
      <c r="R139" s="132">
        <v>2021.0</v>
      </c>
      <c r="S139" s="132">
        <v>3.0</v>
      </c>
      <c r="T139" s="137" t="s">
        <v>54</v>
      </c>
      <c r="U139" s="143">
        <v>3.0</v>
      </c>
      <c r="V139" s="139" t="s">
        <v>1053</v>
      </c>
      <c r="W139" s="137" t="s">
        <v>1047</v>
      </c>
      <c r="X139" s="137" t="s">
        <v>1042</v>
      </c>
      <c r="Y139" s="136"/>
      <c r="Z139" s="136"/>
      <c r="AA139" s="136"/>
      <c r="AB139" s="138">
        <v>5.2</v>
      </c>
      <c r="AC139" s="138">
        <v>1.0</v>
      </c>
      <c r="AD139" s="138">
        <v>1.0</v>
      </c>
      <c r="AE139" s="136"/>
      <c r="AF139" s="136"/>
      <c r="AG139" s="136"/>
      <c r="AH139" s="136"/>
    </row>
    <row r="140" ht="15.75" customHeight="1">
      <c r="A140" s="143">
        <v>37.0</v>
      </c>
      <c r="B140" s="130">
        <v>24.0</v>
      </c>
      <c r="C140" s="130">
        <v>12.0</v>
      </c>
      <c r="D140" s="130">
        <v>471.0</v>
      </c>
      <c r="E140" s="130">
        <v>399.0</v>
      </c>
      <c r="F140" s="4" t="s">
        <v>603</v>
      </c>
      <c r="G140" s="141"/>
      <c r="H140" s="145" t="s">
        <v>1326</v>
      </c>
      <c r="I140" s="132" t="b">
        <v>1</v>
      </c>
      <c r="J140" s="133" t="s">
        <v>52</v>
      </c>
      <c r="K140" s="4" t="s">
        <v>1327</v>
      </c>
      <c r="L140" s="22" t="s">
        <v>1327</v>
      </c>
      <c r="M140" s="4" t="s">
        <v>1327</v>
      </c>
      <c r="N140" s="4" t="s">
        <v>1328</v>
      </c>
      <c r="O140" s="137" t="s">
        <v>1089</v>
      </c>
      <c r="P140" s="136"/>
      <c r="Q140" s="136"/>
      <c r="R140" s="132">
        <v>2021.0</v>
      </c>
      <c r="S140" s="132">
        <v>3.0</v>
      </c>
      <c r="T140" s="137" t="s">
        <v>64</v>
      </c>
      <c r="U140" s="138">
        <v>1.0</v>
      </c>
      <c r="V140" s="139" t="s">
        <v>1053</v>
      </c>
      <c r="W140" s="137" t="s">
        <v>1047</v>
      </c>
      <c r="X140" s="137" t="s">
        <v>1042</v>
      </c>
      <c r="Y140" s="136"/>
      <c r="Z140" s="136"/>
      <c r="AA140" s="136"/>
      <c r="AB140" s="138">
        <v>20.0</v>
      </c>
      <c r="AC140" s="138">
        <v>20.0</v>
      </c>
      <c r="AD140" s="138">
        <v>1.0</v>
      </c>
      <c r="AE140" s="136"/>
      <c r="AF140" s="136"/>
      <c r="AG140" s="136"/>
      <c r="AH140" s="136"/>
    </row>
    <row r="141" ht="15.75" customHeight="1">
      <c r="A141" s="149">
        <v>36.0</v>
      </c>
      <c r="B141" s="130">
        <v>146.0</v>
      </c>
      <c r="C141" s="130">
        <v>2.0</v>
      </c>
      <c r="D141" s="130">
        <v>39.0</v>
      </c>
      <c r="E141" s="130">
        <v>35.0</v>
      </c>
      <c r="F141" s="144" t="s">
        <v>94</v>
      </c>
      <c r="G141" s="144" t="s">
        <v>1329</v>
      </c>
      <c r="H141" s="131" t="s">
        <v>143</v>
      </c>
      <c r="I141" s="132" t="b">
        <v>1</v>
      </c>
      <c r="J141" s="151" t="s">
        <v>52</v>
      </c>
      <c r="K141" s="144" t="s">
        <v>144</v>
      </c>
      <c r="L141" s="152" t="s">
        <v>144</v>
      </c>
      <c r="M141" s="144" t="s">
        <v>144</v>
      </c>
      <c r="N141" s="4" t="s">
        <v>1330</v>
      </c>
      <c r="O141" s="153" t="s">
        <v>1331</v>
      </c>
      <c r="P141" s="155" t="s">
        <v>52</v>
      </c>
      <c r="Q141" s="154"/>
      <c r="R141" s="149">
        <v>2022.0</v>
      </c>
      <c r="S141" s="149">
        <v>1.0</v>
      </c>
      <c r="T141" s="153" t="s">
        <v>64</v>
      </c>
      <c r="U141" s="138">
        <v>1.0</v>
      </c>
      <c r="V141" s="155" t="s">
        <v>1040</v>
      </c>
      <c r="W141" s="153" t="s">
        <v>1041</v>
      </c>
      <c r="X141" s="153" t="s">
        <v>1103</v>
      </c>
      <c r="Y141" s="156">
        <v>1.13</v>
      </c>
      <c r="Z141" s="154"/>
      <c r="AA141" s="154"/>
      <c r="AB141" s="157">
        <v>82201.8</v>
      </c>
      <c r="AC141" s="157">
        <v>38549.0</v>
      </c>
      <c r="AD141" s="157">
        <v>1.0</v>
      </c>
      <c r="AE141" s="156">
        <v>149000.0</v>
      </c>
      <c r="AF141" s="156">
        <v>0.48</v>
      </c>
      <c r="AG141" s="154"/>
      <c r="AH141" s="154"/>
    </row>
    <row r="142" ht="15.75" customHeight="1">
      <c r="A142" s="132">
        <v>58.0</v>
      </c>
      <c r="B142" s="130">
        <v>201.0</v>
      </c>
      <c r="C142" s="130">
        <v>20.0</v>
      </c>
      <c r="D142" s="130">
        <v>631.0</v>
      </c>
      <c r="E142" s="130">
        <v>489.0</v>
      </c>
      <c r="F142" s="4" t="s">
        <v>1332</v>
      </c>
      <c r="G142" s="141"/>
      <c r="H142" s="136"/>
      <c r="I142" s="136"/>
      <c r="J142" s="136"/>
      <c r="K142" s="136"/>
      <c r="L142" s="142" t="s">
        <v>1333</v>
      </c>
      <c r="M142" s="78" t="s">
        <v>1333</v>
      </c>
      <c r="N142" s="136"/>
      <c r="O142" s="137" t="s">
        <v>1052</v>
      </c>
      <c r="P142" s="136"/>
      <c r="Q142" s="136"/>
      <c r="R142" s="132">
        <v>2020.0</v>
      </c>
      <c r="S142" s="132">
        <v>2.0</v>
      </c>
      <c r="T142" s="137" t="s">
        <v>54</v>
      </c>
      <c r="U142" s="143">
        <v>3.0</v>
      </c>
      <c r="V142" s="139" t="s">
        <v>1040</v>
      </c>
      <c r="W142" s="4" t="s">
        <v>1054</v>
      </c>
      <c r="X142" s="137" t="s">
        <v>1055</v>
      </c>
      <c r="Y142" s="140">
        <v>0.66</v>
      </c>
      <c r="Z142" s="136"/>
      <c r="AA142" s="136"/>
      <c r="AB142" s="136"/>
      <c r="AC142" s="136"/>
      <c r="AD142" s="136">
        <v>1.0</v>
      </c>
      <c r="AE142" s="136"/>
      <c r="AF142" s="136"/>
      <c r="AG142" s="136"/>
      <c r="AH142" s="136"/>
    </row>
    <row r="143" ht="15.75" customHeight="1">
      <c r="A143" s="132">
        <v>34.0</v>
      </c>
      <c r="B143" s="130">
        <v>336.0</v>
      </c>
      <c r="C143" s="130">
        <v>10.0</v>
      </c>
      <c r="D143" s="130">
        <v>365.0</v>
      </c>
      <c r="E143" s="130">
        <v>328.0</v>
      </c>
      <c r="F143" s="4" t="s">
        <v>603</v>
      </c>
      <c r="G143" s="4" t="s">
        <v>1334</v>
      </c>
      <c r="H143" s="4" t="s">
        <v>1334</v>
      </c>
      <c r="I143" s="132" t="b">
        <v>1</v>
      </c>
      <c r="J143" s="133" t="s">
        <v>52</v>
      </c>
      <c r="K143" s="4" t="s">
        <v>1335</v>
      </c>
      <c r="L143" s="22" t="s">
        <v>1335</v>
      </c>
      <c r="M143" s="4" t="s">
        <v>1335</v>
      </c>
      <c r="N143" s="4" t="s">
        <v>1336</v>
      </c>
      <c r="O143" s="137" t="s">
        <v>1063</v>
      </c>
      <c r="P143" s="136"/>
      <c r="Q143" s="136"/>
      <c r="R143" s="132">
        <v>2022.0</v>
      </c>
      <c r="S143" s="132">
        <v>3.0</v>
      </c>
      <c r="T143" s="137" t="s">
        <v>77</v>
      </c>
      <c r="U143" s="138">
        <v>2.0</v>
      </c>
      <c r="V143" s="136"/>
      <c r="W143" s="137" t="s">
        <v>1047</v>
      </c>
      <c r="X143" s="137" t="s">
        <v>1055</v>
      </c>
      <c r="Y143" s="140">
        <v>1.48</v>
      </c>
      <c r="Z143" s="136"/>
      <c r="AA143" s="136"/>
      <c r="AB143" s="138">
        <v>84.2</v>
      </c>
      <c r="AC143" s="138">
        <v>83.2</v>
      </c>
      <c r="AD143" s="138">
        <v>1.0</v>
      </c>
      <c r="AE143" s="136"/>
      <c r="AF143" s="136"/>
      <c r="AG143" s="136"/>
      <c r="AH143" s="136"/>
    </row>
    <row r="144" ht="15.75" customHeight="1">
      <c r="A144" s="132">
        <v>34.0</v>
      </c>
      <c r="B144" s="130">
        <v>316.0</v>
      </c>
      <c r="C144" s="130">
        <v>10.0</v>
      </c>
      <c r="D144" s="130">
        <v>366.0</v>
      </c>
      <c r="E144" s="130">
        <v>329.0</v>
      </c>
      <c r="F144" s="4" t="s">
        <v>603</v>
      </c>
      <c r="G144" s="4" t="s">
        <v>1337</v>
      </c>
      <c r="H144" s="4" t="s">
        <v>1334</v>
      </c>
      <c r="I144" s="132" t="b">
        <v>1</v>
      </c>
      <c r="J144" s="133" t="s">
        <v>52</v>
      </c>
      <c r="K144" s="133" t="s">
        <v>1335</v>
      </c>
      <c r="L144" s="22" t="s">
        <v>1335</v>
      </c>
      <c r="M144" s="133" t="s">
        <v>1335</v>
      </c>
      <c r="N144" s="4" t="s">
        <v>1338</v>
      </c>
      <c r="O144" s="137" t="s">
        <v>1155</v>
      </c>
      <c r="P144" s="136"/>
      <c r="Q144" s="136"/>
      <c r="R144" s="132">
        <v>2022.0</v>
      </c>
      <c r="S144" s="132">
        <v>3.0</v>
      </c>
      <c r="T144" s="137" t="s">
        <v>64</v>
      </c>
      <c r="U144" s="138">
        <v>1.0</v>
      </c>
      <c r="V144" s="136"/>
      <c r="W144" s="137" t="s">
        <v>1054</v>
      </c>
      <c r="X144" s="137" t="s">
        <v>1055</v>
      </c>
      <c r="Y144" s="140">
        <v>1.091</v>
      </c>
      <c r="Z144" s="136"/>
      <c r="AA144" s="136"/>
      <c r="AB144" s="138">
        <v>84.2</v>
      </c>
      <c r="AC144" s="138">
        <v>1.0</v>
      </c>
      <c r="AD144" s="133" t="s">
        <v>68</v>
      </c>
      <c r="AE144" s="136"/>
      <c r="AF144" s="136"/>
      <c r="AG144" s="136"/>
      <c r="AH144" s="136"/>
    </row>
    <row r="145" ht="15.75" customHeight="1">
      <c r="A145" s="132">
        <v>34.0</v>
      </c>
      <c r="B145" s="130">
        <v>122.0</v>
      </c>
      <c r="C145" s="130">
        <v>10.0</v>
      </c>
      <c r="D145" s="130">
        <v>425.0</v>
      </c>
      <c r="E145" s="130">
        <v>320.0</v>
      </c>
      <c r="F145" s="4" t="s">
        <v>603</v>
      </c>
      <c r="G145" s="141"/>
      <c r="H145" s="131" t="s">
        <v>1339</v>
      </c>
      <c r="I145" s="132" t="b">
        <v>1</v>
      </c>
      <c r="J145" s="133" t="s">
        <v>52</v>
      </c>
      <c r="K145" s="4" t="s">
        <v>1340</v>
      </c>
      <c r="L145" s="22" t="s">
        <v>1340</v>
      </c>
      <c r="M145" s="4" t="s">
        <v>1340</v>
      </c>
      <c r="N145" s="4" t="s">
        <v>1339</v>
      </c>
      <c r="O145" s="137" t="s">
        <v>1052</v>
      </c>
      <c r="P145" s="136"/>
      <c r="Q145" s="136"/>
      <c r="R145" s="132">
        <v>2020.0</v>
      </c>
      <c r="S145" s="132">
        <v>2.0</v>
      </c>
      <c r="T145" s="137" t="s">
        <v>77</v>
      </c>
      <c r="U145" s="138">
        <v>2.0</v>
      </c>
      <c r="V145" s="139" t="s">
        <v>1053</v>
      </c>
      <c r="W145" s="4" t="s">
        <v>1054</v>
      </c>
      <c r="X145" s="137" t="s">
        <v>1055</v>
      </c>
      <c r="Y145" s="140">
        <v>1.21</v>
      </c>
      <c r="Z145" s="136"/>
      <c r="AA145" s="136"/>
      <c r="AB145" s="138">
        <v>264.0</v>
      </c>
      <c r="AC145" s="138">
        <v>264.0</v>
      </c>
      <c r="AD145" s="138">
        <v>1.0</v>
      </c>
      <c r="AE145" s="136"/>
      <c r="AF145" s="136"/>
      <c r="AG145" s="136"/>
      <c r="AH145" s="136"/>
    </row>
    <row r="146" ht="15.75" customHeight="1">
      <c r="A146" s="132">
        <v>34.0</v>
      </c>
      <c r="B146" s="130">
        <v>147.0</v>
      </c>
      <c r="C146" s="130">
        <v>10.0</v>
      </c>
      <c r="D146" s="130">
        <v>426.0</v>
      </c>
      <c r="E146" s="130">
        <v>313.0</v>
      </c>
      <c r="F146" s="4" t="s">
        <v>603</v>
      </c>
      <c r="G146" s="141"/>
      <c r="H146" s="131" t="s">
        <v>1341</v>
      </c>
      <c r="I146" s="132" t="b">
        <v>1</v>
      </c>
      <c r="J146" s="133" t="s">
        <v>52</v>
      </c>
      <c r="K146" s="4" t="s">
        <v>1342</v>
      </c>
      <c r="L146" s="22" t="s">
        <v>1342</v>
      </c>
      <c r="M146" s="4" t="s">
        <v>1342</v>
      </c>
      <c r="N146" s="4" t="s">
        <v>1341</v>
      </c>
      <c r="O146" s="137" t="s">
        <v>1052</v>
      </c>
      <c r="P146" s="136"/>
      <c r="Q146" s="139" t="s">
        <v>196</v>
      </c>
      <c r="R146" s="132">
        <v>2020.0</v>
      </c>
      <c r="S146" s="132">
        <v>2.0</v>
      </c>
      <c r="T146" s="137" t="s">
        <v>64</v>
      </c>
      <c r="U146" s="138">
        <v>1.0</v>
      </c>
      <c r="V146" s="139" t="s">
        <v>1040</v>
      </c>
      <c r="W146" s="4" t="s">
        <v>1054</v>
      </c>
      <c r="X146" s="137" t="s">
        <v>1055</v>
      </c>
      <c r="Y146" s="140">
        <v>0.84</v>
      </c>
      <c r="Z146" s="136"/>
      <c r="AA146" s="136"/>
      <c r="AB146" s="138">
        <v>919.3</v>
      </c>
      <c r="AC146" s="138">
        <v>919.3</v>
      </c>
      <c r="AD146" s="138">
        <v>1.0</v>
      </c>
      <c r="AE146" s="136"/>
      <c r="AF146" s="136"/>
      <c r="AG146" s="136"/>
      <c r="AH146" s="136"/>
    </row>
    <row r="147" ht="15.75" customHeight="1">
      <c r="A147" s="149">
        <v>37.0</v>
      </c>
      <c r="B147" s="130">
        <v>25.0</v>
      </c>
      <c r="C147" s="130">
        <v>12.0</v>
      </c>
      <c r="D147" s="150">
        <v>483.0</v>
      </c>
      <c r="E147" s="130">
        <v>390.0</v>
      </c>
      <c r="F147" s="144" t="s">
        <v>610</v>
      </c>
      <c r="G147" s="144" t="s">
        <v>1343</v>
      </c>
      <c r="H147" s="144" t="s">
        <v>1343</v>
      </c>
      <c r="I147" s="132" t="b">
        <v>1</v>
      </c>
      <c r="J147" s="151" t="s">
        <v>52</v>
      </c>
      <c r="K147" s="144" t="s">
        <v>1344</v>
      </c>
      <c r="L147" s="152" t="s">
        <v>1344</v>
      </c>
      <c r="M147" s="144" t="s">
        <v>1344</v>
      </c>
      <c r="N147" s="4" t="s">
        <v>1343</v>
      </c>
      <c r="O147" s="153" t="s">
        <v>1052</v>
      </c>
      <c r="P147" s="154"/>
      <c r="Q147" s="154"/>
      <c r="R147" s="149">
        <v>2020.0</v>
      </c>
      <c r="S147" s="149">
        <v>2.0</v>
      </c>
      <c r="T147" s="153" t="s">
        <v>64</v>
      </c>
      <c r="U147" s="138">
        <v>1.0</v>
      </c>
      <c r="V147" s="155" t="s">
        <v>1053</v>
      </c>
      <c r="W147" s="153" t="s">
        <v>1054</v>
      </c>
      <c r="X147" s="153" t="s">
        <v>1055</v>
      </c>
      <c r="Y147" s="156">
        <v>1.17</v>
      </c>
      <c r="Z147" s="154"/>
      <c r="AA147" s="154"/>
      <c r="AB147" s="157">
        <v>1224.3</v>
      </c>
      <c r="AC147" s="157">
        <v>1224.3</v>
      </c>
      <c r="AD147" s="157">
        <v>1.0</v>
      </c>
      <c r="AE147" s="154"/>
      <c r="AF147" s="154"/>
      <c r="AG147" s="154"/>
      <c r="AH147" s="154"/>
    </row>
    <row r="148" ht="15.75" customHeight="1">
      <c r="A148" s="143">
        <v>33.0</v>
      </c>
      <c r="B148" s="130">
        <v>338.0</v>
      </c>
      <c r="C148" s="130">
        <v>9.0</v>
      </c>
      <c r="D148" s="130">
        <v>253.0</v>
      </c>
      <c r="E148" s="130">
        <v>246.0</v>
      </c>
      <c r="F148" s="4" t="s">
        <v>603</v>
      </c>
      <c r="G148" s="4" t="s">
        <v>1345</v>
      </c>
      <c r="H148" s="4" t="s">
        <v>1345</v>
      </c>
      <c r="I148" s="132" t="b">
        <v>1</v>
      </c>
      <c r="J148" s="133" t="s">
        <v>52</v>
      </c>
      <c r="K148" s="4" t="s">
        <v>1346</v>
      </c>
      <c r="L148" s="22" t="s">
        <v>1346</v>
      </c>
      <c r="M148" s="4" t="s">
        <v>1346</v>
      </c>
      <c r="N148" s="4" t="s">
        <v>1347</v>
      </c>
      <c r="O148" s="135" t="s">
        <v>1049</v>
      </c>
      <c r="P148" s="136"/>
      <c r="Q148" s="136"/>
      <c r="R148" s="132">
        <v>2022.0</v>
      </c>
      <c r="S148" s="132">
        <v>3.0</v>
      </c>
      <c r="T148" s="137" t="s">
        <v>77</v>
      </c>
      <c r="U148" s="138">
        <v>2.0</v>
      </c>
      <c r="V148" s="136"/>
      <c r="W148" s="137" t="s">
        <v>1047</v>
      </c>
      <c r="X148" s="137" t="s">
        <v>1042</v>
      </c>
      <c r="Y148" s="136"/>
      <c r="Z148" s="136"/>
      <c r="AA148" s="136"/>
      <c r="AB148" s="138">
        <v>18.0</v>
      </c>
      <c r="AC148" s="138">
        <v>1.0</v>
      </c>
      <c r="AD148" s="138">
        <v>1.0</v>
      </c>
      <c r="AE148" s="136"/>
      <c r="AF148" s="136"/>
      <c r="AG148" s="136"/>
      <c r="AH148" s="136"/>
    </row>
    <row r="149" ht="15.75" customHeight="1">
      <c r="A149" s="132">
        <v>34.0</v>
      </c>
      <c r="B149" s="130">
        <v>317.0</v>
      </c>
      <c r="C149" s="130">
        <v>10.0</v>
      </c>
      <c r="D149" s="130">
        <v>358.0</v>
      </c>
      <c r="E149" s="130">
        <v>354.0</v>
      </c>
      <c r="F149" s="4" t="s">
        <v>603</v>
      </c>
      <c r="G149" s="78" t="s">
        <v>1348</v>
      </c>
      <c r="H149" s="136"/>
      <c r="I149" s="136"/>
      <c r="J149" s="136"/>
      <c r="K149" s="136"/>
      <c r="L149" s="142" t="s">
        <v>284</v>
      </c>
      <c r="M149" s="78" t="s">
        <v>1349</v>
      </c>
      <c r="N149" s="136"/>
      <c r="O149" s="135" t="s">
        <v>1113</v>
      </c>
      <c r="P149" s="136"/>
      <c r="Q149" s="136"/>
      <c r="R149" s="132">
        <v>2015.0</v>
      </c>
      <c r="S149" s="132">
        <v>1.0</v>
      </c>
      <c r="T149" s="137" t="s">
        <v>54</v>
      </c>
      <c r="U149" s="143">
        <v>3.0</v>
      </c>
      <c r="V149" s="136"/>
      <c r="W149" s="4" t="s">
        <v>1041</v>
      </c>
      <c r="X149" s="137" t="s">
        <v>1042</v>
      </c>
      <c r="Y149" s="140">
        <v>0.96</v>
      </c>
      <c r="Z149" s="136"/>
      <c r="AA149" s="136"/>
      <c r="AB149" s="136"/>
      <c r="AC149" s="136"/>
      <c r="AD149" s="136">
        <v>1.0</v>
      </c>
      <c r="AE149" s="140">
        <v>123352.0</v>
      </c>
      <c r="AF149" s="140">
        <v>1.08</v>
      </c>
      <c r="AG149" s="136"/>
      <c r="AH149" s="136"/>
    </row>
    <row r="150" ht="15.75" customHeight="1">
      <c r="A150" s="149">
        <v>36.0</v>
      </c>
      <c r="B150" s="130">
        <v>318.0</v>
      </c>
      <c r="C150" s="130">
        <v>2.0</v>
      </c>
      <c r="D150" s="130">
        <v>46.0</v>
      </c>
      <c r="E150" s="130">
        <v>57.0</v>
      </c>
      <c r="F150" s="144" t="s">
        <v>94</v>
      </c>
      <c r="G150" s="144" t="s">
        <v>1350</v>
      </c>
      <c r="H150" s="151" t="s">
        <v>1351</v>
      </c>
      <c r="I150" s="132" t="b">
        <v>1</v>
      </c>
      <c r="J150" s="151" t="s">
        <v>52</v>
      </c>
      <c r="K150" s="144" t="s">
        <v>1352</v>
      </c>
      <c r="L150" s="152" t="s">
        <v>1352</v>
      </c>
      <c r="M150" s="144" t="s">
        <v>1352</v>
      </c>
      <c r="N150" s="4" t="s">
        <v>1353</v>
      </c>
      <c r="O150" s="179" t="s">
        <v>1087</v>
      </c>
      <c r="P150" s="154"/>
      <c r="Q150" s="154"/>
      <c r="R150" s="149">
        <v>2021.0</v>
      </c>
      <c r="S150" s="149">
        <v>3.0</v>
      </c>
      <c r="T150" s="153" t="s">
        <v>64</v>
      </c>
      <c r="U150" s="138">
        <v>1.0</v>
      </c>
      <c r="V150" s="154"/>
      <c r="W150" s="153" t="s">
        <v>1047</v>
      </c>
      <c r="X150" s="153" t="s">
        <v>1055</v>
      </c>
      <c r="Y150" s="154"/>
      <c r="Z150" s="154"/>
      <c r="AA150" s="156">
        <v>2.0</v>
      </c>
      <c r="AB150" s="157">
        <v>35.6</v>
      </c>
      <c r="AC150" s="157">
        <v>3.0</v>
      </c>
      <c r="AD150" s="196" t="s">
        <v>68</v>
      </c>
      <c r="AE150" s="156">
        <v>72.0</v>
      </c>
      <c r="AF150" s="154"/>
      <c r="AG150" s="154"/>
      <c r="AH150" s="154"/>
    </row>
    <row r="151" ht="15.75" customHeight="1">
      <c r="A151" s="181">
        <v>36.0</v>
      </c>
      <c r="B151" s="130">
        <v>78.0</v>
      </c>
      <c r="C151" s="130">
        <v>2.0</v>
      </c>
      <c r="D151" s="130">
        <v>45.0</v>
      </c>
      <c r="E151" s="130">
        <v>58.0</v>
      </c>
      <c r="F151" s="144" t="s">
        <v>94</v>
      </c>
      <c r="G151" s="144" t="s">
        <v>1350</v>
      </c>
      <c r="H151" s="151" t="s">
        <v>1351</v>
      </c>
      <c r="I151" s="132" t="b">
        <v>1</v>
      </c>
      <c r="J151" s="151" t="s">
        <v>52</v>
      </c>
      <c r="K151" s="144" t="s">
        <v>1352</v>
      </c>
      <c r="L151" s="152" t="s">
        <v>1352</v>
      </c>
      <c r="M151" s="144" t="s">
        <v>1352</v>
      </c>
      <c r="N151" s="4" t="s">
        <v>1351</v>
      </c>
      <c r="O151" s="153" t="s">
        <v>1052</v>
      </c>
      <c r="P151" s="154"/>
      <c r="Q151" s="154"/>
      <c r="R151" s="149">
        <v>2020.0</v>
      </c>
      <c r="S151" s="149">
        <v>2.0</v>
      </c>
      <c r="T151" s="153" t="s">
        <v>54</v>
      </c>
      <c r="U151" s="143">
        <v>3.0</v>
      </c>
      <c r="V151" s="155" t="s">
        <v>1053</v>
      </c>
      <c r="W151" s="153" t="s">
        <v>1054</v>
      </c>
      <c r="X151" s="153" t="s">
        <v>1055</v>
      </c>
      <c r="Y151" s="156">
        <v>0.53</v>
      </c>
      <c r="Z151" s="154"/>
      <c r="AA151" s="154"/>
      <c r="AB151" s="157">
        <v>35.6</v>
      </c>
      <c r="AC151" s="157">
        <v>32.6</v>
      </c>
      <c r="AD151" s="157">
        <v>1.0</v>
      </c>
      <c r="AE151" s="154"/>
      <c r="AF151" s="154"/>
      <c r="AG151" s="154"/>
      <c r="AH151" s="154"/>
    </row>
    <row r="152" ht="15.75" customHeight="1">
      <c r="A152" s="143">
        <v>33.0</v>
      </c>
      <c r="B152" s="130">
        <v>148.0</v>
      </c>
      <c r="C152" s="130">
        <v>9.0</v>
      </c>
      <c r="D152" s="130">
        <v>252.0</v>
      </c>
      <c r="E152" s="130">
        <v>147.0</v>
      </c>
      <c r="F152" s="4" t="s">
        <v>603</v>
      </c>
      <c r="G152" s="141"/>
      <c r="H152" s="131" t="s">
        <v>1354</v>
      </c>
      <c r="I152" s="132" t="b">
        <v>0</v>
      </c>
      <c r="J152" s="133" t="s">
        <v>52</v>
      </c>
      <c r="K152" s="131" t="s">
        <v>556</v>
      </c>
      <c r="L152" s="159" t="s">
        <v>556</v>
      </c>
      <c r="M152" s="4" t="s">
        <v>1355</v>
      </c>
      <c r="N152" s="4" t="s">
        <v>1354</v>
      </c>
      <c r="O152" s="137" t="s">
        <v>1052</v>
      </c>
      <c r="P152" s="136"/>
      <c r="Q152" s="139" t="s">
        <v>196</v>
      </c>
      <c r="R152" s="132">
        <v>2020.0</v>
      </c>
      <c r="S152" s="132">
        <v>2.0</v>
      </c>
      <c r="T152" s="137" t="s">
        <v>64</v>
      </c>
      <c r="U152" s="138">
        <v>1.0</v>
      </c>
      <c r="V152" s="139" t="s">
        <v>1040</v>
      </c>
      <c r="W152" s="4" t="s">
        <v>1054</v>
      </c>
      <c r="X152" s="137" t="s">
        <v>1055</v>
      </c>
      <c r="Y152" s="140">
        <v>0.9</v>
      </c>
      <c r="Z152" s="136"/>
      <c r="AA152" s="136"/>
      <c r="AB152" s="138">
        <v>9715.0</v>
      </c>
      <c r="AC152" s="138">
        <v>9715.0</v>
      </c>
      <c r="AD152" s="138">
        <v>1.0</v>
      </c>
      <c r="AE152" s="136"/>
      <c r="AF152" s="136"/>
      <c r="AG152" s="136"/>
      <c r="AH152" s="136"/>
    </row>
    <row r="153" ht="15.75" customHeight="1">
      <c r="A153" s="132">
        <v>58.0</v>
      </c>
      <c r="B153" s="130">
        <v>79.0</v>
      </c>
      <c r="C153" s="130">
        <v>20.0</v>
      </c>
      <c r="D153" s="130">
        <v>630.0</v>
      </c>
      <c r="E153" s="130">
        <v>488.0</v>
      </c>
      <c r="F153" s="4" t="s">
        <v>1332</v>
      </c>
      <c r="G153" s="141"/>
      <c r="H153" s="136"/>
      <c r="I153" s="136"/>
      <c r="J153" s="136"/>
      <c r="K153" s="136"/>
      <c r="L153" s="142" t="s">
        <v>1356</v>
      </c>
      <c r="M153" s="78" t="s">
        <v>1357</v>
      </c>
      <c r="N153" s="136"/>
      <c r="O153" s="137" t="s">
        <v>1052</v>
      </c>
      <c r="P153" s="136"/>
      <c r="Q153" s="136"/>
      <c r="R153" s="132">
        <v>2019.0</v>
      </c>
      <c r="S153" s="132">
        <v>2.0</v>
      </c>
      <c r="T153" s="137" t="s">
        <v>54</v>
      </c>
      <c r="U153" s="143">
        <v>3.0</v>
      </c>
      <c r="V153" s="139" t="s">
        <v>1053</v>
      </c>
      <c r="W153" s="4" t="s">
        <v>1054</v>
      </c>
      <c r="X153" s="137" t="s">
        <v>1055</v>
      </c>
      <c r="Y153" s="140">
        <v>0.57</v>
      </c>
      <c r="Z153" s="136"/>
      <c r="AA153" s="136"/>
      <c r="AB153" s="136"/>
      <c r="AC153" s="136"/>
      <c r="AD153" s="136">
        <v>1.0</v>
      </c>
      <c r="AE153" s="136"/>
      <c r="AF153" s="136"/>
      <c r="AG153" s="136"/>
      <c r="AH153" s="136"/>
    </row>
    <row r="154" ht="15.75" customHeight="1">
      <c r="A154" s="143">
        <v>45.0</v>
      </c>
      <c r="B154" s="130">
        <v>80.0</v>
      </c>
      <c r="C154" s="130">
        <v>17.0</v>
      </c>
      <c r="D154" s="130">
        <v>585.0</v>
      </c>
      <c r="E154" s="130">
        <v>456.0</v>
      </c>
      <c r="F154" s="4" t="s">
        <v>819</v>
      </c>
      <c r="G154" s="141"/>
      <c r="H154" s="131" t="s">
        <v>1358</v>
      </c>
      <c r="I154" s="132" t="b">
        <v>1</v>
      </c>
      <c r="J154" s="133" t="s">
        <v>52</v>
      </c>
      <c r="K154" s="4" t="s">
        <v>1359</v>
      </c>
      <c r="L154" s="197" t="s">
        <v>1360</v>
      </c>
      <c r="M154" s="4" t="s">
        <v>1359</v>
      </c>
      <c r="N154" s="4" t="s">
        <v>1361</v>
      </c>
      <c r="O154" s="137" t="s">
        <v>1199</v>
      </c>
      <c r="P154" s="139" t="s">
        <v>52</v>
      </c>
      <c r="Q154" s="136"/>
      <c r="R154" s="132">
        <v>2021.0</v>
      </c>
      <c r="S154" s="132">
        <v>2.0</v>
      </c>
      <c r="T154" s="137" t="s">
        <v>54</v>
      </c>
      <c r="U154" s="143">
        <v>3.0</v>
      </c>
      <c r="V154" s="139" t="s">
        <v>1053</v>
      </c>
      <c r="W154" s="4" t="s">
        <v>1054</v>
      </c>
      <c r="X154" s="137" t="s">
        <v>1103</v>
      </c>
      <c r="Y154" s="140">
        <v>0.56</v>
      </c>
      <c r="Z154" s="136"/>
      <c r="AA154" s="136"/>
      <c r="AB154" s="138">
        <v>150.6</v>
      </c>
      <c r="AC154" s="138">
        <v>149.6</v>
      </c>
      <c r="AD154" s="138">
        <v>1.0</v>
      </c>
      <c r="AE154" s="136"/>
      <c r="AF154" s="136"/>
      <c r="AG154" s="136"/>
      <c r="AH154" s="136"/>
    </row>
    <row r="155" ht="15.75" customHeight="1">
      <c r="A155" s="132">
        <v>45.0</v>
      </c>
      <c r="B155" s="130">
        <v>149.0</v>
      </c>
      <c r="C155" s="130">
        <v>17.0</v>
      </c>
      <c r="D155" s="130">
        <v>587.0</v>
      </c>
      <c r="E155" s="130">
        <v>457.0</v>
      </c>
      <c r="F155" s="4" t="s">
        <v>862</v>
      </c>
      <c r="G155" s="4" t="s">
        <v>1362</v>
      </c>
      <c r="H155" s="131" t="s">
        <v>1358</v>
      </c>
      <c r="I155" s="132" t="b">
        <v>0</v>
      </c>
      <c r="J155" s="133" t="s">
        <v>52</v>
      </c>
      <c r="K155" s="131" t="s">
        <v>1360</v>
      </c>
      <c r="L155" s="197" t="s">
        <v>1360</v>
      </c>
      <c r="M155" s="4" t="s">
        <v>1359</v>
      </c>
      <c r="N155" s="4" t="s">
        <v>1363</v>
      </c>
      <c r="O155" s="137" t="s">
        <v>1102</v>
      </c>
      <c r="P155" s="139" t="s">
        <v>52</v>
      </c>
      <c r="Q155" s="136"/>
      <c r="R155" s="132">
        <v>2021.0</v>
      </c>
      <c r="S155" s="132">
        <v>1.0</v>
      </c>
      <c r="T155" s="137" t="s">
        <v>64</v>
      </c>
      <c r="U155" s="138">
        <v>1.0</v>
      </c>
      <c r="V155" s="139" t="s">
        <v>1040</v>
      </c>
      <c r="W155" s="4" t="s">
        <v>1054</v>
      </c>
      <c r="X155" s="137" t="s">
        <v>1103</v>
      </c>
      <c r="Y155" s="140">
        <v>0.81</v>
      </c>
      <c r="Z155" s="136"/>
      <c r="AA155" s="136"/>
      <c r="AB155" s="138">
        <v>150.6</v>
      </c>
      <c r="AC155" s="138">
        <v>1.0</v>
      </c>
      <c r="AD155" s="133" t="s">
        <v>68</v>
      </c>
      <c r="AE155" s="4" t="s">
        <v>1077</v>
      </c>
      <c r="AF155" s="140">
        <v>0.65</v>
      </c>
      <c r="AG155" s="136"/>
      <c r="AH155" s="136"/>
    </row>
    <row r="156" ht="15.75" customHeight="1">
      <c r="A156" s="132">
        <v>33.0</v>
      </c>
      <c r="B156" s="130">
        <v>273.0</v>
      </c>
      <c r="C156" s="130">
        <v>9.0</v>
      </c>
      <c r="D156" s="130">
        <v>169.0</v>
      </c>
      <c r="E156" s="130">
        <v>111.0</v>
      </c>
      <c r="F156" s="4" t="s">
        <v>212</v>
      </c>
      <c r="G156" s="4" t="s">
        <v>1364</v>
      </c>
      <c r="H156" s="4" t="s">
        <v>1364</v>
      </c>
      <c r="I156" s="132" t="b">
        <v>1</v>
      </c>
      <c r="J156" s="133" t="s">
        <v>52</v>
      </c>
      <c r="K156" s="4" t="s">
        <v>1365</v>
      </c>
      <c r="L156" s="22" t="s">
        <v>1365</v>
      </c>
      <c r="M156" s="4" t="s">
        <v>1365</v>
      </c>
      <c r="N156" s="4" t="s">
        <v>1366</v>
      </c>
      <c r="O156" s="137" t="s">
        <v>1121</v>
      </c>
      <c r="P156" s="139" t="s">
        <v>52</v>
      </c>
      <c r="Q156" s="136"/>
      <c r="R156" s="132">
        <v>2021.0</v>
      </c>
      <c r="S156" s="132">
        <v>1.0</v>
      </c>
      <c r="T156" s="137" t="s">
        <v>64</v>
      </c>
      <c r="U156" s="138">
        <v>1.0</v>
      </c>
      <c r="V156" s="136"/>
      <c r="W156" s="4" t="s">
        <v>1041</v>
      </c>
      <c r="X156" s="137" t="s">
        <v>1055</v>
      </c>
      <c r="Y156" s="140">
        <v>1.0</v>
      </c>
      <c r="Z156" s="136"/>
      <c r="AA156" s="136"/>
      <c r="AB156" s="138">
        <v>64136.1</v>
      </c>
      <c r="AC156" s="140">
        <v>32049.05</v>
      </c>
      <c r="AD156" s="138">
        <v>1.0</v>
      </c>
      <c r="AE156" s="140">
        <v>89637.0</v>
      </c>
      <c r="AF156" s="140">
        <v>0.9</v>
      </c>
      <c r="AG156" s="136"/>
      <c r="AH156" s="136"/>
    </row>
    <row r="157" ht="15.75" customHeight="1">
      <c r="A157" s="132">
        <v>33.0</v>
      </c>
      <c r="B157" s="130">
        <v>274.0</v>
      </c>
      <c r="C157" s="130">
        <v>9.0</v>
      </c>
      <c r="D157" s="130">
        <v>170.0</v>
      </c>
      <c r="E157" s="130">
        <v>112.0</v>
      </c>
      <c r="F157" s="4" t="s">
        <v>212</v>
      </c>
      <c r="G157" s="4" t="s">
        <v>1364</v>
      </c>
      <c r="H157" s="4" t="s">
        <v>1364</v>
      </c>
      <c r="I157" s="132" t="b">
        <v>1</v>
      </c>
      <c r="J157" s="133" t="s">
        <v>52</v>
      </c>
      <c r="K157" s="4" t="s">
        <v>1365</v>
      </c>
      <c r="L157" s="22" t="s">
        <v>1365</v>
      </c>
      <c r="M157" s="4" t="s">
        <v>1365</v>
      </c>
      <c r="N157" s="4" t="s">
        <v>1367</v>
      </c>
      <c r="O157" s="137" t="s">
        <v>1117</v>
      </c>
      <c r="P157" s="139" t="s">
        <v>52</v>
      </c>
      <c r="Q157" s="136"/>
      <c r="R157" s="132">
        <v>2021.0</v>
      </c>
      <c r="S157" s="132">
        <v>1.0</v>
      </c>
      <c r="T157" s="137" t="s">
        <v>77</v>
      </c>
      <c r="U157" s="138">
        <v>2.0</v>
      </c>
      <c r="V157" s="136"/>
      <c r="W157" s="4" t="s">
        <v>1041</v>
      </c>
      <c r="X157" s="137" t="s">
        <v>1042</v>
      </c>
      <c r="Y157" s="140">
        <v>1.3</v>
      </c>
      <c r="Z157" s="136"/>
      <c r="AA157" s="136"/>
      <c r="AB157" s="138">
        <v>64136.1</v>
      </c>
      <c r="AC157" s="140">
        <v>32049.05</v>
      </c>
      <c r="AD157" s="133" t="s">
        <v>68</v>
      </c>
      <c r="AE157" s="140">
        <v>36256.0</v>
      </c>
      <c r="AF157" s="140">
        <v>0.4</v>
      </c>
      <c r="AG157" s="136"/>
      <c r="AH157" s="136"/>
    </row>
    <row r="158" ht="15.75" customHeight="1">
      <c r="A158" s="132">
        <v>37.0</v>
      </c>
      <c r="B158" s="130">
        <v>26.0</v>
      </c>
      <c r="C158" s="130">
        <v>12.0</v>
      </c>
      <c r="D158" s="130">
        <v>496.0</v>
      </c>
      <c r="E158" s="130">
        <v>409.0</v>
      </c>
      <c r="F158" s="4" t="s">
        <v>610</v>
      </c>
      <c r="G158" s="141"/>
      <c r="H158" s="131" t="s">
        <v>1368</v>
      </c>
      <c r="I158" s="132" t="b">
        <v>1</v>
      </c>
      <c r="J158" s="133" t="s">
        <v>52</v>
      </c>
      <c r="K158" s="4" t="s">
        <v>1369</v>
      </c>
      <c r="L158" s="22" t="s">
        <v>1369</v>
      </c>
      <c r="M158" s="4" t="s">
        <v>1369</v>
      </c>
      <c r="N158" s="4" t="s">
        <v>1370</v>
      </c>
      <c r="O158" s="137" t="s">
        <v>1371</v>
      </c>
      <c r="P158" s="136"/>
      <c r="Q158" s="136"/>
      <c r="R158" s="132">
        <v>2016.0</v>
      </c>
      <c r="S158" s="132">
        <v>3.0</v>
      </c>
      <c r="T158" s="137" t="s">
        <v>64</v>
      </c>
      <c r="U158" s="138">
        <v>1.0</v>
      </c>
      <c r="V158" s="139" t="s">
        <v>1053</v>
      </c>
      <c r="W158" s="137" t="s">
        <v>1047</v>
      </c>
      <c r="X158" s="137" t="s">
        <v>66</v>
      </c>
      <c r="Y158" s="140">
        <v>1.2</v>
      </c>
      <c r="Z158" s="136"/>
      <c r="AA158" s="136"/>
      <c r="AB158" s="136"/>
      <c r="AC158" s="138">
        <v>1.0</v>
      </c>
      <c r="AD158" s="138">
        <v>1.0</v>
      </c>
      <c r="AE158" s="136"/>
      <c r="AF158" s="140">
        <v>0.95</v>
      </c>
      <c r="AG158" s="136"/>
      <c r="AH158" s="136"/>
    </row>
    <row r="159" ht="15.75" customHeight="1">
      <c r="A159" s="132">
        <v>45.0</v>
      </c>
      <c r="B159" s="130">
        <v>474.0</v>
      </c>
      <c r="C159" s="130">
        <v>17.0</v>
      </c>
      <c r="D159" s="130">
        <v>588.0</v>
      </c>
      <c r="E159" s="130">
        <v>472.0</v>
      </c>
      <c r="F159" s="4" t="s">
        <v>862</v>
      </c>
      <c r="G159" s="78" t="s">
        <v>1372</v>
      </c>
      <c r="H159" s="136"/>
      <c r="I159" s="136"/>
      <c r="J159" s="136"/>
      <c r="K159" s="136"/>
      <c r="L159" s="142" t="s">
        <v>1373</v>
      </c>
      <c r="M159" s="78" t="s">
        <v>1374</v>
      </c>
      <c r="N159" s="136"/>
      <c r="O159" s="135" t="s">
        <v>1049</v>
      </c>
      <c r="P159" s="136"/>
      <c r="Q159" s="136"/>
      <c r="R159" s="132">
        <v>2022.0</v>
      </c>
      <c r="S159" s="132">
        <v>3.0</v>
      </c>
      <c r="T159" s="137" t="s">
        <v>77</v>
      </c>
      <c r="U159" s="138">
        <v>2.0</v>
      </c>
      <c r="V159" s="136"/>
      <c r="W159" s="137" t="s">
        <v>1047</v>
      </c>
      <c r="X159" s="137" t="s">
        <v>1042</v>
      </c>
      <c r="Y159" s="136"/>
      <c r="Z159" s="136"/>
      <c r="AA159" s="136"/>
      <c r="AB159" s="136"/>
      <c r="AC159" s="136"/>
      <c r="AD159" s="136">
        <v>1.0</v>
      </c>
      <c r="AE159" s="136"/>
      <c r="AF159" s="136"/>
      <c r="AG159" s="136"/>
      <c r="AH159" s="136"/>
    </row>
    <row r="160" ht="15.75" customHeight="1">
      <c r="A160" s="143">
        <v>33.0</v>
      </c>
      <c r="B160" s="130">
        <v>323.0</v>
      </c>
      <c r="C160" s="130">
        <v>9.0</v>
      </c>
      <c r="D160" s="130">
        <v>251.0</v>
      </c>
      <c r="E160" s="130">
        <v>269.0</v>
      </c>
      <c r="F160" s="4" t="s">
        <v>603</v>
      </c>
      <c r="G160" s="4" t="s">
        <v>1375</v>
      </c>
      <c r="H160" s="131" t="s">
        <v>1376</v>
      </c>
      <c r="I160" s="132" t="b">
        <v>1</v>
      </c>
      <c r="J160" s="133" t="s">
        <v>52</v>
      </c>
      <c r="K160" s="4" t="s">
        <v>1377</v>
      </c>
      <c r="L160" s="22" t="s">
        <v>1377</v>
      </c>
      <c r="M160" s="4" t="s">
        <v>1377</v>
      </c>
      <c r="N160" s="4" t="s">
        <v>1378</v>
      </c>
      <c r="O160" s="135" t="s">
        <v>1087</v>
      </c>
      <c r="P160" s="136"/>
      <c r="Q160" s="136"/>
      <c r="R160" s="132">
        <v>2021.0</v>
      </c>
      <c r="S160" s="132">
        <v>3.0</v>
      </c>
      <c r="T160" s="137" t="s">
        <v>54</v>
      </c>
      <c r="U160" s="143">
        <v>3.0</v>
      </c>
      <c r="V160" s="136"/>
      <c r="W160" s="137" t="s">
        <v>1047</v>
      </c>
      <c r="X160" s="137" t="s">
        <v>1055</v>
      </c>
      <c r="Y160" s="136"/>
      <c r="Z160" s="136"/>
      <c r="AA160" s="140">
        <v>0.0</v>
      </c>
      <c r="AB160" s="136"/>
      <c r="AC160" s="138">
        <v>1.0</v>
      </c>
      <c r="AD160" s="138">
        <v>1.0</v>
      </c>
      <c r="AE160" s="140">
        <v>0.0</v>
      </c>
      <c r="AF160" s="136"/>
      <c r="AG160" s="136"/>
      <c r="AH160" s="136"/>
    </row>
    <row r="161" ht="15.75" customHeight="1">
      <c r="A161" s="132">
        <v>76.0</v>
      </c>
      <c r="B161" s="130">
        <v>82.0</v>
      </c>
      <c r="C161" s="130">
        <v>21.0</v>
      </c>
      <c r="D161" s="130">
        <v>641.0</v>
      </c>
      <c r="E161" s="130">
        <v>493.0</v>
      </c>
      <c r="F161" s="4" t="s">
        <v>1379</v>
      </c>
      <c r="G161" s="141"/>
      <c r="H161" s="145" t="s">
        <v>1380</v>
      </c>
      <c r="I161" s="132" t="b">
        <v>1</v>
      </c>
      <c r="J161" s="133" t="s">
        <v>52</v>
      </c>
      <c r="K161" s="4" t="s">
        <v>1381</v>
      </c>
      <c r="L161" s="22" t="s">
        <v>1381</v>
      </c>
      <c r="M161" s="4" t="s">
        <v>1381</v>
      </c>
      <c r="N161" s="4" t="s">
        <v>1382</v>
      </c>
      <c r="O161" s="135" t="s">
        <v>1039</v>
      </c>
      <c r="P161" s="136"/>
      <c r="Q161" s="136"/>
      <c r="R161" s="132">
        <v>2022.0</v>
      </c>
      <c r="S161" s="132">
        <v>3.0</v>
      </c>
      <c r="T161" s="137" t="s">
        <v>54</v>
      </c>
      <c r="U161" s="143">
        <v>3.0</v>
      </c>
      <c r="V161" s="139" t="s">
        <v>1053</v>
      </c>
      <c r="W161" s="137" t="s">
        <v>1047</v>
      </c>
      <c r="X161" s="137" t="s">
        <v>66</v>
      </c>
      <c r="Y161" s="136"/>
      <c r="Z161" s="136"/>
      <c r="AA161" s="136"/>
      <c r="AB161" s="136"/>
      <c r="AC161" s="138">
        <v>1.0</v>
      </c>
      <c r="AD161" s="138">
        <v>1.0</v>
      </c>
      <c r="AE161" s="136"/>
      <c r="AF161" s="136"/>
      <c r="AG161" s="136"/>
      <c r="AH161" s="136"/>
    </row>
    <row r="162" ht="15.75" customHeight="1">
      <c r="A162" s="132">
        <v>76.0</v>
      </c>
      <c r="B162" s="130">
        <v>202.0</v>
      </c>
      <c r="C162" s="130">
        <v>21.0</v>
      </c>
      <c r="D162" s="130">
        <v>642.0</v>
      </c>
      <c r="E162" s="130">
        <v>491.0</v>
      </c>
      <c r="F162" s="4" t="s">
        <v>1379</v>
      </c>
      <c r="G162" s="141"/>
      <c r="H162" s="160"/>
      <c r="I162" s="160"/>
      <c r="J162" s="160"/>
      <c r="K162" s="78" t="s">
        <v>1383</v>
      </c>
      <c r="L162" s="22" t="s">
        <v>1383</v>
      </c>
      <c r="M162" s="78" t="s">
        <v>1383</v>
      </c>
      <c r="N162" s="136"/>
      <c r="O162" s="135" t="s">
        <v>1039</v>
      </c>
      <c r="P162" s="136"/>
      <c r="Q162" s="139" t="s">
        <v>196</v>
      </c>
      <c r="R162" s="132">
        <v>2022.0</v>
      </c>
      <c r="S162" s="132">
        <v>3.0</v>
      </c>
      <c r="T162" s="137" t="s">
        <v>54</v>
      </c>
      <c r="U162" s="143">
        <v>3.0</v>
      </c>
      <c r="V162" s="139" t="s">
        <v>1040</v>
      </c>
      <c r="W162" s="137" t="s">
        <v>1047</v>
      </c>
      <c r="X162" s="137" t="s">
        <v>66</v>
      </c>
      <c r="Y162" s="136"/>
      <c r="Z162" s="136"/>
      <c r="AA162" s="136"/>
      <c r="AB162" s="136"/>
      <c r="AC162" s="136"/>
      <c r="AD162" s="138">
        <v>1.0</v>
      </c>
      <c r="AE162" s="136"/>
      <c r="AF162" s="136"/>
      <c r="AG162" s="136"/>
      <c r="AH162" s="136"/>
    </row>
    <row r="163" ht="15.75" customHeight="1">
      <c r="A163" s="132">
        <v>76.0</v>
      </c>
      <c r="B163" s="130">
        <v>203.0</v>
      </c>
      <c r="C163" s="130">
        <v>21.0</v>
      </c>
      <c r="D163" s="130">
        <v>643.0</v>
      </c>
      <c r="E163" s="130">
        <v>492.0</v>
      </c>
      <c r="F163" s="4" t="s">
        <v>1379</v>
      </c>
      <c r="G163" s="141"/>
      <c r="H163" s="136"/>
      <c r="I163" s="136"/>
      <c r="J163" s="136"/>
      <c r="K163" s="4" t="s">
        <v>1384</v>
      </c>
      <c r="L163" s="22" t="s">
        <v>1384</v>
      </c>
      <c r="M163" s="78" t="s">
        <v>1384</v>
      </c>
      <c r="N163" s="136"/>
      <c r="O163" s="137" t="s">
        <v>1052</v>
      </c>
      <c r="P163" s="136"/>
      <c r="Q163" s="139" t="s">
        <v>196</v>
      </c>
      <c r="R163" s="132">
        <v>2020.0</v>
      </c>
      <c r="S163" s="132">
        <v>2.0</v>
      </c>
      <c r="T163" s="137" t="s">
        <v>54</v>
      </c>
      <c r="U163" s="143">
        <v>3.0</v>
      </c>
      <c r="V163" s="139" t="s">
        <v>1040</v>
      </c>
      <c r="W163" s="4" t="s">
        <v>1054</v>
      </c>
      <c r="X163" s="137" t="s">
        <v>1055</v>
      </c>
      <c r="Y163" s="140">
        <v>0.79</v>
      </c>
      <c r="Z163" s="136"/>
      <c r="AA163" s="136"/>
      <c r="AB163" s="136"/>
      <c r="AC163" s="136"/>
      <c r="AD163" s="138">
        <v>1.0</v>
      </c>
      <c r="AE163" s="136"/>
      <c r="AF163" s="136"/>
      <c r="AG163" s="136"/>
      <c r="AH163" s="136"/>
    </row>
    <row r="164" ht="15.75" customHeight="1">
      <c r="A164" s="132">
        <v>39.0</v>
      </c>
      <c r="B164" s="130">
        <v>204.0</v>
      </c>
      <c r="C164" s="130">
        <v>13.0</v>
      </c>
      <c r="D164" s="130">
        <v>510.0</v>
      </c>
      <c r="E164" s="130">
        <v>413.0</v>
      </c>
      <c r="F164" s="4" t="s">
        <v>975</v>
      </c>
      <c r="G164" s="4" t="s">
        <v>1385</v>
      </c>
      <c r="H164" s="4" t="s">
        <v>1385</v>
      </c>
      <c r="I164" s="132" t="b">
        <v>1</v>
      </c>
      <c r="J164" s="133" t="s">
        <v>52</v>
      </c>
      <c r="K164" s="4" t="s">
        <v>1386</v>
      </c>
      <c r="L164" s="22" t="s">
        <v>1386</v>
      </c>
      <c r="M164" s="4" t="s">
        <v>1386</v>
      </c>
      <c r="N164" s="4" t="s">
        <v>1387</v>
      </c>
      <c r="O164" s="137" t="s">
        <v>1133</v>
      </c>
      <c r="P164" s="136"/>
      <c r="Q164" s="136"/>
      <c r="R164" s="132">
        <v>2022.0</v>
      </c>
      <c r="S164" s="132">
        <v>1.0</v>
      </c>
      <c r="T164" s="137" t="s">
        <v>54</v>
      </c>
      <c r="U164" s="143">
        <v>3.0</v>
      </c>
      <c r="V164" s="139" t="s">
        <v>1040</v>
      </c>
      <c r="W164" s="4" t="s">
        <v>1054</v>
      </c>
      <c r="X164" s="137" t="s">
        <v>1103</v>
      </c>
      <c r="Y164" s="140">
        <v>0.62</v>
      </c>
      <c r="Z164" s="136"/>
      <c r="AA164" s="136"/>
      <c r="AB164" s="138">
        <v>0.0</v>
      </c>
      <c r="AC164" s="138">
        <v>1.0</v>
      </c>
      <c r="AD164" s="138">
        <v>1.0</v>
      </c>
      <c r="AE164" s="140">
        <v>3900.0</v>
      </c>
      <c r="AF164" s="140">
        <v>0.31</v>
      </c>
      <c r="AG164" s="136"/>
      <c r="AH164" s="136"/>
    </row>
    <row r="165" ht="15.75" customHeight="1">
      <c r="A165" s="149">
        <v>36.0</v>
      </c>
      <c r="B165" s="130">
        <v>150.0</v>
      </c>
      <c r="C165" s="130">
        <v>2.0</v>
      </c>
      <c r="D165" s="130">
        <v>50.0</v>
      </c>
      <c r="E165" s="130">
        <v>42.0</v>
      </c>
      <c r="F165" s="144" t="s">
        <v>94</v>
      </c>
      <c r="G165" s="144" t="s">
        <v>1388</v>
      </c>
      <c r="H165" s="144" t="s">
        <v>1388</v>
      </c>
      <c r="I165" s="132" t="b">
        <v>1</v>
      </c>
      <c r="J165" s="151" t="s">
        <v>52</v>
      </c>
      <c r="K165" s="144" t="s">
        <v>1389</v>
      </c>
      <c r="L165" s="22" t="s">
        <v>1389</v>
      </c>
      <c r="M165" s="144" t="s">
        <v>1389</v>
      </c>
      <c r="N165" s="4" t="s">
        <v>1388</v>
      </c>
      <c r="O165" s="153" t="s">
        <v>1052</v>
      </c>
      <c r="P165" s="154"/>
      <c r="Q165" s="154"/>
      <c r="R165" s="149">
        <v>2020.0</v>
      </c>
      <c r="S165" s="149">
        <v>2.0</v>
      </c>
      <c r="T165" s="153" t="s">
        <v>64</v>
      </c>
      <c r="U165" s="138">
        <v>1.0</v>
      </c>
      <c r="V165" s="155" t="s">
        <v>1040</v>
      </c>
      <c r="W165" s="153" t="s">
        <v>1054</v>
      </c>
      <c r="X165" s="153" t="s">
        <v>1103</v>
      </c>
      <c r="Y165" s="156">
        <v>0.97</v>
      </c>
      <c r="Z165" s="154"/>
      <c r="AA165" s="154"/>
      <c r="AB165" s="157">
        <v>7786.0</v>
      </c>
      <c r="AC165" s="157">
        <v>7786.0</v>
      </c>
      <c r="AD165" s="157">
        <v>1.0</v>
      </c>
      <c r="AE165" s="154"/>
      <c r="AF165" s="154"/>
      <c r="AG165" s="154"/>
      <c r="AH165" s="154"/>
    </row>
    <row r="166" ht="15.75" customHeight="1">
      <c r="A166" s="132">
        <v>36.0</v>
      </c>
      <c r="B166" s="130">
        <v>205.0</v>
      </c>
      <c r="C166" s="130">
        <v>2.0</v>
      </c>
      <c r="D166" s="130">
        <v>49.0</v>
      </c>
      <c r="E166" s="130">
        <v>54.0</v>
      </c>
      <c r="F166" s="4" t="s">
        <v>94</v>
      </c>
      <c r="G166" s="141"/>
      <c r="H166" s="145" t="s">
        <v>1390</v>
      </c>
      <c r="I166" s="132" t="b">
        <v>1</v>
      </c>
      <c r="J166" s="133" t="s">
        <v>52</v>
      </c>
      <c r="K166" s="4" t="s">
        <v>1391</v>
      </c>
      <c r="L166" s="191" t="s">
        <v>97</v>
      </c>
      <c r="M166" s="192" t="s">
        <v>1391</v>
      </c>
      <c r="N166" s="4" t="s">
        <v>1390</v>
      </c>
      <c r="O166" s="137" t="s">
        <v>1052</v>
      </c>
      <c r="P166" s="136"/>
      <c r="Q166" s="139" t="s">
        <v>196</v>
      </c>
      <c r="R166" s="132">
        <v>2020.0</v>
      </c>
      <c r="S166" s="132">
        <v>2.0</v>
      </c>
      <c r="T166" s="137" t="s">
        <v>54</v>
      </c>
      <c r="U166" s="143">
        <v>3.0</v>
      </c>
      <c r="V166" s="139" t="s">
        <v>1040</v>
      </c>
      <c r="W166" s="4" t="s">
        <v>1054</v>
      </c>
      <c r="X166" s="137" t="s">
        <v>1103</v>
      </c>
      <c r="Y166" s="140">
        <v>0.52</v>
      </c>
      <c r="Z166" s="136"/>
      <c r="AA166" s="136"/>
      <c r="AB166" s="138">
        <v>1087.0</v>
      </c>
      <c r="AC166" s="140">
        <v>543.5</v>
      </c>
      <c r="AD166" s="138">
        <v>1.0</v>
      </c>
      <c r="AE166" s="136"/>
      <c r="AF166" s="136"/>
      <c r="AG166" s="136"/>
      <c r="AH166" s="136"/>
    </row>
    <row r="167" ht="15.75" customHeight="1">
      <c r="A167" s="149">
        <v>36.0</v>
      </c>
      <c r="B167" s="130">
        <v>151.0</v>
      </c>
      <c r="C167" s="130">
        <v>2.0</v>
      </c>
      <c r="D167" s="130">
        <v>47.0</v>
      </c>
      <c r="E167" s="130">
        <v>38.0</v>
      </c>
      <c r="F167" s="144" t="s">
        <v>94</v>
      </c>
      <c r="G167" s="144" t="s">
        <v>1392</v>
      </c>
      <c r="H167" s="144" t="s">
        <v>1392</v>
      </c>
      <c r="I167" s="132" t="b">
        <v>1</v>
      </c>
      <c r="J167" s="151" t="s">
        <v>52</v>
      </c>
      <c r="K167" s="144" t="s">
        <v>1393</v>
      </c>
      <c r="L167" s="22" t="s">
        <v>1393</v>
      </c>
      <c r="M167" s="144" t="s">
        <v>1393</v>
      </c>
      <c r="N167" s="4" t="s">
        <v>1394</v>
      </c>
      <c r="O167" s="198" t="s">
        <v>1395</v>
      </c>
      <c r="P167" s="154"/>
      <c r="Q167" s="154"/>
      <c r="R167" s="149">
        <v>2020.0</v>
      </c>
      <c r="S167" s="181">
        <v>1.0</v>
      </c>
      <c r="T167" s="155" t="s">
        <v>64</v>
      </c>
      <c r="U167" s="138">
        <v>1.0</v>
      </c>
      <c r="V167" s="155" t="s">
        <v>1040</v>
      </c>
      <c r="W167" s="155" t="s">
        <v>1041</v>
      </c>
      <c r="X167" s="153" t="s">
        <v>1103</v>
      </c>
      <c r="Y167" s="157">
        <v>1.17</v>
      </c>
      <c r="Z167" s="154"/>
      <c r="AA167" s="154"/>
      <c r="AB167" s="157">
        <v>29766.2</v>
      </c>
      <c r="AC167" s="157">
        <v>29766.2</v>
      </c>
      <c r="AD167" s="157">
        <v>1.0</v>
      </c>
      <c r="AE167" s="154"/>
      <c r="AF167" s="154"/>
      <c r="AG167" s="154"/>
      <c r="AH167" s="154"/>
    </row>
    <row r="168" ht="15.75" customHeight="1">
      <c r="A168" s="132">
        <v>36.0</v>
      </c>
      <c r="B168" s="130">
        <v>152.0</v>
      </c>
      <c r="C168" s="130">
        <v>2.0</v>
      </c>
      <c r="D168" s="130">
        <v>48.0</v>
      </c>
      <c r="E168" s="130">
        <v>55.0</v>
      </c>
      <c r="F168" s="4" t="s">
        <v>94</v>
      </c>
      <c r="G168" s="141"/>
      <c r="H168" s="162" t="s">
        <v>1390</v>
      </c>
      <c r="I168" s="132" t="b">
        <v>0</v>
      </c>
      <c r="J168" s="163" t="s">
        <v>52</v>
      </c>
      <c r="K168" s="162" t="s">
        <v>1391</v>
      </c>
      <c r="L168" s="191" t="s">
        <v>97</v>
      </c>
      <c r="M168" s="199" t="s">
        <v>1396</v>
      </c>
      <c r="N168" s="4" t="s">
        <v>1390</v>
      </c>
      <c r="O168" s="137" t="s">
        <v>1052</v>
      </c>
      <c r="P168" s="136"/>
      <c r="Q168" s="139" t="s">
        <v>196</v>
      </c>
      <c r="R168" s="132">
        <v>2021.0</v>
      </c>
      <c r="S168" s="132">
        <v>2.0</v>
      </c>
      <c r="T168" s="137" t="s">
        <v>64</v>
      </c>
      <c r="U168" s="138">
        <v>1.0</v>
      </c>
      <c r="V168" s="139" t="s">
        <v>1040</v>
      </c>
      <c r="W168" s="4" t="s">
        <v>1054</v>
      </c>
      <c r="X168" s="137" t="s">
        <v>1103</v>
      </c>
      <c r="Y168" s="140">
        <v>0.9</v>
      </c>
      <c r="Z168" s="136"/>
      <c r="AA168" s="136"/>
      <c r="AB168" s="138">
        <v>1087.0</v>
      </c>
      <c r="AC168" s="140">
        <v>543.5</v>
      </c>
      <c r="AD168" s="133" t="s">
        <v>68</v>
      </c>
      <c r="AE168" s="136"/>
      <c r="AF168" s="136"/>
      <c r="AG168" s="136"/>
      <c r="AH168" s="136"/>
    </row>
    <row r="169" ht="15.75" customHeight="1">
      <c r="A169" s="132">
        <v>43.0</v>
      </c>
      <c r="B169" s="130">
        <v>83.0</v>
      </c>
      <c r="C169" s="130">
        <v>15.0</v>
      </c>
      <c r="D169" s="130">
        <v>543.0</v>
      </c>
      <c r="E169" s="130">
        <v>431.0</v>
      </c>
      <c r="F169" s="4" t="s">
        <v>819</v>
      </c>
      <c r="G169" s="141"/>
      <c r="H169" s="145" t="s">
        <v>1397</v>
      </c>
      <c r="I169" s="132" t="b">
        <v>1</v>
      </c>
      <c r="J169" s="133" t="s">
        <v>52</v>
      </c>
      <c r="K169" s="4" t="s">
        <v>1398</v>
      </c>
      <c r="L169" s="22" t="s">
        <v>1398</v>
      </c>
      <c r="M169" s="4" t="s">
        <v>1398</v>
      </c>
      <c r="N169" s="4" t="s">
        <v>1397</v>
      </c>
      <c r="O169" s="137" t="s">
        <v>1052</v>
      </c>
      <c r="P169" s="136"/>
      <c r="Q169" s="136"/>
      <c r="R169" s="132">
        <v>2020.0</v>
      </c>
      <c r="S169" s="132">
        <v>2.0</v>
      </c>
      <c r="T169" s="137" t="s">
        <v>54</v>
      </c>
      <c r="U169" s="143">
        <v>3.0</v>
      </c>
      <c r="V169" s="139" t="s">
        <v>1053</v>
      </c>
      <c r="W169" s="4" t="s">
        <v>1054</v>
      </c>
      <c r="X169" s="137" t="s">
        <v>1055</v>
      </c>
      <c r="Y169" s="140">
        <v>0.35</v>
      </c>
      <c r="Z169" s="136"/>
      <c r="AA169" s="136"/>
      <c r="AB169" s="138">
        <v>355.0</v>
      </c>
      <c r="AC169" s="138">
        <v>355.0</v>
      </c>
      <c r="AD169" s="138">
        <v>1.0</v>
      </c>
      <c r="AE169" s="136"/>
      <c r="AF169" s="136"/>
      <c r="AG169" s="136"/>
      <c r="AH169" s="136"/>
    </row>
    <row r="170" ht="15.75" customHeight="1">
      <c r="A170" s="200">
        <v>36.0</v>
      </c>
      <c r="B170" s="201">
        <v>240.0</v>
      </c>
      <c r="C170" s="201">
        <v>2.0</v>
      </c>
      <c r="D170" s="201">
        <v>30.0</v>
      </c>
      <c r="E170" s="130">
        <v>22.0</v>
      </c>
      <c r="F170" s="202" t="s">
        <v>94</v>
      </c>
      <c r="G170" s="202" t="s">
        <v>95</v>
      </c>
      <c r="H170" s="202" t="s">
        <v>95</v>
      </c>
      <c r="I170" s="200" t="b">
        <v>1</v>
      </c>
      <c r="J170" s="203" t="s">
        <v>52</v>
      </c>
      <c r="K170" s="202" t="s">
        <v>96</v>
      </c>
      <c r="L170" s="191" t="s">
        <v>97</v>
      </c>
      <c r="M170" s="202" t="s">
        <v>96</v>
      </c>
      <c r="N170" s="203" t="s">
        <v>1399</v>
      </c>
      <c r="O170" s="204" t="s">
        <v>1331</v>
      </c>
      <c r="P170" s="205" t="s">
        <v>52</v>
      </c>
      <c r="Q170" s="202" t="s">
        <v>102</v>
      </c>
      <c r="R170" s="200">
        <v>2022.0</v>
      </c>
      <c r="S170" s="200">
        <v>1.0</v>
      </c>
      <c r="T170" s="204" t="s">
        <v>77</v>
      </c>
      <c r="U170" s="206">
        <v>2.0</v>
      </c>
      <c r="V170" s="205" t="s">
        <v>1040</v>
      </c>
      <c r="W170" s="204" t="s">
        <v>1041</v>
      </c>
      <c r="X170" s="204" t="s">
        <v>1103</v>
      </c>
      <c r="Y170" s="207">
        <v>1.99</v>
      </c>
      <c r="Z170" s="208"/>
      <c r="AA170" s="208"/>
      <c r="AB170" s="206">
        <v>469550.9</v>
      </c>
      <c r="AC170" s="206">
        <v>469550.9</v>
      </c>
      <c r="AD170" s="206">
        <v>1.0</v>
      </c>
      <c r="AE170" s="207">
        <v>601000.0</v>
      </c>
      <c r="AF170" s="207">
        <v>0.48</v>
      </c>
      <c r="AG170" s="208"/>
      <c r="AH170" s="208"/>
    </row>
    <row r="171" ht="15.75" customHeight="1">
      <c r="A171" s="181">
        <v>37.0</v>
      </c>
      <c r="B171" s="130">
        <v>341.0</v>
      </c>
      <c r="C171" s="130">
        <v>12.0</v>
      </c>
      <c r="D171" s="150">
        <v>481.0</v>
      </c>
      <c r="E171" s="130">
        <v>380.0</v>
      </c>
      <c r="F171" s="144" t="s">
        <v>603</v>
      </c>
      <c r="G171" s="144" t="s">
        <v>750</v>
      </c>
      <c r="H171" s="144" t="s">
        <v>750</v>
      </c>
      <c r="I171" s="132" t="b">
        <v>1</v>
      </c>
      <c r="J171" s="151" t="s">
        <v>52</v>
      </c>
      <c r="K171" s="144" t="s">
        <v>751</v>
      </c>
      <c r="L171" s="152" t="s">
        <v>751</v>
      </c>
      <c r="M171" s="144" t="s">
        <v>751</v>
      </c>
      <c r="N171" s="4" t="s">
        <v>1400</v>
      </c>
      <c r="O171" s="179" t="s">
        <v>1046</v>
      </c>
      <c r="P171" s="154"/>
      <c r="Q171" s="154"/>
      <c r="R171" s="149">
        <v>2022.0</v>
      </c>
      <c r="S171" s="149">
        <v>3.0</v>
      </c>
      <c r="T171" s="153" t="s">
        <v>77</v>
      </c>
      <c r="U171" s="138">
        <v>2.0</v>
      </c>
      <c r="V171" s="154"/>
      <c r="W171" s="153" t="s">
        <v>1047</v>
      </c>
      <c r="X171" s="153" t="s">
        <v>1042</v>
      </c>
      <c r="Y171" s="154"/>
      <c r="Z171" s="154"/>
      <c r="AA171" s="154"/>
      <c r="AB171" s="157">
        <v>5280.2</v>
      </c>
      <c r="AC171" s="157">
        <v>2639.6</v>
      </c>
      <c r="AD171" s="157">
        <v>1.0</v>
      </c>
      <c r="AE171" s="154"/>
      <c r="AF171" s="154"/>
      <c r="AG171" s="154"/>
      <c r="AH171" s="154"/>
    </row>
    <row r="172" ht="15.75" customHeight="1">
      <c r="A172" s="181">
        <v>37.0</v>
      </c>
      <c r="B172" s="130">
        <v>84.0</v>
      </c>
      <c r="C172" s="130">
        <v>12.0</v>
      </c>
      <c r="D172" s="150">
        <v>480.0</v>
      </c>
      <c r="E172" s="130">
        <v>381.0</v>
      </c>
      <c r="F172" s="144" t="s">
        <v>212</v>
      </c>
      <c r="G172" s="144" t="s">
        <v>750</v>
      </c>
      <c r="H172" s="144" t="s">
        <v>750</v>
      </c>
      <c r="I172" s="132" t="b">
        <v>1</v>
      </c>
      <c r="J172" s="151" t="s">
        <v>52</v>
      </c>
      <c r="K172" s="144" t="s">
        <v>751</v>
      </c>
      <c r="L172" s="152" t="s">
        <v>751</v>
      </c>
      <c r="M172" s="144" t="s">
        <v>751</v>
      </c>
      <c r="N172" s="4" t="s">
        <v>750</v>
      </c>
      <c r="O172" s="153" t="s">
        <v>1052</v>
      </c>
      <c r="P172" s="154"/>
      <c r="Q172" s="154"/>
      <c r="R172" s="149">
        <v>2020.0</v>
      </c>
      <c r="S172" s="149">
        <v>2.0</v>
      </c>
      <c r="T172" s="153" t="s">
        <v>54</v>
      </c>
      <c r="U172" s="143">
        <v>3.0</v>
      </c>
      <c r="V172" s="155" t="s">
        <v>1053</v>
      </c>
      <c r="W172" s="153" t="s">
        <v>1054</v>
      </c>
      <c r="X172" s="153" t="s">
        <v>1055</v>
      </c>
      <c r="Y172" s="156">
        <v>0.76</v>
      </c>
      <c r="Z172" s="154"/>
      <c r="AA172" s="154"/>
      <c r="AB172" s="157">
        <v>5280.2</v>
      </c>
      <c r="AC172" s="157">
        <v>1.0</v>
      </c>
      <c r="AD172" s="151" t="s">
        <v>68</v>
      </c>
      <c r="AE172" s="154"/>
      <c r="AF172" s="154"/>
      <c r="AG172" s="154"/>
      <c r="AH172" s="154"/>
    </row>
    <row r="173" ht="15.75" customHeight="1">
      <c r="A173" s="181">
        <v>37.0</v>
      </c>
      <c r="B173" s="130">
        <v>342.0</v>
      </c>
      <c r="C173" s="130">
        <v>12.0</v>
      </c>
      <c r="D173" s="150">
        <v>482.0</v>
      </c>
      <c r="E173" s="130">
        <v>382.0</v>
      </c>
      <c r="F173" s="144" t="s">
        <v>603</v>
      </c>
      <c r="G173" s="144" t="s">
        <v>750</v>
      </c>
      <c r="H173" s="144" t="s">
        <v>750</v>
      </c>
      <c r="I173" s="132" t="b">
        <v>1</v>
      </c>
      <c r="J173" s="151" t="s">
        <v>52</v>
      </c>
      <c r="K173" s="144" t="s">
        <v>751</v>
      </c>
      <c r="L173" s="152" t="s">
        <v>751</v>
      </c>
      <c r="M173" s="144" t="s">
        <v>751</v>
      </c>
      <c r="N173" s="4" t="s">
        <v>1401</v>
      </c>
      <c r="O173" s="179" t="s">
        <v>1049</v>
      </c>
      <c r="P173" s="154"/>
      <c r="Q173" s="154"/>
      <c r="R173" s="149">
        <v>2022.0</v>
      </c>
      <c r="S173" s="149">
        <v>3.0</v>
      </c>
      <c r="T173" s="153" t="s">
        <v>77</v>
      </c>
      <c r="U173" s="138">
        <v>2.0</v>
      </c>
      <c r="V173" s="154"/>
      <c r="W173" s="153" t="s">
        <v>1047</v>
      </c>
      <c r="X173" s="153" t="s">
        <v>1042</v>
      </c>
      <c r="Y173" s="154"/>
      <c r="Z173" s="154"/>
      <c r="AA173" s="154"/>
      <c r="AB173" s="157">
        <v>5280.2</v>
      </c>
      <c r="AC173" s="157">
        <v>2639.6</v>
      </c>
      <c r="AD173" s="151" t="s">
        <v>68</v>
      </c>
      <c r="AE173" s="154"/>
      <c r="AF173" s="154"/>
      <c r="AG173" s="154"/>
      <c r="AH173" s="154"/>
    </row>
    <row r="174" ht="15.75" customHeight="1">
      <c r="A174" s="132">
        <v>33.0</v>
      </c>
      <c r="B174" s="130">
        <v>206.0</v>
      </c>
      <c r="C174" s="130">
        <v>9.0</v>
      </c>
      <c r="D174" s="130">
        <v>250.0</v>
      </c>
      <c r="E174" s="130">
        <v>133.0</v>
      </c>
      <c r="F174" s="4" t="s">
        <v>212</v>
      </c>
      <c r="G174" s="141"/>
      <c r="H174" s="131" t="s">
        <v>1402</v>
      </c>
      <c r="I174" s="132" t="b">
        <v>1</v>
      </c>
      <c r="J174" s="133" t="s">
        <v>52</v>
      </c>
      <c r="K174" s="4" t="s">
        <v>535</v>
      </c>
      <c r="L174" s="22" t="s">
        <v>535</v>
      </c>
      <c r="M174" s="4" t="s">
        <v>535</v>
      </c>
      <c r="N174" s="4" t="s">
        <v>1402</v>
      </c>
      <c r="O174" s="137" t="s">
        <v>1052</v>
      </c>
      <c r="P174" s="136"/>
      <c r="Q174" s="139" t="s">
        <v>196</v>
      </c>
      <c r="R174" s="132">
        <v>2020.0</v>
      </c>
      <c r="S174" s="132">
        <v>2.0</v>
      </c>
      <c r="T174" s="137" t="s">
        <v>54</v>
      </c>
      <c r="U174" s="143">
        <v>3.0</v>
      </c>
      <c r="V174" s="139" t="s">
        <v>1040</v>
      </c>
      <c r="W174" s="4" t="s">
        <v>1054</v>
      </c>
      <c r="X174" s="137" t="s">
        <v>1055</v>
      </c>
      <c r="Y174" s="140">
        <v>0.58</v>
      </c>
      <c r="Z174" s="136"/>
      <c r="AA174" s="136"/>
      <c r="AB174" s="138">
        <v>15091.5</v>
      </c>
      <c r="AC174" s="138">
        <v>15091.5</v>
      </c>
      <c r="AD174" s="138">
        <v>1.0</v>
      </c>
      <c r="AE174" s="136"/>
      <c r="AF174" s="136"/>
      <c r="AG174" s="136"/>
      <c r="AH174" s="136"/>
    </row>
    <row r="175" ht="15.75" customHeight="1">
      <c r="A175" s="132">
        <v>33.0</v>
      </c>
      <c r="B175" s="130">
        <v>277.0</v>
      </c>
      <c r="C175" s="130">
        <v>9.0</v>
      </c>
      <c r="D175" s="130">
        <v>171.0</v>
      </c>
      <c r="E175" s="130">
        <v>262.0</v>
      </c>
      <c r="F175" s="4" t="s">
        <v>212</v>
      </c>
      <c r="G175" s="4" t="s">
        <v>1403</v>
      </c>
      <c r="H175" s="131" t="s">
        <v>964</v>
      </c>
      <c r="I175" s="132" t="b">
        <v>0</v>
      </c>
      <c r="J175" s="133" t="s">
        <v>52</v>
      </c>
      <c r="K175" s="131" t="s">
        <v>965</v>
      </c>
      <c r="L175" s="161" t="s">
        <v>965</v>
      </c>
      <c r="M175" s="172" t="s">
        <v>1404</v>
      </c>
      <c r="N175" s="4" t="s">
        <v>1405</v>
      </c>
      <c r="O175" s="135" t="s">
        <v>1119</v>
      </c>
      <c r="P175" s="136"/>
      <c r="Q175" s="139" t="s">
        <v>196</v>
      </c>
      <c r="R175" s="132">
        <v>2021.0</v>
      </c>
      <c r="S175" s="132">
        <v>1.0</v>
      </c>
      <c r="T175" s="137" t="s">
        <v>64</v>
      </c>
      <c r="U175" s="138">
        <v>1.0</v>
      </c>
      <c r="V175" s="136"/>
      <c r="W175" s="4" t="s">
        <v>1041</v>
      </c>
      <c r="X175" s="137" t="s">
        <v>1055</v>
      </c>
      <c r="Y175" s="140">
        <v>1.0</v>
      </c>
      <c r="Z175" s="136"/>
      <c r="AA175" s="136"/>
      <c r="AB175" s="136"/>
      <c r="AC175" s="138">
        <v>1.0</v>
      </c>
      <c r="AD175" s="133" t="s">
        <v>68</v>
      </c>
      <c r="AE175" s="140">
        <v>6436.0</v>
      </c>
      <c r="AF175" s="140">
        <v>0.6</v>
      </c>
      <c r="AG175" s="136"/>
      <c r="AH175" s="136"/>
    </row>
    <row r="176" ht="15.75" customHeight="1">
      <c r="A176" s="132">
        <v>33.0</v>
      </c>
      <c r="B176" s="130">
        <v>278.0</v>
      </c>
      <c r="C176" s="130">
        <v>9.0</v>
      </c>
      <c r="D176" s="130">
        <v>173.0</v>
      </c>
      <c r="E176" s="130">
        <v>263.0</v>
      </c>
      <c r="F176" s="4" t="s">
        <v>212</v>
      </c>
      <c r="G176" s="4" t="s">
        <v>1403</v>
      </c>
      <c r="H176" s="131" t="s">
        <v>964</v>
      </c>
      <c r="I176" s="132" t="b">
        <v>0</v>
      </c>
      <c r="J176" s="133" t="s">
        <v>52</v>
      </c>
      <c r="K176" s="131" t="s">
        <v>965</v>
      </c>
      <c r="L176" s="161" t="s">
        <v>965</v>
      </c>
      <c r="M176" s="172" t="s">
        <v>1404</v>
      </c>
      <c r="N176" s="4" t="s">
        <v>1406</v>
      </c>
      <c r="O176" s="135" t="s">
        <v>1142</v>
      </c>
      <c r="P176" s="136"/>
      <c r="Q176" s="139" t="s">
        <v>196</v>
      </c>
      <c r="R176" s="132">
        <v>2021.0</v>
      </c>
      <c r="S176" s="132">
        <v>1.0</v>
      </c>
      <c r="T176" s="137" t="s">
        <v>77</v>
      </c>
      <c r="U176" s="138">
        <v>2.0</v>
      </c>
      <c r="V176" s="136"/>
      <c r="W176" s="4" t="s">
        <v>1041</v>
      </c>
      <c r="X176" s="137" t="s">
        <v>1055</v>
      </c>
      <c r="Y176" s="140">
        <v>1.2</v>
      </c>
      <c r="Z176" s="136"/>
      <c r="AA176" s="136"/>
      <c r="AB176" s="136"/>
      <c r="AC176" s="138">
        <v>1.0</v>
      </c>
      <c r="AD176" s="133" t="s">
        <v>68</v>
      </c>
      <c r="AE176" s="140">
        <v>7340.0</v>
      </c>
      <c r="AF176" s="140">
        <v>0.3</v>
      </c>
      <c r="AG176" s="136"/>
      <c r="AH176" s="136"/>
    </row>
    <row r="177" ht="15.75" customHeight="1">
      <c r="A177" s="132">
        <v>33.0</v>
      </c>
      <c r="B177" s="130">
        <v>276.0</v>
      </c>
      <c r="C177" s="130">
        <v>9.0</v>
      </c>
      <c r="D177" s="130">
        <v>172.0</v>
      </c>
      <c r="E177" s="130">
        <v>270.0</v>
      </c>
      <c r="F177" s="4" t="s">
        <v>212</v>
      </c>
      <c r="G177" s="4" t="s">
        <v>1403</v>
      </c>
      <c r="H177" s="131" t="s">
        <v>964</v>
      </c>
      <c r="I177" s="132" t="b">
        <v>0</v>
      </c>
      <c r="J177" s="133" t="s">
        <v>52</v>
      </c>
      <c r="K177" s="131" t="s">
        <v>965</v>
      </c>
      <c r="L177" s="161" t="s">
        <v>965</v>
      </c>
      <c r="M177" s="172" t="s">
        <v>1404</v>
      </c>
      <c r="N177" s="4" t="s">
        <v>1407</v>
      </c>
      <c r="O177" s="135" t="s">
        <v>1117</v>
      </c>
      <c r="P177" s="136"/>
      <c r="Q177" s="139" t="s">
        <v>196</v>
      </c>
      <c r="R177" s="132">
        <v>2021.0</v>
      </c>
      <c r="S177" s="132">
        <v>1.0</v>
      </c>
      <c r="T177" s="137" t="s">
        <v>64</v>
      </c>
      <c r="U177" s="138">
        <v>1.0</v>
      </c>
      <c r="V177" s="136"/>
      <c r="W177" s="4" t="s">
        <v>1041</v>
      </c>
      <c r="X177" s="137" t="s">
        <v>1042</v>
      </c>
      <c r="Y177" s="140">
        <v>1.0</v>
      </c>
      <c r="Z177" s="136"/>
      <c r="AA177" s="136"/>
      <c r="AB177" s="136"/>
      <c r="AC177" s="138">
        <v>1.0</v>
      </c>
      <c r="AD177" s="138">
        <v>1.0</v>
      </c>
      <c r="AE177" s="140">
        <v>715.0</v>
      </c>
      <c r="AF177" s="140">
        <v>0.2</v>
      </c>
      <c r="AG177" s="136"/>
      <c r="AH177" s="136"/>
    </row>
    <row r="178" ht="15.75" customHeight="1">
      <c r="A178" s="132">
        <v>34.0</v>
      </c>
      <c r="B178" s="130">
        <v>27.0</v>
      </c>
      <c r="C178" s="130">
        <v>10.0</v>
      </c>
      <c r="D178" s="130">
        <v>410.0</v>
      </c>
      <c r="E178" s="130">
        <v>346.0</v>
      </c>
      <c r="F178" s="4" t="s">
        <v>603</v>
      </c>
      <c r="G178" s="141"/>
      <c r="H178" s="145" t="s">
        <v>1408</v>
      </c>
      <c r="I178" s="132" t="b">
        <v>1</v>
      </c>
      <c r="J178" s="133" t="s">
        <v>52</v>
      </c>
      <c r="K178" s="4" t="s">
        <v>1409</v>
      </c>
      <c r="L178" s="22" t="s">
        <v>1409</v>
      </c>
      <c r="M178" s="4" t="s">
        <v>1409</v>
      </c>
      <c r="N178" s="4" t="s">
        <v>1410</v>
      </c>
      <c r="O178" s="137" t="s">
        <v>1270</v>
      </c>
      <c r="P178" s="136"/>
      <c r="Q178" s="136"/>
      <c r="R178" s="132">
        <v>2017.0</v>
      </c>
      <c r="S178" s="132">
        <v>3.0</v>
      </c>
      <c r="T178" s="137" t="s">
        <v>64</v>
      </c>
      <c r="U178" s="138">
        <v>1.0</v>
      </c>
      <c r="V178" s="139" t="s">
        <v>1053</v>
      </c>
      <c r="W178" s="137" t="s">
        <v>1047</v>
      </c>
      <c r="X178" s="137" t="s">
        <v>66</v>
      </c>
      <c r="Y178" s="136"/>
      <c r="Z178" s="136"/>
      <c r="AA178" s="136"/>
      <c r="AB178" s="136"/>
      <c r="AC178" s="138">
        <v>1.0</v>
      </c>
      <c r="AD178" s="138">
        <v>1.0</v>
      </c>
      <c r="AE178" s="136"/>
      <c r="AF178" s="136"/>
      <c r="AG178" s="136"/>
      <c r="AH178" s="136"/>
    </row>
    <row r="179" ht="15.75" customHeight="1">
      <c r="A179" s="132">
        <v>34.0</v>
      </c>
      <c r="B179" s="130">
        <v>85.0</v>
      </c>
      <c r="C179" s="130">
        <v>10.0</v>
      </c>
      <c r="D179" s="130">
        <v>411.0</v>
      </c>
      <c r="E179" s="130">
        <v>344.0</v>
      </c>
      <c r="F179" s="4" t="s">
        <v>603</v>
      </c>
      <c r="G179" s="141"/>
      <c r="H179" s="145" t="s">
        <v>1408</v>
      </c>
      <c r="I179" s="132" t="b">
        <v>1</v>
      </c>
      <c r="J179" s="209" t="s">
        <v>52</v>
      </c>
      <c r="K179" s="4" t="s">
        <v>1409</v>
      </c>
      <c r="L179" s="22" t="s">
        <v>1409</v>
      </c>
      <c r="M179" s="210" t="s">
        <v>1409</v>
      </c>
      <c r="N179" s="4" t="s">
        <v>1411</v>
      </c>
      <c r="O179" s="137" t="s">
        <v>1371</v>
      </c>
      <c r="P179" s="136"/>
      <c r="Q179" s="136"/>
      <c r="R179" s="132">
        <v>2023.0</v>
      </c>
      <c r="S179" s="132">
        <v>3.0</v>
      </c>
      <c r="T179" s="137" t="s">
        <v>54</v>
      </c>
      <c r="U179" s="143">
        <v>3.0</v>
      </c>
      <c r="V179" s="139" t="s">
        <v>1053</v>
      </c>
      <c r="W179" s="137" t="s">
        <v>1047</v>
      </c>
      <c r="X179" s="137" t="s">
        <v>66</v>
      </c>
      <c r="Y179" s="136"/>
      <c r="Z179" s="136"/>
      <c r="AA179" s="136"/>
      <c r="AB179" s="136"/>
      <c r="AC179" s="138">
        <v>1.0</v>
      </c>
      <c r="AD179" s="133" t="s">
        <v>68</v>
      </c>
      <c r="AE179" s="136"/>
      <c r="AF179" s="136"/>
      <c r="AG179" s="136"/>
      <c r="AH179" s="136"/>
    </row>
    <row r="180" ht="15.75" customHeight="1">
      <c r="A180" s="132">
        <v>33.0</v>
      </c>
      <c r="B180" s="130">
        <v>333.0</v>
      </c>
      <c r="C180" s="130">
        <v>9.0</v>
      </c>
      <c r="D180" s="130">
        <v>254.0</v>
      </c>
      <c r="E180" s="130">
        <v>261.0</v>
      </c>
      <c r="F180" s="4" t="s">
        <v>212</v>
      </c>
      <c r="G180" s="4" t="s">
        <v>1412</v>
      </c>
      <c r="H180" s="211" t="s">
        <v>1413</v>
      </c>
      <c r="I180" s="136"/>
      <c r="J180" s="136"/>
      <c r="K180" s="4" t="s">
        <v>1414</v>
      </c>
      <c r="L180" s="131" t="s">
        <v>1415</v>
      </c>
      <c r="M180" s="78" t="s">
        <v>1414</v>
      </c>
      <c r="N180" s="136"/>
      <c r="O180" s="137" t="s">
        <v>1416</v>
      </c>
      <c r="P180" s="136"/>
      <c r="Q180" s="136"/>
      <c r="R180" s="132">
        <v>2019.0</v>
      </c>
      <c r="S180" s="132">
        <v>3.0</v>
      </c>
      <c r="T180" s="137" t="s">
        <v>54</v>
      </c>
      <c r="U180" s="143">
        <v>3.0</v>
      </c>
      <c r="V180" s="136"/>
      <c r="W180" s="137" t="s">
        <v>1047</v>
      </c>
      <c r="X180" s="137" t="s">
        <v>1103</v>
      </c>
      <c r="Y180" s="140">
        <v>0.37</v>
      </c>
      <c r="Z180" s="136"/>
      <c r="AA180" s="136"/>
      <c r="AB180" s="136"/>
      <c r="AC180" s="136"/>
      <c r="AD180" s="138">
        <v>1.0</v>
      </c>
      <c r="AE180" s="136"/>
      <c r="AF180" s="136"/>
      <c r="AG180" s="136"/>
      <c r="AH180" s="136"/>
    </row>
    <row r="181" ht="15.75" customHeight="1">
      <c r="A181" s="132">
        <v>33.0</v>
      </c>
      <c r="B181" s="130">
        <v>153.0</v>
      </c>
      <c r="C181" s="130">
        <v>9.0</v>
      </c>
      <c r="D181" s="130">
        <v>161.0</v>
      </c>
      <c r="E181" s="130">
        <v>113.0</v>
      </c>
      <c r="F181" s="4" t="s">
        <v>212</v>
      </c>
      <c r="G181" s="4" t="s">
        <v>1034</v>
      </c>
      <c r="H181" s="131" t="s">
        <v>1417</v>
      </c>
      <c r="I181" s="132" t="b">
        <v>1</v>
      </c>
      <c r="J181" s="133" t="s">
        <v>52</v>
      </c>
      <c r="K181" s="4" t="s">
        <v>311</v>
      </c>
      <c r="L181" s="22" t="s">
        <v>311</v>
      </c>
      <c r="M181" s="4" t="s">
        <v>311</v>
      </c>
      <c r="N181" s="4" t="s">
        <v>1418</v>
      </c>
      <c r="O181" s="137" t="s">
        <v>1039</v>
      </c>
      <c r="P181" s="139" t="s">
        <v>196</v>
      </c>
      <c r="Q181" s="139" t="s">
        <v>196</v>
      </c>
      <c r="R181" s="132">
        <v>2021.0</v>
      </c>
      <c r="S181" s="132">
        <v>1.0</v>
      </c>
      <c r="T181" s="137" t="s">
        <v>64</v>
      </c>
      <c r="U181" s="138">
        <v>1.0</v>
      </c>
      <c r="V181" s="139" t="s">
        <v>1040</v>
      </c>
      <c r="W181" s="4" t="s">
        <v>1041</v>
      </c>
      <c r="X181" s="137" t="s">
        <v>1055</v>
      </c>
      <c r="Y181" s="140">
        <v>1.0</v>
      </c>
      <c r="Z181" s="136"/>
      <c r="AA181" s="136"/>
      <c r="AB181" s="138">
        <v>63863.4</v>
      </c>
      <c r="AC181" s="138">
        <v>1.0</v>
      </c>
      <c r="AD181" s="138">
        <v>1.0</v>
      </c>
      <c r="AE181" s="140">
        <v>250.0</v>
      </c>
      <c r="AF181" s="140">
        <v>1.1</v>
      </c>
      <c r="AG181" s="136"/>
      <c r="AH181" s="136"/>
    </row>
    <row r="182" ht="15.75" customHeight="1">
      <c r="A182" s="149">
        <v>33.0</v>
      </c>
      <c r="B182" s="130">
        <v>334.0</v>
      </c>
      <c r="C182" s="130">
        <v>9.0</v>
      </c>
      <c r="D182" s="150">
        <v>259.0</v>
      </c>
      <c r="E182" s="130">
        <v>175.0</v>
      </c>
      <c r="F182" s="144" t="s">
        <v>212</v>
      </c>
      <c r="G182" s="144" t="s">
        <v>1419</v>
      </c>
      <c r="H182" s="131" t="s">
        <v>1420</v>
      </c>
      <c r="I182" s="132" t="b">
        <v>1</v>
      </c>
      <c r="J182" s="151" t="s">
        <v>52</v>
      </c>
      <c r="K182" s="151" t="s">
        <v>1421</v>
      </c>
      <c r="L182" s="178" t="s">
        <v>1421</v>
      </c>
      <c r="M182" s="151" t="s">
        <v>1421</v>
      </c>
      <c r="N182" s="4" t="s">
        <v>1422</v>
      </c>
      <c r="O182" s="153" t="s">
        <v>1155</v>
      </c>
      <c r="P182" s="154"/>
      <c r="Q182" s="154"/>
      <c r="R182" s="149">
        <v>2022.0</v>
      </c>
      <c r="S182" s="149">
        <v>3.0</v>
      </c>
      <c r="T182" s="153" t="s">
        <v>54</v>
      </c>
      <c r="U182" s="143">
        <v>3.0</v>
      </c>
      <c r="V182" s="154"/>
      <c r="W182" s="153" t="s">
        <v>1054</v>
      </c>
      <c r="X182" s="153" t="s">
        <v>1055</v>
      </c>
      <c r="Y182" s="156">
        <v>0.514</v>
      </c>
      <c r="Z182" s="154"/>
      <c r="AA182" s="154"/>
      <c r="AB182" s="157">
        <v>1154.0</v>
      </c>
      <c r="AC182" s="157">
        <v>1.0</v>
      </c>
      <c r="AD182" s="151" t="s">
        <v>68</v>
      </c>
      <c r="AE182" s="154"/>
      <c r="AF182" s="154"/>
      <c r="AG182" s="154"/>
      <c r="AH182" s="154"/>
    </row>
    <row r="183" ht="15.75" customHeight="1">
      <c r="A183" s="149">
        <v>33.0</v>
      </c>
      <c r="B183" s="130">
        <v>86.0</v>
      </c>
      <c r="C183" s="130">
        <v>9.0</v>
      </c>
      <c r="D183" s="150">
        <v>258.0</v>
      </c>
      <c r="E183" s="130">
        <v>176.0</v>
      </c>
      <c r="F183" s="144" t="s">
        <v>212</v>
      </c>
      <c r="G183" s="144" t="s">
        <v>1419</v>
      </c>
      <c r="H183" s="131" t="s">
        <v>1420</v>
      </c>
      <c r="I183" s="132" t="b">
        <v>1</v>
      </c>
      <c r="J183" s="151" t="s">
        <v>52</v>
      </c>
      <c r="K183" s="144" t="s">
        <v>1421</v>
      </c>
      <c r="L183" s="152" t="s">
        <v>1421</v>
      </c>
      <c r="M183" s="144" t="s">
        <v>1421</v>
      </c>
      <c r="N183" s="4" t="s">
        <v>1423</v>
      </c>
      <c r="O183" s="153" t="s">
        <v>1270</v>
      </c>
      <c r="P183" s="154"/>
      <c r="Q183" s="154"/>
      <c r="R183" s="149">
        <v>2014.0</v>
      </c>
      <c r="S183" s="149">
        <v>3.0</v>
      </c>
      <c r="T183" s="153" t="s">
        <v>54</v>
      </c>
      <c r="U183" s="143">
        <v>3.0</v>
      </c>
      <c r="V183" s="155" t="s">
        <v>1053</v>
      </c>
      <c r="W183" s="153" t="s">
        <v>1047</v>
      </c>
      <c r="X183" s="153" t="s">
        <v>66</v>
      </c>
      <c r="Y183" s="154"/>
      <c r="Z183" s="154"/>
      <c r="AA183" s="154"/>
      <c r="AB183" s="157">
        <v>1154.0</v>
      </c>
      <c r="AC183" s="157">
        <v>1.0</v>
      </c>
      <c r="AD183" s="157">
        <v>1.0</v>
      </c>
      <c r="AE183" s="154"/>
      <c r="AF183" s="154"/>
      <c r="AG183" s="154"/>
      <c r="AH183" s="154"/>
    </row>
    <row r="184" ht="15.75" customHeight="1">
      <c r="A184" s="181">
        <v>33.0</v>
      </c>
      <c r="B184" s="130">
        <v>154.0</v>
      </c>
      <c r="C184" s="130">
        <v>9.0</v>
      </c>
      <c r="D184" s="150">
        <v>256.0</v>
      </c>
      <c r="E184" s="130">
        <v>208.0</v>
      </c>
      <c r="F184" s="144" t="s">
        <v>603</v>
      </c>
      <c r="G184" s="141"/>
      <c r="H184" s="145" t="s">
        <v>423</v>
      </c>
      <c r="I184" s="132" t="b">
        <v>1</v>
      </c>
      <c r="J184" s="151" t="s">
        <v>52</v>
      </c>
      <c r="K184" s="144" t="s">
        <v>424</v>
      </c>
      <c r="L184" s="152" t="s">
        <v>424</v>
      </c>
      <c r="M184" s="144" t="s">
        <v>424</v>
      </c>
      <c r="N184" s="4" t="s">
        <v>423</v>
      </c>
      <c r="O184" s="153" t="s">
        <v>1052</v>
      </c>
      <c r="P184" s="154"/>
      <c r="Q184" s="154"/>
      <c r="R184" s="149">
        <v>2020.0</v>
      </c>
      <c r="S184" s="149">
        <v>2.0</v>
      </c>
      <c r="T184" s="153" t="s">
        <v>64</v>
      </c>
      <c r="U184" s="138">
        <v>1.0</v>
      </c>
      <c r="V184" s="155" t="s">
        <v>1040</v>
      </c>
      <c r="W184" s="153" t="s">
        <v>1054</v>
      </c>
      <c r="X184" s="153" t="s">
        <v>1055</v>
      </c>
      <c r="Y184" s="156">
        <v>1.08</v>
      </c>
      <c r="Z184" s="154"/>
      <c r="AA184" s="154"/>
      <c r="AB184" s="157">
        <v>237.0</v>
      </c>
      <c r="AC184" s="157">
        <v>1.0</v>
      </c>
      <c r="AD184" s="151" t="s">
        <v>68</v>
      </c>
      <c r="AE184" s="154"/>
      <c r="AF184" s="154"/>
      <c r="AG184" s="154"/>
      <c r="AH184" s="154"/>
    </row>
    <row r="185" ht="15.75" customHeight="1">
      <c r="A185" s="181">
        <v>33.0</v>
      </c>
      <c r="B185" s="130">
        <v>87.0</v>
      </c>
      <c r="C185" s="130">
        <v>9.0</v>
      </c>
      <c r="D185" s="150">
        <v>257.0</v>
      </c>
      <c r="E185" s="130">
        <v>209.0</v>
      </c>
      <c r="F185" s="144" t="s">
        <v>603</v>
      </c>
      <c r="G185" s="141"/>
      <c r="H185" s="145" t="s">
        <v>423</v>
      </c>
      <c r="I185" s="132" t="b">
        <v>1</v>
      </c>
      <c r="J185" s="212" t="s">
        <v>52</v>
      </c>
      <c r="K185" s="213" t="s">
        <v>424</v>
      </c>
      <c r="L185" s="214" t="s">
        <v>424</v>
      </c>
      <c r="M185" s="213" t="s">
        <v>424</v>
      </c>
      <c r="N185" s="4" t="s">
        <v>1424</v>
      </c>
      <c r="O185" s="153" t="s">
        <v>1371</v>
      </c>
      <c r="P185" s="154"/>
      <c r="Q185" s="154"/>
      <c r="R185" s="149">
        <v>2023.0</v>
      </c>
      <c r="S185" s="149">
        <v>3.0</v>
      </c>
      <c r="T185" s="153" t="s">
        <v>54</v>
      </c>
      <c r="U185" s="143">
        <v>3.0</v>
      </c>
      <c r="V185" s="155" t="s">
        <v>1053</v>
      </c>
      <c r="W185" s="153" t="s">
        <v>1047</v>
      </c>
      <c r="X185" s="153" t="s">
        <v>66</v>
      </c>
      <c r="Y185" s="156">
        <v>0.5</v>
      </c>
      <c r="Z185" s="154"/>
      <c r="AA185" s="154"/>
      <c r="AB185" s="157">
        <v>237.0</v>
      </c>
      <c r="AC185" s="157">
        <v>1.0</v>
      </c>
      <c r="AD185" s="157">
        <v>1.0</v>
      </c>
      <c r="AE185" s="154"/>
      <c r="AF185" s="144" t="s">
        <v>1425</v>
      </c>
      <c r="AG185" s="154"/>
      <c r="AH185" s="154"/>
    </row>
    <row r="186" ht="15.75" customHeight="1">
      <c r="A186" s="181">
        <v>33.0</v>
      </c>
      <c r="B186" s="130">
        <v>155.0</v>
      </c>
      <c r="C186" s="130">
        <v>9.0</v>
      </c>
      <c r="D186" s="150">
        <v>174.0</v>
      </c>
      <c r="E186" s="130">
        <v>141.0</v>
      </c>
      <c r="F186" s="144" t="s">
        <v>603</v>
      </c>
      <c r="G186" s="144" t="s">
        <v>418</v>
      </c>
      <c r="H186" s="144" t="s">
        <v>418</v>
      </c>
      <c r="I186" s="132" t="b">
        <v>1</v>
      </c>
      <c r="J186" s="151" t="s">
        <v>52</v>
      </c>
      <c r="K186" s="144" t="s">
        <v>419</v>
      </c>
      <c r="L186" s="152" t="s">
        <v>419</v>
      </c>
      <c r="M186" s="144" t="s">
        <v>419</v>
      </c>
      <c r="N186" s="4" t="s">
        <v>418</v>
      </c>
      <c r="O186" s="153" t="s">
        <v>1052</v>
      </c>
      <c r="P186" s="154"/>
      <c r="Q186" s="154"/>
      <c r="R186" s="149">
        <v>2020.0</v>
      </c>
      <c r="S186" s="149">
        <v>2.0</v>
      </c>
      <c r="T186" s="153" t="s">
        <v>64</v>
      </c>
      <c r="U186" s="138">
        <v>1.0</v>
      </c>
      <c r="V186" s="155" t="s">
        <v>1040</v>
      </c>
      <c r="W186" s="153" t="s">
        <v>1054</v>
      </c>
      <c r="X186" s="153" t="s">
        <v>1055</v>
      </c>
      <c r="Y186" s="156">
        <v>1.18</v>
      </c>
      <c r="Z186" s="154"/>
      <c r="AA186" s="154"/>
      <c r="AB186" s="157">
        <v>11268.0</v>
      </c>
      <c r="AC186" s="157">
        <v>8839.0</v>
      </c>
      <c r="AD186" s="157">
        <v>1.0</v>
      </c>
      <c r="AE186" s="154"/>
      <c r="AF186" s="154"/>
      <c r="AG186" s="154"/>
      <c r="AH186" s="154"/>
    </row>
    <row r="187" ht="15.75" hidden="1" customHeight="1">
      <c r="A187" s="143">
        <v>24.0</v>
      </c>
      <c r="B187" s="130">
        <v>81.0</v>
      </c>
      <c r="C187" s="130">
        <v>7.0</v>
      </c>
      <c r="D187" s="130">
        <v>143.0</v>
      </c>
      <c r="E187" s="130">
        <v>103.0</v>
      </c>
      <c r="F187" s="4" t="s">
        <v>157</v>
      </c>
      <c r="G187" s="141"/>
      <c r="H187" s="145" t="s">
        <v>1426</v>
      </c>
      <c r="I187" s="132" t="b">
        <v>1</v>
      </c>
      <c r="J187" s="158" t="s">
        <v>52</v>
      </c>
      <c r="K187" s="78" t="s">
        <v>1427</v>
      </c>
      <c r="L187" s="78" t="s">
        <v>1427</v>
      </c>
      <c r="M187" s="78" t="s">
        <v>1427</v>
      </c>
      <c r="N187" s="4" t="s">
        <v>1428</v>
      </c>
      <c r="O187" s="135" t="s">
        <v>1102</v>
      </c>
      <c r="P187" s="136"/>
      <c r="Q187" s="136"/>
      <c r="R187" s="132">
        <v>2019.0</v>
      </c>
      <c r="S187" s="132">
        <v>3.0</v>
      </c>
      <c r="T187" s="137" t="s">
        <v>54</v>
      </c>
      <c r="U187" s="143">
        <v>3.0</v>
      </c>
      <c r="V187" s="139" t="s">
        <v>1053</v>
      </c>
      <c r="W187" s="137" t="s">
        <v>1047</v>
      </c>
      <c r="X187" s="137" t="s">
        <v>66</v>
      </c>
      <c r="Y187" s="136"/>
      <c r="Z187" s="136"/>
      <c r="AA187" s="136"/>
      <c r="AB187" s="136"/>
      <c r="AC187" s="138">
        <v>1.0</v>
      </c>
      <c r="AD187" s="138">
        <v>1.0</v>
      </c>
      <c r="AE187" s="136"/>
      <c r="AF187" s="136"/>
      <c r="AG187" s="136"/>
      <c r="AH187" s="136"/>
    </row>
    <row r="188" ht="15.75" customHeight="1">
      <c r="A188" s="181">
        <v>33.0</v>
      </c>
      <c r="B188" s="130">
        <v>335.0</v>
      </c>
      <c r="C188" s="130">
        <v>9.0</v>
      </c>
      <c r="D188" s="150">
        <v>175.0</v>
      </c>
      <c r="E188" s="130">
        <v>142.0</v>
      </c>
      <c r="F188" s="144" t="s">
        <v>603</v>
      </c>
      <c r="G188" s="144" t="s">
        <v>418</v>
      </c>
      <c r="H188" s="144" t="s">
        <v>418</v>
      </c>
      <c r="I188" s="132" t="b">
        <v>1</v>
      </c>
      <c r="J188" s="151" t="s">
        <v>52</v>
      </c>
      <c r="K188" s="144" t="s">
        <v>419</v>
      </c>
      <c r="L188" s="152" t="s">
        <v>419</v>
      </c>
      <c r="M188" s="144" t="s">
        <v>419</v>
      </c>
      <c r="N188" s="4" t="s">
        <v>1429</v>
      </c>
      <c r="O188" s="179" t="s">
        <v>1276</v>
      </c>
      <c r="P188" s="154"/>
      <c r="Q188" s="154"/>
      <c r="R188" s="149">
        <v>2021.0</v>
      </c>
      <c r="S188" s="149">
        <v>3.0</v>
      </c>
      <c r="T188" s="153" t="s">
        <v>64</v>
      </c>
      <c r="U188" s="138">
        <v>1.0</v>
      </c>
      <c r="V188" s="154"/>
      <c r="W188" s="153" t="s">
        <v>1047</v>
      </c>
      <c r="X188" s="153" t="s">
        <v>1055</v>
      </c>
      <c r="Y188" s="154"/>
      <c r="Z188" s="154"/>
      <c r="AA188" s="156">
        <v>587.0</v>
      </c>
      <c r="AB188" s="157">
        <v>11268.0</v>
      </c>
      <c r="AC188" s="156">
        <v>1214.0</v>
      </c>
      <c r="AD188" s="151" t="s">
        <v>68</v>
      </c>
      <c r="AE188" s="156">
        <v>2220.0</v>
      </c>
      <c r="AF188" s="154"/>
      <c r="AG188" s="154"/>
      <c r="AH188" s="154"/>
    </row>
    <row r="189" ht="15.75" customHeight="1">
      <c r="A189" s="181">
        <v>33.0</v>
      </c>
      <c r="B189" s="130">
        <v>337.0</v>
      </c>
      <c r="C189" s="130">
        <v>9.0</v>
      </c>
      <c r="D189" s="150">
        <v>176.0</v>
      </c>
      <c r="E189" s="130">
        <v>143.0</v>
      </c>
      <c r="F189" s="144" t="s">
        <v>603</v>
      </c>
      <c r="G189" s="144" t="s">
        <v>418</v>
      </c>
      <c r="H189" s="144" t="s">
        <v>418</v>
      </c>
      <c r="I189" s="132" t="b">
        <v>1</v>
      </c>
      <c r="J189" s="151" t="s">
        <v>52</v>
      </c>
      <c r="K189" s="144" t="s">
        <v>419</v>
      </c>
      <c r="L189" s="152" t="s">
        <v>419</v>
      </c>
      <c r="M189" s="144" t="s">
        <v>419</v>
      </c>
      <c r="N189" s="4" t="s">
        <v>1430</v>
      </c>
      <c r="O189" s="179" t="s">
        <v>1087</v>
      </c>
      <c r="P189" s="154"/>
      <c r="Q189" s="154"/>
      <c r="R189" s="149">
        <v>2021.0</v>
      </c>
      <c r="S189" s="149">
        <v>3.0</v>
      </c>
      <c r="T189" s="153" t="s">
        <v>54</v>
      </c>
      <c r="U189" s="143">
        <v>3.0</v>
      </c>
      <c r="V189" s="154"/>
      <c r="W189" s="153" t="s">
        <v>1047</v>
      </c>
      <c r="X189" s="153" t="s">
        <v>1055</v>
      </c>
      <c r="Y189" s="154"/>
      <c r="Z189" s="154"/>
      <c r="AA189" s="156">
        <v>1698.0</v>
      </c>
      <c r="AB189" s="157">
        <v>11268.0</v>
      </c>
      <c r="AC189" s="156">
        <v>1214.0</v>
      </c>
      <c r="AD189" s="196" t="s">
        <v>68</v>
      </c>
      <c r="AE189" s="156">
        <v>938.0</v>
      </c>
      <c r="AF189" s="154"/>
      <c r="AG189" s="154"/>
      <c r="AH189" s="154"/>
    </row>
    <row r="190" ht="15.75" customHeight="1">
      <c r="A190" s="181">
        <v>33.0</v>
      </c>
      <c r="B190" s="130">
        <v>88.0</v>
      </c>
      <c r="C190" s="130">
        <v>9.0</v>
      </c>
      <c r="D190" s="150">
        <v>177.0</v>
      </c>
      <c r="E190" s="130">
        <v>144.0</v>
      </c>
      <c r="F190" s="144" t="s">
        <v>603</v>
      </c>
      <c r="G190" s="144" t="s">
        <v>418</v>
      </c>
      <c r="H190" s="144" t="s">
        <v>418</v>
      </c>
      <c r="I190" s="132" t="b">
        <v>1</v>
      </c>
      <c r="J190" s="212" t="s">
        <v>52</v>
      </c>
      <c r="K190" s="213" t="s">
        <v>419</v>
      </c>
      <c r="L190" s="214" t="s">
        <v>419</v>
      </c>
      <c r="M190" s="213" t="s">
        <v>419</v>
      </c>
      <c r="N190" s="4" t="s">
        <v>1431</v>
      </c>
      <c r="O190" s="153" t="s">
        <v>1371</v>
      </c>
      <c r="P190" s="154"/>
      <c r="Q190" s="154"/>
      <c r="R190" s="149">
        <v>2023.0</v>
      </c>
      <c r="S190" s="149">
        <v>3.0</v>
      </c>
      <c r="T190" s="153" t="s">
        <v>54</v>
      </c>
      <c r="U190" s="143">
        <v>3.0</v>
      </c>
      <c r="V190" s="155" t="s">
        <v>1053</v>
      </c>
      <c r="W190" s="153" t="s">
        <v>1047</v>
      </c>
      <c r="X190" s="153" t="s">
        <v>66</v>
      </c>
      <c r="Y190" s="154"/>
      <c r="Z190" s="154"/>
      <c r="AA190" s="154"/>
      <c r="AB190" s="157">
        <v>11268.0</v>
      </c>
      <c r="AC190" s="157">
        <v>1.0</v>
      </c>
      <c r="AD190" s="151" t="s">
        <v>68</v>
      </c>
      <c r="AE190" s="154"/>
      <c r="AF190" s="154"/>
      <c r="AG190" s="154"/>
      <c r="AH190" s="154"/>
    </row>
    <row r="191" ht="15.75" customHeight="1">
      <c r="A191" s="132">
        <v>33.0</v>
      </c>
      <c r="B191" s="130">
        <v>89.0</v>
      </c>
      <c r="C191" s="130">
        <v>9.0</v>
      </c>
      <c r="D191" s="130">
        <v>261.0</v>
      </c>
      <c r="E191" s="130">
        <v>185.0</v>
      </c>
      <c r="F191" s="4" t="s">
        <v>212</v>
      </c>
      <c r="G191" s="141"/>
      <c r="H191" s="131" t="s">
        <v>1432</v>
      </c>
      <c r="I191" s="132" t="b">
        <v>1</v>
      </c>
      <c r="J191" s="133" t="s">
        <v>52</v>
      </c>
      <c r="K191" s="4" t="s">
        <v>1433</v>
      </c>
      <c r="L191" s="22" t="s">
        <v>1433</v>
      </c>
      <c r="M191" s="4" t="s">
        <v>1433</v>
      </c>
      <c r="N191" s="4" t="s">
        <v>1434</v>
      </c>
      <c r="O191" s="137" t="s">
        <v>1371</v>
      </c>
      <c r="P191" s="136"/>
      <c r="Q191" s="136"/>
      <c r="R191" s="132">
        <v>2023.0</v>
      </c>
      <c r="S191" s="132">
        <v>3.0</v>
      </c>
      <c r="T191" s="137" t="s">
        <v>54</v>
      </c>
      <c r="U191" s="143">
        <v>3.0</v>
      </c>
      <c r="V191" s="139" t="s">
        <v>1053</v>
      </c>
      <c r="W191" s="137" t="s">
        <v>1047</v>
      </c>
      <c r="X191" s="137" t="s">
        <v>66</v>
      </c>
      <c r="Y191" s="140">
        <v>0.4</v>
      </c>
      <c r="Z191" s="136"/>
      <c r="AA191" s="136"/>
      <c r="AB191" s="138">
        <v>898.9</v>
      </c>
      <c r="AC191" s="138">
        <v>1.0</v>
      </c>
      <c r="AD191" s="133" t="s">
        <v>68</v>
      </c>
      <c r="AE191" s="136"/>
      <c r="AF191" s="4" t="s">
        <v>1425</v>
      </c>
      <c r="AG191" s="136"/>
      <c r="AH191" s="136"/>
    </row>
    <row r="192" ht="15.75" customHeight="1">
      <c r="A192" s="132">
        <v>33.0</v>
      </c>
      <c r="B192" s="130">
        <v>90.0</v>
      </c>
      <c r="C192" s="130">
        <v>9.0</v>
      </c>
      <c r="D192" s="130">
        <v>262.0</v>
      </c>
      <c r="E192" s="130">
        <v>186.0</v>
      </c>
      <c r="F192" s="4" t="s">
        <v>212</v>
      </c>
      <c r="G192" s="141"/>
      <c r="H192" s="131" t="s">
        <v>1432</v>
      </c>
      <c r="I192" s="132" t="b">
        <v>1</v>
      </c>
      <c r="J192" s="133" t="s">
        <v>52</v>
      </c>
      <c r="K192" s="4" t="s">
        <v>1433</v>
      </c>
      <c r="L192" s="22" t="s">
        <v>1433</v>
      </c>
      <c r="M192" s="4" t="s">
        <v>1433</v>
      </c>
      <c r="N192" s="4" t="s">
        <v>1435</v>
      </c>
      <c r="O192" s="137" t="s">
        <v>1270</v>
      </c>
      <c r="P192" s="136"/>
      <c r="Q192" s="136"/>
      <c r="R192" s="132">
        <v>2019.0</v>
      </c>
      <c r="S192" s="132">
        <v>3.0</v>
      </c>
      <c r="T192" s="137" t="s">
        <v>54</v>
      </c>
      <c r="U192" s="143">
        <v>3.0</v>
      </c>
      <c r="V192" s="139" t="s">
        <v>1053</v>
      </c>
      <c r="W192" s="137" t="s">
        <v>1047</v>
      </c>
      <c r="X192" s="137" t="s">
        <v>66</v>
      </c>
      <c r="Y192" s="136"/>
      <c r="Z192" s="136"/>
      <c r="AA192" s="136"/>
      <c r="AB192" s="138">
        <v>898.9</v>
      </c>
      <c r="AC192" s="138">
        <v>1.0</v>
      </c>
      <c r="AD192" s="133" t="s">
        <v>68</v>
      </c>
      <c r="AE192" s="136"/>
      <c r="AF192" s="136"/>
      <c r="AG192" s="136"/>
      <c r="AH192" s="136"/>
    </row>
    <row r="193" ht="15.75" customHeight="1">
      <c r="A193" s="143">
        <v>33.0</v>
      </c>
      <c r="B193" s="130">
        <v>339.0</v>
      </c>
      <c r="C193" s="130">
        <v>9.0</v>
      </c>
      <c r="D193" s="130">
        <v>260.0</v>
      </c>
      <c r="E193" s="130">
        <v>187.0</v>
      </c>
      <c r="F193" s="4" t="s">
        <v>603</v>
      </c>
      <c r="G193" s="4" t="s">
        <v>1436</v>
      </c>
      <c r="H193" s="131" t="s">
        <v>1432</v>
      </c>
      <c r="I193" s="132" t="b">
        <v>1</v>
      </c>
      <c r="J193" s="133" t="s">
        <v>52</v>
      </c>
      <c r="K193" s="4" t="s">
        <v>1433</v>
      </c>
      <c r="L193" s="22" t="s">
        <v>1433</v>
      </c>
      <c r="M193" s="4" t="s">
        <v>1433</v>
      </c>
      <c r="N193" s="4" t="s">
        <v>1437</v>
      </c>
      <c r="O193" s="135" t="s">
        <v>1087</v>
      </c>
      <c r="P193" s="136"/>
      <c r="Q193" s="136"/>
      <c r="R193" s="132">
        <v>2021.0</v>
      </c>
      <c r="S193" s="132">
        <v>3.0</v>
      </c>
      <c r="T193" s="137" t="s">
        <v>64</v>
      </c>
      <c r="U193" s="138">
        <v>1.0</v>
      </c>
      <c r="V193" s="136"/>
      <c r="W193" s="137" t="s">
        <v>1047</v>
      </c>
      <c r="X193" s="137" t="s">
        <v>1055</v>
      </c>
      <c r="Y193" s="136"/>
      <c r="Z193" s="136"/>
      <c r="AA193" s="140">
        <v>339.0</v>
      </c>
      <c r="AB193" s="138">
        <v>898.9</v>
      </c>
      <c r="AC193" s="138">
        <v>527.0</v>
      </c>
      <c r="AD193" s="138">
        <v>1.0</v>
      </c>
      <c r="AE193" s="140">
        <v>410.0</v>
      </c>
      <c r="AF193" s="136"/>
      <c r="AG193" s="136"/>
      <c r="AH193" s="136"/>
    </row>
    <row r="194" ht="15.75" customHeight="1">
      <c r="A194" s="132">
        <v>33.0</v>
      </c>
      <c r="B194" s="130">
        <v>340.0</v>
      </c>
      <c r="C194" s="130">
        <v>9.0</v>
      </c>
      <c r="D194" s="130">
        <v>162.0</v>
      </c>
      <c r="E194" s="130">
        <v>194.0</v>
      </c>
      <c r="F194" s="4" t="s">
        <v>212</v>
      </c>
      <c r="G194" s="4" t="s">
        <v>1438</v>
      </c>
      <c r="H194" s="4" t="s">
        <v>1438</v>
      </c>
      <c r="I194" s="132" t="b">
        <v>1</v>
      </c>
      <c r="J194" s="133" t="s">
        <v>52</v>
      </c>
      <c r="K194" s="4" t="s">
        <v>1439</v>
      </c>
      <c r="L194" s="22" t="s">
        <v>1439</v>
      </c>
      <c r="M194" s="4" t="s">
        <v>1439</v>
      </c>
      <c r="N194" s="4" t="s">
        <v>1440</v>
      </c>
      <c r="O194" s="135" t="s">
        <v>1268</v>
      </c>
      <c r="P194" s="136"/>
      <c r="Q194" s="136"/>
      <c r="R194" s="132">
        <v>2018.0</v>
      </c>
      <c r="S194" s="132">
        <v>1.0</v>
      </c>
      <c r="T194" s="137" t="s">
        <v>54</v>
      </c>
      <c r="U194" s="143">
        <v>3.0</v>
      </c>
      <c r="V194" s="136"/>
      <c r="W194" s="4" t="s">
        <v>1041</v>
      </c>
      <c r="X194" s="137" t="s">
        <v>1042</v>
      </c>
      <c r="Y194" s="140">
        <v>0.19</v>
      </c>
      <c r="Z194" s="136"/>
      <c r="AA194" s="136"/>
      <c r="AB194" s="138">
        <v>355.5</v>
      </c>
      <c r="AC194" s="138">
        <v>1.0</v>
      </c>
      <c r="AD194" s="133" t="s">
        <v>68</v>
      </c>
      <c r="AE194" s="140">
        <v>266.0</v>
      </c>
      <c r="AF194" s="136"/>
      <c r="AG194" s="136"/>
      <c r="AH194" s="136"/>
    </row>
    <row r="195" ht="15.75" customHeight="1">
      <c r="A195" s="143">
        <v>33.0</v>
      </c>
      <c r="B195" s="130">
        <v>344.0</v>
      </c>
      <c r="C195" s="130">
        <v>9.0</v>
      </c>
      <c r="D195" s="130">
        <v>163.0</v>
      </c>
      <c r="E195" s="130">
        <v>195.0</v>
      </c>
      <c r="F195" s="4" t="s">
        <v>603</v>
      </c>
      <c r="G195" s="4" t="s">
        <v>1441</v>
      </c>
      <c r="H195" s="4" t="s">
        <v>1441</v>
      </c>
      <c r="I195" s="132" t="b">
        <v>1</v>
      </c>
      <c r="J195" s="133" t="s">
        <v>52</v>
      </c>
      <c r="K195" s="4" t="s">
        <v>1439</v>
      </c>
      <c r="L195" s="22" t="s">
        <v>1439</v>
      </c>
      <c r="M195" s="4" t="s">
        <v>1439</v>
      </c>
      <c r="N195" s="4" t="s">
        <v>1442</v>
      </c>
      <c r="O195" s="137" t="s">
        <v>1063</v>
      </c>
      <c r="P195" s="136"/>
      <c r="Q195" s="136"/>
      <c r="R195" s="132">
        <v>2022.0</v>
      </c>
      <c r="S195" s="132">
        <v>3.0</v>
      </c>
      <c r="T195" s="137" t="s">
        <v>54</v>
      </c>
      <c r="U195" s="143">
        <v>3.0</v>
      </c>
      <c r="V195" s="136"/>
      <c r="W195" s="137" t="s">
        <v>1047</v>
      </c>
      <c r="X195" s="137" t="s">
        <v>1055</v>
      </c>
      <c r="Y195" s="140">
        <v>0.657</v>
      </c>
      <c r="Z195" s="136"/>
      <c r="AA195" s="136"/>
      <c r="AB195" s="138">
        <v>355.5</v>
      </c>
      <c r="AC195" s="138">
        <v>173.9</v>
      </c>
      <c r="AD195" s="138">
        <v>1.0</v>
      </c>
      <c r="AE195" s="136"/>
      <c r="AF195" s="136"/>
      <c r="AG195" s="136"/>
      <c r="AH195" s="136"/>
    </row>
    <row r="196" ht="15.75" customHeight="1">
      <c r="A196" s="132">
        <v>33.0</v>
      </c>
      <c r="B196" s="130">
        <v>343.0</v>
      </c>
      <c r="C196" s="130">
        <v>9.0</v>
      </c>
      <c r="D196" s="130">
        <v>263.0</v>
      </c>
      <c r="E196" s="130">
        <v>126.0</v>
      </c>
      <c r="F196" s="4" t="s">
        <v>212</v>
      </c>
      <c r="G196" s="4" t="s">
        <v>229</v>
      </c>
      <c r="H196" s="4" t="s">
        <v>229</v>
      </c>
      <c r="I196" s="132" t="b">
        <v>0</v>
      </c>
      <c r="J196" s="133" t="s">
        <v>52</v>
      </c>
      <c r="K196" s="78" t="s">
        <v>230</v>
      </c>
      <c r="L196" s="215" t="s">
        <v>230</v>
      </c>
      <c r="M196" s="4" t="s">
        <v>230</v>
      </c>
      <c r="N196" s="4" t="s">
        <v>1443</v>
      </c>
      <c r="O196" s="137" t="s">
        <v>1155</v>
      </c>
      <c r="P196" s="136"/>
      <c r="Q196" s="136"/>
      <c r="R196" s="132">
        <v>2022.0</v>
      </c>
      <c r="S196" s="132">
        <v>3.0</v>
      </c>
      <c r="T196" s="137" t="s">
        <v>64</v>
      </c>
      <c r="U196" s="138">
        <v>1.0</v>
      </c>
      <c r="V196" s="136"/>
      <c r="W196" s="137" t="s">
        <v>1054</v>
      </c>
      <c r="X196" s="137" t="s">
        <v>1055</v>
      </c>
      <c r="Y196" s="140">
        <v>0.944</v>
      </c>
      <c r="Z196" s="136"/>
      <c r="AA196" s="136"/>
      <c r="AB196" s="138">
        <v>22804.6</v>
      </c>
      <c r="AC196" s="138">
        <v>7901.0</v>
      </c>
      <c r="AD196" s="138">
        <v>1.0</v>
      </c>
      <c r="AE196" s="136"/>
      <c r="AF196" s="136"/>
      <c r="AG196" s="136"/>
      <c r="AH196" s="136"/>
    </row>
    <row r="197" ht="15.75" customHeight="1">
      <c r="A197" s="132">
        <v>33.0</v>
      </c>
      <c r="B197" s="130">
        <v>280.0</v>
      </c>
      <c r="C197" s="130">
        <v>9.0</v>
      </c>
      <c r="D197" s="130">
        <v>264.0</v>
      </c>
      <c r="E197" s="130">
        <v>127.0</v>
      </c>
      <c r="F197" s="4" t="s">
        <v>212</v>
      </c>
      <c r="G197" s="4" t="s">
        <v>229</v>
      </c>
      <c r="H197" s="4" t="s">
        <v>229</v>
      </c>
      <c r="I197" s="132" t="b">
        <v>1</v>
      </c>
      <c r="J197" s="133" t="s">
        <v>52</v>
      </c>
      <c r="K197" s="78" t="s">
        <v>230</v>
      </c>
      <c r="L197" s="216" t="s">
        <v>230</v>
      </c>
      <c r="M197" s="4" t="s">
        <v>230</v>
      </c>
      <c r="N197" s="4" t="s">
        <v>1444</v>
      </c>
      <c r="O197" s="137" t="s">
        <v>1163</v>
      </c>
      <c r="P197" s="136"/>
      <c r="Q197" s="136"/>
      <c r="R197" s="132">
        <v>2020.0</v>
      </c>
      <c r="S197" s="132">
        <v>3.0</v>
      </c>
      <c r="T197" s="137" t="s">
        <v>64</v>
      </c>
      <c r="U197" s="138">
        <v>1.0</v>
      </c>
      <c r="V197" s="136"/>
      <c r="W197" s="137" t="s">
        <v>1047</v>
      </c>
      <c r="X197" s="137" t="s">
        <v>1055</v>
      </c>
      <c r="Y197" s="136"/>
      <c r="Z197" s="136"/>
      <c r="AA197" s="136"/>
      <c r="AB197" s="138">
        <v>22804.6</v>
      </c>
      <c r="AC197" s="138">
        <v>1.0</v>
      </c>
      <c r="AD197" s="133" t="s">
        <v>68</v>
      </c>
      <c r="AE197" s="136"/>
      <c r="AF197" s="136"/>
      <c r="AG197" s="136"/>
      <c r="AH197" s="136"/>
    </row>
    <row r="198" ht="15.75" customHeight="1">
      <c r="A198" s="132">
        <v>33.0</v>
      </c>
      <c r="B198" s="130">
        <v>156.0</v>
      </c>
      <c r="C198" s="130">
        <v>9.0</v>
      </c>
      <c r="D198" s="130">
        <v>265.0</v>
      </c>
      <c r="E198" s="130">
        <v>128.0</v>
      </c>
      <c r="F198" s="4" t="s">
        <v>212</v>
      </c>
      <c r="G198" s="141"/>
      <c r="H198" s="4" t="s">
        <v>229</v>
      </c>
      <c r="I198" s="132" t="b">
        <v>1</v>
      </c>
      <c r="J198" s="158" t="s">
        <v>52</v>
      </c>
      <c r="K198" s="78" t="s">
        <v>230</v>
      </c>
      <c r="L198" s="217" t="s">
        <v>230</v>
      </c>
      <c r="M198" s="78" t="s">
        <v>230</v>
      </c>
      <c r="N198" s="4" t="s">
        <v>1445</v>
      </c>
      <c r="O198" s="135" t="s">
        <v>1102</v>
      </c>
      <c r="P198" s="136"/>
      <c r="Q198" s="136"/>
      <c r="R198" s="132">
        <v>2020.0</v>
      </c>
      <c r="S198" s="132">
        <v>3.0</v>
      </c>
      <c r="T198" s="137" t="s">
        <v>64</v>
      </c>
      <c r="U198" s="138">
        <v>1.0</v>
      </c>
      <c r="V198" s="139" t="s">
        <v>1040</v>
      </c>
      <c r="W198" s="137" t="s">
        <v>1047</v>
      </c>
      <c r="X198" s="4" t="s">
        <v>1042</v>
      </c>
      <c r="Y198" s="136"/>
      <c r="Z198" s="136"/>
      <c r="AA198" s="136"/>
      <c r="AB198" s="138">
        <v>22804.6</v>
      </c>
      <c r="AC198" s="138">
        <v>1.0</v>
      </c>
      <c r="AD198" s="133" t="s">
        <v>68</v>
      </c>
      <c r="AE198" s="136"/>
      <c r="AF198" s="136"/>
      <c r="AG198" s="136"/>
      <c r="AH198" s="136"/>
    </row>
    <row r="199" ht="15.75" customHeight="1">
      <c r="A199" s="132">
        <v>33.0</v>
      </c>
      <c r="B199" s="130">
        <v>123.0</v>
      </c>
      <c r="C199" s="130">
        <v>9.0</v>
      </c>
      <c r="D199" s="130">
        <v>268.0</v>
      </c>
      <c r="E199" s="130">
        <v>193.0</v>
      </c>
      <c r="F199" s="4" t="s">
        <v>212</v>
      </c>
      <c r="G199" s="141"/>
      <c r="H199" s="131" t="s">
        <v>328</v>
      </c>
      <c r="I199" s="132" t="b">
        <v>1</v>
      </c>
      <c r="J199" s="133" t="s">
        <v>52</v>
      </c>
      <c r="K199" s="4" t="s">
        <v>329</v>
      </c>
      <c r="L199" s="22" t="s">
        <v>329</v>
      </c>
      <c r="M199" s="4" t="s">
        <v>329</v>
      </c>
      <c r="N199" s="4" t="s">
        <v>328</v>
      </c>
      <c r="O199" s="137" t="s">
        <v>1052</v>
      </c>
      <c r="P199" s="136"/>
      <c r="Q199" s="136"/>
      <c r="R199" s="132">
        <v>2019.0</v>
      </c>
      <c r="S199" s="132">
        <v>2.0</v>
      </c>
      <c r="T199" s="137" t="s">
        <v>77</v>
      </c>
      <c r="U199" s="138">
        <v>2.0</v>
      </c>
      <c r="V199" s="139" t="s">
        <v>1053</v>
      </c>
      <c r="W199" s="4" t="s">
        <v>1054</v>
      </c>
      <c r="X199" s="137" t="s">
        <v>1055</v>
      </c>
      <c r="Y199" s="140">
        <v>1.3</v>
      </c>
      <c r="Z199" s="136"/>
      <c r="AA199" s="136"/>
      <c r="AB199" s="138">
        <v>388.0</v>
      </c>
      <c r="AC199" s="138">
        <v>388.0</v>
      </c>
      <c r="AD199" s="138">
        <v>1.0</v>
      </c>
      <c r="AE199" s="136"/>
      <c r="AF199" s="136"/>
      <c r="AG199" s="136"/>
      <c r="AH199" s="136"/>
    </row>
    <row r="200" ht="15.75" customHeight="1">
      <c r="A200" s="132">
        <v>33.0</v>
      </c>
      <c r="B200" s="130">
        <v>28.0</v>
      </c>
      <c r="C200" s="130">
        <v>9.0</v>
      </c>
      <c r="D200" s="130">
        <v>267.0</v>
      </c>
      <c r="E200" s="130">
        <v>271.0</v>
      </c>
      <c r="F200" s="4" t="s">
        <v>212</v>
      </c>
      <c r="G200" s="141"/>
      <c r="H200" s="131" t="s">
        <v>347</v>
      </c>
      <c r="I200" s="132" t="b">
        <v>1</v>
      </c>
      <c r="J200" s="133" t="s">
        <v>52</v>
      </c>
      <c r="K200" s="4" t="s">
        <v>348</v>
      </c>
      <c r="L200" s="22" t="s">
        <v>348</v>
      </c>
      <c r="M200" s="4" t="s">
        <v>348</v>
      </c>
      <c r="N200" s="4" t="s">
        <v>1446</v>
      </c>
      <c r="O200" s="137" t="s">
        <v>1089</v>
      </c>
      <c r="P200" s="136"/>
      <c r="Q200" s="136"/>
      <c r="R200" s="132">
        <v>2021.0</v>
      </c>
      <c r="S200" s="132">
        <v>3.0</v>
      </c>
      <c r="T200" s="137" t="s">
        <v>64</v>
      </c>
      <c r="U200" s="138">
        <v>1.0</v>
      </c>
      <c r="V200" s="139" t="s">
        <v>1053</v>
      </c>
      <c r="W200" s="137" t="s">
        <v>1047</v>
      </c>
      <c r="X200" s="137" t="s">
        <v>1042</v>
      </c>
      <c r="Y200" s="136"/>
      <c r="Z200" s="136"/>
      <c r="AA200" s="136"/>
      <c r="AB200" s="136"/>
      <c r="AC200" s="138">
        <v>1.0</v>
      </c>
      <c r="AD200" s="138">
        <v>1.0</v>
      </c>
      <c r="AE200" s="136"/>
      <c r="AF200" s="136"/>
      <c r="AG200" s="136"/>
      <c r="AH200" s="136"/>
    </row>
    <row r="201" ht="15.75" customHeight="1">
      <c r="A201" s="132">
        <v>33.0</v>
      </c>
      <c r="B201" s="130">
        <v>241.0</v>
      </c>
      <c r="C201" s="130">
        <v>9.0</v>
      </c>
      <c r="D201" s="130">
        <v>269.0</v>
      </c>
      <c r="E201" s="130">
        <v>224.0</v>
      </c>
      <c r="F201" s="4" t="s">
        <v>212</v>
      </c>
      <c r="G201" s="141"/>
      <c r="H201" s="136"/>
      <c r="I201" s="218" t="b">
        <v>0</v>
      </c>
      <c r="J201" s="133" t="s">
        <v>52</v>
      </c>
      <c r="K201" s="145" t="s">
        <v>1447</v>
      </c>
      <c r="L201" s="180" t="s">
        <v>1447</v>
      </c>
      <c r="M201" s="219" t="s">
        <v>1448</v>
      </c>
      <c r="N201" s="136"/>
      <c r="O201" s="137" t="s">
        <v>1052</v>
      </c>
      <c r="P201" s="136"/>
      <c r="Q201" s="139" t="s">
        <v>196</v>
      </c>
      <c r="R201" s="132">
        <v>2021.0</v>
      </c>
      <c r="S201" s="132">
        <v>2.0</v>
      </c>
      <c r="T201" s="137" t="s">
        <v>77</v>
      </c>
      <c r="U201" s="138">
        <v>2.0</v>
      </c>
      <c r="V201" s="139" t="s">
        <v>1040</v>
      </c>
      <c r="W201" s="4" t="s">
        <v>1054</v>
      </c>
      <c r="X201" s="137" t="s">
        <v>1055</v>
      </c>
      <c r="Y201" s="140">
        <v>1.64</v>
      </c>
      <c r="Z201" s="136"/>
      <c r="AA201" s="136"/>
      <c r="AB201" s="138">
        <v>113.1</v>
      </c>
      <c r="AC201" s="138">
        <v>113.1</v>
      </c>
      <c r="AD201" s="138">
        <v>1.0</v>
      </c>
      <c r="AE201" s="136"/>
      <c r="AF201" s="136"/>
      <c r="AG201" s="136"/>
      <c r="AH201" s="136"/>
    </row>
    <row r="202" ht="15.75" customHeight="1">
      <c r="A202" s="132">
        <v>33.0</v>
      </c>
      <c r="B202" s="130">
        <v>29.0</v>
      </c>
      <c r="C202" s="130">
        <v>9.0</v>
      </c>
      <c r="D202" s="130">
        <v>270.0</v>
      </c>
      <c r="E202" s="130">
        <v>210.0</v>
      </c>
      <c r="F202" s="4" t="s">
        <v>212</v>
      </c>
      <c r="G202" s="141"/>
      <c r="H202" s="131" t="s">
        <v>353</v>
      </c>
      <c r="I202" s="132" t="b">
        <v>1</v>
      </c>
      <c r="J202" s="133" t="s">
        <v>52</v>
      </c>
      <c r="K202" s="4" t="s">
        <v>354</v>
      </c>
      <c r="L202" s="22" t="s">
        <v>354</v>
      </c>
      <c r="M202" s="4" t="s">
        <v>354</v>
      </c>
      <c r="N202" s="4" t="s">
        <v>353</v>
      </c>
      <c r="O202" s="137" t="s">
        <v>1052</v>
      </c>
      <c r="P202" s="136"/>
      <c r="Q202" s="136"/>
      <c r="R202" s="132">
        <v>2020.0</v>
      </c>
      <c r="S202" s="132">
        <v>2.0</v>
      </c>
      <c r="T202" s="137" t="s">
        <v>64</v>
      </c>
      <c r="U202" s="138">
        <v>1.0</v>
      </c>
      <c r="V202" s="139" t="s">
        <v>1053</v>
      </c>
      <c r="W202" s="4" t="s">
        <v>1054</v>
      </c>
      <c r="X202" s="137" t="s">
        <v>1055</v>
      </c>
      <c r="Y202" s="140">
        <v>0.81</v>
      </c>
      <c r="Z202" s="136"/>
      <c r="AA202" s="136"/>
      <c r="AB202" s="138">
        <v>232.0</v>
      </c>
      <c r="AC202" s="138">
        <v>232.0</v>
      </c>
      <c r="AD202" s="138">
        <v>1.0</v>
      </c>
      <c r="AE202" s="136"/>
      <c r="AF202" s="136"/>
      <c r="AG202" s="136"/>
      <c r="AH202" s="136"/>
    </row>
    <row r="203" ht="15.75" customHeight="1">
      <c r="A203" s="143">
        <v>33.0</v>
      </c>
      <c r="B203" s="130">
        <v>345.0</v>
      </c>
      <c r="C203" s="130">
        <v>9.0</v>
      </c>
      <c r="D203" s="130">
        <v>266.0</v>
      </c>
      <c r="E203" s="130">
        <v>129.0</v>
      </c>
      <c r="F203" s="4" t="s">
        <v>603</v>
      </c>
      <c r="G203" s="4" t="s">
        <v>229</v>
      </c>
      <c r="H203" s="4" t="s">
        <v>229</v>
      </c>
      <c r="I203" s="132" t="b">
        <v>1</v>
      </c>
      <c r="J203" s="133" t="s">
        <v>52</v>
      </c>
      <c r="K203" s="4" t="s">
        <v>1449</v>
      </c>
      <c r="L203" s="215" t="s">
        <v>230</v>
      </c>
      <c r="M203" s="4" t="s">
        <v>1449</v>
      </c>
      <c r="N203" s="4" t="s">
        <v>1450</v>
      </c>
      <c r="O203" s="137" t="s">
        <v>1063</v>
      </c>
      <c r="P203" s="136"/>
      <c r="Q203" s="136"/>
      <c r="R203" s="132">
        <v>2022.0</v>
      </c>
      <c r="S203" s="132">
        <v>3.0</v>
      </c>
      <c r="T203" s="137" t="s">
        <v>64</v>
      </c>
      <c r="U203" s="138">
        <v>1.0</v>
      </c>
      <c r="V203" s="136"/>
      <c r="W203" s="137" t="s">
        <v>1047</v>
      </c>
      <c r="X203" s="137" t="s">
        <v>1055</v>
      </c>
      <c r="Y203" s="140">
        <v>0.948</v>
      </c>
      <c r="Z203" s="136"/>
      <c r="AA203" s="136"/>
      <c r="AB203" s="138">
        <v>22804.6</v>
      </c>
      <c r="AC203" s="138">
        <v>1576.2</v>
      </c>
      <c r="AD203" s="133" t="s">
        <v>68</v>
      </c>
      <c r="AE203" s="136"/>
      <c r="AF203" s="136"/>
      <c r="AG203" s="136"/>
      <c r="AH203" s="136"/>
    </row>
    <row r="204" ht="15.75" customHeight="1">
      <c r="A204" s="132">
        <v>33.0</v>
      </c>
      <c r="B204" s="130">
        <v>91.0</v>
      </c>
      <c r="C204" s="130">
        <v>9.0</v>
      </c>
      <c r="D204" s="130">
        <v>284.0</v>
      </c>
      <c r="E204" s="130">
        <v>188.0</v>
      </c>
      <c r="F204" s="4" t="s">
        <v>212</v>
      </c>
      <c r="G204" s="141"/>
      <c r="H204" s="131" t="s">
        <v>1451</v>
      </c>
      <c r="I204" s="132" t="b">
        <v>0</v>
      </c>
      <c r="J204" s="133" t="s">
        <v>52</v>
      </c>
      <c r="K204" s="167" t="s">
        <v>1452</v>
      </c>
      <c r="L204" s="220" t="s">
        <v>1452</v>
      </c>
      <c r="M204" s="4" t="s">
        <v>1453</v>
      </c>
      <c r="N204" s="4" t="s">
        <v>1451</v>
      </c>
      <c r="O204" s="137" t="s">
        <v>1052</v>
      </c>
      <c r="P204" s="136"/>
      <c r="Q204" s="136"/>
      <c r="R204" s="132">
        <v>2020.0</v>
      </c>
      <c r="S204" s="132">
        <v>2.0</v>
      </c>
      <c r="T204" s="137" t="s">
        <v>54</v>
      </c>
      <c r="U204" s="143">
        <v>3.0</v>
      </c>
      <c r="V204" s="139" t="s">
        <v>1053</v>
      </c>
      <c r="W204" s="4" t="s">
        <v>1054</v>
      </c>
      <c r="X204" s="137" t="s">
        <v>1055</v>
      </c>
      <c r="Y204" s="140">
        <v>0.76</v>
      </c>
      <c r="Z204" s="136"/>
      <c r="AA204" s="136"/>
      <c r="AB204" s="138">
        <v>843.0</v>
      </c>
      <c r="AC204" s="138">
        <v>843.0</v>
      </c>
      <c r="AD204" s="138">
        <v>1.0</v>
      </c>
      <c r="AE204" s="136"/>
      <c r="AF204" s="136"/>
      <c r="AG204" s="136"/>
      <c r="AH204" s="136"/>
    </row>
    <row r="205" ht="15.75" customHeight="1">
      <c r="A205" s="132">
        <v>57.0</v>
      </c>
      <c r="B205" s="130">
        <v>157.0</v>
      </c>
      <c r="C205" s="130">
        <v>19.0</v>
      </c>
      <c r="D205" s="130">
        <v>617.0</v>
      </c>
      <c r="E205" s="130">
        <v>475.0</v>
      </c>
      <c r="F205" s="4" t="s">
        <v>919</v>
      </c>
      <c r="G205" s="141"/>
      <c r="H205" s="4" t="s">
        <v>966</v>
      </c>
      <c r="I205" s="132" t="b">
        <v>0</v>
      </c>
      <c r="J205" s="133" t="s">
        <v>52</v>
      </c>
      <c r="K205" s="4" t="s">
        <v>967</v>
      </c>
      <c r="L205" s="22" t="s">
        <v>967</v>
      </c>
      <c r="M205" s="4" t="s">
        <v>1454</v>
      </c>
      <c r="N205" s="4" t="s">
        <v>966</v>
      </c>
      <c r="O205" s="137" t="s">
        <v>1052</v>
      </c>
      <c r="P205" s="136"/>
      <c r="Q205" s="139" t="s">
        <v>196</v>
      </c>
      <c r="R205" s="132">
        <v>2020.0</v>
      </c>
      <c r="S205" s="132">
        <v>2.0</v>
      </c>
      <c r="T205" s="137" t="s">
        <v>64</v>
      </c>
      <c r="U205" s="138">
        <v>1.0</v>
      </c>
      <c r="V205" s="139" t="s">
        <v>1040</v>
      </c>
      <c r="W205" s="4" t="s">
        <v>1054</v>
      </c>
      <c r="X205" s="137" t="s">
        <v>1055</v>
      </c>
      <c r="Y205" s="140">
        <v>1.08</v>
      </c>
      <c r="Z205" s="136"/>
      <c r="AA205" s="136"/>
      <c r="AB205" s="138">
        <v>89061.9</v>
      </c>
      <c r="AC205" s="138">
        <v>89061.9</v>
      </c>
      <c r="AD205" s="138">
        <v>1.0</v>
      </c>
      <c r="AE205" s="136"/>
      <c r="AF205" s="136"/>
      <c r="AG205" s="136"/>
      <c r="AH205" s="136"/>
    </row>
    <row r="206" ht="15.75" customHeight="1">
      <c r="A206" s="132">
        <v>33.0</v>
      </c>
      <c r="B206" s="130">
        <v>242.0</v>
      </c>
      <c r="C206" s="130">
        <v>9.0</v>
      </c>
      <c r="D206" s="130">
        <v>271.0</v>
      </c>
      <c r="E206" s="130">
        <v>132.0</v>
      </c>
      <c r="F206" s="4" t="s">
        <v>212</v>
      </c>
      <c r="G206" s="141"/>
      <c r="H206" s="131" t="s">
        <v>1455</v>
      </c>
      <c r="I206" s="132" t="b">
        <v>1</v>
      </c>
      <c r="J206" s="133" t="s">
        <v>52</v>
      </c>
      <c r="K206" s="4" t="s">
        <v>367</v>
      </c>
      <c r="L206" s="22" t="s">
        <v>367</v>
      </c>
      <c r="M206" s="4" t="s">
        <v>367</v>
      </c>
      <c r="N206" s="4" t="s">
        <v>1455</v>
      </c>
      <c r="O206" s="137" t="s">
        <v>1052</v>
      </c>
      <c r="P206" s="136"/>
      <c r="Q206" s="139" t="s">
        <v>196</v>
      </c>
      <c r="R206" s="132">
        <v>2020.0</v>
      </c>
      <c r="S206" s="132">
        <v>2.0</v>
      </c>
      <c r="T206" s="137" t="s">
        <v>77</v>
      </c>
      <c r="U206" s="138">
        <v>2.0</v>
      </c>
      <c r="V206" s="139" t="s">
        <v>1040</v>
      </c>
      <c r="W206" s="4" t="s">
        <v>1054</v>
      </c>
      <c r="X206" s="137" t="s">
        <v>1055</v>
      </c>
      <c r="Y206" s="140">
        <v>1.35</v>
      </c>
      <c r="Z206" s="136"/>
      <c r="AA206" s="136"/>
      <c r="AB206" s="138">
        <v>18113.4</v>
      </c>
      <c r="AC206" s="140">
        <v>17507.6</v>
      </c>
      <c r="AD206" s="138">
        <v>1.0</v>
      </c>
      <c r="AE206" s="136"/>
      <c r="AF206" s="136"/>
      <c r="AG206" s="136"/>
      <c r="AH206" s="136"/>
    </row>
    <row r="207" ht="15.75" customHeight="1">
      <c r="A207" s="132">
        <v>34.0</v>
      </c>
      <c r="B207" s="130">
        <v>158.0</v>
      </c>
      <c r="C207" s="133" t="s">
        <v>52</v>
      </c>
      <c r="D207" s="130">
        <v>272.0</v>
      </c>
      <c r="E207" s="130">
        <v>496.0</v>
      </c>
      <c r="F207" s="4" t="s">
        <v>603</v>
      </c>
      <c r="G207" s="4" t="s">
        <v>1034</v>
      </c>
      <c r="H207" s="131" t="s">
        <v>1455</v>
      </c>
      <c r="I207" s="132" t="b">
        <v>1</v>
      </c>
      <c r="J207" s="133" t="s">
        <v>52</v>
      </c>
      <c r="K207" s="4" t="s">
        <v>367</v>
      </c>
      <c r="L207" s="22" t="s">
        <v>367</v>
      </c>
      <c r="M207" s="4" t="s">
        <v>367</v>
      </c>
      <c r="N207" s="4" t="s">
        <v>1456</v>
      </c>
      <c r="O207" s="135" t="s">
        <v>1039</v>
      </c>
      <c r="P207" s="136"/>
      <c r="Q207" s="139" t="s">
        <v>196</v>
      </c>
      <c r="R207" s="132">
        <v>2021.0</v>
      </c>
      <c r="S207" s="132">
        <v>1.0</v>
      </c>
      <c r="T207" s="137" t="s">
        <v>64</v>
      </c>
      <c r="U207" s="138">
        <v>1.0</v>
      </c>
      <c r="V207" s="139" t="s">
        <v>1040</v>
      </c>
      <c r="W207" s="4" t="s">
        <v>1041</v>
      </c>
      <c r="X207" s="137" t="s">
        <v>1055</v>
      </c>
      <c r="Y207" s="140">
        <v>1.0</v>
      </c>
      <c r="Z207" s="136"/>
      <c r="AA207" s="136"/>
      <c r="AB207" s="138">
        <v>18113.4</v>
      </c>
      <c r="AC207" s="138">
        <v>605.8</v>
      </c>
      <c r="AD207" s="133" t="s">
        <v>68</v>
      </c>
      <c r="AE207" s="140">
        <v>500.0</v>
      </c>
      <c r="AF207" s="140">
        <v>1.2</v>
      </c>
      <c r="AG207" s="136"/>
      <c r="AH207" s="136"/>
    </row>
    <row r="208" ht="15.75" customHeight="1">
      <c r="A208" s="143">
        <v>33.0</v>
      </c>
      <c r="B208" s="130">
        <v>346.0</v>
      </c>
      <c r="C208" s="130">
        <v>9.0</v>
      </c>
      <c r="D208" s="138">
        <v>278.0</v>
      </c>
      <c r="E208" s="130">
        <v>217.0</v>
      </c>
      <c r="F208" s="4" t="s">
        <v>603</v>
      </c>
      <c r="G208" s="4" t="s">
        <v>1457</v>
      </c>
      <c r="H208" s="131" t="s">
        <v>1458</v>
      </c>
      <c r="I208" s="132" t="b">
        <v>1</v>
      </c>
      <c r="J208" s="133" t="s">
        <v>52</v>
      </c>
      <c r="K208" s="4" t="s">
        <v>1459</v>
      </c>
      <c r="L208" s="22" t="s">
        <v>1459</v>
      </c>
      <c r="M208" s="4" t="s">
        <v>1459</v>
      </c>
      <c r="N208" s="4" t="s">
        <v>1460</v>
      </c>
      <c r="O208" s="135" t="s">
        <v>1087</v>
      </c>
      <c r="P208" s="136"/>
      <c r="Q208" s="136"/>
      <c r="R208" s="132">
        <v>2021.0</v>
      </c>
      <c r="S208" s="132">
        <v>3.0</v>
      </c>
      <c r="T208" s="137" t="s">
        <v>64</v>
      </c>
      <c r="U208" s="138">
        <v>1.0</v>
      </c>
      <c r="V208" s="136"/>
      <c r="W208" s="137" t="s">
        <v>1047</v>
      </c>
      <c r="X208" s="137" t="s">
        <v>1055</v>
      </c>
      <c r="Y208" s="136"/>
      <c r="Z208" s="136"/>
      <c r="AA208" s="140">
        <v>5.0</v>
      </c>
      <c r="AB208" s="138">
        <v>143.1</v>
      </c>
      <c r="AC208" s="138">
        <v>95.0</v>
      </c>
      <c r="AD208" s="138">
        <v>1.0</v>
      </c>
      <c r="AE208" s="140">
        <v>285.0</v>
      </c>
      <c r="AF208" s="136"/>
      <c r="AG208" s="136"/>
      <c r="AH208" s="136"/>
    </row>
    <row r="209" ht="15.75" customHeight="1">
      <c r="A209" s="132">
        <v>33.0</v>
      </c>
      <c r="B209" s="130">
        <v>281.0</v>
      </c>
      <c r="C209" s="130">
        <v>9.0</v>
      </c>
      <c r="D209" s="130">
        <v>277.0</v>
      </c>
      <c r="E209" s="130">
        <v>245.0</v>
      </c>
      <c r="F209" s="4" t="s">
        <v>212</v>
      </c>
      <c r="G209" s="4" t="s">
        <v>1461</v>
      </c>
      <c r="H209" s="4" t="s">
        <v>1461</v>
      </c>
      <c r="I209" s="132" t="b">
        <v>1</v>
      </c>
      <c r="J209" s="133" t="s">
        <v>52</v>
      </c>
      <c r="K209" s="4" t="s">
        <v>1462</v>
      </c>
      <c r="L209" s="22" t="s">
        <v>1462</v>
      </c>
      <c r="M209" s="4" t="s">
        <v>1462</v>
      </c>
      <c r="N209" s="4" t="s">
        <v>1463</v>
      </c>
      <c r="O209" s="137" t="s">
        <v>1163</v>
      </c>
      <c r="P209" s="136"/>
      <c r="Q209" s="136"/>
      <c r="R209" s="132">
        <v>2020.0</v>
      </c>
      <c r="S209" s="132">
        <v>3.0</v>
      </c>
      <c r="T209" s="137" t="s">
        <v>64</v>
      </c>
      <c r="U209" s="138">
        <v>1.0</v>
      </c>
      <c r="V209" s="136"/>
      <c r="W209" s="137" t="s">
        <v>1047</v>
      </c>
      <c r="X209" s="137" t="s">
        <v>1055</v>
      </c>
      <c r="Y209" s="136"/>
      <c r="Z209" s="136"/>
      <c r="AA209" s="136"/>
      <c r="AB209" s="138">
        <v>19.0</v>
      </c>
      <c r="AC209" s="138">
        <v>1.0</v>
      </c>
      <c r="AD209" s="138">
        <v>1.0</v>
      </c>
      <c r="AE209" s="136"/>
      <c r="AF209" s="136"/>
      <c r="AG209" s="136"/>
      <c r="AH209" s="136"/>
    </row>
    <row r="210" ht="15.75" customHeight="1">
      <c r="A210" s="132">
        <v>33.0</v>
      </c>
      <c r="B210" s="130">
        <v>30.0</v>
      </c>
      <c r="C210" s="130">
        <v>9.0</v>
      </c>
      <c r="D210" s="130">
        <v>275.0</v>
      </c>
      <c r="E210" s="130">
        <v>211.0</v>
      </c>
      <c r="F210" s="4" t="s">
        <v>212</v>
      </c>
      <c r="G210" s="141"/>
      <c r="H210" s="131" t="s">
        <v>1464</v>
      </c>
      <c r="I210" s="132" t="b">
        <v>1</v>
      </c>
      <c r="J210" s="133" t="s">
        <v>52</v>
      </c>
      <c r="K210" s="4" t="s">
        <v>1465</v>
      </c>
      <c r="L210" s="22" t="s">
        <v>1465</v>
      </c>
      <c r="M210" s="4" t="s">
        <v>1465</v>
      </c>
      <c r="N210" s="4" t="s">
        <v>1466</v>
      </c>
      <c r="O210" s="137" t="s">
        <v>1270</v>
      </c>
      <c r="P210" s="136"/>
      <c r="Q210" s="136"/>
      <c r="R210" s="132">
        <v>2017.0</v>
      </c>
      <c r="S210" s="132">
        <v>3.0</v>
      </c>
      <c r="T210" s="137" t="s">
        <v>64</v>
      </c>
      <c r="U210" s="138">
        <v>1.0</v>
      </c>
      <c r="V210" s="139" t="s">
        <v>1053</v>
      </c>
      <c r="W210" s="137" t="s">
        <v>1047</v>
      </c>
      <c r="X210" s="137" t="s">
        <v>66</v>
      </c>
      <c r="Y210" s="136"/>
      <c r="Z210" s="136"/>
      <c r="AA210" s="136"/>
      <c r="AB210" s="138">
        <v>229.0</v>
      </c>
      <c r="AC210" s="138">
        <v>1.0</v>
      </c>
      <c r="AD210" s="133" t="s">
        <v>68</v>
      </c>
      <c r="AE210" s="136"/>
      <c r="AF210" s="136"/>
      <c r="AG210" s="136"/>
      <c r="AH210" s="136"/>
    </row>
    <row r="211" ht="15.75" customHeight="1">
      <c r="A211" s="132">
        <v>33.0</v>
      </c>
      <c r="B211" s="130">
        <v>124.0</v>
      </c>
      <c r="C211" s="130">
        <v>9.0</v>
      </c>
      <c r="D211" s="130">
        <v>276.0</v>
      </c>
      <c r="E211" s="130">
        <v>212.0</v>
      </c>
      <c r="F211" s="4" t="s">
        <v>212</v>
      </c>
      <c r="G211" s="141"/>
      <c r="H211" s="131" t="s">
        <v>1464</v>
      </c>
      <c r="I211" s="132" t="b">
        <v>1</v>
      </c>
      <c r="J211" s="209" t="s">
        <v>52</v>
      </c>
      <c r="K211" s="210" t="s">
        <v>1465</v>
      </c>
      <c r="L211" s="221" t="s">
        <v>1465</v>
      </c>
      <c r="M211" s="210" t="s">
        <v>1465</v>
      </c>
      <c r="N211" s="4" t="s">
        <v>1467</v>
      </c>
      <c r="O211" s="137" t="s">
        <v>1371</v>
      </c>
      <c r="P211" s="136"/>
      <c r="Q211" s="136"/>
      <c r="R211" s="132">
        <v>2016.0</v>
      </c>
      <c r="S211" s="132">
        <v>3.0</v>
      </c>
      <c r="T211" s="137" t="s">
        <v>77</v>
      </c>
      <c r="U211" s="138">
        <v>2.0</v>
      </c>
      <c r="V211" s="139" t="s">
        <v>1053</v>
      </c>
      <c r="W211" s="137" t="s">
        <v>1047</v>
      </c>
      <c r="X211" s="137" t="s">
        <v>66</v>
      </c>
      <c r="Y211" s="140">
        <v>0.5</v>
      </c>
      <c r="Z211" s="136"/>
      <c r="AA211" s="136"/>
      <c r="AB211" s="138">
        <v>229.0</v>
      </c>
      <c r="AC211" s="138">
        <v>1.0</v>
      </c>
      <c r="AD211" s="133" t="s">
        <v>68</v>
      </c>
      <c r="AE211" s="136"/>
      <c r="AF211" s="140">
        <v>6.0</v>
      </c>
      <c r="AG211" s="136"/>
      <c r="AH211" s="136"/>
    </row>
    <row r="212" ht="15.75" customHeight="1">
      <c r="A212" s="143">
        <v>33.0</v>
      </c>
      <c r="B212" s="130">
        <v>347.0</v>
      </c>
      <c r="C212" s="130">
        <v>9.0</v>
      </c>
      <c r="D212" s="130">
        <v>274.0</v>
      </c>
      <c r="E212" s="130">
        <v>213.0</v>
      </c>
      <c r="F212" s="4" t="s">
        <v>603</v>
      </c>
      <c r="G212" s="4" t="s">
        <v>1464</v>
      </c>
      <c r="H212" s="4" t="s">
        <v>1464</v>
      </c>
      <c r="I212" s="132" t="b">
        <v>1</v>
      </c>
      <c r="J212" s="133" t="s">
        <v>52</v>
      </c>
      <c r="K212" s="4" t="s">
        <v>1465</v>
      </c>
      <c r="L212" s="22" t="s">
        <v>1465</v>
      </c>
      <c r="M212" s="4" t="s">
        <v>1465</v>
      </c>
      <c r="N212" s="4" t="s">
        <v>1468</v>
      </c>
      <c r="O212" s="137" t="s">
        <v>1063</v>
      </c>
      <c r="P212" s="136"/>
      <c r="Q212" s="136"/>
      <c r="R212" s="132">
        <v>2022.0</v>
      </c>
      <c r="S212" s="132">
        <v>3.0</v>
      </c>
      <c r="T212" s="137" t="s">
        <v>64</v>
      </c>
      <c r="U212" s="138">
        <v>1.0</v>
      </c>
      <c r="V212" s="136"/>
      <c r="W212" s="137" t="s">
        <v>1047</v>
      </c>
      <c r="X212" s="137" t="s">
        <v>1055</v>
      </c>
      <c r="Y212" s="140">
        <v>1.23</v>
      </c>
      <c r="Z212" s="136"/>
      <c r="AA212" s="136"/>
      <c r="AB212" s="138">
        <v>229.0</v>
      </c>
      <c r="AC212" s="138">
        <v>227.0</v>
      </c>
      <c r="AD212" s="138">
        <v>1.0</v>
      </c>
      <c r="AE212" s="136"/>
      <c r="AF212" s="136"/>
      <c r="AG212" s="136"/>
      <c r="AH212" s="136"/>
    </row>
    <row r="213" ht="15.75" customHeight="1">
      <c r="A213" s="132">
        <v>33.0</v>
      </c>
      <c r="B213" s="130">
        <v>207.0</v>
      </c>
      <c r="C213" s="130">
        <v>9.0</v>
      </c>
      <c r="D213" s="130">
        <v>273.0</v>
      </c>
      <c r="E213" s="130">
        <v>134.0</v>
      </c>
      <c r="F213" s="4" t="s">
        <v>212</v>
      </c>
      <c r="G213" s="141"/>
      <c r="H213" s="131" t="s">
        <v>379</v>
      </c>
      <c r="I213" s="132" t="b">
        <v>1</v>
      </c>
      <c r="J213" s="133" t="s">
        <v>52</v>
      </c>
      <c r="K213" s="4" t="s">
        <v>380</v>
      </c>
      <c r="L213" s="22" t="s">
        <v>380</v>
      </c>
      <c r="M213" s="4" t="s">
        <v>380</v>
      </c>
      <c r="N213" s="4" t="s">
        <v>379</v>
      </c>
      <c r="O213" s="137" t="s">
        <v>1052</v>
      </c>
      <c r="P213" s="136"/>
      <c r="Q213" s="136"/>
      <c r="R213" s="132">
        <v>2020.0</v>
      </c>
      <c r="S213" s="132">
        <v>2.0</v>
      </c>
      <c r="T213" s="137" t="s">
        <v>54</v>
      </c>
      <c r="U213" s="143">
        <v>3.0</v>
      </c>
      <c r="V213" s="139" t="s">
        <v>1040</v>
      </c>
      <c r="W213" s="4" t="s">
        <v>1054</v>
      </c>
      <c r="X213" s="137" t="s">
        <v>1055</v>
      </c>
      <c r="Y213" s="140">
        <v>0.58</v>
      </c>
      <c r="Z213" s="136"/>
      <c r="AA213" s="136"/>
      <c r="AB213" s="138">
        <v>14289.4</v>
      </c>
      <c r="AC213" s="138">
        <v>14289.4</v>
      </c>
      <c r="AD213" s="138">
        <v>1.0</v>
      </c>
      <c r="AE213" s="136"/>
      <c r="AF213" s="136"/>
      <c r="AG213" s="136"/>
      <c r="AH213" s="136"/>
    </row>
    <row r="214" ht="15.75" customHeight="1">
      <c r="A214" s="132">
        <v>33.0</v>
      </c>
      <c r="B214" s="130">
        <v>353.0</v>
      </c>
      <c r="C214" s="130">
        <v>9.0</v>
      </c>
      <c r="D214" s="130">
        <v>164.0</v>
      </c>
      <c r="E214" s="130">
        <v>154.0</v>
      </c>
      <c r="F214" s="4" t="s">
        <v>212</v>
      </c>
      <c r="G214" s="4" t="s">
        <v>388</v>
      </c>
      <c r="H214" s="4" t="s">
        <v>388</v>
      </c>
      <c r="I214" s="132" t="b">
        <v>1</v>
      </c>
      <c r="J214" s="133" t="s">
        <v>52</v>
      </c>
      <c r="K214" s="4" t="s">
        <v>1469</v>
      </c>
      <c r="L214" s="142" t="s">
        <v>389</v>
      </c>
      <c r="M214" s="4" t="s">
        <v>1469</v>
      </c>
      <c r="N214" s="4" t="s">
        <v>1470</v>
      </c>
      <c r="O214" s="135" t="s">
        <v>1268</v>
      </c>
      <c r="P214" s="136"/>
      <c r="Q214" s="136"/>
      <c r="R214" s="132">
        <v>2018.0</v>
      </c>
      <c r="S214" s="132">
        <v>1.0</v>
      </c>
      <c r="T214" s="137" t="s">
        <v>64</v>
      </c>
      <c r="U214" s="138">
        <v>1.0</v>
      </c>
      <c r="V214" s="136"/>
      <c r="W214" s="4" t="s">
        <v>1041</v>
      </c>
      <c r="X214" s="137" t="s">
        <v>1042</v>
      </c>
      <c r="Y214" s="140">
        <v>0.17</v>
      </c>
      <c r="Z214" s="136"/>
      <c r="AA214" s="136"/>
      <c r="AB214" s="138">
        <v>7631.0</v>
      </c>
      <c r="AC214" s="138">
        <v>7478.0</v>
      </c>
      <c r="AD214" s="138">
        <v>1.0</v>
      </c>
      <c r="AE214" s="140">
        <v>123.0</v>
      </c>
      <c r="AF214" s="136"/>
      <c r="AG214" s="136"/>
      <c r="AH214" s="136"/>
    </row>
    <row r="215" ht="15.75" customHeight="1">
      <c r="A215" s="132">
        <v>33.0</v>
      </c>
      <c r="B215" s="130">
        <v>125.0</v>
      </c>
      <c r="C215" s="130">
        <v>9.0</v>
      </c>
      <c r="D215" s="130">
        <v>165.0</v>
      </c>
      <c r="E215" s="130">
        <v>155.0</v>
      </c>
      <c r="F215" s="4" t="s">
        <v>212</v>
      </c>
      <c r="G215" s="141"/>
      <c r="H215" s="4" t="s">
        <v>388</v>
      </c>
      <c r="I215" s="132" t="b">
        <v>1</v>
      </c>
      <c r="J215" s="133" t="s">
        <v>52</v>
      </c>
      <c r="K215" s="4" t="s">
        <v>389</v>
      </c>
      <c r="L215" s="142" t="s">
        <v>389</v>
      </c>
      <c r="M215" s="4" t="s">
        <v>389</v>
      </c>
      <c r="N215" s="4" t="s">
        <v>388</v>
      </c>
      <c r="O215" s="137" t="s">
        <v>1052</v>
      </c>
      <c r="P215" s="136"/>
      <c r="Q215" s="136"/>
      <c r="R215" s="132">
        <v>2020.0</v>
      </c>
      <c r="S215" s="132">
        <v>2.0</v>
      </c>
      <c r="T215" s="137" t="s">
        <v>77</v>
      </c>
      <c r="U215" s="138">
        <v>2.0</v>
      </c>
      <c r="V215" s="139" t="s">
        <v>1053</v>
      </c>
      <c r="W215" s="4" t="s">
        <v>1054</v>
      </c>
      <c r="X215" s="137" t="s">
        <v>1055</v>
      </c>
      <c r="Y215" s="140">
        <v>1.45</v>
      </c>
      <c r="Z215" s="136"/>
      <c r="AA215" s="136"/>
      <c r="AB215" s="138">
        <v>7631.0</v>
      </c>
      <c r="AC215" s="138">
        <v>153.0</v>
      </c>
      <c r="AD215" s="133" t="s">
        <v>68</v>
      </c>
      <c r="AE215" s="136"/>
      <c r="AF215" s="136"/>
      <c r="AG215" s="136"/>
      <c r="AH215" s="136"/>
    </row>
    <row r="216" ht="15.75" customHeight="1">
      <c r="A216" s="149">
        <v>33.0</v>
      </c>
      <c r="B216" s="130">
        <v>159.0</v>
      </c>
      <c r="C216" s="130">
        <v>9.0</v>
      </c>
      <c r="D216" s="150">
        <v>280.0</v>
      </c>
      <c r="E216" s="130">
        <v>248.0</v>
      </c>
      <c r="F216" s="144" t="s">
        <v>212</v>
      </c>
      <c r="G216" s="141"/>
      <c r="H216" s="145" t="s">
        <v>1471</v>
      </c>
      <c r="I216" s="132" t="b">
        <v>1</v>
      </c>
      <c r="J216" s="151" t="s">
        <v>52</v>
      </c>
      <c r="K216" s="144" t="s">
        <v>1472</v>
      </c>
      <c r="L216" s="152" t="s">
        <v>1472</v>
      </c>
      <c r="M216" s="144" t="s">
        <v>1472</v>
      </c>
      <c r="N216" s="4" t="s">
        <v>1471</v>
      </c>
      <c r="O216" s="153" t="s">
        <v>1052</v>
      </c>
      <c r="P216" s="154"/>
      <c r="Q216" s="154"/>
      <c r="R216" s="149">
        <v>2020.0</v>
      </c>
      <c r="S216" s="149">
        <v>2.0</v>
      </c>
      <c r="T216" s="153" t="s">
        <v>64</v>
      </c>
      <c r="U216" s="138">
        <v>1.0</v>
      </c>
      <c r="V216" s="155" t="s">
        <v>1040</v>
      </c>
      <c r="W216" s="153" t="s">
        <v>1054</v>
      </c>
      <c r="X216" s="153" t="s">
        <v>1055</v>
      </c>
      <c r="Y216" s="156">
        <v>0.93</v>
      </c>
      <c r="Z216" s="154"/>
      <c r="AA216" s="154"/>
      <c r="AB216" s="157">
        <v>5.0</v>
      </c>
      <c r="AC216" s="157">
        <v>1.8</v>
      </c>
      <c r="AD216" s="151" t="s">
        <v>68</v>
      </c>
      <c r="AE216" s="154"/>
      <c r="AF216" s="154"/>
      <c r="AG216" s="154"/>
      <c r="AH216" s="154"/>
    </row>
    <row r="217" ht="15.75" customHeight="1">
      <c r="A217" s="149">
        <v>33.0</v>
      </c>
      <c r="B217" s="130">
        <v>92.0</v>
      </c>
      <c r="C217" s="130">
        <v>9.0</v>
      </c>
      <c r="D217" s="150">
        <v>279.0</v>
      </c>
      <c r="E217" s="130">
        <v>249.0</v>
      </c>
      <c r="F217" s="144" t="s">
        <v>212</v>
      </c>
      <c r="G217" s="141"/>
      <c r="H217" s="145" t="s">
        <v>1471</v>
      </c>
      <c r="I217" s="132" t="b">
        <v>1</v>
      </c>
      <c r="J217" s="151" t="s">
        <v>52</v>
      </c>
      <c r="K217" s="144" t="s">
        <v>1472</v>
      </c>
      <c r="L217" s="152" t="s">
        <v>1472</v>
      </c>
      <c r="M217" s="144" t="s">
        <v>1472</v>
      </c>
      <c r="N217" s="4" t="s">
        <v>1473</v>
      </c>
      <c r="O217" s="153" t="s">
        <v>1089</v>
      </c>
      <c r="P217" s="154"/>
      <c r="Q217" s="154"/>
      <c r="R217" s="149">
        <v>2021.0</v>
      </c>
      <c r="S217" s="149">
        <v>3.0</v>
      </c>
      <c r="T217" s="153" t="s">
        <v>54</v>
      </c>
      <c r="U217" s="143">
        <v>3.0</v>
      </c>
      <c r="V217" s="155" t="s">
        <v>1053</v>
      </c>
      <c r="W217" s="153" t="s">
        <v>1047</v>
      </c>
      <c r="X217" s="153" t="s">
        <v>1042</v>
      </c>
      <c r="Y217" s="154"/>
      <c r="Z217" s="154"/>
      <c r="AA217" s="154"/>
      <c r="AB217" s="157">
        <v>5.0</v>
      </c>
      <c r="AC217" s="157">
        <v>3.2</v>
      </c>
      <c r="AD217" s="157">
        <v>1.0</v>
      </c>
      <c r="AE217" s="154"/>
      <c r="AF217" s="154"/>
      <c r="AG217" s="154"/>
      <c r="AH217" s="154"/>
    </row>
    <row r="218" ht="15.75" customHeight="1">
      <c r="A218" s="132">
        <v>33.0</v>
      </c>
      <c r="B218" s="130">
        <v>355.0</v>
      </c>
      <c r="C218" s="130">
        <v>9.0</v>
      </c>
      <c r="D218" s="130">
        <v>166.0</v>
      </c>
      <c r="E218" s="130">
        <v>165.0</v>
      </c>
      <c r="F218" s="4" t="s">
        <v>212</v>
      </c>
      <c r="G218" s="4" t="s">
        <v>395</v>
      </c>
      <c r="H218" s="4" t="s">
        <v>395</v>
      </c>
      <c r="I218" s="132" t="b">
        <v>1</v>
      </c>
      <c r="J218" s="133" t="s">
        <v>52</v>
      </c>
      <c r="K218" s="4" t="s">
        <v>396</v>
      </c>
      <c r="L218" s="4" t="s">
        <v>396</v>
      </c>
      <c r="M218" s="4" t="s">
        <v>396</v>
      </c>
      <c r="N218" s="4" t="s">
        <v>1474</v>
      </c>
      <c r="O218" s="135" t="s">
        <v>1268</v>
      </c>
      <c r="P218" s="136"/>
      <c r="Q218" s="136"/>
      <c r="R218" s="132">
        <v>2018.0</v>
      </c>
      <c r="S218" s="132">
        <v>1.0</v>
      </c>
      <c r="T218" s="137" t="s">
        <v>64</v>
      </c>
      <c r="U218" s="138">
        <v>1.0</v>
      </c>
      <c r="V218" s="136"/>
      <c r="W218" s="4" t="s">
        <v>1041</v>
      </c>
      <c r="X218" s="137" t="s">
        <v>1042</v>
      </c>
      <c r="Y218" s="140">
        <v>0.18</v>
      </c>
      <c r="Z218" s="136"/>
      <c r="AA218" s="136"/>
      <c r="AB218" s="138">
        <v>3017.1</v>
      </c>
      <c r="AC218" s="138">
        <v>2930.0</v>
      </c>
      <c r="AD218" s="138">
        <v>1.0</v>
      </c>
      <c r="AE218" s="140">
        <v>81.0</v>
      </c>
      <c r="AF218" s="136"/>
      <c r="AG218" s="136"/>
      <c r="AH218" s="136"/>
    </row>
    <row r="219" ht="15.75" customHeight="1">
      <c r="A219" s="132">
        <v>33.0</v>
      </c>
      <c r="B219" s="130">
        <v>93.0</v>
      </c>
      <c r="C219" s="130">
        <v>9.0</v>
      </c>
      <c r="D219" s="130">
        <v>281.0</v>
      </c>
      <c r="E219" s="130">
        <v>264.0</v>
      </c>
      <c r="F219" s="4" t="s">
        <v>212</v>
      </c>
      <c r="G219" s="141"/>
      <c r="H219" s="211" t="s">
        <v>1475</v>
      </c>
      <c r="I219" s="136"/>
      <c r="J219" s="136"/>
      <c r="K219" s="4" t="s">
        <v>1476</v>
      </c>
      <c r="L219" s="22" t="s">
        <v>1476</v>
      </c>
      <c r="M219" s="78" t="s">
        <v>1476</v>
      </c>
      <c r="N219" s="136"/>
      <c r="O219" s="137" t="s">
        <v>1089</v>
      </c>
      <c r="P219" s="136"/>
      <c r="Q219" s="136"/>
      <c r="R219" s="132">
        <v>2021.0</v>
      </c>
      <c r="S219" s="132">
        <v>3.0</v>
      </c>
      <c r="T219" s="137" t="s">
        <v>54</v>
      </c>
      <c r="U219" s="143">
        <v>3.0</v>
      </c>
      <c r="V219" s="139" t="s">
        <v>1053</v>
      </c>
      <c r="W219" s="137" t="s">
        <v>1047</v>
      </c>
      <c r="X219" s="137" t="s">
        <v>1042</v>
      </c>
      <c r="Y219" s="136"/>
      <c r="Z219" s="136"/>
      <c r="AA219" s="136"/>
      <c r="AB219" s="136"/>
      <c r="AC219" s="136"/>
      <c r="AD219" s="138">
        <v>1.0</v>
      </c>
      <c r="AE219" s="136"/>
      <c r="AF219" s="136"/>
      <c r="AG219" s="136"/>
      <c r="AH219" s="136"/>
    </row>
    <row r="220" ht="15.75" customHeight="1">
      <c r="A220" s="132">
        <v>33.0</v>
      </c>
      <c r="B220" s="130">
        <v>31.0</v>
      </c>
      <c r="C220" s="130">
        <v>9.0</v>
      </c>
      <c r="D220" s="130">
        <v>282.0</v>
      </c>
      <c r="E220" s="130">
        <v>252.0</v>
      </c>
      <c r="F220" s="4" t="s">
        <v>212</v>
      </c>
      <c r="G220" s="141"/>
      <c r="H220" s="131" t="s">
        <v>1477</v>
      </c>
      <c r="I220" s="132" t="b">
        <v>1</v>
      </c>
      <c r="J220" s="133" t="s">
        <v>52</v>
      </c>
      <c r="K220" s="4" t="s">
        <v>1478</v>
      </c>
      <c r="L220" s="22" t="s">
        <v>1478</v>
      </c>
      <c r="M220" s="4" t="s">
        <v>1478</v>
      </c>
      <c r="N220" s="4" t="s">
        <v>1477</v>
      </c>
      <c r="O220" s="137" t="s">
        <v>1052</v>
      </c>
      <c r="P220" s="136"/>
      <c r="Q220" s="136"/>
      <c r="R220" s="132">
        <v>2020.0</v>
      </c>
      <c r="S220" s="132">
        <v>2.0</v>
      </c>
      <c r="T220" s="137" t="s">
        <v>64</v>
      </c>
      <c r="U220" s="138">
        <v>1.0</v>
      </c>
      <c r="V220" s="139" t="s">
        <v>1053</v>
      </c>
      <c r="W220" s="4" t="s">
        <v>1054</v>
      </c>
      <c r="X220" s="137" t="s">
        <v>1055</v>
      </c>
      <c r="Y220" s="140">
        <v>1.0</v>
      </c>
      <c r="Z220" s="136"/>
      <c r="AA220" s="136"/>
      <c r="AB220" s="138">
        <v>0.0</v>
      </c>
      <c r="AC220" s="138">
        <v>1.0</v>
      </c>
      <c r="AD220" s="138">
        <v>1.0</v>
      </c>
      <c r="AE220" s="136"/>
      <c r="AF220" s="136"/>
      <c r="AG220" s="136"/>
      <c r="AH220" s="136"/>
    </row>
    <row r="221" ht="15.75" customHeight="1">
      <c r="A221" s="132">
        <v>33.0</v>
      </c>
      <c r="B221" s="130">
        <v>32.0</v>
      </c>
      <c r="C221" s="130">
        <v>9.0</v>
      </c>
      <c r="D221" s="130">
        <v>283.0</v>
      </c>
      <c r="E221" s="130">
        <v>253.0</v>
      </c>
      <c r="F221" s="4" t="s">
        <v>212</v>
      </c>
      <c r="G221" s="141"/>
      <c r="H221" s="131" t="s">
        <v>1479</v>
      </c>
      <c r="I221" s="132" t="b">
        <v>1</v>
      </c>
      <c r="J221" s="158" t="s">
        <v>52</v>
      </c>
      <c r="K221" s="78" t="s">
        <v>1480</v>
      </c>
      <c r="L221" s="22" t="s">
        <v>1480</v>
      </c>
      <c r="M221" s="78" t="s">
        <v>1480</v>
      </c>
      <c r="N221" s="4" t="s">
        <v>1481</v>
      </c>
      <c r="O221" s="135" t="s">
        <v>1102</v>
      </c>
      <c r="P221" s="136"/>
      <c r="Q221" s="136"/>
      <c r="R221" s="132">
        <v>2020.0</v>
      </c>
      <c r="S221" s="132">
        <v>3.0</v>
      </c>
      <c r="T221" s="137" t="s">
        <v>64</v>
      </c>
      <c r="U221" s="138">
        <v>1.0</v>
      </c>
      <c r="V221" s="139" t="s">
        <v>1053</v>
      </c>
      <c r="W221" s="137" t="s">
        <v>1047</v>
      </c>
      <c r="X221" s="4" t="s">
        <v>1042</v>
      </c>
      <c r="Y221" s="136"/>
      <c r="Z221" s="136"/>
      <c r="AA221" s="136"/>
      <c r="AB221" s="138">
        <v>0.0</v>
      </c>
      <c r="AC221" s="138">
        <v>1.0</v>
      </c>
      <c r="AD221" s="138">
        <v>1.0</v>
      </c>
      <c r="AE221" s="136"/>
      <c r="AF221" s="136"/>
      <c r="AG221" s="136"/>
      <c r="AH221" s="136"/>
    </row>
    <row r="222" ht="15.75" customHeight="1">
      <c r="A222" s="132">
        <v>33.0</v>
      </c>
      <c r="B222" s="130">
        <v>160.0</v>
      </c>
      <c r="C222" s="130">
        <v>9.0</v>
      </c>
      <c r="D222" s="130">
        <v>168.0</v>
      </c>
      <c r="E222" s="130">
        <v>272.0</v>
      </c>
      <c r="F222" s="4" t="s">
        <v>212</v>
      </c>
      <c r="G222" s="4" t="s">
        <v>1482</v>
      </c>
      <c r="H222" s="145" t="s">
        <v>242</v>
      </c>
      <c r="I222" s="132" t="b">
        <v>1</v>
      </c>
      <c r="J222" s="133" t="s">
        <v>52</v>
      </c>
      <c r="K222" s="4" t="s">
        <v>243</v>
      </c>
      <c r="L222" s="22" t="s">
        <v>243</v>
      </c>
      <c r="M222" s="4" t="s">
        <v>243</v>
      </c>
      <c r="N222" s="4" t="s">
        <v>1483</v>
      </c>
      <c r="O222" s="135" t="s">
        <v>1039</v>
      </c>
      <c r="P222" s="136"/>
      <c r="Q222" s="136"/>
      <c r="R222" s="132">
        <v>2021.0</v>
      </c>
      <c r="S222" s="132">
        <v>1.0</v>
      </c>
      <c r="T222" s="137" t="s">
        <v>64</v>
      </c>
      <c r="U222" s="138">
        <v>1.0</v>
      </c>
      <c r="V222" s="139" t="s">
        <v>1040</v>
      </c>
      <c r="W222" s="4" t="s">
        <v>1054</v>
      </c>
      <c r="X222" s="137" t="s">
        <v>1055</v>
      </c>
      <c r="Y222" s="140">
        <v>1.0</v>
      </c>
      <c r="Z222" s="136"/>
      <c r="AA222" s="136"/>
      <c r="AB222" s="136"/>
      <c r="AC222" s="138">
        <v>1.0</v>
      </c>
      <c r="AD222" s="138">
        <v>1.0</v>
      </c>
      <c r="AE222" s="140">
        <v>500.0</v>
      </c>
      <c r="AF222" s="140">
        <v>0.9</v>
      </c>
      <c r="AG222" s="136"/>
      <c r="AH222" s="136"/>
    </row>
    <row r="223" ht="15.75" customHeight="1">
      <c r="A223" s="132">
        <v>33.0</v>
      </c>
      <c r="B223" s="130">
        <v>161.0</v>
      </c>
      <c r="C223" s="130">
        <v>9.0</v>
      </c>
      <c r="D223" s="130">
        <v>202.0</v>
      </c>
      <c r="E223" s="130">
        <v>184.0</v>
      </c>
      <c r="F223" s="4" t="s">
        <v>212</v>
      </c>
      <c r="G223" s="141"/>
      <c r="H223" s="131" t="s">
        <v>1484</v>
      </c>
      <c r="I223" s="132" t="b">
        <v>0</v>
      </c>
      <c r="J223" s="133" t="s">
        <v>52</v>
      </c>
      <c r="K223" s="133" t="s">
        <v>365</v>
      </c>
      <c r="L223" s="222" t="s">
        <v>365</v>
      </c>
      <c r="M223" s="172" t="s">
        <v>1485</v>
      </c>
      <c r="N223" s="4" t="s">
        <v>1484</v>
      </c>
      <c r="O223" s="137" t="s">
        <v>1052</v>
      </c>
      <c r="P223" s="136"/>
      <c r="Q223" s="139" t="s">
        <v>196</v>
      </c>
      <c r="R223" s="132">
        <v>2021.0</v>
      </c>
      <c r="S223" s="132">
        <v>2.0</v>
      </c>
      <c r="T223" s="137" t="s">
        <v>64</v>
      </c>
      <c r="U223" s="138">
        <v>1.0</v>
      </c>
      <c r="V223" s="139" t="s">
        <v>1040</v>
      </c>
      <c r="W223" s="4" t="s">
        <v>1054</v>
      </c>
      <c r="X223" s="137" t="s">
        <v>1055</v>
      </c>
      <c r="Y223" s="140">
        <v>1.14</v>
      </c>
      <c r="Z223" s="136"/>
      <c r="AA223" s="136"/>
      <c r="AB223" s="138">
        <v>984.8</v>
      </c>
      <c r="AC223" s="138">
        <v>984.1</v>
      </c>
      <c r="AD223" s="138">
        <v>1.0</v>
      </c>
      <c r="AE223" s="136"/>
      <c r="AF223" s="136"/>
      <c r="AG223" s="136"/>
      <c r="AH223" s="136"/>
    </row>
    <row r="224" ht="15.75" customHeight="1">
      <c r="A224" s="132">
        <v>33.0</v>
      </c>
      <c r="B224" s="130">
        <v>358.0</v>
      </c>
      <c r="C224" s="130">
        <v>9.0</v>
      </c>
      <c r="D224" s="130">
        <v>201.0</v>
      </c>
      <c r="E224" s="130">
        <v>290.0</v>
      </c>
      <c r="F224" s="4" t="s">
        <v>212</v>
      </c>
      <c r="G224" s="78" t="s">
        <v>1486</v>
      </c>
      <c r="H224" s="136"/>
      <c r="I224" s="136"/>
      <c r="J224" s="136"/>
      <c r="K224" s="136"/>
      <c r="L224" s="22" t="s">
        <v>365</v>
      </c>
      <c r="M224" s="78" t="s">
        <v>1487</v>
      </c>
      <c r="N224" s="136"/>
      <c r="O224" s="135" t="s">
        <v>1113</v>
      </c>
      <c r="P224" s="136"/>
      <c r="Q224" s="136"/>
      <c r="R224" s="132">
        <v>2015.0</v>
      </c>
      <c r="S224" s="132">
        <v>1.0</v>
      </c>
      <c r="T224" s="137" t="s">
        <v>54</v>
      </c>
      <c r="U224" s="143">
        <v>3.0</v>
      </c>
      <c r="V224" s="136"/>
      <c r="W224" s="4" t="s">
        <v>1041</v>
      </c>
      <c r="X224" s="137" t="s">
        <v>1042</v>
      </c>
      <c r="Y224" s="140">
        <v>0.27</v>
      </c>
      <c r="Z224" s="136"/>
      <c r="AA224" s="136"/>
      <c r="AB224" s="136"/>
      <c r="AC224" s="136"/>
      <c r="AD224" s="136">
        <v>1.0</v>
      </c>
      <c r="AE224" s="140">
        <v>2166.0</v>
      </c>
      <c r="AF224" s="140">
        <v>2.21</v>
      </c>
      <c r="AG224" s="136"/>
      <c r="AH224" s="136"/>
    </row>
    <row r="225" ht="15.75" customHeight="1">
      <c r="A225" s="143">
        <v>33.0</v>
      </c>
      <c r="B225" s="130">
        <v>348.0</v>
      </c>
      <c r="C225" s="130">
        <v>9.0</v>
      </c>
      <c r="D225" s="130">
        <v>167.0</v>
      </c>
      <c r="E225" s="130">
        <v>166.0</v>
      </c>
      <c r="F225" s="4" t="s">
        <v>603</v>
      </c>
      <c r="G225" s="4" t="s">
        <v>395</v>
      </c>
      <c r="H225" s="4" t="s">
        <v>395</v>
      </c>
      <c r="I225" s="132" t="b">
        <v>1</v>
      </c>
      <c r="J225" s="133" t="s">
        <v>52</v>
      </c>
      <c r="K225" s="4" t="s">
        <v>396</v>
      </c>
      <c r="L225" s="223" t="s">
        <v>396</v>
      </c>
      <c r="M225" s="4" t="s">
        <v>1488</v>
      </c>
      <c r="N225" s="4" t="s">
        <v>1489</v>
      </c>
      <c r="O225" s="137" t="s">
        <v>1063</v>
      </c>
      <c r="P225" s="136"/>
      <c r="Q225" s="136"/>
      <c r="R225" s="132">
        <v>2022.0</v>
      </c>
      <c r="S225" s="132">
        <v>3.0</v>
      </c>
      <c r="T225" s="137" t="s">
        <v>64</v>
      </c>
      <c r="U225" s="138">
        <v>1.0</v>
      </c>
      <c r="V225" s="136"/>
      <c r="W225" s="137" t="s">
        <v>1047</v>
      </c>
      <c r="X225" s="137" t="s">
        <v>1055</v>
      </c>
      <c r="Y225" s="140">
        <v>0.914</v>
      </c>
      <c r="Z225" s="136"/>
      <c r="AA225" s="136"/>
      <c r="AB225" s="138">
        <v>3017.1</v>
      </c>
      <c r="AC225" s="138">
        <v>72.8</v>
      </c>
      <c r="AD225" s="133" t="s">
        <v>68</v>
      </c>
      <c r="AE225" s="136"/>
      <c r="AF225" s="136"/>
      <c r="AG225" s="136"/>
      <c r="AH225" s="136"/>
    </row>
    <row r="226" ht="15.75" customHeight="1">
      <c r="A226" s="149">
        <v>36.0</v>
      </c>
      <c r="B226" s="130">
        <v>208.0</v>
      </c>
      <c r="C226" s="130">
        <v>2.0</v>
      </c>
      <c r="D226" s="150">
        <v>67.0</v>
      </c>
      <c r="E226" s="130">
        <v>43.0</v>
      </c>
      <c r="F226" s="144" t="s">
        <v>94</v>
      </c>
      <c r="G226" s="144" t="s">
        <v>1490</v>
      </c>
      <c r="H226" s="144" t="s">
        <v>1490</v>
      </c>
      <c r="I226" s="132" t="b">
        <v>1</v>
      </c>
      <c r="J226" s="151" t="s">
        <v>52</v>
      </c>
      <c r="K226" s="144" t="s">
        <v>1491</v>
      </c>
      <c r="L226" s="220" t="s">
        <v>1491</v>
      </c>
      <c r="M226" s="144" t="s">
        <v>1491</v>
      </c>
      <c r="N226" s="4" t="s">
        <v>1492</v>
      </c>
      <c r="O226" s="198" t="s">
        <v>1395</v>
      </c>
      <c r="P226" s="154"/>
      <c r="Q226" s="154"/>
      <c r="R226" s="149">
        <v>2022.0</v>
      </c>
      <c r="S226" s="181">
        <v>1.0</v>
      </c>
      <c r="T226" s="155" t="s">
        <v>54</v>
      </c>
      <c r="U226" s="143">
        <v>3.0</v>
      </c>
      <c r="V226" s="155" t="s">
        <v>1040</v>
      </c>
      <c r="W226" s="155" t="s">
        <v>1041</v>
      </c>
      <c r="X226" s="153" t="s">
        <v>1042</v>
      </c>
      <c r="Y226" s="157">
        <v>0.73</v>
      </c>
      <c r="Z226" s="154"/>
      <c r="AA226" s="154"/>
      <c r="AB226" s="157">
        <v>3226.9</v>
      </c>
      <c r="AC226" s="156">
        <v>1613.45</v>
      </c>
      <c r="AD226" s="151" t="s">
        <v>68</v>
      </c>
      <c r="AE226" s="154"/>
      <c r="AF226" s="154"/>
      <c r="AG226" s="154"/>
      <c r="AH226" s="154"/>
    </row>
    <row r="227" ht="15.75" customHeight="1">
      <c r="A227" s="149">
        <v>36.0</v>
      </c>
      <c r="B227" s="130">
        <v>162.0</v>
      </c>
      <c r="C227" s="130">
        <v>2.0</v>
      </c>
      <c r="D227" s="150">
        <v>66.0</v>
      </c>
      <c r="E227" s="130">
        <v>44.0</v>
      </c>
      <c r="F227" s="144" t="s">
        <v>94</v>
      </c>
      <c r="G227" s="144" t="s">
        <v>1388</v>
      </c>
      <c r="H227" s="131" t="s">
        <v>1490</v>
      </c>
      <c r="I227" s="132" t="b">
        <v>1</v>
      </c>
      <c r="J227" s="151" t="s">
        <v>52</v>
      </c>
      <c r="K227" s="144" t="s">
        <v>1491</v>
      </c>
      <c r="L227" s="152" t="s">
        <v>97</v>
      </c>
      <c r="M227" s="224" t="s">
        <v>1491</v>
      </c>
      <c r="N227" s="4" t="s">
        <v>1493</v>
      </c>
      <c r="O227" s="179" t="s">
        <v>1331</v>
      </c>
      <c r="P227" s="154"/>
      <c r="Q227" s="154"/>
      <c r="R227" s="149">
        <v>2022.0</v>
      </c>
      <c r="S227" s="149">
        <v>1.0</v>
      </c>
      <c r="T227" s="153" t="s">
        <v>64</v>
      </c>
      <c r="U227" s="138">
        <v>1.0</v>
      </c>
      <c r="V227" s="155" t="s">
        <v>1040</v>
      </c>
      <c r="W227" s="153" t="s">
        <v>1041</v>
      </c>
      <c r="X227" s="153" t="s">
        <v>1103</v>
      </c>
      <c r="Y227" s="156">
        <v>0.75</v>
      </c>
      <c r="Z227" s="154"/>
      <c r="AA227" s="154"/>
      <c r="AB227" s="157">
        <v>3226.9</v>
      </c>
      <c r="AC227" s="156">
        <v>1613.45</v>
      </c>
      <c r="AD227" s="157">
        <v>1.0</v>
      </c>
      <c r="AE227" s="156">
        <v>8600.0</v>
      </c>
      <c r="AF227" s="156">
        <v>1.1</v>
      </c>
      <c r="AG227" s="154"/>
      <c r="AH227" s="154"/>
    </row>
    <row r="228" ht="15.75" customHeight="1">
      <c r="A228" s="132">
        <v>37.0</v>
      </c>
      <c r="B228" s="130">
        <v>163.0</v>
      </c>
      <c r="C228" s="130">
        <v>12.0</v>
      </c>
      <c r="D228" s="130">
        <v>461.0</v>
      </c>
      <c r="E228" s="130">
        <v>383.0</v>
      </c>
      <c r="F228" s="4" t="s">
        <v>610</v>
      </c>
      <c r="G228" s="4" t="s">
        <v>1494</v>
      </c>
      <c r="H228" s="145" t="s">
        <v>640</v>
      </c>
      <c r="I228" s="132" t="b">
        <v>1</v>
      </c>
      <c r="J228" s="133" t="s">
        <v>52</v>
      </c>
      <c r="K228" s="4" t="s">
        <v>641</v>
      </c>
      <c r="L228" s="22" t="s">
        <v>641</v>
      </c>
      <c r="M228" s="4" t="s">
        <v>641</v>
      </c>
      <c r="N228" s="4" t="s">
        <v>640</v>
      </c>
      <c r="O228" s="137" t="s">
        <v>1052</v>
      </c>
      <c r="P228" s="136"/>
      <c r="Q228" s="136"/>
      <c r="R228" s="132">
        <v>2020.0</v>
      </c>
      <c r="S228" s="132">
        <v>2.0</v>
      </c>
      <c r="T228" s="137" t="s">
        <v>64</v>
      </c>
      <c r="U228" s="138">
        <v>1.0</v>
      </c>
      <c r="V228" s="139" t="s">
        <v>1040</v>
      </c>
      <c r="W228" s="4" t="s">
        <v>1054</v>
      </c>
      <c r="X228" s="137" t="s">
        <v>1055</v>
      </c>
      <c r="Y228" s="140">
        <v>1.02</v>
      </c>
      <c r="Z228" s="136"/>
      <c r="AA228" s="136"/>
      <c r="AB228" s="138">
        <v>3820.0</v>
      </c>
      <c r="AC228" s="138">
        <v>3817.0</v>
      </c>
      <c r="AD228" s="138">
        <v>1.0</v>
      </c>
      <c r="AE228" s="136"/>
      <c r="AF228" s="136"/>
      <c r="AG228" s="136"/>
      <c r="AH228" s="136"/>
    </row>
    <row r="229" ht="15.75" customHeight="1">
      <c r="A229" s="132">
        <v>37.0</v>
      </c>
      <c r="B229" s="130">
        <v>412.0</v>
      </c>
      <c r="C229" s="130">
        <v>12.0</v>
      </c>
      <c r="D229" s="130">
        <v>458.0</v>
      </c>
      <c r="E229" s="130">
        <v>384.0</v>
      </c>
      <c r="F229" s="4" t="s">
        <v>610</v>
      </c>
      <c r="G229" s="4" t="s">
        <v>1494</v>
      </c>
      <c r="H229" s="145" t="s">
        <v>640</v>
      </c>
      <c r="I229" s="132" t="b">
        <v>1</v>
      </c>
      <c r="J229" s="133" t="s">
        <v>52</v>
      </c>
      <c r="K229" s="4" t="s">
        <v>641</v>
      </c>
      <c r="L229" s="22" t="s">
        <v>641</v>
      </c>
      <c r="M229" s="4" t="s">
        <v>641</v>
      </c>
      <c r="N229" s="4" t="s">
        <v>1495</v>
      </c>
      <c r="O229" s="135" t="s">
        <v>1117</v>
      </c>
      <c r="P229" s="136"/>
      <c r="Q229" s="136"/>
      <c r="R229" s="132">
        <v>2021.0</v>
      </c>
      <c r="S229" s="132">
        <v>1.0</v>
      </c>
      <c r="T229" s="137" t="s">
        <v>77</v>
      </c>
      <c r="U229" s="138">
        <v>2.0</v>
      </c>
      <c r="V229" s="136"/>
      <c r="W229" s="4" t="s">
        <v>1041</v>
      </c>
      <c r="X229" s="137" t="s">
        <v>1042</v>
      </c>
      <c r="Y229" s="140">
        <v>1.4</v>
      </c>
      <c r="Z229" s="136"/>
      <c r="AA229" s="136"/>
      <c r="AB229" s="138">
        <v>3820.0</v>
      </c>
      <c r="AC229" s="138">
        <v>1.0</v>
      </c>
      <c r="AD229" s="133" t="s">
        <v>68</v>
      </c>
      <c r="AE229" s="140">
        <v>8645.0</v>
      </c>
      <c r="AF229" s="140">
        <v>0.8</v>
      </c>
      <c r="AG229" s="136"/>
      <c r="AH229" s="136"/>
    </row>
    <row r="230" ht="15.75" customHeight="1">
      <c r="A230" s="132">
        <v>37.0</v>
      </c>
      <c r="B230" s="130">
        <v>413.0</v>
      </c>
      <c r="C230" s="130">
        <v>12.0</v>
      </c>
      <c r="D230" s="130">
        <v>459.0</v>
      </c>
      <c r="E230" s="130">
        <v>385.0</v>
      </c>
      <c r="F230" s="4" t="s">
        <v>610</v>
      </c>
      <c r="G230" s="4" t="s">
        <v>1494</v>
      </c>
      <c r="H230" s="145" t="s">
        <v>640</v>
      </c>
      <c r="I230" s="132" t="b">
        <v>1</v>
      </c>
      <c r="J230" s="133" t="s">
        <v>52</v>
      </c>
      <c r="K230" s="4" t="s">
        <v>641</v>
      </c>
      <c r="L230" s="22" t="s">
        <v>641</v>
      </c>
      <c r="M230" s="4" t="s">
        <v>641</v>
      </c>
      <c r="N230" s="4" t="s">
        <v>1496</v>
      </c>
      <c r="O230" s="135" t="s">
        <v>1119</v>
      </c>
      <c r="P230" s="136"/>
      <c r="Q230" s="136"/>
      <c r="R230" s="132">
        <v>2021.0</v>
      </c>
      <c r="S230" s="132">
        <v>1.0</v>
      </c>
      <c r="T230" s="137" t="s">
        <v>77</v>
      </c>
      <c r="U230" s="138">
        <v>2.0</v>
      </c>
      <c r="V230" s="136"/>
      <c r="W230" s="4" t="s">
        <v>1041</v>
      </c>
      <c r="X230" s="137" t="s">
        <v>1042</v>
      </c>
      <c r="Y230" s="140">
        <v>1.0</v>
      </c>
      <c r="Z230" s="136"/>
      <c r="AA230" s="136"/>
      <c r="AB230" s="138">
        <v>3820.0</v>
      </c>
      <c r="AC230" s="138">
        <v>1.0</v>
      </c>
      <c r="AD230" s="133" t="s">
        <v>68</v>
      </c>
      <c r="AE230" s="140">
        <v>6768.0</v>
      </c>
      <c r="AF230" s="140">
        <v>0.7</v>
      </c>
      <c r="AG230" s="136"/>
      <c r="AH230" s="136"/>
    </row>
    <row r="231" ht="15.75" customHeight="1">
      <c r="A231" s="132">
        <v>37.0</v>
      </c>
      <c r="B231" s="130">
        <v>414.0</v>
      </c>
      <c r="C231" s="130">
        <v>12.0</v>
      </c>
      <c r="D231" s="130">
        <v>460.0</v>
      </c>
      <c r="E231" s="130">
        <v>386.0</v>
      </c>
      <c r="F231" s="4" t="s">
        <v>610</v>
      </c>
      <c r="G231" s="4" t="s">
        <v>1494</v>
      </c>
      <c r="H231" s="145" t="s">
        <v>640</v>
      </c>
      <c r="I231" s="132" t="b">
        <v>1</v>
      </c>
      <c r="J231" s="133" t="s">
        <v>52</v>
      </c>
      <c r="K231" s="4" t="s">
        <v>641</v>
      </c>
      <c r="L231" s="22" t="s">
        <v>641</v>
      </c>
      <c r="M231" s="4" t="s">
        <v>641</v>
      </c>
      <c r="N231" s="4" t="s">
        <v>1497</v>
      </c>
      <c r="O231" s="135" t="s">
        <v>1142</v>
      </c>
      <c r="P231" s="136"/>
      <c r="Q231" s="136"/>
      <c r="R231" s="132">
        <v>2021.0</v>
      </c>
      <c r="S231" s="132">
        <v>1.0</v>
      </c>
      <c r="T231" s="137" t="s">
        <v>77</v>
      </c>
      <c r="U231" s="138">
        <v>2.0</v>
      </c>
      <c r="V231" s="136"/>
      <c r="W231" s="4" t="s">
        <v>1041</v>
      </c>
      <c r="X231" s="137" t="s">
        <v>1042</v>
      </c>
      <c r="Y231" s="140">
        <v>1.4</v>
      </c>
      <c r="Z231" s="136"/>
      <c r="AA231" s="136"/>
      <c r="AB231" s="138">
        <v>3820.0</v>
      </c>
      <c r="AC231" s="138">
        <v>1.0</v>
      </c>
      <c r="AD231" s="133" t="s">
        <v>68</v>
      </c>
      <c r="AE231" s="140">
        <v>6927.0</v>
      </c>
      <c r="AF231" s="140">
        <v>0.3</v>
      </c>
      <c r="AG231" s="136"/>
      <c r="AH231" s="136"/>
    </row>
    <row r="232" ht="15.75" customHeight="1">
      <c r="A232" s="132">
        <v>45.0</v>
      </c>
      <c r="B232" s="130">
        <v>94.0</v>
      </c>
      <c r="C232" s="130">
        <v>17.0</v>
      </c>
      <c r="D232" s="130">
        <v>583.0</v>
      </c>
      <c r="E232" s="130">
        <v>454.0</v>
      </c>
      <c r="F232" s="4" t="s">
        <v>862</v>
      </c>
      <c r="G232" s="141"/>
      <c r="H232" s="145" t="s">
        <v>1498</v>
      </c>
      <c r="I232" s="132" t="b">
        <v>0</v>
      </c>
      <c r="J232" s="209" t="s">
        <v>52</v>
      </c>
      <c r="K232" s="4" t="s">
        <v>1499</v>
      </c>
      <c r="L232" s="22" t="s">
        <v>1499</v>
      </c>
      <c r="M232" s="210" t="s">
        <v>1500</v>
      </c>
      <c r="N232" s="4" t="s">
        <v>1501</v>
      </c>
      <c r="O232" s="137" t="s">
        <v>1371</v>
      </c>
      <c r="P232" s="136"/>
      <c r="Q232" s="136"/>
      <c r="R232" s="132">
        <v>2023.0</v>
      </c>
      <c r="S232" s="132">
        <v>3.0</v>
      </c>
      <c r="T232" s="137" t="s">
        <v>54</v>
      </c>
      <c r="U232" s="143">
        <v>3.0</v>
      </c>
      <c r="V232" s="139" t="s">
        <v>1053</v>
      </c>
      <c r="W232" s="137" t="s">
        <v>1047</v>
      </c>
      <c r="X232" s="137" t="s">
        <v>1103</v>
      </c>
      <c r="Y232" s="136"/>
      <c r="Z232" s="136"/>
      <c r="AA232" s="136"/>
      <c r="AB232" s="138">
        <v>2185.5</v>
      </c>
      <c r="AC232" s="138">
        <v>1.0</v>
      </c>
      <c r="AD232" s="133" t="s">
        <v>68</v>
      </c>
      <c r="AE232" s="136"/>
      <c r="AF232" s="136"/>
      <c r="AG232" s="136"/>
      <c r="AH232" s="136"/>
    </row>
    <row r="233" ht="15.75" customHeight="1">
      <c r="A233" s="132">
        <v>43.0</v>
      </c>
      <c r="B233" s="130">
        <v>33.0</v>
      </c>
      <c r="C233" s="130">
        <v>15.0</v>
      </c>
      <c r="D233" s="130">
        <v>530.0</v>
      </c>
      <c r="E233" s="130">
        <v>429.0</v>
      </c>
      <c r="F233" s="4" t="s">
        <v>819</v>
      </c>
      <c r="G233" s="141"/>
      <c r="H233" s="145" t="s">
        <v>1502</v>
      </c>
      <c r="I233" s="132" t="b">
        <v>1</v>
      </c>
      <c r="J233" s="133" t="s">
        <v>52</v>
      </c>
      <c r="K233" s="4" t="s">
        <v>1503</v>
      </c>
      <c r="L233" s="22" t="s">
        <v>1503</v>
      </c>
      <c r="M233" s="4" t="s">
        <v>1503</v>
      </c>
      <c r="N233" s="4" t="s">
        <v>1504</v>
      </c>
      <c r="O233" s="135" t="s">
        <v>1199</v>
      </c>
      <c r="P233" s="136"/>
      <c r="Q233" s="136"/>
      <c r="R233" s="132">
        <v>2021.0</v>
      </c>
      <c r="S233" s="132">
        <v>2.0</v>
      </c>
      <c r="T233" s="137" t="s">
        <v>64</v>
      </c>
      <c r="U233" s="138">
        <v>1.0</v>
      </c>
      <c r="V233" s="139" t="s">
        <v>1053</v>
      </c>
      <c r="W233" s="4" t="s">
        <v>1054</v>
      </c>
      <c r="X233" s="137" t="s">
        <v>1103</v>
      </c>
      <c r="Y233" s="140">
        <v>1.18</v>
      </c>
      <c r="Z233" s="136"/>
      <c r="AA233" s="136"/>
      <c r="AB233" s="138">
        <v>2185.5</v>
      </c>
      <c r="AC233" s="138">
        <v>1284.5</v>
      </c>
      <c r="AD233" s="138">
        <v>1.0</v>
      </c>
      <c r="AE233" s="136"/>
      <c r="AF233" s="136"/>
      <c r="AG233" s="136"/>
      <c r="AH233" s="136"/>
    </row>
    <row r="234" ht="15.75" customHeight="1">
      <c r="A234" s="132">
        <v>43.0</v>
      </c>
      <c r="B234" s="130">
        <v>243.0</v>
      </c>
      <c r="C234" s="130">
        <v>15.0</v>
      </c>
      <c r="D234" s="130">
        <v>531.0</v>
      </c>
      <c r="E234" s="130">
        <v>430.0</v>
      </c>
      <c r="F234" s="4" t="s">
        <v>819</v>
      </c>
      <c r="G234" s="141"/>
      <c r="H234" s="145" t="s">
        <v>1502</v>
      </c>
      <c r="I234" s="132" t="b">
        <v>1</v>
      </c>
      <c r="J234" s="158" t="s">
        <v>52</v>
      </c>
      <c r="K234" s="78" t="s">
        <v>1503</v>
      </c>
      <c r="L234" s="22" t="s">
        <v>1503</v>
      </c>
      <c r="M234" s="78" t="s">
        <v>1503</v>
      </c>
      <c r="N234" s="4" t="s">
        <v>1505</v>
      </c>
      <c r="O234" s="135" t="s">
        <v>1102</v>
      </c>
      <c r="P234" s="136"/>
      <c r="Q234" s="136"/>
      <c r="R234" s="132">
        <v>2021.0</v>
      </c>
      <c r="S234" s="132">
        <v>3.0</v>
      </c>
      <c r="T234" s="137" t="s">
        <v>77</v>
      </c>
      <c r="U234" s="138">
        <v>2.0</v>
      </c>
      <c r="V234" s="139" t="s">
        <v>1040</v>
      </c>
      <c r="W234" s="137" t="s">
        <v>1047</v>
      </c>
      <c r="X234" s="137" t="s">
        <v>1103</v>
      </c>
      <c r="Y234" s="136"/>
      <c r="Z234" s="136"/>
      <c r="AA234" s="136"/>
      <c r="AB234" s="138">
        <v>2185.5</v>
      </c>
      <c r="AC234" s="138">
        <v>900.0</v>
      </c>
      <c r="AD234" s="133" t="s">
        <v>68</v>
      </c>
      <c r="AE234" s="136"/>
      <c r="AF234" s="136"/>
      <c r="AG234" s="136"/>
      <c r="AH234" s="136"/>
    </row>
    <row r="235" ht="15.75" customHeight="1">
      <c r="A235" s="132">
        <v>45.0</v>
      </c>
      <c r="B235" s="130">
        <v>34.0</v>
      </c>
      <c r="C235" s="130">
        <v>17.0</v>
      </c>
      <c r="D235" s="130">
        <v>584.0</v>
      </c>
      <c r="E235" s="130">
        <v>453.0</v>
      </c>
      <c r="F235" s="4" t="s">
        <v>862</v>
      </c>
      <c r="G235" s="141"/>
      <c r="H235" s="145" t="s">
        <v>1498</v>
      </c>
      <c r="I235" s="132" t="b">
        <v>1</v>
      </c>
      <c r="J235" s="133" t="s">
        <v>52</v>
      </c>
      <c r="K235" s="4" t="s">
        <v>1499</v>
      </c>
      <c r="L235" s="22" t="s">
        <v>1499</v>
      </c>
      <c r="M235" s="4" t="s">
        <v>1499</v>
      </c>
      <c r="N235" s="4" t="s">
        <v>1506</v>
      </c>
      <c r="O235" s="137" t="s">
        <v>1270</v>
      </c>
      <c r="P235" s="136"/>
      <c r="Q235" s="136"/>
      <c r="R235" s="132">
        <v>2020.0</v>
      </c>
      <c r="S235" s="132">
        <v>3.0</v>
      </c>
      <c r="T235" s="137" t="s">
        <v>64</v>
      </c>
      <c r="U235" s="138">
        <v>1.0</v>
      </c>
      <c r="V235" s="139" t="s">
        <v>1053</v>
      </c>
      <c r="W235" s="137" t="s">
        <v>1047</v>
      </c>
      <c r="X235" s="137" t="s">
        <v>66</v>
      </c>
      <c r="Y235" s="136"/>
      <c r="Z235" s="136"/>
      <c r="AA235" s="136"/>
      <c r="AB235" s="138">
        <v>3770.0</v>
      </c>
      <c r="AC235" s="138">
        <v>1.0</v>
      </c>
      <c r="AD235" s="133" t="s">
        <v>68</v>
      </c>
      <c r="AE235" s="136"/>
      <c r="AF235" s="136"/>
      <c r="AG235" s="136"/>
      <c r="AH235" s="136"/>
    </row>
    <row r="236" ht="15.75" customHeight="1">
      <c r="A236" s="132">
        <v>45.0</v>
      </c>
      <c r="B236" s="130">
        <v>209.0</v>
      </c>
      <c r="C236" s="130">
        <v>17.0</v>
      </c>
      <c r="D236" s="130">
        <v>581.0</v>
      </c>
      <c r="E236" s="130">
        <v>452.0</v>
      </c>
      <c r="F236" s="4" t="s">
        <v>862</v>
      </c>
      <c r="G236" s="141"/>
      <c r="H236" s="145" t="s">
        <v>1507</v>
      </c>
      <c r="I236" s="132" t="b">
        <v>1</v>
      </c>
      <c r="J236" s="133" t="s">
        <v>52</v>
      </c>
      <c r="K236" s="4" t="s">
        <v>893</v>
      </c>
      <c r="L236" s="22" t="s">
        <v>893</v>
      </c>
      <c r="M236" s="4" t="s">
        <v>893</v>
      </c>
      <c r="N236" s="4" t="s">
        <v>1507</v>
      </c>
      <c r="O236" s="137" t="s">
        <v>1052</v>
      </c>
      <c r="P236" s="136"/>
      <c r="Q236" s="139" t="s">
        <v>196</v>
      </c>
      <c r="R236" s="132">
        <v>2020.0</v>
      </c>
      <c r="S236" s="132">
        <v>2.0</v>
      </c>
      <c r="T236" s="137" t="s">
        <v>54</v>
      </c>
      <c r="U236" s="143">
        <v>3.0</v>
      </c>
      <c r="V236" s="139" t="s">
        <v>1040</v>
      </c>
      <c r="W236" s="4" t="s">
        <v>1054</v>
      </c>
      <c r="X236" s="137" t="s">
        <v>1055</v>
      </c>
      <c r="Y236" s="140">
        <v>0.48</v>
      </c>
      <c r="Z236" s="136"/>
      <c r="AA236" s="136"/>
      <c r="AB236" s="138">
        <v>3770.0</v>
      </c>
      <c r="AC236" s="138">
        <v>3769.0</v>
      </c>
      <c r="AD236" s="138">
        <v>1.0</v>
      </c>
      <c r="AE236" s="136"/>
      <c r="AF236" s="136"/>
      <c r="AG236" s="136"/>
      <c r="AH236" s="136"/>
    </row>
    <row r="237" ht="15.75" customHeight="1">
      <c r="A237" s="132">
        <v>45.0</v>
      </c>
      <c r="B237" s="130">
        <v>95.0</v>
      </c>
      <c r="C237" s="130">
        <v>17.0</v>
      </c>
      <c r="D237" s="130">
        <v>582.0</v>
      </c>
      <c r="E237" s="130">
        <v>470.0</v>
      </c>
      <c r="F237" s="4" t="s">
        <v>862</v>
      </c>
      <c r="G237" s="141"/>
      <c r="H237" s="131" t="s">
        <v>1508</v>
      </c>
      <c r="I237" s="132" t="b">
        <v>0</v>
      </c>
      <c r="J237" s="133" t="s">
        <v>52</v>
      </c>
      <c r="K237" s="131" t="s">
        <v>1509</v>
      </c>
      <c r="L237" s="161" t="s">
        <v>1509</v>
      </c>
      <c r="M237" s="4" t="s">
        <v>1510</v>
      </c>
      <c r="N237" s="4" t="s">
        <v>1511</v>
      </c>
      <c r="O237" s="137" t="s">
        <v>1371</v>
      </c>
      <c r="P237" s="136"/>
      <c r="Q237" s="136"/>
      <c r="R237" s="132">
        <v>2016.0</v>
      </c>
      <c r="S237" s="132">
        <v>3.0</v>
      </c>
      <c r="T237" s="137" t="s">
        <v>54</v>
      </c>
      <c r="U237" s="143">
        <v>3.0</v>
      </c>
      <c r="V237" s="139" t="s">
        <v>1053</v>
      </c>
      <c r="W237" s="137" t="s">
        <v>1047</v>
      </c>
      <c r="X237" s="137" t="s">
        <v>66</v>
      </c>
      <c r="Y237" s="136"/>
      <c r="Z237" s="136"/>
      <c r="AA237" s="136"/>
      <c r="AB237" s="136"/>
      <c r="AC237" s="138">
        <v>1.0</v>
      </c>
      <c r="AD237" s="138">
        <v>1.0</v>
      </c>
      <c r="AE237" s="136"/>
      <c r="AF237" s="140">
        <v>1.612903226</v>
      </c>
      <c r="AG237" s="136"/>
      <c r="AH237" s="136"/>
    </row>
    <row r="238" ht="15.75" customHeight="1">
      <c r="A238" s="132">
        <v>33.0</v>
      </c>
      <c r="B238" s="130">
        <v>35.0</v>
      </c>
      <c r="C238" s="130">
        <v>9.0</v>
      </c>
      <c r="D238" s="130">
        <v>326.0</v>
      </c>
      <c r="E238" s="130">
        <v>227.0</v>
      </c>
      <c r="F238" s="4" t="s">
        <v>212</v>
      </c>
      <c r="G238" s="141"/>
      <c r="H238" s="131" t="s">
        <v>407</v>
      </c>
      <c r="I238" s="132" t="b">
        <v>1</v>
      </c>
      <c r="J238" s="133" t="s">
        <v>52</v>
      </c>
      <c r="K238" s="4" t="s">
        <v>408</v>
      </c>
      <c r="L238" s="22" t="s">
        <v>408</v>
      </c>
      <c r="M238" s="4" t="s">
        <v>408</v>
      </c>
      <c r="N238" s="4" t="s">
        <v>407</v>
      </c>
      <c r="O238" s="137" t="s">
        <v>1052</v>
      </c>
      <c r="P238" s="136"/>
      <c r="Q238" s="136"/>
      <c r="R238" s="132">
        <v>2020.0</v>
      </c>
      <c r="S238" s="132">
        <v>2.0</v>
      </c>
      <c r="T238" s="137" t="s">
        <v>64</v>
      </c>
      <c r="U238" s="138">
        <v>1.0</v>
      </c>
      <c r="V238" s="139" t="s">
        <v>1053</v>
      </c>
      <c r="W238" s="4" t="s">
        <v>1054</v>
      </c>
      <c r="X238" s="137" t="s">
        <v>1055</v>
      </c>
      <c r="Y238" s="140">
        <v>0.97</v>
      </c>
      <c r="Z238" s="136"/>
      <c r="AA238" s="136"/>
      <c r="AB238" s="138">
        <v>102.0</v>
      </c>
      <c r="AC238" s="138">
        <v>102.0</v>
      </c>
      <c r="AD238" s="138">
        <v>1.0</v>
      </c>
      <c r="AE238" s="136"/>
      <c r="AF238" s="136"/>
      <c r="AG238" s="136"/>
      <c r="AH238" s="136"/>
    </row>
    <row r="239" ht="15.75" customHeight="1">
      <c r="A239" s="132">
        <v>33.0</v>
      </c>
      <c r="B239" s="130">
        <v>164.0</v>
      </c>
      <c r="C239" s="130">
        <v>9.0</v>
      </c>
      <c r="D239" s="130">
        <v>328.0</v>
      </c>
      <c r="E239" s="130">
        <v>273.0</v>
      </c>
      <c r="F239" s="4" t="s">
        <v>212</v>
      </c>
      <c r="G239" s="141"/>
      <c r="H239" s="136"/>
      <c r="I239" s="218" t="b">
        <v>0</v>
      </c>
      <c r="J239" s="133" t="s">
        <v>52</v>
      </c>
      <c r="K239" s="145" t="s">
        <v>1512</v>
      </c>
      <c r="L239" s="180" t="s">
        <v>1512</v>
      </c>
      <c r="M239" s="219" t="s">
        <v>1513</v>
      </c>
      <c r="N239" s="136"/>
      <c r="O239" s="137" t="s">
        <v>1052</v>
      </c>
      <c r="P239" s="136"/>
      <c r="Q239" s="139" t="s">
        <v>196</v>
      </c>
      <c r="R239" s="132">
        <v>2021.0</v>
      </c>
      <c r="S239" s="132">
        <v>2.0</v>
      </c>
      <c r="T239" s="137" t="s">
        <v>64</v>
      </c>
      <c r="U239" s="138">
        <v>1.0</v>
      </c>
      <c r="V239" s="139" t="s">
        <v>1040</v>
      </c>
      <c r="W239" s="4" t="s">
        <v>1054</v>
      </c>
      <c r="X239" s="137" t="s">
        <v>1055</v>
      </c>
      <c r="Y239" s="140">
        <v>0.94</v>
      </c>
      <c r="Z239" s="136"/>
      <c r="AA239" s="136"/>
      <c r="AB239" s="136"/>
      <c r="AC239" s="138">
        <v>1.0</v>
      </c>
      <c r="AD239" s="138">
        <v>1.0</v>
      </c>
      <c r="AE239" s="136"/>
      <c r="AF239" s="136"/>
      <c r="AG239" s="136"/>
      <c r="AH239" s="136"/>
    </row>
    <row r="240" ht="15.75" customHeight="1">
      <c r="A240" s="132">
        <v>33.0</v>
      </c>
      <c r="B240" s="130">
        <v>244.0</v>
      </c>
      <c r="C240" s="130">
        <v>9.0</v>
      </c>
      <c r="D240" s="130">
        <v>311.0</v>
      </c>
      <c r="E240" s="130">
        <v>160.0</v>
      </c>
      <c r="F240" s="4" t="s">
        <v>212</v>
      </c>
      <c r="G240" s="141"/>
      <c r="H240" s="145" t="s">
        <v>1514</v>
      </c>
      <c r="I240" s="132" t="b">
        <v>1</v>
      </c>
      <c r="J240" s="133" t="s">
        <v>52</v>
      </c>
      <c r="K240" s="4" t="s">
        <v>308</v>
      </c>
      <c r="L240" s="22" t="s">
        <v>308</v>
      </c>
      <c r="M240" s="4" t="s">
        <v>308</v>
      </c>
      <c r="N240" s="4" t="s">
        <v>1514</v>
      </c>
      <c r="O240" s="137" t="s">
        <v>1052</v>
      </c>
      <c r="P240" s="136"/>
      <c r="Q240" s="139" t="s">
        <v>196</v>
      </c>
      <c r="R240" s="132">
        <v>2020.0</v>
      </c>
      <c r="S240" s="132">
        <v>2.0</v>
      </c>
      <c r="T240" s="137" t="s">
        <v>77</v>
      </c>
      <c r="U240" s="138">
        <v>2.0</v>
      </c>
      <c r="V240" s="139" t="s">
        <v>1040</v>
      </c>
      <c r="W240" s="4" t="s">
        <v>1054</v>
      </c>
      <c r="X240" s="137" t="s">
        <v>1055</v>
      </c>
      <c r="Y240" s="140">
        <v>1.22</v>
      </c>
      <c r="Z240" s="136"/>
      <c r="AA240" s="136"/>
      <c r="AB240" s="138">
        <v>4422.6</v>
      </c>
      <c r="AC240" s="138">
        <v>4422.6</v>
      </c>
      <c r="AD240" s="138">
        <v>1.0</v>
      </c>
      <c r="AE240" s="136"/>
      <c r="AF240" s="136"/>
      <c r="AG240" s="136"/>
      <c r="AH240" s="136"/>
    </row>
    <row r="241" ht="15.75" customHeight="1">
      <c r="A241" s="132">
        <v>33.0</v>
      </c>
      <c r="B241" s="130">
        <v>36.0</v>
      </c>
      <c r="C241" s="130">
        <v>9.0</v>
      </c>
      <c r="D241" s="130">
        <v>310.0</v>
      </c>
      <c r="E241" s="130">
        <v>239.0</v>
      </c>
      <c r="F241" s="4" t="s">
        <v>212</v>
      </c>
      <c r="G241" s="141"/>
      <c r="H241" s="145" t="s">
        <v>1515</v>
      </c>
      <c r="I241" s="132" t="b">
        <v>1</v>
      </c>
      <c r="J241" s="133" t="s">
        <v>52</v>
      </c>
      <c r="K241" s="4" t="s">
        <v>1516</v>
      </c>
      <c r="L241" s="22" t="s">
        <v>1516</v>
      </c>
      <c r="M241" s="4" t="s">
        <v>1516</v>
      </c>
      <c r="N241" s="4" t="s">
        <v>1515</v>
      </c>
      <c r="O241" s="137" t="s">
        <v>1052</v>
      </c>
      <c r="P241" s="136"/>
      <c r="Q241" s="136"/>
      <c r="R241" s="132">
        <v>2020.0</v>
      </c>
      <c r="S241" s="132">
        <v>2.0</v>
      </c>
      <c r="T241" s="137" t="s">
        <v>64</v>
      </c>
      <c r="U241" s="138">
        <v>1.0</v>
      </c>
      <c r="V241" s="139" t="s">
        <v>1053</v>
      </c>
      <c r="W241" s="4" t="s">
        <v>1054</v>
      </c>
      <c r="X241" s="137" t="s">
        <v>1055</v>
      </c>
      <c r="Y241" s="140">
        <v>1.01</v>
      </c>
      <c r="Z241" s="136"/>
      <c r="AA241" s="136"/>
      <c r="AB241" s="138">
        <v>44.1</v>
      </c>
      <c r="AC241" s="138">
        <v>44.1</v>
      </c>
      <c r="AD241" s="138">
        <v>1.0</v>
      </c>
      <c r="AE241" s="136"/>
      <c r="AF241" s="136"/>
      <c r="AG241" s="136"/>
      <c r="AH241" s="136"/>
    </row>
    <row r="242" ht="15.75" customHeight="1">
      <c r="A242" s="132">
        <v>39.0</v>
      </c>
      <c r="B242" s="130">
        <v>210.0</v>
      </c>
      <c r="C242" s="130">
        <v>13.0</v>
      </c>
      <c r="D242" s="130">
        <v>511.0</v>
      </c>
      <c r="E242" s="130">
        <v>414.0</v>
      </c>
      <c r="F242" s="4" t="s">
        <v>975</v>
      </c>
      <c r="G242" s="141"/>
      <c r="H242" s="136"/>
      <c r="I242" s="136"/>
      <c r="J242" s="136"/>
      <c r="K242" s="136"/>
      <c r="L242" s="22" t="s">
        <v>61</v>
      </c>
      <c r="M242" s="158" t="s">
        <v>1517</v>
      </c>
      <c r="N242" s="136"/>
      <c r="O242" s="137" t="s">
        <v>1371</v>
      </c>
      <c r="P242" s="136"/>
      <c r="Q242" s="136"/>
      <c r="R242" s="132">
        <v>2018.0</v>
      </c>
      <c r="S242" s="132">
        <v>3.0</v>
      </c>
      <c r="T242" s="137" t="s">
        <v>54</v>
      </c>
      <c r="U242" s="143">
        <v>3.0</v>
      </c>
      <c r="V242" s="139" t="s">
        <v>1040</v>
      </c>
      <c r="W242" s="137" t="s">
        <v>1047</v>
      </c>
      <c r="X242" s="137" t="s">
        <v>66</v>
      </c>
      <c r="Y242" s="136"/>
      <c r="Z242" s="136"/>
      <c r="AA242" s="136"/>
      <c r="AB242" s="136"/>
      <c r="AC242" s="136"/>
      <c r="AD242" s="136">
        <v>1.0</v>
      </c>
      <c r="AE242" s="136"/>
      <c r="AF242" s="136"/>
      <c r="AG242" s="136"/>
      <c r="AH242" s="136"/>
    </row>
    <row r="243" ht="15.75" customHeight="1">
      <c r="A243" s="132">
        <v>34.0</v>
      </c>
      <c r="B243" s="130">
        <v>349.0</v>
      </c>
      <c r="C243" s="130">
        <v>10.0</v>
      </c>
      <c r="D243" s="130">
        <v>367.0</v>
      </c>
      <c r="E243" s="130">
        <v>347.0</v>
      </c>
      <c r="F243" s="4" t="s">
        <v>603</v>
      </c>
      <c r="G243" s="4" t="s">
        <v>1518</v>
      </c>
      <c r="H243" s="4" t="s">
        <v>1518</v>
      </c>
      <c r="I243" s="132" t="b">
        <v>1</v>
      </c>
      <c r="J243" s="133" t="s">
        <v>52</v>
      </c>
      <c r="K243" s="4" t="s">
        <v>1519</v>
      </c>
      <c r="L243" s="22" t="s">
        <v>1519</v>
      </c>
      <c r="M243" s="4" t="s">
        <v>1519</v>
      </c>
      <c r="N243" s="4" t="s">
        <v>1520</v>
      </c>
      <c r="O243" s="135" t="s">
        <v>1046</v>
      </c>
      <c r="P243" s="136"/>
      <c r="Q243" s="136"/>
      <c r="R243" s="132">
        <v>2022.0</v>
      </c>
      <c r="S243" s="132">
        <v>3.0</v>
      </c>
      <c r="T243" s="137" t="s">
        <v>64</v>
      </c>
      <c r="U243" s="138">
        <v>1.0</v>
      </c>
      <c r="V243" s="136"/>
      <c r="W243" s="137" t="s">
        <v>1047</v>
      </c>
      <c r="X243" s="137" t="s">
        <v>1055</v>
      </c>
      <c r="Y243" s="136"/>
      <c r="Z243" s="136"/>
      <c r="AA243" s="136"/>
      <c r="AB243" s="136"/>
      <c r="AC243" s="138">
        <v>1.0</v>
      </c>
      <c r="AD243" s="138">
        <v>1.0</v>
      </c>
      <c r="AE243" s="136"/>
      <c r="AF243" s="136"/>
      <c r="AG243" s="136"/>
      <c r="AH243" s="136"/>
    </row>
    <row r="244" ht="15.75" customHeight="1">
      <c r="A244" s="132">
        <v>34.0</v>
      </c>
      <c r="B244" s="130">
        <v>350.0</v>
      </c>
      <c r="C244" s="130">
        <v>10.0</v>
      </c>
      <c r="D244" s="130">
        <v>398.0</v>
      </c>
      <c r="E244" s="130">
        <v>348.0</v>
      </c>
      <c r="F244" s="4" t="s">
        <v>603</v>
      </c>
      <c r="G244" s="4" t="s">
        <v>1518</v>
      </c>
      <c r="H244" s="4" t="s">
        <v>1518</v>
      </c>
      <c r="I244" s="132" t="b">
        <v>1</v>
      </c>
      <c r="J244" s="133" t="s">
        <v>52</v>
      </c>
      <c r="K244" s="4" t="s">
        <v>1519</v>
      </c>
      <c r="L244" s="22" t="s">
        <v>1519</v>
      </c>
      <c r="M244" s="4" t="s">
        <v>1519</v>
      </c>
      <c r="N244" s="4" t="s">
        <v>1521</v>
      </c>
      <c r="O244" s="135" t="s">
        <v>1049</v>
      </c>
      <c r="P244" s="136"/>
      <c r="Q244" s="136"/>
      <c r="R244" s="132">
        <v>2022.0</v>
      </c>
      <c r="S244" s="132">
        <v>3.0</v>
      </c>
      <c r="T244" s="137" t="s">
        <v>77</v>
      </c>
      <c r="U244" s="138">
        <v>2.0</v>
      </c>
      <c r="V244" s="136"/>
      <c r="W244" s="137" t="s">
        <v>1047</v>
      </c>
      <c r="X244" s="137" t="s">
        <v>1042</v>
      </c>
      <c r="Y244" s="136"/>
      <c r="Z244" s="136"/>
      <c r="AA244" s="136"/>
      <c r="AB244" s="136"/>
      <c r="AC244" s="138">
        <v>1.0</v>
      </c>
      <c r="AD244" s="138">
        <v>1.0</v>
      </c>
      <c r="AE244" s="136"/>
      <c r="AF244" s="136"/>
      <c r="AG244" s="136"/>
      <c r="AH244" s="136"/>
    </row>
    <row r="245" ht="15.75" customHeight="1">
      <c r="A245" s="132">
        <v>33.0</v>
      </c>
      <c r="B245" s="130">
        <v>96.0</v>
      </c>
      <c r="C245" s="130">
        <v>9.0</v>
      </c>
      <c r="D245" s="130">
        <v>327.0</v>
      </c>
      <c r="E245" s="130">
        <v>140.0</v>
      </c>
      <c r="F245" s="4" t="s">
        <v>212</v>
      </c>
      <c r="G245" s="141"/>
      <c r="H245" s="145" t="s">
        <v>1522</v>
      </c>
      <c r="I245" s="132" t="b">
        <v>1</v>
      </c>
      <c r="J245" s="133" t="s">
        <v>52</v>
      </c>
      <c r="K245" s="4" t="s">
        <v>1523</v>
      </c>
      <c r="L245" s="22" t="s">
        <v>1523</v>
      </c>
      <c r="M245" s="4" t="s">
        <v>1523</v>
      </c>
      <c r="N245" s="4" t="s">
        <v>1522</v>
      </c>
      <c r="O245" s="137" t="s">
        <v>1052</v>
      </c>
      <c r="P245" s="136"/>
      <c r="Q245" s="136"/>
      <c r="R245" s="132">
        <v>2020.0</v>
      </c>
      <c r="S245" s="132">
        <v>2.0</v>
      </c>
      <c r="T245" s="137" t="s">
        <v>54</v>
      </c>
      <c r="U245" s="143">
        <v>3.0</v>
      </c>
      <c r="V245" s="139" t="s">
        <v>1053</v>
      </c>
      <c r="W245" s="4" t="s">
        <v>1054</v>
      </c>
      <c r="X245" s="137" t="s">
        <v>1055</v>
      </c>
      <c r="Y245" s="140">
        <v>0.55</v>
      </c>
      <c r="Z245" s="136"/>
      <c r="AA245" s="136"/>
      <c r="AB245" s="138">
        <v>11524.1</v>
      </c>
      <c r="AC245" s="138">
        <v>11524.1</v>
      </c>
      <c r="AD245" s="138">
        <v>1.0</v>
      </c>
      <c r="AE245" s="136"/>
      <c r="AF245" s="136"/>
      <c r="AG245" s="136"/>
      <c r="AH245" s="136"/>
    </row>
    <row r="246" ht="15.75" customHeight="1">
      <c r="A246" s="132">
        <v>33.0</v>
      </c>
      <c r="B246" s="130">
        <v>97.0</v>
      </c>
      <c r="C246" s="130">
        <v>9.0</v>
      </c>
      <c r="D246" s="130">
        <v>319.0</v>
      </c>
      <c r="E246" s="130">
        <v>206.0</v>
      </c>
      <c r="F246" s="4" t="s">
        <v>212</v>
      </c>
      <c r="G246" s="141"/>
      <c r="H246" s="145" t="s">
        <v>265</v>
      </c>
      <c r="I246" s="132" t="b">
        <v>1</v>
      </c>
      <c r="J246" s="133" t="s">
        <v>52</v>
      </c>
      <c r="K246" s="4" t="s">
        <v>266</v>
      </c>
      <c r="L246" s="22" t="s">
        <v>266</v>
      </c>
      <c r="M246" s="4" t="s">
        <v>266</v>
      </c>
      <c r="N246" s="4" t="s">
        <v>265</v>
      </c>
      <c r="O246" s="137" t="s">
        <v>1052</v>
      </c>
      <c r="P246" s="136"/>
      <c r="Q246" s="136"/>
      <c r="R246" s="132">
        <v>2020.0</v>
      </c>
      <c r="S246" s="132">
        <v>2.0</v>
      </c>
      <c r="T246" s="137" t="s">
        <v>54</v>
      </c>
      <c r="U246" s="143">
        <v>3.0</v>
      </c>
      <c r="V246" s="139" t="s">
        <v>1053</v>
      </c>
      <c r="W246" s="4" t="s">
        <v>1054</v>
      </c>
      <c r="X246" s="137" t="s">
        <v>1055</v>
      </c>
      <c r="Y246" s="140">
        <v>0.31</v>
      </c>
      <c r="Z246" s="136"/>
      <c r="AA246" s="136"/>
      <c r="AB246" s="138">
        <v>286.0</v>
      </c>
      <c r="AC246" s="138">
        <v>286.0</v>
      </c>
      <c r="AD246" s="138">
        <v>1.0</v>
      </c>
      <c r="AE246" s="136"/>
      <c r="AF246" s="136"/>
      <c r="AG246" s="136"/>
      <c r="AH246" s="136"/>
    </row>
    <row r="247" ht="15.75" customHeight="1">
      <c r="A247" s="132">
        <v>33.0</v>
      </c>
      <c r="B247" s="130">
        <v>165.0</v>
      </c>
      <c r="C247" s="130">
        <v>9.0</v>
      </c>
      <c r="D247" s="130">
        <v>170.0</v>
      </c>
      <c r="E247" s="130">
        <v>110.0</v>
      </c>
      <c r="F247" s="4" t="s">
        <v>212</v>
      </c>
      <c r="G247" s="4" t="s">
        <v>1524</v>
      </c>
      <c r="H247" s="145" t="s">
        <v>1525</v>
      </c>
      <c r="I247" s="132" t="b">
        <v>1</v>
      </c>
      <c r="J247" s="133" t="s">
        <v>52</v>
      </c>
      <c r="K247" s="4" t="s">
        <v>1526</v>
      </c>
      <c r="L247" s="22" t="s">
        <v>1526</v>
      </c>
      <c r="M247" s="4" t="s">
        <v>1526</v>
      </c>
      <c r="N247" s="4" t="s">
        <v>1525</v>
      </c>
      <c r="O247" s="137" t="s">
        <v>1052</v>
      </c>
      <c r="P247" s="136"/>
      <c r="Q247" s="139" t="s">
        <v>196</v>
      </c>
      <c r="R247" s="132">
        <v>2020.0</v>
      </c>
      <c r="S247" s="132">
        <v>2.0</v>
      </c>
      <c r="T247" s="137" t="s">
        <v>64</v>
      </c>
      <c r="U247" s="138">
        <v>1.0</v>
      </c>
      <c r="V247" s="139" t="s">
        <v>1040</v>
      </c>
      <c r="W247" s="4" t="s">
        <v>1054</v>
      </c>
      <c r="X247" s="137" t="s">
        <v>1055</v>
      </c>
      <c r="Y247" s="140">
        <v>0.99</v>
      </c>
      <c r="Z247" s="136"/>
      <c r="AA247" s="136"/>
      <c r="AB247" s="138">
        <v>94638.2</v>
      </c>
      <c r="AC247" s="138">
        <v>94638.2</v>
      </c>
      <c r="AD247" s="138">
        <v>1.0</v>
      </c>
      <c r="AE247" s="136"/>
      <c r="AF247" s="136"/>
      <c r="AG247" s="136"/>
      <c r="AH247" s="136"/>
    </row>
    <row r="248" ht="15.75" customHeight="1">
      <c r="A248" s="129">
        <v>33.0</v>
      </c>
      <c r="B248" s="130">
        <v>351.0</v>
      </c>
      <c r="C248" s="130">
        <v>10.0</v>
      </c>
      <c r="D248" s="130">
        <v>404.0</v>
      </c>
      <c r="E248" s="130">
        <v>331.0</v>
      </c>
      <c r="F248" s="4" t="s">
        <v>603</v>
      </c>
      <c r="G248" s="4" t="s">
        <v>1527</v>
      </c>
      <c r="H248" s="4" t="s">
        <v>1527</v>
      </c>
      <c r="I248" s="132" t="b">
        <v>1</v>
      </c>
      <c r="J248" s="133" t="s">
        <v>52</v>
      </c>
      <c r="K248" s="4" t="s">
        <v>1528</v>
      </c>
      <c r="L248" s="22" t="s">
        <v>1528</v>
      </c>
      <c r="M248" s="4" t="s">
        <v>1528</v>
      </c>
      <c r="N248" s="4" t="s">
        <v>1529</v>
      </c>
      <c r="O248" s="137" t="s">
        <v>1063</v>
      </c>
      <c r="P248" s="136"/>
      <c r="Q248" s="136"/>
      <c r="R248" s="132">
        <v>2022.0</v>
      </c>
      <c r="S248" s="132">
        <v>3.0</v>
      </c>
      <c r="T248" s="137" t="s">
        <v>77</v>
      </c>
      <c r="U248" s="138">
        <v>2.0</v>
      </c>
      <c r="V248" s="136"/>
      <c r="W248" s="137" t="s">
        <v>1047</v>
      </c>
      <c r="X248" s="137" t="s">
        <v>1055</v>
      </c>
      <c r="Y248" s="140">
        <v>1.32</v>
      </c>
      <c r="Z248" s="136"/>
      <c r="AA248" s="136"/>
      <c r="AB248" s="138">
        <v>64.0</v>
      </c>
      <c r="AC248" s="138">
        <v>64.0</v>
      </c>
      <c r="AD248" s="138">
        <v>1.0</v>
      </c>
      <c r="AE248" s="136"/>
      <c r="AF248" s="136"/>
      <c r="AG248" s="136"/>
      <c r="AH248" s="136"/>
    </row>
    <row r="249" ht="15.75" customHeight="1">
      <c r="A249" s="129">
        <v>33.0</v>
      </c>
      <c r="B249" s="130">
        <v>362.0</v>
      </c>
      <c r="C249" s="130">
        <v>10.0</v>
      </c>
      <c r="D249" s="130">
        <v>356.0</v>
      </c>
      <c r="E249" s="130">
        <v>307.0</v>
      </c>
      <c r="F249" s="144" t="s">
        <v>603</v>
      </c>
      <c r="G249" s="144" t="s">
        <v>1530</v>
      </c>
      <c r="H249" s="145" t="s">
        <v>526</v>
      </c>
      <c r="I249" s="132" t="b">
        <v>1</v>
      </c>
      <c r="J249" s="151" t="s">
        <v>52</v>
      </c>
      <c r="K249" s="144" t="s">
        <v>527</v>
      </c>
      <c r="L249" s="152" t="s">
        <v>527</v>
      </c>
      <c r="M249" s="144" t="s">
        <v>527</v>
      </c>
      <c r="N249" s="4" t="s">
        <v>1531</v>
      </c>
      <c r="O249" s="153" t="s">
        <v>1416</v>
      </c>
      <c r="P249" s="154"/>
      <c r="Q249" s="154"/>
      <c r="R249" s="149">
        <v>2019.0</v>
      </c>
      <c r="S249" s="149">
        <v>3.0</v>
      </c>
      <c r="T249" s="153" t="s">
        <v>54</v>
      </c>
      <c r="U249" s="143">
        <v>3.0</v>
      </c>
      <c r="V249" s="154"/>
      <c r="W249" s="153" t="s">
        <v>1047</v>
      </c>
      <c r="X249" s="153" t="s">
        <v>1103</v>
      </c>
      <c r="Y249" s="156">
        <v>0.34</v>
      </c>
      <c r="Z249" s="154"/>
      <c r="AA249" s="154"/>
      <c r="AB249" s="157">
        <v>7557.0</v>
      </c>
      <c r="AC249" s="157">
        <v>1.0</v>
      </c>
      <c r="AD249" s="157">
        <v>1.0</v>
      </c>
      <c r="AE249" s="154"/>
      <c r="AF249" s="154"/>
      <c r="AG249" s="154"/>
      <c r="AH249" s="154"/>
    </row>
    <row r="250" ht="15.75" customHeight="1">
      <c r="A250" s="129">
        <v>33.0</v>
      </c>
      <c r="B250" s="130">
        <v>363.0</v>
      </c>
      <c r="C250" s="130">
        <v>10.0</v>
      </c>
      <c r="D250" s="130">
        <v>357.0</v>
      </c>
      <c r="E250" s="130">
        <v>323.0</v>
      </c>
      <c r="F250" s="4" t="s">
        <v>603</v>
      </c>
      <c r="G250" s="4" t="s">
        <v>1530</v>
      </c>
      <c r="H250" s="145" t="s">
        <v>1532</v>
      </c>
      <c r="I250" s="132" t="b">
        <v>1</v>
      </c>
      <c r="J250" s="133" t="s">
        <v>52</v>
      </c>
      <c r="K250" s="4" t="s">
        <v>1533</v>
      </c>
      <c r="L250" s="22" t="s">
        <v>1533</v>
      </c>
      <c r="M250" s="4" t="s">
        <v>1533</v>
      </c>
      <c r="N250" s="4" t="s">
        <v>1534</v>
      </c>
      <c r="O250" s="137" t="s">
        <v>1416</v>
      </c>
      <c r="P250" s="136"/>
      <c r="Q250" s="136"/>
      <c r="R250" s="132">
        <v>2019.0</v>
      </c>
      <c r="S250" s="132">
        <v>3.0</v>
      </c>
      <c r="T250" s="137" t="s">
        <v>54</v>
      </c>
      <c r="U250" s="143">
        <v>3.0</v>
      </c>
      <c r="V250" s="136"/>
      <c r="W250" s="137" t="s">
        <v>1047</v>
      </c>
      <c r="X250" s="137" t="s">
        <v>1103</v>
      </c>
      <c r="Y250" s="140">
        <v>0.55</v>
      </c>
      <c r="Z250" s="136"/>
      <c r="AA250" s="136"/>
      <c r="AB250" s="138">
        <v>156.0</v>
      </c>
      <c r="AC250" s="138">
        <v>1.0</v>
      </c>
      <c r="AD250" s="138">
        <v>1.0</v>
      </c>
      <c r="AE250" s="136"/>
      <c r="AF250" s="136"/>
      <c r="AG250" s="136"/>
      <c r="AH250" s="136"/>
    </row>
    <row r="251" ht="15.75" customHeight="1">
      <c r="A251" s="129">
        <v>33.0</v>
      </c>
      <c r="B251" s="130">
        <v>285.0</v>
      </c>
      <c r="C251" s="130">
        <v>9.0</v>
      </c>
      <c r="D251" s="130">
        <v>169.0</v>
      </c>
      <c r="E251" s="130">
        <v>139.0</v>
      </c>
      <c r="F251" s="4" t="s">
        <v>212</v>
      </c>
      <c r="G251" s="4" t="s">
        <v>1524</v>
      </c>
      <c r="H251" s="145" t="s">
        <v>1535</v>
      </c>
      <c r="I251" s="132" t="b">
        <v>0</v>
      </c>
      <c r="J251" s="133" t="s">
        <v>52</v>
      </c>
      <c r="K251" s="145" t="s">
        <v>524</v>
      </c>
      <c r="L251" s="159" t="s">
        <v>524</v>
      </c>
      <c r="M251" s="172" t="s">
        <v>1536</v>
      </c>
      <c r="N251" s="4" t="s">
        <v>1537</v>
      </c>
      <c r="O251" s="135" t="s">
        <v>1121</v>
      </c>
      <c r="P251" s="136"/>
      <c r="Q251" s="139" t="s">
        <v>196</v>
      </c>
      <c r="R251" s="132">
        <v>2021.0</v>
      </c>
      <c r="S251" s="132">
        <v>1.0</v>
      </c>
      <c r="T251" s="137" t="s">
        <v>54</v>
      </c>
      <c r="U251" s="143">
        <v>3.0</v>
      </c>
      <c r="V251" s="136"/>
      <c r="W251" s="4" t="s">
        <v>1041</v>
      </c>
      <c r="X251" s="137" t="s">
        <v>1042</v>
      </c>
      <c r="Y251" s="140">
        <v>0.5</v>
      </c>
      <c r="Z251" s="136"/>
      <c r="AA251" s="136"/>
      <c r="AB251" s="138">
        <v>12138.2</v>
      </c>
      <c r="AC251" s="138">
        <v>1.0</v>
      </c>
      <c r="AD251" s="138">
        <v>1.0</v>
      </c>
      <c r="AE251" s="140">
        <v>39517.0</v>
      </c>
      <c r="AF251" s="140">
        <v>2.1</v>
      </c>
      <c r="AG251" s="136"/>
      <c r="AH251" s="136"/>
    </row>
    <row r="252" ht="15.75" customHeight="1">
      <c r="A252" s="129">
        <v>33.0</v>
      </c>
      <c r="B252" s="130">
        <v>352.0</v>
      </c>
      <c r="C252" s="130">
        <v>10.0</v>
      </c>
      <c r="D252" s="130">
        <v>354.0</v>
      </c>
      <c r="E252" s="130">
        <v>304.0</v>
      </c>
      <c r="F252" s="4" t="s">
        <v>603</v>
      </c>
      <c r="G252" s="4" t="s">
        <v>1524</v>
      </c>
      <c r="H252" s="145" t="s">
        <v>1535</v>
      </c>
      <c r="I252" s="132" t="b">
        <v>0</v>
      </c>
      <c r="J252" s="133" t="s">
        <v>52</v>
      </c>
      <c r="K252" s="4" t="s">
        <v>524</v>
      </c>
      <c r="L252" s="142" t="s">
        <v>524</v>
      </c>
      <c r="M252" s="172" t="s">
        <v>1536</v>
      </c>
      <c r="N252" s="4" t="s">
        <v>1538</v>
      </c>
      <c r="O252" s="135" t="s">
        <v>1119</v>
      </c>
      <c r="P252" s="136"/>
      <c r="Q252" s="139" t="s">
        <v>196</v>
      </c>
      <c r="R252" s="132">
        <v>2021.0</v>
      </c>
      <c r="S252" s="132">
        <v>1.0</v>
      </c>
      <c r="T252" s="137" t="s">
        <v>54</v>
      </c>
      <c r="U252" s="143">
        <v>3.0</v>
      </c>
      <c r="V252" s="136"/>
      <c r="W252" s="4" t="s">
        <v>1041</v>
      </c>
      <c r="X252" s="137" t="s">
        <v>1042</v>
      </c>
      <c r="Y252" s="140">
        <v>0.4</v>
      </c>
      <c r="Z252" s="136"/>
      <c r="AA252" s="136"/>
      <c r="AB252" s="138">
        <v>12138.2</v>
      </c>
      <c r="AC252" s="138">
        <v>1.0</v>
      </c>
      <c r="AD252" s="133" t="s">
        <v>68</v>
      </c>
      <c r="AE252" s="140">
        <v>59122.0</v>
      </c>
      <c r="AF252" s="140">
        <v>1.9</v>
      </c>
      <c r="AG252" s="136"/>
      <c r="AH252" s="136"/>
    </row>
    <row r="253" ht="15.75" customHeight="1">
      <c r="A253" s="129">
        <v>33.0</v>
      </c>
      <c r="B253" s="130">
        <v>368.0</v>
      </c>
      <c r="C253" s="130">
        <v>10.0</v>
      </c>
      <c r="D253" s="130">
        <v>355.0</v>
      </c>
      <c r="E253" s="130">
        <v>305.0</v>
      </c>
      <c r="F253" s="4" t="s">
        <v>603</v>
      </c>
      <c r="G253" s="4" t="s">
        <v>1524</v>
      </c>
      <c r="H253" s="145" t="s">
        <v>1535</v>
      </c>
      <c r="I253" s="132" t="b">
        <v>1</v>
      </c>
      <c r="J253" s="133" t="s">
        <v>52</v>
      </c>
      <c r="K253" s="4" t="s">
        <v>524</v>
      </c>
      <c r="L253" s="22" t="s">
        <v>524</v>
      </c>
      <c r="M253" s="4" t="s">
        <v>524</v>
      </c>
      <c r="N253" s="4" t="s">
        <v>1539</v>
      </c>
      <c r="O253" s="135" t="s">
        <v>1113</v>
      </c>
      <c r="P253" s="136"/>
      <c r="Q253" s="139" t="s">
        <v>196</v>
      </c>
      <c r="R253" s="132">
        <v>2015.0</v>
      </c>
      <c r="S253" s="132">
        <v>1.0</v>
      </c>
      <c r="T253" s="137" t="s">
        <v>54</v>
      </c>
      <c r="U253" s="143">
        <v>3.0</v>
      </c>
      <c r="V253" s="136"/>
      <c r="W253" s="4" t="s">
        <v>1041</v>
      </c>
      <c r="X253" s="137" t="s">
        <v>1103</v>
      </c>
      <c r="Y253" s="140">
        <v>0.3</v>
      </c>
      <c r="Z253" s="136"/>
      <c r="AA253" s="136"/>
      <c r="AB253" s="138">
        <v>12138.2</v>
      </c>
      <c r="AC253" s="138">
        <v>1.0</v>
      </c>
      <c r="AD253" s="133" t="s">
        <v>68</v>
      </c>
      <c r="AE253" s="140">
        <v>5213.0</v>
      </c>
      <c r="AF253" s="140">
        <v>2.01</v>
      </c>
      <c r="AG253" s="136"/>
      <c r="AH253" s="136"/>
    </row>
    <row r="254" ht="15.75" customHeight="1">
      <c r="A254" s="149">
        <v>33.0</v>
      </c>
      <c r="B254" s="130">
        <v>37.0</v>
      </c>
      <c r="C254" s="130">
        <v>9.0</v>
      </c>
      <c r="D254" s="130">
        <v>329.0</v>
      </c>
      <c r="E254" s="130">
        <v>172.0</v>
      </c>
      <c r="F254" s="144" t="s">
        <v>212</v>
      </c>
      <c r="G254" s="144" t="s">
        <v>1540</v>
      </c>
      <c r="H254" s="144" t="s">
        <v>1540</v>
      </c>
      <c r="I254" s="132" t="b">
        <v>1</v>
      </c>
      <c r="J254" s="151" t="s">
        <v>52</v>
      </c>
      <c r="K254" s="144" t="s">
        <v>1541</v>
      </c>
      <c r="L254" s="152" t="s">
        <v>1541</v>
      </c>
      <c r="M254" s="144" t="s">
        <v>1541</v>
      </c>
      <c r="N254" s="4" t="s">
        <v>1540</v>
      </c>
      <c r="O254" s="153" t="s">
        <v>1052</v>
      </c>
      <c r="P254" s="154"/>
      <c r="Q254" s="154"/>
      <c r="R254" s="149">
        <v>2021.0</v>
      </c>
      <c r="S254" s="149">
        <v>2.0</v>
      </c>
      <c r="T254" s="153" t="s">
        <v>64</v>
      </c>
      <c r="U254" s="138">
        <v>1.0</v>
      </c>
      <c r="V254" s="155" t="s">
        <v>1053</v>
      </c>
      <c r="W254" s="153" t="s">
        <v>1054</v>
      </c>
      <c r="X254" s="153" t="s">
        <v>1055</v>
      </c>
      <c r="Y254" s="156">
        <v>0.97</v>
      </c>
      <c r="Z254" s="154"/>
      <c r="AA254" s="154"/>
      <c r="AB254" s="157">
        <v>1569.5</v>
      </c>
      <c r="AC254" s="157">
        <v>1569.5</v>
      </c>
      <c r="AD254" s="157">
        <v>1.0</v>
      </c>
      <c r="AE254" s="154"/>
      <c r="AF254" s="154"/>
      <c r="AG254" s="154"/>
      <c r="AH254" s="154"/>
    </row>
    <row r="255" ht="15.75" customHeight="1">
      <c r="A255" s="132">
        <v>57.0</v>
      </c>
      <c r="B255" s="130">
        <v>245.0</v>
      </c>
      <c r="C255" s="130">
        <v>19.0</v>
      </c>
      <c r="D255" s="130">
        <v>618.0</v>
      </c>
      <c r="E255" s="130">
        <v>479.0</v>
      </c>
      <c r="F255" s="4" t="s">
        <v>919</v>
      </c>
      <c r="G255" s="141"/>
      <c r="H255" s="145" t="s">
        <v>1542</v>
      </c>
      <c r="I255" s="132" t="b">
        <v>1</v>
      </c>
      <c r="J255" s="133" t="s">
        <v>52</v>
      </c>
      <c r="K255" s="4" t="s">
        <v>974</v>
      </c>
      <c r="L255" s="22" t="s">
        <v>974</v>
      </c>
      <c r="M255" s="4" t="s">
        <v>974</v>
      </c>
      <c r="N255" s="4" t="s">
        <v>1542</v>
      </c>
      <c r="O255" s="137" t="s">
        <v>1052</v>
      </c>
      <c r="P255" s="136"/>
      <c r="Q255" s="139" t="s">
        <v>196</v>
      </c>
      <c r="R255" s="132">
        <v>2020.0</v>
      </c>
      <c r="S255" s="132">
        <v>2.0</v>
      </c>
      <c r="T255" s="137" t="s">
        <v>77</v>
      </c>
      <c r="U255" s="138">
        <v>2.0</v>
      </c>
      <c r="V255" s="139" t="s">
        <v>1040</v>
      </c>
      <c r="W255" s="4" t="s">
        <v>1054</v>
      </c>
      <c r="X255" s="137" t="s">
        <v>1055</v>
      </c>
      <c r="Y255" s="140">
        <v>1.34</v>
      </c>
      <c r="Z255" s="136"/>
      <c r="AA255" s="136"/>
      <c r="AB255" s="138">
        <v>16061.6</v>
      </c>
      <c r="AC255" s="138">
        <v>16061.6</v>
      </c>
      <c r="AD255" s="138">
        <v>1.0</v>
      </c>
      <c r="AE255" s="136"/>
      <c r="AF255" s="136"/>
      <c r="AG255" s="136"/>
      <c r="AH255" s="136"/>
    </row>
    <row r="256" ht="15.75" customHeight="1">
      <c r="A256" s="132">
        <v>57.0</v>
      </c>
      <c r="B256" s="130">
        <v>166.0</v>
      </c>
      <c r="C256" s="130">
        <v>19.0</v>
      </c>
      <c r="D256" s="130">
        <v>619.0</v>
      </c>
      <c r="E256" s="130">
        <v>484.0</v>
      </c>
      <c r="F256" s="4" t="s">
        <v>919</v>
      </c>
      <c r="G256" s="141"/>
      <c r="H256" s="211" t="s">
        <v>1543</v>
      </c>
      <c r="I256" s="136"/>
      <c r="J256" s="136"/>
      <c r="K256" s="4" t="s">
        <v>1544</v>
      </c>
      <c r="L256" s="22" t="s">
        <v>1544</v>
      </c>
      <c r="M256" s="78" t="s">
        <v>1544</v>
      </c>
      <c r="N256" s="136"/>
      <c r="O256" s="135" t="s">
        <v>1545</v>
      </c>
      <c r="P256" s="136"/>
      <c r="Q256" s="136"/>
      <c r="R256" s="132">
        <v>2021.0</v>
      </c>
      <c r="S256" s="132">
        <v>3.0</v>
      </c>
      <c r="T256" s="137" t="s">
        <v>64</v>
      </c>
      <c r="U256" s="138">
        <v>1.0</v>
      </c>
      <c r="V256" s="139" t="s">
        <v>1040</v>
      </c>
      <c r="W256" s="137" t="s">
        <v>1047</v>
      </c>
      <c r="X256" s="137" t="s">
        <v>66</v>
      </c>
      <c r="Y256" s="136"/>
      <c r="Z256" s="136"/>
      <c r="AA256" s="136"/>
      <c r="AB256" s="136"/>
      <c r="AC256" s="136"/>
      <c r="AD256" s="138">
        <v>1.0</v>
      </c>
      <c r="AE256" s="136"/>
      <c r="AF256" s="136"/>
      <c r="AG256" s="136"/>
      <c r="AH256" s="136"/>
    </row>
    <row r="257" ht="15.75" customHeight="1">
      <c r="A257" s="132">
        <v>57.0</v>
      </c>
      <c r="B257" s="130">
        <v>126.0</v>
      </c>
      <c r="C257" s="130">
        <v>19.0</v>
      </c>
      <c r="D257" s="130">
        <v>620.0</v>
      </c>
      <c r="E257" s="130">
        <v>485.0</v>
      </c>
      <c r="F257" s="4" t="s">
        <v>919</v>
      </c>
      <c r="G257" s="141"/>
      <c r="H257" s="211" t="s">
        <v>1543</v>
      </c>
      <c r="I257" s="136"/>
      <c r="J257" s="136"/>
      <c r="K257" s="4" t="s">
        <v>1544</v>
      </c>
      <c r="L257" s="22" t="s">
        <v>1544</v>
      </c>
      <c r="M257" s="78" t="s">
        <v>1544</v>
      </c>
      <c r="N257" s="136"/>
      <c r="O257" s="137" t="s">
        <v>1546</v>
      </c>
      <c r="P257" s="136"/>
      <c r="Q257" s="136"/>
      <c r="R257" s="132">
        <v>2020.0</v>
      </c>
      <c r="S257" s="132">
        <v>3.0</v>
      </c>
      <c r="T257" s="137" t="s">
        <v>77</v>
      </c>
      <c r="U257" s="138">
        <v>2.0</v>
      </c>
      <c r="V257" s="139" t="s">
        <v>1053</v>
      </c>
      <c r="W257" s="137" t="s">
        <v>1047</v>
      </c>
      <c r="X257" s="137" t="s">
        <v>66</v>
      </c>
      <c r="Y257" s="136"/>
      <c r="Z257" s="136"/>
      <c r="AA257" s="136"/>
      <c r="AB257" s="136"/>
      <c r="AC257" s="136"/>
      <c r="AD257" s="133" t="s">
        <v>68</v>
      </c>
      <c r="AE257" s="136"/>
      <c r="AF257" s="136"/>
      <c r="AG257" s="136"/>
      <c r="AH257" s="136"/>
    </row>
    <row r="258" ht="15.75" customHeight="1">
      <c r="A258" s="132">
        <v>57.0</v>
      </c>
      <c r="B258" s="130">
        <v>211.0</v>
      </c>
      <c r="C258" s="130">
        <v>19.0</v>
      </c>
      <c r="D258" s="130">
        <v>621.0</v>
      </c>
      <c r="E258" s="130">
        <v>486.0</v>
      </c>
      <c r="F258" s="4" t="s">
        <v>919</v>
      </c>
      <c r="G258" s="141"/>
      <c r="H258" s="211" t="s">
        <v>1543</v>
      </c>
      <c r="I258" s="136"/>
      <c r="J258" s="136"/>
      <c r="K258" s="4" t="s">
        <v>1544</v>
      </c>
      <c r="L258" s="22" t="s">
        <v>1544</v>
      </c>
      <c r="M258" s="78" t="s">
        <v>1544</v>
      </c>
      <c r="N258" s="136"/>
      <c r="O258" s="137" t="s">
        <v>1270</v>
      </c>
      <c r="P258" s="136"/>
      <c r="Q258" s="136"/>
      <c r="R258" s="132">
        <v>2020.0</v>
      </c>
      <c r="S258" s="132">
        <v>3.0</v>
      </c>
      <c r="T258" s="137" t="s">
        <v>54</v>
      </c>
      <c r="U258" s="143">
        <v>3.0</v>
      </c>
      <c r="V258" s="139" t="s">
        <v>1040</v>
      </c>
      <c r="W258" s="137" t="s">
        <v>1047</v>
      </c>
      <c r="X258" s="137" t="s">
        <v>66</v>
      </c>
      <c r="Y258" s="136"/>
      <c r="Z258" s="136"/>
      <c r="AA258" s="136"/>
      <c r="AB258" s="136"/>
      <c r="AC258" s="136"/>
      <c r="AD258" s="133" t="s">
        <v>68</v>
      </c>
      <c r="AE258" s="136"/>
      <c r="AF258" s="136"/>
      <c r="AG258" s="136"/>
      <c r="AH258" s="136"/>
    </row>
    <row r="259" ht="15.75" customHeight="1">
      <c r="A259" s="132">
        <v>34.0</v>
      </c>
      <c r="B259" s="130">
        <v>212.0</v>
      </c>
      <c r="C259" s="130">
        <v>10.0</v>
      </c>
      <c r="D259" s="130">
        <v>359.0</v>
      </c>
      <c r="E259" s="130">
        <v>355.0</v>
      </c>
      <c r="F259" s="4" t="s">
        <v>603</v>
      </c>
      <c r="G259" s="78" t="s">
        <v>1034</v>
      </c>
      <c r="H259" s="136"/>
      <c r="I259" s="136"/>
      <c r="J259" s="136"/>
      <c r="K259" s="136"/>
      <c r="L259" s="225"/>
      <c r="M259" s="78" t="s">
        <v>1547</v>
      </c>
      <c r="N259" s="136"/>
      <c r="O259" s="135" t="s">
        <v>1039</v>
      </c>
      <c r="P259" s="136"/>
      <c r="Q259" s="136"/>
      <c r="R259" s="132">
        <v>2021.0</v>
      </c>
      <c r="S259" s="132">
        <v>1.0</v>
      </c>
      <c r="T259" s="137" t="s">
        <v>54</v>
      </c>
      <c r="U259" s="143">
        <v>3.0</v>
      </c>
      <c r="V259" s="139" t="s">
        <v>1040</v>
      </c>
      <c r="W259" s="4" t="s">
        <v>1041</v>
      </c>
      <c r="X259" s="137" t="s">
        <v>66</v>
      </c>
      <c r="Y259" s="140">
        <v>0.9</v>
      </c>
      <c r="Z259" s="136"/>
      <c r="AA259" s="136"/>
      <c r="AB259" s="136"/>
      <c r="AC259" s="136"/>
      <c r="AD259" s="136">
        <v>1.0</v>
      </c>
      <c r="AE259" s="140">
        <v>150.0</v>
      </c>
      <c r="AF259" s="140">
        <v>2.0</v>
      </c>
      <c r="AG259" s="136"/>
      <c r="AH259" s="136"/>
    </row>
    <row r="260" ht="15.75" customHeight="1">
      <c r="A260" s="181">
        <v>33.0</v>
      </c>
      <c r="B260" s="130">
        <v>371.0</v>
      </c>
      <c r="C260" s="130">
        <v>9.0</v>
      </c>
      <c r="D260" s="150">
        <v>203.0</v>
      </c>
      <c r="E260" s="130">
        <v>145.0</v>
      </c>
      <c r="F260" s="144" t="s">
        <v>603</v>
      </c>
      <c r="G260" s="144" t="s">
        <v>1548</v>
      </c>
      <c r="H260" s="144" t="s">
        <v>1548</v>
      </c>
      <c r="I260" s="132" t="b">
        <v>1</v>
      </c>
      <c r="J260" s="151" t="s">
        <v>52</v>
      </c>
      <c r="K260" s="144" t="s">
        <v>1549</v>
      </c>
      <c r="L260" s="152" t="s">
        <v>1549</v>
      </c>
      <c r="M260" s="144" t="s">
        <v>1549</v>
      </c>
      <c r="N260" s="4" t="s">
        <v>1550</v>
      </c>
      <c r="O260" s="179" t="s">
        <v>1268</v>
      </c>
      <c r="P260" s="154"/>
      <c r="Q260" s="154"/>
      <c r="R260" s="149">
        <v>2018.0</v>
      </c>
      <c r="S260" s="149">
        <v>1.0</v>
      </c>
      <c r="T260" s="153" t="s">
        <v>54</v>
      </c>
      <c r="U260" s="143">
        <v>3.0</v>
      </c>
      <c r="V260" s="154"/>
      <c r="W260" s="153" t="s">
        <v>1041</v>
      </c>
      <c r="X260" s="153" t="s">
        <v>1042</v>
      </c>
      <c r="Y260" s="156">
        <v>0.21</v>
      </c>
      <c r="Z260" s="154"/>
      <c r="AA260" s="154"/>
      <c r="AB260" s="157">
        <v>10050.2</v>
      </c>
      <c r="AC260" s="157">
        <v>8766.0</v>
      </c>
      <c r="AD260" s="157">
        <v>1.0</v>
      </c>
      <c r="AE260" s="156">
        <v>196.0</v>
      </c>
      <c r="AF260" s="154"/>
      <c r="AG260" s="154"/>
      <c r="AH260" s="154"/>
    </row>
    <row r="261" ht="15.75" customHeight="1">
      <c r="A261" s="181">
        <v>33.0</v>
      </c>
      <c r="B261" s="130">
        <v>234.0</v>
      </c>
      <c r="C261" s="130">
        <v>9.0</v>
      </c>
      <c r="D261" s="150">
        <v>204.0</v>
      </c>
      <c r="E261" s="130">
        <v>146.0</v>
      </c>
      <c r="F261" s="144" t="s">
        <v>603</v>
      </c>
      <c r="G261" s="144" t="s">
        <v>1548</v>
      </c>
      <c r="H261" s="144" t="s">
        <v>1548</v>
      </c>
      <c r="I261" s="132" t="b">
        <v>1</v>
      </c>
      <c r="J261" s="212" t="s">
        <v>52</v>
      </c>
      <c r="K261" s="213" t="s">
        <v>1549</v>
      </c>
      <c r="L261" s="214" t="s">
        <v>1549</v>
      </c>
      <c r="M261" s="213" t="s">
        <v>1549</v>
      </c>
      <c r="N261" s="4" t="s">
        <v>1551</v>
      </c>
      <c r="O261" s="153" t="s">
        <v>1371</v>
      </c>
      <c r="P261" s="154"/>
      <c r="Q261" s="154"/>
      <c r="R261" s="149">
        <v>2023.0</v>
      </c>
      <c r="S261" s="149">
        <v>3.0</v>
      </c>
      <c r="T261" s="153" t="s">
        <v>54</v>
      </c>
      <c r="U261" s="143">
        <v>3.0</v>
      </c>
      <c r="V261" s="155" t="s">
        <v>1040</v>
      </c>
      <c r="W261" s="153" t="s">
        <v>1047</v>
      </c>
      <c r="X261" s="153" t="s">
        <v>66</v>
      </c>
      <c r="Y261" s="154"/>
      <c r="Z261" s="154"/>
      <c r="AA261" s="154"/>
      <c r="AB261" s="157">
        <v>10050.2</v>
      </c>
      <c r="AC261" s="157">
        <v>1.0</v>
      </c>
      <c r="AD261" s="151" t="s">
        <v>68</v>
      </c>
      <c r="AE261" s="154"/>
      <c r="AF261" s="156">
        <v>1.23</v>
      </c>
      <c r="AG261" s="154"/>
      <c r="AH261" s="154"/>
    </row>
    <row r="262" ht="15.75" customHeight="1">
      <c r="A262" s="132">
        <v>45.0</v>
      </c>
      <c r="B262" s="130">
        <v>475.0</v>
      </c>
      <c r="C262" s="130">
        <v>17.0</v>
      </c>
      <c r="D262" s="130">
        <v>560.0</v>
      </c>
      <c r="E262" s="130">
        <v>467.0</v>
      </c>
      <c r="F262" s="4" t="s">
        <v>862</v>
      </c>
      <c r="G262" s="4" t="s">
        <v>1552</v>
      </c>
      <c r="H262" s="131" t="s">
        <v>1553</v>
      </c>
      <c r="I262" s="132" t="b">
        <v>1</v>
      </c>
      <c r="J262" s="133" t="s">
        <v>52</v>
      </c>
      <c r="K262" s="4" t="s">
        <v>1554</v>
      </c>
      <c r="L262" s="22" t="s">
        <v>1554</v>
      </c>
      <c r="M262" s="4" t="s">
        <v>1554</v>
      </c>
      <c r="N262" s="4" t="s">
        <v>1555</v>
      </c>
      <c r="O262" s="135" t="s">
        <v>1117</v>
      </c>
      <c r="P262" s="136"/>
      <c r="Q262" s="139" t="s">
        <v>196</v>
      </c>
      <c r="R262" s="132">
        <v>2021.0</v>
      </c>
      <c r="S262" s="132">
        <v>1.0</v>
      </c>
      <c r="T262" s="137" t="s">
        <v>64</v>
      </c>
      <c r="U262" s="138">
        <v>1.0</v>
      </c>
      <c r="V262" s="136"/>
      <c r="W262" s="4" t="s">
        <v>1041</v>
      </c>
      <c r="X262" s="137" t="s">
        <v>1042</v>
      </c>
      <c r="Y262" s="140">
        <v>0.7</v>
      </c>
      <c r="Z262" s="136"/>
      <c r="AA262" s="136"/>
      <c r="AB262" s="136"/>
      <c r="AC262" s="138">
        <v>1.0</v>
      </c>
      <c r="AD262" s="138">
        <v>1.0</v>
      </c>
      <c r="AE262" s="140">
        <v>78285.0</v>
      </c>
      <c r="AF262" s="140">
        <v>0.6</v>
      </c>
      <c r="AG262" s="136"/>
      <c r="AH262" s="136"/>
    </row>
    <row r="263" ht="15.75" customHeight="1">
      <c r="A263" s="143">
        <v>45.0</v>
      </c>
      <c r="B263" s="130">
        <v>213.0</v>
      </c>
      <c r="C263" s="130">
        <v>17.0</v>
      </c>
      <c r="D263" s="130">
        <v>580.0</v>
      </c>
      <c r="E263" s="130">
        <v>455.0</v>
      </c>
      <c r="F263" s="4" t="s">
        <v>819</v>
      </c>
      <c r="G263" s="141"/>
      <c r="H263" s="145" t="s">
        <v>1556</v>
      </c>
      <c r="I263" s="132" t="b">
        <v>1</v>
      </c>
      <c r="J263" s="133" t="s">
        <v>52</v>
      </c>
      <c r="K263" s="4" t="s">
        <v>1557</v>
      </c>
      <c r="L263" s="22" t="s">
        <v>1557</v>
      </c>
      <c r="M263" s="4" t="s">
        <v>1557</v>
      </c>
      <c r="N263" s="4" t="s">
        <v>1556</v>
      </c>
      <c r="O263" s="137" t="s">
        <v>1052</v>
      </c>
      <c r="P263" s="136"/>
      <c r="Q263" s="139" t="s">
        <v>196</v>
      </c>
      <c r="R263" s="132">
        <v>2020.0</v>
      </c>
      <c r="S263" s="132">
        <v>2.0</v>
      </c>
      <c r="T263" s="137" t="s">
        <v>54</v>
      </c>
      <c r="U263" s="143">
        <v>3.0</v>
      </c>
      <c r="V263" s="139" t="s">
        <v>1040</v>
      </c>
      <c r="W263" s="4" t="s">
        <v>1054</v>
      </c>
      <c r="X263" s="137" t="s">
        <v>1055</v>
      </c>
      <c r="Y263" s="140">
        <v>0.78</v>
      </c>
      <c r="Z263" s="136"/>
      <c r="AA263" s="136"/>
      <c r="AB263" s="138">
        <v>200.0</v>
      </c>
      <c r="AC263" s="138">
        <v>200.0</v>
      </c>
      <c r="AD263" s="138">
        <v>1.0</v>
      </c>
      <c r="AE263" s="136"/>
      <c r="AF263" s="136"/>
      <c r="AG263" s="136"/>
      <c r="AH263" s="136"/>
    </row>
    <row r="264" ht="15.75" customHeight="1">
      <c r="A264" s="132">
        <v>43.0</v>
      </c>
      <c r="B264" s="130">
        <v>38.0</v>
      </c>
      <c r="C264" s="130">
        <v>15.0</v>
      </c>
      <c r="D264" s="130">
        <v>541.0</v>
      </c>
      <c r="E264" s="130">
        <v>435.0</v>
      </c>
      <c r="F264" s="4" t="s">
        <v>819</v>
      </c>
      <c r="G264" s="141"/>
      <c r="H264" s="145" t="s">
        <v>1558</v>
      </c>
      <c r="I264" s="132" t="b">
        <v>1</v>
      </c>
      <c r="J264" s="133" t="s">
        <v>52</v>
      </c>
      <c r="K264" s="4" t="s">
        <v>1559</v>
      </c>
      <c r="L264" s="22" t="s">
        <v>1559</v>
      </c>
      <c r="M264" s="4" t="s">
        <v>1559</v>
      </c>
      <c r="N264" s="4" t="s">
        <v>1560</v>
      </c>
      <c r="O264" s="135" t="s">
        <v>1199</v>
      </c>
      <c r="P264" s="136"/>
      <c r="Q264" s="136"/>
      <c r="R264" s="132">
        <v>2021.0</v>
      </c>
      <c r="S264" s="132">
        <v>2.0</v>
      </c>
      <c r="T264" s="137" t="s">
        <v>64</v>
      </c>
      <c r="U264" s="138">
        <v>1.0</v>
      </c>
      <c r="V264" s="139" t="s">
        <v>1053</v>
      </c>
      <c r="W264" s="4" t="s">
        <v>1054</v>
      </c>
      <c r="X264" s="137" t="s">
        <v>1103</v>
      </c>
      <c r="Y264" s="140">
        <v>0.82</v>
      </c>
      <c r="Z264" s="136"/>
      <c r="AA264" s="136"/>
      <c r="AB264" s="138">
        <v>66.6</v>
      </c>
      <c r="AC264" s="138">
        <v>65.6</v>
      </c>
      <c r="AD264" s="138">
        <v>1.0</v>
      </c>
      <c r="AE264" s="136"/>
      <c r="AF264" s="136"/>
      <c r="AG264" s="136"/>
      <c r="AH264" s="136"/>
    </row>
    <row r="265" ht="15.75" customHeight="1">
      <c r="A265" s="132">
        <v>43.0</v>
      </c>
      <c r="B265" s="130">
        <v>98.0</v>
      </c>
      <c r="C265" s="130">
        <v>15.0</v>
      </c>
      <c r="D265" s="130">
        <v>542.0</v>
      </c>
      <c r="E265" s="130">
        <v>436.0</v>
      </c>
      <c r="F265" s="4" t="s">
        <v>819</v>
      </c>
      <c r="G265" s="141"/>
      <c r="H265" s="145" t="s">
        <v>1558</v>
      </c>
      <c r="I265" s="132" t="b">
        <v>1</v>
      </c>
      <c r="J265" s="158" t="s">
        <v>52</v>
      </c>
      <c r="K265" s="4" t="s">
        <v>1559</v>
      </c>
      <c r="L265" s="22" t="s">
        <v>1559</v>
      </c>
      <c r="M265" s="78" t="s">
        <v>1559</v>
      </c>
      <c r="N265" s="4" t="s">
        <v>1561</v>
      </c>
      <c r="O265" s="135" t="s">
        <v>1102</v>
      </c>
      <c r="P265" s="136"/>
      <c r="Q265" s="136"/>
      <c r="R265" s="132">
        <v>2021.0</v>
      </c>
      <c r="S265" s="132">
        <v>3.0</v>
      </c>
      <c r="T265" s="137" t="s">
        <v>54</v>
      </c>
      <c r="U265" s="143">
        <v>3.0</v>
      </c>
      <c r="V265" s="139" t="s">
        <v>1053</v>
      </c>
      <c r="W265" s="137" t="s">
        <v>1047</v>
      </c>
      <c r="X265" s="137" t="s">
        <v>1103</v>
      </c>
      <c r="Y265" s="136"/>
      <c r="Z265" s="136"/>
      <c r="AA265" s="136"/>
      <c r="AB265" s="138">
        <v>66.6</v>
      </c>
      <c r="AC265" s="138">
        <v>1.0</v>
      </c>
      <c r="AD265" s="133" t="s">
        <v>68</v>
      </c>
      <c r="AE265" s="136"/>
      <c r="AF265" s="136"/>
      <c r="AG265" s="136"/>
      <c r="AH265" s="136"/>
    </row>
    <row r="266" ht="15.75" customHeight="1">
      <c r="A266" s="132">
        <v>33.0</v>
      </c>
      <c r="B266" s="130">
        <v>39.0</v>
      </c>
      <c r="C266" s="130">
        <v>9.0</v>
      </c>
      <c r="D266" s="130">
        <v>189.0</v>
      </c>
      <c r="E266" s="130">
        <v>149.0</v>
      </c>
      <c r="F266" s="4" t="s">
        <v>212</v>
      </c>
      <c r="G266" s="4" t="s">
        <v>635</v>
      </c>
      <c r="H266" s="4" t="s">
        <v>635</v>
      </c>
      <c r="I266" s="132" t="b">
        <v>1</v>
      </c>
      <c r="J266" s="133" t="s">
        <v>52</v>
      </c>
      <c r="K266" s="4" t="s">
        <v>636</v>
      </c>
      <c r="L266" s="22" t="s">
        <v>636</v>
      </c>
      <c r="M266" s="4" t="s">
        <v>636</v>
      </c>
      <c r="N266" s="4" t="s">
        <v>635</v>
      </c>
      <c r="O266" s="137" t="s">
        <v>1052</v>
      </c>
      <c r="P266" s="136"/>
      <c r="Q266" s="136"/>
      <c r="R266" s="132">
        <v>2020.0</v>
      </c>
      <c r="S266" s="132">
        <v>2.0</v>
      </c>
      <c r="T266" s="137" t="s">
        <v>64</v>
      </c>
      <c r="U266" s="138">
        <v>1.0</v>
      </c>
      <c r="V266" s="139" t="s">
        <v>1053</v>
      </c>
      <c r="W266" s="4" t="s">
        <v>1054</v>
      </c>
      <c r="X266" s="137" t="s">
        <v>1055</v>
      </c>
      <c r="Y266" s="140">
        <v>1.13</v>
      </c>
      <c r="Z266" s="136"/>
      <c r="AA266" s="136"/>
      <c r="AB266" s="138">
        <v>8471.7</v>
      </c>
      <c r="AC266" s="140">
        <v>6978.7</v>
      </c>
      <c r="AD266" s="138">
        <v>1.0</v>
      </c>
      <c r="AE266" s="136"/>
      <c r="AF266" s="136"/>
      <c r="AG266" s="136"/>
      <c r="AH266" s="136"/>
    </row>
    <row r="267" ht="15.75" customHeight="1">
      <c r="A267" s="132">
        <v>33.0</v>
      </c>
      <c r="B267" s="130">
        <v>374.0</v>
      </c>
      <c r="C267" s="130">
        <v>9.0</v>
      </c>
      <c r="D267" s="130">
        <v>188.0</v>
      </c>
      <c r="E267" s="130">
        <v>150.0</v>
      </c>
      <c r="F267" s="4" t="s">
        <v>212</v>
      </c>
      <c r="G267" s="4" t="s">
        <v>635</v>
      </c>
      <c r="H267" s="4" t="s">
        <v>635</v>
      </c>
      <c r="I267" s="132" t="b">
        <v>1</v>
      </c>
      <c r="J267" s="133" t="s">
        <v>52</v>
      </c>
      <c r="K267" s="4" t="s">
        <v>636</v>
      </c>
      <c r="L267" s="22" t="s">
        <v>636</v>
      </c>
      <c r="M267" s="4" t="s">
        <v>636</v>
      </c>
      <c r="N267" s="4" t="s">
        <v>1562</v>
      </c>
      <c r="O267" s="135" t="s">
        <v>1268</v>
      </c>
      <c r="P267" s="136"/>
      <c r="Q267" s="136"/>
      <c r="R267" s="132">
        <v>2018.0</v>
      </c>
      <c r="S267" s="132">
        <v>1.0</v>
      </c>
      <c r="T267" s="137" t="s">
        <v>54</v>
      </c>
      <c r="U267" s="143">
        <v>3.0</v>
      </c>
      <c r="V267" s="136"/>
      <c r="W267" s="4" t="s">
        <v>1041</v>
      </c>
      <c r="X267" s="137" t="s">
        <v>1042</v>
      </c>
      <c r="Y267" s="140">
        <v>0.19</v>
      </c>
      <c r="Z267" s="136"/>
      <c r="AA267" s="136"/>
      <c r="AB267" s="138">
        <v>8471.7</v>
      </c>
      <c r="AC267" s="138">
        <v>1493.0</v>
      </c>
      <c r="AD267" s="133" t="s">
        <v>68</v>
      </c>
      <c r="AE267" s="140">
        <v>214.0</v>
      </c>
      <c r="AF267" s="136"/>
      <c r="AG267" s="136"/>
      <c r="AH267" s="136"/>
    </row>
    <row r="268" ht="15.75" customHeight="1">
      <c r="A268" s="132">
        <v>33.0</v>
      </c>
      <c r="B268" s="130">
        <v>287.0</v>
      </c>
      <c r="C268" s="130">
        <v>9.0</v>
      </c>
      <c r="D268" s="130">
        <v>184.0</v>
      </c>
      <c r="E268" s="130">
        <v>168.0</v>
      </c>
      <c r="F268" s="4" t="s">
        <v>212</v>
      </c>
      <c r="G268" s="4" t="s">
        <v>1563</v>
      </c>
      <c r="H268" s="4" t="s">
        <v>1564</v>
      </c>
      <c r="I268" s="132" t="b">
        <v>0</v>
      </c>
      <c r="J268" s="133" t="s">
        <v>52</v>
      </c>
      <c r="K268" s="4" t="s">
        <v>1565</v>
      </c>
      <c r="L268" s="22" t="s">
        <v>1566</v>
      </c>
      <c r="M268" s="172" t="s">
        <v>1567</v>
      </c>
      <c r="N268" s="4" t="s">
        <v>1568</v>
      </c>
      <c r="O268" s="135" t="s">
        <v>1117</v>
      </c>
      <c r="P268" s="136"/>
      <c r="Q268" s="136"/>
      <c r="R268" s="132">
        <v>2021.0</v>
      </c>
      <c r="S268" s="132">
        <v>1.0</v>
      </c>
      <c r="T268" s="137" t="s">
        <v>64</v>
      </c>
      <c r="U268" s="138">
        <v>1.0</v>
      </c>
      <c r="V268" s="136"/>
      <c r="W268" s="4" t="s">
        <v>1041</v>
      </c>
      <c r="X268" s="137" t="s">
        <v>1042</v>
      </c>
      <c r="Y268" s="140">
        <v>0.9</v>
      </c>
      <c r="Z268" s="136"/>
      <c r="AA268" s="136"/>
      <c r="AB268" s="138">
        <v>2561.8</v>
      </c>
      <c r="AC268" s="138">
        <v>640.2</v>
      </c>
      <c r="AD268" s="133" t="s">
        <v>68</v>
      </c>
      <c r="AE268" s="140">
        <v>7524.0</v>
      </c>
      <c r="AF268" s="140">
        <v>0.9</v>
      </c>
      <c r="AG268" s="136"/>
      <c r="AH268" s="136"/>
    </row>
    <row r="269" ht="15.75" customHeight="1">
      <c r="A269" s="132">
        <v>33.0</v>
      </c>
      <c r="B269" s="130">
        <v>289.0</v>
      </c>
      <c r="C269" s="130">
        <v>9.0</v>
      </c>
      <c r="D269" s="130">
        <v>185.0</v>
      </c>
      <c r="E269" s="130">
        <v>169.0</v>
      </c>
      <c r="F269" s="4" t="s">
        <v>212</v>
      </c>
      <c r="G269" s="4" t="s">
        <v>1563</v>
      </c>
      <c r="H269" s="4" t="s">
        <v>1564</v>
      </c>
      <c r="I269" s="132" t="b">
        <v>0</v>
      </c>
      <c r="J269" s="133" t="s">
        <v>52</v>
      </c>
      <c r="K269" s="4" t="s">
        <v>1565</v>
      </c>
      <c r="L269" s="22" t="s">
        <v>1566</v>
      </c>
      <c r="M269" s="172" t="s">
        <v>1567</v>
      </c>
      <c r="N269" s="4" t="s">
        <v>1569</v>
      </c>
      <c r="O269" s="135" t="s">
        <v>1142</v>
      </c>
      <c r="P269" s="136"/>
      <c r="Q269" s="136"/>
      <c r="R269" s="132">
        <v>2021.0</v>
      </c>
      <c r="S269" s="132">
        <v>1.0</v>
      </c>
      <c r="T269" s="137" t="s">
        <v>77</v>
      </c>
      <c r="U269" s="138">
        <v>2.0</v>
      </c>
      <c r="V269" s="136"/>
      <c r="W269" s="4" t="s">
        <v>1041</v>
      </c>
      <c r="X269" s="137" t="s">
        <v>1042</v>
      </c>
      <c r="Y269" s="140">
        <v>1.2</v>
      </c>
      <c r="Z269" s="136"/>
      <c r="AA269" s="136"/>
      <c r="AB269" s="138">
        <v>2561.8</v>
      </c>
      <c r="AC269" s="138">
        <v>640.2</v>
      </c>
      <c r="AD269" s="133" t="s">
        <v>68</v>
      </c>
      <c r="AE269" s="140">
        <v>2339.0</v>
      </c>
      <c r="AF269" s="140">
        <v>0.4</v>
      </c>
      <c r="AG269" s="136"/>
      <c r="AH269" s="136"/>
    </row>
    <row r="270" ht="15.75" customHeight="1">
      <c r="A270" s="132">
        <v>33.0</v>
      </c>
      <c r="B270" s="130">
        <v>286.0</v>
      </c>
      <c r="C270" s="130">
        <v>9.0</v>
      </c>
      <c r="D270" s="130">
        <v>186.0</v>
      </c>
      <c r="E270" s="130">
        <v>170.0</v>
      </c>
      <c r="F270" s="4" t="s">
        <v>212</v>
      </c>
      <c r="G270" s="4" t="s">
        <v>1563</v>
      </c>
      <c r="H270" s="4" t="s">
        <v>1564</v>
      </c>
      <c r="I270" s="132" t="b">
        <v>0</v>
      </c>
      <c r="J270" s="133" t="s">
        <v>52</v>
      </c>
      <c r="K270" s="4" t="s">
        <v>1565</v>
      </c>
      <c r="L270" s="22" t="s">
        <v>1566</v>
      </c>
      <c r="M270" s="172" t="s">
        <v>1567</v>
      </c>
      <c r="N270" s="4" t="s">
        <v>1570</v>
      </c>
      <c r="O270" s="135" t="s">
        <v>1121</v>
      </c>
      <c r="P270" s="136"/>
      <c r="Q270" s="136"/>
      <c r="R270" s="132">
        <v>2021.0</v>
      </c>
      <c r="S270" s="132">
        <v>1.0</v>
      </c>
      <c r="T270" s="137" t="s">
        <v>54</v>
      </c>
      <c r="U270" s="143">
        <v>3.0</v>
      </c>
      <c r="V270" s="136"/>
      <c r="W270" s="4" t="s">
        <v>1041</v>
      </c>
      <c r="X270" s="137" t="s">
        <v>1042</v>
      </c>
      <c r="Y270" s="140">
        <v>0.6</v>
      </c>
      <c r="Z270" s="136"/>
      <c r="AA270" s="136"/>
      <c r="AB270" s="138">
        <v>2561.8</v>
      </c>
      <c r="AC270" s="138">
        <v>640.2</v>
      </c>
      <c r="AD270" s="133" t="s">
        <v>68</v>
      </c>
      <c r="AE270" s="140">
        <v>11561.0</v>
      </c>
      <c r="AF270" s="140">
        <v>1.1</v>
      </c>
      <c r="AG270" s="136"/>
      <c r="AH270" s="136"/>
    </row>
    <row r="271" ht="15.75" customHeight="1">
      <c r="A271" s="132">
        <v>33.0</v>
      </c>
      <c r="B271" s="130">
        <v>288.0</v>
      </c>
      <c r="C271" s="130">
        <v>9.0</v>
      </c>
      <c r="D271" s="130">
        <v>187.0</v>
      </c>
      <c r="E271" s="130">
        <v>171.0</v>
      </c>
      <c r="F271" s="4" t="s">
        <v>212</v>
      </c>
      <c r="G271" s="4" t="s">
        <v>1563</v>
      </c>
      <c r="H271" s="4" t="s">
        <v>1564</v>
      </c>
      <c r="I271" s="132" t="b">
        <v>0</v>
      </c>
      <c r="J271" s="133" t="s">
        <v>52</v>
      </c>
      <c r="K271" s="4" t="s">
        <v>1565</v>
      </c>
      <c r="L271" s="22" t="s">
        <v>1566</v>
      </c>
      <c r="M271" s="172" t="s">
        <v>1567</v>
      </c>
      <c r="N271" s="4" t="s">
        <v>1571</v>
      </c>
      <c r="O271" s="135" t="s">
        <v>1119</v>
      </c>
      <c r="P271" s="136"/>
      <c r="Q271" s="136"/>
      <c r="R271" s="132">
        <v>2021.0</v>
      </c>
      <c r="S271" s="132">
        <v>1.0</v>
      </c>
      <c r="T271" s="137" t="s">
        <v>54</v>
      </c>
      <c r="U271" s="143">
        <v>3.0</v>
      </c>
      <c r="V271" s="136"/>
      <c r="W271" s="4" t="s">
        <v>1041</v>
      </c>
      <c r="X271" s="137" t="s">
        <v>1042</v>
      </c>
      <c r="Y271" s="140">
        <v>1.0</v>
      </c>
      <c r="Z271" s="136"/>
      <c r="AA271" s="136"/>
      <c r="AB271" s="138">
        <v>2561.8</v>
      </c>
      <c r="AC271" s="138">
        <v>640.2</v>
      </c>
      <c r="AD271" s="133" t="s">
        <v>68</v>
      </c>
      <c r="AE271" s="140">
        <v>917.0</v>
      </c>
      <c r="AF271" s="140">
        <v>1.2</v>
      </c>
      <c r="AG271" s="136"/>
      <c r="AH271" s="136"/>
    </row>
    <row r="272" ht="15.75" customHeight="1">
      <c r="A272" s="143">
        <v>37.0</v>
      </c>
      <c r="B272" s="130">
        <v>375.0</v>
      </c>
      <c r="C272" s="130">
        <v>12.0</v>
      </c>
      <c r="D272" s="130">
        <v>470.0</v>
      </c>
      <c r="E272" s="130">
        <v>387.0</v>
      </c>
      <c r="F272" s="4" t="s">
        <v>212</v>
      </c>
      <c r="G272" s="4" t="s">
        <v>1572</v>
      </c>
      <c r="H272" s="4" t="s">
        <v>1564</v>
      </c>
      <c r="I272" s="132" t="b">
        <v>0</v>
      </c>
      <c r="J272" s="133" t="s">
        <v>52</v>
      </c>
      <c r="K272" s="4" t="s">
        <v>1565</v>
      </c>
      <c r="L272" s="22" t="s">
        <v>1565</v>
      </c>
      <c r="M272" s="172" t="s">
        <v>1573</v>
      </c>
      <c r="N272" s="4" t="s">
        <v>1574</v>
      </c>
      <c r="O272" s="135" t="s">
        <v>1113</v>
      </c>
      <c r="P272" s="136"/>
      <c r="Q272" s="136"/>
      <c r="R272" s="132">
        <v>2015.0</v>
      </c>
      <c r="S272" s="132">
        <v>1.0</v>
      </c>
      <c r="T272" s="137" t="s">
        <v>54</v>
      </c>
      <c r="U272" s="143">
        <v>3.0</v>
      </c>
      <c r="V272" s="136"/>
      <c r="W272" s="4" t="s">
        <v>1041</v>
      </c>
      <c r="X272" s="137" t="s">
        <v>1103</v>
      </c>
      <c r="Y272" s="140">
        <v>0.48</v>
      </c>
      <c r="Z272" s="136"/>
      <c r="AA272" s="136"/>
      <c r="AB272" s="138">
        <v>2561.8</v>
      </c>
      <c r="AC272" s="138">
        <v>1.0</v>
      </c>
      <c r="AD272" s="138">
        <v>1.0</v>
      </c>
      <c r="AE272" s="140">
        <v>6246.0</v>
      </c>
      <c r="AF272" s="140">
        <v>2.61</v>
      </c>
      <c r="AG272" s="136"/>
      <c r="AH272" s="136"/>
    </row>
    <row r="273" ht="15.75" customHeight="1">
      <c r="A273" s="149">
        <v>43.0</v>
      </c>
      <c r="B273" s="130">
        <v>40.0</v>
      </c>
      <c r="C273" s="130">
        <v>15.0</v>
      </c>
      <c r="D273" s="150">
        <v>538.0</v>
      </c>
      <c r="E273" s="130">
        <v>432.0</v>
      </c>
      <c r="F273" s="144" t="s">
        <v>819</v>
      </c>
      <c r="G273" s="144" t="s">
        <v>1575</v>
      </c>
      <c r="H273" s="131" t="s">
        <v>1576</v>
      </c>
      <c r="I273" s="132" t="b">
        <v>1</v>
      </c>
      <c r="J273" s="151" t="s">
        <v>52</v>
      </c>
      <c r="K273" s="144" t="s">
        <v>1577</v>
      </c>
      <c r="L273" s="152" t="s">
        <v>1577</v>
      </c>
      <c r="M273" s="144" t="s">
        <v>1577</v>
      </c>
      <c r="N273" s="4" t="s">
        <v>1578</v>
      </c>
      <c r="O273" s="153" t="s">
        <v>1371</v>
      </c>
      <c r="P273" s="154"/>
      <c r="Q273" s="154"/>
      <c r="R273" s="149">
        <v>2016.0</v>
      </c>
      <c r="S273" s="149">
        <v>3.0</v>
      </c>
      <c r="T273" s="153" t="s">
        <v>64</v>
      </c>
      <c r="U273" s="138">
        <v>1.0</v>
      </c>
      <c r="V273" s="155" t="s">
        <v>1053</v>
      </c>
      <c r="W273" s="153" t="s">
        <v>1047</v>
      </c>
      <c r="X273" s="153" t="s">
        <v>66</v>
      </c>
      <c r="Y273" s="154"/>
      <c r="Z273" s="154"/>
      <c r="AA273" s="154"/>
      <c r="AB273" s="157">
        <v>190.0</v>
      </c>
      <c r="AC273" s="157">
        <v>1.0</v>
      </c>
      <c r="AD273" s="157">
        <v>1.0</v>
      </c>
      <c r="AE273" s="154"/>
      <c r="AF273" s="156">
        <v>0.71</v>
      </c>
      <c r="AG273" s="154"/>
      <c r="AH273" s="154"/>
    </row>
    <row r="274" ht="15.75" customHeight="1">
      <c r="A274" s="149">
        <v>43.0</v>
      </c>
      <c r="B274" s="130">
        <v>99.0</v>
      </c>
      <c r="C274" s="130">
        <v>15.0</v>
      </c>
      <c r="D274" s="150">
        <v>539.0</v>
      </c>
      <c r="E274" s="130">
        <v>433.0</v>
      </c>
      <c r="F274" s="144" t="s">
        <v>819</v>
      </c>
      <c r="G274" s="144" t="s">
        <v>1575</v>
      </c>
      <c r="H274" s="131" t="s">
        <v>1576</v>
      </c>
      <c r="I274" s="132" t="b">
        <v>1</v>
      </c>
      <c r="J274" s="151" t="s">
        <v>52</v>
      </c>
      <c r="K274" s="144" t="s">
        <v>1577</v>
      </c>
      <c r="L274" s="152" t="s">
        <v>1577</v>
      </c>
      <c r="M274" s="144" t="s">
        <v>1577</v>
      </c>
      <c r="N274" s="4" t="s">
        <v>1579</v>
      </c>
      <c r="O274" s="179" t="s">
        <v>1545</v>
      </c>
      <c r="P274" s="154"/>
      <c r="Q274" s="154"/>
      <c r="R274" s="149">
        <v>2020.0</v>
      </c>
      <c r="S274" s="149">
        <v>3.0</v>
      </c>
      <c r="T274" s="153" t="s">
        <v>54</v>
      </c>
      <c r="U274" s="143">
        <v>3.0</v>
      </c>
      <c r="V274" s="155" t="s">
        <v>1053</v>
      </c>
      <c r="W274" s="153" t="s">
        <v>1047</v>
      </c>
      <c r="X274" s="153" t="s">
        <v>66</v>
      </c>
      <c r="Y274" s="154"/>
      <c r="Z274" s="154"/>
      <c r="AA274" s="154"/>
      <c r="AB274" s="157">
        <v>190.0</v>
      </c>
      <c r="AC274" s="157">
        <v>1.0</v>
      </c>
      <c r="AD274" s="151" t="s">
        <v>68</v>
      </c>
      <c r="AE274" s="154"/>
      <c r="AF274" s="154"/>
      <c r="AG274" s="154"/>
      <c r="AH274" s="154"/>
    </row>
    <row r="275" ht="15.75" customHeight="1">
      <c r="A275" s="149">
        <v>43.0</v>
      </c>
      <c r="B275" s="130">
        <v>466.0</v>
      </c>
      <c r="C275" s="130">
        <v>15.0</v>
      </c>
      <c r="D275" s="150">
        <v>540.0</v>
      </c>
      <c r="E275" s="130">
        <v>434.0</v>
      </c>
      <c r="F275" s="144" t="s">
        <v>819</v>
      </c>
      <c r="G275" s="144" t="s">
        <v>1575</v>
      </c>
      <c r="H275" s="131" t="s">
        <v>1576</v>
      </c>
      <c r="I275" s="132" t="b">
        <v>1</v>
      </c>
      <c r="J275" s="151" t="s">
        <v>52</v>
      </c>
      <c r="K275" s="144" t="s">
        <v>1577</v>
      </c>
      <c r="L275" s="152" t="s">
        <v>1577</v>
      </c>
      <c r="M275" s="144" t="s">
        <v>1577</v>
      </c>
      <c r="N275" s="4" t="s">
        <v>1580</v>
      </c>
      <c r="O275" s="153" t="s">
        <v>1163</v>
      </c>
      <c r="P275" s="154"/>
      <c r="Q275" s="154"/>
      <c r="R275" s="149">
        <v>2020.0</v>
      </c>
      <c r="S275" s="149">
        <v>3.0</v>
      </c>
      <c r="T275" s="153" t="s">
        <v>54</v>
      </c>
      <c r="U275" s="143">
        <v>3.0</v>
      </c>
      <c r="V275" s="154"/>
      <c r="W275" s="153" t="s">
        <v>1047</v>
      </c>
      <c r="X275" s="153" t="s">
        <v>1055</v>
      </c>
      <c r="Y275" s="154"/>
      <c r="Z275" s="154"/>
      <c r="AA275" s="154"/>
      <c r="AB275" s="157">
        <v>190.0</v>
      </c>
      <c r="AC275" s="157">
        <v>1.0</v>
      </c>
      <c r="AD275" s="151" t="s">
        <v>68</v>
      </c>
      <c r="AE275" s="154"/>
      <c r="AF275" s="154"/>
      <c r="AG275" s="154"/>
      <c r="AH275" s="154"/>
    </row>
    <row r="276" ht="15.75" customHeight="1">
      <c r="A276" s="132">
        <v>43.0</v>
      </c>
      <c r="B276" s="130">
        <v>41.0</v>
      </c>
      <c r="C276" s="130">
        <v>15.0</v>
      </c>
      <c r="D276" s="130">
        <v>537.0</v>
      </c>
      <c r="E276" s="130">
        <v>437.0</v>
      </c>
      <c r="F276" s="4" t="s">
        <v>819</v>
      </c>
      <c r="G276" s="141"/>
      <c r="H276" s="145" t="s">
        <v>1581</v>
      </c>
      <c r="I276" s="132" t="b">
        <v>1</v>
      </c>
      <c r="J276" s="133" t="s">
        <v>52</v>
      </c>
      <c r="K276" s="4" t="s">
        <v>1582</v>
      </c>
      <c r="L276" s="22" t="s">
        <v>1582</v>
      </c>
      <c r="M276" s="4" t="s">
        <v>1582</v>
      </c>
      <c r="N276" s="4" t="s">
        <v>1583</v>
      </c>
      <c r="O276" s="137" t="s">
        <v>1371</v>
      </c>
      <c r="P276" s="136"/>
      <c r="Q276" s="136"/>
      <c r="R276" s="132">
        <v>2016.0</v>
      </c>
      <c r="S276" s="132">
        <v>3.0</v>
      </c>
      <c r="T276" s="137" t="s">
        <v>64</v>
      </c>
      <c r="U276" s="138">
        <v>1.0</v>
      </c>
      <c r="V276" s="139" t="s">
        <v>1053</v>
      </c>
      <c r="W276" s="137" t="s">
        <v>1047</v>
      </c>
      <c r="X276" s="137" t="s">
        <v>66</v>
      </c>
      <c r="Y276" s="136"/>
      <c r="Z276" s="136"/>
      <c r="AA276" s="136"/>
      <c r="AB276" s="136"/>
      <c r="AC276" s="138">
        <v>1.0</v>
      </c>
      <c r="AD276" s="138">
        <v>1.0</v>
      </c>
      <c r="AE276" s="136"/>
      <c r="AF276" s="140">
        <v>0.18</v>
      </c>
      <c r="AG276" s="136"/>
      <c r="AH276" s="136"/>
    </row>
    <row r="277" ht="15.75" customHeight="1">
      <c r="A277" s="132">
        <v>43.0</v>
      </c>
      <c r="B277" s="130">
        <v>42.0</v>
      </c>
      <c r="C277" s="130">
        <v>15.0</v>
      </c>
      <c r="D277" s="130">
        <v>536.0</v>
      </c>
      <c r="E277" s="130">
        <v>428.0</v>
      </c>
      <c r="F277" s="4" t="s">
        <v>819</v>
      </c>
      <c r="G277" s="141"/>
      <c r="H277" s="145" t="s">
        <v>1584</v>
      </c>
      <c r="I277" s="132" t="b">
        <v>1</v>
      </c>
      <c r="J277" s="133" t="s">
        <v>52</v>
      </c>
      <c r="K277" s="4" t="s">
        <v>821</v>
      </c>
      <c r="L277" s="22" t="s">
        <v>821</v>
      </c>
      <c r="M277" s="4" t="s">
        <v>821</v>
      </c>
      <c r="N277" s="4" t="s">
        <v>1585</v>
      </c>
      <c r="O277" s="137" t="s">
        <v>1371</v>
      </c>
      <c r="P277" s="136"/>
      <c r="Q277" s="136"/>
      <c r="R277" s="132">
        <v>2016.0</v>
      </c>
      <c r="S277" s="132">
        <v>3.0</v>
      </c>
      <c r="T277" s="137" t="s">
        <v>64</v>
      </c>
      <c r="U277" s="138">
        <v>1.0</v>
      </c>
      <c r="V277" s="139" t="s">
        <v>1053</v>
      </c>
      <c r="W277" s="137" t="s">
        <v>1047</v>
      </c>
      <c r="X277" s="137" t="s">
        <v>66</v>
      </c>
      <c r="Y277" s="136"/>
      <c r="Z277" s="136"/>
      <c r="AA277" s="136"/>
      <c r="AB277" s="138">
        <v>2708.0</v>
      </c>
      <c r="AC277" s="138">
        <v>1.0</v>
      </c>
      <c r="AD277" s="138">
        <v>1.0</v>
      </c>
      <c r="AE277" s="136"/>
      <c r="AF277" s="140">
        <v>0.19</v>
      </c>
      <c r="AG277" s="136"/>
      <c r="AH277" s="136"/>
    </row>
    <row r="278" ht="15.75" customHeight="1">
      <c r="A278" s="132">
        <v>43.0</v>
      </c>
      <c r="B278" s="130">
        <v>43.0</v>
      </c>
      <c r="C278" s="130">
        <v>15.0</v>
      </c>
      <c r="D278" s="130">
        <v>535.0</v>
      </c>
      <c r="E278" s="130">
        <v>438.0</v>
      </c>
      <c r="F278" s="4" t="s">
        <v>819</v>
      </c>
      <c r="G278" s="141"/>
      <c r="H278" s="145" t="s">
        <v>1586</v>
      </c>
      <c r="I278" s="132" t="b">
        <v>1</v>
      </c>
      <c r="J278" s="133" t="s">
        <v>52</v>
      </c>
      <c r="K278" s="4" t="s">
        <v>1587</v>
      </c>
      <c r="L278" s="22" t="s">
        <v>1587</v>
      </c>
      <c r="M278" s="4" t="s">
        <v>1587</v>
      </c>
      <c r="N278" s="4" t="s">
        <v>1588</v>
      </c>
      <c r="O278" s="137" t="s">
        <v>1371</v>
      </c>
      <c r="P278" s="136"/>
      <c r="Q278" s="136"/>
      <c r="R278" s="132">
        <v>2016.0</v>
      </c>
      <c r="S278" s="132">
        <v>3.0</v>
      </c>
      <c r="T278" s="137" t="s">
        <v>64</v>
      </c>
      <c r="U278" s="138">
        <v>1.0</v>
      </c>
      <c r="V278" s="139" t="s">
        <v>1053</v>
      </c>
      <c r="W278" s="137" t="s">
        <v>1047</v>
      </c>
      <c r="X278" s="137" t="s">
        <v>66</v>
      </c>
      <c r="Y278" s="136"/>
      <c r="Z278" s="136"/>
      <c r="AA278" s="136"/>
      <c r="AB278" s="136"/>
      <c r="AC278" s="138">
        <v>1.0</v>
      </c>
      <c r="AD278" s="138">
        <v>1.0</v>
      </c>
      <c r="AE278" s="136"/>
      <c r="AF278" s="140">
        <v>0.29</v>
      </c>
      <c r="AG278" s="136"/>
      <c r="AH278" s="136"/>
    </row>
    <row r="279" ht="15.75" customHeight="1">
      <c r="A279" s="132">
        <v>43.0</v>
      </c>
      <c r="B279" s="130">
        <v>214.0</v>
      </c>
      <c r="C279" s="130">
        <v>15.0</v>
      </c>
      <c r="D279" s="130">
        <v>532.0</v>
      </c>
      <c r="E279" s="130">
        <v>427.0</v>
      </c>
      <c r="F279" s="4" t="s">
        <v>819</v>
      </c>
      <c r="G279" s="141"/>
      <c r="H279" s="145" t="s">
        <v>1589</v>
      </c>
      <c r="I279" s="132" t="b">
        <v>0</v>
      </c>
      <c r="J279" s="133" t="s">
        <v>52</v>
      </c>
      <c r="K279" s="4" t="s">
        <v>823</v>
      </c>
      <c r="L279" s="4" t="s">
        <v>823</v>
      </c>
      <c r="M279" s="172" t="s">
        <v>1590</v>
      </c>
      <c r="N279" s="4" t="s">
        <v>1589</v>
      </c>
      <c r="O279" s="137" t="s">
        <v>1052</v>
      </c>
      <c r="P279" s="136"/>
      <c r="Q279" s="139" t="s">
        <v>196</v>
      </c>
      <c r="R279" s="132">
        <v>2021.0</v>
      </c>
      <c r="S279" s="132">
        <v>2.0</v>
      </c>
      <c r="T279" s="137" t="s">
        <v>54</v>
      </c>
      <c r="U279" s="143">
        <v>3.0</v>
      </c>
      <c r="V279" s="139" t="s">
        <v>1040</v>
      </c>
      <c r="W279" s="4" t="s">
        <v>1054</v>
      </c>
      <c r="X279" s="137" t="s">
        <v>1055</v>
      </c>
      <c r="Y279" s="140">
        <v>0.63</v>
      </c>
      <c r="Z279" s="136"/>
      <c r="AA279" s="136"/>
      <c r="AB279" s="138">
        <v>6118.0</v>
      </c>
      <c r="AC279" s="140">
        <v>3059.0</v>
      </c>
      <c r="AD279" s="138">
        <v>1.0</v>
      </c>
      <c r="AE279" s="136"/>
      <c r="AF279" s="136"/>
      <c r="AG279" s="136"/>
      <c r="AH279" s="136"/>
    </row>
    <row r="280" ht="15.75" customHeight="1">
      <c r="A280" s="132">
        <v>43.0</v>
      </c>
      <c r="B280" s="130">
        <v>168.0</v>
      </c>
      <c r="C280" s="130">
        <v>15.0</v>
      </c>
      <c r="D280" s="130">
        <v>533.0</v>
      </c>
      <c r="E280" s="130">
        <v>426.0</v>
      </c>
      <c r="F280" s="4" t="s">
        <v>819</v>
      </c>
      <c r="G280" s="141"/>
      <c r="H280" s="145" t="s">
        <v>1589</v>
      </c>
      <c r="I280" s="132" t="b">
        <v>1</v>
      </c>
      <c r="J280" s="133" t="s">
        <v>52</v>
      </c>
      <c r="K280" s="4" t="s">
        <v>823</v>
      </c>
      <c r="L280" s="22" t="s">
        <v>97</v>
      </c>
      <c r="M280" s="192" t="s">
        <v>823</v>
      </c>
      <c r="N280" s="4" t="s">
        <v>1589</v>
      </c>
      <c r="O280" s="137" t="s">
        <v>1052</v>
      </c>
      <c r="P280" s="136"/>
      <c r="Q280" s="139" t="s">
        <v>196</v>
      </c>
      <c r="R280" s="132">
        <v>2020.0</v>
      </c>
      <c r="S280" s="132">
        <v>2.0</v>
      </c>
      <c r="T280" s="137" t="s">
        <v>64</v>
      </c>
      <c r="U280" s="138">
        <v>1.0</v>
      </c>
      <c r="V280" s="139" t="s">
        <v>1040</v>
      </c>
      <c r="W280" s="4" t="s">
        <v>1054</v>
      </c>
      <c r="X280" s="137" t="s">
        <v>1055</v>
      </c>
      <c r="Y280" s="140">
        <v>1.0</v>
      </c>
      <c r="Z280" s="136"/>
      <c r="AA280" s="136"/>
      <c r="AB280" s="138">
        <v>6118.0</v>
      </c>
      <c r="AC280" s="140">
        <v>3059.0</v>
      </c>
      <c r="AD280" s="133" t="s">
        <v>68</v>
      </c>
      <c r="AE280" s="136"/>
      <c r="AF280" s="136"/>
      <c r="AG280" s="136"/>
      <c r="AH280" s="136"/>
    </row>
    <row r="281" ht="15.75" customHeight="1">
      <c r="A281" s="132">
        <v>43.0</v>
      </c>
      <c r="B281" s="130">
        <v>44.0</v>
      </c>
      <c r="C281" s="130">
        <v>15.0</v>
      </c>
      <c r="D281" s="130">
        <v>534.0</v>
      </c>
      <c r="E281" s="130">
        <v>439.0</v>
      </c>
      <c r="F281" s="4" t="s">
        <v>819</v>
      </c>
      <c r="G281" s="141"/>
      <c r="H281" s="145" t="s">
        <v>826</v>
      </c>
      <c r="I281" s="132" t="b">
        <v>1</v>
      </c>
      <c r="J281" s="133" t="s">
        <v>52</v>
      </c>
      <c r="K281" s="4" t="s">
        <v>827</v>
      </c>
      <c r="L281" s="22" t="s">
        <v>827</v>
      </c>
      <c r="M281" s="4" t="s">
        <v>827</v>
      </c>
      <c r="N281" s="4" t="s">
        <v>1591</v>
      </c>
      <c r="O281" s="137" t="s">
        <v>1371</v>
      </c>
      <c r="P281" s="136"/>
      <c r="Q281" s="136"/>
      <c r="R281" s="132">
        <v>2016.0</v>
      </c>
      <c r="S281" s="132">
        <v>3.0</v>
      </c>
      <c r="T281" s="137" t="s">
        <v>64</v>
      </c>
      <c r="U281" s="138">
        <v>1.0</v>
      </c>
      <c r="V281" s="139" t="s">
        <v>1053</v>
      </c>
      <c r="W281" s="137" t="s">
        <v>1047</v>
      </c>
      <c r="X281" s="137" t="s">
        <v>66</v>
      </c>
      <c r="Y281" s="136"/>
      <c r="Z281" s="136"/>
      <c r="AA281" s="136"/>
      <c r="AB281" s="136"/>
      <c r="AC281" s="138">
        <v>1.0</v>
      </c>
      <c r="AD281" s="138">
        <v>1.0</v>
      </c>
      <c r="AE281" s="136"/>
      <c r="AF281" s="140">
        <v>0.88</v>
      </c>
      <c r="AG281" s="136"/>
      <c r="AH281" s="136"/>
    </row>
    <row r="282" ht="15.75" customHeight="1">
      <c r="A282" s="132">
        <v>45.0</v>
      </c>
      <c r="B282" s="130">
        <v>381.0</v>
      </c>
      <c r="C282" s="130">
        <v>17.0</v>
      </c>
      <c r="D282" s="130">
        <v>578.0</v>
      </c>
      <c r="E282" s="130">
        <v>448.0</v>
      </c>
      <c r="F282" s="4" t="s">
        <v>862</v>
      </c>
      <c r="G282" s="4" t="s">
        <v>1592</v>
      </c>
      <c r="H282" s="131" t="s">
        <v>1593</v>
      </c>
      <c r="I282" s="132" t="b">
        <v>0</v>
      </c>
      <c r="J282" s="133" t="s">
        <v>52</v>
      </c>
      <c r="K282" s="4" t="s">
        <v>1594</v>
      </c>
      <c r="L282" s="22" t="s">
        <v>1594</v>
      </c>
      <c r="M282" s="172" t="s">
        <v>1595</v>
      </c>
      <c r="N282" s="4" t="s">
        <v>1596</v>
      </c>
      <c r="O282" s="135" t="s">
        <v>1113</v>
      </c>
      <c r="P282" s="136"/>
      <c r="Q282" s="139" t="s">
        <v>196</v>
      </c>
      <c r="R282" s="132">
        <v>2015.0</v>
      </c>
      <c r="S282" s="132">
        <v>1.0</v>
      </c>
      <c r="T282" s="137" t="s">
        <v>54</v>
      </c>
      <c r="U282" s="143">
        <v>3.0</v>
      </c>
      <c r="V282" s="136"/>
      <c r="W282" s="4" t="s">
        <v>1041</v>
      </c>
      <c r="X282" s="137" t="s">
        <v>1103</v>
      </c>
      <c r="Y282" s="140">
        <v>0.62</v>
      </c>
      <c r="Z282" s="136"/>
      <c r="AA282" s="136"/>
      <c r="AB282" s="138">
        <v>9659.0</v>
      </c>
      <c r="AC282" s="138">
        <v>9658.0</v>
      </c>
      <c r="AD282" s="138">
        <v>1.0</v>
      </c>
      <c r="AE282" s="140">
        <v>11420.0</v>
      </c>
      <c r="AF282" s="140">
        <v>1.19</v>
      </c>
      <c r="AG282" s="136"/>
      <c r="AH282" s="136"/>
    </row>
    <row r="283" ht="15.75" customHeight="1">
      <c r="A283" s="132">
        <v>45.0</v>
      </c>
      <c r="B283" s="130">
        <v>100.0</v>
      </c>
      <c r="C283" s="130">
        <v>17.0</v>
      </c>
      <c r="D283" s="130">
        <v>579.0</v>
      </c>
      <c r="E283" s="130">
        <v>449.0</v>
      </c>
      <c r="F283" s="4" t="s">
        <v>862</v>
      </c>
      <c r="G283" s="4" t="s">
        <v>1592</v>
      </c>
      <c r="H283" s="131" t="s">
        <v>1593</v>
      </c>
      <c r="I283" s="132" t="b">
        <v>1</v>
      </c>
      <c r="J283" s="133" t="s">
        <v>52</v>
      </c>
      <c r="K283" s="4" t="s">
        <v>1594</v>
      </c>
      <c r="L283" s="22" t="s">
        <v>1594</v>
      </c>
      <c r="M283" s="4" t="s">
        <v>1594</v>
      </c>
      <c r="N283" s="4" t="s">
        <v>1593</v>
      </c>
      <c r="O283" s="137" t="s">
        <v>1052</v>
      </c>
      <c r="P283" s="136"/>
      <c r="Q283" s="139" t="s">
        <v>196</v>
      </c>
      <c r="R283" s="132">
        <v>2020.0</v>
      </c>
      <c r="S283" s="132">
        <v>2.0</v>
      </c>
      <c r="T283" s="137" t="s">
        <v>54</v>
      </c>
      <c r="U283" s="143">
        <v>3.0</v>
      </c>
      <c r="V283" s="139" t="s">
        <v>1053</v>
      </c>
      <c r="W283" s="4" t="s">
        <v>1054</v>
      </c>
      <c r="X283" s="137" t="s">
        <v>1055</v>
      </c>
      <c r="Y283" s="140">
        <v>0.6</v>
      </c>
      <c r="Z283" s="136"/>
      <c r="AA283" s="136"/>
      <c r="AB283" s="138">
        <v>9659.0</v>
      </c>
      <c r="AC283" s="138">
        <v>1.0</v>
      </c>
      <c r="AD283" s="138">
        <v>1.0</v>
      </c>
      <c r="AE283" s="136"/>
      <c r="AF283" s="136"/>
      <c r="AG283" s="136"/>
      <c r="AH283" s="136"/>
    </row>
    <row r="284" ht="15.75" customHeight="1">
      <c r="A284" s="143">
        <v>33.0</v>
      </c>
      <c r="B284" s="130">
        <v>392.0</v>
      </c>
      <c r="C284" s="130">
        <v>9.0</v>
      </c>
      <c r="D284" s="130">
        <v>318.0</v>
      </c>
      <c r="E284" s="130">
        <v>265.0</v>
      </c>
      <c r="F284" s="4" t="s">
        <v>603</v>
      </c>
      <c r="G284" s="4" t="s">
        <v>1597</v>
      </c>
      <c r="H284" s="211" t="s">
        <v>1598</v>
      </c>
      <c r="I284" s="136"/>
      <c r="J284" s="136"/>
      <c r="K284" s="4" t="s">
        <v>1599</v>
      </c>
      <c r="L284" s="22" t="s">
        <v>1599</v>
      </c>
      <c r="M284" s="78" t="s">
        <v>1599</v>
      </c>
      <c r="N284" s="136"/>
      <c r="O284" s="137" t="s">
        <v>1416</v>
      </c>
      <c r="P284" s="136"/>
      <c r="Q284" s="136"/>
      <c r="R284" s="132">
        <v>2019.0</v>
      </c>
      <c r="S284" s="132">
        <v>3.0</v>
      </c>
      <c r="T284" s="137" t="s">
        <v>54</v>
      </c>
      <c r="U284" s="143">
        <v>3.0</v>
      </c>
      <c r="V284" s="136"/>
      <c r="W284" s="137" t="s">
        <v>1047</v>
      </c>
      <c r="X284" s="137" t="s">
        <v>1103</v>
      </c>
      <c r="Y284" s="140">
        <v>0.81</v>
      </c>
      <c r="Z284" s="136"/>
      <c r="AA284" s="136"/>
      <c r="AB284" s="136"/>
      <c r="AC284" s="136"/>
      <c r="AD284" s="138">
        <v>1.0</v>
      </c>
      <c r="AE284" s="136"/>
      <c r="AF284" s="136"/>
      <c r="AG284" s="136"/>
      <c r="AH284" s="136"/>
    </row>
    <row r="285" ht="15.75" customHeight="1">
      <c r="A285" s="132">
        <v>33.0</v>
      </c>
      <c r="B285" s="130">
        <v>393.0</v>
      </c>
      <c r="C285" s="130">
        <v>9.0</v>
      </c>
      <c r="D285" s="130">
        <v>190.0</v>
      </c>
      <c r="E285" s="130">
        <v>130.0</v>
      </c>
      <c r="F285" s="4" t="s">
        <v>212</v>
      </c>
      <c r="G285" s="4" t="s">
        <v>630</v>
      </c>
      <c r="H285" s="4" t="s">
        <v>630</v>
      </c>
      <c r="I285" s="132" t="b">
        <v>1</v>
      </c>
      <c r="J285" s="133" t="s">
        <v>52</v>
      </c>
      <c r="K285" s="4" t="s">
        <v>631</v>
      </c>
      <c r="L285" s="22" t="s">
        <v>631</v>
      </c>
      <c r="M285" s="4" t="s">
        <v>631</v>
      </c>
      <c r="N285" s="4" t="s">
        <v>1600</v>
      </c>
      <c r="O285" s="135" t="s">
        <v>1268</v>
      </c>
      <c r="P285" s="136"/>
      <c r="Q285" s="136"/>
      <c r="R285" s="132">
        <v>2018.0</v>
      </c>
      <c r="S285" s="132">
        <v>1.0</v>
      </c>
      <c r="T285" s="137" t="s">
        <v>64</v>
      </c>
      <c r="U285" s="138">
        <v>1.0</v>
      </c>
      <c r="V285" s="136"/>
      <c r="W285" s="4" t="s">
        <v>1041</v>
      </c>
      <c r="X285" s="137" t="s">
        <v>1042</v>
      </c>
      <c r="Y285" s="140">
        <v>0.17</v>
      </c>
      <c r="Z285" s="136"/>
      <c r="AA285" s="136"/>
      <c r="AB285" s="138">
        <v>20503.7</v>
      </c>
      <c r="AC285" s="138">
        <v>2295.0</v>
      </c>
      <c r="AD285" s="138">
        <v>1.0</v>
      </c>
      <c r="AE285" s="140">
        <v>1020.0</v>
      </c>
      <c r="AF285" s="136"/>
      <c r="AG285" s="136"/>
      <c r="AH285" s="136"/>
    </row>
    <row r="286" ht="15.75" customHeight="1">
      <c r="A286" s="132">
        <v>33.0</v>
      </c>
      <c r="B286" s="130">
        <v>45.0</v>
      </c>
      <c r="C286" s="130">
        <v>9.0</v>
      </c>
      <c r="D286" s="130">
        <v>191.0</v>
      </c>
      <c r="E286" s="130">
        <v>131.0</v>
      </c>
      <c r="F286" s="4" t="s">
        <v>212</v>
      </c>
      <c r="G286" s="4" t="s">
        <v>630</v>
      </c>
      <c r="H286" s="4" t="s">
        <v>630</v>
      </c>
      <c r="I286" s="132" t="b">
        <v>1</v>
      </c>
      <c r="J286" s="133" t="s">
        <v>52</v>
      </c>
      <c r="K286" s="4" t="s">
        <v>631</v>
      </c>
      <c r="L286" s="22" t="s">
        <v>631</v>
      </c>
      <c r="M286" s="4" t="s">
        <v>631</v>
      </c>
      <c r="N286" s="4" t="s">
        <v>630</v>
      </c>
      <c r="O286" s="137" t="s">
        <v>1052</v>
      </c>
      <c r="P286" s="136"/>
      <c r="Q286" s="136"/>
      <c r="R286" s="132">
        <v>2020.0</v>
      </c>
      <c r="S286" s="132">
        <v>2.0</v>
      </c>
      <c r="T286" s="137" t="s">
        <v>64</v>
      </c>
      <c r="U286" s="138">
        <v>1.0</v>
      </c>
      <c r="V286" s="139" t="s">
        <v>1053</v>
      </c>
      <c r="W286" s="4" t="s">
        <v>1054</v>
      </c>
      <c r="X286" s="137" t="s">
        <v>1055</v>
      </c>
      <c r="Y286" s="140">
        <v>0.96</v>
      </c>
      <c r="Z286" s="136"/>
      <c r="AA286" s="136"/>
      <c r="AB286" s="138">
        <v>20503.7</v>
      </c>
      <c r="AC286" s="140">
        <v>18208.7</v>
      </c>
      <c r="AD286" s="133" t="s">
        <v>68</v>
      </c>
      <c r="AE286" s="136"/>
      <c r="AF286" s="136"/>
      <c r="AG286" s="136"/>
      <c r="AH286" s="136"/>
    </row>
    <row r="287" ht="15.75" customHeight="1">
      <c r="A287" s="143">
        <v>37.0</v>
      </c>
      <c r="B287" s="130">
        <v>294.0</v>
      </c>
      <c r="C287" s="130">
        <v>12.0</v>
      </c>
      <c r="D287" s="130">
        <v>467.0</v>
      </c>
      <c r="E287" s="130">
        <v>410.0</v>
      </c>
      <c r="F287" s="4" t="s">
        <v>212</v>
      </c>
      <c r="G287" s="4" t="s">
        <v>630</v>
      </c>
      <c r="H287" s="4" t="s">
        <v>630</v>
      </c>
      <c r="I287" s="132" t="b">
        <v>0</v>
      </c>
      <c r="J287" s="133" t="s">
        <v>52</v>
      </c>
      <c r="K287" s="145" t="s">
        <v>631</v>
      </c>
      <c r="L287" s="180" t="s">
        <v>631</v>
      </c>
      <c r="M287" s="4" t="s">
        <v>1601</v>
      </c>
      <c r="N287" s="4" t="s">
        <v>1602</v>
      </c>
      <c r="O287" s="135" t="s">
        <v>1142</v>
      </c>
      <c r="P287" s="136"/>
      <c r="Q287" s="136"/>
      <c r="R287" s="132">
        <v>2021.0</v>
      </c>
      <c r="S287" s="132">
        <v>1.0</v>
      </c>
      <c r="T287" s="137" t="s">
        <v>77</v>
      </c>
      <c r="U287" s="138">
        <v>2.0</v>
      </c>
      <c r="V287" s="136"/>
      <c r="W287" s="4" t="s">
        <v>1041</v>
      </c>
      <c r="X287" s="137" t="s">
        <v>1042</v>
      </c>
      <c r="Y287" s="140">
        <v>1.5</v>
      </c>
      <c r="Z287" s="136"/>
      <c r="AA287" s="136"/>
      <c r="AB287" s="136"/>
      <c r="AC287" s="138">
        <v>1.0</v>
      </c>
      <c r="AD287" s="138">
        <v>1.0</v>
      </c>
      <c r="AE287" s="140">
        <v>2824.0</v>
      </c>
      <c r="AF287" s="140">
        <v>0.1</v>
      </c>
      <c r="AG287" s="136"/>
      <c r="AH287" s="136"/>
    </row>
    <row r="288" ht="15.75" customHeight="1">
      <c r="A288" s="143">
        <v>37.0</v>
      </c>
      <c r="B288" s="130">
        <v>292.0</v>
      </c>
      <c r="C288" s="130">
        <v>12.0</v>
      </c>
      <c r="D288" s="130">
        <v>466.0</v>
      </c>
      <c r="E288" s="130">
        <v>406.0</v>
      </c>
      <c r="F288" s="4" t="s">
        <v>212</v>
      </c>
      <c r="G288" s="4" t="s">
        <v>630</v>
      </c>
      <c r="H288" s="4" t="s">
        <v>630</v>
      </c>
      <c r="I288" s="132" t="b">
        <v>0</v>
      </c>
      <c r="J288" s="133" t="s">
        <v>52</v>
      </c>
      <c r="K288" s="145" t="s">
        <v>631</v>
      </c>
      <c r="L288" s="180" t="s">
        <v>631</v>
      </c>
      <c r="M288" s="4" t="s">
        <v>1601</v>
      </c>
      <c r="N288" s="4" t="s">
        <v>1603</v>
      </c>
      <c r="O288" s="137" t="s">
        <v>1140</v>
      </c>
      <c r="P288" s="136"/>
      <c r="Q288" s="136"/>
      <c r="R288" s="132">
        <v>2021.0</v>
      </c>
      <c r="S288" s="132">
        <v>1.0</v>
      </c>
      <c r="T288" s="137" t="s">
        <v>77</v>
      </c>
      <c r="U288" s="138">
        <v>2.0</v>
      </c>
      <c r="V288" s="136"/>
      <c r="W288" s="4" t="s">
        <v>1041</v>
      </c>
      <c r="X288" s="137" t="s">
        <v>1042</v>
      </c>
      <c r="Y288" s="140">
        <v>1.5</v>
      </c>
      <c r="Z288" s="136"/>
      <c r="AA288" s="136"/>
      <c r="AB288" s="136"/>
      <c r="AC288" s="138">
        <v>1.0</v>
      </c>
      <c r="AD288" s="133" t="s">
        <v>68</v>
      </c>
      <c r="AE288" s="140">
        <v>980.0</v>
      </c>
      <c r="AF288" s="140">
        <v>0.1</v>
      </c>
      <c r="AG288" s="136"/>
      <c r="AH288" s="136"/>
    </row>
    <row r="289" ht="15.75" customHeight="1">
      <c r="A289" s="143">
        <v>37.0</v>
      </c>
      <c r="B289" s="130">
        <v>291.0</v>
      </c>
      <c r="C289" s="130">
        <v>12.0</v>
      </c>
      <c r="D289" s="130">
        <v>468.0</v>
      </c>
      <c r="E289" s="130">
        <v>407.0</v>
      </c>
      <c r="F289" s="4" t="s">
        <v>212</v>
      </c>
      <c r="G289" s="4" t="s">
        <v>630</v>
      </c>
      <c r="H289" s="4" t="s">
        <v>630</v>
      </c>
      <c r="I289" s="132" t="b">
        <v>0</v>
      </c>
      <c r="J289" s="133" t="s">
        <v>52</v>
      </c>
      <c r="K289" s="145" t="s">
        <v>631</v>
      </c>
      <c r="L289" s="180" t="s">
        <v>631</v>
      </c>
      <c r="M289" s="4" t="s">
        <v>1601</v>
      </c>
      <c r="N289" s="4" t="s">
        <v>1604</v>
      </c>
      <c r="O289" s="135" t="s">
        <v>1117</v>
      </c>
      <c r="P289" s="136"/>
      <c r="Q289" s="136"/>
      <c r="R289" s="132">
        <v>2021.0</v>
      </c>
      <c r="S289" s="132">
        <v>1.0</v>
      </c>
      <c r="T289" s="137" t="s">
        <v>54</v>
      </c>
      <c r="U289" s="143">
        <v>3.0</v>
      </c>
      <c r="V289" s="136"/>
      <c r="W289" s="4" t="s">
        <v>1041</v>
      </c>
      <c r="X289" s="137" t="s">
        <v>1042</v>
      </c>
      <c r="Y289" s="140">
        <v>0.5</v>
      </c>
      <c r="Z289" s="136"/>
      <c r="AA289" s="136"/>
      <c r="AB289" s="136"/>
      <c r="AC289" s="138">
        <v>1.0</v>
      </c>
      <c r="AD289" s="133" t="s">
        <v>68</v>
      </c>
      <c r="AE289" s="140">
        <v>2303.0</v>
      </c>
      <c r="AF289" s="140">
        <v>1.4</v>
      </c>
      <c r="AG289" s="136"/>
      <c r="AH289" s="136"/>
    </row>
    <row r="290" ht="15.75" customHeight="1">
      <c r="A290" s="143">
        <v>37.0</v>
      </c>
      <c r="B290" s="130">
        <v>293.0</v>
      </c>
      <c r="C290" s="130">
        <v>12.0</v>
      </c>
      <c r="D290" s="130">
        <v>469.0</v>
      </c>
      <c r="E290" s="130">
        <v>408.0</v>
      </c>
      <c r="F290" s="4" t="s">
        <v>212</v>
      </c>
      <c r="G290" s="4" t="s">
        <v>630</v>
      </c>
      <c r="H290" s="4" t="s">
        <v>630</v>
      </c>
      <c r="I290" s="132" t="b">
        <v>0</v>
      </c>
      <c r="J290" s="133" t="s">
        <v>52</v>
      </c>
      <c r="K290" s="145" t="s">
        <v>631</v>
      </c>
      <c r="L290" s="180" t="s">
        <v>631</v>
      </c>
      <c r="M290" s="4" t="s">
        <v>1601</v>
      </c>
      <c r="N290" s="4" t="s">
        <v>1605</v>
      </c>
      <c r="O290" s="135" t="s">
        <v>1119</v>
      </c>
      <c r="P290" s="136"/>
      <c r="Q290" s="136"/>
      <c r="R290" s="132">
        <v>2021.0</v>
      </c>
      <c r="S290" s="132">
        <v>1.0</v>
      </c>
      <c r="T290" s="137" t="s">
        <v>54</v>
      </c>
      <c r="U290" s="143">
        <v>3.0</v>
      </c>
      <c r="V290" s="136"/>
      <c r="W290" s="4" t="s">
        <v>1041</v>
      </c>
      <c r="X290" s="137" t="s">
        <v>1042</v>
      </c>
      <c r="Y290" s="140">
        <v>0.8</v>
      </c>
      <c r="Z290" s="136"/>
      <c r="AA290" s="136"/>
      <c r="AB290" s="136"/>
      <c r="AC290" s="138">
        <v>1.0</v>
      </c>
      <c r="AD290" s="133" t="s">
        <v>68</v>
      </c>
      <c r="AE290" s="140">
        <v>2550.0</v>
      </c>
      <c r="AF290" s="140">
        <v>1.1</v>
      </c>
      <c r="AG290" s="136"/>
      <c r="AH290" s="136"/>
    </row>
    <row r="291" ht="15.75" customHeight="1">
      <c r="A291" s="143">
        <v>33.0</v>
      </c>
      <c r="B291" s="130">
        <v>354.0</v>
      </c>
      <c r="C291" s="130">
        <v>9.0</v>
      </c>
      <c r="D291" s="130">
        <v>314.0</v>
      </c>
      <c r="E291" s="130">
        <v>235.0</v>
      </c>
      <c r="F291" s="4" t="s">
        <v>603</v>
      </c>
      <c r="G291" s="4" t="s">
        <v>1606</v>
      </c>
      <c r="H291" s="4" t="s">
        <v>1606</v>
      </c>
      <c r="I291" s="132" t="b">
        <v>1</v>
      </c>
      <c r="J291" s="133" t="s">
        <v>52</v>
      </c>
      <c r="K291" s="4" t="s">
        <v>1607</v>
      </c>
      <c r="L291" s="22" t="s">
        <v>1607</v>
      </c>
      <c r="M291" s="4" t="s">
        <v>1607</v>
      </c>
      <c r="N291" s="4" t="s">
        <v>1608</v>
      </c>
      <c r="O291" s="137" t="s">
        <v>1063</v>
      </c>
      <c r="P291" s="136"/>
      <c r="Q291" s="136"/>
      <c r="R291" s="132">
        <v>2022.0</v>
      </c>
      <c r="S291" s="132">
        <v>3.0</v>
      </c>
      <c r="T291" s="137" t="s">
        <v>77</v>
      </c>
      <c r="U291" s="138">
        <v>2.0</v>
      </c>
      <c r="V291" s="136"/>
      <c r="W291" s="137" t="s">
        <v>1047</v>
      </c>
      <c r="X291" s="137" t="s">
        <v>1055</v>
      </c>
      <c r="Y291" s="140">
        <v>1.3</v>
      </c>
      <c r="Z291" s="136"/>
      <c r="AA291" s="136"/>
      <c r="AB291" s="138">
        <v>52.0</v>
      </c>
      <c r="AC291" s="138">
        <v>1.0</v>
      </c>
      <c r="AD291" s="138">
        <v>1.0</v>
      </c>
      <c r="AE291" s="136"/>
      <c r="AF291" s="136"/>
      <c r="AG291" s="136"/>
      <c r="AH291" s="136"/>
    </row>
    <row r="292" ht="15.75" customHeight="1">
      <c r="A292" s="132">
        <v>33.0</v>
      </c>
      <c r="B292" s="130">
        <v>101.0</v>
      </c>
      <c r="C292" s="130">
        <v>9.0</v>
      </c>
      <c r="D292" s="130">
        <v>317.0</v>
      </c>
      <c r="E292" s="130">
        <v>250.0</v>
      </c>
      <c r="F292" s="4" t="s">
        <v>212</v>
      </c>
      <c r="G292" s="141"/>
      <c r="H292" s="131" t="s">
        <v>1609</v>
      </c>
      <c r="I292" s="132" t="b">
        <v>1</v>
      </c>
      <c r="J292" s="133" t="s">
        <v>52</v>
      </c>
      <c r="K292" s="4" t="s">
        <v>1610</v>
      </c>
      <c r="L292" s="22" t="s">
        <v>1610</v>
      </c>
      <c r="M292" s="4" t="s">
        <v>1610</v>
      </c>
      <c r="N292" s="4" t="s">
        <v>1609</v>
      </c>
      <c r="O292" s="137" t="s">
        <v>1052</v>
      </c>
      <c r="P292" s="136"/>
      <c r="Q292" s="136"/>
      <c r="R292" s="132">
        <v>2020.0</v>
      </c>
      <c r="S292" s="132">
        <v>2.0</v>
      </c>
      <c r="T292" s="137" t="s">
        <v>54</v>
      </c>
      <c r="U292" s="143">
        <v>3.0</v>
      </c>
      <c r="V292" s="139" t="s">
        <v>1053</v>
      </c>
      <c r="W292" s="4" t="s">
        <v>1054</v>
      </c>
      <c r="X292" s="137" t="s">
        <v>1055</v>
      </c>
      <c r="Y292" s="140">
        <v>0.78</v>
      </c>
      <c r="Z292" s="136"/>
      <c r="AA292" s="136"/>
      <c r="AB292" s="138">
        <v>1.6</v>
      </c>
      <c r="AC292" s="138">
        <v>1.6</v>
      </c>
      <c r="AD292" s="138">
        <v>1.0</v>
      </c>
      <c r="AE292" s="136"/>
      <c r="AF292" s="136"/>
      <c r="AG292" s="136"/>
      <c r="AH292" s="136"/>
    </row>
    <row r="293" ht="15.75" customHeight="1">
      <c r="A293" s="132">
        <v>45.0</v>
      </c>
      <c r="B293" s="130">
        <v>476.0</v>
      </c>
      <c r="C293" s="130">
        <v>17.0</v>
      </c>
      <c r="D293" s="130">
        <v>561.0</v>
      </c>
      <c r="E293" s="130">
        <v>458.0</v>
      </c>
      <c r="F293" s="4" t="s">
        <v>862</v>
      </c>
      <c r="G293" s="4" t="s">
        <v>1611</v>
      </c>
      <c r="H293" s="145" t="s">
        <v>1612</v>
      </c>
      <c r="I293" s="132" t="b">
        <v>1</v>
      </c>
      <c r="J293" s="133" t="s">
        <v>52</v>
      </c>
      <c r="K293" s="4" t="s">
        <v>916</v>
      </c>
      <c r="L293" s="22" t="s">
        <v>916</v>
      </c>
      <c r="M293" s="4" t="s">
        <v>916</v>
      </c>
      <c r="N293" s="4" t="s">
        <v>1613</v>
      </c>
      <c r="O293" s="135" t="s">
        <v>1121</v>
      </c>
      <c r="P293" s="136"/>
      <c r="Q293" s="139" t="s">
        <v>196</v>
      </c>
      <c r="R293" s="132">
        <v>2021.0</v>
      </c>
      <c r="S293" s="132">
        <v>1.0</v>
      </c>
      <c r="T293" s="137" t="s">
        <v>54</v>
      </c>
      <c r="U293" s="143">
        <v>3.0</v>
      </c>
      <c r="V293" s="136"/>
      <c r="W293" s="4" t="s">
        <v>1041</v>
      </c>
      <c r="X293" s="137" t="s">
        <v>1042</v>
      </c>
      <c r="Y293" s="140">
        <v>0.4</v>
      </c>
      <c r="Z293" s="136"/>
      <c r="AA293" s="136"/>
      <c r="AB293" s="138">
        <v>92.0</v>
      </c>
      <c r="AC293" s="138">
        <v>1.0</v>
      </c>
      <c r="AD293" s="133" t="s">
        <v>68</v>
      </c>
      <c r="AE293" s="140">
        <v>43303.0</v>
      </c>
      <c r="AF293" s="140">
        <v>1.9</v>
      </c>
      <c r="AG293" s="136"/>
      <c r="AH293" s="136"/>
    </row>
    <row r="294" ht="15.75" customHeight="1">
      <c r="A294" s="132">
        <v>45.0</v>
      </c>
      <c r="B294" s="130">
        <v>477.0</v>
      </c>
      <c r="C294" s="130">
        <v>17.0</v>
      </c>
      <c r="D294" s="130">
        <v>562.0</v>
      </c>
      <c r="E294" s="130">
        <v>459.0</v>
      </c>
      <c r="F294" s="4" t="s">
        <v>862</v>
      </c>
      <c r="G294" s="4" t="s">
        <v>1611</v>
      </c>
      <c r="H294" s="145" t="s">
        <v>1612</v>
      </c>
      <c r="I294" s="132" t="b">
        <v>1</v>
      </c>
      <c r="J294" s="133" t="s">
        <v>52</v>
      </c>
      <c r="K294" s="4" t="s">
        <v>916</v>
      </c>
      <c r="L294" s="22" t="s">
        <v>916</v>
      </c>
      <c r="M294" s="4" t="s">
        <v>916</v>
      </c>
      <c r="N294" s="4" t="s">
        <v>1614</v>
      </c>
      <c r="O294" s="135" t="s">
        <v>1117</v>
      </c>
      <c r="P294" s="136"/>
      <c r="Q294" s="139" t="s">
        <v>196</v>
      </c>
      <c r="R294" s="132">
        <v>2021.0</v>
      </c>
      <c r="S294" s="132">
        <v>1.0</v>
      </c>
      <c r="T294" s="137" t="s">
        <v>54</v>
      </c>
      <c r="U294" s="143">
        <v>3.0</v>
      </c>
      <c r="V294" s="136"/>
      <c r="W294" s="4" t="s">
        <v>1041</v>
      </c>
      <c r="X294" s="137" t="s">
        <v>1042</v>
      </c>
      <c r="Y294" s="140">
        <v>0.8</v>
      </c>
      <c r="Z294" s="136"/>
      <c r="AA294" s="136"/>
      <c r="AB294" s="138">
        <v>92.0</v>
      </c>
      <c r="AC294" s="138">
        <v>1.0</v>
      </c>
      <c r="AD294" s="133" t="s">
        <v>68</v>
      </c>
      <c r="AE294" s="140">
        <v>39900.0</v>
      </c>
      <c r="AF294" s="140">
        <v>1.0</v>
      </c>
      <c r="AG294" s="136"/>
      <c r="AH294" s="136"/>
    </row>
    <row r="295" ht="15.75" customHeight="1">
      <c r="A295" s="132">
        <v>45.0</v>
      </c>
      <c r="B295" s="130">
        <v>480.0</v>
      </c>
      <c r="C295" s="130">
        <v>17.0</v>
      </c>
      <c r="D295" s="130">
        <v>563.0</v>
      </c>
      <c r="E295" s="130">
        <v>460.0</v>
      </c>
      <c r="F295" s="4" t="s">
        <v>862</v>
      </c>
      <c r="G295" s="4" t="s">
        <v>1611</v>
      </c>
      <c r="H295" s="145" t="s">
        <v>1612</v>
      </c>
      <c r="I295" s="132" t="b">
        <v>1</v>
      </c>
      <c r="J295" s="133" t="s">
        <v>52</v>
      </c>
      <c r="K295" s="4" t="s">
        <v>916</v>
      </c>
      <c r="L295" s="22" t="s">
        <v>916</v>
      </c>
      <c r="M295" s="4" t="s">
        <v>916</v>
      </c>
      <c r="N295" s="4" t="s">
        <v>1615</v>
      </c>
      <c r="O295" s="135" t="s">
        <v>1142</v>
      </c>
      <c r="P295" s="136"/>
      <c r="Q295" s="139" t="s">
        <v>196</v>
      </c>
      <c r="R295" s="132">
        <v>2021.0</v>
      </c>
      <c r="S295" s="132">
        <v>1.0</v>
      </c>
      <c r="T295" s="137" t="s">
        <v>54</v>
      </c>
      <c r="U295" s="143">
        <v>3.0</v>
      </c>
      <c r="V295" s="136"/>
      <c r="W295" s="4" t="s">
        <v>1041</v>
      </c>
      <c r="X295" s="137" t="s">
        <v>1042</v>
      </c>
      <c r="Y295" s="140">
        <v>0.8</v>
      </c>
      <c r="Z295" s="136"/>
      <c r="AA295" s="136"/>
      <c r="AB295" s="138">
        <v>92.0</v>
      </c>
      <c r="AC295" s="138">
        <v>1.0</v>
      </c>
      <c r="AD295" s="133" t="s">
        <v>68</v>
      </c>
      <c r="AE295" s="140">
        <v>30296.0</v>
      </c>
      <c r="AF295" s="140">
        <v>1.5</v>
      </c>
      <c r="AG295" s="136"/>
      <c r="AH295" s="136"/>
    </row>
    <row r="296" ht="15.75" customHeight="1">
      <c r="A296" s="132">
        <v>45.0</v>
      </c>
      <c r="B296" s="130">
        <v>479.0</v>
      </c>
      <c r="C296" s="130">
        <v>17.0</v>
      </c>
      <c r="D296" s="130">
        <v>564.0</v>
      </c>
      <c r="E296" s="130">
        <v>461.0</v>
      </c>
      <c r="F296" s="4" t="s">
        <v>862</v>
      </c>
      <c r="G296" s="4" t="s">
        <v>1611</v>
      </c>
      <c r="H296" s="145" t="s">
        <v>1612</v>
      </c>
      <c r="I296" s="132" t="b">
        <v>1</v>
      </c>
      <c r="J296" s="133" t="s">
        <v>52</v>
      </c>
      <c r="K296" s="4" t="s">
        <v>916</v>
      </c>
      <c r="L296" s="22" t="s">
        <v>916</v>
      </c>
      <c r="M296" s="4" t="s">
        <v>916</v>
      </c>
      <c r="N296" s="4" t="s">
        <v>1616</v>
      </c>
      <c r="O296" s="135" t="s">
        <v>1119</v>
      </c>
      <c r="P296" s="136"/>
      <c r="Q296" s="139" t="s">
        <v>196</v>
      </c>
      <c r="R296" s="132">
        <v>2021.0</v>
      </c>
      <c r="S296" s="132">
        <v>1.0</v>
      </c>
      <c r="T296" s="137" t="s">
        <v>77</v>
      </c>
      <c r="U296" s="138">
        <v>2.0</v>
      </c>
      <c r="V296" s="136"/>
      <c r="W296" s="4" t="s">
        <v>1041</v>
      </c>
      <c r="X296" s="137" t="s">
        <v>1042</v>
      </c>
      <c r="Y296" s="140">
        <v>1.2</v>
      </c>
      <c r="Z296" s="136"/>
      <c r="AA296" s="136"/>
      <c r="AB296" s="138">
        <v>92.0</v>
      </c>
      <c r="AC296" s="138">
        <v>1.0</v>
      </c>
      <c r="AD296" s="133" t="s">
        <v>68</v>
      </c>
      <c r="AE296" s="140">
        <v>19825.0</v>
      </c>
      <c r="AF296" s="140">
        <v>0.6</v>
      </c>
      <c r="AG296" s="136"/>
      <c r="AH296" s="136"/>
    </row>
    <row r="297" ht="15.75" customHeight="1">
      <c r="A297" s="132">
        <v>45.0</v>
      </c>
      <c r="B297" s="130">
        <v>478.0</v>
      </c>
      <c r="C297" s="130">
        <v>17.0</v>
      </c>
      <c r="D297" s="130">
        <v>565.0</v>
      </c>
      <c r="E297" s="130">
        <v>462.0</v>
      </c>
      <c r="F297" s="4" t="s">
        <v>862</v>
      </c>
      <c r="G297" s="4" t="s">
        <v>1611</v>
      </c>
      <c r="H297" s="145" t="s">
        <v>1612</v>
      </c>
      <c r="I297" s="132" t="b">
        <v>1</v>
      </c>
      <c r="J297" s="133" t="s">
        <v>52</v>
      </c>
      <c r="K297" s="4" t="s">
        <v>916</v>
      </c>
      <c r="L297" s="22" t="s">
        <v>916</v>
      </c>
      <c r="M297" s="4" t="s">
        <v>916</v>
      </c>
      <c r="N297" s="4" t="s">
        <v>1617</v>
      </c>
      <c r="O297" s="137" t="s">
        <v>1140</v>
      </c>
      <c r="P297" s="136"/>
      <c r="Q297" s="139" t="s">
        <v>196</v>
      </c>
      <c r="R297" s="132">
        <v>2021.0</v>
      </c>
      <c r="S297" s="132">
        <v>1.0</v>
      </c>
      <c r="T297" s="137" t="s">
        <v>64</v>
      </c>
      <c r="U297" s="138">
        <v>1.0</v>
      </c>
      <c r="V297" s="136"/>
      <c r="W297" s="4" t="s">
        <v>1041</v>
      </c>
      <c r="X297" s="137" t="s">
        <v>1042</v>
      </c>
      <c r="Y297" s="140">
        <v>0.7</v>
      </c>
      <c r="Z297" s="136"/>
      <c r="AA297" s="136"/>
      <c r="AB297" s="138">
        <v>92.0</v>
      </c>
      <c r="AC297" s="138">
        <v>1.0</v>
      </c>
      <c r="AD297" s="133" t="s">
        <v>68</v>
      </c>
      <c r="AE297" s="140">
        <v>5347.0</v>
      </c>
      <c r="AF297" s="140">
        <v>0.9</v>
      </c>
      <c r="AG297" s="136"/>
      <c r="AH297" s="136"/>
    </row>
    <row r="298" ht="15.75" customHeight="1">
      <c r="A298" s="132">
        <v>45.0</v>
      </c>
      <c r="B298" s="130">
        <v>169.0</v>
      </c>
      <c r="C298" s="130">
        <v>17.0</v>
      </c>
      <c r="D298" s="130">
        <v>566.0</v>
      </c>
      <c r="E298" s="130">
        <v>463.0</v>
      </c>
      <c r="F298" s="4" t="s">
        <v>862</v>
      </c>
      <c r="G298" s="141"/>
      <c r="H298" s="145" t="s">
        <v>1612</v>
      </c>
      <c r="I298" s="132" t="b">
        <v>1</v>
      </c>
      <c r="J298" s="133" t="s">
        <v>52</v>
      </c>
      <c r="K298" s="4" t="s">
        <v>916</v>
      </c>
      <c r="L298" s="22" t="s">
        <v>916</v>
      </c>
      <c r="M298" s="4" t="s">
        <v>916</v>
      </c>
      <c r="N298" s="4" t="s">
        <v>1618</v>
      </c>
      <c r="O298" s="135" t="s">
        <v>1545</v>
      </c>
      <c r="P298" s="136"/>
      <c r="Q298" s="139" t="s">
        <v>196</v>
      </c>
      <c r="R298" s="132">
        <v>2021.0</v>
      </c>
      <c r="S298" s="132">
        <v>3.0</v>
      </c>
      <c r="T298" s="137" t="s">
        <v>64</v>
      </c>
      <c r="U298" s="138">
        <v>1.0</v>
      </c>
      <c r="V298" s="139" t="s">
        <v>1040</v>
      </c>
      <c r="W298" s="137" t="s">
        <v>1047</v>
      </c>
      <c r="X298" s="137" t="s">
        <v>1055</v>
      </c>
      <c r="Y298" s="136"/>
      <c r="Z298" s="136"/>
      <c r="AA298" s="136"/>
      <c r="AB298" s="138">
        <v>92.0</v>
      </c>
      <c r="AC298" s="138">
        <v>1.0</v>
      </c>
      <c r="AD298" s="138">
        <v>1.0</v>
      </c>
      <c r="AE298" s="136"/>
      <c r="AF298" s="136"/>
      <c r="AG298" s="136"/>
      <c r="AH298" s="136"/>
    </row>
    <row r="299" ht="15.75" customHeight="1">
      <c r="A299" s="132">
        <v>45.0</v>
      </c>
      <c r="B299" s="130">
        <v>170.0</v>
      </c>
      <c r="C299" s="130">
        <v>17.0</v>
      </c>
      <c r="D299" s="130">
        <v>575.0</v>
      </c>
      <c r="E299" s="130">
        <v>464.0</v>
      </c>
      <c r="F299" s="4" t="s">
        <v>862</v>
      </c>
      <c r="G299" s="141"/>
      <c r="H299" s="131" t="s">
        <v>913</v>
      </c>
      <c r="I299" s="132" t="b">
        <v>1</v>
      </c>
      <c r="J299" s="133" t="s">
        <v>52</v>
      </c>
      <c r="K299" s="78" t="s">
        <v>914</v>
      </c>
      <c r="L299" s="22" t="s">
        <v>914</v>
      </c>
      <c r="M299" s="133" t="s">
        <v>914</v>
      </c>
      <c r="N299" s="4" t="s">
        <v>1619</v>
      </c>
      <c r="O299" s="137" t="s">
        <v>1270</v>
      </c>
      <c r="P299" s="139" t="s">
        <v>52</v>
      </c>
      <c r="Q299" s="136"/>
      <c r="R299" s="132">
        <v>2020.0</v>
      </c>
      <c r="S299" s="132">
        <v>3.0</v>
      </c>
      <c r="T299" s="137" t="s">
        <v>64</v>
      </c>
      <c r="U299" s="138">
        <v>1.0</v>
      </c>
      <c r="V299" s="139" t="s">
        <v>1040</v>
      </c>
      <c r="W299" s="137" t="s">
        <v>1047</v>
      </c>
      <c r="X299" s="137" t="s">
        <v>1055</v>
      </c>
      <c r="Y299" s="136"/>
      <c r="Z299" s="136"/>
      <c r="AA299" s="136"/>
      <c r="AB299" s="138">
        <v>0.0</v>
      </c>
      <c r="AC299" s="138">
        <v>1.0</v>
      </c>
      <c r="AD299" s="138">
        <v>1.0</v>
      </c>
      <c r="AE299" s="136"/>
      <c r="AF299" s="136"/>
      <c r="AG299" s="136"/>
      <c r="AH299" s="136"/>
    </row>
    <row r="300" ht="15.75" customHeight="1">
      <c r="A300" s="132">
        <v>45.0</v>
      </c>
      <c r="B300" s="130">
        <v>216.0</v>
      </c>
      <c r="C300" s="130">
        <v>17.0</v>
      </c>
      <c r="D300" s="130">
        <v>576.0</v>
      </c>
      <c r="E300" s="130">
        <v>465.0</v>
      </c>
      <c r="F300" s="4" t="s">
        <v>862</v>
      </c>
      <c r="G300" s="141"/>
      <c r="H300" s="131" t="s">
        <v>913</v>
      </c>
      <c r="I300" s="132" t="b">
        <v>1</v>
      </c>
      <c r="J300" s="158" t="s">
        <v>52</v>
      </c>
      <c r="K300" s="78" t="s">
        <v>914</v>
      </c>
      <c r="L300" s="22" t="s">
        <v>914</v>
      </c>
      <c r="M300" s="78" t="s">
        <v>914</v>
      </c>
      <c r="N300" s="4" t="s">
        <v>1620</v>
      </c>
      <c r="O300" s="137" t="s">
        <v>1102</v>
      </c>
      <c r="P300" s="139" t="s">
        <v>52</v>
      </c>
      <c r="Q300" s="136"/>
      <c r="R300" s="132">
        <v>2020.0</v>
      </c>
      <c r="S300" s="132">
        <v>3.0</v>
      </c>
      <c r="T300" s="137" t="s">
        <v>54</v>
      </c>
      <c r="U300" s="143">
        <v>3.0</v>
      </c>
      <c r="V300" s="139" t="s">
        <v>1040</v>
      </c>
      <c r="W300" s="137" t="s">
        <v>1047</v>
      </c>
      <c r="X300" s="137" t="s">
        <v>1103</v>
      </c>
      <c r="Y300" s="136"/>
      <c r="Z300" s="136"/>
      <c r="AA300" s="136"/>
      <c r="AB300" s="138">
        <v>0.0</v>
      </c>
      <c r="AC300" s="138">
        <v>1.0</v>
      </c>
      <c r="AD300" s="133" t="s">
        <v>68</v>
      </c>
      <c r="AE300" s="136"/>
      <c r="AF300" s="136"/>
      <c r="AG300" s="136"/>
      <c r="AH300" s="136"/>
    </row>
    <row r="301" ht="15.75" customHeight="1">
      <c r="A301" s="132">
        <v>45.0</v>
      </c>
      <c r="B301" s="130">
        <v>102.0</v>
      </c>
      <c r="C301" s="130">
        <v>17.0</v>
      </c>
      <c r="D301" s="130">
        <v>577.0</v>
      </c>
      <c r="E301" s="130">
        <v>466.0</v>
      </c>
      <c r="F301" s="4" t="s">
        <v>862</v>
      </c>
      <c r="G301" s="141"/>
      <c r="H301" s="131" t="s">
        <v>913</v>
      </c>
      <c r="I301" s="132" t="b">
        <v>0</v>
      </c>
      <c r="J301" s="209" t="s">
        <v>52</v>
      </c>
      <c r="K301" s="78" t="s">
        <v>914</v>
      </c>
      <c r="L301" s="22" t="s">
        <v>914</v>
      </c>
      <c r="M301" s="210" t="s">
        <v>1621</v>
      </c>
      <c r="N301" s="4" t="s">
        <v>1622</v>
      </c>
      <c r="O301" s="137" t="s">
        <v>1371</v>
      </c>
      <c r="P301" s="139" t="s">
        <v>52</v>
      </c>
      <c r="Q301" s="136"/>
      <c r="R301" s="132">
        <v>2023.0</v>
      </c>
      <c r="S301" s="132">
        <v>3.0</v>
      </c>
      <c r="T301" s="137" t="s">
        <v>54</v>
      </c>
      <c r="U301" s="143">
        <v>3.0</v>
      </c>
      <c r="V301" s="139" t="s">
        <v>1053</v>
      </c>
      <c r="W301" s="137" t="s">
        <v>1047</v>
      </c>
      <c r="X301" s="137" t="s">
        <v>1103</v>
      </c>
      <c r="Y301" s="136"/>
      <c r="Z301" s="136"/>
      <c r="AA301" s="136"/>
      <c r="AB301" s="138">
        <v>0.0</v>
      </c>
      <c r="AC301" s="138">
        <v>1.0</v>
      </c>
      <c r="AD301" s="133" t="s">
        <v>68</v>
      </c>
      <c r="AE301" s="136"/>
      <c r="AF301" s="140">
        <v>2.8</v>
      </c>
      <c r="AG301" s="136"/>
      <c r="AH301" s="136"/>
    </row>
    <row r="302" ht="15.75" customHeight="1">
      <c r="A302" s="132">
        <v>45.0</v>
      </c>
      <c r="B302" s="130">
        <v>171.0</v>
      </c>
      <c r="C302" s="130">
        <v>17.0</v>
      </c>
      <c r="D302" s="130">
        <v>571.0</v>
      </c>
      <c r="E302" s="130">
        <v>442.0</v>
      </c>
      <c r="F302" s="4" t="s">
        <v>862</v>
      </c>
      <c r="G302" s="141"/>
      <c r="H302" s="145" t="s">
        <v>979</v>
      </c>
      <c r="I302" s="132" t="b">
        <v>1</v>
      </c>
      <c r="J302" s="133" t="s">
        <v>52</v>
      </c>
      <c r="K302" s="4" t="s">
        <v>980</v>
      </c>
      <c r="L302" s="22" t="s">
        <v>980</v>
      </c>
      <c r="M302" s="4" t="s">
        <v>980</v>
      </c>
      <c r="N302" s="4" t="s">
        <v>979</v>
      </c>
      <c r="O302" s="137" t="s">
        <v>1052</v>
      </c>
      <c r="P302" s="136"/>
      <c r="Q302" s="136"/>
      <c r="R302" s="132">
        <v>2020.0</v>
      </c>
      <c r="S302" s="132">
        <v>2.0</v>
      </c>
      <c r="T302" s="137" t="s">
        <v>64</v>
      </c>
      <c r="U302" s="138">
        <v>1.0</v>
      </c>
      <c r="V302" s="139" t="s">
        <v>1040</v>
      </c>
      <c r="W302" s="4" t="s">
        <v>1054</v>
      </c>
      <c r="X302" s="137" t="s">
        <v>1055</v>
      </c>
      <c r="Y302" s="140">
        <v>0.91</v>
      </c>
      <c r="Z302" s="136"/>
      <c r="AA302" s="136"/>
      <c r="AB302" s="138">
        <v>96136.8</v>
      </c>
      <c r="AC302" s="138">
        <v>95842.8</v>
      </c>
      <c r="AD302" s="138">
        <v>1.0</v>
      </c>
      <c r="AE302" s="136"/>
      <c r="AF302" s="136"/>
      <c r="AG302" s="136"/>
      <c r="AH302" s="136"/>
    </row>
    <row r="303" ht="15.75" customHeight="1">
      <c r="A303" s="132">
        <v>45.0</v>
      </c>
      <c r="B303" s="130">
        <v>103.0</v>
      </c>
      <c r="C303" s="130">
        <v>17.0</v>
      </c>
      <c r="D303" s="130">
        <v>572.0</v>
      </c>
      <c r="E303" s="130">
        <v>443.0</v>
      </c>
      <c r="F303" s="4" t="s">
        <v>862</v>
      </c>
      <c r="G303" s="141"/>
      <c r="H303" s="145" t="s">
        <v>979</v>
      </c>
      <c r="I303" s="132" t="b">
        <v>0</v>
      </c>
      <c r="J303" s="209" t="s">
        <v>52</v>
      </c>
      <c r="K303" s="4" t="s">
        <v>980</v>
      </c>
      <c r="L303" s="22" t="s">
        <v>980</v>
      </c>
      <c r="M303" s="210" t="s">
        <v>1623</v>
      </c>
      <c r="N303" s="4" t="s">
        <v>1624</v>
      </c>
      <c r="O303" s="137" t="s">
        <v>1371</v>
      </c>
      <c r="P303" s="136"/>
      <c r="Q303" s="136"/>
      <c r="R303" s="132">
        <v>2023.0</v>
      </c>
      <c r="S303" s="132">
        <v>3.0</v>
      </c>
      <c r="T303" s="137" t="s">
        <v>54</v>
      </c>
      <c r="U303" s="143">
        <v>3.0</v>
      </c>
      <c r="V303" s="139" t="s">
        <v>1053</v>
      </c>
      <c r="W303" s="137" t="s">
        <v>1047</v>
      </c>
      <c r="X303" s="137" t="s">
        <v>1103</v>
      </c>
      <c r="Y303" s="136"/>
      <c r="Z303" s="136"/>
      <c r="AA303" s="136"/>
      <c r="AB303" s="138">
        <v>96136.8</v>
      </c>
      <c r="AC303" s="138">
        <v>1.0</v>
      </c>
      <c r="AD303" s="133" t="s">
        <v>68</v>
      </c>
      <c r="AE303" s="136"/>
      <c r="AF303" s="140">
        <v>2.5</v>
      </c>
      <c r="AG303" s="136"/>
      <c r="AH303" s="136"/>
    </row>
    <row r="304" ht="15.75" customHeight="1">
      <c r="A304" s="149">
        <v>45.0</v>
      </c>
      <c r="B304" s="130">
        <v>246.0</v>
      </c>
      <c r="C304" s="130">
        <v>17.0</v>
      </c>
      <c r="D304" s="150">
        <v>573.0</v>
      </c>
      <c r="E304" s="130">
        <v>450.0</v>
      </c>
      <c r="F304" s="144" t="s">
        <v>862</v>
      </c>
      <c r="G304" s="144" t="s">
        <v>1625</v>
      </c>
      <c r="H304" s="144" t="s">
        <v>1625</v>
      </c>
      <c r="I304" s="132" t="b">
        <v>1</v>
      </c>
      <c r="J304" s="151" t="s">
        <v>52</v>
      </c>
      <c r="K304" s="144" t="s">
        <v>1626</v>
      </c>
      <c r="L304" s="152" t="s">
        <v>1626</v>
      </c>
      <c r="M304" s="144" t="s">
        <v>1626</v>
      </c>
      <c r="N304" s="4" t="s">
        <v>1625</v>
      </c>
      <c r="O304" s="153" t="s">
        <v>1052</v>
      </c>
      <c r="P304" s="154"/>
      <c r="Q304" s="154"/>
      <c r="R304" s="149">
        <v>2020.0</v>
      </c>
      <c r="S304" s="149">
        <v>2.0</v>
      </c>
      <c r="T304" s="153" t="s">
        <v>77</v>
      </c>
      <c r="U304" s="138">
        <v>2.0</v>
      </c>
      <c r="V304" s="155" t="s">
        <v>1040</v>
      </c>
      <c r="W304" s="153" t="s">
        <v>1054</v>
      </c>
      <c r="X304" s="153" t="s">
        <v>1055</v>
      </c>
      <c r="Y304" s="156">
        <v>1.25</v>
      </c>
      <c r="Z304" s="154"/>
      <c r="AA304" s="154"/>
      <c r="AB304" s="157">
        <v>5923.6</v>
      </c>
      <c r="AC304" s="157">
        <v>5922.6</v>
      </c>
      <c r="AD304" s="157">
        <v>1.0</v>
      </c>
      <c r="AE304" s="154"/>
      <c r="AF304" s="154"/>
      <c r="AG304" s="154"/>
      <c r="AH304" s="154"/>
    </row>
    <row r="305" ht="15.75" customHeight="1">
      <c r="A305" s="132">
        <v>45.0</v>
      </c>
      <c r="B305" s="130">
        <v>104.0</v>
      </c>
      <c r="C305" s="130">
        <v>17.0</v>
      </c>
      <c r="D305" s="130">
        <v>574.0</v>
      </c>
      <c r="E305" s="130">
        <v>451.0</v>
      </c>
      <c r="F305" s="4" t="s">
        <v>862</v>
      </c>
      <c r="G305" s="141"/>
      <c r="H305" s="209" t="s">
        <v>1625</v>
      </c>
      <c r="I305" s="132" t="b">
        <v>0</v>
      </c>
      <c r="J305" s="209" t="s">
        <v>52</v>
      </c>
      <c r="K305" s="209" t="s">
        <v>1626</v>
      </c>
      <c r="L305" s="226" t="s">
        <v>1626</v>
      </c>
      <c r="M305" s="210" t="s">
        <v>1627</v>
      </c>
      <c r="N305" s="4" t="s">
        <v>1628</v>
      </c>
      <c r="O305" s="137" t="s">
        <v>1371</v>
      </c>
      <c r="P305" s="136"/>
      <c r="Q305" s="136"/>
      <c r="R305" s="132">
        <v>2023.0</v>
      </c>
      <c r="S305" s="132">
        <v>3.0</v>
      </c>
      <c r="T305" s="137" t="s">
        <v>54</v>
      </c>
      <c r="U305" s="143">
        <v>3.0</v>
      </c>
      <c r="V305" s="139" t="s">
        <v>1053</v>
      </c>
      <c r="W305" s="137" t="s">
        <v>1047</v>
      </c>
      <c r="X305" s="137" t="s">
        <v>1103</v>
      </c>
      <c r="Y305" s="136"/>
      <c r="Z305" s="136"/>
      <c r="AA305" s="136"/>
      <c r="AB305" s="138">
        <v>5923.6</v>
      </c>
      <c r="AC305" s="138">
        <v>1.0</v>
      </c>
      <c r="AD305" s="133" t="s">
        <v>68</v>
      </c>
      <c r="AE305" s="136"/>
      <c r="AF305" s="136"/>
      <c r="AG305" s="136"/>
      <c r="AH305" s="136"/>
    </row>
    <row r="306" ht="15.75" customHeight="1">
      <c r="A306" s="132">
        <v>45.0</v>
      </c>
      <c r="B306" s="130">
        <v>172.0</v>
      </c>
      <c r="C306" s="130">
        <v>17.0</v>
      </c>
      <c r="D306" s="130">
        <v>567.0</v>
      </c>
      <c r="E306" s="130">
        <v>447.0</v>
      </c>
      <c r="F306" s="4" t="s">
        <v>862</v>
      </c>
      <c r="G306" s="141"/>
      <c r="H306" s="145" t="s">
        <v>1629</v>
      </c>
      <c r="I306" s="132" t="b">
        <v>0</v>
      </c>
      <c r="J306" s="133" t="s">
        <v>52</v>
      </c>
      <c r="K306" s="4" t="s">
        <v>908</v>
      </c>
      <c r="L306" s="22" t="s">
        <v>97</v>
      </c>
      <c r="M306" s="199" t="s">
        <v>1630</v>
      </c>
      <c r="N306" s="4" t="s">
        <v>1629</v>
      </c>
      <c r="O306" s="137" t="s">
        <v>1052</v>
      </c>
      <c r="P306" s="139" t="s">
        <v>196</v>
      </c>
      <c r="Q306" s="139" t="s">
        <v>196</v>
      </c>
      <c r="R306" s="132">
        <v>2021.0</v>
      </c>
      <c r="S306" s="132">
        <v>2.0</v>
      </c>
      <c r="T306" s="137" t="s">
        <v>64</v>
      </c>
      <c r="U306" s="138">
        <v>1.0</v>
      </c>
      <c r="V306" s="139" t="s">
        <v>1040</v>
      </c>
      <c r="W306" s="4" t="s">
        <v>1054</v>
      </c>
      <c r="X306" s="137" t="s">
        <v>1055</v>
      </c>
      <c r="Y306" s="140">
        <v>1.07</v>
      </c>
      <c r="Z306" s="136"/>
      <c r="AA306" s="136"/>
      <c r="AB306" s="138">
        <v>14696.3</v>
      </c>
      <c r="AC306" s="138">
        <v>8882.3</v>
      </c>
      <c r="AD306" s="138">
        <v>1.0</v>
      </c>
      <c r="AE306" s="136"/>
      <c r="AF306" s="136"/>
      <c r="AG306" s="136"/>
      <c r="AH306" s="136"/>
    </row>
    <row r="307" ht="15.75" customHeight="1">
      <c r="A307" s="132">
        <v>45.0</v>
      </c>
      <c r="B307" s="130">
        <v>400.0</v>
      </c>
      <c r="C307" s="130">
        <v>17.0</v>
      </c>
      <c r="D307" s="130">
        <v>568.0</v>
      </c>
      <c r="E307" s="130">
        <v>444.0</v>
      </c>
      <c r="F307" s="4" t="s">
        <v>862</v>
      </c>
      <c r="G307" s="4" t="s">
        <v>1631</v>
      </c>
      <c r="H307" s="145" t="s">
        <v>1629</v>
      </c>
      <c r="I307" s="132" t="b">
        <v>1</v>
      </c>
      <c r="J307" s="133" t="s">
        <v>52</v>
      </c>
      <c r="K307" s="4" t="s">
        <v>908</v>
      </c>
      <c r="L307" s="22" t="s">
        <v>908</v>
      </c>
      <c r="M307" s="4" t="s">
        <v>908</v>
      </c>
      <c r="N307" s="4" t="s">
        <v>1632</v>
      </c>
      <c r="O307" s="137" t="s">
        <v>1113</v>
      </c>
      <c r="P307" s="139" t="s">
        <v>196</v>
      </c>
      <c r="Q307" s="139" t="s">
        <v>196</v>
      </c>
      <c r="R307" s="132">
        <v>2015.0</v>
      </c>
      <c r="S307" s="132">
        <v>1.0</v>
      </c>
      <c r="T307" s="137" t="s">
        <v>54</v>
      </c>
      <c r="U307" s="143">
        <v>3.0</v>
      </c>
      <c r="V307" s="136"/>
      <c r="W307" s="4" t="s">
        <v>1041</v>
      </c>
      <c r="X307" s="137" t="s">
        <v>1103</v>
      </c>
      <c r="Y307" s="140">
        <v>0.47</v>
      </c>
      <c r="Z307" s="136"/>
      <c r="AA307" s="136"/>
      <c r="AB307" s="138">
        <v>14696.3</v>
      </c>
      <c r="AC307" s="138">
        <v>5812.0</v>
      </c>
      <c r="AD307" s="133" t="s">
        <v>68</v>
      </c>
      <c r="AE307" s="140">
        <v>13737.0</v>
      </c>
      <c r="AF307" s="140">
        <v>1.25</v>
      </c>
      <c r="AG307" s="136"/>
      <c r="AH307" s="136"/>
    </row>
    <row r="308" ht="15.75" customHeight="1">
      <c r="A308" s="132">
        <v>45.0</v>
      </c>
      <c r="B308" s="130">
        <v>128.0</v>
      </c>
      <c r="C308" s="130">
        <v>17.0</v>
      </c>
      <c r="D308" s="130">
        <v>569.0</v>
      </c>
      <c r="E308" s="130">
        <v>445.0</v>
      </c>
      <c r="F308" s="4" t="s">
        <v>862</v>
      </c>
      <c r="G308" s="141"/>
      <c r="H308" s="145" t="s">
        <v>1629</v>
      </c>
      <c r="I308" s="132" t="b">
        <v>0</v>
      </c>
      <c r="J308" s="133" t="s">
        <v>52</v>
      </c>
      <c r="K308" s="4" t="s">
        <v>908</v>
      </c>
      <c r="L308" s="22" t="s">
        <v>97</v>
      </c>
      <c r="M308" s="227" t="s">
        <v>1633</v>
      </c>
      <c r="N308" s="4" t="s">
        <v>1634</v>
      </c>
      <c r="O308" s="137" t="s">
        <v>1371</v>
      </c>
      <c r="P308" s="139" t="s">
        <v>196</v>
      </c>
      <c r="Q308" s="139" t="s">
        <v>196</v>
      </c>
      <c r="R308" s="132">
        <v>2016.0</v>
      </c>
      <c r="S308" s="132">
        <v>3.0</v>
      </c>
      <c r="T308" s="137" t="s">
        <v>77</v>
      </c>
      <c r="U308" s="138">
        <v>2.0</v>
      </c>
      <c r="V308" s="139" t="s">
        <v>1053</v>
      </c>
      <c r="W308" s="137" t="s">
        <v>1047</v>
      </c>
      <c r="X308" s="137" t="s">
        <v>1103</v>
      </c>
      <c r="Y308" s="136"/>
      <c r="Z308" s="136"/>
      <c r="AA308" s="136"/>
      <c r="AB308" s="138">
        <v>14696.3</v>
      </c>
      <c r="AC308" s="138">
        <v>1.0</v>
      </c>
      <c r="AD308" s="133" t="s">
        <v>68</v>
      </c>
      <c r="AE308" s="136"/>
      <c r="AF308" s="136"/>
      <c r="AG308" s="136"/>
      <c r="AH308" s="136"/>
    </row>
    <row r="309" ht="15.75" customHeight="1">
      <c r="A309" s="132">
        <v>45.0</v>
      </c>
      <c r="B309" s="130">
        <v>105.0</v>
      </c>
      <c r="C309" s="130">
        <v>17.0</v>
      </c>
      <c r="D309" s="130">
        <v>570.0</v>
      </c>
      <c r="E309" s="130">
        <v>446.0</v>
      </c>
      <c r="F309" s="4" t="s">
        <v>862</v>
      </c>
      <c r="G309" s="141"/>
      <c r="H309" s="145" t="s">
        <v>1629</v>
      </c>
      <c r="I309" s="132" t="b">
        <v>0</v>
      </c>
      <c r="J309" s="133" t="s">
        <v>52</v>
      </c>
      <c r="K309" s="4" t="s">
        <v>908</v>
      </c>
      <c r="L309" s="22" t="s">
        <v>908</v>
      </c>
      <c r="M309" s="4" t="s">
        <v>1635</v>
      </c>
      <c r="N309" s="4" t="s">
        <v>1634</v>
      </c>
      <c r="O309" s="137" t="s">
        <v>1371</v>
      </c>
      <c r="P309" s="139" t="s">
        <v>196</v>
      </c>
      <c r="Q309" s="139" t="s">
        <v>196</v>
      </c>
      <c r="R309" s="132">
        <v>2016.0</v>
      </c>
      <c r="S309" s="132">
        <v>3.0</v>
      </c>
      <c r="T309" s="137" t="s">
        <v>54</v>
      </c>
      <c r="U309" s="143">
        <v>3.0</v>
      </c>
      <c r="V309" s="139" t="s">
        <v>1053</v>
      </c>
      <c r="W309" s="137" t="s">
        <v>1047</v>
      </c>
      <c r="X309" s="137" t="s">
        <v>66</v>
      </c>
      <c r="Y309" s="136"/>
      <c r="Z309" s="136"/>
      <c r="AA309" s="136"/>
      <c r="AB309" s="138">
        <v>14696.3</v>
      </c>
      <c r="AC309" s="138">
        <v>1.0</v>
      </c>
      <c r="AD309" s="133" t="s">
        <v>68</v>
      </c>
      <c r="AE309" s="136"/>
      <c r="AF309" s="140">
        <v>1.99</v>
      </c>
      <c r="AG309" s="136"/>
      <c r="AH309" s="136"/>
    </row>
    <row r="310" ht="15.75" customHeight="1">
      <c r="A310" s="143">
        <v>33.0</v>
      </c>
      <c r="B310" s="130">
        <v>46.0</v>
      </c>
      <c r="C310" s="130">
        <v>9.0</v>
      </c>
      <c r="D310" s="130">
        <v>325.0</v>
      </c>
      <c r="E310" s="130">
        <v>161.0</v>
      </c>
      <c r="F310" s="4" t="s">
        <v>603</v>
      </c>
      <c r="G310" s="141"/>
      <c r="H310" s="131" t="s">
        <v>1636</v>
      </c>
      <c r="I310" s="132" t="b">
        <v>0</v>
      </c>
      <c r="J310" s="133" t="s">
        <v>52</v>
      </c>
      <c r="K310" s="167" t="s">
        <v>1637</v>
      </c>
      <c r="L310" s="4" t="s">
        <v>1637</v>
      </c>
      <c r="M310" s="4" t="s">
        <v>1638</v>
      </c>
      <c r="N310" s="4" t="s">
        <v>1636</v>
      </c>
      <c r="O310" s="137" t="s">
        <v>1052</v>
      </c>
      <c r="P310" s="136"/>
      <c r="Q310" s="136"/>
      <c r="R310" s="132">
        <v>2020.0</v>
      </c>
      <c r="S310" s="132">
        <v>2.0</v>
      </c>
      <c r="T310" s="137" t="s">
        <v>64</v>
      </c>
      <c r="U310" s="138">
        <v>1.0</v>
      </c>
      <c r="V310" s="139" t="s">
        <v>1053</v>
      </c>
      <c r="W310" s="4" t="s">
        <v>1054</v>
      </c>
      <c r="X310" s="137" t="s">
        <v>1055</v>
      </c>
      <c r="Y310" s="140">
        <v>1.18</v>
      </c>
      <c r="Z310" s="136"/>
      <c r="AA310" s="136"/>
      <c r="AB310" s="138">
        <v>3883.0</v>
      </c>
      <c r="AC310" s="138">
        <v>3883.0</v>
      </c>
      <c r="AD310" s="138">
        <v>1.0</v>
      </c>
      <c r="AE310" s="136"/>
      <c r="AF310" s="136"/>
      <c r="AG310" s="136"/>
      <c r="AH310" s="136"/>
    </row>
    <row r="311" ht="15.75" customHeight="1">
      <c r="A311" s="132">
        <v>33.0</v>
      </c>
      <c r="B311" s="130">
        <v>295.0</v>
      </c>
      <c r="C311" s="130">
        <v>9.0</v>
      </c>
      <c r="D311" s="130">
        <v>196.0</v>
      </c>
      <c r="E311" s="130">
        <v>286.0</v>
      </c>
      <c r="F311" s="4" t="s">
        <v>212</v>
      </c>
      <c r="G311" s="78" t="s">
        <v>1639</v>
      </c>
      <c r="H311" s="136"/>
      <c r="I311" s="136"/>
      <c r="J311" s="136"/>
      <c r="K311" s="136"/>
      <c r="L311" s="142" t="s">
        <v>1640</v>
      </c>
      <c r="M311" s="78" t="s">
        <v>1641</v>
      </c>
      <c r="N311" s="136"/>
      <c r="O311" s="135" t="s">
        <v>1121</v>
      </c>
      <c r="P311" s="136"/>
      <c r="Q311" s="136"/>
      <c r="R311" s="132">
        <v>2021.0</v>
      </c>
      <c r="S311" s="132">
        <v>1.0</v>
      </c>
      <c r="T311" s="137" t="s">
        <v>54</v>
      </c>
      <c r="U311" s="143">
        <v>3.0</v>
      </c>
      <c r="V311" s="136"/>
      <c r="W311" s="4" t="s">
        <v>1041</v>
      </c>
      <c r="X311" s="137" t="s">
        <v>1055</v>
      </c>
      <c r="Y311" s="140">
        <v>0.2</v>
      </c>
      <c r="Z311" s="136"/>
      <c r="AA311" s="136"/>
      <c r="AB311" s="136"/>
      <c r="AC311" s="136"/>
      <c r="AD311" s="136"/>
      <c r="AE311" s="140">
        <v>25668.0</v>
      </c>
      <c r="AF311" s="140">
        <v>4.9</v>
      </c>
      <c r="AG311" s="136"/>
      <c r="AH311" s="136"/>
    </row>
    <row r="312" ht="15.75" customHeight="1">
      <c r="A312" s="132">
        <v>33.0</v>
      </c>
      <c r="B312" s="130">
        <v>296.0</v>
      </c>
      <c r="C312" s="130">
        <v>9.0</v>
      </c>
      <c r="D312" s="130">
        <v>197.0</v>
      </c>
      <c r="E312" s="130">
        <v>287.0</v>
      </c>
      <c r="F312" s="4" t="s">
        <v>212</v>
      </c>
      <c r="G312" s="78" t="s">
        <v>1639</v>
      </c>
      <c r="H312" s="136"/>
      <c r="I312" s="136"/>
      <c r="J312" s="136"/>
      <c r="K312" s="136"/>
      <c r="L312" s="142" t="s">
        <v>1640</v>
      </c>
      <c r="M312" s="78" t="s">
        <v>1641</v>
      </c>
      <c r="N312" s="136"/>
      <c r="O312" s="135" t="s">
        <v>1117</v>
      </c>
      <c r="P312" s="136"/>
      <c r="Q312" s="136"/>
      <c r="R312" s="132">
        <v>2021.0</v>
      </c>
      <c r="S312" s="132">
        <v>1.0</v>
      </c>
      <c r="T312" s="137" t="s">
        <v>54</v>
      </c>
      <c r="U312" s="143">
        <v>3.0</v>
      </c>
      <c r="V312" s="136"/>
      <c r="W312" s="4" t="s">
        <v>1041</v>
      </c>
      <c r="X312" s="137" t="s">
        <v>1042</v>
      </c>
      <c r="Y312" s="140">
        <v>0.6</v>
      </c>
      <c r="Z312" s="136"/>
      <c r="AA312" s="136"/>
      <c r="AB312" s="136"/>
      <c r="AC312" s="136"/>
      <c r="AD312" s="136"/>
      <c r="AE312" s="140">
        <v>1093.0</v>
      </c>
      <c r="AF312" s="140">
        <v>3.1</v>
      </c>
      <c r="AG312" s="136"/>
      <c r="AH312" s="136"/>
    </row>
    <row r="313" ht="15.75" customHeight="1">
      <c r="A313" s="132">
        <v>33.0</v>
      </c>
      <c r="B313" s="130">
        <v>297.0</v>
      </c>
      <c r="C313" s="130">
        <v>9.0</v>
      </c>
      <c r="D313" s="130">
        <v>198.0</v>
      </c>
      <c r="E313" s="130">
        <v>288.0</v>
      </c>
      <c r="F313" s="4" t="s">
        <v>212</v>
      </c>
      <c r="G313" s="78" t="s">
        <v>1639</v>
      </c>
      <c r="H313" s="136"/>
      <c r="I313" s="136"/>
      <c r="J313" s="136"/>
      <c r="K313" s="136"/>
      <c r="L313" s="142" t="s">
        <v>1640</v>
      </c>
      <c r="M313" s="78" t="s">
        <v>1641</v>
      </c>
      <c r="N313" s="136"/>
      <c r="O313" s="135" t="s">
        <v>1119</v>
      </c>
      <c r="P313" s="136"/>
      <c r="Q313" s="136"/>
      <c r="R313" s="132">
        <v>2021.0</v>
      </c>
      <c r="S313" s="132">
        <v>1.0</v>
      </c>
      <c r="T313" s="137" t="s">
        <v>54</v>
      </c>
      <c r="U313" s="143">
        <v>3.0</v>
      </c>
      <c r="V313" s="136"/>
      <c r="W313" s="4" t="s">
        <v>1041</v>
      </c>
      <c r="X313" s="137" t="s">
        <v>1042</v>
      </c>
      <c r="Y313" s="140">
        <v>0.5</v>
      </c>
      <c r="Z313" s="136"/>
      <c r="AA313" s="136"/>
      <c r="AB313" s="136"/>
      <c r="AC313" s="136"/>
      <c r="AD313" s="136"/>
      <c r="AE313" s="140">
        <v>20961.0</v>
      </c>
      <c r="AF313" s="140">
        <v>2.9</v>
      </c>
      <c r="AG313" s="136"/>
      <c r="AH313" s="136"/>
    </row>
    <row r="314" ht="15.75" customHeight="1">
      <c r="A314" s="132">
        <v>33.0</v>
      </c>
      <c r="B314" s="130">
        <v>298.0</v>
      </c>
      <c r="C314" s="130">
        <v>9.0</v>
      </c>
      <c r="D314" s="130">
        <v>199.0</v>
      </c>
      <c r="E314" s="130">
        <v>289.0</v>
      </c>
      <c r="F314" s="4" t="s">
        <v>212</v>
      </c>
      <c r="G314" s="78" t="s">
        <v>1639</v>
      </c>
      <c r="H314" s="136"/>
      <c r="I314" s="136"/>
      <c r="J314" s="136"/>
      <c r="K314" s="136"/>
      <c r="L314" s="142" t="s">
        <v>1640</v>
      </c>
      <c r="M314" s="78" t="s">
        <v>1641</v>
      </c>
      <c r="N314" s="136"/>
      <c r="O314" s="135" t="s">
        <v>1142</v>
      </c>
      <c r="P314" s="136"/>
      <c r="Q314" s="136"/>
      <c r="R314" s="132">
        <v>2021.0</v>
      </c>
      <c r="S314" s="132">
        <v>1.0</v>
      </c>
      <c r="T314" s="137" t="s">
        <v>54</v>
      </c>
      <c r="U314" s="143">
        <v>3.0</v>
      </c>
      <c r="V314" s="136"/>
      <c r="W314" s="4" t="s">
        <v>1041</v>
      </c>
      <c r="X314" s="137" t="s">
        <v>1042</v>
      </c>
      <c r="Y314" s="140">
        <v>0.8</v>
      </c>
      <c r="Z314" s="136"/>
      <c r="AA314" s="136"/>
      <c r="AB314" s="136"/>
      <c r="AC314" s="136"/>
      <c r="AD314" s="136"/>
      <c r="AE314" s="140">
        <v>12730.0</v>
      </c>
      <c r="AF314" s="140">
        <v>1.7</v>
      </c>
      <c r="AG314" s="136"/>
      <c r="AH314" s="136"/>
    </row>
    <row r="315" ht="15.75" customHeight="1">
      <c r="A315" s="132">
        <v>33.0</v>
      </c>
      <c r="B315" s="130">
        <v>173.0</v>
      </c>
      <c r="C315" s="130">
        <v>9.0</v>
      </c>
      <c r="D315" s="130">
        <v>200.0</v>
      </c>
      <c r="E315" s="130">
        <v>215.0</v>
      </c>
      <c r="F315" s="4" t="s">
        <v>212</v>
      </c>
      <c r="G315" s="4" t="s">
        <v>1639</v>
      </c>
      <c r="H315" s="131" t="s">
        <v>1642</v>
      </c>
      <c r="I315" s="132" t="b">
        <v>1</v>
      </c>
      <c r="J315" s="133" t="s">
        <v>52</v>
      </c>
      <c r="K315" s="4" t="s">
        <v>982</v>
      </c>
      <c r="L315" s="22" t="s">
        <v>982</v>
      </c>
      <c r="M315" s="4" t="s">
        <v>982</v>
      </c>
      <c r="N315" s="4" t="s">
        <v>1642</v>
      </c>
      <c r="O315" s="137" t="s">
        <v>1052</v>
      </c>
      <c r="P315" s="136"/>
      <c r="Q315" s="139" t="s">
        <v>196</v>
      </c>
      <c r="R315" s="132">
        <v>2020.0</v>
      </c>
      <c r="S315" s="132">
        <v>2.0</v>
      </c>
      <c r="T315" s="137" t="s">
        <v>64</v>
      </c>
      <c r="U315" s="138">
        <v>1.0</v>
      </c>
      <c r="V315" s="139" t="s">
        <v>1040</v>
      </c>
      <c r="W315" s="4" t="s">
        <v>1054</v>
      </c>
      <c r="X315" s="137" t="s">
        <v>1055</v>
      </c>
      <c r="Y315" s="140">
        <v>0.81</v>
      </c>
      <c r="Z315" s="136"/>
      <c r="AA315" s="136"/>
      <c r="AB315" s="138">
        <v>149.7</v>
      </c>
      <c r="AC315" s="138">
        <v>149.7</v>
      </c>
      <c r="AD315" s="138">
        <v>1.0</v>
      </c>
      <c r="AE315" s="136"/>
      <c r="AF315" s="136"/>
      <c r="AG315" s="136"/>
      <c r="AH315" s="136"/>
    </row>
    <row r="316" ht="15.75" customHeight="1">
      <c r="A316" s="143">
        <v>24.0</v>
      </c>
      <c r="B316" s="130">
        <v>127.0</v>
      </c>
      <c r="C316" s="130">
        <v>7.0</v>
      </c>
      <c r="D316" s="130">
        <v>144.0</v>
      </c>
      <c r="E316" s="130">
        <v>102.0</v>
      </c>
      <c r="F316" s="4" t="s">
        <v>157</v>
      </c>
      <c r="G316" s="141"/>
      <c r="H316" s="145" t="s">
        <v>977</v>
      </c>
      <c r="I316" s="132" t="b">
        <v>1</v>
      </c>
      <c r="J316" s="133" t="s">
        <v>52</v>
      </c>
      <c r="K316" s="4" t="s">
        <v>978</v>
      </c>
      <c r="L316" s="4" t="s">
        <v>978</v>
      </c>
      <c r="M316" s="4" t="s">
        <v>978</v>
      </c>
      <c r="N316" s="4" t="s">
        <v>1643</v>
      </c>
      <c r="O316" s="137" t="s">
        <v>1371</v>
      </c>
      <c r="P316" s="136"/>
      <c r="Q316" s="136"/>
      <c r="R316" s="132">
        <v>2016.0</v>
      </c>
      <c r="S316" s="132">
        <v>3.0</v>
      </c>
      <c r="T316" s="137" t="s">
        <v>77</v>
      </c>
      <c r="U316" s="138">
        <v>2.0</v>
      </c>
      <c r="V316" s="139" t="s">
        <v>1053</v>
      </c>
      <c r="W316" s="137" t="s">
        <v>1047</v>
      </c>
      <c r="X316" s="137" t="s">
        <v>66</v>
      </c>
      <c r="Y316" s="136"/>
      <c r="Z316" s="136"/>
      <c r="AA316" s="136"/>
      <c r="AB316" s="136"/>
      <c r="AC316" s="138">
        <v>1.0</v>
      </c>
      <c r="AD316" s="133" t="s">
        <v>68</v>
      </c>
      <c r="AE316" s="136"/>
      <c r="AF316" s="136"/>
      <c r="AG316" s="136"/>
      <c r="AH316" s="136"/>
    </row>
    <row r="317" ht="15.75" customHeight="1">
      <c r="A317" s="143">
        <v>24.0</v>
      </c>
      <c r="B317" s="130">
        <v>215.0</v>
      </c>
      <c r="C317" s="130">
        <v>7.0</v>
      </c>
      <c r="D317" s="130">
        <v>145.0</v>
      </c>
      <c r="E317" s="130">
        <v>104.0</v>
      </c>
      <c r="F317" s="4" t="s">
        <v>157</v>
      </c>
      <c r="G317" s="141"/>
      <c r="H317" s="145" t="s">
        <v>977</v>
      </c>
      <c r="I317" s="132" t="b">
        <v>1</v>
      </c>
      <c r="J317" s="158" t="s">
        <v>52</v>
      </c>
      <c r="K317" s="78" t="s">
        <v>978</v>
      </c>
      <c r="L317" s="78" t="s">
        <v>978</v>
      </c>
      <c r="M317" s="78" t="s">
        <v>978</v>
      </c>
      <c r="N317" s="4" t="s">
        <v>1644</v>
      </c>
      <c r="O317" s="135" t="s">
        <v>1102</v>
      </c>
      <c r="P317" s="136"/>
      <c r="Q317" s="136"/>
      <c r="R317" s="132">
        <v>2019.0</v>
      </c>
      <c r="S317" s="132">
        <v>3.0</v>
      </c>
      <c r="T317" s="137" t="s">
        <v>54</v>
      </c>
      <c r="U317" s="143">
        <v>3.0</v>
      </c>
      <c r="V317" s="139" t="s">
        <v>1040</v>
      </c>
      <c r="W317" s="137" t="s">
        <v>1047</v>
      </c>
      <c r="X317" s="137" t="s">
        <v>1055</v>
      </c>
      <c r="Y317" s="136"/>
      <c r="Z317" s="136"/>
      <c r="AA317" s="136"/>
      <c r="AB317" s="136"/>
      <c r="AC317" s="138">
        <v>1.0</v>
      </c>
      <c r="AD317" s="138">
        <v>1.0</v>
      </c>
      <c r="AE317" s="136"/>
      <c r="AF317" s="136"/>
      <c r="AG317" s="136"/>
      <c r="AH317" s="136"/>
    </row>
    <row r="318" ht="15.75" customHeight="1">
      <c r="A318" s="132">
        <v>33.0</v>
      </c>
      <c r="B318" s="130">
        <v>299.0</v>
      </c>
      <c r="C318" s="130">
        <v>9.0</v>
      </c>
      <c r="D318" s="130">
        <v>285.0</v>
      </c>
      <c r="E318" s="130">
        <v>274.0</v>
      </c>
      <c r="F318" s="4" t="s">
        <v>212</v>
      </c>
      <c r="G318" s="4" t="s">
        <v>1645</v>
      </c>
      <c r="H318" s="4" t="s">
        <v>1645</v>
      </c>
      <c r="I318" s="132" t="b">
        <v>1</v>
      </c>
      <c r="J318" s="133" t="s">
        <v>52</v>
      </c>
      <c r="K318" s="4" t="s">
        <v>1646</v>
      </c>
      <c r="L318" s="22" t="s">
        <v>1646</v>
      </c>
      <c r="M318" s="4" t="s">
        <v>1646</v>
      </c>
      <c r="N318" s="4" t="s">
        <v>1647</v>
      </c>
      <c r="O318" s="137" t="s">
        <v>1648</v>
      </c>
      <c r="P318" s="136"/>
      <c r="Q318" s="136"/>
      <c r="R318" s="132">
        <v>2021.0</v>
      </c>
      <c r="S318" s="132">
        <v>3.0</v>
      </c>
      <c r="T318" s="137" t="s">
        <v>77</v>
      </c>
      <c r="U318" s="138">
        <v>2.0</v>
      </c>
      <c r="V318" s="136"/>
      <c r="W318" s="137" t="s">
        <v>1047</v>
      </c>
      <c r="X318" s="137" t="s">
        <v>1055</v>
      </c>
      <c r="Y318" s="136"/>
      <c r="Z318" s="136"/>
      <c r="AA318" s="136"/>
      <c r="AB318" s="136"/>
      <c r="AC318" s="138">
        <v>1.0</v>
      </c>
      <c r="AD318" s="138">
        <v>1.0</v>
      </c>
      <c r="AE318" s="136"/>
      <c r="AF318" s="136"/>
      <c r="AG318" s="136"/>
      <c r="AH318" s="136"/>
    </row>
    <row r="319" ht="15.75" customHeight="1">
      <c r="A319" s="143">
        <v>33.0</v>
      </c>
      <c r="B319" s="130">
        <v>401.0</v>
      </c>
      <c r="C319" s="130">
        <v>9.0</v>
      </c>
      <c r="D319" s="130">
        <v>171.0</v>
      </c>
      <c r="E319" s="130">
        <v>162.0</v>
      </c>
      <c r="F319" s="4" t="s">
        <v>603</v>
      </c>
      <c r="G319" s="4" t="s">
        <v>1649</v>
      </c>
      <c r="H319" s="4" t="s">
        <v>1649</v>
      </c>
      <c r="I319" s="132" t="b">
        <v>1</v>
      </c>
      <c r="J319" s="133" t="s">
        <v>52</v>
      </c>
      <c r="K319" s="4" t="s">
        <v>1650</v>
      </c>
      <c r="L319" s="22" t="s">
        <v>1650</v>
      </c>
      <c r="M319" s="4" t="s">
        <v>1650</v>
      </c>
      <c r="N319" s="4" t="s">
        <v>1651</v>
      </c>
      <c r="O319" s="135" t="s">
        <v>1268</v>
      </c>
      <c r="P319" s="136"/>
      <c r="Q319" s="136"/>
      <c r="R319" s="132">
        <v>2018.0</v>
      </c>
      <c r="S319" s="132">
        <v>1.0</v>
      </c>
      <c r="T319" s="137" t="s">
        <v>64</v>
      </c>
      <c r="U319" s="138">
        <v>1.0</v>
      </c>
      <c r="V319" s="136"/>
      <c r="W319" s="4" t="s">
        <v>1041</v>
      </c>
      <c r="X319" s="137" t="s">
        <v>1042</v>
      </c>
      <c r="Y319" s="140">
        <v>0.18</v>
      </c>
      <c r="Z319" s="136"/>
      <c r="AA319" s="136"/>
      <c r="AB319" s="138">
        <v>3558.8</v>
      </c>
      <c r="AC319" s="138">
        <v>3546.0</v>
      </c>
      <c r="AD319" s="138">
        <v>1.0</v>
      </c>
      <c r="AE319" s="140">
        <v>58.0</v>
      </c>
      <c r="AF319" s="136"/>
      <c r="AG319" s="136"/>
      <c r="AH319" s="136"/>
    </row>
    <row r="320" ht="15.75" customHeight="1">
      <c r="A320" s="143">
        <v>33.0</v>
      </c>
      <c r="B320" s="130">
        <v>129.0</v>
      </c>
      <c r="C320" s="130">
        <v>9.0</v>
      </c>
      <c r="D320" s="130">
        <v>172.0</v>
      </c>
      <c r="E320" s="130">
        <v>163.0</v>
      </c>
      <c r="F320" s="4" t="s">
        <v>603</v>
      </c>
      <c r="G320" s="4" t="s">
        <v>1649</v>
      </c>
      <c r="H320" s="4" t="s">
        <v>1649</v>
      </c>
      <c r="I320" s="132" t="b">
        <v>1</v>
      </c>
      <c r="J320" s="133" t="s">
        <v>52</v>
      </c>
      <c r="K320" s="4" t="s">
        <v>1650</v>
      </c>
      <c r="L320" s="22" t="s">
        <v>1650</v>
      </c>
      <c r="M320" s="4" t="s">
        <v>1650</v>
      </c>
      <c r="N320" s="4" t="s">
        <v>1649</v>
      </c>
      <c r="O320" s="137" t="s">
        <v>1052</v>
      </c>
      <c r="P320" s="136"/>
      <c r="Q320" s="136"/>
      <c r="R320" s="132">
        <v>2020.0</v>
      </c>
      <c r="S320" s="132">
        <v>2.0</v>
      </c>
      <c r="T320" s="137" t="s">
        <v>77</v>
      </c>
      <c r="U320" s="138">
        <v>2.0</v>
      </c>
      <c r="V320" s="139" t="s">
        <v>1053</v>
      </c>
      <c r="W320" s="4" t="s">
        <v>1054</v>
      </c>
      <c r="X320" s="137" t="s">
        <v>1055</v>
      </c>
      <c r="Y320" s="140">
        <v>1.6</v>
      </c>
      <c r="Z320" s="136"/>
      <c r="AA320" s="136"/>
      <c r="AB320" s="138">
        <v>3558.8</v>
      </c>
      <c r="AC320" s="138">
        <v>12.5</v>
      </c>
      <c r="AD320" s="133" t="s">
        <v>68</v>
      </c>
      <c r="AE320" s="136"/>
      <c r="AF320" s="136"/>
      <c r="AG320" s="136"/>
      <c r="AH320" s="136"/>
    </row>
    <row r="321" ht="15.75" customHeight="1">
      <c r="A321" s="143">
        <v>33.0</v>
      </c>
      <c r="B321" s="130">
        <v>106.0</v>
      </c>
      <c r="C321" s="130">
        <v>9.0</v>
      </c>
      <c r="D321" s="130">
        <v>316.0</v>
      </c>
      <c r="E321" s="130">
        <v>228.0</v>
      </c>
      <c r="F321" s="4" t="s">
        <v>603</v>
      </c>
      <c r="G321" s="141"/>
      <c r="H321" s="145" t="s">
        <v>1652</v>
      </c>
      <c r="I321" s="132" t="b">
        <v>1</v>
      </c>
      <c r="J321" s="133" t="s">
        <v>52</v>
      </c>
      <c r="K321" s="4" t="s">
        <v>1653</v>
      </c>
      <c r="L321" s="22" t="s">
        <v>1653</v>
      </c>
      <c r="M321" s="4" t="s">
        <v>1653</v>
      </c>
      <c r="N321" s="4" t="s">
        <v>1652</v>
      </c>
      <c r="O321" s="137" t="s">
        <v>1052</v>
      </c>
      <c r="P321" s="136"/>
      <c r="Q321" s="136"/>
      <c r="R321" s="132">
        <v>2020.0</v>
      </c>
      <c r="S321" s="132">
        <v>2.0</v>
      </c>
      <c r="T321" s="137" t="s">
        <v>54</v>
      </c>
      <c r="U321" s="143">
        <v>3.0</v>
      </c>
      <c r="V321" s="139" t="s">
        <v>1053</v>
      </c>
      <c r="W321" s="4" t="s">
        <v>1054</v>
      </c>
      <c r="X321" s="137" t="s">
        <v>1055</v>
      </c>
      <c r="Y321" s="140">
        <v>0.61</v>
      </c>
      <c r="Z321" s="136"/>
      <c r="AA321" s="136"/>
      <c r="AB321" s="138">
        <v>96.0</v>
      </c>
      <c r="AC321" s="138">
        <v>96.0</v>
      </c>
      <c r="AD321" s="138">
        <v>1.0</v>
      </c>
      <c r="AE321" s="136"/>
      <c r="AF321" s="136"/>
      <c r="AG321" s="136"/>
      <c r="AH321" s="136"/>
    </row>
    <row r="322" ht="15.75" customHeight="1">
      <c r="A322" s="143">
        <v>33.0</v>
      </c>
      <c r="B322" s="130">
        <v>107.0</v>
      </c>
      <c r="C322" s="130">
        <v>9.0</v>
      </c>
      <c r="D322" s="130">
        <v>313.0</v>
      </c>
      <c r="E322" s="130">
        <v>230.0</v>
      </c>
      <c r="F322" s="4" t="s">
        <v>603</v>
      </c>
      <c r="G322" s="141"/>
      <c r="H322" s="145" t="s">
        <v>1654</v>
      </c>
      <c r="I322" s="132" t="b">
        <v>1</v>
      </c>
      <c r="J322" s="133" t="s">
        <v>52</v>
      </c>
      <c r="K322" s="4" t="s">
        <v>1655</v>
      </c>
      <c r="L322" s="22" t="s">
        <v>1655</v>
      </c>
      <c r="M322" s="4" t="s">
        <v>1655</v>
      </c>
      <c r="N322" s="4" t="s">
        <v>1654</v>
      </c>
      <c r="O322" s="137" t="s">
        <v>1052</v>
      </c>
      <c r="P322" s="136"/>
      <c r="Q322" s="136"/>
      <c r="R322" s="132">
        <v>2020.0</v>
      </c>
      <c r="S322" s="132">
        <v>2.0</v>
      </c>
      <c r="T322" s="137" t="s">
        <v>54</v>
      </c>
      <c r="U322" s="143">
        <v>3.0</v>
      </c>
      <c r="V322" s="139" t="s">
        <v>1053</v>
      </c>
      <c r="W322" s="4" t="s">
        <v>1054</v>
      </c>
      <c r="X322" s="137" t="s">
        <v>1055</v>
      </c>
      <c r="Y322" s="140">
        <v>0.7</v>
      </c>
      <c r="Z322" s="136"/>
      <c r="AA322" s="136"/>
      <c r="AB322" s="138">
        <v>78.5</v>
      </c>
      <c r="AC322" s="138">
        <v>78.5</v>
      </c>
      <c r="AD322" s="138">
        <v>1.0</v>
      </c>
      <c r="AE322" s="136"/>
      <c r="AF322" s="136"/>
      <c r="AG322" s="136"/>
      <c r="AH322" s="136"/>
    </row>
    <row r="323" ht="15.75" customHeight="1">
      <c r="A323" s="143">
        <v>33.0</v>
      </c>
      <c r="B323" s="130">
        <v>356.0</v>
      </c>
      <c r="C323" s="130">
        <v>9.0</v>
      </c>
      <c r="D323" s="130">
        <v>312.0</v>
      </c>
      <c r="E323" s="130">
        <v>225.0</v>
      </c>
      <c r="F323" s="4" t="s">
        <v>603</v>
      </c>
      <c r="G323" s="4" t="s">
        <v>1656</v>
      </c>
      <c r="H323" s="145" t="s">
        <v>1657</v>
      </c>
      <c r="I323" s="132" t="b">
        <v>1</v>
      </c>
      <c r="J323" s="133" t="s">
        <v>52</v>
      </c>
      <c r="K323" s="4" t="s">
        <v>1658</v>
      </c>
      <c r="L323" s="22" t="s">
        <v>1658</v>
      </c>
      <c r="M323" s="4" t="s">
        <v>1658</v>
      </c>
      <c r="N323" s="4" t="s">
        <v>1659</v>
      </c>
      <c r="O323" s="137" t="s">
        <v>1163</v>
      </c>
      <c r="P323" s="136"/>
      <c r="Q323" s="136"/>
      <c r="R323" s="132">
        <v>2020.0</v>
      </c>
      <c r="S323" s="132">
        <v>3.0</v>
      </c>
      <c r="T323" s="137" t="s">
        <v>64</v>
      </c>
      <c r="U323" s="138">
        <v>1.0</v>
      </c>
      <c r="V323" s="136"/>
      <c r="W323" s="137" t="s">
        <v>1047</v>
      </c>
      <c r="X323" s="137" t="s">
        <v>1055</v>
      </c>
      <c r="Y323" s="136"/>
      <c r="Z323" s="136"/>
      <c r="AA323" s="136"/>
      <c r="AB323" s="138">
        <v>109.0</v>
      </c>
      <c r="AC323" s="138">
        <v>1.0</v>
      </c>
      <c r="AD323" s="138">
        <v>1.0</v>
      </c>
      <c r="AE323" s="136"/>
      <c r="AF323" s="136"/>
      <c r="AG323" s="136"/>
      <c r="AH323" s="136"/>
    </row>
    <row r="324" ht="15.75" customHeight="1">
      <c r="A324" s="181">
        <v>33.0</v>
      </c>
      <c r="B324" s="130">
        <v>357.0</v>
      </c>
      <c r="C324" s="130">
        <v>9.0</v>
      </c>
      <c r="D324" s="150">
        <v>290.0</v>
      </c>
      <c r="E324" s="130">
        <v>222.0</v>
      </c>
      <c r="F324" s="144" t="s">
        <v>603</v>
      </c>
      <c r="G324" s="144" t="s">
        <v>1660</v>
      </c>
      <c r="H324" s="144" t="s">
        <v>1660</v>
      </c>
      <c r="I324" s="132" t="b">
        <v>1</v>
      </c>
      <c r="J324" s="151" t="s">
        <v>52</v>
      </c>
      <c r="K324" s="144" t="s">
        <v>1661</v>
      </c>
      <c r="L324" s="152" t="s">
        <v>1661</v>
      </c>
      <c r="M324" s="144" t="s">
        <v>1661</v>
      </c>
      <c r="N324" s="4" t="s">
        <v>1662</v>
      </c>
      <c r="O324" s="153" t="s">
        <v>1063</v>
      </c>
      <c r="P324" s="154"/>
      <c r="Q324" s="154"/>
      <c r="R324" s="149">
        <v>2022.0</v>
      </c>
      <c r="S324" s="149">
        <v>3.0</v>
      </c>
      <c r="T324" s="153" t="s">
        <v>77</v>
      </c>
      <c r="U324" s="138">
        <v>2.0</v>
      </c>
      <c r="V324" s="154"/>
      <c r="W324" s="153" t="s">
        <v>1047</v>
      </c>
      <c r="X324" s="153" t="s">
        <v>1055</v>
      </c>
      <c r="Y324" s="156">
        <v>1.24</v>
      </c>
      <c r="Z324" s="154"/>
      <c r="AA324" s="154"/>
      <c r="AB324" s="157">
        <v>116.5</v>
      </c>
      <c r="AC324" s="157">
        <v>71.3</v>
      </c>
      <c r="AD324" s="157">
        <v>1.0</v>
      </c>
      <c r="AE324" s="154"/>
      <c r="AF324" s="154"/>
      <c r="AG324" s="154"/>
      <c r="AH324" s="154"/>
    </row>
    <row r="325" ht="15.75" customHeight="1">
      <c r="A325" s="181">
        <v>33.0</v>
      </c>
      <c r="B325" s="130">
        <v>47.0</v>
      </c>
      <c r="C325" s="130">
        <v>9.0</v>
      </c>
      <c r="D325" s="150">
        <v>291.0</v>
      </c>
      <c r="E325" s="130">
        <v>223.0</v>
      </c>
      <c r="F325" s="144" t="s">
        <v>603</v>
      </c>
      <c r="G325" s="144" t="s">
        <v>1660</v>
      </c>
      <c r="H325" s="144" t="s">
        <v>1660</v>
      </c>
      <c r="I325" s="132" t="b">
        <v>1</v>
      </c>
      <c r="J325" s="151" t="s">
        <v>52</v>
      </c>
      <c r="K325" s="144" t="s">
        <v>1661</v>
      </c>
      <c r="L325" s="152" t="s">
        <v>1661</v>
      </c>
      <c r="M325" s="144" t="s">
        <v>1661</v>
      </c>
      <c r="N325" s="4" t="s">
        <v>1660</v>
      </c>
      <c r="O325" s="153" t="s">
        <v>1052</v>
      </c>
      <c r="P325" s="154"/>
      <c r="Q325" s="154"/>
      <c r="R325" s="149">
        <v>2020.0</v>
      </c>
      <c r="S325" s="149">
        <v>2.0</v>
      </c>
      <c r="T325" s="153" t="s">
        <v>64</v>
      </c>
      <c r="U325" s="138">
        <v>1.0</v>
      </c>
      <c r="V325" s="155" t="s">
        <v>1053</v>
      </c>
      <c r="W325" s="153" t="s">
        <v>1054</v>
      </c>
      <c r="X325" s="153" t="s">
        <v>1055</v>
      </c>
      <c r="Y325" s="156">
        <v>1.06</v>
      </c>
      <c r="Z325" s="154"/>
      <c r="AA325" s="154"/>
      <c r="AB325" s="157">
        <v>116.5</v>
      </c>
      <c r="AC325" s="156">
        <v>45.2</v>
      </c>
      <c r="AD325" s="151" t="s">
        <v>68</v>
      </c>
      <c r="AE325" s="154"/>
      <c r="AF325" s="154"/>
      <c r="AG325" s="154"/>
      <c r="AH325" s="154"/>
    </row>
    <row r="326" ht="15.75" customHeight="1">
      <c r="A326" s="143">
        <v>33.0</v>
      </c>
      <c r="B326" s="130">
        <v>174.0</v>
      </c>
      <c r="C326" s="130">
        <v>9.0</v>
      </c>
      <c r="D326" s="130">
        <v>330.0</v>
      </c>
      <c r="E326" s="130">
        <v>284.0</v>
      </c>
      <c r="F326" s="4" t="s">
        <v>603</v>
      </c>
      <c r="G326" s="141"/>
      <c r="H326" s="131" t="s">
        <v>1663</v>
      </c>
      <c r="I326" s="132" t="b">
        <v>0</v>
      </c>
      <c r="J326" s="133" t="s">
        <v>52</v>
      </c>
      <c r="K326" s="131" t="s">
        <v>1664</v>
      </c>
      <c r="L326" s="161" t="s">
        <v>1664</v>
      </c>
      <c r="M326" s="172" t="s">
        <v>1665</v>
      </c>
      <c r="N326" s="4" t="s">
        <v>1663</v>
      </c>
      <c r="O326" s="137" t="s">
        <v>1052</v>
      </c>
      <c r="P326" s="136"/>
      <c r="Q326" s="139" t="s">
        <v>196</v>
      </c>
      <c r="R326" s="132">
        <v>2021.0</v>
      </c>
      <c r="S326" s="132">
        <v>2.0</v>
      </c>
      <c r="T326" s="137" t="s">
        <v>64</v>
      </c>
      <c r="U326" s="138">
        <v>1.0</v>
      </c>
      <c r="V326" s="139" t="s">
        <v>1040</v>
      </c>
      <c r="W326" s="4" t="s">
        <v>1054</v>
      </c>
      <c r="X326" s="137" t="s">
        <v>1055</v>
      </c>
      <c r="Y326" s="140">
        <v>1.05</v>
      </c>
      <c r="Z326" s="136"/>
      <c r="AA326" s="136"/>
      <c r="AB326" s="136"/>
      <c r="AC326" s="138">
        <v>1.0</v>
      </c>
      <c r="AD326" s="138">
        <v>1.0</v>
      </c>
      <c r="AE326" s="136"/>
      <c r="AF326" s="136"/>
      <c r="AG326" s="136"/>
      <c r="AH326" s="136"/>
    </row>
    <row r="327" ht="15.75" customHeight="1">
      <c r="A327" s="129">
        <v>33.0</v>
      </c>
      <c r="B327" s="130">
        <v>404.0</v>
      </c>
      <c r="C327" s="130">
        <v>10.0</v>
      </c>
      <c r="D327" s="150">
        <v>413.0</v>
      </c>
      <c r="E327" s="130">
        <v>352.0</v>
      </c>
      <c r="F327" s="144" t="s">
        <v>603</v>
      </c>
      <c r="G327" s="144" t="s">
        <v>1666</v>
      </c>
      <c r="H327" s="145" t="s">
        <v>1667</v>
      </c>
      <c r="I327" s="132" t="b">
        <v>0</v>
      </c>
      <c r="J327" s="151" t="s">
        <v>52</v>
      </c>
      <c r="K327" s="151" t="s">
        <v>1087</v>
      </c>
      <c r="L327" s="171" t="s">
        <v>1668</v>
      </c>
      <c r="M327" s="144" t="s">
        <v>1668</v>
      </c>
      <c r="N327" s="4" t="s">
        <v>1669</v>
      </c>
      <c r="O327" s="179" t="s">
        <v>1087</v>
      </c>
      <c r="P327" s="154"/>
      <c r="Q327" s="154"/>
      <c r="R327" s="149">
        <v>2021.0</v>
      </c>
      <c r="S327" s="149">
        <v>3.0</v>
      </c>
      <c r="T327" s="153" t="s">
        <v>64</v>
      </c>
      <c r="U327" s="138">
        <v>1.0</v>
      </c>
      <c r="V327" s="154"/>
      <c r="W327" s="153" t="s">
        <v>1047</v>
      </c>
      <c r="X327" s="153" t="s">
        <v>1055</v>
      </c>
      <c r="Y327" s="154"/>
      <c r="Z327" s="154"/>
      <c r="AA327" s="156">
        <v>350.0</v>
      </c>
      <c r="AB327" s="154"/>
      <c r="AC327" s="157">
        <v>1.0</v>
      </c>
      <c r="AD327" s="157">
        <v>1.0</v>
      </c>
      <c r="AE327" s="156">
        <v>398.0</v>
      </c>
      <c r="AF327" s="154"/>
      <c r="AG327" s="154"/>
      <c r="AH327" s="154"/>
    </row>
    <row r="328" ht="15.75" customHeight="1">
      <c r="A328" s="129">
        <v>33.0</v>
      </c>
      <c r="B328" s="130">
        <v>48.0</v>
      </c>
      <c r="C328" s="130">
        <v>10.0</v>
      </c>
      <c r="D328" s="150">
        <v>412.0</v>
      </c>
      <c r="E328" s="130">
        <v>349.0</v>
      </c>
      <c r="F328" s="144" t="s">
        <v>603</v>
      </c>
      <c r="G328" s="144" t="s">
        <v>1666</v>
      </c>
      <c r="H328" s="145" t="s">
        <v>1667</v>
      </c>
      <c r="I328" s="132" t="b">
        <v>1</v>
      </c>
      <c r="J328" s="151" t="s">
        <v>52</v>
      </c>
      <c r="K328" s="144" t="s">
        <v>1668</v>
      </c>
      <c r="L328" s="152" t="s">
        <v>1668</v>
      </c>
      <c r="M328" s="144" t="s">
        <v>1668</v>
      </c>
      <c r="N328" s="4" t="s">
        <v>1667</v>
      </c>
      <c r="O328" s="153" t="s">
        <v>1052</v>
      </c>
      <c r="P328" s="154"/>
      <c r="Q328" s="154"/>
      <c r="R328" s="149">
        <v>2020.0</v>
      </c>
      <c r="S328" s="149">
        <v>2.0</v>
      </c>
      <c r="T328" s="153" t="s">
        <v>64</v>
      </c>
      <c r="U328" s="138">
        <v>1.0</v>
      </c>
      <c r="V328" s="155" t="s">
        <v>1053</v>
      </c>
      <c r="W328" s="153" t="s">
        <v>1054</v>
      </c>
      <c r="X328" s="153" t="s">
        <v>1055</v>
      </c>
      <c r="Y328" s="156">
        <v>1.16</v>
      </c>
      <c r="Z328" s="154"/>
      <c r="AA328" s="154"/>
      <c r="AB328" s="154"/>
      <c r="AC328" s="157">
        <v>1.0</v>
      </c>
      <c r="AD328" s="151" t="s">
        <v>68</v>
      </c>
      <c r="AE328" s="154"/>
      <c r="AF328" s="154"/>
      <c r="AG328" s="154"/>
      <c r="AH328" s="154"/>
    </row>
    <row r="329" ht="15.75" customHeight="1">
      <c r="A329" s="129">
        <v>33.0</v>
      </c>
      <c r="B329" s="130">
        <v>405.0</v>
      </c>
      <c r="C329" s="130">
        <v>10.0</v>
      </c>
      <c r="D329" s="130">
        <v>415.0</v>
      </c>
      <c r="E329" s="130">
        <v>319.0</v>
      </c>
      <c r="F329" s="4" t="s">
        <v>603</v>
      </c>
      <c r="G329" s="4" t="s">
        <v>1670</v>
      </c>
      <c r="H329" s="131" t="s">
        <v>1671</v>
      </c>
      <c r="I329" s="132" t="b">
        <v>1</v>
      </c>
      <c r="J329" s="133" t="s">
        <v>52</v>
      </c>
      <c r="K329" s="4" t="s">
        <v>1672</v>
      </c>
      <c r="L329" s="22" t="s">
        <v>1672</v>
      </c>
      <c r="M329" s="4" t="s">
        <v>1672</v>
      </c>
      <c r="N329" s="4" t="s">
        <v>1673</v>
      </c>
      <c r="O329" s="135" t="s">
        <v>1087</v>
      </c>
      <c r="P329" s="136"/>
      <c r="Q329" s="136"/>
      <c r="R329" s="132">
        <v>2021.0</v>
      </c>
      <c r="S329" s="132">
        <v>3.0</v>
      </c>
      <c r="T329" s="137" t="s">
        <v>64</v>
      </c>
      <c r="U329" s="138">
        <v>1.0</v>
      </c>
      <c r="V329" s="136"/>
      <c r="W329" s="137" t="s">
        <v>1047</v>
      </c>
      <c r="X329" s="137" t="s">
        <v>1055</v>
      </c>
      <c r="Y329" s="136"/>
      <c r="Z329" s="136"/>
      <c r="AA329" s="140">
        <v>222.0</v>
      </c>
      <c r="AB329" s="138">
        <v>316.0</v>
      </c>
      <c r="AC329" s="138">
        <v>315.0</v>
      </c>
      <c r="AD329" s="138">
        <v>1.0</v>
      </c>
      <c r="AE329" s="140">
        <v>312.0</v>
      </c>
      <c r="AF329" s="136"/>
      <c r="AG329" s="136"/>
      <c r="AH329" s="136"/>
    </row>
    <row r="330" ht="15.75" customHeight="1">
      <c r="A330" s="129">
        <v>33.0</v>
      </c>
      <c r="B330" s="130">
        <v>49.0</v>
      </c>
      <c r="C330" s="130">
        <v>10.0</v>
      </c>
      <c r="D330" s="130">
        <v>414.0</v>
      </c>
      <c r="E330" s="130">
        <v>351.0</v>
      </c>
      <c r="F330" s="4" t="s">
        <v>603</v>
      </c>
      <c r="G330" s="4" t="s">
        <v>1670</v>
      </c>
      <c r="H330" s="131" t="s">
        <v>1671</v>
      </c>
      <c r="I330" s="132" t="b">
        <v>1</v>
      </c>
      <c r="J330" s="133" t="s">
        <v>52</v>
      </c>
      <c r="K330" s="133" t="s">
        <v>1672</v>
      </c>
      <c r="L330" s="228" t="s">
        <v>1672</v>
      </c>
      <c r="M330" s="133" t="s">
        <v>1672</v>
      </c>
      <c r="N330" s="4" t="s">
        <v>1671</v>
      </c>
      <c r="O330" s="137" t="s">
        <v>1052</v>
      </c>
      <c r="P330" s="136"/>
      <c r="Q330" s="136"/>
      <c r="R330" s="132">
        <v>2020.0</v>
      </c>
      <c r="S330" s="132">
        <v>2.0</v>
      </c>
      <c r="T330" s="137" t="s">
        <v>64</v>
      </c>
      <c r="U330" s="138">
        <v>1.0</v>
      </c>
      <c r="V330" s="139" t="s">
        <v>1053</v>
      </c>
      <c r="W330" s="4" t="s">
        <v>1054</v>
      </c>
      <c r="X330" s="137" t="s">
        <v>1055</v>
      </c>
      <c r="Y330" s="140">
        <v>1.06</v>
      </c>
      <c r="Z330" s="136"/>
      <c r="AA330" s="136"/>
      <c r="AB330" s="136"/>
      <c r="AC330" s="138">
        <v>1.0</v>
      </c>
      <c r="AD330" s="133" t="s">
        <v>68</v>
      </c>
      <c r="AE330" s="136"/>
      <c r="AF330" s="136"/>
      <c r="AG330" s="136"/>
      <c r="AH330" s="136"/>
    </row>
    <row r="331" ht="15.75" customHeight="1">
      <c r="A331" s="129">
        <v>33.0</v>
      </c>
      <c r="B331" s="130">
        <v>217.0</v>
      </c>
      <c r="C331" s="130">
        <v>10.0</v>
      </c>
      <c r="D331" s="130">
        <v>428.0</v>
      </c>
      <c r="E331" s="130">
        <v>308.0</v>
      </c>
      <c r="F331" s="4" t="s">
        <v>212</v>
      </c>
      <c r="G331" s="141"/>
      <c r="H331" s="145" t="s">
        <v>1674</v>
      </c>
      <c r="I331" s="132" t="b">
        <v>1</v>
      </c>
      <c r="J331" s="133" t="s">
        <v>52</v>
      </c>
      <c r="K331" s="4" t="s">
        <v>1675</v>
      </c>
      <c r="L331" s="22" t="s">
        <v>1675</v>
      </c>
      <c r="M331" s="4" t="s">
        <v>1675</v>
      </c>
      <c r="N331" s="4" t="s">
        <v>1674</v>
      </c>
      <c r="O331" s="137" t="s">
        <v>1052</v>
      </c>
      <c r="P331" s="136"/>
      <c r="Q331" s="139" t="s">
        <v>196</v>
      </c>
      <c r="R331" s="132">
        <v>2020.0</v>
      </c>
      <c r="S331" s="132">
        <v>2.0</v>
      </c>
      <c r="T331" s="137" t="s">
        <v>54</v>
      </c>
      <c r="U331" s="143">
        <v>3.0</v>
      </c>
      <c r="V331" s="139" t="s">
        <v>1040</v>
      </c>
      <c r="W331" s="4" t="s">
        <v>1054</v>
      </c>
      <c r="X331" s="137" t="s">
        <v>1055</v>
      </c>
      <c r="Y331" s="140">
        <v>0.79</v>
      </c>
      <c r="Z331" s="136"/>
      <c r="AA331" s="136"/>
      <c r="AB331" s="138">
        <v>5543.8</v>
      </c>
      <c r="AC331" s="138">
        <v>5543.8</v>
      </c>
      <c r="AD331" s="138">
        <v>1.0</v>
      </c>
      <c r="AE331" s="136"/>
      <c r="AF331" s="136"/>
      <c r="AG331" s="136"/>
      <c r="AH331" s="136"/>
    </row>
    <row r="332" ht="15.75" customHeight="1">
      <c r="A332" s="143">
        <v>33.0</v>
      </c>
      <c r="B332" s="130">
        <v>218.0</v>
      </c>
      <c r="C332" s="130">
        <v>9.0</v>
      </c>
      <c r="D332" s="130">
        <v>288.0</v>
      </c>
      <c r="E332" s="130">
        <v>278.0</v>
      </c>
      <c r="F332" s="4" t="s">
        <v>603</v>
      </c>
      <c r="G332" s="141"/>
      <c r="H332" s="145" t="s">
        <v>1676</v>
      </c>
      <c r="I332" s="132" t="b">
        <v>1</v>
      </c>
      <c r="J332" s="158" t="s">
        <v>52</v>
      </c>
      <c r="K332" s="78" t="s">
        <v>1677</v>
      </c>
      <c r="L332" s="22" t="s">
        <v>1677</v>
      </c>
      <c r="M332" s="78" t="s">
        <v>1677</v>
      </c>
      <c r="N332" s="4" t="s">
        <v>1678</v>
      </c>
      <c r="O332" s="135" t="s">
        <v>1102</v>
      </c>
      <c r="P332" s="136"/>
      <c r="Q332" s="136"/>
      <c r="R332" s="132">
        <v>2020.0</v>
      </c>
      <c r="S332" s="132">
        <v>3.0</v>
      </c>
      <c r="T332" s="137" t="s">
        <v>54</v>
      </c>
      <c r="U332" s="143">
        <v>3.0</v>
      </c>
      <c r="V332" s="139" t="s">
        <v>1040</v>
      </c>
      <c r="W332" s="137" t="s">
        <v>1047</v>
      </c>
      <c r="X332" s="4" t="s">
        <v>1042</v>
      </c>
      <c r="Y332" s="136"/>
      <c r="Z332" s="136"/>
      <c r="AA332" s="136"/>
      <c r="AB332" s="136"/>
      <c r="AC332" s="138">
        <v>1.0</v>
      </c>
      <c r="AD332" s="138">
        <v>1.0</v>
      </c>
      <c r="AE332" s="136"/>
      <c r="AF332" s="136"/>
      <c r="AG332" s="136"/>
      <c r="AH332" s="136"/>
    </row>
    <row r="333" ht="15.75" customHeight="1">
      <c r="A333" s="143">
        <v>33.0</v>
      </c>
      <c r="B333" s="130">
        <v>50.0</v>
      </c>
      <c r="C333" s="130">
        <v>9.0</v>
      </c>
      <c r="D333" s="130">
        <v>324.0</v>
      </c>
      <c r="E333" s="130">
        <v>203.0</v>
      </c>
      <c r="F333" s="4" t="s">
        <v>212</v>
      </c>
      <c r="G333" s="141"/>
      <c r="H333" s="145" t="s">
        <v>1679</v>
      </c>
      <c r="I333" s="132" t="b">
        <v>1</v>
      </c>
      <c r="J333" s="133" t="s">
        <v>52</v>
      </c>
      <c r="K333" s="4" t="s">
        <v>1680</v>
      </c>
      <c r="L333" s="22" t="s">
        <v>1680</v>
      </c>
      <c r="M333" s="4" t="s">
        <v>1680</v>
      </c>
      <c r="N333" s="4" t="s">
        <v>1679</v>
      </c>
      <c r="O333" s="137" t="s">
        <v>1052</v>
      </c>
      <c r="P333" s="136"/>
      <c r="Q333" s="136"/>
      <c r="R333" s="132">
        <v>2020.0</v>
      </c>
      <c r="S333" s="132">
        <v>2.0</v>
      </c>
      <c r="T333" s="137" t="s">
        <v>64</v>
      </c>
      <c r="U333" s="138">
        <v>1.0</v>
      </c>
      <c r="V333" s="139" t="s">
        <v>1053</v>
      </c>
      <c r="W333" s="4" t="s">
        <v>1054</v>
      </c>
      <c r="X333" s="137" t="s">
        <v>1055</v>
      </c>
      <c r="Y333" s="140">
        <v>0.93</v>
      </c>
      <c r="Z333" s="136"/>
      <c r="AA333" s="136"/>
      <c r="AB333" s="138">
        <v>311.3</v>
      </c>
      <c r="AC333" s="138">
        <v>311.3</v>
      </c>
      <c r="AD333" s="138">
        <v>1.0</v>
      </c>
      <c r="AE333" s="136"/>
      <c r="AF333" s="136"/>
      <c r="AG333" s="136"/>
      <c r="AH333" s="136"/>
    </row>
    <row r="334" ht="15.75" customHeight="1">
      <c r="A334" s="143">
        <v>33.0</v>
      </c>
      <c r="B334" s="130">
        <v>359.0</v>
      </c>
      <c r="C334" s="130">
        <v>9.0</v>
      </c>
      <c r="D334" s="130">
        <v>207.0</v>
      </c>
      <c r="E334" s="130">
        <v>244.0</v>
      </c>
      <c r="F334" s="4" t="s">
        <v>603</v>
      </c>
      <c r="G334" s="4" t="s">
        <v>1681</v>
      </c>
      <c r="H334" s="4" t="s">
        <v>1681</v>
      </c>
      <c r="I334" s="132" t="b">
        <v>1</v>
      </c>
      <c r="J334" s="133" t="s">
        <v>52</v>
      </c>
      <c r="K334" s="4" t="s">
        <v>1682</v>
      </c>
      <c r="L334" s="22" t="s">
        <v>1682</v>
      </c>
      <c r="M334" s="4" t="s">
        <v>1682</v>
      </c>
      <c r="N334" s="4" t="s">
        <v>1683</v>
      </c>
      <c r="O334" s="137" t="s">
        <v>1163</v>
      </c>
      <c r="P334" s="136"/>
      <c r="Q334" s="136"/>
      <c r="R334" s="132">
        <v>2020.0</v>
      </c>
      <c r="S334" s="132">
        <v>3.0</v>
      </c>
      <c r="T334" s="137" t="s">
        <v>64</v>
      </c>
      <c r="U334" s="138">
        <v>1.0</v>
      </c>
      <c r="V334" s="136"/>
      <c r="W334" s="137" t="s">
        <v>1047</v>
      </c>
      <c r="X334" s="137" t="s">
        <v>1055</v>
      </c>
      <c r="Y334" s="136"/>
      <c r="Z334" s="136"/>
      <c r="AA334" s="136"/>
      <c r="AB334" s="138">
        <v>35.0</v>
      </c>
      <c r="AC334" s="138">
        <v>35.0</v>
      </c>
      <c r="AD334" s="138">
        <v>1.0</v>
      </c>
      <c r="AE334" s="136"/>
      <c r="AF334" s="136"/>
      <c r="AG334" s="136"/>
      <c r="AH334" s="136"/>
    </row>
    <row r="335" ht="15.75" customHeight="1">
      <c r="A335" s="143">
        <v>33.0</v>
      </c>
      <c r="B335" s="130">
        <v>406.0</v>
      </c>
      <c r="C335" s="130">
        <v>9.0</v>
      </c>
      <c r="D335" s="130">
        <v>192.0</v>
      </c>
      <c r="E335" s="130">
        <v>151.0</v>
      </c>
      <c r="F335" s="4" t="s">
        <v>603</v>
      </c>
      <c r="G335" s="4" t="s">
        <v>553</v>
      </c>
      <c r="H335" s="4" t="s">
        <v>553</v>
      </c>
      <c r="I335" s="132" t="b">
        <v>1</v>
      </c>
      <c r="J335" s="133" t="s">
        <v>52</v>
      </c>
      <c r="K335" s="4" t="s">
        <v>554</v>
      </c>
      <c r="L335" s="22" t="s">
        <v>554</v>
      </c>
      <c r="M335" s="4" t="s">
        <v>554</v>
      </c>
      <c r="N335" s="4" t="s">
        <v>1684</v>
      </c>
      <c r="O335" s="135" t="s">
        <v>1268</v>
      </c>
      <c r="P335" s="136"/>
      <c r="Q335" s="136"/>
      <c r="R335" s="132">
        <v>2018.0</v>
      </c>
      <c r="S335" s="132">
        <v>1.0</v>
      </c>
      <c r="T335" s="137" t="s">
        <v>54</v>
      </c>
      <c r="U335" s="143">
        <v>3.0</v>
      </c>
      <c r="V335" s="136"/>
      <c r="W335" s="4" t="s">
        <v>1041</v>
      </c>
      <c r="X335" s="137" t="s">
        <v>1042</v>
      </c>
      <c r="Y335" s="140">
        <v>0.17</v>
      </c>
      <c r="Z335" s="136"/>
      <c r="AA335" s="136"/>
      <c r="AB335" s="138">
        <v>7920.0</v>
      </c>
      <c r="AC335" s="133" t="s">
        <v>1685</v>
      </c>
      <c r="AD335" s="138">
        <v>1.0</v>
      </c>
      <c r="AE335" s="140">
        <v>1176.0</v>
      </c>
      <c r="AF335" s="136"/>
      <c r="AG335" s="136"/>
      <c r="AH335" s="136"/>
    </row>
    <row r="336" ht="15.75" customHeight="1">
      <c r="A336" s="143">
        <v>33.0</v>
      </c>
      <c r="B336" s="130">
        <v>247.0</v>
      </c>
      <c r="C336" s="130">
        <v>9.0</v>
      </c>
      <c r="D336" s="130">
        <v>193.0</v>
      </c>
      <c r="E336" s="130">
        <v>152.0</v>
      </c>
      <c r="F336" s="4" t="s">
        <v>603</v>
      </c>
      <c r="G336" s="141"/>
      <c r="H336" s="4" t="s">
        <v>553</v>
      </c>
      <c r="I336" s="132" t="b">
        <v>1</v>
      </c>
      <c r="J336" s="133" t="s">
        <v>52</v>
      </c>
      <c r="K336" s="4" t="s">
        <v>554</v>
      </c>
      <c r="L336" s="22" t="s">
        <v>554</v>
      </c>
      <c r="M336" s="4" t="s">
        <v>554</v>
      </c>
      <c r="N336" s="4" t="s">
        <v>553</v>
      </c>
      <c r="O336" s="137" t="s">
        <v>1052</v>
      </c>
      <c r="P336" s="136"/>
      <c r="Q336" s="136"/>
      <c r="R336" s="132">
        <v>2020.0</v>
      </c>
      <c r="S336" s="132">
        <v>2.0</v>
      </c>
      <c r="T336" s="137" t="s">
        <v>77</v>
      </c>
      <c r="U336" s="138">
        <v>2.0</v>
      </c>
      <c r="V336" s="139" t="s">
        <v>1040</v>
      </c>
      <c r="W336" s="4" t="s">
        <v>1054</v>
      </c>
      <c r="X336" s="137" t="s">
        <v>1055</v>
      </c>
      <c r="Y336" s="140">
        <v>1.46</v>
      </c>
      <c r="Z336" s="136"/>
      <c r="AA336" s="136"/>
      <c r="AB336" s="138">
        <v>7920.0</v>
      </c>
      <c r="AC336" s="138">
        <v>1.0</v>
      </c>
      <c r="AD336" s="133" t="s">
        <v>68</v>
      </c>
      <c r="AE336" s="136"/>
      <c r="AF336" s="136"/>
      <c r="AG336" s="136"/>
      <c r="AH336" s="136"/>
    </row>
    <row r="337" ht="15.75" customHeight="1">
      <c r="A337" s="143">
        <v>33.0</v>
      </c>
      <c r="B337" s="130">
        <v>108.0</v>
      </c>
      <c r="C337" s="130">
        <v>9.0</v>
      </c>
      <c r="D337" s="130">
        <v>208.0</v>
      </c>
      <c r="E337" s="130">
        <v>266.0</v>
      </c>
      <c r="F337" s="4" t="s">
        <v>603</v>
      </c>
      <c r="G337" s="141"/>
      <c r="H337" s="136"/>
      <c r="I337" s="136"/>
      <c r="J337" s="136"/>
      <c r="K337" s="4" t="s">
        <v>1686</v>
      </c>
      <c r="L337" s="22" t="s">
        <v>1686</v>
      </c>
      <c r="M337" s="78" t="s">
        <v>1686</v>
      </c>
      <c r="N337" s="136"/>
      <c r="O337" s="137" t="s">
        <v>1371</v>
      </c>
      <c r="P337" s="136"/>
      <c r="Q337" s="136"/>
      <c r="R337" s="132">
        <v>2023.0</v>
      </c>
      <c r="S337" s="132">
        <v>3.0</v>
      </c>
      <c r="T337" s="137" t="s">
        <v>54</v>
      </c>
      <c r="U337" s="143">
        <v>3.0</v>
      </c>
      <c r="V337" s="139" t="s">
        <v>1053</v>
      </c>
      <c r="W337" s="137" t="s">
        <v>1047</v>
      </c>
      <c r="X337" s="137" t="s">
        <v>66</v>
      </c>
      <c r="Y337" s="136"/>
      <c r="Z337" s="136"/>
      <c r="AA337" s="136"/>
      <c r="AB337" s="136"/>
      <c r="AC337" s="136"/>
      <c r="AD337" s="138">
        <v>1.0</v>
      </c>
      <c r="AE337" s="136"/>
      <c r="AF337" s="136"/>
      <c r="AG337" s="136"/>
      <c r="AH337" s="136"/>
    </row>
    <row r="338" ht="15.75" customHeight="1">
      <c r="A338" s="143">
        <v>33.0</v>
      </c>
      <c r="B338" s="130">
        <v>410.0</v>
      </c>
      <c r="C338" s="130">
        <v>9.0</v>
      </c>
      <c r="D338" s="130">
        <v>205.0</v>
      </c>
      <c r="E338" s="130">
        <v>153.0</v>
      </c>
      <c r="F338" s="4" t="s">
        <v>603</v>
      </c>
      <c r="G338" s="78" t="s">
        <v>1687</v>
      </c>
      <c r="H338" s="136"/>
      <c r="I338" s="218" t="b">
        <v>0</v>
      </c>
      <c r="J338" s="133" t="s">
        <v>52</v>
      </c>
      <c r="K338" s="131" t="s">
        <v>1688</v>
      </c>
      <c r="L338" s="161" t="s">
        <v>1688</v>
      </c>
      <c r="M338" s="172" t="s">
        <v>1689</v>
      </c>
      <c r="N338" s="4" t="s">
        <v>1113</v>
      </c>
      <c r="O338" s="135" t="s">
        <v>1113</v>
      </c>
      <c r="P338" s="136"/>
      <c r="Q338" s="139" t="s">
        <v>196</v>
      </c>
      <c r="R338" s="132">
        <v>2015.0</v>
      </c>
      <c r="S338" s="132">
        <v>1.0</v>
      </c>
      <c r="T338" s="137" t="s">
        <v>54</v>
      </c>
      <c r="U338" s="143">
        <v>3.0</v>
      </c>
      <c r="V338" s="136"/>
      <c r="W338" s="4" t="s">
        <v>1041</v>
      </c>
      <c r="X338" s="137" t="s">
        <v>1042</v>
      </c>
      <c r="Y338" s="140">
        <v>0.23</v>
      </c>
      <c r="Z338" s="136"/>
      <c r="AA338" s="136"/>
      <c r="AB338" s="138">
        <v>7920.0</v>
      </c>
      <c r="AC338" s="138">
        <v>1.0</v>
      </c>
      <c r="AD338" s="133" t="s">
        <v>68</v>
      </c>
      <c r="AE338" s="140">
        <v>5944.0</v>
      </c>
      <c r="AF338" s="140">
        <v>3.0</v>
      </c>
      <c r="AG338" s="136"/>
      <c r="AH338" s="136"/>
    </row>
    <row r="339" ht="15.75" customHeight="1">
      <c r="A339" s="143">
        <v>33.0</v>
      </c>
      <c r="B339" s="130">
        <v>109.0</v>
      </c>
      <c r="C339" s="130">
        <v>9.0</v>
      </c>
      <c r="D339" s="130">
        <v>206.0</v>
      </c>
      <c r="E339" s="130">
        <v>200.0</v>
      </c>
      <c r="F339" s="4" t="s">
        <v>603</v>
      </c>
      <c r="G339" s="141"/>
      <c r="H339" s="145" t="s">
        <v>1690</v>
      </c>
      <c r="I339" s="132" t="b">
        <v>1</v>
      </c>
      <c r="J339" s="133" t="s">
        <v>52</v>
      </c>
      <c r="K339" s="4" t="s">
        <v>1691</v>
      </c>
      <c r="L339" s="22" t="s">
        <v>1691</v>
      </c>
      <c r="M339" s="4" t="s">
        <v>1691</v>
      </c>
      <c r="N339" s="4" t="s">
        <v>1690</v>
      </c>
      <c r="O339" s="137" t="s">
        <v>1052</v>
      </c>
      <c r="P339" s="136"/>
      <c r="Q339" s="136"/>
      <c r="R339" s="132">
        <v>2020.0</v>
      </c>
      <c r="S339" s="132">
        <v>2.0</v>
      </c>
      <c r="T339" s="137" t="s">
        <v>54</v>
      </c>
      <c r="U339" s="143">
        <v>3.0</v>
      </c>
      <c r="V339" s="139" t="s">
        <v>1053</v>
      </c>
      <c r="W339" s="4" t="s">
        <v>1054</v>
      </c>
      <c r="X339" s="137" t="s">
        <v>1055</v>
      </c>
      <c r="Y339" s="140">
        <v>0.69</v>
      </c>
      <c r="Z339" s="136"/>
      <c r="AA339" s="136"/>
      <c r="AB339" s="138">
        <v>343.9</v>
      </c>
      <c r="AC339" s="138">
        <v>343.9</v>
      </c>
      <c r="AD339" s="138">
        <v>1.0</v>
      </c>
      <c r="AE339" s="136"/>
      <c r="AF339" s="136"/>
      <c r="AG339" s="136"/>
      <c r="AH339" s="136"/>
    </row>
    <row r="340" ht="15.75" customHeight="1">
      <c r="A340" s="132">
        <v>42.0</v>
      </c>
      <c r="B340" s="130">
        <v>462.0</v>
      </c>
      <c r="C340" s="130">
        <v>14.0</v>
      </c>
      <c r="D340" s="130">
        <v>516.0</v>
      </c>
      <c r="E340" s="130">
        <v>421.0</v>
      </c>
      <c r="F340" s="4" t="s">
        <v>805</v>
      </c>
      <c r="G340" s="4" t="s">
        <v>1692</v>
      </c>
      <c r="H340" s="145" t="s">
        <v>1693</v>
      </c>
      <c r="I340" s="132" t="b">
        <v>1</v>
      </c>
      <c r="J340" s="133" t="s">
        <v>52</v>
      </c>
      <c r="K340" s="4" t="s">
        <v>1694</v>
      </c>
      <c r="L340" s="22" t="s">
        <v>1694</v>
      </c>
      <c r="M340" s="4" t="s">
        <v>1694</v>
      </c>
      <c r="N340" s="4" t="s">
        <v>1695</v>
      </c>
      <c r="O340" s="135" t="s">
        <v>1142</v>
      </c>
      <c r="P340" s="136"/>
      <c r="Q340" s="139" t="s">
        <v>196</v>
      </c>
      <c r="R340" s="132">
        <v>2021.0</v>
      </c>
      <c r="S340" s="132">
        <v>1.0</v>
      </c>
      <c r="T340" s="137" t="s">
        <v>64</v>
      </c>
      <c r="U340" s="138">
        <v>1.0</v>
      </c>
      <c r="V340" s="136"/>
      <c r="W340" s="4" t="s">
        <v>1041</v>
      </c>
      <c r="X340" s="137" t="s">
        <v>1042</v>
      </c>
      <c r="Y340" s="140">
        <v>1.0</v>
      </c>
      <c r="Z340" s="136"/>
      <c r="AA340" s="136"/>
      <c r="AB340" s="136"/>
      <c r="AC340" s="138">
        <v>1.0</v>
      </c>
      <c r="AD340" s="133" t="s">
        <v>68</v>
      </c>
      <c r="AE340" s="140">
        <v>7230.0</v>
      </c>
      <c r="AF340" s="140">
        <v>0.5</v>
      </c>
      <c r="AG340" s="136"/>
      <c r="AH340" s="136"/>
    </row>
    <row r="341" ht="15.75" customHeight="1">
      <c r="A341" s="132">
        <v>42.0</v>
      </c>
      <c r="B341" s="130">
        <v>461.0</v>
      </c>
      <c r="C341" s="130">
        <v>14.0</v>
      </c>
      <c r="D341" s="130">
        <v>517.0</v>
      </c>
      <c r="E341" s="130">
        <v>422.0</v>
      </c>
      <c r="F341" s="4" t="s">
        <v>805</v>
      </c>
      <c r="G341" s="4" t="s">
        <v>1692</v>
      </c>
      <c r="H341" s="145" t="s">
        <v>1693</v>
      </c>
      <c r="I341" s="132" t="b">
        <v>1</v>
      </c>
      <c r="J341" s="133" t="s">
        <v>52</v>
      </c>
      <c r="K341" s="4" t="s">
        <v>1694</v>
      </c>
      <c r="L341" s="22" t="s">
        <v>1694</v>
      </c>
      <c r="M341" s="4" t="s">
        <v>1694</v>
      </c>
      <c r="N341" s="4" t="s">
        <v>1696</v>
      </c>
      <c r="O341" s="135" t="s">
        <v>1119</v>
      </c>
      <c r="P341" s="136"/>
      <c r="Q341" s="139" t="s">
        <v>196</v>
      </c>
      <c r="R341" s="132">
        <v>2021.0</v>
      </c>
      <c r="S341" s="132">
        <v>1.0</v>
      </c>
      <c r="T341" s="137" t="s">
        <v>77</v>
      </c>
      <c r="U341" s="138">
        <v>2.0</v>
      </c>
      <c r="V341" s="136"/>
      <c r="W341" s="4" t="s">
        <v>1041</v>
      </c>
      <c r="X341" s="137" t="s">
        <v>1042</v>
      </c>
      <c r="Y341" s="140">
        <v>1.1</v>
      </c>
      <c r="Z341" s="136"/>
      <c r="AA341" s="136"/>
      <c r="AB341" s="136"/>
      <c r="AC341" s="138">
        <v>1.0</v>
      </c>
      <c r="AD341" s="133" t="s">
        <v>68</v>
      </c>
      <c r="AE341" s="140">
        <v>3980.0</v>
      </c>
      <c r="AF341" s="140">
        <v>0.8</v>
      </c>
      <c r="AG341" s="136"/>
      <c r="AH341" s="136"/>
    </row>
    <row r="342" ht="15.75" customHeight="1">
      <c r="A342" s="132">
        <v>42.0</v>
      </c>
      <c r="B342" s="130">
        <v>460.0</v>
      </c>
      <c r="C342" s="130">
        <v>14.0</v>
      </c>
      <c r="D342" s="130">
        <v>518.0</v>
      </c>
      <c r="E342" s="130">
        <v>423.0</v>
      </c>
      <c r="F342" s="4" t="s">
        <v>805</v>
      </c>
      <c r="G342" s="4" t="s">
        <v>1692</v>
      </c>
      <c r="H342" s="145" t="s">
        <v>1693</v>
      </c>
      <c r="I342" s="132" t="b">
        <v>1</v>
      </c>
      <c r="J342" s="133" t="s">
        <v>52</v>
      </c>
      <c r="K342" s="4" t="s">
        <v>1694</v>
      </c>
      <c r="L342" s="22" t="s">
        <v>1694</v>
      </c>
      <c r="M342" s="4" t="s">
        <v>1694</v>
      </c>
      <c r="N342" s="4" t="s">
        <v>1697</v>
      </c>
      <c r="O342" s="135" t="s">
        <v>1117</v>
      </c>
      <c r="P342" s="136"/>
      <c r="Q342" s="139" t="s">
        <v>196</v>
      </c>
      <c r="R342" s="132">
        <v>2021.0</v>
      </c>
      <c r="S342" s="132">
        <v>1.0</v>
      </c>
      <c r="T342" s="137" t="s">
        <v>54</v>
      </c>
      <c r="U342" s="143">
        <v>3.0</v>
      </c>
      <c r="V342" s="136"/>
      <c r="W342" s="4" t="s">
        <v>1041</v>
      </c>
      <c r="X342" s="137" t="s">
        <v>1042</v>
      </c>
      <c r="Y342" s="140">
        <v>0.6</v>
      </c>
      <c r="Z342" s="136"/>
      <c r="AA342" s="136"/>
      <c r="AB342" s="136"/>
      <c r="AC342" s="138">
        <v>1.0</v>
      </c>
      <c r="AD342" s="133" t="s">
        <v>68</v>
      </c>
      <c r="AE342" s="140">
        <v>1352.0</v>
      </c>
      <c r="AF342" s="140">
        <v>1.4</v>
      </c>
      <c r="AG342" s="136"/>
      <c r="AH342" s="136"/>
    </row>
    <row r="343" ht="15.75" customHeight="1">
      <c r="A343" s="132">
        <v>42.0</v>
      </c>
      <c r="B343" s="130">
        <v>459.0</v>
      </c>
      <c r="C343" s="130">
        <v>14.0</v>
      </c>
      <c r="D343" s="130">
        <v>515.0</v>
      </c>
      <c r="E343" s="130">
        <v>424.0</v>
      </c>
      <c r="F343" s="4" t="s">
        <v>805</v>
      </c>
      <c r="G343" s="4" t="s">
        <v>1692</v>
      </c>
      <c r="H343" s="145" t="s">
        <v>1693</v>
      </c>
      <c r="I343" s="132" t="b">
        <v>1</v>
      </c>
      <c r="J343" s="133" t="s">
        <v>52</v>
      </c>
      <c r="K343" s="4" t="s">
        <v>1694</v>
      </c>
      <c r="L343" s="22" t="s">
        <v>1694</v>
      </c>
      <c r="M343" s="4" t="s">
        <v>1694</v>
      </c>
      <c r="N343" s="4" t="s">
        <v>1698</v>
      </c>
      <c r="O343" s="135" t="s">
        <v>1121</v>
      </c>
      <c r="P343" s="136"/>
      <c r="Q343" s="139" t="s">
        <v>196</v>
      </c>
      <c r="R343" s="132">
        <v>2021.0</v>
      </c>
      <c r="S343" s="132">
        <v>1.0</v>
      </c>
      <c r="T343" s="137" t="s">
        <v>54</v>
      </c>
      <c r="U343" s="143">
        <v>3.0</v>
      </c>
      <c r="V343" s="136"/>
      <c r="W343" s="4" t="s">
        <v>1041</v>
      </c>
      <c r="X343" s="137" t="s">
        <v>1042</v>
      </c>
      <c r="Y343" s="140">
        <v>0.2</v>
      </c>
      <c r="Z343" s="136"/>
      <c r="AA343" s="136"/>
      <c r="AB343" s="136"/>
      <c r="AC343" s="138">
        <v>1.0</v>
      </c>
      <c r="AD343" s="138">
        <v>1.0</v>
      </c>
      <c r="AE343" s="140">
        <v>23660.0</v>
      </c>
      <c r="AF343" s="140">
        <v>2.7</v>
      </c>
      <c r="AG343" s="136"/>
      <c r="AH343" s="136"/>
    </row>
    <row r="344" ht="15.75" customHeight="1">
      <c r="A344" s="149">
        <v>42.0</v>
      </c>
      <c r="B344" s="130">
        <v>463.0</v>
      </c>
      <c r="C344" s="130">
        <v>14.0</v>
      </c>
      <c r="D344" s="150">
        <v>520.0</v>
      </c>
      <c r="E344" s="130">
        <v>416.0</v>
      </c>
      <c r="F344" s="144" t="s">
        <v>805</v>
      </c>
      <c r="G344" s="144" t="s">
        <v>806</v>
      </c>
      <c r="H344" s="144" t="s">
        <v>806</v>
      </c>
      <c r="I344" s="132" t="b">
        <v>1</v>
      </c>
      <c r="J344" s="151" t="s">
        <v>52</v>
      </c>
      <c r="K344" s="144" t="s">
        <v>807</v>
      </c>
      <c r="L344" s="152" t="s">
        <v>807</v>
      </c>
      <c r="M344" s="144" t="s">
        <v>807</v>
      </c>
      <c r="N344" s="4" t="s">
        <v>1699</v>
      </c>
      <c r="O344" s="153" t="s">
        <v>1063</v>
      </c>
      <c r="P344" s="154"/>
      <c r="Q344" s="154"/>
      <c r="R344" s="149">
        <v>2022.0</v>
      </c>
      <c r="S344" s="149">
        <v>3.0</v>
      </c>
      <c r="T344" s="153" t="s">
        <v>64</v>
      </c>
      <c r="U344" s="138">
        <v>1.0</v>
      </c>
      <c r="V344" s="154"/>
      <c r="W344" s="153" t="s">
        <v>1047</v>
      </c>
      <c r="X344" s="153" t="s">
        <v>1055</v>
      </c>
      <c r="Y344" s="156">
        <v>1.48</v>
      </c>
      <c r="Z344" s="154"/>
      <c r="AA344" s="154"/>
      <c r="AB344" s="157">
        <v>11228.2</v>
      </c>
      <c r="AC344" s="157">
        <v>826.0</v>
      </c>
      <c r="AD344" s="157">
        <v>1.0</v>
      </c>
      <c r="AE344" s="154"/>
      <c r="AF344" s="154"/>
      <c r="AG344" s="154"/>
      <c r="AH344" s="154"/>
    </row>
    <row r="345" ht="15.75" customHeight="1">
      <c r="A345" s="149">
        <v>42.0</v>
      </c>
      <c r="B345" s="130">
        <v>411.0</v>
      </c>
      <c r="C345" s="130">
        <v>14.0</v>
      </c>
      <c r="D345" s="150">
        <v>521.0</v>
      </c>
      <c r="E345" s="130">
        <v>417.0</v>
      </c>
      <c r="F345" s="144" t="s">
        <v>805</v>
      </c>
      <c r="G345" s="144" t="s">
        <v>806</v>
      </c>
      <c r="H345" s="144" t="s">
        <v>806</v>
      </c>
      <c r="I345" s="132" t="b">
        <v>0</v>
      </c>
      <c r="J345" s="151" t="s">
        <v>52</v>
      </c>
      <c r="K345" s="144" t="s">
        <v>807</v>
      </c>
      <c r="L345" s="152" t="s">
        <v>807</v>
      </c>
      <c r="M345" s="144" t="s">
        <v>807</v>
      </c>
      <c r="N345" s="4" t="s">
        <v>1700</v>
      </c>
      <c r="O345" s="153" t="s">
        <v>1155</v>
      </c>
      <c r="P345" s="154"/>
      <c r="Q345" s="154"/>
      <c r="R345" s="149">
        <v>2022.0</v>
      </c>
      <c r="S345" s="149">
        <v>3.0</v>
      </c>
      <c r="T345" s="153" t="s">
        <v>64</v>
      </c>
      <c r="U345" s="138">
        <v>1.0</v>
      </c>
      <c r="V345" s="154"/>
      <c r="W345" s="153" t="s">
        <v>1054</v>
      </c>
      <c r="X345" s="153" t="s">
        <v>1055</v>
      </c>
      <c r="Y345" s="156">
        <v>1.127</v>
      </c>
      <c r="Z345" s="154"/>
      <c r="AA345" s="154"/>
      <c r="AB345" s="157">
        <v>11228.2</v>
      </c>
      <c r="AC345" s="157">
        <v>503.0</v>
      </c>
      <c r="AD345" s="151" t="s">
        <v>68</v>
      </c>
      <c r="AE345" s="154"/>
      <c r="AF345" s="154"/>
      <c r="AG345" s="154"/>
      <c r="AH345" s="154"/>
    </row>
    <row r="346" ht="15.75" customHeight="1">
      <c r="A346" s="132">
        <v>34.0</v>
      </c>
      <c r="B346" s="130">
        <v>361.0</v>
      </c>
      <c r="C346" s="130">
        <v>10.0</v>
      </c>
      <c r="D346" s="130">
        <v>429.0</v>
      </c>
      <c r="E346" s="130">
        <v>337.0</v>
      </c>
      <c r="F346" s="4" t="s">
        <v>603</v>
      </c>
      <c r="G346" s="4" t="s">
        <v>1701</v>
      </c>
      <c r="H346" s="145" t="s">
        <v>1702</v>
      </c>
      <c r="I346" s="132" t="b">
        <v>1</v>
      </c>
      <c r="J346" s="133" t="s">
        <v>52</v>
      </c>
      <c r="K346" s="4" t="s">
        <v>1703</v>
      </c>
      <c r="L346" s="22" t="s">
        <v>1703</v>
      </c>
      <c r="M346" s="4" t="s">
        <v>1703</v>
      </c>
      <c r="N346" s="4" t="s">
        <v>1704</v>
      </c>
      <c r="O346" s="135" t="s">
        <v>1049</v>
      </c>
      <c r="P346" s="136"/>
      <c r="Q346" s="136"/>
      <c r="R346" s="132">
        <v>2022.0</v>
      </c>
      <c r="S346" s="132">
        <v>3.0</v>
      </c>
      <c r="T346" s="137" t="s">
        <v>77</v>
      </c>
      <c r="U346" s="138">
        <v>2.0</v>
      </c>
      <c r="V346" s="136"/>
      <c r="W346" s="137" t="s">
        <v>1047</v>
      </c>
      <c r="X346" s="137" t="s">
        <v>1042</v>
      </c>
      <c r="Y346" s="136"/>
      <c r="Z346" s="136"/>
      <c r="AA346" s="136"/>
      <c r="AB346" s="138">
        <v>10.0</v>
      </c>
      <c r="AC346" s="138">
        <v>1.0</v>
      </c>
      <c r="AD346" s="133" t="s">
        <v>68</v>
      </c>
      <c r="AE346" s="136"/>
      <c r="AF346" s="136"/>
      <c r="AG346" s="136"/>
      <c r="AH346" s="136"/>
    </row>
    <row r="347" ht="15.75" customHeight="1">
      <c r="A347" s="132">
        <v>34.0</v>
      </c>
      <c r="B347" s="130">
        <v>360.0</v>
      </c>
      <c r="C347" s="130">
        <v>10.0</v>
      </c>
      <c r="D347" s="130">
        <v>430.0</v>
      </c>
      <c r="E347" s="130">
        <v>336.0</v>
      </c>
      <c r="F347" s="4" t="s">
        <v>603</v>
      </c>
      <c r="G347" s="4" t="s">
        <v>1701</v>
      </c>
      <c r="H347" s="145" t="s">
        <v>1702</v>
      </c>
      <c r="I347" s="132" t="b">
        <v>1</v>
      </c>
      <c r="J347" s="133" t="s">
        <v>52</v>
      </c>
      <c r="K347" s="4" t="s">
        <v>1703</v>
      </c>
      <c r="L347" s="22" t="s">
        <v>1703</v>
      </c>
      <c r="M347" s="4" t="s">
        <v>1703</v>
      </c>
      <c r="N347" s="4" t="s">
        <v>1705</v>
      </c>
      <c r="O347" s="135" t="s">
        <v>1046</v>
      </c>
      <c r="P347" s="136"/>
      <c r="Q347" s="136"/>
      <c r="R347" s="132">
        <v>2022.0</v>
      </c>
      <c r="S347" s="132">
        <v>3.0</v>
      </c>
      <c r="T347" s="137" t="s">
        <v>77</v>
      </c>
      <c r="U347" s="138">
        <v>2.0</v>
      </c>
      <c r="V347" s="136"/>
      <c r="W347" s="137" t="s">
        <v>1047</v>
      </c>
      <c r="X347" s="137" t="s">
        <v>1042</v>
      </c>
      <c r="Y347" s="136"/>
      <c r="Z347" s="136"/>
      <c r="AA347" s="136"/>
      <c r="AB347" s="138">
        <v>10.0</v>
      </c>
      <c r="AC347" s="138">
        <v>1.0</v>
      </c>
      <c r="AD347" s="138">
        <v>1.0</v>
      </c>
      <c r="AE347" s="136"/>
      <c r="AF347" s="136"/>
      <c r="AG347" s="136"/>
      <c r="AH347" s="136"/>
    </row>
    <row r="348" ht="15.75" customHeight="1">
      <c r="A348" s="132">
        <v>38.0</v>
      </c>
      <c r="B348" s="130">
        <v>176.0</v>
      </c>
      <c r="C348" s="130">
        <v>1.0</v>
      </c>
      <c r="D348" s="130">
        <v>15.0</v>
      </c>
      <c r="E348" s="130">
        <v>3.0</v>
      </c>
      <c r="F348" s="4" t="s">
        <v>48</v>
      </c>
      <c r="G348" s="4" t="s">
        <v>1706</v>
      </c>
      <c r="H348" s="131" t="s">
        <v>1707</v>
      </c>
      <c r="I348" s="132" t="b">
        <v>1</v>
      </c>
      <c r="J348" s="133" t="s">
        <v>52</v>
      </c>
      <c r="K348" s="4" t="s">
        <v>1708</v>
      </c>
      <c r="L348" s="22" t="s">
        <v>1708</v>
      </c>
      <c r="M348" s="4" t="s">
        <v>1708</v>
      </c>
      <c r="N348" s="4" t="s">
        <v>1707</v>
      </c>
      <c r="O348" s="137" t="s">
        <v>1052</v>
      </c>
      <c r="P348" s="136"/>
      <c r="Q348" s="136"/>
      <c r="R348" s="132">
        <v>2020.0</v>
      </c>
      <c r="S348" s="132">
        <v>2.0</v>
      </c>
      <c r="T348" s="137" t="s">
        <v>64</v>
      </c>
      <c r="U348" s="138">
        <v>1.0</v>
      </c>
      <c r="V348" s="139" t="s">
        <v>1040</v>
      </c>
      <c r="W348" s="4" t="s">
        <v>1054</v>
      </c>
      <c r="X348" s="137" t="s">
        <v>1103</v>
      </c>
      <c r="Y348" s="140">
        <v>1.05</v>
      </c>
      <c r="Z348" s="136"/>
      <c r="AA348" s="136"/>
      <c r="AB348" s="138">
        <v>6231.9</v>
      </c>
      <c r="AC348" s="140">
        <v>3115.95</v>
      </c>
      <c r="AD348" s="133" t="s">
        <v>68</v>
      </c>
      <c r="AE348" s="136"/>
      <c r="AF348" s="136"/>
      <c r="AG348" s="136"/>
      <c r="AH348" s="136"/>
    </row>
    <row r="349" ht="15.75" customHeight="1">
      <c r="A349" s="132">
        <v>38.0</v>
      </c>
      <c r="B349" s="130">
        <v>248.0</v>
      </c>
      <c r="C349" s="130">
        <v>1.0</v>
      </c>
      <c r="D349" s="130">
        <v>14.0</v>
      </c>
      <c r="E349" s="130">
        <v>2.0</v>
      </c>
      <c r="F349" s="4" t="s">
        <v>48</v>
      </c>
      <c r="G349" s="4" t="s">
        <v>1706</v>
      </c>
      <c r="H349" s="131" t="s">
        <v>1707</v>
      </c>
      <c r="I349" s="132" t="b">
        <v>1</v>
      </c>
      <c r="J349" s="133" t="s">
        <v>52</v>
      </c>
      <c r="K349" s="4" t="s">
        <v>1708</v>
      </c>
      <c r="L349" s="22" t="s">
        <v>1708</v>
      </c>
      <c r="M349" s="4" t="s">
        <v>1708</v>
      </c>
      <c r="N349" s="4" t="s">
        <v>1706</v>
      </c>
      <c r="O349" s="135" t="s">
        <v>1331</v>
      </c>
      <c r="P349" s="136"/>
      <c r="Q349" s="136"/>
      <c r="R349" s="132">
        <v>2022.0</v>
      </c>
      <c r="S349" s="132">
        <v>1.0</v>
      </c>
      <c r="T349" s="137" t="s">
        <v>77</v>
      </c>
      <c r="U349" s="138">
        <v>2.0</v>
      </c>
      <c r="V349" s="139" t="s">
        <v>1040</v>
      </c>
      <c r="W349" s="4" t="s">
        <v>1041</v>
      </c>
      <c r="X349" s="137" t="s">
        <v>1103</v>
      </c>
      <c r="Y349" s="140">
        <v>1.3</v>
      </c>
      <c r="Z349" s="136"/>
      <c r="AA349" s="136"/>
      <c r="AB349" s="138">
        <v>6231.9</v>
      </c>
      <c r="AC349" s="140">
        <v>3115.95</v>
      </c>
      <c r="AD349" s="138">
        <v>1.0</v>
      </c>
      <c r="AE349" s="140">
        <v>33500.0</v>
      </c>
      <c r="AF349" s="140">
        <v>0.9</v>
      </c>
      <c r="AG349" s="136"/>
      <c r="AH349" s="136"/>
    </row>
    <row r="350" ht="15.75" customHeight="1">
      <c r="A350" s="129">
        <v>33.0</v>
      </c>
      <c r="B350" s="130">
        <v>110.0</v>
      </c>
      <c r="C350" s="130">
        <v>10.0</v>
      </c>
      <c r="D350" s="130">
        <v>418.0</v>
      </c>
      <c r="E350" s="130">
        <v>343.0</v>
      </c>
      <c r="F350" s="4" t="s">
        <v>603</v>
      </c>
      <c r="G350" s="141"/>
      <c r="H350" s="145" t="s">
        <v>1709</v>
      </c>
      <c r="I350" s="132" t="b">
        <v>1</v>
      </c>
      <c r="J350" s="133" t="s">
        <v>52</v>
      </c>
      <c r="K350" s="4" t="s">
        <v>1710</v>
      </c>
      <c r="L350" s="22" t="s">
        <v>1710</v>
      </c>
      <c r="M350" s="4" t="s">
        <v>1710</v>
      </c>
      <c r="N350" s="4" t="s">
        <v>1711</v>
      </c>
      <c r="O350" s="137" t="s">
        <v>1089</v>
      </c>
      <c r="P350" s="136"/>
      <c r="Q350" s="136"/>
      <c r="R350" s="132">
        <v>2021.0</v>
      </c>
      <c r="S350" s="132">
        <v>3.0</v>
      </c>
      <c r="T350" s="137" t="s">
        <v>54</v>
      </c>
      <c r="U350" s="143">
        <v>3.0</v>
      </c>
      <c r="V350" s="139" t="s">
        <v>1053</v>
      </c>
      <c r="W350" s="137" t="s">
        <v>1047</v>
      </c>
      <c r="X350" s="137" t="s">
        <v>1042</v>
      </c>
      <c r="Y350" s="136"/>
      <c r="Z350" s="136"/>
      <c r="AA350" s="136"/>
      <c r="AB350" s="138">
        <v>0.0</v>
      </c>
      <c r="AC350" s="138">
        <v>1.0</v>
      </c>
      <c r="AD350" s="138">
        <v>1.0</v>
      </c>
      <c r="AE350" s="136"/>
      <c r="AF350" s="136"/>
      <c r="AG350" s="136"/>
      <c r="AH350" s="136"/>
    </row>
    <row r="351" ht="15.75" customHeight="1">
      <c r="A351" s="129">
        <v>33.0</v>
      </c>
      <c r="B351" s="130">
        <v>51.0</v>
      </c>
      <c r="C351" s="130">
        <v>10.0</v>
      </c>
      <c r="D351" s="130">
        <v>419.0</v>
      </c>
      <c r="E351" s="130">
        <v>338.0</v>
      </c>
      <c r="F351" s="4" t="s">
        <v>603</v>
      </c>
      <c r="G351" s="141"/>
      <c r="H351" s="145" t="s">
        <v>1712</v>
      </c>
      <c r="I351" s="132" t="b">
        <v>1</v>
      </c>
      <c r="J351" s="158" t="s">
        <v>52</v>
      </c>
      <c r="K351" s="78" t="s">
        <v>1713</v>
      </c>
      <c r="L351" s="22" t="s">
        <v>1713</v>
      </c>
      <c r="M351" s="78" t="s">
        <v>1713</v>
      </c>
      <c r="N351" s="4" t="s">
        <v>1714</v>
      </c>
      <c r="O351" s="135" t="s">
        <v>1102</v>
      </c>
      <c r="P351" s="136"/>
      <c r="Q351" s="136"/>
      <c r="R351" s="132">
        <v>2020.0</v>
      </c>
      <c r="S351" s="132">
        <v>3.0</v>
      </c>
      <c r="T351" s="137" t="s">
        <v>64</v>
      </c>
      <c r="U351" s="138">
        <v>1.0</v>
      </c>
      <c r="V351" s="139" t="s">
        <v>1053</v>
      </c>
      <c r="W351" s="137" t="s">
        <v>1047</v>
      </c>
      <c r="X351" s="4" t="s">
        <v>1042</v>
      </c>
      <c r="Y351" s="136"/>
      <c r="Z351" s="136"/>
      <c r="AA351" s="136"/>
      <c r="AB351" s="138">
        <v>9.1</v>
      </c>
      <c r="AC351" s="138">
        <v>1.0</v>
      </c>
      <c r="AD351" s="133" t="s">
        <v>68</v>
      </c>
      <c r="AE351" s="136"/>
      <c r="AF351" s="136"/>
      <c r="AG351" s="136"/>
      <c r="AH351" s="136"/>
    </row>
    <row r="352" ht="15.75" customHeight="1">
      <c r="A352" s="129">
        <v>33.0</v>
      </c>
      <c r="B352" s="130">
        <v>111.0</v>
      </c>
      <c r="C352" s="130">
        <v>10.0</v>
      </c>
      <c r="D352" s="130">
        <v>420.0</v>
      </c>
      <c r="E352" s="130">
        <v>339.0</v>
      </c>
      <c r="F352" s="4" t="s">
        <v>603</v>
      </c>
      <c r="G352" s="141"/>
      <c r="H352" s="145" t="s">
        <v>1712</v>
      </c>
      <c r="I352" s="132" t="b">
        <v>1</v>
      </c>
      <c r="J352" s="133" t="s">
        <v>52</v>
      </c>
      <c r="K352" s="4" t="s">
        <v>1713</v>
      </c>
      <c r="L352" s="22" t="s">
        <v>1713</v>
      </c>
      <c r="M352" s="4" t="s">
        <v>1713</v>
      </c>
      <c r="N352" s="4" t="s">
        <v>1715</v>
      </c>
      <c r="O352" s="137" t="s">
        <v>1089</v>
      </c>
      <c r="P352" s="136"/>
      <c r="Q352" s="136"/>
      <c r="R352" s="132">
        <v>2021.0</v>
      </c>
      <c r="S352" s="132">
        <v>3.0</v>
      </c>
      <c r="T352" s="137" t="s">
        <v>54</v>
      </c>
      <c r="U352" s="143">
        <v>3.0</v>
      </c>
      <c r="V352" s="139" t="s">
        <v>1053</v>
      </c>
      <c r="W352" s="137" t="s">
        <v>1047</v>
      </c>
      <c r="X352" s="137" t="s">
        <v>1042</v>
      </c>
      <c r="Y352" s="136"/>
      <c r="Z352" s="136"/>
      <c r="AA352" s="136"/>
      <c r="AB352" s="138">
        <v>9.1</v>
      </c>
      <c r="AC352" s="138">
        <v>1.1</v>
      </c>
      <c r="AD352" s="133" t="s">
        <v>68</v>
      </c>
      <c r="AE352" s="136"/>
      <c r="AF352" s="136"/>
      <c r="AG352" s="136"/>
      <c r="AH352" s="136"/>
    </row>
    <row r="353" ht="15.75" customHeight="1">
      <c r="A353" s="129">
        <v>33.0</v>
      </c>
      <c r="B353" s="130">
        <v>52.0</v>
      </c>
      <c r="C353" s="130">
        <v>10.0</v>
      </c>
      <c r="D353" s="130">
        <v>421.0</v>
      </c>
      <c r="E353" s="130">
        <v>330.0</v>
      </c>
      <c r="F353" s="4" t="s">
        <v>603</v>
      </c>
      <c r="G353" s="141"/>
      <c r="H353" s="131" t="s">
        <v>541</v>
      </c>
      <c r="I353" s="132" t="b">
        <v>1</v>
      </c>
      <c r="J353" s="133" t="s">
        <v>52</v>
      </c>
      <c r="K353" s="4" t="s">
        <v>542</v>
      </c>
      <c r="L353" s="183" t="s">
        <v>542</v>
      </c>
      <c r="M353" s="4" t="s">
        <v>542</v>
      </c>
      <c r="N353" s="4" t="s">
        <v>1716</v>
      </c>
      <c r="O353" s="137" t="s">
        <v>1089</v>
      </c>
      <c r="P353" s="136"/>
      <c r="Q353" s="136"/>
      <c r="R353" s="132">
        <v>2021.0</v>
      </c>
      <c r="S353" s="132">
        <v>3.0</v>
      </c>
      <c r="T353" s="137" t="s">
        <v>64</v>
      </c>
      <c r="U353" s="138">
        <v>1.0</v>
      </c>
      <c r="V353" s="139" t="s">
        <v>1053</v>
      </c>
      <c r="W353" s="137" t="s">
        <v>1047</v>
      </c>
      <c r="X353" s="137" t="s">
        <v>1042</v>
      </c>
      <c r="Y353" s="136"/>
      <c r="Z353" s="136"/>
      <c r="AA353" s="136"/>
      <c r="AB353" s="138">
        <v>64.2</v>
      </c>
      <c r="AC353" s="138">
        <v>8.2</v>
      </c>
      <c r="AD353" s="138">
        <v>1.0</v>
      </c>
      <c r="AE353" s="136"/>
      <c r="AF353" s="136"/>
      <c r="AG353" s="136"/>
      <c r="AH353" s="136"/>
    </row>
    <row r="354" ht="15.75" customHeight="1">
      <c r="A354" s="129">
        <v>33.0</v>
      </c>
      <c r="B354" s="130">
        <v>421.0</v>
      </c>
      <c r="C354" s="130">
        <v>10.0</v>
      </c>
      <c r="D354" s="130">
        <v>431.0</v>
      </c>
      <c r="E354" s="130">
        <v>350.0</v>
      </c>
      <c r="F354" s="4" t="s">
        <v>603</v>
      </c>
      <c r="G354" s="4" t="s">
        <v>1717</v>
      </c>
      <c r="H354" s="133" t="s">
        <v>550</v>
      </c>
      <c r="I354" s="132" t="b">
        <v>1</v>
      </c>
      <c r="J354" s="133" t="s">
        <v>52</v>
      </c>
      <c r="K354" s="4" t="s">
        <v>551</v>
      </c>
      <c r="L354" s="184" t="s">
        <v>551</v>
      </c>
      <c r="M354" s="4" t="s">
        <v>551</v>
      </c>
      <c r="N354" s="4" t="s">
        <v>1718</v>
      </c>
      <c r="O354" s="135" t="s">
        <v>1268</v>
      </c>
      <c r="P354" s="136"/>
      <c r="Q354" s="136"/>
      <c r="R354" s="132">
        <v>2018.0</v>
      </c>
      <c r="S354" s="132">
        <v>1.0</v>
      </c>
      <c r="T354" s="137" t="s">
        <v>54</v>
      </c>
      <c r="U354" s="143">
        <v>3.0</v>
      </c>
      <c r="V354" s="136"/>
      <c r="W354" s="4" t="s">
        <v>1041</v>
      </c>
      <c r="X354" s="137" t="s">
        <v>1042</v>
      </c>
      <c r="Y354" s="140">
        <v>0.17</v>
      </c>
      <c r="Z354" s="136"/>
      <c r="AA354" s="136"/>
      <c r="AB354" s="136"/>
      <c r="AC354" s="138">
        <v>1.0</v>
      </c>
      <c r="AD354" s="138">
        <v>1.0</v>
      </c>
      <c r="AE354" s="140">
        <v>801.0</v>
      </c>
      <c r="AF354" s="136"/>
      <c r="AG354" s="136"/>
      <c r="AH354" s="136"/>
    </row>
    <row r="355" ht="15.75" customHeight="1">
      <c r="A355" s="149">
        <v>37.0</v>
      </c>
      <c r="B355" s="130">
        <v>422.0</v>
      </c>
      <c r="C355" s="130">
        <v>12.0</v>
      </c>
      <c r="D355" s="150">
        <v>480.0</v>
      </c>
      <c r="E355" s="130">
        <v>373.0</v>
      </c>
      <c r="F355" s="144" t="s">
        <v>610</v>
      </c>
      <c r="G355" s="144" t="s">
        <v>1719</v>
      </c>
      <c r="H355" s="144" t="s">
        <v>1719</v>
      </c>
      <c r="I355" s="132" t="b">
        <v>1</v>
      </c>
      <c r="J355" s="151" t="s">
        <v>52</v>
      </c>
      <c r="K355" s="144" t="s">
        <v>1720</v>
      </c>
      <c r="L355" s="152" t="s">
        <v>1720</v>
      </c>
      <c r="M355" s="144" t="s">
        <v>1720</v>
      </c>
      <c r="N355" s="4" t="s">
        <v>1721</v>
      </c>
      <c r="O355" s="153" t="s">
        <v>1155</v>
      </c>
      <c r="P355" s="154"/>
      <c r="Q355" s="154"/>
      <c r="R355" s="149">
        <v>2022.0</v>
      </c>
      <c r="S355" s="149">
        <v>3.0</v>
      </c>
      <c r="T355" s="153" t="s">
        <v>64</v>
      </c>
      <c r="U355" s="138">
        <v>1.0</v>
      </c>
      <c r="V355" s="154"/>
      <c r="W355" s="153" t="s">
        <v>1054</v>
      </c>
      <c r="X355" s="153" t="s">
        <v>1055</v>
      </c>
      <c r="Y355" s="156">
        <v>1.014</v>
      </c>
      <c r="Z355" s="154"/>
      <c r="AA355" s="154"/>
      <c r="AB355" s="157">
        <v>12438.2</v>
      </c>
      <c r="AC355" s="157">
        <v>869.0</v>
      </c>
      <c r="AD355" s="157">
        <v>1.0</v>
      </c>
      <c r="AE355" s="154"/>
      <c r="AF355" s="154"/>
      <c r="AG355" s="154"/>
      <c r="AH355" s="154"/>
    </row>
    <row r="356" ht="15.75" customHeight="1">
      <c r="A356" s="149">
        <v>37.0</v>
      </c>
      <c r="B356" s="130">
        <v>415.0</v>
      </c>
      <c r="C356" s="130">
        <v>12.0</v>
      </c>
      <c r="D356" s="150">
        <v>479.0</v>
      </c>
      <c r="E356" s="130">
        <v>374.0</v>
      </c>
      <c r="F356" s="144" t="s">
        <v>610</v>
      </c>
      <c r="G356" s="144" t="s">
        <v>1719</v>
      </c>
      <c r="H356" s="144" t="s">
        <v>1719</v>
      </c>
      <c r="I356" s="132" t="b">
        <v>1</v>
      </c>
      <c r="J356" s="151" t="s">
        <v>52</v>
      </c>
      <c r="K356" s="144" t="s">
        <v>1720</v>
      </c>
      <c r="L356" s="152" t="s">
        <v>1720</v>
      </c>
      <c r="M356" s="144" t="s">
        <v>1720</v>
      </c>
      <c r="N356" s="4" t="s">
        <v>1722</v>
      </c>
      <c r="O356" s="153" t="s">
        <v>1063</v>
      </c>
      <c r="P356" s="154"/>
      <c r="Q356" s="154"/>
      <c r="R356" s="149">
        <v>2022.0</v>
      </c>
      <c r="S356" s="149">
        <v>3.0</v>
      </c>
      <c r="T356" s="153" t="s">
        <v>64</v>
      </c>
      <c r="U356" s="138">
        <v>1.0</v>
      </c>
      <c r="V356" s="154"/>
      <c r="W356" s="153" t="s">
        <v>1047</v>
      </c>
      <c r="X356" s="153" t="s">
        <v>1055</v>
      </c>
      <c r="Y356" s="156">
        <v>1.19</v>
      </c>
      <c r="Z356" s="154"/>
      <c r="AA356" s="154"/>
      <c r="AB356" s="157">
        <v>12438.2</v>
      </c>
      <c r="AC356" s="157">
        <v>87.9</v>
      </c>
      <c r="AD356" s="151" t="s">
        <v>68</v>
      </c>
      <c r="AE356" s="154"/>
      <c r="AF356" s="154"/>
      <c r="AG356" s="154"/>
      <c r="AH356" s="154"/>
    </row>
    <row r="357" ht="15.75" customHeight="1">
      <c r="A357" s="149">
        <v>37.0</v>
      </c>
      <c r="B357" s="130">
        <v>416.0</v>
      </c>
      <c r="C357" s="130">
        <v>12.0</v>
      </c>
      <c r="D357" s="150">
        <v>481.0</v>
      </c>
      <c r="E357" s="130">
        <v>375.0</v>
      </c>
      <c r="F357" s="144" t="s">
        <v>610</v>
      </c>
      <c r="G357" s="144" t="s">
        <v>1719</v>
      </c>
      <c r="H357" s="144" t="s">
        <v>1719</v>
      </c>
      <c r="I357" s="132" t="b">
        <v>1</v>
      </c>
      <c r="J357" s="151" t="s">
        <v>52</v>
      </c>
      <c r="K357" s="144" t="s">
        <v>1720</v>
      </c>
      <c r="L357" s="152" t="s">
        <v>1720</v>
      </c>
      <c r="M357" s="144" t="s">
        <v>1720</v>
      </c>
      <c r="N357" s="133" t="s">
        <v>1723</v>
      </c>
      <c r="O357" s="179" t="s">
        <v>1049</v>
      </c>
      <c r="P357" s="154"/>
      <c r="Q357" s="154"/>
      <c r="R357" s="149">
        <v>2022.0</v>
      </c>
      <c r="S357" s="149">
        <v>3.0</v>
      </c>
      <c r="T357" s="153" t="s">
        <v>64</v>
      </c>
      <c r="U357" s="138">
        <v>1.0</v>
      </c>
      <c r="V357" s="154"/>
      <c r="W357" s="153" t="s">
        <v>1047</v>
      </c>
      <c r="X357" s="153" t="s">
        <v>1042</v>
      </c>
      <c r="Y357" s="154"/>
      <c r="Z357" s="154"/>
      <c r="AA357" s="154"/>
      <c r="AB357" s="157">
        <v>12438.2</v>
      </c>
      <c r="AC357" s="157">
        <v>1.0</v>
      </c>
      <c r="AD357" s="151" t="s">
        <v>68</v>
      </c>
      <c r="AE357" s="154"/>
      <c r="AF357" s="154"/>
      <c r="AG357" s="154"/>
      <c r="AH357" s="154"/>
    </row>
    <row r="358" ht="15.75" customHeight="1">
      <c r="A358" s="132">
        <v>38.0</v>
      </c>
      <c r="B358" s="130">
        <v>177.0</v>
      </c>
      <c r="C358" s="130">
        <v>1.0</v>
      </c>
      <c r="D358" s="130">
        <v>18.0</v>
      </c>
      <c r="E358" s="130">
        <v>16.0</v>
      </c>
      <c r="F358" s="4" t="s">
        <v>48</v>
      </c>
      <c r="G358" s="141"/>
      <c r="H358" s="136"/>
      <c r="I358" s="136"/>
      <c r="J358" s="136"/>
      <c r="K358" s="136"/>
      <c r="L358" s="142" t="s">
        <v>985</v>
      </c>
      <c r="M358" s="78" t="s">
        <v>985</v>
      </c>
      <c r="N358" s="136"/>
      <c r="O358" s="137" t="s">
        <v>1052</v>
      </c>
      <c r="P358" s="136"/>
      <c r="Q358" s="136"/>
      <c r="R358" s="132">
        <v>2020.0</v>
      </c>
      <c r="S358" s="132">
        <v>2.0</v>
      </c>
      <c r="T358" s="137" t="s">
        <v>64</v>
      </c>
      <c r="U358" s="138">
        <v>1.0</v>
      </c>
      <c r="V358" s="139" t="s">
        <v>1040</v>
      </c>
      <c r="W358" s="4" t="s">
        <v>1054</v>
      </c>
      <c r="X358" s="137" t="s">
        <v>1055</v>
      </c>
      <c r="Y358" s="140">
        <v>1.1</v>
      </c>
      <c r="Z358" s="136"/>
      <c r="AA358" s="136"/>
      <c r="AB358" s="136"/>
      <c r="AC358" s="136"/>
      <c r="AD358" s="136">
        <v>1.0</v>
      </c>
      <c r="AE358" s="136"/>
      <c r="AF358" s="136"/>
      <c r="AG358" s="136"/>
      <c r="AH358" s="136"/>
    </row>
    <row r="359" ht="15.75" customHeight="1">
      <c r="A359" s="149">
        <v>37.0</v>
      </c>
      <c r="B359" s="130">
        <v>418.0</v>
      </c>
      <c r="C359" s="130">
        <v>12.0</v>
      </c>
      <c r="D359" s="150">
        <v>451.0</v>
      </c>
      <c r="E359" s="130">
        <v>359.0</v>
      </c>
      <c r="F359" s="144" t="s">
        <v>610</v>
      </c>
      <c r="G359" s="144" t="s">
        <v>649</v>
      </c>
      <c r="H359" s="144" t="s">
        <v>649</v>
      </c>
      <c r="I359" s="132" t="b">
        <v>1</v>
      </c>
      <c r="J359" s="151" t="s">
        <v>52</v>
      </c>
      <c r="K359" s="144" t="s">
        <v>650</v>
      </c>
      <c r="L359" s="229" t="s">
        <v>650</v>
      </c>
      <c r="M359" s="144" t="s">
        <v>650</v>
      </c>
      <c r="N359" s="4" t="s">
        <v>1724</v>
      </c>
      <c r="O359" s="153" t="s">
        <v>1119</v>
      </c>
      <c r="P359" s="155" t="s">
        <v>52</v>
      </c>
      <c r="Q359" s="154"/>
      <c r="R359" s="149">
        <v>2021.0</v>
      </c>
      <c r="S359" s="149">
        <v>1.0</v>
      </c>
      <c r="T359" s="153" t="s">
        <v>54</v>
      </c>
      <c r="U359" s="143">
        <v>3.0</v>
      </c>
      <c r="V359" s="154"/>
      <c r="W359" s="153" t="s">
        <v>1041</v>
      </c>
      <c r="X359" s="153" t="s">
        <v>1042</v>
      </c>
      <c r="Y359" s="156">
        <v>0.8</v>
      </c>
      <c r="Z359" s="154"/>
      <c r="AA359" s="154"/>
      <c r="AB359" s="157">
        <v>189237.2</v>
      </c>
      <c r="AC359" s="156">
        <v>39378.5</v>
      </c>
      <c r="AD359" s="157">
        <v>1.0</v>
      </c>
      <c r="AE359" s="156">
        <v>79044.0</v>
      </c>
      <c r="AF359" s="156">
        <v>1.2</v>
      </c>
      <c r="AG359" s="154"/>
      <c r="AH359" s="154"/>
    </row>
    <row r="360" ht="15.75" customHeight="1">
      <c r="A360" s="149">
        <v>37.0</v>
      </c>
      <c r="B360" s="130">
        <v>419.0</v>
      </c>
      <c r="C360" s="130">
        <v>12.0</v>
      </c>
      <c r="D360" s="150">
        <v>450.0</v>
      </c>
      <c r="E360" s="130">
        <v>360.0</v>
      </c>
      <c r="F360" s="144" t="s">
        <v>610</v>
      </c>
      <c r="G360" s="144" t="s">
        <v>649</v>
      </c>
      <c r="H360" s="144" t="s">
        <v>649</v>
      </c>
      <c r="I360" s="132" t="b">
        <v>1</v>
      </c>
      <c r="J360" s="151" t="s">
        <v>52</v>
      </c>
      <c r="K360" s="144" t="s">
        <v>650</v>
      </c>
      <c r="L360" s="230" t="s">
        <v>650</v>
      </c>
      <c r="M360" s="144" t="s">
        <v>650</v>
      </c>
      <c r="N360" s="4" t="s">
        <v>1725</v>
      </c>
      <c r="O360" s="153" t="s">
        <v>1142</v>
      </c>
      <c r="P360" s="155" t="s">
        <v>52</v>
      </c>
      <c r="Q360" s="154"/>
      <c r="R360" s="149">
        <v>2021.0</v>
      </c>
      <c r="S360" s="149">
        <v>1.0</v>
      </c>
      <c r="T360" s="153" t="s">
        <v>77</v>
      </c>
      <c r="U360" s="138">
        <v>2.0</v>
      </c>
      <c r="V360" s="154"/>
      <c r="W360" s="153" t="s">
        <v>1041</v>
      </c>
      <c r="X360" s="153" t="s">
        <v>1055</v>
      </c>
      <c r="Y360" s="156">
        <v>1.4</v>
      </c>
      <c r="Z360" s="154"/>
      <c r="AA360" s="154"/>
      <c r="AB360" s="157">
        <v>189237.2</v>
      </c>
      <c r="AC360" s="156">
        <v>39378.5</v>
      </c>
      <c r="AD360" s="151" t="s">
        <v>68</v>
      </c>
      <c r="AE360" s="156">
        <v>82089.0</v>
      </c>
      <c r="AF360" s="156">
        <v>0.5</v>
      </c>
      <c r="AG360" s="154"/>
      <c r="AH360" s="154"/>
    </row>
    <row r="361" ht="15.75" customHeight="1">
      <c r="A361" s="132">
        <v>31.0</v>
      </c>
      <c r="B361" s="130">
        <v>53.0</v>
      </c>
      <c r="C361" s="130">
        <v>5.0</v>
      </c>
      <c r="D361" s="130">
        <v>121.0</v>
      </c>
      <c r="E361" s="130">
        <v>91.0</v>
      </c>
      <c r="F361" s="4" t="s">
        <v>1145</v>
      </c>
      <c r="G361" s="141"/>
      <c r="H361" s="145" t="s">
        <v>1726</v>
      </c>
      <c r="I361" s="132" t="b">
        <v>1</v>
      </c>
      <c r="J361" s="133" t="s">
        <v>52</v>
      </c>
      <c r="K361" s="4" t="s">
        <v>1727</v>
      </c>
      <c r="L361" s="4" t="s">
        <v>1727</v>
      </c>
      <c r="M361" s="4" t="s">
        <v>1727</v>
      </c>
      <c r="N361" s="4" t="s">
        <v>1726</v>
      </c>
      <c r="O361" s="137" t="s">
        <v>1052</v>
      </c>
      <c r="P361" s="136"/>
      <c r="Q361" s="136"/>
      <c r="R361" s="132">
        <v>2020.0</v>
      </c>
      <c r="S361" s="132">
        <v>2.0</v>
      </c>
      <c r="T361" s="137" t="s">
        <v>64</v>
      </c>
      <c r="U361" s="138">
        <v>1.0</v>
      </c>
      <c r="V361" s="139" t="s">
        <v>1053</v>
      </c>
      <c r="W361" s="4" t="s">
        <v>1054</v>
      </c>
      <c r="X361" s="137" t="s">
        <v>1055</v>
      </c>
      <c r="Y361" s="140">
        <v>1.01</v>
      </c>
      <c r="Z361" s="136"/>
      <c r="AA361" s="136"/>
      <c r="AB361" s="138">
        <v>11940.9</v>
      </c>
      <c r="AC361" s="138">
        <v>11940.9</v>
      </c>
      <c r="AD361" s="138">
        <v>1.0</v>
      </c>
      <c r="AE361" s="136"/>
      <c r="AF361" s="136"/>
      <c r="AG361" s="136"/>
      <c r="AH361" s="136"/>
    </row>
    <row r="362" ht="15.75" customHeight="1">
      <c r="A362" s="149">
        <v>37.0</v>
      </c>
      <c r="B362" s="130">
        <v>417.0</v>
      </c>
      <c r="C362" s="130">
        <v>12.0</v>
      </c>
      <c r="D362" s="150">
        <v>452.0</v>
      </c>
      <c r="E362" s="130">
        <v>361.0</v>
      </c>
      <c r="F362" s="144" t="s">
        <v>610</v>
      </c>
      <c r="G362" s="144" t="s">
        <v>649</v>
      </c>
      <c r="H362" s="144" t="s">
        <v>649</v>
      </c>
      <c r="I362" s="132" t="b">
        <v>1</v>
      </c>
      <c r="J362" s="151" t="s">
        <v>52</v>
      </c>
      <c r="K362" s="144" t="s">
        <v>650</v>
      </c>
      <c r="L362" s="229" t="s">
        <v>650</v>
      </c>
      <c r="M362" s="144" t="s">
        <v>650</v>
      </c>
      <c r="N362" s="4" t="s">
        <v>1728</v>
      </c>
      <c r="O362" s="153" t="s">
        <v>1117</v>
      </c>
      <c r="P362" s="155" t="s">
        <v>52</v>
      </c>
      <c r="Q362" s="154"/>
      <c r="R362" s="149">
        <v>2021.0</v>
      </c>
      <c r="S362" s="149">
        <v>1.0</v>
      </c>
      <c r="T362" s="153" t="s">
        <v>54</v>
      </c>
      <c r="U362" s="143">
        <v>3.0</v>
      </c>
      <c r="V362" s="154"/>
      <c r="W362" s="153" t="s">
        <v>1041</v>
      </c>
      <c r="X362" s="153" t="s">
        <v>1042</v>
      </c>
      <c r="Y362" s="156">
        <v>0.3</v>
      </c>
      <c r="Z362" s="154"/>
      <c r="AA362" s="154"/>
      <c r="AB362" s="157">
        <v>189237.2</v>
      </c>
      <c r="AC362" s="156">
        <v>39378.5</v>
      </c>
      <c r="AD362" s="151" t="s">
        <v>68</v>
      </c>
      <c r="AE362" s="156">
        <v>36894.0</v>
      </c>
      <c r="AF362" s="156">
        <v>1.5</v>
      </c>
      <c r="AG362" s="154"/>
      <c r="AH362" s="154"/>
    </row>
    <row r="363" ht="15.75" customHeight="1">
      <c r="A363" s="149">
        <v>37.0</v>
      </c>
      <c r="B363" s="130">
        <v>112.0</v>
      </c>
      <c r="C363" s="130">
        <v>12.0</v>
      </c>
      <c r="D363" s="150">
        <v>453.0</v>
      </c>
      <c r="E363" s="130">
        <v>362.0</v>
      </c>
      <c r="F363" s="144" t="s">
        <v>610</v>
      </c>
      <c r="G363" s="144" t="s">
        <v>649</v>
      </c>
      <c r="H363" s="144" t="s">
        <v>649</v>
      </c>
      <c r="I363" s="132" t="b">
        <v>1</v>
      </c>
      <c r="J363" s="151" t="s">
        <v>52</v>
      </c>
      <c r="K363" s="144" t="s">
        <v>650</v>
      </c>
      <c r="L363" s="231" t="s">
        <v>650</v>
      </c>
      <c r="M363" s="144" t="s">
        <v>650</v>
      </c>
      <c r="N363" s="4" t="s">
        <v>1729</v>
      </c>
      <c r="O363" s="153" t="s">
        <v>1371</v>
      </c>
      <c r="P363" s="155" t="s">
        <v>52</v>
      </c>
      <c r="Q363" s="154"/>
      <c r="R363" s="149">
        <v>2016.0</v>
      </c>
      <c r="S363" s="149">
        <v>3.0</v>
      </c>
      <c r="T363" s="153" t="s">
        <v>54</v>
      </c>
      <c r="U363" s="143">
        <v>3.0</v>
      </c>
      <c r="V363" s="155" t="s">
        <v>1053</v>
      </c>
      <c r="W363" s="153" t="s">
        <v>1047</v>
      </c>
      <c r="X363" s="153" t="s">
        <v>66</v>
      </c>
      <c r="Y363" s="156">
        <v>0.27</v>
      </c>
      <c r="Z363" s="154"/>
      <c r="AA363" s="154"/>
      <c r="AB363" s="157">
        <v>189237.2</v>
      </c>
      <c r="AC363" s="157">
        <v>1.0</v>
      </c>
      <c r="AD363" s="151" t="s">
        <v>68</v>
      </c>
      <c r="AE363" s="154"/>
      <c r="AF363" s="156">
        <v>1.3</v>
      </c>
      <c r="AG363" s="154"/>
      <c r="AH363" s="154"/>
    </row>
    <row r="364" ht="15.75" customHeight="1">
      <c r="A364" s="149">
        <v>37.0</v>
      </c>
      <c r="B364" s="130">
        <v>424.0</v>
      </c>
      <c r="C364" s="130">
        <v>12.0</v>
      </c>
      <c r="D364" s="150">
        <v>454.0</v>
      </c>
      <c r="E364" s="130">
        <v>363.0</v>
      </c>
      <c r="F364" s="144" t="s">
        <v>610</v>
      </c>
      <c r="G364" s="144" t="s">
        <v>649</v>
      </c>
      <c r="H364" s="144" t="s">
        <v>649</v>
      </c>
      <c r="I364" s="132" t="b">
        <v>1</v>
      </c>
      <c r="J364" s="151" t="s">
        <v>52</v>
      </c>
      <c r="K364" s="144" t="s">
        <v>650</v>
      </c>
      <c r="L364" s="232" t="s">
        <v>650</v>
      </c>
      <c r="M364" s="144" t="s">
        <v>650</v>
      </c>
      <c r="N364" s="4" t="s">
        <v>1730</v>
      </c>
      <c r="O364" s="153" t="s">
        <v>1155</v>
      </c>
      <c r="P364" s="155" t="s">
        <v>52</v>
      </c>
      <c r="Q364" s="154"/>
      <c r="R364" s="149">
        <v>2022.0</v>
      </c>
      <c r="S364" s="149">
        <v>3.0</v>
      </c>
      <c r="T364" s="153" t="s">
        <v>54</v>
      </c>
      <c r="U364" s="143">
        <v>3.0</v>
      </c>
      <c r="V364" s="154"/>
      <c r="W364" s="153" t="s">
        <v>1054</v>
      </c>
      <c r="X364" s="153" t="s">
        <v>1055</v>
      </c>
      <c r="Y364" s="156">
        <v>0.341</v>
      </c>
      <c r="Z364" s="154"/>
      <c r="AA364" s="154"/>
      <c r="AB364" s="157">
        <v>189237.2</v>
      </c>
      <c r="AC364" s="157">
        <v>570.0</v>
      </c>
      <c r="AD364" s="151" t="s">
        <v>68</v>
      </c>
      <c r="AE364" s="154"/>
      <c r="AF364" s="154"/>
      <c r="AG364" s="154"/>
      <c r="AH364" s="154"/>
    </row>
    <row r="365" ht="15.75" customHeight="1">
      <c r="A365" s="149">
        <v>37.0</v>
      </c>
      <c r="B365" s="130">
        <v>420.0</v>
      </c>
      <c r="C365" s="130">
        <v>12.0</v>
      </c>
      <c r="D365" s="150">
        <v>455.0</v>
      </c>
      <c r="E365" s="130">
        <v>364.0</v>
      </c>
      <c r="F365" s="144" t="s">
        <v>610</v>
      </c>
      <c r="G365" s="144" t="s">
        <v>649</v>
      </c>
      <c r="H365" s="144" t="s">
        <v>649</v>
      </c>
      <c r="I365" s="132" t="b">
        <v>1</v>
      </c>
      <c r="J365" s="151" t="s">
        <v>52</v>
      </c>
      <c r="K365" s="144" t="s">
        <v>1731</v>
      </c>
      <c r="L365" s="75" t="s">
        <v>650</v>
      </c>
      <c r="M365" s="144" t="s">
        <v>1731</v>
      </c>
      <c r="N365" s="4" t="s">
        <v>1732</v>
      </c>
      <c r="O365" s="153" t="s">
        <v>1163</v>
      </c>
      <c r="P365" s="155" t="s">
        <v>52</v>
      </c>
      <c r="Q365" s="154"/>
      <c r="R365" s="149">
        <v>2022.0</v>
      </c>
      <c r="S365" s="149">
        <v>2.0</v>
      </c>
      <c r="T365" s="153" t="s">
        <v>77</v>
      </c>
      <c r="U365" s="138">
        <v>2.0</v>
      </c>
      <c r="V365" s="154"/>
      <c r="W365" s="153" t="s">
        <v>1054</v>
      </c>
      <c r="X365" s="153" t="s">
        <v>1055</v>
      </c>
      <c r="Y365" s="156">
        <v>4.51</v>
      </c>
      <c r="Z365" s="154"/>
      <c r="AA365" s="154"/>
      <c r="AB365" s="157">
        <v>189237.2</v>
      </c>
      <c r="AC365" s="157">
        <v>17781.6</v>
      </c>
      <c r="AD365" s="151" t="s">
        <v>68</v>
      </c>
      <c r="AE365" s="154"/>
      <c r="AF365" s="154"/>
      <c r="AG365" s="154"/>
      <c r="AH365" s="154"/>
    </row>
    <row r="366" ht="15.75" customHeight="1">
      <c r="A366" s="132">
        <v>35.0</v>
      </c>
      <c r="B366" s="130">
        <v>426.0</v>
      </c>
      <c r="C366" s="130">
        <v>3.0</v>
      </c>
      <c r="D366" s="130">
        <v>101.0</v>
      </c>
      <c r="E366" s="130">
        <v>84.0</v>
      </c>
      <c r="F366" s="4" t="s">
        <v>157</v>
      </c>
      <c r="G366" s="78" t="s">
        <v>1733</v>
      </c>
      <c r="H366" s="136"/>
      <c r="I366" s="136"/>
      <c r="J366" s="136"/>
      <c r="K366" s="136"/>
      <c r="L366" s="233" t="s">
        <v>1734</v>
      </c>
      <c r="M366" s="78" t="s">
        <v>1735</v>
      </c>
      <c r="N366" s="136"/>
      <c r="O366" s="135" t="s">
        <v>1113</v>
      </c>
      <c r="P366" s="136"/>
      <c r="Q366" s="136"/>
      <c r="R366" s="132">
        <v>2015.0</v>
      </c>
      <c r="S366" s="132">
        <v>1.0</v>
      </c>
      <c r="T366" s="137" t="s">
        <v>54</v>
      </c>
      <c r="U366" s="143">
        <v>3.0</v>
      </c>
      <c r="V366" s="136"/>
      <c r="W366" s="4" t="s">
        <v>1041</v>
      </c>
      <c r="X366" s="137" t="s">
        <v>1055</v>
      </c>
      <c r="Y366" s="140">
        <v>0.39</v>
      </c>
      <c r="Z366" s="136"/>
      <c r="AA366" s="136"/>
      <c r="AB366" s="136"/>
      <c r="AC366" s="136"/>
      <c r="AD366" s="136"/>
      <c r="AE366" s="140">
        <v>98882.0</v>
      </c>
      <c r="AF366" s="140">
        <v>2.46</v>
      </c>
      <c r="AG366" s="136"/>
      <c r="AH366" s="136"/>
    </row>
    <row r="367" ht="15.75" customHeight="1">
      <c r="A367" s="149">
        <v>33.0</v>
      </c>
      <c r="B367" s="130">
        <v>432.0</v>
      </c>
      <c r="C367" s="130">
        <v>9.0</v>
      </c>
      <c r="D367" s="150">
        <v>286.0</v>
      </c>
      <c r="E367" s="130">
        <v>177.0</v>
      </c>
      <c r="F367" s="144" t="s">
        <v>212</v>
      </c>
      <c r="G367" s="144" t="s">
        <v>1736</v>
      </c>
      <c r="H367" s="144" t="s">
        <v>1736</v>
      </c>
      <c r="I367" s="132" t="b">
        <v>1</v>
      </c>
      <c r="J367" s="151" t="s">
        <v>52</v>
      </c>
      <c r="K367" s="144" t="s">
        <v>1737</v>
      </c>
      <c r="L367" s="152" t="s">
        <v>1737</v>
      </c>
      <c r="M367" s="144" t="s">
        <v>1737</v>
      </c>
      <c r="N367" s="4" t="s">
        <v>1738</v>
      </c>
      <c r="O367" s="179" t="s">
        <v>1276</v>
      </c>
      <c r="P367" s="154"/>
      <c r="Q367" s="154"/>
      <c r="R367" s="149">
        <v>2021.0</v>
      </c>
      <c r="S367" s="149">
        <v>3.0</v>
      </c>
      <c r="T367" s="153" t="s">
        <v>64</v>
      </c>
      <c r="U367" s="138">
        <v>1.0</v>
      </c>
      <c r="V367" s="154"/>
      <c r="W367" s="153" t="s">
        <v>1047</v>
      </c>
      <c r="X367" s="153" t="s">
        <v>1055</v>
      </c>
      <c r="Y367" s="154"/>
      <c r="Z367" s="154"/>
      <c r="AA367" s="156">
        <v>483.0</v>
      </c>
      <c r="AB367" s="157">
        <v>1108.0</v>
      </c>
      <c r="AC367" s="157">
        <v>632.0</v>
      </c>
      <c r="AD367" s="157">
        <v>1.0</v>
      </c>
      <c r="AE367" s="156">
        <v>1120.0</v>
      </c>
      <c r="AF367" s="154"/>
      <c r="AG367" s="154"/>
      <c r="AH367" s="154"/>
    </row>
    <row r="368" ht="15.75" customHeight="1">
      <c r="A368" s="143">
        <v>33.0</v>
      </c>
      <c r="B368" s="130">
        <v>434.0</v>
      </c>
      <c r="C368" s="130">
        <v>9.0</v>
      </c>
      <c r="D368" s="130">
        <v>195.0</v>
      </c>
      <c r="E368" s="130">
        <v>251.0</v>
      </c>
      <c r="F368" s="4" t="s">
        <v>603</v>
      </c>
      <c r="G368" s="4" t="s">
        <v>1739</v>
      </c>
      <c r="H368" s="4" t="s">
        <v>1739</v>
      </c>
      <c r="I368" s="132" t="b">
        <v>1</v>
      </c>
      <c r="J368" s="133" t="s">
        <v>52</v>
      </c>
      <c r="K368" s="4" t="s">
        <v>1740</v>
      </c>
      <c r="L368" s="22" t="s">
        <v>1740</v>
      </c>
      <c r="M368" s="4" t="s">
        <v>1740</v>
      </c>
      <c r="N368" s="4" t="s">
        <v>1741</v>
      </c>
      <c r="O368" s="137" t="s">
        <v>1155</v>
      </c>
      <c r="P368" s="136"/>
      <c r="Q368" s="136"/>
      <c r="R368" s="132">
        <v>2022.0</v>
      </c>
      <c r="S368" s="132">
        <v>3.0</v>
      </c>
      <c r="T368" s="137" t="s">
        <v>64</v>
      </c>
      <c r="U368" s="138">
        <v>1.0</v>
      </c>
      <c r="V368" s="136"/>
      <c r="W368" s="137" t="s">
        <v>1054</v>
      </c>
      <c r="X368" s="137" t="s">
        <v>1055</v>
      </c>
      <c r="Y368" s="140">
        <v>0.825</v>
      </c>
      <c r="Z368" s="136"/>
      <c r="AA368" s="136"/>
      <c r="AB368" s="138">
        <v>0.0</v>
      </c>
      <c r="AC368" s="138">
        <v>1.0</v>
      </c>
      <c r="AD368" s="133" t="s">
        <v>68</v>
      </c>
      <c r="AE368" s="136"/>
      <c r="AF368" s="136"/>
      <c r="AG368" s="136"/>
      <c r="AH368" s="136"/>
    </row>
    <row r="369" ht="15.75" customHeight="1">
      <c r="A369" s="143">
        <v>33.0</v>
      </c>
      <c r="B369" s="130">
        <v>433.0</v>
      </c>
      <c r="C369" s="130">
        <v>9.0</v>
      </c>
      <c r="D369" s="130">
        <v>194.0</v>
      </c>
      <c r="E369" s="130">
        <v>254.0</v>
      </c>
      <c r="F369" s="4" t="s">
        <v>603</v>
      </c>
      <c r="G369" s="4" t="s">
        <v>1739</v>
      </c>
      <c r="H369" s="4" t="s">
        <v>1739</v>
      </c>
      <c r="I369" s="132" t="b">
        <v>1</v>
      </c>
      <c r="J369" s="133" t="s">
        <v>52</v>
      </c>
      <c r="K369" s="4" t="s">
        <v>1740</v>
      </c>
      <c r="L369" s="22" t="s">
        <v>1740</v>
      </c>
      <c r="M369" s="4" t="s">
        <v>1740</v>
      </c>
      <c r="N369" s="4" t="s">
        <v>1742</v>
      </c>
      <c r="O369" s="135" t="s">
        <v>1268</v>
      </c>
      <c r="P369" s="136"/>
      <c r="Q369" s="136"/>
      <c r="R369" s="132">
        <v>2018.0</v>
      </c>
      <c r="S369" s="132">
        <v>1.0</v>
      </c>
      <c r="T369" s="137" t="s">
        <v>54</v>
      </c>
      <c r="U369" s="143">
        <v>3.0</v>
      </c>
      <c r="V369" s="136"/>
      <c r="W369" s="4" t="s">
        <v>1041</v>
      </c>
      <c r="X369" s="137" t="s">
        <v>1042</v>
      </c>
      <c r="Y369" s="140">
        <v>0.19</v>
      </c>
      <c r="Z369" s="136"/>
      <c r="AA369" s="136"/>
      <c r="AB369" s="138">
        <v>0.0</v>
      </c>
      <c r="AC369" s="138">
        <v>1.0</v>
      </c>
      <c r="AD369" s="138">
        <v>1.0</v>
      </c>
      <c r="AE369" s="140">
        <v>202.0</v>
      </c>
      <c r="AF369" s="136"/>
      <c r="AG369" s="136"/>
      <c r="AH369" s="136"/>
    </row>
    <row r="370" ht="15.75" customHeight="1">
      <c r="A370" s="132">
        <v>38.0</v>
      </c>
      <c r="B370" s="130">
        <v>219.0</v>
      </c>
      <c r="C370" s="130">
        <v>1.0</v>
      </c>
      <c r="D370" s="130">
        <v>19.0</v>
      </c>
      <c r="E370" s="130">
        <v>17.0</v>
      </c>
      <c r="F370" s="4" t="s">
        <v>48</v>
      </c>
      <c r="G370" s="141"/>
      <c r="H370" s="136"/>
      <c r="I370" s="136"/>
      <c r="J370" s="136"/>
      <c r="K370" s="136"/>
      <c r="L370" s="22" t="s">
        <v>1743</v>
      </c>
      <c r="M370" s="78" t="s">
        <v>1743</v>
      </c>
      <c r="N370" s="136"/>
      <c r="O370" s="137" t="s">
        <v>1052</v>
      </c>
      <c r="P370" s="136"/>
      <c r="Q370" s="136"/>
      <c r="R370" s="132">
        <v>2020.0</v>
      </c>
      <c r="S370" s="132">
        <v>2.0</v>
      </c>
      <c r="T370" s="137" t="s">
        <v>54</v>
      </c>
      <c r="U370" s="143">
        <v>3.0</v>
      </c>
      <c r="V370" s="139" t="s">
        <v>1040</v>
      </c>
      <c r="W370" s="4" t="s">
        <v>1054</v>
      </c>
      <c r="X370" s="137" t="s">
        <v>1055</v>
      </c>
      <c r="Y370" s="140">
        <v>0.72</v>
      </c>
      <c r="Z370" s="136"/>
      <c r="AA370" s="136"/>
      <c r="AB370" s="136"/>
      <c r="AC370" s="136"/>
      <c r="AD370" s="136">
        <v>1.0</v>
      </c>
      <c r="AE370" s="136"/>
      <c r="AF370" s="136"/>
      <c r="AG370" s="136"/>
      <c r="AH370" s="136"/>
    </row>
    <row r="371" ht="15.75" customHeight="1">
      <c r="A371" s="149">
        <v>36.0</v>
      </c>
      <c r="B371" s="130">
        <v>190.0</v>
      </c>
      <c r="C371" s="130">
        <v>2.0</v>
      </c>
      <c r="D371" s="150">
        <v>68.0</v>
      </c>
      <c r="E371" s="130">
        <v>45.0</v>
      </c>
      <c r="F371" s="144" t="s">
        <v>94</v>
      </c>
      <c r="G371" s="141"/>
      <c r="H371" s="131" t="s">
        <v>1744</v>
      </c>
      <c r="I371" s="132" t="b">
        <v>1</v>
      </c>
      <c r="J371" s="151" t="s">
        <v>52</v>
      </c>
      <c r="K371" s="144" t="s">
        <v>1745</v>
      </c>
      <c r="L371" s="152" t="s">
        <v>1745</v>
      </c>
      <c r="M371" s="144" t="s">
        <v>1745</v>
      </c>
      <c r="N371" s="4" t="s">
        <v>1744</v>
      </c>
      <c r="O371" s="153" t="s">
        <v>1052</v>
      </c>
      <c r="P371" s="154"/>
      <c r="Q371" s="154"/>
      <c r="R371" s="149">
        <v>2021.0</v>
      </c>
      <c r="S371" s="149">
        <v>2.0</v>
      </c>
      <c r="T371" s="153" t="s">
        <v>64</v>
      </c>
      <c r="U371" s="138">
        <v>1.0</v>
      </c>
      <c r="V371" s="155" t="s">
        <v>1040</v>
      </c>
      <c r="W371" s="153" t="s">
        <v>1054</v>
      </c>
      <c r="X371" s="153" t="s">
        <v>1055</v>
      </c>
      <c r="Y371" s="156">
        <v>0.8</v>
      </c>
      <c r="Z371" s="154"/>
      <c r="AA371" s="154"/>
      <c r="AB371" s="157">
        <v>2674.3</v>
      </c>
      <c r="AC371" s="157">
        <v>2674.3</v>
      </c>
      <c r="AD371" s="157">
        <v>1.0</v>
      </c>
      <c r="AE371" s="154"/>
      <c r="AF371" s="154"/>
      <c r="AG371" s="154"/>
      <c r="AH371" s="154"/>
    </row>
    <row r="372" ht="15.75" customHeight="1">
      <c r="A372" s="132">
        <v>35.0</v>
      </c>
      <c r="B372" s="130">
        <v>178.0</v>
      </c>
      <c r="C372" s="130">
        <v>3.0</v>
      </c>
      <c r="D372" s="130">
        <v>102.0</v>
      </c>
      <c r="E372" s="130">
        <v>80.0</v>
      </c>
      <c r="F372" s="4" t="s">
        <v>157</v>
      </c>
      <c r="G372" s="141"/>
      <c r="H372" s="145" t="s">
        <v>1746</v>
      </c>
      <c r="I372" s="132" t="b">
        <v>1</v>
      </c>
      <c r="J372" s="158" t="s">
        <v>52</v>
      </c>
      <c r="K372" s="78" t="s">
        <v>1747</v>
      </c>
      <c r="L372" s="22" t="s">
        <v>1747</v>
      </c>
      <c r="M372" s="78" t="s">
        <v>1747</v>
      </c>
      <c r="N372" s="4" t="s">
        <v>1748</v>
      </c>
      <c r="O372" s="135" t="s">
        <v>1102</v>
      </c>
      <c r="P372" s="136"/>
      <c r="Q372" s="136"/>
      <c r="R372" s="132">
        <v>2019.0</v>
      </c>
      <c r="S372" s="132">
        <v>3.0</v>
      </c>
      <c r="T372" s="137" t="s">
        <v>64</v>
      </c>
      <c r="U372" s="138">
        <v>1.0</v>
      </c>
      <c r="V372" s="139" t="s">
        <v>1040</v>
      </c>
      <c r="W372" s="137" t="s">
        <v>1047</v>
      </c>
      <c r="X372" s="137" t="s">
        <v>1042</v>
      </c>
      <c r="Y372" s="136"/>
      <c r="Z372" s="136"/>
      <c r="AA372" s="136"/>
      <c r="AB372" s="136"/>
      <c r="AC372" s="138">
        <v>1.0</v>
      </c>
      <c r="AD372" s="138">
        <v>1.0</v>
      </c>
      <c r="AE372" s="136"/>
      <c r="AF372" s="136"/>
      <c r="AG372" s="136"/>
      <c r="AH372" s="136"/>
    </row>
    <row r="373" ht="15.75" customHeight="1">
      <c r="A373" s="132">
        <v>35.0</v>
      </c>
      <c r="B373" s="130">
        <v>249.0</v>
      </c>
      <c r="C373" s="130">
        <v>3.0</v>
      </c>
      <c r="D373" s="130">
        <v>103.0</v>
      </c>
      <c r="E373" s="130">
        <v>79.0</v>
      </c>
      <c r="F373" s="4" t="s">
        <v>157</v>
      </c>
      <c r="G373" s="141"/>
      <c r="H373" s="145" t="s">
        <v>175</v>
      </c>
      <c r="I373" s="132" t="b">
        <v>1</v>
      </c>
      <c r="J373" s="158" t="s">
        <v>52</v>
      </c>
      <c r="K373" s="78" t="s">
        <v>176</v>
      </c>
      <c r="L373" s="22" t="s">
        <v>176</v>
      </c>
      <c r="M373" s="78" t="s">
        <v>176</v>
      </c>
      <c r="N373" s="4" t="s">
        <v>1749</v>
      </c>
      <c r="O373" s="135" t="s">
        <v>1102</v>
      </c>
      <c r="P373" s="136"/>
      <c r="Q373" s="136"/>
      <c r="R373" s="132">
        <v>2019.0</v>
      </c>
      <c r="S373" s="132">
        <v>3.0</v>
      </c>
      <c r="T373" s="137" t="s">
        <v>77</v>
      </c>
      <c r="U373" s="138">
        <v>2.0</v>
      </c>
      <c r="V373" s="139" t="s">
        <v>1040</v>
      </c>
      <c r="W373" s="137" t="s">
        <v>1047</v>
      </c>
      <c r="X373" s="137" t="s">
        <v>1042</v>
      </c>
      <c r="Y373" s="136"/>
      <c r="Z373" s="136"/>
      <c r="AA373" s="136"/>
      <c r="AB373" s="138">
        <v>0.0</v>
      </c>
      <c r="AC373" s="138">
        <v>1.0</v>
      </c>
      <c r="AD373" s="138">
        <v>1.0</v>
      </c>
      <c r="AE373" s="136"/>
      <c r="AF373" s="136"/>
      <c r="AG373" s="136"/>
      <c r="AH373" s="136"/>
    </row>
    <row r="374" ht="15.75" customHeight="1">
      <c r="A374" s="132">
        <v>35.0</v>
      </c>
      <c r="B374" s="130">
        <v>384.0</v>
      </c>
      <c r="C374" s="130">
        <v>3.0</v>
      </c>
      <c r="D374" s="130">
        <v>84.0</v>
      </c>
      <c r="E374" s="130">
        <v>60.0</v>
      </c>
      <c r="F374" s="4" t="s">
        <v>157</v>
      </c>
      <c r="G374" s="4" t="s">
        <v>1750</v>
      </c>
      <c r="H374" s="131" t="s">
        <v>1751</v>
      </c>
      <c r="I374" s="132" t="b">
        <v>1</v>
      </c>
      <c r="J374" s="133" t="s">
        <v>52</v>
      </c>
      <c r="K374" s="4" t="s">
        <v>1752</v>
      </c>
      <c r="L374" s="223" t="s">
        <v>1752</v>
      </c>
      <c r="M374" s="4" t="s">
        <v>1752</v>
      </c>
      <c r="N374" s="4" t="s">
        <v>1753</v>
      </c>
      <c r="O374" s="137" t="s">
        <v>1119</v>
      </c>
      <c r="P374" s="139" t="s">
        <v>52</v>
      </c>
      <c r="Q374" s="136"/>
      <c r="R374" s="132">
        <v>2021.0</v>
      </c>
      <c r="S374" s="132">
        <v>1.0</v>
      </c>
      <c r="T374" s="137" t="s">
        <v>64</v>
      </c>
      <c r="U374" s="138">
        <v>1.0</v>
      </c>
      <c r="V374" s="136"/>
      <c r="W374" s="4" t="s">
        <v>1041</v>
      </c>
      <c r="X374" s="137" t="s">
        <v>1042</v>
      </c>
      <c r="Y374" s="140">
        <v>0.8</v>
      </c>
      <c r="Z374" s="136"/>
      <c r="AA374" s="136"/>
      <c r="AB374" s="138">
        <v>676047.4</v>
      </c>
      <c r="AC374" s="140">
        <v>17315.025</v>
      </c>
      <c r="AD374" s="133" t="s">
        <v>68</v>
      </c>
      <c r="AE374" s="140">
        <v>115384.0</v>
      </c>
      <c r="AF374" s="140">
        <v>0.8</v>
      </c>
      <c r="AG374" s="136"/>
      <c r="AH374" s="136"/>
    </row>
    <row r="375" ht="15.75" customHeight="1">
      <c r="A375" s="132">
        <v>35.0</v>
      </c>
      <c r="B375" s="130">
        <v>385.0</v>
      </c>
      <c r="C375" s="130">
        <v>3.0</v>
      </c>
      <c r="D375" s="130">
        <v>85.0</v>
      </c>
      <c r="E375" s="130">
        <v>61.0</v>
      </c>
      <c r="F375" s="4" t="s">
        <v>157</v>
      </c>
      <c r="G375" s="4" t="s">
        <v>1750</v>
      </c>
      <c r="H375" s="131" t="s">
        <v>1751</v>
      </c>
      <c r="I375" s="132" t="b">
        <v>1</v>
      </c>
      <c r="J375" s="133" t="s">
        <v>52</v>
      </c>
      <c r="K375" s="4" t="s">
        <v>1752</v>
      </c>
      <c r="L375" s="234" t="s">
        <v>1752</v>
      </c>
      <c r="M375" s="4" t="s">
        <v>1752</v>
      </c>
      <c r="N375" s="4" t="s">
        <v>1754</v>
      </c>
      <c r="O375" s="139" t="s">
        <v>1142</v>
      </c>
      <c r="P375" s="139" t="s">
        <v>52</v>
      </c>
      <c r="Q375" s="136"/>
      <c r="R375" s="132">
        <v>2021.0</v>
      </c>
      <c r="S375" s="132">
        <v>1.0</v>
      </c>
      <c r="T375" s="137" t="s">
        <v>77</v>
      </c>
      <c r="U375" s="138">
        <v>2.0</v>
      </c>
      <c r="V375" s="136"/>
      <c r="W375" s="4" t="s">
        <v>1041</v>
      </c>
      <c r="X375" s="137" t="s">
        <v>66</v>
      </c>
      <c r="Y375" s="140">
        <v>1.7</v>
      </c>
      <c r="Z375" s="136"/>
      <c r="AA375" s="136"/>
      <c r="AB375" s="138">
        <v>676047.4</v>
      </c>
      <c r="AC375" s="140">
        <v>17315.025</v>
      </c>
      <c r="AD375" s="133" t="s">
        <v>68</v>
      </c>
      <c r="AE375" s="140">
        <v>288207.0</v>
      </c>
      <c r="AF375" s="140">
        <v>0.3</v>
      </c>
      <c r="AG375" s="136"/>
      <c r="AH375" s="136"/>
    </row>
    <row r="376" ht="15.75" customHeight="1">
      <c r="A376" s="132">
        <v>35.0</v>
      </c>
      <c r="B376" s="130">
        <v>382.0</v>
      </c>
      <c r="C376" s="130">
        <v>3.0</v>
      </c>
      <c r="D376" s="130">
        <v>86.0</v>
      </c>
      <c r="E376" s="130">
        <v>62.0</v>
      </c>
      <c r="F376" s="4" t="s">
        <v>157</v>
      </c>
      <c r="G376" s="4" t="s">
        <v>1750</v>
      </c>
      <c r="H376" s="131" t="s">
        <v>1751</v>
      </c>
      <c r="I376" s="132" t="b">
        <v>1</v>
      </c>
      <c r="J376" s="133" t="s">
        <v>52</v>
      </c>
      <c r="K376" s="4" t="s">
        <v>1752</v>
      </c>
      <c r="L376" s="234" t="s">
        <v>1752</v>
      </c>
      <c r="M376" s="4" t="s">
        <v>1752</v>
      </c>
      <c r="N376" s="4" t="s">
        <v>1755</v>
      </c>
      <c r="O376" s="137" t="s">
        <v>1117</v>
      </c>
      <c r="P376" s="139" t="s">
        <v>52</v>
      </c>
      <c r="Q376" s="136"/>
      <c r="R376" s="132">
        <v>2021.0</v>
      </c>
      <c r="S376" s="132">
        <v>1.0</v>
      </c>
      <c r="T376" s="137" t="s">
        <v>54</v>
      </c>
      <c r="U376" s="143">
        <v>3.0</v>
      </c>
      <c r="V376" s="136"/>
      <c r="W376" s="4" t="s">
        <v>1041</v>
      </c>
      <c r="X376" s="137" t="s">
        <v>1042</v>
      </c>
      <c r="Y376" s="140">
        <v>0.4</v>
      </c>
      <c r="Z376" s="136"/>
      <c r="AA376" s="136"/>
      <c r="AB376" s="138">
        <v>676047.4</v>
      </c>
      <c r="AC376" s="140">
        <v>17315.025</v>
      </c>
      <c r="AD376" s="133" t="s">
        <v>68</v>
      </c>
      <c r="AE376" s="140">
        <v>19941.0</v>
      </c>
      <c r="AF376" s="140">
        <v>1.4</v>
      </c>
      <c r="AG376" s="136"/>
      <c r="AH376" s="136"/>
    </row>
    <row r="377" ht="15.75" customHeight="1">
      <c r="A377" s="132">
        <v>35.0</v>
      </c>
      <c r="B377" s="130">
        <v>383.0</v>
      </c>
      <c r="C377" s="130">
        <v>3.0</v>
      </c>
      <c r="D377" s="130">
        <v>87.0</v>
      </c>
      <c r="E377" s="130">
        <v>63.0</v>
      </c>
      <c r="F377" s="4" t="s">
        <v>157</v>
      </c>
      <c r="G377" s="4" t="s">
        <v>1750</v>
      </c>
      <c r="H377" s="131" t="s">
        <v>1751</v>
      </c>
      <c r="I377" s="132" t="b">
        <v>1</v>
      </c>
      <c r="J377" s="133" t="s">
        <v>52</v>
      </c>
      <c r="K377" s="4" t="s">
        <v>1752</v>
      </c>
      <c r="L377" s="220" t="s">
        <v>1752</v>
      </c>
      <c r="M377" s="4" t="s">
        <v>1752</v>
      </c>
      <c r="N377" s="4" t="s">
        <v>1756</v>
      </c>
      <c r="O377" s="137" t="s">
        <v>1140</v>
      </c>
      <c r="P377" s="139" t="s">
        <v>52</v>
      </c>
      <c r="Q377" s="136"/>
      <c r="R377" s="132">
        <v>2021.0</v>
      </c>
      <c r="S377" s="132">
        <v>1.0</v>
      </c>
      <c r="T377" s="137" t="s">
        <v>54</v>
      </c>
      <c r="U377" s="143">
        <v>3.0</v>
      </c>
      <c r="V377" s="136"/>
      <c r="W377" s="4" t="s">
        <v>1041</v>
      </c>
      <c r="X377" s="137" t="s">
        <v>1042</v>
      </c>
      <c r="Y377" s="140">
        <v>0.6</v>
      </c>
      <c r="Z377" s="136"/>
      <c r="AA377" s="136"/>
      <c r="AB377" s="138">
        <v>676047.4</v>
      </c>
      <c r="AC377" s="140">
        <v>17315.025</v>
      </c>
      <c r="AD377" s="133" t="s">
        <v>68</v>
      </c>
      <c r="AE377" s="140">
        <v>79009.0</v>
      </c>
      <c r="AF377" s="140">
        <v>1.2</v>
      </c>
      <c r="AG377" s="136"/>
      <c r="AH377" s="136"/>
    </row>
    <row r="378" ht="15.75" customHeight="1">
      <c r="A378" s="132">
        <v>35.0</v>
      </c>
      <c r="B378" s="130">
        <v>387.0</v>
      </c>
      <c r="C378" s="130">
        <v>3.0</v>
      </c>
      <c r="D378" s="130">
        <v>89.0</v>
      </c>
      <c r="E378" s="130">
        <v>64.0</v>
      </c>
      <c r="F378" s="4" t="s">
        <v>157</v>
      </c>
      <c r="G378" s="4" t="s">
        <v>1750</v>
      </c>
      <c r="H378" s="131" t="s">
        <v>1751</v>
      </c>
      <c r="I378" s="132" t="b">
        <v>1</v>
      </c>
      <c r="J378" s="133" t="s">
        <v>52</v>
      </c>
      <c r="K378" s="4" t="s">
        <v>1752</v>
      </c>
      <c r="L378" s="22" t="s">
        <v>97</v>
      </c>
      <c r="M378" s="192" t="s">
        <v>1752</v>
      </c>
      <c r="N378" s="4" t="s">
        <v>1757</v>
      </c>
      <c r="O378" s="137" t="s">
        <v>1163</v>
      </c>
      <c r="P378" s="139" t="s">
        <v>52</v>
      </c>
      <c r="Q378" s="136"/>
      <c r="R378" s="132">
        <v>2020.0</v>
      </c>
      <c r="S378" s="132">
        <v>3.0</v>
      </c>
      <c r="T378" s="137" t="s">
        <v>77</v>
      </c>
      <c r="U378" s="138">
        <v>2.0</v>
      </c>
      <c r="V378" s="136"/>
      <c r="W378" s="137" t="s">
        <v>1047</v>
      </c>
      <c r="X378" s="137" t="s">
        <v>1055</v>
      </c>
      <c r="Y378" s="136"/>
      <c r="Z378" s="136"/>
      <c r="AA378" s="136"/>
      <c r="AB378" s="138">
        <v>676047.4</v>
      </c>
      <c r="AC378" s="140">
        <v>220078.15</v>
      </c>
      <c r="AD378" s="133" t="s">
        <v>68</v>
      </c>
      <c r="AE378" s="136"/>
      <c r="AF378" s="136"/>
      <c r="AG378" s="136"/>
      <c r="AH378" s="136"/>
    </row>
    <row r="379" ht="15.75" customHeight="1">
      <c r="A379" s="132">
        <v>35.0</v>
      </c>
      <c r="B379" s="130">
        <v>386.0</v>
      </c>
      <c r="C379" s="130">
        <v>3.0</v>
      </c>
      <c r="D379" s="130">
        <v>88.0</v>
      </c>
      <c r="E379" s="130">
        <v>59.0</v>
      </c>
      <c r="F379" s="4" t="s">
        <v>157</v>
      </c>
      <c r="G379" s="4" t="s">
        <v>1750</v>
      </c>
      <c r="H379" s="131" t="s">
        <v>1751</v>
      </c>
      <c r="I379" s="132" t="b">
        <v>1</v>
      </c>
      <c r="J379" s="133" t="s">
        <v>52</v>
      </c>
      <c r="K379" s="4" t="s">
        <v>1752</v>
      </c>
      <c r="L379" s="223" t="s">
        <v>1752</v>
      </c>
      <c r="M379" s="4" t="s">
        <v>1752</v>
      </c>
      <c r="N379" s="4" t="s">
        <v>1757</v>
      </c>
      <c r="O379" s="137" t="s">
        <v>1163</v>
      </c>
      <c r="P379" s="139" t="s">
        <v>52</v>
      </c>
      <c r="Q379" s="136"/>
      <c r="R379" s="132">
        <v>2022.0</v>
      </c>
      <c r="S379" s="132">
        <v>2.0</v>
      </c>
      <c r="T379" s="137" t="s">
        <v>77</v>
      </c>
      <c r="U379" s="138">
        <v>2.0</v>
      </c>
      <c r="V379" s="136"/>
      <c r="W379" s="4" t="s">
        <v>1054</v>
      </c>
      <c r="X379" s="137" t="s">
        <v>1055</v>
      </c>
      <c r="Y379" s="140">
        <v>1.93</v>
      </c>
      <c r="Z379" s="136"/>
      <c r="AA379" s="136"/>
      <c r="AB379" s="138">
        <v>676047.4</v>
      </c>
      <c r="AC379" s="140">
        <v>220078.15</v>
      </c>
      <c r="AD379" s="138">
        <v>1.0</v>
      </c>
      <c r="AE379" s="136"/>
      <c r="AF379" s="136"/>
      <c r="AG379" s="136"/>
      <c r="AH379" s="136"/>
    </row>
    <row r="380" ht="15.75" customHeight="1">
      <c r="A380" s="132">
        <v>35.0</v>
      </c>
      <c r="B380" s="130">
        <v>250.0</v>
      </c>
      <c r="C380" s="130">
        <v>3.0</v>
      </c>
      <c r="D380" s="130">
        <v>90.0</v>
      </c>
      <c r="E380" s="130">
        <v>73.0</v>
      </c>
      <c r="F380" s="4" t="s">
        <v>157</v>
      </c>
      <c r="G380" s="4" t="s">
        <v>1758</v>
      </c>
      <c r="H380" s="131" t="s">
        <v>1759</v>
      </c>
      <c r="I380" s="132" t="b">
        <v>0</v>
      </c>
      <c r="J380" s="133" t="s">
        <v>52</v>
      </c>
      <c r="K380" s="131" t="s">
        <v>1734</v>
      </c>
      <c r="L380" s="234" t="s">
        <v>1734</v>
      </c>
      <c r="M380" s="172" t="s">
        <v>1760</v>
      </c>
      <c r="N380" s="4" t="s">
        <v>1759</v>
      </c>
      <c r="O380" s="137" t="s">
        <v>1052</v>
      </c>
      <c r="P380" s="139" t="s">
        <v>196</v>
      </c>
      <c r="Q380" s="139" t="s">
        <v>196</v>
      </c>
      <c r="R380" s="132">
        <v>2021.0</v>
      </c>
      <c r="S380" s="132">
        <v>2.0</v>
      </c>
      <c r="T380" s="137" t="s">
        <v>77</v>
      </c>
      <c r="U380" s="138">
        <v>2.0</v>
      </c>
      <c r="V380" s="139" t="s">
        <v>1040</v>
      </c>
      <c r="W380" s="4" t="s">
        <v>1054</v>
      </c>
      <c r="X380" s="137" t="s">
        <v>1055</v>
      </c>
      <c r="Y380" s="140">
        <v>1.33</v>
      </c>
      <c r="Z380" s="136"/>
      <c r="AA380" s="136"/>
      <c r="AB380" s="138">
        <v>21129.2</v>
      </c>
      <c r="AC380" s="138">
        <v>211125.2</v>
      </c>
      <c r="AD380" s="138">
        <v>1.0</v>
      </c>
      <c r="AE380" s="136"/>
      <c r="AF380" s="136"/>
      <c r="AG380" s="136"/>
      <c r="AH380" s="136"/>
    </row>
    <row r="381" ht="15.75" customHeight="1">
      <c r="A381" s="132">
        <v>35.0</v>
      </c>
      <c r="B381" s="130">
        <v>389.0</v>
      </c>
      <c r="C381" s="130">
        <v>3.0</v>
      </c>
      <c r="D381" s="130">
        <v>91.0</v>
      </c>
      <c r="E381" s="130">
        <v>74.0</v>
      </c>
      <c r="F381" s="4" t="s">
        <v>157</v>
      </c>
      <c r="G381" s="4" t="s">
        <v>1758</v>
      </c>
      <c r="H381" s="131" t="s">
        <v>1759</v>
      </c>
      <c r="I381" s="132" t="b">
        <v>0</v>
      </c>
      <c r="J381" s="133" t="s">
        <v>52</v>
      </c>
      <c r="K381" s="131" t="s">
        <v>1734</v>
      </c>
      <c r="L381" s="234" t="s">
        <v>1734</v>
      </c>
      <c r="M381" s="172" t="s">
        <v>1760</v>
      </c>
      <c r="N381" s="4" t="s">
        <v>1761</v>
      </c>
      <c r="O381" s="137" t="s">
        <v>1140</v>
      </c>
      <c r="P381" s="139" t="s">
        <v>196</v>
      </c>
      <c r="Q381" s="139" t="s">
        <v>196</v>
      </c>
      <c r="R381" s="132">
        <v>2021.0</v>
      </c>
      <c r="S381" s="132">
        <v>1.0</v>
      </c>
      <c r="T381" s="137" t="s">
        <v>77</v>
      </c>
      <c r="U381" s="138">
        <v>2.0</v>
      </c>
      <c r="V381" s="136"/>
      <c r="W381" s="4" t="s">
        <v>1041</v>
      </c>
      <c r="X381" s="137" t="s">
        <v>1042</v>
      </c>
      <c r="Y381" s="140">
        <v>1.2</v>
      </c>
      <c r="Z381" s="136"/>
      <c r="AA381" s="136"/>
      <c r="AB381" s="138">
        <v>21129.2</v>
      </c>
      <c r="AC381" s="138">
        <v>1.0</v>
      </c>
      <c r="AD381" s="133" t="s">
        <v>68</v>
      </c>
      <c r="AE381" s="140">
        <v>13564.0</v>
      </c>
      <c r="AF381" s="140">
        <v>0.5</v>
      </c>
      <c r="AG381" s="136"/>
      <c r="AH381" s="136"/>
    </row>
    <row r="382" ht="15.75" customHeight="1">
      <c r="A382" s="132">
        <v>35.0</v>
      </c>
      <c r="B382" s="130">
        <v>391.0</v>
      </c>
      <c r="C382" s="130">
        <v>3.0</v>
      </c>
      <c r="D382" s="130">
        <v>92.0</v>
      </c>
      <c r="E382" s="130">
        <v>75.0</v>
      </c>
      <c r="F382" s="4" t="s">
        <v>157</v>
      </c>
      <c r="G382" s="4" t="s">
        <v>1758</v>
      </c>
      <c r="H382" s="131" t="s">
        <v>1759</v>
      </c>
      <c r="I382" s="132" t="b">
        <v>0</v>
      </c>
      <c r="J382" s="133" t="s">
        <v>52</v>
      </c>
      <c r="K382" s="131" t="s">
        <v>1734</v>
      </c>
      <c r="L382" s="234" t="s">
        <v>1734</v>
      </c>
      <c r="M382" s="172" t="s">
        <v>1760</v>
      </c>
      <c r="N382" s="4" t="s">
        <v>1762</v>
      </c>
      <c r="O382" s="137" t="s">
        <v>1142</v>
      </c>
      <c r="P382" s="139" t="s">
        <v>196</v>
      </c>
      <c r="Q382" s="139" t="s">
        <v>196</v>
      </c>
      <c r="R382" s="132">
        <v>2021.0</v>
      </c>
      <c r="S382" s="132">
        <v>1.0</v>
      </c>
      <c r="T382" s="137" t="s">
        <v>77</v>
      </c>
      <c r="U382" s="138">
        <v>2.0</v>
      </c>
      <c r="V382" s="136"/>
      <c r="W382" s="4" t="s">
        <v>1041</v>
      </c>
      <c r="X382" s="137" t="s">
        <v>66</v>
      </c>
      <c r="Y382" s="140">
        <v>1.5</v>
      </c>
      <c r="Z382" s="136"/>
      <c r="AA382" s="136"/>
      <c r="AB382" s="138">
        <v>21129.2</v>
      </c>
      <c r="AC382" s="138">
        <v>1.0</v>
      </c>
      <c r="AD382" s="133" t="s">
        <v>68</v>
      </c>
      <c r="AE382" s="140">
        <v>28975.0</v>
      </c>
      <c r="AF382" s="140">
        <v>0.4</v>
      </c>
      <c r="AG382" s="136"/>
      <c r="AH382" s="136"/>
    </row>
    <row r="383" ht="15.75" customHeight="1">
      <c r="A383" s="132">
        <v>35.0</v>
      </c>
      <c r="B383" s="130">
        <v>388.0</v>
      </c>
      <c r="C383" s="130">
        <v>3.0</v>
      </c>
      <c r="D383" s="130">
        <v>93.0</v>
      </c>
      <c r="E383" s="130">
        <v>76.0</v>
      </c>
      <c r="F383" s="4" t="s">
        <v>157</v>
      </c>
      <c r="G383" s="4" t="s">
        <v>1220</v>
      </c>
      <c r="H383" s="131" t="s">
        <v>1759</v>
      </c>
      <c r="I383" s="132" t="b">
        <v>0</v>
      </c>
      <c r="J383" s="133" t="s">
        <v>52</v>
      </c>
      <c r="K383" s="131" t="s">
        <v>1734</v>
      </c>
      <c r="L383" s="234" t="s">
        <v>1734</v>
      </c>
      <c r="M383" s="172" t="s">
        <v>1760</v>
      </c>
      <c r="N383" s="4" t="s">
        <v>1763</v>
      </c>
      <c r="O383" s="137" t="s">
        <v>1117</v>
      </c>
      <c r="P383" s="139" t="s">
        <v>196</v>
      </c>
      <c r="Q383" s="139" t="s">
        <v>196</v>
      </c>
      <c r="R383" s="132">
        <v>2021.0</v>
      </c>
      <c r="S383" s="132">
        <v>1.0</v>
      </c>
      <c r="T383" s="137" t="s">
        <v>54</v>
      </c>
      <c r="U383" s="143">
        <v>3.0</v>
      </c>
      <c r="V383" s="136"/>
      <c r="W383" s="4" t="s">
        <v>1041</v>
      </c>
      <c r="X383" s="137" t="s">
        <v>1042</v>
      </c>
      <c r="Y383" s="140">
        <v>0.4</v>
      </c>
      <c r="Z383" s="136"/>
      <c r="AA383" s="136"/>
      <c r="AB383" s="138">
        <v>21129.2</v>
      </c>
      <c r="AC383" s="138">
        <v>1.0</v>
      </c>
      <c r="AD383" s="133" t="s">
        <v>68</v>
      </c>
      <c r="AE383" s="140">
        <v>6382.0</v>
      </c>
      <c r="AF383" s="140">
        <v>1.6</v>
      </c>
      <c r="AG383" s="136"/>
      <c r="AH383" s="136"/>
    </row>
    <row r="384" ht="15.75" customHeight="1">
      <c r="A384" s="132">
        <v>35.0</v>
      </c>
      <c r="B384" s="130">
        <v>390.0</v>
      </c>
      <c r="C384" s="130">
        <v>3.0</v>
      </c>
      <c r="D384" s="130">
        <v>94.0</v>
      </c>
      <c r="E384" s="130">
        <v>77.0</v>
      </c>
      <c r="F384" s="4" t="s">
        <v>157</v>
      </c>
      <c r="G384" s="4" t="s">
        <v>1758</v>
      </c>
      <c r="H384" s="131" t="s">
        <v>1759</v>
      </c>
      <c r="I384" s="132" t="b">
        <v>0</v>
      </c>
      <c r="J384" s="133" t="s">
        <v>52</v>
      </c>
      <c r="K384" s="131" t="s">
        <v>1734</v>
      </c>
      <c r="L384" s="220" t="s">
        <v>1734</v>
      </c>
      <c r="M384" s="172" t="s">
        <v>1760</v>
      </c>
      <c r="N384" s="4" t="s">
        <v>1764</v>
      </c>
      <c r="O384" s="137" t="s">
        <v>1119</v>
      </c>
      <c r="P384" s="139" t="s">
        <v>196</v>
      </c>
      <c r="Q384" s="139" t="s">
        <v>196</v>
      </c>
      <c r="R384" s="132">
        <v>2021.0</v>
      </c>
      <c r="S384" s="132">
        <v>1.0</v>
      </c>
      <c r="T384" s="137" t="s">
        <v>54</v>
      </c>
      <c r="U384" s="143">
        <v>3.0</v>
      </c>
      <c r="V384" s="136"/>
      <c r="W384" s="4" t="s">
        <v>1041</v>
      </c>
      <c r="X384" s="137" t="s">
        <v>66</v>
      </c>
      <c r="Y384" s="140">
        <v>0.8</v>
      </c>
      <c r="Z384" s="136"/>
      <c r="AA384" s="136"/>
      <c r="AB384" s="138">
        <v>21129.2</v>
      </c>
      <c r="AC384" s="138">
        <v>1.0</v>
      </c>
      <c r="AD384" s="133" t="s">
        <v>68</v>
      </c>
      <c r="AE384" s="140">
        <v>11520.0</v>
      </c>
      <c r="AF384" s="140">
        <v>1.1</v>
      </c>
      <c r="AG384" s="136"/>
      <c r="AH384" s="136"/>
    </row>
    <row r="385" ht="15.75" customHeight="1">
      <c r="A385" s="132">
        <v>33.0</v>
      </c>
      <c r="B385" s="130">
        <v>54.0</v>
      </c>
      <c r="C385" s="130">
        <v>9.0</v>
      </c>
      <c r="D385" s="130">
        <v>315.0</v>
      </c>
      <c r="E385" s="130">
        <v>234.0</v>
      </c>
      <c r="F385" s="4" t="s">
        <v>212</v>
      </c>
      <c r="G385" s="141"/>
      <c r="H385" s="145" t="s">
        <v>544</v>
      </c>
      <c r="I385" s="132" t="b">
        <v>1</v>
      </c>
      <c r="J385" s="133" t="s">
        <v>52</v>
      </c>
      <c r="K385" s="4" t="s">
        <v>545</v>
      </c>
      <c r="L385" s="22" t="s">
        <v>545</v>
      </c>
      <c r="M385" s="4" t="s">
        <v>545</v>
      </c>
      <c r="N385" s="4" t="s">
        <v>544</v>
      </c>
      <c r="O385" s="137" t="s">
        <v>1052</v>
      </c>
      <c r="P385" s="136"/>
      <c r="Q385" s="136"/>
      <c r="R385" s="132">
        <v>2020.0</v>
      </c>
      <c r="S385" s="132">
        <v>2.0</v>
      </c>
      <c r="T385" s="137" t="s">
        <v>64</v>
      </c>
      <c r="U385" s="138">
        <v>1.0</v>
      </c>
      <c r="V385" s="139" t="s">
        <v>1053</v>
      </c>
      <c r="W385" s="4" t="s">
        <v>1054</v>
      </c>
      <c r="X385" s="137" t="s">
        <v>1055</v>
      </c>
      <c r="Y385" s="140">
        <v>0.98</v>
      </c>
      <c r="Z385" s="136"/>
      <c r="AA385" s="136"/>
      <c r="AB385" s="138">
        <v>58.0</v>
      </c>
      <c r="AC385" s="138">
        <v>58.0</v>
      </c>
      <c r="AD385" s="138">
        <v>1.0</v>
      </c>
      <c r="AE385" s="136"/>
      <c r="AF385" s="136"/>
      <c r="AG385" s="136"/>
      <c r="AH385" s="136"/>
    </row>
    <row r="386" ht="15.75" customHeight="1">
      <c r="A386" s="143">
        <v>33.0</v>
      </c>
      <c r="B386" s="130">
        <v>367.0</v>
      </c>
      <c r="C386" s="130">
        <v>9.0</v>
      </c>
      <c r="D386" s="130">
        <v>173.0</v>
      </c>
      <c r="E386" s="130">
        <v>240.0</v>
      </c>
      <c r="F386" s="4" t="s">
        <v>603</v>
      </c>
      <c r="G386" s="78" t="s">
        <v>1765</v>
      </c>
      <c r="H386" s="136"/>
      <c r="I386" s="218" t="b">
        <v>0</v>
      </c>
      <c r="J386" s="133" t="s">
        <v>52</v>
      </c>
      <c r="K386" s="145" t="s">
        <v>1766</v>
      </c>
      <c r="L386" s="180" t="s">
        <v>1766</v>
      </c>
      <c r="M386" s="172" t="s">
        <v>1767</v>
      </c>
      <c r="N386" s="4" t="s">
        <v>1119</v>
      </c>
      <c r="O386" s="135" t="s">
        <v>1119</v>
      </c>
      <c r="P386" s="136"/>
      <c r="Q386" s="139" t="s">
        <v>196</v>
      </c>
      <c r="R386" s="132">
        <v>2021.0</v>
      </c>
      <c r="S386" s="132">
        <v>1.0</v>
      </c>
      <c r="T386" s="137" t="s">
        <v>77</v>
      </c>
      <c r="U386" s="138">
        <v>2.0</v>
      </c>
      <c r="V386" s="136"/>
      <c r="W386" s="4" t="s">
        <v>1041</v>
      </c>
      <c r="X386" s="137" t="s">
        <v>1042</v>
      </c>
      <c r="Y386" s="140">
        <v>1.2</v>
      </c>
      <c r="Z386" s="136"/>
      <c r="AA386" s="136"/>
      <c r="AB386" s="138">
        <v>39.0</v>
      </c>
      <c r="AC386" s="138">
        <v>1.0</v>
      </c>
      <c r="AD386" s="138">
        <v>1.0</v>
      </c>
      <c r="AE386" s="140">
        <v>33143.0</v>
      </c>
      <c r="AF386" s="140">
        <v>1.0</v>
      </c>
      <c r="AG386" s="136"/>
      <c r="AH386" s="136"/>
    </row>
    <row r="387" ht="15.75" customHeight="1">
      <c r="A387" s="143">
        <v>33.0</v>
      </c>
      <c r="B387" s="130">
        <v>366.0</v>
      </c>
      <c r="C387" s="130">
        <v>9.0</v>
      </c>
      <c r="D387" s="130">
        <v>174.0</v>
      </c>
      <c r="E387" s="130">
        <v>241.0</v>
      </c>
      <c r="F387" s="4" t="s">
        <v>603</v>
      </c>
      <c r="G387" s="78" t="s">
        <v>1765</v>
      </c>
      <c r="H387" s="136"/>
      <c r="I387" s="218" t="b">
        <v>0</v>
      </c>
      <c r="J387" s="133" t="s">
        <v>52</v>
      </c>
      <c r="K387" s="145" t="s">
        <v>1766</v>
      </c>
      <c r="L387" s="180" t="s">
        <v>1766</v>
      </c>
      <c r="M387" s="172" t="s">
        <v>1767</v>
      </c>
      <c r="N387" s="4" t="s">
        <v>1140</v>
      </c>
      <c r="O387" s="137" t="s">
        <v>1140</v>
      </c>
      <c r="P387" s="136"/>
      <c r="Q387" s="139" t="s">
        <v>196</v>
      </c>
      <c r="R387" s="132">
        <v>2021.0</v>
      </c>
      <c r="S387" s="132">
        <v>1.0</v>
      </c>
      <c r="T387" s="137" t="s">
        <v>77</v>
      </c>
      <c r="U387" s="138">
        <v>2.0</v>
      </c>
      <c r="V387" s="136"/>
      <c r="W387" s="4" t="s">
        <v>1041</v>
      </c>
      <c r="X387" s="137" t="s">
        <v>1042</v>
      </c>
      <c r="Y387" s="140">
        <v>1.3</v>
      </c>
      <c r="Z387" s="136"/>
      <c r="AA387" s="136"/>
      <c r="AB387" s="138">
        <v>39.0</v>
      </c>
      <c r="AC387" s="138">
        <v>1.0</v>
      </c>
      <c r="AD387" s="133" t="s">
        <v>68</v>
      </c>
      <c r="AE387" s="140">
        <v>1490.0</v>
      </c>
      <c r="AF387" s="140">
        <v>0.0</v>
      </c>
      <c r="AG387" s="136"/>
      <c r="AH387" s="136"/>
    </row>
    <row r="388" ht="15.75" customHeight="1">
      <c r="A388" s="143">
        <v>33.0</v>
      </c>
      <c r="B388" s="130">
        <v>364.0</v>
      </c>
      <c r="C388" s="130">
        <v>9.0</v>
      </c>
      <c r="D388" s="130">
        <v>175.0</v>
      </c>
      <c r="E388" s="130">
        <v>242.0</v>
      </c>
      <c r="F388" s="4" t="s">
        <v>603</v>
      </c>
      <c r="G388" s="78" t="s">
        <v>1765</v>
      </c>
      <c r="H388" s="136"/>
      <c r="I388" s="218" t="b">
        <v>0</v>
      </c>
      <c r="J388" s="133" t="s">
        <v>52</v>
      </c>
      <c r="K388" s="145" t="s">
        <v>1766</v>
      </c>
      <c r="L388" s="180" t="s">
        <v>1766</v>
      </c>
      <c r="M388" s="172" t="s">
        <v>1767</v>
      </c>
      <c r="N388" s="4" t="s">
        <v>1121</v>
      </c>
      <c r="O388" s="135" t="s">
        <v>1121</v>
      </c>
      <c r="P388" s="136"/>
      <c r="Q388" s="139" t="s">
        <v>196</v>
      </c>
      <c r="R388" s="132">
        <v>2021.0</v>
      </c>
      <c r="S388" s="132">
        <v>1.0</v>
      </c>
      <c r="T388" s="137" t="s">
        <v>54</v>
      </c>
      <c r="U388" s="143">
        <v>3.0</v>
      </c>
      <c r="V388" s="136"/>
      <c r="W388" s="4" t="s">
        <v>1041</v>
      </c>
      <c r="X388" s="137" t="s">
        <v>1042</v>
      </c>
      <c r="Y388" s="140">
        <v>0.4</v>
      </c>
      <c r="Z388" s="136"/>
      <c r="AA388" s="136"/>
      <c r="AB388" s="138">
        <v>39.0</v>
      </c>
      <c r="AC388" s="138">
        <v>1.0</v>
      </c>
      <c r="AD388" s="133" t="s">
        <v>68</v>
      </c>
      <c r="AE388" s="140">
        <v>19212.0</v>
      </c>
      <c r="AF388" s="140">
        <v>3.6</v>
      </c>
      <c r="AG388" s="136"/>
      <c r="AH388" s="136"/>
    </row>
    <row r="389" ht="15.75" customHeight="1">
      <c r="A389" s="143">
        <v>33.0</v>
      </c>
      <c r="B389" s="130">
        <v>365.0</v>
      </c>
      <c r="C389" s="130">
        <v>9.0</v>
      </c>
      <c r="D389" s="130">
        <v>176.0</v>
      </c>
      <c r="E389" s="130">
        <v>243.0</v>
      </c>
      <c r="F389" s="4" t="s">
        <v>603</v>
      </c>
      <c r="G389" s="78" t="s">
        <v>1765</v>
      </c>
      <c r="H389" s="136"/>
      <c r="I389" s="218" t="b">
        <v>0</v>
      </c>
      <c r="J389" s="133" t="s">
        <v>52</v>
      </c>
      <c r="K389" s="145" t="s">
        <v>1766</v>
      </c>
      <c r="L389" s="180" t="s">
        <v>1766</v>
      </c>
      <c r="M389" s="172" t="s">
        <v>1767</v>
      </c>
      <c r="N389" s="4" t="s">
        <v>1117</v>
      </c>
      <c r="O389" s="135" t="s">
        <v>1117</v>
      </c>
      <c r="P389" s="136"/>
      <c r="Q389" s="139" t="s">
        <v>196</v>
      </c>
      <c r="R389" s="132">
        <v>2021.0</v>
      </c>
      <c r="S389" s="132">
        <v>1.0</v>
      </c>
      <c r="T389" s="137" t="s">
        <v>54</v>
      </c>
      <c r="U389" s="143">
        <v>3.0</v>
      </c>
      <c r="V389" s="136"/>
      <c r="W389" s="4" t="s">
        <v>1041</v>
      </c>
      <c r="X389" s="137" t="s">
        <v>1042</v>
      </c>
      <c r="Y389" s="140">
        <v>0.7</v>
      </c>
      <c r="Z389" s="136"/>
      <c r="AA389" s="136"/>
      <c r="AB389" s="138">
        <v>39.0</v>
      </c>
      <c r="AC389" s="138">
        <v>1.0</v>
      </c>
      <c r="AD389" s="133" t="s">
        <v>68</v>
      </c>
      <c r="AE389" s="140">
        <v>2042.0</v>
      </c>
      <c r="AF389" s="140">
        <v>1.8</v>
      </c>
      <c r="AG389" s="136"/>
      <c r="AH389" s="136"/>
    </row>
    <row r="390" ht="15.75" customHeight="1">
      <c r="A390" s="143">
        <v>33.0</v>
      </c>
      <c r="B390" s="130">
        <v>444.0</v>
      </c>
      <c r="C390" s="130">
        <v>9.0</v>
      </c>
      <c r="D390" s="130">
        <v>177.0</v>
      </c>
      <c r="E390" s="130">
        <v>158.0</v>
      </c>
      <c r="F390" s="4" t="s">
        <v>603</v>
      </c>
      <c r="G390" s="4" t="s">
        <v>297</v>
      </c>
      <c r="H390" s="4" t="s">
        <v>297</v>
      </c>
      <c r="I390" s="132" t="b">
        <v>1</v>
      </c>
      <c r="J390" s="133" t="s">
        <v>52</v>
      </c>
      <c r="K390" s="4" t="s">
        <v>298</v>
      </c>
      <c r="L390" s="22" t="s">
        <v>298</v>
      </c>
      <c r="M390" s="4" t="s">
        <v>298</v>
      </c>
      <c r="N390" s="4" t="s">
        <v>1768</v>
      </c>
      <c r="O390" s="135" t="s">
        <v>1268</v>
      </c>
      <c r="P390" s="136"/>
      <c r="Q390" s="136"/>
      <c r="R390" s="132">
        <v>2018.0</v>
      </c>
      <c r="S390" s="132">
        <v>1.0</v>
      </c>
      <c r="T390" s="137" t="s">
        <v>54</v>
      </c>
      <c r="U390" s="143">
        <v>3.0</v>
      </c>
      <c r="V390" s="136"/>
      <c r="W390" s="4" t="s">
        <v>1041</v>
      </c>
      <c r="X390" s="137" t="s">
        <v>1103</v>
      </c>
      <c r="Y390" s="140">
        <v>0.2</v>
      </c>
      <c r="Z390" s="136"/>
      <c r="AA390" s="136"/>
      <c r="AB390" s="138">
        <v>4844.9</v>
      </c>
      <c r="AC390" s="138">
        <v>4729.0</v>
      </c>
      <c r="AD390" s="138">
        <v>1.0</v>
      </c>
      <c r="AE390" s="140">
        <v>266.0</v>
      </c>
      <c r="AF390" s="136"/>
      <c r="AG390" s="136"/>
      <c r="AH390" s="136"/>
    </row>
    <row r="391" ht="15.75" customHeight="1">
      <c r="A391" s="143">
        <v>33.0</v>
      </c>
      <c r="B391" s="130">
        <v>445.0</v>
      </c>
      <c r="C391" s="130">
        <v>9.0</v>
      </c>
      <c r="D391" s="130">
        <v>178.0</v>
      </c>
      <c r="E391" s="130">
        <v>159.0</v>
      </c>
      <c r="F391" s="4" t="s">
        <v>603</v>
      </c>
      <c r="G391" s="4" t="s">
        <v>1769</v>
      </c>
      <c r="H391" s="4" t="s">
        <v>297</v>
      </c>
      <c r="I391" s="132" t="b">
        <v>1</v>
      </c>
      <c r="J391" s="133" t="s">
        <v>52</v>
      </c>
      <c r="K391" s="4" t="s">
        <v>298</v>
      </c>
      <c r="L391" s="22" t="s">
        <v>298</v>
      </c>
      <c r="M391" s="4" t="s">
        <v>298</v>
      </c>
      <c r="N391" s="4" t="s">
        <v>1770</v>
      </c>
      <c r="O391" s="137" t="s">
        <v>1416</v>
      </c>
      <c r="P391" s="136"/>
      <c r="Q391" s="136"/>
      <c r="R391" s="132">
        <v>2019.0</v>
      </c>
      <c r="S391" s="132">
        <v>3.0</v>
      </c>
      <c r="T391" s="137" t="s">
        <v>64</v>
      </c>
      <c r="U391" s="138">
        <v>1.0</v>
      </c>
      <c r="V391" s="136"/>
      <c r="W391" s="137" t="s">
        <v>1047</v>
      </c>
      <c r="X391" s="137" t="s">
        <v>1103</v>
      </c>
      <c r="Y391" s="140">
        <v>0.86</v>
      </c>
      <c r="Z391" s="136"/>
      <c r="AA391" s="136"/>
      <c r="AB391" s="138">
        <v>4844.9</v>
      </c>
      <c r="AC391" s="138">
        <v>1.0</v>
      </c>
      <c r="AD391" s="133" t="s">
        <v>68</v>
      </c>
      <c r="AE391" s="136"/>
      <c r="AF391" s="136"/>
      <c r="AG391" s="136"/>
      <c r="AH391" s="136"/>
    </row>
    <row r="392" ht="15.75" customHeight="1">
      <c r="A392" s="143">
        <v>33.0</v>
      </c>
      <c r="B392" s="130">
        <v>369.0</v>
      </c>
      <c r="C392" s="130">
        <v>9.0</v>
      </c>
      <c r="D392" s="130">
        <v>300.0</v>
      </c>
      <c r="E392" s="130">
        <v>236.0</v>
      </c>
      <c r="F392" s="4" t="s">
        <v>603</v>
      </c>
      <c r="G392" s="4" t="s">
        <v>1771</v>
      </c>
      <c r="H392" s="4" t="s">
        <v>1771</v>
      </c>
      <c r="I392" s="132" t="b">
        <v>1</v>
      </c>
      <c r="J392" s="133" t="s">
        <v>52</v>
      </c>
      <c r="K392" s="4" t="s">
        <v>1772</v>
      </c>
      <c r="L392" s="22" t="s">
        <v>1772</v>
      </c>
      <c r="M392" s="4" t="s">
        <v>1772</v>
      </c>
      <c r="N392" s="4" t="s">
        <v>1773</v>
      </c>
      <c r="O392" s="137" t="s">
        <v>1063</v>
      </c>
      <c r="P392" s="136"/>
      <c r="Q392" s="136"/>
      <c r="R392" s="132">
        <v>2022.0</v>
      </c>
      <c r="S392" s="132">
        <v>3.0</v>
      </c>
      <c r="T392" s="137" t="s">
        <v>64</v>
      </c>
      <c r="U392" s="138">
        <v>1.0</v>
      </c>
      <c r="V392" s="136"/>
      <c r="W392" s="137" t="s">
        <v>1047</v>
      </c>
      <c r="X392" s="137" t="s">
        <v>1055</v>
      </c>
      <c r="Y392" s="140">
        <v>0.954</v>
      </c>
      <c r="Z392" s="136"/>
      <c r="AA392" s="136"/>
      <c r="AB392" s="138">
        <v>50.4</v>
      </c>
      <c r="AC392" s="138">
        <v>46.9</v>
      </c>
      <c r="AD392" s="138">
        <v>1.0</v>
      </c>
      <c r="AE392" s="136"/>
      <c r="AF392" s="136"/>
      <c r="AG392" s="136"/>
      <c r="AH392" s="136"/>
    </row>
    <row r="393" ht="15.75" customHeight="1">
      <c r="A393" s="143">
        <v>33.0</v>
      </c>
      <c r="B393" s="130">
        <v>55.0</v>
      </c>
      <c r="C393" s="130">
        <v>9.0</v>
      </c>
      <c r="D393" s="130">
        <v>301.0</v>
      </c>
      <c r="E393" s="130">
        <v>237.0</v>
      </c>
      <c r="F393" s="4" t="s">
        <v>603</v>
      </c>
      <c r="G393" s="141"/>
      <c r="H393" s="4" t="s">
        <v>1771</v>
      </c>
      <c r="I393" s="132" t="b">
        <v>1</v>
      </c>
      <c r="J393" s="133" t="s">
        <v>52</v>
      </c>
      <c r="K393" s="4" t="s">
        <v>1772</v>
      </c>
      <c r="L393" s="22" t="s">
        <v>1772</v>
      </c>
      <c r="M393" s="4" t="s">
        <v>1772</v>
      </c>
      <c r="N393" s="4" t="s">
        <v>1774</v>
      </c>
      <c r="O393" s="137" t="s">
        <v>1371</v>
      </c>
      <c r="P393" s="136"/>
      <c r="Q393" s="136"/>
      <c r="R393" s="132">
        <v>2023.0</v>
      </c>
      <c r="S393" s="132">
        <v>3.0</v>
      </c>
      <c r="T393" s="137" t="s">
        <v>64</v>
      </c>
      <c r="U393" s="138">
        <v>1.0</v>
      </c>
      <c r="V393" s="139" t="s">
        <v>1053</v>
      </c>
      <c r="W393" s="137" t="s">
        <v>1047</v>
      </c>
      <c r="X393" s="137" t="s">
        <v>66</v>
      </c>
      <c r="Y393" s="136"/>
      <c r="Z393" s="136"/>
      <c r="AA393" s="136"/>
      <c r="AB393" s="138">
        <v>50.4</v>
      </c>
      <c r="AC393" s="138">
        <v>1.0</v>
      </c>
      <c r="AD393" s="133" t="s">
        <v>68</v>
      </c>
      <c r="AE393" s="136"/>
      <c r="AF393" s="136"/>
      <c r="AG393" s="136"/>
      <c r="AH393" s="136"/>
    </row>
    <row r="394" ht="15.75" customHeight="1">
      <c r="A394" s="143">
        <v>33.0</v>
      </c>
      <c r="B394" s="130">
        <v>113.0</v>
      </c>
      <c r="C394" s="130">
        <v>9.0</v>
      </c>
      <c r="D394" s="130">
        <v>302.0</v>
      </c>
      <c r="E394" s="130">
        <v>279.0</v>
      </c>
      <c r="F394" s="4" t="s">
        <v>603</v>
      </c>
      <c r="G394" s="141"/>
      <c r="H394" s="145" t="s">
        <v>1775</v>
      </c>
      <c r="I394" s="132" t="b">
        <v>1</v>
      </c>
      <c r="J394" s="133" t="s">
        <v>52</v>
      </c>
      <c r="K394" s="4" t="s">
        <v>1776</v>
      </c>
      <c r="L394" s="22" t="s">
        <v>1776</v>
      </c>
      <c r="M394" s="4" t="s">
        <v>1776</v>
      </c>
      <c r="N394" s="4" t="s">
        <v>1777</v>
      </c>
      <c r="O394" s="137" t="s">
        <v>1270</v>
      </c>
      <c r="P394" s="136"/>
      <c r="Q394" s="136"/>
      <c r="R394" s="132">
        <v>2019.0</v>
      </c>
      <c r="S394" s="132">
        <v>3.0</v>
      </c>
      <c r="T394" s="137" t="s">
        <v>54</v>
      </c>
      <c r="U394" s="143">
        <v>3.0</v>
      </c>
      <c r="V394" s="139" t="s">
        <v>1053</v>
      </c>
      <c r="W394" s="137" t="s">
        <v>1047</v>
      </c>
      <c r="X394" s="137" t="s">
        <v>66</v>
      </c>
      <c r="Y394" s="136"/>
      <c r="Z394" s="136"/>
      <c r="AA394" s="136"/>
      <c r="AB394" s="136"/>
      <c r="AC394" s="138">
        <v>1.0</v>
      </c>
      <c r="AD394" s="138">
        <v>1.0</v>
      </c>
      <c r="AE394" s="136"/>
      <c r="AF394" s="136"/>
      <c r="AG394" s="136"/>
      <c r="AH394" s="136"/>
    </row>
    <row r="395" ht="15.75" customHeight="1">
      <c r="A395" s="143">
        <v>33.0</v>
      </c>
      <c r="B395" s="130">
        <v>56.0</v>
      </c>
      <c r="C395" s="130">
        <v>9.0</v>
      </c>
      <c r="D395" s="130">
        <v>303.0</v>
      </c>
      <c r="E395" s="130">
        <v>192.0</v>
      </c>
      <c r="F395" s="4" t="s">
        <v>603</v>
      </c>
      <c r="G395" s="141"/>
      <c r="H395" s="145" t="s">
        <v>1778</v>
      </c>
      <c r="I395" s="132" t="b">
        <v>1</v>
      </c>
      <c r="J395" s="133" t="s">
        <v>52</v>
      </c>
      <c r="K395" s="4" t="s">
        <v>1779</v>
      </c>
      <c r="L395" s="22" t="s">
        <v>1779</v>
      </c>
      <c r="M395" s="4" t="s">
        <v>1779</v>
      </c>
      <c r="N395" s="4" t="s">
        <v>1778</v>
      </c>
      <c r="O395" s="137" t="s">
        <v>1052</v>
      </c>
      <c r="P395" s="136"/>
      <c r="Q395" s="136"/>
      <c r="R395" s="132">
        <v>2020.0</v>
      </c>
      <c r="S395" s="132">
        <v>2.0</v>
      </c>
      <c r="T395" s="137" t="s">
        <v>64</v>
      </c>
      <c r="U395" s="138">
        <v>1.0</v>
      </c>
      <c r="V395" s="139" t="s">
        <v>1053</v>
      </c>
      <c r="W395" s="4" t="s">
        <v>1054</v>
      </c>
      <c r="X395" s="137" t="s">
        <v>1055</v>
      </c>
      <c r="Y395" s="140">
        <v>1.11</v>
      </c>
      <c r="Z395" s="136"/>
      <c r="AA395" s="136"/>
      <c r="AB395" s="138">
        <v>417.0</v>
      </c>
      <c r="AC395" s="138">
        <v>417.0</v>
      </c>
      <c r="AD395" s="138">
        <v>1.0</v>
      </c>
      <c r="AE395" s="136"/>
      <c r="AF395" s="136"/>
      <c r="AG395" s="136"/>
      <c r="AH395" s="136"/>
    </row>
    <row r="396" ht="15.75" customHeight="1">
      <c r="A396" s="132">
        <v>33.0</v>
      </c>
      <c r="B396" s="130">
        <v>301.0</v>
      </c>
      <c r="C396" s="130">
        <v>9.0</v>
      </c>
      <c r="D396" s="130">
        <v>179.0</v>
      </c>
      <c r="E396" s="130">
        <v>107.0</v>
      </c>
      <c r="F396" s="4" t="s">
        <v>212</v>
      </c>
      <c r="G396" s="4" t="s">
        <v>1780</v>
      </c>
      <c r="H396" s="145" t="s">
        <v>1781</v>
      </c>
      <c r="I396" s="132" t="b">
        <v>1</v>
      </c>
      <c r="J396" s="133" t="s">
        <v>52</v>
      </c>
      <c r="K396" s="4" t="s">
        <v>493</v>
      </c>
      <c r="L396" s="22" t="s">
        <v>493</v>
      </c>
      <c r="M396" s="4" t="s">
        <v>493</v>
      </c>
      <c r="N396" s="4" t="s">
        <v>1782</v>
      </c>
      <c r="O396" s="137" t="s">
        <v>1140</v>
      </c>
      <c r="P396" s="139" t="s">
        <v>196</v>
      </c>
      <c r="Q396" s="139" t="s">
        <v>196</v>
      </c>
      <c r="R396" s="132">
        <v>2021.0</v>
      </c>
      <c r="S396" s="132">
        <v>1.0</v>
      </c>
      <c r="T396" s="137" t="s">
        <v>77</v>
      </c>
      <c r="U396" s="138">
        <v>2.0</v>
      </c>
      <c r="V396" s="136"/>
      <c r="W396" s="4" t="s">
        <v>1041</v>
      </c>
      <c r="X396" s="137" t="s">
        <v>1042</v>
      </c>
      <c r="Y396" s="140">
        <v>1.3</v>
      </c>
      <c r="Z396" s="136"/>
      <c r="AA396" s="136"/>
      <c r="AB396" s="138">
        <v>112814.7</v>
      </c>
      <c r="AC396" s="140">
        <v>40407.35</v>
      </c>
      <c r="AD396" s="138">
        <v>1.0</v>
      </c>
      <c r="AE396" s="140">
        <v>1758.0</v>
      </c>
      <c r="AF396" s="140">
        <v>0.5</v>
      </c>
      <c r="AG396" s="136"/>
      <c r="AH396" s="136"/>
    </row>
    <row r="397" ht="15.75" customHeight="1">
      <c r="A397" s="143">
        <v>33.0</v>
      </c>
      <c r="B397" s="130">
        <v>370.0</v>
      </c>
      <c r="C397" s="130">
        <v>9.0</v>
      </c>
      <c r="D397" s="130">
        <v>180.0</v>
      </c>
      <c r="E397" s="130">
        <v>108.0</v>
      </c>
      <c r="F397" s="4" t="s">
        <v>603</v>
      </c>
      <c r="G397" s="4" t="s">
        <v>1780</v>
      </c>
      <c r="H397" s="145" t="s">
        <v>1781</v>
      </c>
      <c r="I397" s="132" t="b">
        <v>1</v>
      </c>
      <c r="J397" s="133" t="s">
        <v>52</v>
      </c>
      <c r="K397" s="4" t="s">
        <v>493</v>
      </c>
      <c r="L397" s="22" t="s">
        <v>493</v>
      </c>
      <c r="M397" s="4" t="s">
        <v>493</v>
      </c>
      <c r="N397" s="4" t="s">
        <v>1783</v>
      </c>
      <c r="O397" s="137" t="s">
        <v>1142</v>
      </c>
      <c r="P397" s="139" t="s">
        <v>196</v>
      </c>
      <c r="Q397" s="139" t="s">
        <v>196</v>
      </c>
      <c r="R397" s="132">
        <v>2021.0</v>
      </c>
      <c r="S397" s="132">
        <v>1.0</v>
      </c>
      <c r="T397" s="137" t="s">
        <v>77</v>
      </c>
      <c r="U397" s="138">
        <v>2.0</v>
      </c>
      <c r="V397" s="136"/>
      <c r="W397" s="4" t="s">
        <v>1041</v>
      </c>
      <c r="X397" s="137" t="s">
        <v>1042</v>
      </c>
      <c r="Y397" s="140">
        <v>1.4</v>
      </c>
      <c r="Z397" s="136"/>
      <c r="AA397" s="136"/>
      <c r="AB397" s="138">
        <v>112814.7</v>
      </c>
      <c r="AC397" s="140">
        <v>40407.35</v>
      </c>
      <c r="AD397" s="133" t="s">
        <v>68</v>
      </c>
      <c r="AE397" s="140">
        <v>13356.0</v>
      </c>
      <c r="AF397" s="140">
        <v>0.4</v>
      </c>
      <c r="AG397" s="136"/>
      <c r="AH397" s="136"/>
    </row>
    <row r="398" ht="15.75" customHeight="1">
      <c r="A398" s="143">
        <v>33.0</v>
      </c>
      <c r="B398" s="130">
        <v>453.0</v>
      </c>
      <c r="C398" s="130">
        <v>9.0</v>
      </c>
      <c r="D398" s="130">
        <v>181.0</v>
      </c>
      <c r="E398" s="130">
        <v>109.0</v>
      </c>
      <c r="F398" s="4" t="s">
        <v>603</v>
      </c>
      <c r="G398" s="4" t="s">
        <v>1780</v>
      </c>
      <c r="H398" s="145" t="s">
        <v>1781</v>
      </c>
      <c r="I398" s="132" t="b">
        <v>1</v>
      </c>
      <c r="J398" s="133" t="s">
        <v>52</v>
      </c>
      <c r="K398" s="133" t="s">
        <v>493</v>
      </c>
      <c r="L398" s="22" t="s">
        <v>493</v>
      </c>
      <c r="M398" s="133" t="s">
        <v>493</v>
      </c>
      <c r="N398" s="4" t="s">
        <v>1784</v>
      </c>
      <c r="O398" s="137" t="s">
        <v>1113</v>
      </c>
      <c r="P398" s="139" t="s">
        <v>196</v>
      </c>
      <c r="Q398" s="139" t="s">
        <v>196</v>
      </c>
      <c r="R398" s="132">
        <v>2015.0</v>
      </c>
      <c r="S398" s="132">
        <v>1.0</v>
      </c>
      <c r="T398" s="137" t="s">
        <v>54</v>
      </c>
      <c r="U398" s="143">
        <v>3.0</v>
      </c>
      <c r="V398" s="136"/>
      <c r="W398" s="4" t="s">
        <v>1041</v>
      </c>
      <c r="X398" s="137" t="s">
        <v>1103</v>
      </c>
      <c r="Y398" s="140">
        <v>0.42</v>
      </c>
      <c r="Z398" s="136"/>
      <c r="AA398" s="136"/>
      <c r="AB398" s="138">
        <v>112814.7</v>
      </c>
      <c r="AC398" s="138">
        <v>16239.0</v>
      </c>
      <c r="AD398" s="133" t="s">
        <v>68</v>
      </c>
      <c r="AE398" s="140">
        <v>20682.0</v>
      </c>
      <c r="AF398" s="140">
        <v>1.98</v>
      </c>
      <c r="AG398" s="136"/>
      <c r="AH398" s="136"/>
    </row>
    <row r="399" ht="15.75" customHeight="1">
      <c r="A399" s="143">
        <v>33.0</v>
      </c>
      <c r="B399" s="130">
        <v>57.0</v>
      </c>
      <c r="C399" s="130">
        <v>9.0</v>
      </c>
      <c r="D399" s="130">
        <v>320.0</v>
      </c>
      <c r="E399" s="130">
        <v>247.0</v>
      </c>
      <c r="F399" s="4" t="s">
        <v>603</v>
      </c>
      <c r="G399" s="141"/>
      <c r="H399" s="145" t="s">
        <v>1785</v>
      </c>
      <c r="I399" s="132" t="b">
        <v>1</v>
      </c>
      <c r="J399" s="133" t="s">
        <v>52</v>
      </c>
      <c r="K399" s="4" t="s">
        <v>1786</v>
      </c>
      <c r="L399" s="22" t="s">
        <v>1786</v>
      </c>
      <c r="M399" s="4" t="s">
        <v>1786</v>
      </c>
      <c r="N399" s="4" t="s">
        <v>1787</v>
      </c>
      <c r="O399" s="137" t="s">
        <v>1371</v>
      </c>
      <c r="P399" s="136"/>
      <c r="Q399" s="136"/>
      <c r="R399" s="132">
        <v>2023.0</v>
      </c>
      <c r="S399" s="132">
        <v>3.0</v>
      </c>
      <c r="T399" s="137" t="s">
        <v>64</v>
      </c>
      <c r="U399" s="138">
        <v>1.0</v>
      </c>
      <c r="V399" s="139" t="s">
        <v>1053</v>
      </c>
      <c r="W399" s="137" t="s">
        <v>1047</v>
      </c>
      <c r="X399" s="137" t="s">
        <v>66</v>
      </c>
      <c r="Y399" s="136"/>
      <c r="Z399" s="136"/>
      <c r="AA399" s="136"/>
      <c r="AB399" s="138">
        <v>14.6</v>
      </c>
      <c r="AC399" s="138">
        <v>1.0</v>
      </c>
      <c r="AD399" s="138">
        <v>1.0</v>
      </c>
      <c r="AE399" s="136"/>
      <c r="AF399" s="136"/>
      <c r="AG399" s="136"/>
      <c r="AH399" s="136"/>
    </row>
    <row r="400" ht="15.75" customHeight="1">
      <c r="A400" s="143">
        <v>33.0</v>
      </c>
      <c r="B400" s="130">
        <v>58.0</v>
      </c>
      <c r="C400" s="130">
        <v>9.0</v>
      </c>
      <c r="D400" s="130">
        <v>321.0</v>
      </c>
      <c r="E400" s="130">
        <v>197.0</v>
      </c>
      <c r="F400" s="4" t="s">
        <v>603</v>
      </c>
      <c r="G400" s="141"/>
      <c r="H400" s="131" t="s">
        <v>1788</v>
      </c>
      <c r="I400" s="132" t="b">
        <v>1</v>
      </c>
      <c r="J400" s="133" t="s">
        <v>52</v>
      </c>
      <c r="K400" s="4" t="s">
        <v>1789</v>
      </c>
      <c r="L400" s="22" t="s">
        <v>1789</v>
      </c>
      <c r="M400" s="4" t="s">
        <v>1789</v>
      </c>
      <c r="N400" s="4" t="s">
        <v>1788</v>
      </c>
      <c r="O400" s="137" t="s">
        <v>1052</v>
      </c>
      <c r="P400" s="136"/>
      <c r="Q400" s="136"/>
      <c r="R400" s="132">
        <v>2020.0</v>
      </c>
      <c r="S400" s="132">
        <v>2.0</v>
      </c>
      <c r="T400" s="137" t="s">
        <v>64</v>
      </c>
      <c r="U400" s="138">
        <v>1.0</v>
      </c>
      <c r="V400" s="139" t="s">
        <v>1053</v>
      </c>
      <c r="W400" s="4" t="s">
        <v>1054</v>
      </c>
      <c r="X400" s="137" t="s">
        <v>1055</v>
      </c>
      <c r="Y400" s="140">
        <v>1.01</v>
      </c>
      <c r="Z400" s="136"/>
      <c r="AA400" s="136"/>
      <c r="AB400" s="138">
        <v>346.3</v>
      </c>
      <c r="AC400" s="138">
        <v>346.3</v>
      </c>
      <c r="AD400" s="138">
        <v>1.0</v>
      </c>
      <c r="AE400" s="136"/>
      <c r="AF400" s="136"/>
      <c r="AG400" s="136"/>
      <c r="AH400" s="136"/>
    </row>
    <row r="401" ht="15.75" customHeight="1">
      <c r="A401" s="149">
        <v>37.0</v>
      </c>
      <c r="B401" s="130">
        <v>454.0</v>
      </c>
      <c r="C401" s="130">
        <v>12.0</v>
      </c>
      <c r="D401" s="150">
        <v>460.0</v>
      </c>
      <c r="E401" s="130">
        <v>368.0</v>
      </c>
      <c r="F401" s="144" t="s">
        <v>610</v>
      </c>
      <c r="G401" s="144" t="s">
        <v>1790</v>
      </c>
      <c r="H401" s="144" t="s">
        <v>1790</v>
      </c>
      <c r="I401" s="132" t="b">
        <v>1</v>
      </c>
      <c r="J401" s="151" t="s">
        <v>52</v>
      </c>
      <c r="K401" s="151" t="s">
        <v>1791</v>
      </c>
      <c r="L401" s="235" t="s">
        <v>1791</v>
      </c>
      <c r="M401" s="144" t="s">
        <v>1791</v>
      </c>
      <c r="N401" s="4" t="s">
        <v>1792</v>
      </c>
      <c r="O401" s="153" t="s">
        <v>1155</v>
      </c>
      <c r="P401" s="154"/>
      <c r="Q401" s="154"/>
      <c r="R401" s="149">
        <v>2022.0</v>
      </c>
      <c r="S401" s="149">
        <v>3.0</v>
      </c>
      <c r="T401" s="153" t="s">
        <v>64</v>
      </c>
      <c r="U401" s="138">
        <v>1.0</v>
      </c>
      <c r="V401" s="154"/>
      <c r="W401" s="153" t="s">
        <v>1054</v>
      </c>
      <c r="X401" s="153" t="s">
        <v>1055</v>
      </c>
      <c r="Y401" s="156">
        <v>1.165</v>
      </c>
      <c r="Z401" s="154"/>
      <c r="AA401" s="154"/>
      <c r="AB401" s="157">
        <v>38873.7</v>
      </c>
      <c r="AC401" s="157">
        <v>1.0</v>
      </c>
      <c r="AD401" s="151" t="s">
        <v>68</v>
      </c>
      <c r="AE401" s="154"/>
      <c r="AF401" s="154"/>
      <c r="AG401" s="154"/>
      <c r="AH401" s="154"/>
    </row>
    <row r="402" ht="15.75" customHeight="1">
      <c r="A402" s="149">
        <v>37.0</v>
      </c>
      <c r="B402" s="130">
        <v>455.0</v>
      </c>
      <c r="C402" s="130">
        <v>12.0</v>
      </c>
      <c r="D402" s="150">
        <v>459.0</v>
      </c>
      <c r="E402" s="130">
        <v>367.0</v>
      </c>
      <c r="F402" s="144" t="s">
        <v>610</v>
      </c>
      <c r="G402" s="144" t="s">
        <v>1793</v>
      </c>
      <c r="H402" s="144" t="s">
        <v>1790</v>
      </c>
      <c r="I402" s="132" t="b">
        <v>1</v>
      </c>
      <c r="J402" s="151" t="s">
        <v>52</v>
      </c>
      <c r="K402" s="144" t="s">
        <v>1791</v>
      </c>
      <c r="L402" s="236" t="s">
        <v>1791</v>
      </c>
      <c r="M402" s="144" t="s">
        <v>1791</v>
      </c>
      <c r="N402" s="4" t="s">
        <v>1794</v>
      </c>
      <c r="O402" s="179" t="s">
        <v>1268</v>
      </c>
      <c r="P402" s="154"/>
      <c r="Q402" s="154"/>
      <c r="R402" s="149">
        <v>2018.0</v>
      </c>
      <c r="S402" s="149">
        <v>1.0</v>
      </c>
      <c r="T402" s="153" t="s">
        <v>54</v>
      </c>
      <c r="U402" s="143">
        <v>3.0</v>
      </c>
      <c r="V402" s="154"/>
      <c r="W402" s="153" t="s">
        <v>1041</v>
      </c>
      <c r="X402" s="153" t="s">
        <v>1042</v>
      </c>
      <c r="Y402" s="156">
        <v>0.17</v>
      </c>
      <c r="Z402" s="154"/>
      <c r="AA402" s="154"/>
      <c r="AB402" s="157">
        <v>38873.7</v>
      </c>
      <c r="AC402" s="157">
        <v>37735.0</v>
      </c>
      <c r="AD402" s="157">
        <v>1.0</v>
      </c>
      <c r="AE402" s="156">
        <v>713.0</v>
      </c>
      <c r="AF402" s="154"/>
      <c r="AG402" s="154"/>
      <c r="AH402" s="154"/>
    </row>
    <row r="403" ht="15.75" customHeight="1">
      <c r="A403" s="132">
        <v>37.0</v>
      </c>
      <c r="B403" s="130">
        <v>220.0</v>
      </c>
      <c r="C403" s="130">
        <v>12.0</v>
      </c>
      <c r="D403" s="130">
        <v>457.0</v>
      </c>
      <c r="E403" s="130">
        <v>376.0</v>
      </c>
      <c r="F403" s="4" t="s">
        <v>610</v>
      </c>
      <c r="G403" s="141"/>
      <c r="H403" s="145" t="s">
        <v>701</v>
      </c>
      <c r="I403" s="132" t="b">
        <v>0</v>
      </c>
      <c r="J403" s="133" t="s">
        <v>52</v>
      </c>
      <c r="K403" s="4" t="s">
        <v>702</v>
      </c>
      <c r="L403" s="237" t="s">
        <v>702</v>
      </c>
      <c r="M403" s="172" t="s">
        <v>1795</v>
      </c>
      <c r="N403" s="4" t="s">
        <v>701</v>
      </c>
      <c r="O403" s="137" t="s">
        <v>1052</v>
      </c>
      <c r="P403" s="136"/>
      <c r="Q403" s="139" t="s">
        <v>196</v>
      </c>
      <c r="R403" s="132">
        <v>2021.0</v>
      </c>
      <c r="S403" s="132">
        <v>2.0</v>
      </c>
      <c r="T403" s="137" t="s">
        <v>54</v>
      </c>
      <c r="U403" s="143">
        <v>3.0</v>
      </c>
      <c r="V403" s="139" t="s">
        <v>1040</v>
      </c>
      <c r="W403" s="4" t="s">
        <v>1054</v>
      </c>
      <c r="X403" s="137" t="s">
        <v>1055</v>
      </c>
      <c r="Y403" s="140">
        <v>0.72</v>
      </c>
      <c r="Z403" s="136"/>
      <c r="AA403" s="136"/>
      <c r="AB403" s="138">
        <v>6476.1</v>
      </c>
      <c r="AC403" s="140">
        <v>3238.05</v>
      </c>
      <c r="AD403" s="138">
        <v>1.0</v>
      </c>
      <c r="AE403" s="136"/>
      <c r="AF403" s="136"/>
      <c r="AG403" s="136"/>
      <c r="AH403" s="136"/>
    </row>
    <row r="404" ht="15.75" customHeight="1">
      <c r="A404" s="132">
        <v>37.0</v>
      </c>
      <c r="B404" s="130">
        <v>179.0</v>
      </c>
      <c r="C404" s="130">
        <v>12.0</v>
      </c>
      <c r="D404" s="130">
        <v>458.0</v>
      </c>
      <c r="E404" s="130">
        <v>377.0</v>
      </c>
      <c r="F404" s="4" t="s">
        <v>610</v>
      </c>
      <c r="G404" s="141"/>
      <c r="H404" s="145" t="s">
        <v>701</v>
      </c>
      <c r="I404" s="132" t="b">
        <v>1</v>
      </c>
      <c r="J404" s="133" t="s">
        <v>52</v>
      </c>
      <c r="K404" s="4" t="s">
        <v>702</v>
      </c>
      <c r="L404" s="22" t="s">
        <v>97</v>
      </c>
      <c r="M404" s="192" t="s">
        <v>702</v>
      </c>
      <c r="N404" s="4" t="s">
        <v>701</v>
      </c>
      <c r="O404" s="137" t="s">
        <v>1052</v>
      </c>
      <c r="P404" s="136"/>
      <c r="Q404" s="139" t="s">
        <v>196</v>
      </c>
      <c r="R404" s="132">
        <v>2020.0</v>
      </c>
      <c r="S404" s="132">
        <v>2.0</v>
      </c>
      <c r="T404" s="137" t="s">
        <v>64</v>
      </c>
      <c r="U404" s="138">
        <v>1.0</v>
      </c>
      <c r="V404" s="139" t="s">
        <v>1040</v>
      </c>
      <c r="W404" s="4" t="s">
        <v>1054</v>
      </c>
      <c r="X404" s="137" t="s">
        <v>1055</v>
      </c>
      <c r="Y404" s="140">
        <v>0.91</v>
      </c>
      <c r="Z404" s="136"/>
      <c r="AA404" s="136"/>
      <c r="AB404" s="138">
        <v>6476.1</v>
      </c>
      <c r="AC404" s="140">
        <v>3238.05</v>
      </c>
      <c r="AD404" s="133" t="s">
        <v>68</v>
      </c>
      <c r="AE404" s="136"/>
      <c r="AF404" s="136"/>
      <c r="AG404" s="136"/>
      <c r="AH404" s="136"/>
    </row>
    <row r="405" ht="15.75" customHeight="1">
      <c r="A405" s="181">
        <v>36.0</v>
      </c>
      <c r="B405" s="130">
        <v>423.0</v>
      </c>
      <c r="C405" s="130">
        <v>2.0</v>
      </c>
      <c r="D405" s="130">
        <v>40.0</v>
      </c>
      <c r="E405" s="130">
        <v>27.0</v>
      </c>
      <c r="F405" s="144" t="s">
        <v>94</v>
      </c>
      <c r="G405" s="144" t="s">
        <v>678</v>
      </c>
      <c r="H405" s="144" t="s">
        <v>678</v>
      </c>
      <c r="I405" s="132" t="b">
        <v>1</v>
      </c>
      <c r="J405" s="151" t="s">
        <v>52</v>
      </c>
      <c r="K405" s="144" t="s">
        <v>679</v>
      </c>
      <c r="L405" s="235" t="s">
        <v>679</v>
      </c>
      <c r="M405" s="144" t="s">
        <v>679</v>
      </c>
      <c r="N405" s="4" t="s">
        <v>1796</v>
      </c>
      <c r="O405" s="153" t="s">
        <v>1163</v>
      </c>
      <c r="P405" s="155" t="s">
        <v>52</v>
      </c>
      <c r="Q405" s="154"/>
      <c r="R405" s="149">
        <v>2021.0</v>
      </c>
      <c r="S405" s="149">
        <v>1.0</v>
      </c>
      <c r="T405" s="153" t="s">
        <v>54</v>
      </c>
      <c r="U405" s="143">
        <v>3.0</v>
      </c>
      <c r="V405" s="154"/>
      <c r="W405" s="153" t="s">
        <v>1041</v>
      </c>
      <c r="X405" s="153" t="s">
        <v>1042</v>
      </c>
      <c r="Y405" s="156">
        <v>0.51</v>
      </c>
      <c r="Z405" s="154"/>
      <c r="AA405" s="154"/>
      <c r="AB405" s="157">
        <v>92804.3</v>
      </c>
      <c r="AC405" s="157">
        <v>7666.7</v>
      </c>
      <c r="AD405" s="151" t="s">
        <v>68</v>
      </c>
      <c r="AE405" s="156">
        <v>3507.0</v>
      </c>
      <c r="AF405" s="156">
        <v>1.16</v>
      </c>
      <c r="AG405" s="154"/>
      <c r="AH405" s="154"/>
    </row>
    <row r="406" ht="15.75" customHeight="1">
      <c r="A406" s="181">
        <v>36.0</v>
      </c>
      <c r="B406" s="130">
        <v>456.0</v>
      </c>
      <c r="C406" s="130">
        <v>2.0</v>
      </c>
      <c r="D406" s="130">
        <v>41.0</v>
      </c>
      <c r="E406" s="130">
        <v>28.0</v>
      </c>
      <c r="F406" s="144" t="s">
        <v>94</v>
      </c>
      <c r="G406" s="144" t="s">
        <v>678</v>
      </c>
      <c r="H406" s="144" t="s">
        <v>678</v>
      </c>
      <c r="I406" s="132" t="b">
        <v>1</v>
      </c>
      <c r="J406" s="151" t="s">
        <v>52</v>
      </c>
      <c r="K406" s="144" t="s">
        <v>679</v>
      </c>
      <c r="L406" s="236" t="s">
        <v>679</v>
      </c>
      <c r="M406" s="144" t="s">
        <v>679</v>
      </c>
      <c r="N406" s="4" t="s">
        <v>1797</v>
      </c>
      <c r="O406" s="153" t="s">
        <v>1276</v>
      </c>
      <c r="P406" s="155" t="s">
        <v>52</v>
      </c>
      <c r="Q406" s="154"/>
      <c r="R406" s="149">
        <v>2021.0</v>
      </c>
      <c r="S406" s="149">
        <v>3.0</v>
      </c>
      <c r="T406" s="153" t="s">
        <v>64</v>
      </c>
      <c r="U406" s="138">
        <v>1.0</v>
      </c>
      <c r="V406" s="154"/>
      <c r="W406" s="153" t="s">
        <v>1047</v>
      </c>
      <c r="X406" s="153" t="s">
        <v>1055</v>
      </c>
      <c r="Y406" s="154"/>
      <c r="Z406" s="154"/>
      <c r="AA406" s="156">
        <v>727.0</v>
      </c>
      <c r="AB406" s="157">
        <v>92804.3</v>
      </c>
      <c r="AC406" s="156">
        <v>881.2194233</v>
      </c>
      <c r="AD406" s="151" t="s">
        <v>68</v>
      </c>
      <c r="AE406" s="156">
        <v>2180.0</v>
      </c>
      <c r="AF406" s="154"/>
      <c r="AG406" s="154"/>
      <c r="AH406" s="154"/>
    </row>
    <row r="407" ht="15.75" customHeight="1">
      <c r="A407" s="181">
        <v>36.0</v>
      </c>
      <c r="B407" s="130">
        <v>457.0</v>
      </c>
      <c r="C407" s="130">
        <v>2.0</v>
      </c>
      <c r="D407" s="130">
        <v>42.0</v>
      </c>
      <c r="E407" s="130">
        <v>29.0</v>
      </c>
      <c r="F407" s="144" t="s">
        <v>94</v>
      </c>
      <c r="G407" s="144" t="s">
        <v>1798</v>
      </c>
      <c r="H407" s="144" t="s">
        <v>678</v>
      </c>
      <c r="I407" s="132" t="b">
        <v>1</v>
      </c>
      <c r="J407" s="151" t="s">
        <v>52</v>
      </c>
      <c r="K407" s="144" t="s">
        <v>679</v>
      </c>
      <c r="L407" s="236" t="s">
        <v>679</v>
      </c>
      <c r="M407" s="144" t="s">
        <v>679</v>
      </c>
      <c r="N407" s="4" t="s">
        <v>1799</v>
      </c>
      <c r="O407" s="153" t="s">
        <v>1087</v>
      </c>
      <c r="P407" s="155" t="s">
        <v>52</v>
      </c>
      <c r="Q407" s="154"/>
      <c r="R407" s="149">
        <v>2021.0</v>
      </c>
      <c r="S407" s="149">
        <v>3.0</v>
      </c>
      <c r="T407" s="153" t="s">
        <v>64</v>
      </c>
      <c r="U407" s="138">
        <v>1.0</v>
      </c>
      <c r="V407" s="154"/>
      <c r="W407" s="153" t="s">
        <v>1047</v>
      </c>
      <c r="X407" s="153" t="s">
        <v>1055</v>
      </c>
      <c r="Y407" s="154"/>
      <c r="Z407" s="154"/>
      <c r="AA407" s="156">
        <v>2290.0</v>
      </c>
      <c r="AB407" s="157">
        <v>92804.3</v>
      </c>
      <c r="AC407" s="156">
        <v>2775.780577</v>
      </c>
      <c r="AD407" s="151" t="s">
        <v>68</v>
      </c>
      <c r="AE407" s="156">
        <v>2400.0</v>
      </c>
      <c r="AF407" s="154"/>
      <c r="AG407" s="154"/>
      <c r="AH407" s="154"/>
    </row>
    <row r="408" ht="15.75" customHeight="1">
      <c r="A408" s="181">
        <v>36.0</v>
      </c>
      <c r="B408" s="130">
        <v>221.0</v>
      </c>
      <c r="C408" s="130">
        <v>2.0</v>
      </c>
      <c r="D408" s="130">
        <v>44.0</v>
      </c>
      <c r="E408" s="130">
        <v>31.0</v>
      </c>
      <c r="F408" s="144" t="s">
        <v>94</v>
      </c>
      <c r="G408" s="144" t="s">
        <v>678</v>
      </c>
      <c r="H408" s="144" t="s">
        <v>678</v>
      </c>
      <c r="I408" s="132" t="b">
        <v>1</v>
      </c>
      <c r="J408" s="95" t="s">
        <v>52</v>
      </c>
      <c r="K408" s="182" t="s">
        <v>679</v>
      </c>
      <c r="L408" s="236" t="s">
        <v>679</v>
      </c>
      <c r="M408" s="182" t="s">
        <v>679</v>
      </c>
      <c r="N408" s="4" t="s">
        <v>1800</v>
      </c>
      <c r="O408" s="153" t="s">
        <v>1102</v>
      </c>
      <c r="P408" s="155" t="s">
        <v>52</v>
      </c>
      <c r="Q408" s="154"/>
      <c r="R408" s="149">
        <v>2019.0</v>
      </c>
      <c r="S408" s="149">
        <v>3.0</v>
      </c>
      <c r="T408" s="153" t="s">
        <v>54</v>
      </c>
      <c r="U408" s="143">
        <v>3.0</v>
      </c>
      <c r="V408" s="155" t="s">
        <v>1040</v>
      </c>
      <c r="W408" s="153" t="s">
        <v>1047</v>
      </c>
      <c r="X408" s="153" t="s">
        <v>1055</v>
      </c>
      <c r="Y408" s="154"/>
      <c r="Z408" s="154"/>
      <c r="AA408" s="154"/>
      <c r="AB408" s="157">
        <v>92804.3</v>
      </c>
      <c r="AC408" s="157">
        <v>6496.7</v>
      </c>
      <c r="AD408" s="151" t="s">
        <v>68</v>
      </c>
      <c r="AE408" s="154"/>
      <c r="AF408" s="154"/>
      <c r="AG408" s="154"/>
      <c r="AH408" s="154"/>
    </row>
    <row r="409" ht="15.75" customHeight="1">
      <c r="A409" s="181">
        <v>36.0</v>
      </c>
      <c r="B409" s="130">
        <v>180.0</v>
      </c>
      <c r="C409" s="130">
        <v>2.0</v>
      </c>
      <c r="D409" s="150">
        <v>61.0</v>
      </c>
      <c r="E409" s="130">
        <v>32.0</v>
      </c>
      <c r="F409" s="144" t="s">
        <v>94</v>
      </c>
      <c r="G409" s="144" t="s">
        <v>764</v>
      </c>
      <c r="H409" s="144" t="s">
        <v>764</v>
      </c>
      <c r="I409" s="132" t="b">
        <v>1</v>
      </c>
      <c r="J409" s="151" t="s">
        <v>52</v>
      </c>
      <c r="K409" s="144" t="s">
        <v>765</v>
      </c>
      <c r="L409" s="238" t="s">
        <v>765</v>
      </c>
      <c r="M409" s="144" t="s">
        <v>765</v>
      </c>
      <c r="N409" s="4" t="s">
        <v>1801</v>
      </c>
      <c r="O409" s="179" t="s">
        <v>1331</v>
      </c>
      <c r="P409" s="154"/>
      <c r="Q409" s="154"/>
      <c r="R409" s="149">
        <v>2022.0</v>
      </c>
      <c r="S409" s="149">
        <v>1.0</v>
      </c>
      <c r="T409" s="153" t="s">
        <v>64</v>
      </c>
      <c r="U409" s="138">
        <v>1.0</v>
      </c>
      <c r="V409" s="155" t="s">
        <v>1040</v>
      </c>
      <c r="W409" s="153" t="s">
        <v>1041</v>
      </c>
      <c r="X409" s="153" t="s">
        <v>1055</v>
      </c>
      <c r="Y409" s="156">
        <v>1.03</v>
      </c>
      <c r="Z409" s="154"/>
      <c r="AA409" s="154"/>
      <c r="AB409" s="157">
        <v>92804.3</v>
      </c>
      <c r="AC409" s="156">
        <v>8867.95</v>
      </c>
      <c r="AD409" s="151" t="s">
        <v>68</v>
      </c>
      <c r="AE409" s="156">
        <v>47000.0</v>
      </c>
      <c r="AF409" s="156">
        <v>0.9</v>
      </c>
      <c r="AG409" s="154"/>
      <c r="AH409" s="154"/>
    </row>
    <row r="410" ht="15.75" customHeight="1">
      <c r="A410" s="181">
        <v>36.0</v>
      </c>
      <c r="B410" s="130">
        <v>427.0</v>
      </c>
      <c r="C410" s="130">
        <v>2.0</v>
      </c>
      <c r="D410" s="150">
        <v>60.0</v>
      </c>
      <c r="E410" s="130">
        <v>26.0</v>
      </c>
      <c r="F410" s="144" t="s">
        <v>94</v>
      </c>
      <c r="G410" s="144" t="s">
        <v>1802</v>
      </c>
      <c r="H410" s="144" t="s">
        <v>764</v>
      </c>
      <c r="I410" s="132" t="b">
        <v>1</v>
      </c>
      <c r="J410" s="151" t="s">
        <v>52</v>
      </c>
      <c r="K410" s="144" t="s">
        <v>765</v>
      </c>
      <c r="L410" s="234" t="s">
        <v>765</v>
      </c>
      <c r="M410" s="144" t="s">
        <v>765</v>
      </c>
      <c r="N410" s="4" t="s">
        <v>1803</v>
      </c>
      <c r="O410" s="179" t="s">
        <v>1142</v>
      </c>
      <c r="P410" s="154"/>
      <c r="Q410" s="154"/>
      <c r="R410" s="149">
        <v>2021.0</v>
      </c>
      <c r="S410" s="149">
        <v>1.0</v>
      </c>
      <c r="T410" s="153" t="s">
        <v>64</v>
      </c>
      <c r="U410" s="138">
        <v>1.0</v>
      </c>
      <c r="V410" s="154"/>
      <c r="W410" s="153" t="s">
        <v>1041</v>
      </c>
      <c r="X410" s="153" t="s">
        <v>1042</v>
      </c>
      <c r="Y410" s="156">
        <v>1.0</v>
      </c>
      <c r="Z410" s="154"/>
      <c r="AA410" s="154"/>
      <c r="AB410" s="157">
        <v>92804.3</v>
      </c>
      <c r="AC410" s="156">
        <v>8867.95</v>
      </c>
      <c r="AD410" s="157">
        <v>1.0</v>
      </c>
      <c r="AE410" s="156">
        <v>411.0</v>
      </c>
      <c r="AF410" s="156">
        <v>1.1</v>
      </c>
      <c r="AG410" s="154"/>
      <c r="AH410" s="154"/>
    </row>
    <row r="411" ht="15.75" customHeight="1">
      <c r="A411" s="143">
        <v>36.0</v>
      </c>
      <c r="B411" s="130">
        <v>222.0</v>
      </c>
      <c r="C411" s="130">
        <v>2.0</v>
      </c>
      <c r="D411" s="130">
        <v>69.0</v>
      </c>
      <c r="E411" s="130">
        <v>49.0</v>
      </c>
      <c r="F411" s="4" t="s">
        <v>610</v>
      </c>
      <c r="G411" s="141"/>
      <c r="H411" s="145" t="s">
        <v>1804</v>
      </c>
      <c r="I411" s="132" t="b">
        <v>1</v>
      </c>
      <c r="J411" s="133" t="s">
        <v>52</v>
      </c>
      <c r="K411" s="4" t="s">
        <v>741</v>
      </c>
      <c r="L411" s="184" t="s">
        <v>741</v>
      </c>
      <c r="M411" s="4" t="s">
        <v>741</v>
      </c>
      <c r="N411" s="4" t="s">
        <v>1804</v>
      </c>
      <c r="O411" s="137" t="s">
        <v>1052</v>
      </c>
      <c r="P411" s="136"/>
      <c r="Q411" s="139" t="s">
        <v>196</v>
      </c>
      <c r="R411" s="132">
        <v>2020.0</v>
      </c>
      <c r="S411" s="132">
        <v>2.0</v>
      </c>
      <c r="T411" s="137" t="s">
        <v>54</v>
      </c>
      <c r="U411" s="143">
        <v>3.0</v>
      </c>
      <c r="V411" s="139" t="s">
        <v>1040</v>
      </c>
      <c r="W411" s="4" t="s">
        <v>1054</v>
      </c>
      <c r="X411" s="137" t="s">
        <v>1055</v>
      </c>
      <c r="Y411" s="140">
        <v>0.48</v>
      </c>
      <c r="Z411" s="136"/>
      <c r="AA411" s="136"/>
      <c r="AB411" s="138">
        <v>1275.8</v>
      </c>
      <c r="AC411" s="138">
        <v>1271.8</v>
      </c>
      <c r="AD411" s="138">
        <v>1.0</v>
      </c>
      <c r="AE411" s="136"/>
      <c r="AF411" s="136"/>
      <c r="AG411" s="136"/>
      <c r="AH411" s="136"/>
    </row>
    <row r="412" ht="15.75" customHeight="1">
      <c r="A412" s="143">
        <v>36.0</v>
      </c>
      <c r="B412" s="130">
        <v>430.0</v>
      </c>
      <c r="C412" s="130">
        <v>2.0</v>
      </c>
      <c r="D412" s="130">
        <v>62.0</v>
      </c>
      <c r="E412" s="130">
        <v>50.0</v>
      </c>
      <c r="F412" s="4" t="s">
        <v>610</v>
      </c>
      <c r="G412" s="4" t="s">
        <v>1805</v>
      </c>
      <c r="H412" s="145" t="s">
        <v>1804</v>
      </c>
      <c r="I412" s="132" t="b">
        <v>1</v>
      </c>
      <c r="J412" s="133" t="s">
        <v>52</v>
      </c>
      <c r="K412" s="4" t="s">
        <v>741</v>
      </c>
      <c r="L412" s="22" t="s">
        <v>741</v>
      </c>
      <c r="M412" s="4" t="s">
        <v>741</v>
      </c>
      <c r="N412" s="4" t="s">
        <v>1806</v>
      </c>
      <c r="O412" s="135" t="s">
        <v>1119</v>
      </c>
      <c r="P412" s="136"/>
      <c r="Q412" s="139" t="s">
        <v>196</v>
      </c>
      <c r="R412" s="132">
        <v>2021.0</v>
      </c>
      <c r="S412" s="132">
        <v>1.0</v>
      </c>
      <c r="T412" s="137" t="s">
        <v>64</v>
      </c>
      <c r="U412" s="138">
        <v>1.0</v>
      </c>
      <c r="V412" s="136"/>
      <c r="W412" s="4" t="s">
        <v>1041</v>
      </c>
      <c r="X412" s="137" t="s">
        <v>1042</v>
      </c>
      <c r="Y412" s="140">
        <v>0.9</v>
      </c>
      <c r="Z412" s="136"/>
      <c r="AA412" s="136"/>
      <c r="AB412" s="138">
        <v>1275.8</v>
      </c>
      <c r="AC412" s="138">
        <v>1.0</v>
      </c>
      <c r="AD412" s="133" t="s">
        <v>68</v>
      </c>
      <c r="AE412" s="140">
        <v>7721.0</v>
      </c>
      <c r="AF412" s="140">
        <v>1.0</v>
      </c>
      <c r="AG412" s="136"/>
      <c r="AH412" s="136"/>
    </row>
    <row r="413" ht="15.75" customHeight="1">
      <c r="A413" s="143">
        <v>36.0</v>
      </c>
      <c r="B413" s="130">
        <v>431.0</v>
      </c>
      <c r="C413" s="130">
        <v>2.0</v>
      </c>
      <c r="D413" s="130">
        <v>63.0</v>
      </c>
      <c r="E413" s="130">
        <v>51.0</v>
      </c>
      <c r="F413" s="4" t="s">
        <v>610</v>
      </c>
      <c r="G413" s="4" t="s">
        <v>1805</v>
      </c>
      <c r="H413" s="145" t="s">
        <v>1804</v>
      </c>
      <c r="I413" s="132" t="b">
        <v>1</v>
      </c>
      <c r="J413" s="133" t="s">
        <v>52</v>
      </c>
      <c r="K413" s="4" t="s">
        <v>741</v>
      </c>
      <c r="L413" s="22" t="s">
        <v>741</v>
      </c>
      <c r="M413" s="4" t="s">
        <v>741</v>
      </c>
      <c r="N413" s="4" t="s">
        <v>1807</v>
      </c>
      <c r="O413" s="135" t="s">
        <v>1142</v>
      </c>
      <c r="P413" s="136"/>
      <c r="Q413" s="139" t="s">
        <v>196</v>
      </c>
      <c r="R413" s="132">
        <v>2021.0</v>
      </c>
      <c r="S413" s="132">
        <v>1.0</v>
      </c>
      <c r="T413" s="137" t="s">
        <v>64</v>
      </c>
      <c r="U413" s="138">
        <v>1.0</v>
      </c>
      <c r="V413" s="136"/>
      <c r="W413" s="4" t="s">
        <v>1041</v>
      </c>
      <c r="X413" s="137" t="s">
        <v>1042</v>
      </c>
      <c r="Y413" s="140">
        <v>0.7</v>
      </c>
      <c r="Z413" s="136"/>
      <c r="AA413" s="136"/>
      <c r="AB413" s="138">
        <v>1275.8</v>
      </c>
      <c r="AC413" s="138">
        <v>1.0</v>
      </c>
      <c r="AD413" s="133" t="s">
        <v>68</v>
      </c>
      <c r="AE413" s="140">
        <v>10674.0</v>
      </c>
      <c r="AF413" s="140">
        <v>0.8</v>
      </c>
      <c r="AG413" s="136"/>
      <c r="AH413" s="136"/>
    </row>
    <row r="414" ht="15.75" customHeight="1">
      <c r="A414" s="143">
        <v>36.0</v>
      </c>
      <c r="B414" s="130">
        <v>428.0</v>
      </c>
      <c r="C414" s="130">
        <v>2.0</v>
      </c>
      <c r="D414" s="130">
        <v>64.0</v>
      </c>
      <c r="E414" s="130">
        <v>52.0</v>
      </c>
      <c r="F414" s="4" t="s">
        <v>610</v>
      </c>
      <c r="G414" s="4" t="s">
        <v>1805</v>
      </c>
      <c r="H414" s="145" t="s">
        <v>1804</v>
      </c>
      <c r="I414" s="132" t="b">
        <v>1</v>
      </c>
      <c r="J414" s="133" t="s">
        <v>52</v>
      </c>
      <c r="K414" s="4" t="s">
        <v>741</v>
      </c>
      <c r="L414" s="22" t="s">
        <v>741</v>
      </c>
      <c r="M414" s="4" t="s">
        <v>741</v>
      </c>
      <c r="N414" s="4" t="s">
        <v>1808</v>
      </c>
      <c r="O414" s="135" t="s">
        <v>1121</v>
      </c>
      <c r="P414" s="136"/>
      <c r="Q414" s="139" t="s">
        <v>196</v>
      </c>
      <c r="R414" s="132">
        <v>2021.0</v>
      </c>
      <c r="S414" s="132">
        <v>1.0</v>
      </c>
      <c r="T414" s="137" t="s">
        <v>77</v>
      </c>
      <c r="U414" s="138">
        <v>2.0</v>
      </c>
      <c r="V414" s="136"/>
      <c r="W414" s="4" t="s">
        <v>1041</v>
      </c>
      <c r="X414" s="137" t="s">
        <v>1055</v>
      </c>
      <c r="Y414" s="140">
        <v>1.3</v>
      </c>
      <c r="Z414" s="136"/>
      <c r="AA414" s="136"/>
      <c r="AB414" s="138">
        <v>1275.8</v>
      </c>
      <c r="AC414" s="138">
        <v>1.0</v>
      </c>
      <c r="AD414" s="133" t="s">
        <v>68</v>
      </c>
      <c r="AE414" s="140">
        <v>8107.0</v>
      </c>
      <c r="AF414" s="140">
        <v>0.4</v>
      </c>
      <c r="AG414" s="136"/>
      <c r="AH414" s="136"/>
    </row>
    <row r="415" ht="15.75" customHeight="1">
      <c r="A415" s="143">
        <v>36.0</v>
      </c>
      <c r="B415" s="130">
        <v>429.0</v>
      </c>
      <c r="C415" s="130">
        <v>2.0</v>
      </c>
      <c r="D415" s="130">
        <v>65.0</v>
      </c>
      <c r="E415" s="130">
        <v>53.0</v>
      </c>
      <c r="F415" s="4" t="s">
        <v>610</v>
      </c>
      <c r="G415" s="4" t="s">
        <v>1805</v>
      </c>
      <c r="H415" s="145" t="s">
        <v>1804</v>
      </c>
      <c r="I415" s="132" t="b">
        <v>1</v>
      </c>
      <c r="J415" s="133" t="s">
        <v>52</v>
      </c>
      <c r="K415" s="4" t="s">
        <v>741</v>
      </c>
      <c r="L415" s="22" t="s">
        <v>741</v>
      </c>
      <c r="M415" s="4" t="s">
        <v>741</v>
      </c>
      <c r="N415" s="4" t="s">
        <v>1809</v>
      </c>
      <c r="O415" s="135" t="s">
        <v>1117</v>
      </c>
      <c r="P415" s="136"/>
      <c r="Q415" s="139" t="s">
        <v>196</v>
      </c>
      <c r="R415" s="132">
        <v>2021.0</v>
      </c>
      <c r="S415" s="132">
        <v>1.0</v>
      </c>
      <c r="T415" s="137" t="s">
        <v>77</v>
      </c>
      <c r="U415" s="138">
        <v>2.0</v>
      </c>
      <c r="V415" s="136"/>
      <c r="W415" s="4" t="s">
        <v>1041</v>
      </c>
      <c r="X415" s="137" t="s">
        <v>1042</v>
      </c>
      <c r="Y415" s="140">
        <v>1.3</v>
      </c>
      <c r="Z415" s="136"/>
      <c r="AA415" s="136"/>
      <c r="AB415" s="138">
        <v>1275.8</v>
      </c>
      <c r="AC415" s="138">
        <v>1.0</v>
      </c>
      <c r="AD415" s="133" t="s">
        <v>68</v>
      </c>
      <c r="AE415" s="140">
        <v>7126.0</v>
      </c>
      <c r="AF415" s="140">
        <v>0.5</v>
      </c>
      <c r="AG415" s="136"/>
      <c r="AH415" s="136"/>
    </row>
    <row r="416" ht="15.75" customHeight="1">
      <c r="A416" s="143">
        <v>36.0</v>
      </c>
      <c r="B416" s="130">
        <v>425.0</v>
      </c>
      <c r="C416" s="130">
        <v>2.0</v>
      </c>
      <c r="D416" s="130">
        <v>43.0</v>
      </c>
      <c r="E416" s="130">
        <v>30.0</v>
      </c>
      <c r="F416" s="144" t="s">
        <v>94</v>
      </c>
      <c r="G416" s="4" t="s">
        <v>678</v>
      </c>
      <c r="H416" s="4" t="s">
        <v>678</v>
      </c>
      <c r="I416" s="132" t="b">
        <v>1</v>
      </c>
      <c r="J416" s="133" t="s">
        <v>52</v>
      </c>
      <c r="K416" s="133" t="s">
        <v>1810</v>
      </c>
      <c r="L416" s="235" t="s">
        <v>679</v>
      </c>
      <c r="M416" s="133" t="s">
        <v>1810</v>
      </c>
      <c r="N416" s="4" t="s">
        <v>1811</v>
      </c>
      <c r="O416" s="137" t="s">
        <v>1063</v>
      </c>
      <c r="P416" s="139" t="s">
        <v>52</v>
      </c>
      <c r="Q416" s="136"/>
      <c r="R416" s="132">
        <v>2022.0</v>
      </c>
      <c r="S416" s="132">
        <v>3.0</v>
      </c>
      <c r="T416" s="137" t="s">
        <v>77</v>
      </c>
      <c r="U416" s="138">
        <v>2.0</v>
      </c>
      <c r="V416" s="136"/>
      <c r="W416" s="137" t="s">
        <v>1047</v>
      </c>
      <c r="X416" s="137" t="s">
        <v>1055</v>
      </c>
      <c r="Y416" s="140">
        <v>1.39</v>
      </c>
      <c r="Z416" s="136"/>
      <c r="AA416" s="136"/>
      <c r="AB416" s="157">
        <v>92804.3</v>
      </c>
      <c r="AC416" s="138">
        <v>2598.1</v>
      </c>
      <c r="AD416" s="133" t="s">
        <v>68</v>
      </c>
      <c r="AE416" s="136"/>
      <c r="AF416" s="136"/>
      <c r="AG416" s="136"/>
      <c r="AH416" s="136"/>
    </row>
    <row r="417" ht="15.75" customHeight="1">
      <c r="A417" s="143">
        <v>37.0</v>
      </c>
      <c r="B417" s="130">
        <v>251.0</v>
      </c>
      <c r="C417" s="130">
        <v>12.0</v>
      </c>
      <c r="D417" s="130">
        <v>456.0</v>
      </c>
      <c r="E417" s="130">
        <v>404.0</v>
      </c>
      <c r="F417" s="4" t="s">
        <v>94</v>
      </c>
      <c r="G417" s="4" t="s">
        <v>1034</v>
      </c>
      <c r="H417" s="131" t="s">
        <v>1812</v>
      </c>
      <c r="I417" s="132" t="b">
        <v>1</v>
      </c>
      <c r="J417" s="133" t="s">
        <v>52</v>
      </c>
      <c r="K417" s="4" t="s">
        <v>690</v>
      </c>
      <c r="L417" s="239" t="s">
        <v>690</v>
      </c>
      <c r="M417" s="4" t="s">
        <v>690</v>
      </c>
      <c r="N417" s="4" t="s">
        <v>1813</v>
      </c>
      <c r="O417" s="135" t="s">
        <v>1039</v>
      </c>
      <c r="P417" s="136"/>
      <c r="Q417" s="139" t="s">
        <v>196</v>
      </c>
      <c r="R417" s="132">
        <v>2021.0</v>
      </c>
      <c r="S417" s="132">
        <v>1.0</v>
      </c>
      <c r="T417" s="137" t="s">
        <v>77</v>
      </c>
      <c r="U417" s="138">
        <v>2.0</v>
      </c>
      <c r="V417" s="139" t="s">
        <v>1040</v>
      </c>
      <c r="W417" s="4" t="s">
        <v>1041</v>
      </c>
      <c r="X417" s="137" t="s">
        <v>1055</v>
      </c>
      <c r="Y417" s="140">
        <v>1.4</v>
      </c>
      <c r="Z417" s="136"/>
      <c r="AA417" s="136"/>
      <c r="AB417" s="138">
        <v>0.0</v>
      </c>
      <c r="AC417" s="138">
        <v>1.0</v>
      </c>
      <c r="AD417" s="138">
        <v>1.0</v>
      </c>
      <c r="AE417" s="140">
        <v>142.0</v>
      </c>
      <c r="AF417" s="140">
        <v>0.6</v>
      </c>
      <c r="AG417" s="136"/>
      <c r="AH417" s="136"/>
    </row>
    <row r="418" ht="15.75" customHeight="1">
      <c r="A418" s="132">
        <v>42.0</v>
      </c>
      <c r="B418" s="130">
        <v>223.0</v>
      </c>
      <c r="C418" s="130">
        <v>14.0</v>
      </c>
      <c r="D418" s="130">
        <v>523.0</v>
      </c>
      <c r="E418" s="130">
        <v>419.0</v>
      </c>
      <c r="F418" s="4" t="s">
        <v>805</v>
      </c>
      <c r="G418" s="141"/>
      <c r="H418" s="145" t="s">
        <v>813</v>
      </c>
      <c r="I418" s="132" t="b">
        <v>1</v>
      </c>
      <c r="J418" s="133" t="s">
        <v>52</v>
      </c>
      <c r="K418" s="4" t="s">
        <v>814</v>
      </c>
      <c r="L418" s="22" t="s">
        <v>814</v>
      </c>
      <c r="M418" s="4" t="s">
        <v>814</v>
      </c>
      <c r="N418" s="4" t="s">
        <v>1814</v>
      </c>
      <c r="O418" s="135" t="s">
        <v>1545</v>
      </c>
      <c r="P418" s="136"/>
      <c r="Q418" s="136"/>
      <c r="R418" s="132">
        <v>2022.0</v>
      </c>
      <c r="S418" s="132">
        <v>3.0</v>
      </c>
      <c r="T418" s="137" t="s">
        <v>54</v>
      </c>
      <c r="U418" s="143">
        <v>3.0</v>
      </c>
      <c r="V418" s="139" t="s">
        <v>1040</v>
      </c>
      <c r="W418" s="137" t="s">
        <v>1047</v>
      </c>
      <c r="X418" s="137" t="s">
        <v>66</v>
      </c>
      <c r="Y418" s="136"/>
      <c r="Z418" s="136"/>
      <c r="AA418" s="136"/>
      <c r="AB418" s="138">
        <v>2.0</v>
      </c>
      <c r="AC418" s="138">
        <v>1.0</v>
      </c>
      <c r="AD418" s="138">
        <v>1.0</v>
      </c>
      <c r="AE418" s="136"/>
      <c r="AF418" s="136"/>
      <c r="AG418" s="136"/>
      <c r="AH418" s="136"/>
    </row>
    <row r="419" ht="15.75" customHeight="1">
      <c r="A419" s="132">
        <v>38.0</v>
      </c>
      <c r="B419" s="130">
        <v>224.0</v>
      </c>
      <c r="C419" s="130">
        <v>1.0</v>
      </c>
      <c r="D419" s="130">
        <v>16.0</v>
      </c>
      <c r="E419" s="130">
        <v>4.0</v>
      </c>
      <c r="F419" s="4" t="s">
        <v>48</v>
      </c>
      <c r="G419" s="141"/>
      <c r="H419" s="145" t="s">
        <v>1815</v>
      </c>
      <c r="I419" s="132" t="b">
        <v>1</v>
      </c>
      <c r="J419" s="133" t="s">
        <v>52</v>
      </c>
      <c r="K419" s="4" t="s">
        <v>1816</v>
      </c>
      <c r="L419" s="22" t="s">
        <v>1816</v>
      </c>
      <c r="M419" s="4" t="s">
        <v>1816</v>
      </c>
      <c r="N419" s="4" t="s">
        <v>1815</v>
      </c>
      <c r="O419" s="137" t="s">
        <v>1052</v>
      </c>
      <c r="P419" s="136"/>
      <c r="Q419" s="136"/>
      <c r="R419" s="132">
        <v>2020.0</v>
      </c>
      <c r="S419" s="132">
        <v>2.0</v>
      </c>
      <c r="T419" s="137" t="s">
        <v>54</v>
      </c>
      <c r="U419" s="143">
        <v>3.0</v>
      </c>
      <c r="V419" s="139" t="s">
        <v>1040</v>
      </c>
      <c r="W419" s="4" t="s">
        <v>1054</v>
      </c>
      <c r="X419" s="137" t="s">
        <v>1055</v>
      </c>
      <c r="Y419" s="140">
        <v>0.59</v>
      </c>
      <c r="Z419" s="136"/>
      <c r="AA419" s="136"/>
      <c r="AB419" s="138">
        <v>1193.4</v>
      </c>
      <c r="AC419" s="138">
        <v>1193.4</v>
      </c>
      <c r="AD419" s="138">
        <v>1.0</v>
      </c>
      <c r="AE419" s="136"/>
      <c r="AF419" s="136"/>
      <c r="AG419" s="136"/>
      <c r="AH419" s="136"/>
    </row>
    <row r="420" ht="15.75" customHeight="1">
      <c r="A420" s="149">
        <v>57.0</v>
      </c>
      <c r="B420" s="130">
        <v>487.0</v>
      </c>
      <c r="C420" s="130">
        <v>19.0</v>
      </c>
      <c r="D420" s="150">
        <v>614.0</v>
      </c>
      <c r="E420" s="130">
        <v>477.0</v>
      </c>
      <c r="F420" s="144" t="s">
        <v>919</v>
      </c>
      <c r="G420" s="144" t="s">
        <v>1817</v>
      </c>
      <c r="H420" s="144" t="s">
        <v>1817</v>
      </c>
      <c r="I420" s="132" t="b">
        <v>1</v>
      </c>
      <c r="J420" s="151" t="s">
        <v>52</v>
      </c>
      <c r="K420" s="144" t="s">
        <v>1818</v>
      </c>
      <c r="L420" s="152" t="s">
        <v>1818</v>
      </c>
      <c r="M420" s="144" t="s">
        <v>1818</v>
      </c>
      <c r="N420" s="4" t="s">
        <v>1819</v>
      </c>
      <c r="O420" s="153" t="s">
        <v>1063</v>
      </c>
      <c r="P420" s="154"/>
      <c r="Q420" s="154"/>
      <c r="R420" s="149">
        <v>2022.0</v>
      </c>
      <c r="S420" s="149">
        <v>3.0</v>
      </c>
      <c r="T420" s="153" t="s">
        <v>77</v>
      </c>
      <c r="U420" s="138">
        <v>2.0</v>
      </c>
      <c r="V420" s="154"/>
      <c r="W420" s="153" t="s">
        <v>1047</v>
      </c>
      <c r="X420" s="153" t="s">
        <v>1055</v>
      </c>
      <c r="Y420" s="156">
        <v>1.53</v>
      </c>
      <c r="Z420" s="154"/>
      <c r="AA420" s="154"/>
      <c r="AB420" s="157">
        <v>18196.5</v>
      </c>
      <c r="AC420" s="157">
        <v>212.9</v>
      </c>
      <c r="AD420" s="157">
        <v>1.0</v>
      </c>
      <c r="AE420" s="154"/>
      <c r="AF420" s="154"/>
      <c r="AG420" s="154"/>
      <c r="AH420" s="154"/>
    </row>
    <row r="421" ht="15.75" customHeight="1">
      <c r="A421" s="149">
        <v>57.0</v>
      </c>
      <c r="B421" s="130">
        <v>488.0</v>
      </c>
      <c r="C421" s="130">
        <v>19.0</v>
      </c>
      <c r="D421" s="150">
        <v>615.0</v>
      </c>
      <c r="E421" s="130">
        <v>478.0</v>
      </c>
      <c r="F421" s="144" t="s">
        <v>919</v>
      </c>
      <c r="G421" s="144" t="s">
        <v>1817</v>
      </c>
      <c r="H421" s="144" t="s">
        <v>1817</v>
      </c>
      <c r="I421" s="132" t="b">
        <v>1</v>
      </c>
      <c r="J421" s="151" t="s">
        <v>52</v>
      </c>
      <c r="K421" s="144" t="s">
        <v>1818</v>
      </c>
      <c r="L421" s="152" t="s">
        <v>1818</v>
      </c>
      <c r="M421" s="144" t="s">
        <v>1818</v>
      </c>
      <c r="N421" s="4" t="s">
        <v>1820</v>
      </c>
      <c r="O421" s="179" t="s">
        <v>1049</v>
      </c>
      <c r="P421" s="154"/>
      <c r="Q421" s="154"/>
      <c r="R421" s="149">
        <v>2022.0</v>
      </c>
      <c r="S421" s="149">
        <v>3.0</v>
      </c>
      <c r="T421" s="153" t="s">
        <v>77</v>
      </c>
      <c r="U421" s="138">
        <v>2.0</v>
      </c>
      <c r="V421" s="154"/>
      <c r="W421" s="153" t="s">
        <v>1047</v>
      </c>
      <c r="X421" s="153" t="s">
        <v>1042</v>
      </c>
      <c r="Y421" s="154"/>
      <c r="Z421" s="154"/>
      <c r="AA421" s="154"/>
      <c r="AB421" s="157">
        <v>18196.5</v>
      </c>
      <c r="AC421" s="157">
        <v>1.0</v>
      </c>
      <c r="AD421" s="151" t="s">
        <v>68</v>
      </c>
      <c r="AE421" s="154"/>
      <c r="AF421" s="154"/>
      <c r="AG421" s="154"/>
      <c r="AH421" s="154"/>
    </row>
    <row r="422" ht="15.75" customHeight="1">
      <c r="A422" s="132">
        <v>57.0</v>
      </c>
      <c r="B422" s="130">
        <v>489.0</v>
      </c>
      <c r="C422" s="130">
        <v>19.0</v>
      </c>
      <c r="D422" s="130">
        <v>616.0</v>
      </c>
      <c r="E422" s="130">
        <v>487.0</v>
      </c>
      <c r="F422" s="4" t="s">
        <v>919</v>
      </c>
      <c r="G422" s="4" t="s">
        <v>1821</v>
      </c>
      <c r="H422" s="78" t="s">
        <v>1821</v>
      </c>
      <c r="I422" s="136"/>
      <c r="J422" s="136"/>
      <c r="K422" s="4" t="s">
        <v>1822</v>
      </c>
      <c r="L422" s="22" t="s">
        <v>1822</v>
      </c>
      <c r="M422" s="78" t="s">
        <v>1822</v>
      </c>
      <c r="N422" s="136"/>
      <c r="O422" s="135" t="s">
        <v>1046</v>
      </c>
      <c r="P422" s="136"/>
      <c r="Q422" s="136"/>
      <c r="R422" s="132">
        <v>2022.0</v>
      </c>
      <c r="S422" s="132">
        <v>3.0</v>
      </c>
      <c r="T422" s="137" t="s">
        <v>77</v>
      </c>
      <c r="U422" s="138">
        <v>2.0</v>
      </c>
      <c r="V422" s="136"/>
      <c r="W422" s="137" t="s">
        <v>1047</v>
      </c>
      <c r="X422" s="137" t="s">
        <v>1042</v>
      </c>
      <c r="Y422" s="136"/>
      <c r="Z422" s="136"/>
      <c r="AA422" s="136"/>
      <c r="AB422" s="136"/>
      <c r="AC422" s="136"/>
      <c r="AD422" s="138">
        <v>1.0</v>
      </c>
      <c r="AE422" s="136"/>
      <c r="AF422" s="136"/>
      <c r="AG422" s="136"/>
      <c r="AH422" s="136"/>
    </row>
    <row r="423" ht="15.75" customHeight="1">
      <c r="A423" s="132">
        <v>57.0</v>
      </c>
      <c r="B423" s="130">
        <v>252.0</v>
      </c>
      <c r="C423" s="130">
        <v>19.0</v>
      </c>
      <c r="D423" s="130">
        <v>622.0</v>
      </c>
      <c r="E423" s="130">
        <v>476.0</v>
      </c>
      <c r="F423" s="4" t="s">
        <v>919</v>
      </c>
      <c r="G423" s="141"/>
      <c r="H423" s="131" t="s">
        <v>1823</v>
      </c>
      <c r="I423" s="132" t="b">
        <v>0</v>
      </c>
      <c r="J423" s="133" t="s">
        <v>52</v>
      </c>
      <c r="K423" s="4" t="s">
        <v>930</v>
      </c>
      <c r="L423" s="22" t="s">
        <v>930</v>
      </c>
      <c r="M423" s="4" t="s">
        <v>1824</v>
      </c>
      <c r="N423" s="4" t="s">
        <v>1823</v>
      </c>
      <c r="O423" s="137" t="s">
        <v>1052</v>
      </c>
      <c r="P423" s="136"/>
      <c r="Q423" s="136"/>
      <c r="R423" s="132">
        <v>2020.0</v>
      </c>
      <c r="S423" s="132">
        <v>2.0</v>
      </c>
      <c r="T423" s="137" t="s">
        <v>77</v>
      </c>
      <c r="U423" s="138">
        <v>2.0</v>
      </c>
      <c r="V423" s="139" t="s">
        <v>1040</v>
      </c>
      <c r="W423" s="4" t="s">
        <v>1054</v>
      </c>
      <c r="X423" s="137" t="s">
        <v>1055</v>
      </c>
      <c r="Y423" s="140">
        <v>1.21</v>
      </c>
      <c r="Z423" s="136"/>
      <c r="AA423" s="136"/>
      <c r="AB423" s="138">
        <v>74729.0</v>
      </c>
      <c r="AC423" s="138">
        <v>74729.0</v>
      </c>
      <c r="AD423" s="138">
        <v>1.0</v>
      </c>
      <c r="AE423" s="136"/>
      <c r="AF423" s="136"/>
      <c r="AG423" s="136"/>
      <c r="AH423" s="136"/>
    </row>
    <row r="424" ht="15.75" customHeight="1">
      <c r="A424" s="143">
        <v>33.0</v>
      </c>
      <c r="B424" s="130">
        <v>225.0</v>
      </c>
      <c r="C424" s="130">
        <v>9.0</v>
      </c>
      <c r="D424" s="130">
        <v>183.0</v>
      </c>
      <c r="E424" s="130">
        <v>156.0</v>
      </c>
      <c r="F424" s="4" t="s">
        <v>603</v>
      </c>
      <c r="G424" s="141"/>
      <c r="H424" s="145" t="s">
        <v>1825</v>
      </c>
      <c r="I424" s="132" t="b">
        <v>1</v>
      </c>
      <c r="J424" s="133" t="s">
        <v>52</v>
      </c>
      <c r="K424" s="4" t="s">
        <v>288</v>
      </c>
      <c r="L424" s="22" t="s">
        <v>288</v>
      </c>
      <c r="M424" s="4" t="s">
        <v>288</v>
      </c>
      <c r="N424" s="4" t="s">
        <v>1825</v>
      </c>
      <c r="O424" s="137" t="s">
        <v>1052</v>
      </c>
      <c r="P424" s="136"/>
      <c r="Q424" s="139" t="s">
        <v>196</v>
      </c>
      <c r="R424" s="132">
        <v>2020.0</v>
      </c>
      <c r="S424" s="132">
        <v>2.0</v>
      </c>
      <c r="T424" s="137" t="s">
        <v>54</v>
      </c>
      <c r="U424" s="143">
        <v>3.0</v>
      </c>
      <c r="V424" s="139" t="s">
        <v>1040</v>
      </c>
      <c r="W424" s="4" t="s">
        <v>1054</v>
      </c>
      <c r="X424" s="137" t="s">
        <v>1055</v>
      </c>
      <c r="Y424" s="140">
        <v>0.45</v>
      </c>
      <c r="Z424" s="136"/>
      <c r="AA424" s="136"/>
      <c r="AB424" s="138">
        <v>5453.9</v>
      </c>
      <c r="AC424" s="138">
        <v>5153.9</v>
      </c>
      <c r="AD424" s="138">
        <v>1.0</v>
      </c>
      <c r="AE424" s="136"/>
      <c r="AF424" s="136"/>
      <c r="AG424" s="136"/>
      <c r="AH424" s="136"/>
    </row>
    <row r="425" ht="15.75" customHeight="1">
      <c r="A425" s="143">
        <v>33.0</v>
      </c>
      <c r="B425" s="130">
        <v>253.0</v>
      </c>
      <c r="C425" s="130">
        <v>9.0</v>
      </c>
      <c r="D425" s="130">
        <v>182.0</v>
      </c>
      <c r="E425" s="130">
        <v>157.0</v>
      </c>
      <c r="F425" s="4" t="s">
        <v>603</v>
      </c>
      <c r="G425" s="4" t="s">
        <v>1034</v>
      </c>
      <c r="H425" s="145" t="s">
        <v>1825</v>
      </c>
      <c r="I425" s="132" t="b">
        <v>0</v>
      </c>
      <c r="J425" s="133" t="s">
        <v>52</v>
      </c>
      <c r="K425" s="4" t="s">
        <v>288</v>
      </c>
      <c r="L425" s="22" t="s">
        <v>288</v>
      </c>
      <c r="M425" s="4" t="s">
        <v>288</v>
      </c>
      <c r="N425" s="4" t="s">
        <v>1826</v>
      </c>
      <c r="O425" s="135" t="s">
        <v>1039</v>
      </c>
      <c r="P425" s="136"/>
      <c r="Q425" s="139" t="s">
        <v>196</v>
      </c>
      <c r="R425" s="132">
        <v>2021.0</v>
      </c>
      <c r="S425" s="132">
        <v>1.0</v>
      </c>
      <c r="T425" s="137" t="s">
        <v>77</v>
      </c>
      <c r="U425" s="138">
        <v>2.0</v>
      </c>
      <c r="V425" s="139" t="s">
        <v>1040</v>
      </c>
      <c r="W425" s="4" t="s">
        <v>1041</v>
      </c>
      <c r="X425" s="137" t="s">
        <v>1055</v>
      </c>
      <c r="Y425" s="140">
        <v>1.3</v>
      </c>
      <c r="Z425" s="136"/>
      <c r="AA425" s="136"/>
      <c r="AB425" s="138">
        <v>5453.9</v>
      </c>
      <c r="AC425" s="138">
        <v>300.5</v>
      </c>
      <c r="AD425" s="133" t="s">
        <v>68</v>
      </c>
      <c r="AE425" s="140">
        <v>93.0</v>
      </c>
      <c r="AF425" s="140">
        <v>1.4</v>
      </c>
      <c r="AG425" s="136"/>
      <c r="AH425" s="136"/>
    </row>
    <row r="426" ht="15.75" customHeight="1">
      <c r="A426" s="132">
        <v>38.0</v>
      </c>
      <c r="B426" s="130">
        <v>464.0</v>
      </c>
      <c r="C426" s="130">
        <v>1.0</v>
      </c>
      <c r="D426" s="130">
        <v>6.0</v>
      </c>
      <c r="E426" s="130">
        <v>11.0</v>
      </c>
      <c r="F426" s="4" t="s">
        <v>48</v>
      </c>
      <c r="G426" s="78" t="s">
        <v>1264</v>
      </c>
      <c r="H426" s="136"/>
      <c r="I426" s="136"/>
      <c r="J426" s="136"/>
      <c r="K426" s="136"/>
      <c r="L426" s="142" t="s">
        <v>73</v>
      </c>
      <c r="M426" s="78" t="s">
        <v>1827</v>
      </c>
      <c r="N426" s="136"/>
      <c r="O426" s="135" t="s">
        <v>1113</v>
      </c>
      <c r="P426" s="136"/>
      <c r="Q426" s="136"/>
      <c r="R426" s="132">
        <v>2015.0</v>
      </c>
      <c r="S426" s="132">
        <v>1.0</v>
      </c>
      <c r="T426" s="137" t="s">
        <v>54</v>
      </c>
      <c r="U426" s="143">
        <v>3.0</v>
      </c>
      <c r="V426" s="136"/>
      <c r="W426" s="4" t="s">
        <v>1041</v>
      </c>
      <c r="X426" s="137" t="s">
        <v>1042</v>
      </c>
      <c r="Y426" s="140">
        <v>0.03</v>
      </c>
      <c r="Z426" s="136"/>
      <c r="AA426" s="136"/>
      <c r="AB426" s="136"/>
      <c r="AC426" s="136"/>
      <c r="AD426" s="136">
        <v>1.0</v>
      </c>
      <c r="AE426" s="140">
        <v>30520.0</v>
      </c>
      <c r="AF426" s="140">
        <v>5.96</v>
      </c>
      <c r="AG426" s="136"/>
      <c r="AH426" s="136"/>
    </row>
    <row r="427" ht="15.75" customHeight="1">
      <c r="A427" s="132">
        <v>33.0</v>
      </c>
      <c r="B427" s="130">
        <v>254.0</v>
      </c>
      <c r="C427" s="130">
        <v>9.0</v>
      </c>
      <c r="D427" s="130">
        <v>209.0</v>
      </c>
      <c r="E427" s="130">
        <v>291.0</v>
      </c>
      <c r="F427" s="4" t="s">
        <v>212</v>
      </c>
      <c r="G427" s="4" t="s">
        <v>1034</v>
      </c>
      <c r="H427" s="147" t="s">
        <v>1781</v>
      </c>
      <c r="I427" s="148"/>
      <c r="J427" s="136"/>
      <c r="K427" s="136"/>
      <c r="L427" s="142" t="s">
        <v>584</v>
      </c>
      <c r="M427" s="78" t="s">
        <v>1828</v>
      </c>
      <c r="N427" s="136"/>
      <c r="O427" s="135" t="s">
        <v>1039</v>
      </c>
      <c r="P427" s="136"/>
      <c r="Q427" s="136"/>
      <c r="R427" s="132">
        <v>2021.0</v>
      </c>
      <c r="S427" s="132">
        <v>1.0</v>
      </c>
      <c r="T427" s="137" t="s">
        <v>77</v>
      </c>
      <c r="U427" s="138">
        <v>2.0</v>
      </c>
      <c r="V427" s="139" t="s">
        <v>1040</v>
      </c>
      <c r="W427" s="4" t="s">
        <v>1041</v>
      </c>
      <c r="X427" s="137" t="s">
        <v>1055</v>
      </c>
      <c r="Y427" s="140">
        <v>1.4</v>
      </c>
      <c r="Z427" s="136"/>
      <c r="AA427" s="136"/>
      <c r="AB427" s="136"/>
      <c r="AC427" s="136"/>
      <c r="AD427" s="136"/>
      <c r="AE427" s="140">
        <v>329.0</v>
      </c>
      <c r="AF427" s="140">
        <v>0.6</v>
      </c>
      <c r="AG427" s="136"/>
      <c r="AH427" s="136"/>
    </row>
    <row r="428" ht="15.75" customHeight="1">
      <c r="A428" s="132">
        <v>33.0</v>
      </c>
      <c r="B428" s="130">
        <v>303.0</v>
      </c>
      <c r="C428" s="130">
        <v>9.0</v>
      </c>
      <c r="D428" s="130">
        <v>211.0</v>
      </c>
      <c r="E428" s="130">
        <v>181.0</v>
      </c>
      <c r="F428" s="4" t="s">
        <v>212</v>
      </c>
      <c r="G428" s="4" t="s">
        <v>1829</v>
      </c>
      <c r="H428" s="4" t="s">
        <v>581</v>
      </c>
      <c r="I428" s="132" t="b">
        <v>1</v>
      </c>
      <c r="J428" s="133" t="s">
        <v>52</v>
      </c>
      <c r="K428" s="4" t="s">
        <v>582</v>
      </c>
      <c r="L428" s="22" t="s">
        <v>582</v>
      </c>
      <c r="M428" s="4" t="s">
        <v>582</v>
      </c>
      <c r="N428" s="4" t="s">
        <v>1830</v>
      </c>
      <c r="O428" s="137" t="s">
        <v>1163</v>
      </c>
      <c r="P428" s="136"/>
      <c r="Q428" s="136"/>
      <c r="R428" s="132">
        <v>2020.0</v>
      </c>
      <c r="S428" s="132">
        <v>3.0</v>
      </c>
      <c r="T428" s="137" t="s">
        <v>64</v>
      </c>
      <c r="U428" s="138">
        <v>1.0</v>
      </c>
      <c r="V428" s="136"/>
      <c r="W428" s="137" t="s">
        <v>1047</v>
      </c>
      <c r="X428" s="137" t="s">
        <v>1055</v>
      </c>
      <c r="Y428" s="136"/>
      <c r="Z428" s="136"/>
      <c r="AA428" s="136"/>
      <c r="AB428" s="138">
        <v>1054.6</v>
      </c>
      <c r="AC428" s="138">
        <v>1.0</v>
      </c>
      <c r="AD428" s="133" t="s">
        <v>68</v>
      </c>
      <c r="AE428" s="136"/>
      <c r="AF428" s="136"/>
      <c r="AG428" s="136"/>
      <c r="AH428" s="136"/>
    </row>
    <row r="429" ht="15.75" customHeight="1">
      <c r="A429" s="132">
        <v>33.0</v>
      </c>
      <c r="B429" s="130">
        <v>465.0</v>
      </c>
      <c r="C429" s="130">
        <v>9.0</v>
      </c>
      <c r="D429" s="130">
        <v>213.0</v>
      </c>
      <c r="E429" s="130">
        <v>182.0</v>
      </c>
      <c r="F429" s="4" t="s">
        <v>212</v>
      </c>
      <c r="G429" s="4" t="s">
        <v>581</v>
      </c>
      <c r="H429" s="4" t="s">
        <v>581</v>
      </c>
      <c r="I429" s="132" t="b">
        <v>1</v>
      </c>
      <c r="J429" s="133" t="s">
        <v>52</v>
      </c>
      <c r="K429" s="4" t="s">
        <v>582</v>
      </c>
      <c r="L429" s="22" t="s">
        <v>582</v>
      </c>
      <c r="M429" s="4" t="s">
        <v>582</v>
      </c>
      <c r="N429" s="4" t="s">
        <v>1831</v>
      </c>
      <c r="O429" s="137" t="s">
        <v>1155</v>
      </c>
      <c r="P429" s="136"/>
      <c r="Q429" s="136"/>
      <c r="R429" s="132">
        <v>2022.0</v>
      </c>
      <c r="S429" s="132">
        <v>3.0</v>
      </c>
      <c r="T429" s="137" t="s">
        <v>64</v>
      </c>
      <c r="U429" s="138">
        <v>1.0</v>
      </c>
      <c r="V429" s="136"/>
      <c r="W429" s="137" t="s">
        <v>1054</v>
      </c>
      <c r="X429" s="137" t="s">
        <v>1055</v>
      </c>
      <c r="Y429" s="140">
        <v>0.961</v>
      </c>
      <c r="Z429" s="136"/>
      <c r="AA429" s="136"/>
      <c r="AB429" s="138">
        <v>1054.6</v>
      </c>
      <c r="AC429" s="138">
        <v>1.0</v>
      </c>
      <c r="AD429" s="133" t="s">
        <v>68</v>
      </c>
      <c r="AE429" s="136"/>
      <c r="AF429" s="136"/>
      <c r="AG429" s="136"/>
      <c r="AH429" s="136"/>
    </row>
    <row r="430" ht="15.75" customHeight="1">
      <c r="A430" s="132">
        <v>33.0</v>
      </c>
      <c r="B430" s="130">
        <v>59.0</v>
      </c>
      <c r="C430" s="130">
        <v>9.0</v>
      </c>
      <c r="D430" s="130">
        <v>210.0</v>
      </c>
      <c r="E430" s="130">
        <v>255.0</v>
      </c>
      <c r="F430" s="4" t="s">
        <v>212</v>
      </c>
      <c r="G430" s="141"/>
      <c r="H430" s="145" t="s">
        <v>1832</v>
      </c>
      <c r="I430" s="132" t="b">
        <v>1</v>
      </c>
      <c r="J430" s="133" t="s">
        <v>52</v>
      </c>
      <c r="K430" s="4" t="s">
        <v>1833</v>
      </c>
      <c r="L430" s="22" t="s">
        <v>1833</v>
      </c>
      <c r="M430" s="4" t="s">
        <v>1833</v>
      </c>
      <c r="N430" s="4" t="s">
        <v>1832</v>
      </c>
      <c r="O430" s="137" t="s">
        <v>1052</v>
      </c>
      <c r="P430" s="136"/>
      <c r="Q430" s="136"/>
      <c r="R430" s="132">
        <v>2021.0</v>
      </c>
      <c r="S430" s="132">
        <v>2.0</v>
      </c>
      <c r="T430" s="137" t="s">
        <v>64</v>
      </c>
      <c r="U430" s="138">
        <v>1.0</v>
      </c>
      <c r="V430" s="139" t="s">
        <v>1053</v>
      </c>
      <c r="W430" s="4" t="s">
        <v>1054</v>
      </c>
      <c r="X430" s="137" t="s">
        <v>1055</v>
      </c>
      <c r="Y430" s="140">
        <v>1.05</v>
      </c>
      <c r="Z430" s="136"/>
      <c r="AA430" s="136"/>
      <c r="AB430" s="138">
        <v>0.0</v>
      </c>
      <c r="AC430" s="138">
        <v>1.0</v>
      </c>
      <c r="AD430" s="138">
        <v>1.0</v>
      </c>
      <c r="AE430" s="136"/>
      <c r="AF430" s="136"/>
      <c r="AG430" s="136"/>
      <c r="AH430" s="136"/>
    </row>
    <row r="431" ht="15.75" customHeight="1">
      <c r="A431" s="143">
        <v>33.0</v>
      </c>
      <c r="B431" s="130">
        <v>468.0</v>
      </c>
      <c r="C431" s="130">
        <v>9.0</v>
      </c>
      <c r="D431" s="130">
        <v>214.0</v>
      </c>
      <c r="E431" s="130">
        <v>189.0</v>
      </c>
      <c r="F431" s="4" t="s">
        <v>603</v>
      </c>
      <c r="G431" s="4" t="s">
        <v>1834</v>
      </c>
      <c r="H431" s="131" t="s">
        <v>1835</v>
      </c>
      <c r="I431" s="132" t="b">
        <v>1</v>
      </c>
      <c r="J431" s="133" t="s">
        <v>52</v>
      </c>
      <c r="K431" s="4" t="s">
        <v>1836</v>
      </c>
      <c r="L431" s="22" t="s">
        <v>1836</v>
      </c>
      <c r="M431" s="4" t="s">
        <v>1836</v>
      </c>
      <c r="N431" s="4" t="s">
        <v>1837</v>
      </c>
      <c r="O431" s="135" t="s">
        <v>1087</v>
      </c>
      <c r="P431" s="136"/>
      <c r="Q431" s="136"/>
      <c r="R431" s="132">
        <v>2021.0</v>
      </c>
      <c r="S431" s="132">
        <v>3.0</v>
      </c>
      <c r="T431" s="137" t="s">
        <v>54</v>
      </c>
      <c r="U431" s="143">
        <v>3.0</v>
      </c>
      <c r="V431" s="136"/>
      <c r="W431" s="137" t="s">
        <v>1047</v>
      </c>
      <c r="X431" s="137" t="s">
        <v>1055</v>
      </c>
      <c r="Y431" s="136"/>
      <c r="Z431" s="136"/>
      <c r="AA431" s="140">
        <v>256.0</v>
      </c>
      <c r="AB431" s="138">
        <v>806.0</v>
      </c>
      <c r="AC431" s="138">
        <v>805.0</v>
      </c>
      <c r="AD431" s="138">
        <v>1.0</v>
      </c>
      <c r="AE431" s="140">
        <v>256.0</v>
      </c>
      <c r="AF431" s="136"/>
      <c r="AG431" s="136"/>
      <c r="AH431" s="136"/>
    </row>
    <row r="432" ht="15.75" customHeight="1">
      <c r="A432" s="132">
        <v>33.0</v>
      </c>
      <c r="B432" s="130">
        <v>467.0</v>
      </c>
      <c r="C432" s="130">
        <v>9.0</v>
      </c>
      <c r="D432" s="130">
        <v>215.0</v>
      </c>
      <c r="E432" s="130">
        <v>190.0</v>
      </c>
      <c r="F432" s="4" t="s">
        <v>212</v>
      </c>
      <c r="G432" s="4" t="s">
        <v>1829</v>
      </c>
      <c r="H432" s="131" t="s">
        <v>1835</v>
      </c>
      <c r="I432" s="132" t="b">
        <v>1</v>
      </c>
      <c r="J432" s="133" t="s">
        <v>52</v>
      </c>
      <c r="K432" s="4" t="s">
        <v>1836</v>
      </c>
      <c r="L432" s="22" t="s">
        <v>1836</v>
      </c>
      <c r="M432" s="4" t="s">
        <v>1836</v>
      </c>
      <c r="N432" s="4" t="s">
        <v>1838</v>
      </c>
      <c r="O432" s="137" t="s">
        <v>1839</v>
      </c>
      <c r="P432" s="136"/>
      <c r="Q432" s="136"/>
      <c r="R432" s="132">
        <v>2017.0</v>
      </c>
      <c r="S432" s="132">
        <v>3.0</v>
      </c>
      <c r="T432" s="137" t="s">
        <v>54</v>
      </c>
      <c r="U432" s="143">
        <v>3.0</v>
      </c>
      <c r="V432" s="136"/>
      <c r="W432" s="137" t="s">
        <v>1054</v>
      </c>
      <c r="X432" s="137" t="s">
        <v>66</v>
      </c>
      <c r="Y432" s="136"/>
      <c r="Z432" s="136"/>
      <c r="AA432" s="136"/>
      <c r="AB432" s="138">
        <v>806.0</v>
      </c>
      <c r="AC432" s="138">
        <v>1.0</v>
      </c>
      <c r="AD432" s="133" t="s">
        <v>68</v>
      </c>
      <c r="AE432" s="136"/>
      <c r="AF432" s="136"/>
      <c r="AG432" s="136"/>
      <c r="AH432" s="136"/>
    </row>
    <row r="433" ht="15.75" customHeight="1">
      <c r="A433" s="132">
        <v>33.0</v>
      </c>
      <c r="B433" s="130">
        <v>255.0</v>
      </c>
      <c r="C433" s="130">
        <v>9.0</v>
      </c>
      <c r="D433" s="130">
        <v>218.0</v>
      </c>
      <c r="E433" s="130">
        <v>125.0</v>
      </c>
      <c r="F433" s="4" t="s">
        <v>212</v>
      </c>
      <c r="G433" s="141"/>
      <c r="H433" s="131" t="s">
        <v>1840</v>
      </c>
      <c r="I433" s="132" t="b">
        <v>1</v>
      </c>
      <c r="J433" s="133" t="s">
        <v>52</v>
      </c>
      <c r="K433" s="4" t="s">
        <v>584</v>
      </c>
      <c r="L433" s="22" t="s">
        <v>584</v>
      </c>
      <c r="M433" s="4" t="s">
        <v>584</v>
      </c>
      <c r="N433" s="4" t="s">
        <v>1840</v>
      </c>
      <c r="O433" s="137" t="s">
        <v>1052</v>
      </c>
      <c r="P433" s="136"/>
      <c r="Q433" s="139" t="s">
        <v>196</v>
      </c>
      <c r="R433" s="132">
        <v>2020.0</v>
      </c>
      <c r="S433" s="132">
        <v>2.0</v>
      </c>
      <c r="T433" s="137" t="s">
        <v>77</v>
      </c>
      <c r="U433" s="138">
        <v>2.0</v>
      </c>
      <c r="V433" s="139" t="s">
        <v>1040</v>
      </c>
      <c r="W433" s="4" t="s">
        <v>1054</v>
      </c>
      <c r="X433" s="137" t="s">
        <v>1055</v>
      </c>
      <c r="Y433" s="140">
        <v>1.42</v>
      </c>
      <c r="Z433" s="136"/>
      <c r="AA433" s="136"/>
      <c r="AB433" s="138">
        <v>27018.3</v>
      </c>
      <c r="AC433" s="138">
        <v>27018.3</v>
      </c>
      <c r="AD433" s="138">
        <v>1.0</v>
      </c>
      <c r="AE433" s="136"/>
      <c r="AF433" s="136"/>
      <c r="AG433" s="136"/>
      <c r="AH433" s="136"/>
    </row>
    <row r="434" ht="15.75" customHeight="1">
      <c r="A434" s="132">
        <v>33.0</v>
      </c>
      <c r="B434" s="130">
        <v>114.0</v>
      </c>
      <c r="C434" s="130">
        <v>9.0</v>
      </c>
      <c r="D434" s="130">
        <v>216.0</v>
      </c>
      <c r="E434" s="130">
        <v>275.0</v>
      </c>
      <c r="F434" s="4" t="s">
        <v>212</v>
      </c>
      <c r="G434" s="141"/>
      <c r="H434" s="194" t="s">
        <v>1841</v>
      </c>
      <c r="I434" s="148"/>
      <c r="J434" s="136"/>
      <c r="K434" s="4" t="s">
        <v>1842</v>
      </c>
      <c r="L434" s="22" t="s">
        <v>1842</v>
      </c>
      <c r="M434" s="240" t="s">
        <v>1842</v>
      </c>
      <c r="N434" s="136"/>
      <c r="O434" s="137" t="s">
        <v>1371</v>
      </c>
      <c r="P434" s="136"/>
      <c r="Q434" s="136"/>
      <c r="R434" s="132">
        <v>2023.0</v>
      </c>
      <c r="S434" s="132">
        <v>3.0</v>
      </c>
      <c r="T434" s="137" t="s">
        <v>54</v>
      </c>
      <c r="U434" s="143">
        <v>3.0</v>
      </c>
      <c r="V434" s="139" t="s">
        <v>1053</v>
      </c>
      <c r="W434" s="137" t="s">
        <v>1047</v>
      </c>
      <c r="X434" s="137" t="s">
        <v>66</v>
      </c>
      <c r="Y434" s="140">
        <v>0.5</v>
      </c>
      <c r="Z434" s="136"/>
      <c r="AA434" s="136"/>
      <c r="AB434" s="136"/>
      <c r="AC434" s="136"/>
      <c r="AD434" s="138">
        <v>1.0</v>
      </c>
      <c r="AE434" s="136"/>
      <c r="AF434" s="140">
        <v>2.3</v>
      </c>
      <c r="AG434" s="136"/>
      <c r="AH434" s="136"/>
    </row>
    <row r="435" ht="15.75" customHeight="1">
      <c r="A435" s="132">
        <v>33.0</v>
      </c>
      <c r="B435" s="130">
        <v>226.0</v>
      </c>
      <c r="C435" s="130">
        <v>9.0</v>
      </c>
      <c r="D435" s="130">
        <v>217.0</v>
      </c>
      <c r="E435" s="130">
        <v>276.0</v>
      </c>
      <c r="F435" s="4" t="s">
        <v>212</v>
      </c>
      <c r="G435" s="141"/>
      <c r="H435" s="194" t="s">
        <v>1841</v>
      </c>
      <c r="I435" s="148"/>
      <c r="J435" s="136"/>
      <c r="K435" s="4" t="s">
        <v>1842</v>
      </c>
      <c r="L435" s="22" t="s">
        <v>1842</v>
      </c>
      <c r="M435" s="78" t="s">
        <v>1842</v>
      </c>
      <c r="N435" s="136"/>
      <c r="O435" s="137" t="s">
        <v>1270</v>
      </c>
      <c r="P435" s="136"/>
      <c r="Q435" s="136"/>
      <c r="R435" s="132">
        <v>2014.0</v>
      </c>
      <c r="S435" s="132">
        <v>3.0</v>
      </c>
      <c r="T435" s="137" t="s">
        <v>54</v>
      </c>
      <c r="U435" s="143">
        <v>3.0</v>
      </c>
      <c r="V435" s="139" t="s">
        <v>1040</v>
      </c>
      <c r="W435" s="137" t="s">
        <v>1047</v>
      </c>
      <c r="X435" s="137" t="s">
        <v>66</v>
      </c>
      <c r="Y435" s="136"/>
      <c r="Z435" s="136"/>
      <c r="AA435" s="136"/>
      <c r="AB435" s="136"/>
      <c r="AC435" s="136"/>
      <c r="AD435" s="133" t="s">
        <v>68</v>
      </c>
      <c r="AE435" s="136"/>
      <c r="AF435" s="136"/>
      <c r="AG435" s="136"/>
      <c r="AH435" s="136"/>
    </row>
    <row r="436" ht="15.75" customHeight="1">
      <c r="A436" s="132">
        <v>33.0</v>
      </c>
      <c r="B436" s="130">
        <v>302.0</v>
      </c>
      <c r="C436" s="130">
        <v>9.0</v>
      </c>
      <c r="D436" s="130">
        <v>212.0</v>
      </c>
      <c r="E436" s="130">
        <v>180.0</v>
      </c>
      <c r="F436" s="4" t="s">
        <v>212</v>
      </c>
      <c r="G436" s="4" t="s">
        <v>581</v>
      </c>
      <c r="H436" s="4" t="s">
        <v>581</v>
      </c>
      <c r="I436" s="132" t="b">
        <v>1</v>
      </c>
      <c r="J436" s="133" t="s">
        <v>52</v>
      </c>
      <c r="K436" s="4" t="s">
        <v>1843</v>
      </c>
      <c r="L436" s="22" t="s">
        <v>582</v>
      </c>
      <c r="M436" s="4" t="s">
        <v>1843</v>
      </c>
      <c r="N436" s="4" t="s">
        <v>1844</v>
      </c>
      <c r="O436" s="137" t="s">
        <v>1063</v>
      </c>
      <c r="P436" s="136"/>
      <c r="Q436" s="136"/>
      <c r="R436" s="132">
        <v>2022.0</v>
      </c>
      <c r="S436" s="132">
        <v>3.0</v>
      </c>
      <c r="T436" s="137" t="s">
        <v>77</v>
      </c>
      <c r="U436" s="138">
        <v>2.0</v>
      </c>
      <c r="V436" s="136"/>
      <c r="W436" s="137" t="s">
        <v>1047</v>
      </c>
      <c r="X436" s="137" t="s">
        <v>1055</v>
      </c>
      <c r="Y436" s="140">
        <v>1.26</v>
      </c>
      <c r="Z436" s="136"/>
      <c r="AA436" s="136"/>
      <c r="AB436" s="138">
        <v>1054.6</v>
      </c>
      <c r="AC436" s="138">
        <v>1052.0</v>
      </c>
      <c r="AD436" s="138">
        <v>1.0</v>
      </c>
      <c r="AE436" s="136"/>
      <c r="AF436" s="136"/>
      <c r="AG436" s="136"/>
      <c r="AH436" s="136"/>
    </row>
    <row r="437" ht="15.75" customHeight="1">
      <c r="A437" s="132">
        <v>33.0</v>
      </c>
      <c r="B437" s="130">
        <v>227.0</v>
      </c>
      <c r="C437" s="130">
        <v>9.0</v>
      </c>
      <c r="D437" s="130">
        <v>322.0</v>
      </c>
      <c r="E437" s="130">
        <v>191.0</v>
      </c>
      <c r="F437" s="4" t="s">
        <v>212</v>
      </c>
      <c r="G437" s="141"/>
      <c r="H437" s="145" t="s">
        <v>599</v>
      </c>
      <c r="I437" s="132" t="b">
        <v>1</v>
      </c>
      <c r="J437" s="133" t="s">
        <v>52</v>
      </c>
      <c r="K437" s="4" t="s">
        <v>600</v>
      </c>
      <c r="L437" s="22" t="s">
        <v>600</v>
      </c>
      <c r="M437" s="4" t="s">
        <v>600</v>
      </c>
      <c r="N437" s="4" t="s">
        <v>599</v>
      </c>
      <c r="O437" s="137" t="s">
        <v>1052</v>
      </c>
      <c r="P437" s="136"/>
      <c r="Q437" s="139" t="s">
        <v>196</v>
      </c>
      <c r="R437" s="132">
        <v>2020.0</v>
      </c>
      <c r="S437" s="132">
        <v>2.0</v>
      </c>
      <c r="T437" s="137" t="s">
        <v>54</v>
      </c>
      <c r="U437" s="143">
        <v>3.0</v>
      </c>
      <c r="V437" s="139" t="s">
        <v>1040</v>
      </c>
      <c r="W437" s="4" t="s">
        <v>1054</v>
      </c>
      <c r="X437" s="137" t="s">
        <v>1055</v>
      </c>
      <c r="Y437" s="140">
        <v>0.69</v>
      </c>
      <c r="Z437" s="136"/>
      <c r="AA437" s="136"/>
      <c r="AB437" s="138">
        <v>452.6</v>
      </c>
      <c r="AC437" s="138">
        <v>452.6</v>
      </c>
      <c r="AD437" s="138">
        <v>1.0</v>
      </c>
      <c r="AE437" s="136"/>
      <c r="AF437" s="136"/>
      <c r="AG437" s="136"/>
      <c r="AH437" s="136"/>
    </row>
    <row r="438" ht="15.75" customHeight="1">
      <c r="A438" s="132">
        <v>33.0</v>
      </c>
      <c r="B438" s="130">
        <v>60.0</v>
      </c>
      <c r="C438" s="130">
        <v>9.0</v>
      </c>
      <c r="D438" s="130">
        <v>323.0</v>
      </c>
      <c r="E438" s="130">
        <v>256.0</v>
      </c>
      <c r="F438" s="4" t="s">
        <v>212</v>
      </c>
      <c r="G438" s="141"/>
      <c r="H438" s="145" t="s">
        <v>1845</v>
      </c>
      <c r="I438" s="132" t="b">
        <v>1</v>
      </c>
      <c r="J438" s="133" t="s">
        <v>52</v>
      </c>
      <c r="K438" s="4" t="s">
        <v>1846</v>
      </c>
      <c r="L438" s="22" t="s">
        <v>1846</v>
      </c>
      <c r="M438" s="4" t="s">
        <v>1846</v>
      </c>
      <c r="N438" s="4" t="s">
        <v>1845</v>
      </c>
      <c r="O438" s="137" t="s">
        <v>1052</v>
      </c>
      <c r="P438" s="136"/>
      <c r="Q438" s="136"/>
      <c r="R438" s="132">
        <v>2020.0</v>
      </c>
      <c r="S438" s="132">
        <v>2.0</v>
      </c>
      <c r="T438" s="137" t="s">
        <v>64</v>
      </c>
      <c r="U438" s="138">
        <v>1.0</v>
      </c>
      <c r="V438" s="139" t="s">
        <v>1053</v>
      </c>
      <c r="W438" s="4" t="s">
        <v>1054</v>
      </c>
      <c r="X438" s="137" t="s">
        <v>1055</v>
      </c>
      <c r="Y438" s="140">
        <v>1.08</v>
      </c>
      <c r="Z438" s="136"/>
      <c r="AA438" s="136"/>
      <c r="AB438" s="138">
        <v>0.0</v>
      </c>
      <c r="AC438" s="138">
        <v>1.0</v>
      </c>
      <c r="AD438" s="138">
        <v>1.0</v>
      </c>
      <c r="AE438" s="136"/>
      <c r="AF438" s="136"/>
      <c r="AG438" s="136"/>
      <c r="AH438" s="136"/>
    </row>
    <row r="439" ht="15.75" customHeight="1">
      <c r="A439" s="132">
        <v>34.0</v>
      </c>
      <c r="B439" s="130">
        <v>469.0</v>
      </c>
      <c r="C439" s="130">
        <v>10.0</v>
      </c>
      <c r="D439" s="138">
        <v>352.0</v>
      </c>
      <c r="E439" s="130">
        <v>303.0</v>
      </c>
      <c r="F439" s="4" t="s">
        <v>603</v>
      </c>
      <c r="G439" s="4" t="s">
        <v>1847</v>
      </c>
      <c r="H439" s="145" t="s">
        <v>1848</v>
      </c>
      <c r="I439" s="132" t="b">
        <v>0</v>
      </c>
      <c r="J439" s="133" t="s">
        <v>52</v>
      </c>
      <c r="K439" s="131" t="s">
        <v>1849</v>
      </c>
      <c r="L439" s="223" t="s">
        <v>1849</v>
      </c>
      <c r="M439" s="133" t="s">
        <v>1850</v>
      </c>
      <c r="N439" s="4" t="s">
        <v>1851</v>
      </c>
      <c r="O439" s="135" t="s">
        <v>1113</v>
      </c>
      <c r="P439" s="136"/>
      <c r="Q439" s="139" t="s">
        <v>196</v>
      </c>
      <c r="R439" s="132">
        <v>2015.0</v>
      </c>
      <c r="S439" s="132">
        <v>1.0</v>
      </c>
      <c r="T439" s="137" t="s">
        <v>54</v>
      </c>
      <c r="U439" s="143">
        <v>3.0</v>
      </c>
      <c r="V439" s="136"/>
      <c r="W439" s="4" t="s">
        <v>1041</v>
      </c>
      <c r="X439" s="137" t="s">
        <v>1042</v>
      </c>
      <c r="Y439" s="140">
        <v>0.31</v>
      </c>
      <c r="Z439" s="136"/>
      <c r="AA439" s="136"/>
      <c r="AB439" s="138">
        <v>21872.1</v>
      </c>
      <c r="AC439" s="138">
        <v>2001.0</v>
      </c>
      <c r="AD439" s="138">
        <v>1.0</v>
      </c>
      <c r="AE439" s="140">
        <v>4878.0</v>
      </c>
      <c r="AF439" s="140">
        <v>3.12</v>
      </c>
      <c r="AG439" s="136"/>
      <c r="AH439" s="136"/>
    </row>
    <row r="440" ht="15.75" customHeight="1">
      <c r="A440" s="143">
        <v>33.0</v>
      </c>
      <c r="B440" s="130">
        <v>130.0</v>
      </c>
      <c r="C440" s="130">
        <v>9.0</v>
      </c>
      <c r="D440" s="130">
        <v>289.0</v>
      </c>
      <c r="E440" s="130">
        <v>218.0</v>
      </c>
      <c r="F440" s="4" t="s">
        <v>603</v>
      </c>
      <c r="G440" s="141"/>
      <c r="H440" s="131" t="s">
        <v>1852</v>
      </c>
      <c r="I440" s="132" t="b">
        <v>1</v>
      </c>
      <c r="J440" s="133" t="s">
        <v>52</v>
      </c>
      <c r="K440" s="4" t="s">
        <v>1853</v>
      </c>
      <c r="L440" s="234" t="s">
        <v>1853</v>
      </c>
      <c r="M440" s="4" t="s">
        <v>1853</v>
      </c>
      <c r="N440" s="4" t="s">
        <v>1852</v>
      </c>
      <c r="O440" s="137" t="s">
        <v>1052</v>
      </c>
      <c r="P440" s="136"/>
      <c r="Q440" s="136"/>
      <c r="R440" s="132">
        <v>2020.0</v>
      </c>
      <c r="S440" s="132">
        <v>2.0</v>
      </c>
      <c r="T440" s="137" t="s">
        <v>77</v>
      </c>
      <c r="U440" s="138">
        <v>2.0</v>
      </c>
      <c r="V440" s="139" t="s">
        <v>1053</v>
      </c>
      <c r="W440" s="4" t="s">
        <v>1054</v>
      </c>
      <c r="X440" s="137" t="s">
        <v>1055</v>
      </c>
      <c r="Y440" s="140">
        <v>1.33</v>
      </c>
      <c r="Z440" s="136"/>
      <c r="AA440" s="136"/>
      <c r="AB440" s="138">
        <v>137.0</v>
      </c>
      <c r="AC440" s="138">
        <v>137.0</v>
      </c>
      <c r="AD440" s="138">
        <v>1.0</v>
      </c>
      <c r="AE440" s="136"/>
      <c r="AF440" s="136"/>
      <c r="AG440" s="136"/>
      <c r="AH440" s="136"/>
    </row>
    <row r="441" ht="15.75" customHeight="1">
      <c r="A441" s="149">
        <v>37.0</v>
      </c>
      <c r="B441" s="130">
        <v>131.0</v>
      </c>
      <c r="C441" s="130">
        <v>12.0</v>
      </c>
      <c r="D441" s="150">
        <v>472.0</v>
      </c>
      <c r="E441" s="130">
        <v>391.0</v>
      </c>
      <c r="F441" s="144" t="s">
        <v>610</v>
      </c>
      <c r="G441" s="144" t="s">
        <v>734</v>
      </c>
      <c r="H441" s="144" t="s">
        <v>734</v>
      </c>
      <c r="I441" s="132" t="b">
        <v>1</v>
      </c>
      <c r="J441" s="151" t="s">
        <v>52</v>
      </c>
      <c r="K441" s="144" t="s">
        <v>735</v>
      </c>
      <c r="L441" s="234" t="s">
        <v>735</v>
      </c>
      <c r="M441" s="144" t="s">
        <v>735</v>
      </c>
      <c r="N441" s="4" t="s">
        <v>734</v>
      </c>
      <c r="O441" s="153" t="s">
        <v>1052</v>
      </c>
      <c r="P441" s="154"/>
      <c r="Q441" s="154"/>
      <c r="R441" s="149">
        <v>2020.0</v>
      </c>
      <c r="S441" s="149">
        <v>2.0</v>
      </c>
      <c r="T441" s="153" t="s">
        <v>77</v>
      </c>
      <c r="U441" s="138">
        <v>2.0</v>
      </c>
      <c r="V441" s="155" t="s">
        <v>1053</v>
      </c>
      <c r="W441" s="153" t="s">
        <v>1054</v>
      </c>
      <c r="X441" s="153" t="s">
        <v>1055</v>
      </c>
      <c r="Y441" s="156">
        <v>1.35</v>
      </c>
      <c r="Z441" s="154"/>
      <c r="AA441" s="154"/>
      <c r="AB441" s="157">
        <v>833.8</v>
      </c>
      <c r="AC441" s="157">
        <v>833.8</v>
      </c>
      <c r="AD441" s="157">
        <v>1.0</v>
      </c>
      <c r="AE441" s="154"/>
      <c r="AF441" s="154"/>
      <c r="AG441" s="154"/>
      <c r="AH441" s="154"/>
    </row>
    <row r="442" ht="15.75" customHeight="1">
      <c r="A442" s="132">
        <v>37.0</v>
      </c>
      <c r="B442" s="130">
        <v>115.0</v>
      </c>
      <c r="C442" s="130">
        <v>12.0</v>
      </c>
      <c r="D442" s="130">
        <v>474.0</v>
      </c>
      <c r="E442" s="130">
        <v>394.0</v>
      </c>
      <c r="F442" s="4" t="s">
        <v>610</v>
      </c>
      <c r="G442" s="141"/>
      <c r="H442" s="4" t="s">
        <v>1854</v>
      </c>
      <c r="I442" s="132" t="b">
        <v>1</v>
      </c>
      <c r="J442" s="133" t="s">
        <v>52</v>
      </c>
      <c r="K442" s="4" t="s">
        <v>1855</v>
      </c>
      <c r="L442" s="234" t="s">
        <v>1855</v>
      </c>
      <c r="M442" s="4" t="s">
        <v>1855</v>
      </c>
      <c r="N442" s="4" t="s">
        <v>1856</v>
      </c>
      <c r="O442" s="137" t="s">
        <v>1371</v>
      </c>
      <c r="P442" s="136"/>
      <c r="Q442" s="136"/>
      <c r="R442" s="132">
        <v>2016.0</v>
      </c>
      <c r="S442" s="132">
        <v>3.0</v>
      </c>
      <c r="T442" s="137" t="s">
        <v>54</v>
      </c>
      <c r="U442" s="143">
        <v>3.0</v>
      </c>
      <c r="V442" s="139" t="s">
        <v>1053</v>
      </c>
      <c r="W442" s="137" t="s">
        <v>1047</v>
      </c>
      <c r="X442" s="137" t="s">
        <v>66</v>
      </c>
      <c r="Y442" s="140">
        <v>0.65</v>
      </c>
      <c r="Z442" s="136"/>
      <c r="AA442" s="136"/>
      <c r="AB442" s="138">
        <v>459.4</v>
      </c>
      <c r="AC442" s="138">
        <v>1.0</v>
      </c>
      <c r="AD442" s="133" t="s">
        <v>68</v>
      </c>
      <c r="AE442" s="136"/>
      <c r="AF442" s="140">
        <v>2.4</v>
      </c>
      <c r="AG442" s="136"/>
      <c r="AH442" s="136"/>
    </row>
    <row r="443" ht="15.75" customHeight="1">
      <c r="A443" s="149">
        <v>37.0</v>
      </c>
      <c r="B443" s="130">
        <v>132.0</v>
      </c>
      <c r="C443" s="130">
        <v>12.0</v>
      </c>
      <c r="D443" s="150">
        <v>475.0</v>
      </c>
      <c r="E443" s="130">
        <v>396.0</v>
      </c>
      <c r="F443" s="144" t="s">
        <v>610</v>
      </c>
      <c r="G443" s="141"/>
      <c r="H443" s="131" t="s">
        <v>1857</v>
      </c>
      <c r="I443" s="132" t="b">
        <v>1</v>
      </c>
      <c r="J443" s="151" t="s">
        <v>52</v>
      </c>
      <c r="K443" s="144" t="s">
        <v>1858</v>
      </c>
      <c r="L443" s="234" t="s">
        <v>1858</v>
      </c>
      <c r="M443" s="144" t="s">
        <v>1858</v>
      </c>
      <c r="N443" s="4" t="s">
        <v>1857</v>
      </c>
      <c r="O443" s="153" t="s">
        <v>1052</v>
      </c>
      <c r="P443" s="154"/>
      <c r="Q443" s="154"/>
      <c r="R443" s="149">
        <v>2021.0</v>
      </c>
      <c r="S443" s="149">
        <v>2.0</v>
      </c>
      <c r="T443" s="153" t="s">
        <v>77</v>
      </c>
      <c r="U443" s="138">
        <v>2.0</v>
      </c>
      <c r="V443" s="155" t="s">
        <v>1053</v>
      </c>
      <c r="W443" s="153" t="s">
        <v>1054</v>
      </c>
      <c r="X443" s="153" t="s">
        <v>1055</v>
      </c>
      <c r="Y443" s="156">
        <v>1.24</v>
      </c>
      <c r="Z443" s="154"/>
      <c r="AA443" s="154"/>
      <c r="AB443" s="157">
        <v>208.5</v>
      </c>
      <c r="AC443" s="157">
        <v>208.5</v>
      </c>
      <c r="AD443" s="157">
        <v>1.0</v>
      </c>
      <c r="AE443" s="154"/>
      <c r="AF443" s="154"/>
      <c r="AG443" s="154"/>
      <c r="AH443" s="154"/>
    </row>
    <row r="444" ht="15.75" customHeight="1">
      <c r="A444" s="132">
        <v>37.0</v>
      </c>
      <c r="B444" s="130">
        <v>436.0</v>
      </c>
      <c r="C444" s="130">
        <v>12.0</v>
      </c>
      <c r="D444" s="130">
        <v>476.0</v>
      </c>
      <c r="E444" s="130">
        <v>403.0</v>
      </c>
      <c r="F444" s="4" t="s">
        <v>610</v>
      </c>
      <c r="G444" s="4" t="s">
        <v>1859</v>
      </c>
      <c r="H444" s="4" t="s">
        <v>1859</v>
      </c>
      <c r="I444" s="132" t="b">
        <v>1</v>
      </c>
      <c r="J444" s="133" t="s">
        <v>52</v>
      </c>
      <c r="K444" s="4" t="s">
        <v>1860</v>
      </c>
      <c r="L444" s="234" t="s">
        <v>1860</v>
      </c>
      <c r="M444" s="4" t="s">
        <v>1860</v>
      </c>
      <c r="N444" s="4" t="s">
        <v>1861</v>
      </c>
      <c r="O444" s="135" t="s">
        <v>1049</v>
      </c>
      <c r="P444" s="136"/>
      <c r="Q444" s="136"/>
      <c r="R444" s="132">
        <v>2022.0</v>
      </c>
      <c r="S444" s="132">
        <v>3.0</v>
      </c>
      <c r="T444" s="137" t="s">
        <v>77</v>
      </c>
      <c r="U444" s="138">
        <v>2.0</v>
      </c>
      <c r="V444" s="136"/>
      <c r="W444" s="137" t="s">
        <v>1047</v>
      </c>
      <c r="X444" s="137" t="s">
        <v>1042</v>
      </c>
      <c r="Y444" s="136"/>
      <c r="Z444" s="136"/>
      <c r="AA444" s="136"/>
      <c r="AB444" s="138">
        <v>3.2</v>
      </c>
      <c r="AC444" s="138">
        <v>1.0</v>
      </c>
      <c r="AD444" s="138">
        <v>1.0</v>
      </c>
      <c r="AE444" s="136"/>
      <c r="AF444" s="136"/>
      <c r="AG444" s="136"/>
      <c r="AH444" s="136"/>
    </row>
    <row r="445" ht="15.75" customHeight="1">
      <c r="A445" s="132">
        <v>37.0</v>
      </c>
      <c r="B445" s="130">
        <v>435.0</v>
      </c>
      <c r="C445" s="130">
        <v>12.0</v>
      </c>
      <c r="D445" s="130">
        <v>473.0</v>
      </c>
      <c r="E445" s="130">
        <v>393.0</v>
      </c>
      <c r="F445" s="4" t="s">
        <v>610</v>
      </c>
      <c r="G445" s="4" t="s">
        <v>1854</v>
      </c>
      <c r="H445" s="4" t="s">
        <v>1854</v>
      </c>
      <c r="I445" s="132" t="b">
        <v>1</v>
      </c>
      <c r="J445" s="133" t="s">
        <v>52</v>
      </c>
      <c r="K445" s="4" t="s">
        <v>1862</v>
      </c>
      <c r="L445" s="220" t="s">
        <v>1855</v>
      </c>
      <c r="M445" s="4" t="s">
        <v>1862</v>
      </c>
      <c r="N445" s="4" t="s">
        <v>1863</v>
      </c>
      <c r="O445" s="137" t="s">
        <v>1063</v>
      </c>
      <c r="P445" s="136"/>
      <c r="Q445" s="136"/>
      <c r="R445" s="132">
        <v>2022.0</v>
      </c>
      <c r="S445" s="132">
        <v>3.0</v>
      </c>
      <c r="T445" s="137" t="s">
        <v>77</v>
      </c>
      <c r="U445" s="138">
        <v>2.0</v>
      </c>
      <c r="V445" s="136"/>
      <c r="W445" s="137" t="s">
        <v>1047</v>
      </c>
      <c r="X445" s="137" t="s">
        <v>1055</v>
      </c>
      <c r="Y445" s="140">
        <v>1.54</v>
      </c>
      <c r="Z445" s="136"/>
      <c r="AA445" s="136"/>
      <c r="AB445" s="138">
        <v>459.4</v>
      </c>
      <c r="AC445" s="138">
        <v>458.4</v>
      </c>
      <c r="AD445" s="138">
        <v>1.0</v>
      </c>
      <c r="AE445" s="136"/>
      <c r="AF445" s="136"/>
      <c r="AG445" s="136"/>
      <c r="AH445" s="136"/>
    </row>
    <row r="446" ht="15.75" customHeight="1">
      <c r="A446" s="132">
        <v>37.0</v>
      </c>
      <c r="B446" s="130">
        <v>181.0</v>
      </c>
      <c r="C446" s="130">
        <v>12.0</v>
      </c>
      <c r="D446" s="130">
        <v>477.0</v>
      </c>
      <c r="E446" s="130">
        <v>405.0</v>
      </c>
      <c r="F446" s="4" t="s">
        <v>610</v>
      </c>
      <c r="G446" s="4" t="s">
        <v>1034</v>
      </c>
      <c r="H446" s="131" t="s">
        <v>1864</v>
      </c>
      <c r="I446" s="132" t="b">
        <v>1</v>
      </c>
      <c r="J446" s="133" t="s">
        <v>52</v>
      </c>
      <c r="K446" s="4" t="s">
        <v>1865</v>
      </c>
      <c r="L446" s="22" t="s">
        <v>1865</v>
      </c>
      <c r="M446" s="4" t="s">
        <v>1865</v>
      </c>
      <c r="N446" s="4" t="s">
        <v>1866</v>
      </c>
      <c r="O446" s="135" t="s">
        <v>1039</v>
      </c>
      <c r="P446" s="136"/>
      <c r="Q446" s="139" t="s">
        <v>196</v>
      </c>
      <c r="R446" s="132">
        <v>2021.0</v>
      </c>
      <c r="S446" s="132">
        <v>1.0</v>
      </c>
      <c r="T446" s="137" t="s">
        <v>64</v>
      </c>
      <c r="U446" s="138">
        <v>1.0</v>
      </c>
      <c r="V446" s="139" t="s">
        <v>1040</v>
      </c>
      <c r="W446" s="4" t="s">
        <v>1041</v>
      </c>
      <c r="X446" s="137" t="s">
        <v>1055</v>
      </c>
      <c r="Y446" s="140">
        <v>0.9</v>
      </c>
      <c r="Z446" s="136"/>
      <c r="AA446" s="136"/>
      <c r="AB446" s="138">
        <v>0.0</v>
      </c>
      <c r="AC446" s="138">
        <v>1.0</v>
      </c>
      <c r="AD446" s="138">
        <v>1.0</v>
      </c>
      <c r="AE446" s="140">
        <v>194.0</v>
      </c>
      <c r="AF446" s="140">
        <v>1.3</v>
      </c>
      <c r="AG446" s="136"/>
      <c r="AH446" s="136"/>
    </row>
    <row r="447" ht="15.75" customHeight="1">
      <c r="A447" s="132">
        <v>38.0</v>
      </c>
      <c r="B447" s="130">
        <v>228.0</v>
      </c>
      <c r="C447" s="130">
        <v>1.0</v>
      </c>
      <c r="D447" s="130">
        <v>17.0</v>
      </c>
      <c r="E447" s="130">
        <v>6.0</v>
      </c>
      <c r="F447" s="4" t="s">
        <v>48</v>
      </c>
      <c r="G447" s="4" t="s">
        <v>1867</v>
      </c>
      <c r="H447" s="133" t="s">
        <v>1868</v>
      </c>
      <c r="I447" s="132" t="b">
        <v>1</v>
      </c>
      <c r="J447" s="133" t="s">
        <v>52</v>
      </c>
      <c r="K447" s="4" t="s">
        <v>1869</v>
      </c>
      <c r="L447" s="22" t="s">
        <v>1869</v>
      </c>
      <c r="M447" s="4" t="s">
        <v>1869</v>
      </c>
      <c r="N447" s="4" t="s">
        <v>1870</v>
      </c>
      <c r="O447" s="135" t="s">
        <v>1331</v>
      </c>
      <c r="P447" s="136"/>
      <c r="Q447" s="136"/>
      <c r="R447" s="132">
        <v>2022.0</v>
      </c>
      <c r="S447" s="132">
        <v>1.0</v>
      </c>
      <c r="T447" s="137" t="s">
        <v>54</v>
      </c>
      <c r="U447" s="143">
        <v>3.0</v>
      </c>
      <c r="V447" s="139" t="s">
        <v>1040</v>
      </c>
      <c r="W447" s="4" t="s">
        <v>1041</v>
      </c>
      <c r="X447" s="137" t="s">
        <v>1103</v>
      </c>
      <c r="Y447" s="140">
        <v>0.29</v>
      </c>
      <c r="Z447" s="136"/>
      <c r="AA447" s="136"/>
      <c r="AB447" s="138">
        <v>3.6</v>
      </c>
      <c r="AC447" s="138">
        <v>3.6</v>
      </c>
      <c r="AD447" s="138">
        <v>1.0</v>
      </c>
      <c r="AE447" s="140">
        <v>165.0</v>
      </c>
      <c r="AF447" s="140">
        <v>0.77</v>
      </c>
      <c r="AG447" s="136"/>
      <c r="AH447" s="136"/>
    </row>
    <row r="448" ht="15.75" customHeight="1">
      <c r="A448" s="132">
        <v>35.0</v>
      </c>
      <c r="B448" s="130">
        <v>61.0</v>
      </c>
      <c r="C448" s="130">
        <v>3.0</v>
      </c>
      <c r="D448" s="130">
        <v>99.0</v>
      </c>
      <c r="E448" s="130">
        <v>81.0</v>
      </c>
      <c r="F448" s="4" t="s">
        <v>157</v>
      </c>
      <c r="G448" s="141"/>
      <c r="H448" s="145" t="s">
        <v>1871</v>
      </c>
      <c r="I448" s="132" t="b">
        <v>1</v>
      </c>
      <c r="J448" s="133" t="s">
        <v>52</v>
      </c>
      <c r="K448" s="4" t="s">
        <v>1872</v>
      </c>
      <c r="L448" s="22" t="s">
        <v>1872</v>
      </c>
      <c r="M448" s="4" t="s">
        <v>1872</v>
      </c>
      <c r="N448" s="4" t="s">
        <v>1873</v>
      </c>
      <c r="O448" s="137" t="s">
        <v>1270</v>
      </c>
      <c r="P448" s="136"/>
      <c r="Q448" s="136"/>
      <c r="R448" s="132">
        <v>2021.0</v>
      </c>
      <c r="S448" s="132">
        <v>3.0</v>
      </c>
      <c r="T448" s="137" t="s">
        <v>64</v>
      </c>
      <c r="U448" s="138">
        <v>1.0</v>
      </c>
      <c r="V448" s="139" t="s">
        <v>1053</v>
      </c>
      <c r="W448" s="137" t="s">
        <v>1047</v>
      </c>
      <c r="X448" s="137" t="s">
        <v>66</v>
      </c>
      <c r="Y448" s="136"/>
      <c r="Z448" s="136"/>
      <c r="AA448" s="136"/>
      <c r="AB448" s="136"/>
      <c r="AC448" s="138">
        <v>1.0</v>
      </c>
      <c r="AD448" s="138">
        <v>1.0</v>
      </c>
      <c r="AE448" s="136"/>
      <c r="AF448" s="136"/>
      <c r="AG448" s="136"/>
      <c r="AH448" s="136"/>
    </row>
    <row r="449" ht="15.75" customHeight="1">
      <c r="A449" s="132">
        <v>35.0</v>
      </c>
      <c r="B449" s="130">
        <v>229.0</v>
      </c>
      <c r="C449" s="130">
        <v>3.0</v>
      </c>
      <c r="D449" s="130">
        <v>100.0</v>
      </c>
      <c r="E449" s="130">
        <v>82.0</v>
      </c>
      <c r="F449" s="4" t="s">
        <v>157</v>
      </c>
      <c r="G449" s="141"/>
      <c r="H449" s="194" t="s">
        <v>1874</v>
      </c>
      <c r="I449" s="148"/>
      <c r="J449" s="136"/>
      <c r="K449" s="4" t="s">
        <v>1875</v>
      </c>
      <c r="L449" s="22" t="s">
        <v>1875</v>
      </c>
      <c r="M449" s="78" t="s">
        <v>1875</v>
      </c>
      <c r="N449" s="136"/>
      <c r="O449" s="137" t="s">
        <v>1270</v>
      </c>
      <c r="P449" s="136"/>
      <c r="Q449" s="136"/>
      <c r="R449" s="132">
        <v>2020.0</v>
      </c>
      <c r="S449" s="132">
        <v>3.0</v>
      </c>
      <c r="T449" s="137" t="s">
        <v>54</v>
      </c>
      <c r="U449" s="143">
        <v>3.0</v>
      </c>
      <c r="V449" s="139" t="s">
        <v>1040</v>
      </c>
      <c r="W449" s="137" t="s">
        <v>1047</v>
      </c>
      <c r="X449" s="137" t="s">
        <v>66</v>
      </c>
      <c r="Y449" s="136"/>
      <c r="Z449" s="136"/>
      <c r="AA449" s="136"/>
      <c r="AB449" s="136"/>
      <c r="AC449" s="136"/>
      <c r="AD449" s="138">
        <v>1.0</v>
      </c>
      <c r="AE449" s="136"/>
      <c r="AF449" s="136"/>
      <c r="AG449" s="136"/>
      <c r="AH449" s="136"/>
    </row>
    <row r="450" ht="15.75" customHeight="1">
      <c r="A450" s="132">
        <v>35.0</v>
      </c>
      <c r="B450" s="130">
        <v>394.0</v>
      </c>
      <c r="C450" s="130">
        <v>3.0</v>
      </c>
      <c r="D450" s="130">
        <v>95.0</v>
      </c>
      <c r="E450" s="130">
        <v>69.0</v>
      </c>
      <c r="F450" s="4" t="s">
        <v>157</v>
      </c>
      <c r="G450" s="4" t="s">
        <v>1876</v>
      </c>
      <c r="H450" s="145" t="s">
        <v>1877</v>
      </c>
      <c r="I450" s="132" t="b">
        <v>0</v>
      </c>
      <c r="J450" s="133" t="s">
        <v>52</v>
      </c>
      <c r="K450" s="145" t="s">
        <v>991</v>
      </c>
      <c r="L450" s="180" t="s">
        <v>991</v>
      </c>
      <c r="M450" s="172" t="s">
        <v>1878</v>
      </c>
      <c r="N450" s="4" t="s">
        <v>1879</v>
      </c>
      <c r="O450" s="135" t="s">
        <v>1117</v>
      </c>
      <c r="P450" s="136"/>
      <c r="Q450" s="139" t="s">
        <v>196</v>
      </c>
      <c r="R450" s="132">
        <v>2021.0</v>
      </c>
      <c r="S450" s="132">
        <v>1.0</v>
      </c>
      <c r="T450" s="137" t="s">
        <v>64</v>
      </c>
      <c r="U450" s="138">
        <v>1.0</v>
      </c>
      <c r="V450" s="136"/>
      <c r="W450" s="4" t="s">
        <v>1041</v>
      </c>
      <c r="X450" s="137" t="s">
        <v>1042</v>
      </c>
      <c r="Y450" s="140">
        <v>1.0</v>
      </c>
      <c r="Z450" s="136"/>
      <c r="AA450" s="136"/>
      <c r="AB450" s="138">
        <v>35890.5</v>
      </c>
      <c r="AC450" s="140">
        <v>4440.3</v>
      </c>
      <c r="AD450" s="138">
        <v>1.0</v>
      </c>
      <c r="AE450" s="140">
        <v>115.0</v>
      </c>
      <c r="AF450" s="140">
        <v>1.1</v>
      </c>
      <c r="AG450" s="136"/>
      <c r="AH450" s="136"/>
    </row>
    <row r="451" ht="15.75" customHeight="1">
      <c r="A451" s="132">
        <v>35.0</v>
      </c>
      <c r="B451" s="130">
        <v>395.0</v>
      </c>
      <c r="C451" s="130">
        <v>3.0</v>
      </c>
      <c r="D451" s="130">
        <v>96.0</v>
      </c>
      <c r="E451" s="130">
        <v>70.0</v>
      </c>
      <c r="F451" s="4" t="s">
        <v>157</v>
      </c>
      <c r="G451" s="4" t="s">
        <v>1876</v>
      </c>
      <c r="H451" s="145" t="s">
        <v>1877</v>
      </c>
      <c r="I451" s="132" t="b">
        <v>0</v>
      </c>
      <c r="J451" s="133" t="s">
        <v>52</v>
      </c>
      <c r="K451" s="145" t="s">
        <v>991</v>
      </c>
      <c r="L451" s="180" t="s">
        <v>991</v>
      </c>
      <c r="M451" s="172" t="s">
        <v>1878</v>
      </c>
      <c r="N451" s="4" t="s">
        <v>1880</v>
      </c>
      <c r="O451" s="135" t="s">
        <v>1119</v>
      </c>
      <c r="P451" s="136"/>
      <c r="Q451" s="139" t="s">
        <v>196</v>
      </c>
      <c r="R451" s="132">
        <v>2021.0</v>
      </c>
      <c r="S451" s="132">
        <v>1.0</v>
      </c>
      <c r="T451" s="137" t="s">
        <v>77</v>
      </c>
      <c r="U451" s="138">
        <v>2.0</v>
      </c>
      <c r="V451" s="136"/>
      <c r="W451" s="4" t="s">
        <v>1041</v>
      </c>
      <c r="X451" s="137" t="s">
        <v>1055</v>
      </c>
      <c r="Y451" s="140">
        <v>1.2</v>
      </c>
      <c r="Z451" s="136"/>
      <c r="AA451" s="136"/>
      <c r="AB451" s="138">
        <v>35890.5</v>
      </c>
      <c r="AC451" s="140">
        <v>4440.3</v>
      </c>
      <c r="AD451" s="133" t="s">
        <v>68</v>
      </c>
      <c r="AE451" s="140">
        <v>8303.0</v>
      </c>
      <c r="AF451" s="140">
        <v>0.5</v>
      </c>
      <c r="AG451" s="136"/>
      <c r="AH451" s="136"/>
    </row>
    <row r="452" ht="15.75" customHeight="1">
      <c r="A452" s="132">
        <v>35.0</v>
      </c>
      <c r="B452" s="130">
        <v>396.0</v>
      </c>
      <c r="C452" s="130">
        <v>3.0</v>
      </c>
      <c r="D452" s="130">
        <v>97.0</v>
      </c>
      <c r="E452" s="130">
        <v>71.0</v>
      </c>
      <c r="F452" s="4" t="s">
        <v>157</v>
      </c>
      <c r="G452" s="4" t="s">
        <v>1876</v>
      </c>
      <c r="H452" s="145" t="s">
        <v>1877</v>
      </c>
      <c r="I452" s="132" t="b">
        <v>0</v>
      </c>
      <c r="J452" s="133" t="s">
        <v>52</v>
      </c>
      <c r="K452" s="145" t="s">
        <v>991</v>
      </c>
      <c r="L452" s="180" t="s">
        <v>991</v>
      </c>
      <c r="M452" s="172" t="s">
        <v>1878</v>
      </c>
      <c r="N452" s="4" t="s">
        <v>1881</v>
      </c>
      <c r="O452" s="135" t="s">
        <v>1142</v>
      </c>
      <c r="P452" s="136"/>
      <c r="Q452" s="139" t="s">
        <v>196</v>
      </c>
      <c r="R452" s="132">
        <v>2021.0</v>
      </c>
      <c r="S452" s="132">
        <v>1.0</v>
      </c>
      <c r="T452" s="137" t="s">
        <v>54</v>
      </c>
      <c r="U452" s="143">
        <v>3.0</v>
      </c>
      <c r="V452" s="136"/>
      <c r="W452" s="4" t="s">
        <v>1041</v>
      </c>
      <c r="X452" s="137" t="s">
        <v>66</v>
      </c>
      <c r="Y452" s="140">
        <v>0.5</v>
      </c>
      <c r="Z452" s="136"/>
      <c r="AA452" s="136"/>
      <c r="AB452" s="138">
        <v>35890.5</v>
      </c>
      <c r="AC452" s="140">
        <v>4440.3</v>
      </c>
      <c r="AD452" s="133" t="s">
        <v>68</v>
      </c>
      <c r="AE452" s="140">
        <v>36581.0</v>
      </c>
      <c r="AF452" s="140">
        <v>2.1</v>
      </c>
      <c r="AG452" s="136"/>
      <c r="AH452" s="136"/>
    </row>
    <row r="453" ht="15.75" customHeight="1">
      <c r="A453" s="132">
        <v>35.0</v>
      </c>
      <c r="B453" s="130">
        <v>182.0</v>
      </c>
      <c r="C453" s="130">
        <v>3.0</v>
      </c>
      <c r="D453" s="130">
        <v>98.0</v>
      </c>
      <c r="E453" s="130">
        <v>72.0</v>
      </c>
      <c r="F453" s="4" t="s">
        <v>157</v>
      </c>
      <c r="G453" s="4" t="s">
        <v>1876</v>
      </c>
      <c r="H453" s="145" t="s">
        <v>1877</v>
      </c>
      <c r="I453" s="132" t="b">
        <v>0</v>
      </c>
      <c r="J453" s="133" t="s">
        <v>52</v>
      </c>
      <c r="K453" s="145" t="s">
        <v>991</v>
      </c>
      <c r="L453" s="180" t="s">
        <v>991</v>
      </c>
      <c r="M453" s="172" t="s">
        <v>1878</v>
      </c>
      <c r="N453" s="4" t="s">
        <v>1877</v>
      </c>
      <c r="O453" s="137" t="s">
        <v>1052</v>
      </c>
      <c r="P453" s="136"/>
      <c r="Q453" s="139" t="s">
        <v>196</v>
      </c>
      <c r="R453" s="132">
        <v>2021.0</v>
      </c>
      <c r="S453" s="132">
        <v>2.0</v>
      </c>
      <c r="T453" s="137" t="s">
        <v>64</v>
      </c>
      <c r="U453" s="138">
        <v>1.0</v>
      </c>
      <c r="V453" s="139" t="s">
        <v>1040</v>
      </c>
      <c r="W453" s="4" t="s">
        <v>1054</v>
      </c>
      <c r="X453" s="137" t="s">
        <v>1055</v>
      </c>
      <c r="Y453" s="140">
        <v>0.84</v>
      </c>
      <c r="Z453" s="136"/>
      <c r="AA453" s="136"/>
      <c r="AB453" s="138">
        <v>35890.5</v>
      </c>
      <c r="AC453" s="140">
        <v>22569.6</v>
      </c>
      <c r="AD453" s="133" t="s">
        <v>68</v>
      </c>
      <c r="AE453" s="136"/>
      <c r="AF453" s="136"/>
      <c r="AG453" s="136"/>
      <c r="AH453" s="136"/>
    </row>
    <row r="454" ht="15.75" customHeight="1">
      <c r="A454" s="132">
        <v>24.0</v>
      </c>
      <c r="B454" s="130">
        <v>257.0</v>
      </c>
      <c r="C454" s="138">
        <v>7.0</v>
      </c>
      <c r="D454" s="138">
        <v>140.0</v>
      </c>
      <c r="E454" s="130">
        <v>100.0</v>
      </c>
      <c r="F454" s="4" t="s">
        <v>1882</v>
      </c>
      <c r="G454" s="4" t="s">
        <v>1883</v>
      </c>
      <c r="H454" s="4" t="s">
        <v>1883</v>
      </c>
      <c r="I454" s="132" t="b">
        <v>1</v>
      </c>
      <c r="J454" s="133" t="s">
        <v>52</v>
      </c>
      <c r="K454" s="4" t="s">
        <v>1884</v>
      </c>
      <c r="L454" s="4" t="s">
        <v>1884</v>
      </c>
      <c r="M454" s="4" t="s">
        <v>1884</v>
      </c>
      <c r="N454" s="4" t="s">
        <v>1885</v>
      </c>
      <c r="O454" s="135" t="s">
        <v>1121</v>
      </c>
      <c r="P454" s="136"/>
      <c r="Q454" s="136"/>
      <c r="R454" s="132">
        <v>2021.0</v>
      </c>
      <c r="S454" s="132">
        <v>1.0</v>
      </c>
      <c r="T454" s="137" t="s">
        <v>64</v>
      </c>
      <c r="U454" s="138">
        <v>1.0</v>
      </c>
      <c r="V454" s="136"/>
      <c r="W454" s="4" t="s">
        <v>1041</v>
      </c>
      <c r="X454" s="137" t="s">
        <v>1055</v>
      </c>
      <c r="Y454" s="140">
        <v>1.3</v>
      </c>
      <c r="Z454" s="136"/>
      <c r="AA454" s="136"/>
      <c r="AB454" s="138">
        <v>5115.9</v>
      </c>
      <c r="AC454" s="140">
        <v>855.85</v>
      </c>
      <c r="AD454" s="133" t="s">
        <v>68</v>
      </c>
      <c r="AE454" s="140">
        <v>1125.0</v>
      </c>
      <c r="AF454" s="140">
        <v>1.7</v>
      </c>
      <c r="AG454" s="136"/>
      <c r="AH454" s="136"/>
    </row>
    <row r="455" ht="15.75" customHeight="1">
      <c r="A455" s="132">
        <v>24.0</v>
      </c>
      <c r="B455" s="130">
        <v>258.0</v>
      </c>
      <c r="C455" s="138">
        <v>7.0</v>
      </c>
      <c r="D455" s="138">
        <v>141.0</v>
      </c>
      <c r="E455" s="130">
        <v>101.0</v>
      </c>
      <c r="F455" s="4" t="s">
        <v>1882</v>
      </c>
      <c r="G455" s="4" t="s">
        <v>1883</v>
      </c>
      <c r="H455" s="4" t="s">
        <v>1883</v>
      </c>
      <c r="I455" s="132" t="b">
        <v>1</v>
      </c>
      <c r="J455" s="133" t="s">
        <v>52</v>
      </c>
      <c r="K455" s="4" t="s">
        <v>1884</v>
      </c>
      <c r="L455" s="4" t="s">
        <v>1884</v>
      </c>
      <c r="M455" s="4" t="s">
        <v>1884</v>
      </c>
      <c r="N455" s="4" t="s">
        <v>1886</v>
      </c>
      <c r="O455" s="135" t="s">
        <v>1117</v>
      </c>
      <c r="P455" s="136"/>
      <c r="Q455" s="136"/>
      <c r="R455" s="132">
        <v>2021.0</v>
      </c>
      <c r="S455" s="132">
        <v>1.0</v>
      </c>
      <c r="T455" s="137" t="s">
        <v>64</v>
      </c>
      <c r="U455" s="138">
        <v>1.0</v>
      </c>
      <c r="V455" s="136"/>
      <c r="W455" s="4" t="s">
        <v>1041</v>
      </c>
      <c r="X455" s="137" t="s">
        <v>1042</v>
      </c>
      <c r="Y455" s="140">
        <v>0.6</v>
      </c>
      <c r="Z455" s="136"/>
      <c r="AA455" s="136"/>
      <c r="AB455" s="138">
        <v>5115.9</v>
      </c>
      <c r="AC455" s="140">
        <v>855.85</v>
      </c>
      <c r="AD455" s="133" t="s">
        <v>68</v>
      </c>
      <c r="AE455" s="140">
        <v>451.0</v>
      </c>
      <c r="AF455" s="140">
        <v>0.1</v>
      </c>
      <c r="AG455" s="136"/>
      <c r="AH455" s="136"/>
    </row>
    <row r="456" ht="15.75" customHeight="1">
      <c r="A456" s="132">
        <v>33.0</v>
      </c>
      <c r="B456" s="130">
        <v>308.0</v>
      </c>
      <c r="C456" s="130">
        <v>9.0</v>
      </c>
      <c r="D456" s="130">
        <v>219.0</v>
      </c>
      <c r="E456" s="130">
        <v>292.0</v>
      </c>
      <c r="F456" s="4" t="s">
        <v>212</v>
      </c>
      <c r="G456" s="78" t="s">
        <v>1110</v>
      </c>
      <c r="H456" s="136"/>
      <c r="I456" s="136"/>
      <c r="J456" s="130"/>
      <c r="K456" s="136"/>
      <c r="L456" s="22" t="s">
        <v>1887</v>
      </c>
      <c r="M456" s="78" t="s">
        <v>1887</v>
      </c>
      <c r="N456" s="136"/>
      <c r="O456" s="137" t="s">
        <v>1140</v>
      </c>
      <c r="P456" s="136"/>
      <c r="Q456" s="136"/>
      <c r="R456" s="132">
        <v>2021.0</v>
      </c>
      <c r="S456" s="132">
        <v>1.0</v>
      </c>
      <c r="T456" s="137" t="s">
        <v>64</v>
      </c>
      <c r="U456" s="138">
        <v>1.0</v>
      </c>
      <c r="V456" s="136"/>
      <c r="W456" s="4" t="s">
        <v>1041</v>
      </c>
      <c r="X456" s="137" t="s">
        <v>1042</v>
      </c>
      <c r="Y456" s="140">
        <v>0.7</v>
      </c>
      <c r="Z456" s="136"/>
      <c r="AA456" s="136"/>
      <c r="AB456" s="136"/>
      <c r="AC456" s="136"/>
      <c r="AD456" s="136"/>
      <c r="AE456" s="140">
        <v>2947.0</v>
      </c>
      <c r="AF456" s="140">
        <v>0.2</v>
      </c>
      <c r="AG456" s="136"/>
      <c r="AH456" s="136"/>
    </row>
    <row r="457" ht="15.75" customHeight="1">
      <c r="A457" s="132">
        <v>24.0</v>
      </c>
      <c r="B457" s="130">
        <v>230.0</v>
      </c>
      <c r="C457" s="138">
        <v>7.0</v>
      </c>
      <c r="D457" s="138">
        <v>142.0</v>
      </c>
      <c r="E457" s="130">
        <v>99.0</v>
      </c>
      <c r="F457" s="4" t="s">
        <v>1882</v>
      </c>
      <c r="G457" s="4" t="s">
        <v>1883</v>
      </c>
      <c r="H457" s="4" t="s">
        <v>1883</v>
      </c>
      <c r="I457" s="132" t="b">
        <v>1</v>
      </c>
      <c r="J457" s="133" t="s">
        <v>52</v>
      </c>
      <c r="K457" s="4" t="s">
        <v>1884</v>
      </c>
      <c r="L457" s="4" t="s">
        <v>1884</v>
      </c>
      <c r="M457" s="4" t="s">
        <v>1884</v>
      </c>
      <c r="N457" s="4" t="s">
        <v>1883</v>
      </c>
      <c r="O457" s="137" t="s">
        <v>1052</v>
      </c>
      <c r="P457" s="136"/>
      <c r="Q457" s="136"/>
      <c r="R457" s="132">
        <v>2020.0</v>
      </c>
      <c r="S457" s="132">
        <v>2.0</v>
      </c>
      <c r="T457" s="137" t="s">
        <v>54</v>
      </c>
      <c r="U457" s="143">
        <v>3.0</v>
      </c>
      <c r="V457" s="139" t="s">
        <v>1040</v>
      </c>
      <c r="W457" s="4" t="s">
        <v>1054</v>
      </c>
      <c r="X457" s="137" t="s">
        <v>1055</v>
      </c>
      <c r="Y457" s="140">
        <v>0.75</v>
      </c>
      <c r="Z457" s="136"/>
      <c r="AA457" s="136"/>
      <c r="AB457" s="138">
        <v>5115.9</v>
      </c>
      <c r="AC457" s="138">
        <v>3404.2</v>
      </c>
      <c r="AD457" s="138">
        <v>1.0</v>
      </c>
      <c r="AE457" s="136"/>
      <c r="AF457" s="136"/>
      <c r="AG457" s="136"/>
      <c r="AH457" s="136"/>
    </row>
    <row r="458" ht="15.75" customHeight="1">
      <c r="A458" s="132">
        <v>33.0</v>
      </c>
      <c r="B458" s="130">
        <v>309.0</v>
      </c>
      <c r="C458" s="130">
        <v>9.0</v>
      </c>
      <c r="D458" s="130">
        <v>220.0</v>
      </c>
      <c r="E458" s="130">
        <v>293.0</v>
      </c>
      <c r="F458" s="4" t="s">
        <v>212</v>
      </c>
      <c r="G458" s="78" t="s">
        <v>1110</v>
      </c>
      <c r="H458" s="136"/>
      <c r="I458" s="136"/>
      <c r="J458" s="130"/>
      <c r="K458" s="136"/>
      <c r="L458" s="22" t="s">
        <v>1887</v>
      </c>
      <c r="M458" s="78" t="s">
        <v>1887</v>
      </c>
      <c r="N458" s="136"/>
      <c r="O458" s="135" t="s">
        <v>1142</v>
      </c>
      <c r="P458" s="136"/>
      <c r="Q458" s="136"/>
      <c r="R458" s="132">
        <v>2021.0</v>
      </c>
      <c r="S458" s="132">
        <v>1.0</v>
      </c>
      <c r="T458" s="137" t="s">
        <v>64</v>
      </c>
      <c r="U458" s="138">
        <v>1.0</v>
      </c>
      <c r="V458" s="136"/>
      <c r="W458" s="4" t="s">
        <v>1041</v>
      </c>
      <c r="X458" s="137" t="s">
        <v>1042</v>
      </c>
      <c r="Y458" s="140">
        <v>0.8</v>
      </c>
      <c r="Z458" s="136"/>
      <c r="AA458" s="136"/>
      <c r="AB458" s="136"/>
      <c r="AC458" s="136"/>
      <c r="AD458" s="136"/>
      <c r="AE458" s="140">
        <v>353.0</v>
      </c>
      <c r="AF458" s="140">
        <v>0.9</v>
      </c>
      <c r="AG458" s="136"/>
      <c r="AH458" s="136"/>
    </row>
    <row r="459" ht="15.75" customHeight="1">
      <c r="A459" s="132">
        <v>34.0</v>
      </c>
      <c r="B459" s="130">
        <v>372.0</v>
      </c>
      <c r="C459" s="130">
        <v>10.0</v>
      </c>
      <c r="D459" s="130">
        <v>353.0</v>
      </c>
      <c r="E459" s="130">
        <v>353.0</v>
      </c>
      <c r="F459" s="4" t="s">
        <v>603</v>
      </c>
      <c r="G459" s="78" t="s">
        <v>1110</v>
      </c>
      <c r="H459" s="136"/>
      <c r="I459" s="136"/>
      <c r="J459" s="136"/>
      <c r="K459" s="136"/>
      <c r="L459" s="22" t="s">
        <v>1887</v>
      </c>
      <c r="M459" s="78" t="s">
        <v>1887</v>
      </c>
      <c r="N459" s="136"/>
      <c r="O459" s="135" t="s">
        <v>1117</v>
      </c>
      <c r="P459" s="136"/>
      <c r="Q459" s="136"/>
      <c r="R459" s="132">
        <v>2021.0</v>
      </c>
      <c r="S459" s="132">
        <v>1.0</v>
      </c>
      <c r="T459" s="137" t="s">
        <v>54</v>
      </c>
      <c r="U459" s="143">
        <v>3.0</v>
      </c>
      <c r="V459" s="136"/>
      <c r="W459" s="4" t="s">
        <v>1041</v>
      </c>
      <c r="X459" s="137" t="s">
        <v>1042</v>
      </c>
      <c r="Y459" s="140">
        <v>0.5</v>
      </c>
      <c r="Z459" s="136"/>
      <c r="AA459" s="136"/>
      <c r="AB459" s="136"/>
      <c r="AC459" s="136"/>
      <c r="AD459" s="136"/>
      <c r="AE459" s="140">
        <v>15532.0</v>
      </c>
      <c r="AF459" s="140">
        <v>1.2</v>
      </c>
      <c r="AG459" s="136"/>
      <c r="AH459" s="136"/>
    </row>
    <row r="460" ht="15.75" customHeight="1">
      <c r="A460" s="132">
        <v>36.0</v>
      </c>
      <c r="B460" s="130">
        <v>231.0</v>
      </c>
      <c r="C460" s="130">
        <v>2.0</v>
      </c>
      <c r="D460" s="130">
        <v>53.0</v>
      </c>
      <c r="E460" s="130">
        <v>46.0</v>
      </c>
      <c r="F460" s="144" t="s">
        <v>94</v>
      </c>
      <c r="G460" s="4" t="s">
        <v>1888</v>
      </c>
      <c r="H460" s="4" t="s">
        <v>1888</v>
      </c>
      <c r="I460" s="132" t="b">
        <v>0</v>
      </c>
      <c r="J460" s="133" t="s">
        <v>52</v>
      </c>
      <c r="K460" s="162" t="s">
        <v>1889</v>
      </c>
      <c r="L460" s="223" t="s">
        <v>1889</v>
      </c>
      <c r="M460" s="166" t="s">
        <v>1890</v>
      </c>
      <c r="N460" s="4" t="s">
        <v>1891</v>
      </c>
      <c r="O460" s="135" t="s">
        <v>1331</v>
      </c>
      <c r="P460" s="136"/>
      <c r="Q460" s="136"/>
      <c r="R460" s="132">
        <v>2021.0</v>
      </c>
      <c r="S460" s="132">
        <v>1.0</v>
      </c>
      <c r="T460" s="137" t="s">
        <v>54</v>
      </c>
      <c r="U460" s="143">
        <v>3.0</v>
      </c>
      <c r="V460" s="139" t="s">
        <v>1040</v>
      </c>
      <c r="W460" s="4" t="s">
        <v>1041</v>
      </c>
      <c r="X460" s="137" t="s">
        <v>1103</v>
      </c>
      <c r="Y460" s="140">
        <v>0.51</v>
      </c>
      <c r="Z460" s="136"/>
      <c r="AA460" s="136"/>
      <c r="AB460" s="138">
        <v>2055.8</v>
      </c>
      <c r="AC460" s="140">
        <v>1027.9</v>
      </c>
      <c r="AD460" s="133" t="s">
        <v>68</v>
      </c>
      <c r="AE460" s="140">
        <v>4800.0</v>
      </c>
      <c r="AF460" s="140">
        <v>3.9</v>
      </c>
      <c r="AG460" s="136"/>
      <c r="AH460" s="136"/>
    </row>
    <row r="461" ht="15.75" customHeight="1">
      <c r="A461" s="132">
        <v>36.0</v>
      </c>
      <c r="B461" s="130">
        <v>232.0</v>
      </c>
      <c r="C461" s="130">
        <v>2.0</v>
      </c>
      <c r="D461" s="130">
        <v>54.0</v>
      </c>
      <c r="E461" s="130">
        <v>47.0</v>
      </c>
      <c r="F461" s="144" t="s">
        <v>94</v>
      </c>
      <c r="G461" s="4" t="s">
        <v>1888</v>
      </c>
      <c r="H461" s="4" t="s">
        <v>1888</v>
      </c>
      <c r="I461" s="132" t="b">
        <v>0</v>
      </c>
      <c r="J461" s="133" t="s">
        <v>52</v>
      </c>
      <c r="K461" s="162" t="s">
        <v>1889</v>
      </c>
      <c r="L461" s="220" t="s">
        <v>1889</v>
      </c>
      <c r="M461" s="166" t="s">
        <v>1890</v>
      </c>
      <c r="N461" s="4" t="s">
        <v>1888</v>
      </c>
      <c r="O461" s="137" t="s">
        <v>1052</v>
      </c>
      <c r="P461" s="136"/>
      <c r="Q461" s="136"/>
      <c r="R461" s="132">
        <v>2020.0</v>
      </c>
      <c r="S461" s="132">
        <v>2.0</v>
      </c>
      <c r="T461" s="137" t="s">
        <v>54</v>
      </c>
      <c r="U461" s="143">
        <v>3.0</v>
      </c>
      <c r="V461" s="139" t="s">
        <v>1040</v>
      </c>
      <c r="W461" s="4" t="s">
        <v>1054</v>
      </c>
      <c r="X461" s="137" t="s">
        <v>1103</v>
      </c>
      <c r="Y461" s="140">
        <v>0.72</v>
      </c>
      <c r="Z461" s="136"/>
      <c r="AA461" s="136"/>
      <c r="AB461" s="138">
        <v>2055.8</v>
      </c>
      <c r="AC461" s="140">
        <v>1027.9</v>
      </c>
      <c r="AD461" s="138">
        <v>1.0</v>
      </c>
      <c r="AE461" s="136"/>
      <c r="AF461" s="136"/>
      <c r="AG461" s="136"/>
      <c r="AH461" s="136"/>
    </row>
    <row r="462" ht="15.75" customHeight="1">
      <c r="A462" s="132">
        <v>76.0</v>
      </c>
      <c r="B462" s="130">
        <v>62.0</v>
      </c>
      <c r="C462" s="130">
        <v>21.0</v>
      </c>
      <c r="D462" s="130">
        <v>640.0</v>
      </c>
      <c r="E462" s="130">
        <v>490.0</v>
      </c>
      <c r="F462" s="4" t="s">
        <v>1379</v>
      </c>
      <c r="G462" s="141"/>
      <c r="H462" s="131" t="s">
        <v>1892</v>
      </c>
      <c r="I462" s="132" t="b">
        <v>1</v>
      </c>
      <c r="J462" s="133" t="s">
        <v>52</v>
      </c>
      <c r="K462" s="4" t="s">
        <v>1893</v>
      </c>
      <c r="L462" s="22" t="s">
        <v>1893</v>
      </c>
      <c r="M462" s="4" t="s">
        <v>1893</v>
      </c>
      <c r="N462" s="4" t="s">
        <v>1894</v>
      </c>
      <c r="O462" s="135" t="s">
        <v>1039</v>
      </c>
      <c r="P462" s="136"/>
      <c r="Q462" s="136"/>
      <c r="R462" s="132">
        <v>2022.0</v>
      </c>
      <c r="S462" s="132">
        <v>3.0</v>
      </c>
      <c r="T462" s="137" t="s">
        <v>64</v>
      </c>
      <c r="U462" s="138">
        <v>1.0</v>
      </c>
      <c r="V462" s="139" t="s">
        <v>1053</v>
      </c>
      <c r="W462" s="137" t="s">
        <v>1047</v>
      </c>
      <c r="X462" s="137" t="s">
        <v>66</v>
      </c>
      <c r="Y462" s="136"/>
      <c r="Z462" s="136"/>
      <c r="AA462" s="136"/>
      <c r="AB462" s="138">
        <v>99.9</v>
      </c>
      <c r="AC462" s="138">
        <v>99.9</v>
      </c>
      <c r="AD462" s="138">
        <v>1.0</v>
      </c>
      <c r="AE462" s="136"/>
      <c r="AF462" s="136"/>
      <c r="AG462" s="136"/>
      <c r="AH462" s="136"/>
    </row>
    <row r="463" ht="15.75" customHeight="1">
      <c r="A463" s="132">
        <v>44.0</v>
      </c>
      <c r="B463" s="130">
        <v>470.0</v>
      </c>
      <c r="C463" s="130">
        <v>16.0</v>
      </c>
      <c r="D463" s="130">
        <v>550.0</v>
      </c>
      <c r="E463" s="130">
        <v>440.0</v>
      </c>
      <c r="F463" s="4" t="s">
        <v>1895</v>
      </c>
      <c r="G463" s="78" t="s">
        <v>1896</v>
      </c>
      <c r="H463" s="136"/>
      <c r="I463" s="136"/>
      <c r="J463" s="136"/>
      <c r="K463" s="136"/>
      <c r="L463" s="22" t="s">
        <v>1897</v>
      </c>
      <c r="M463" s="78" t="s">
        <v>1897</v>
      </c>
      <c r="N463" s="136"/>
      <c r="O463" s="135" t="s">
        <v>1046</v>
      </c>
      <c r="P463" s="136"/>
      <c r="Q463" s="136"/>
      <c r="R463" s="132">
        <v>2022.0</v>
      </c>
      <c r="S463" s="132">
        <v>3.0</v>
      </c>
      <c r="T463" s="137" t="s">
        <v>54</v>
      </c>
      <c r="U463" s="143">
        <v>3.0</v>
      </c>
      <c r="V463" s="136"/>
      <c r="W463" s="137" t="s">
        <v>1047</v>
      </c>
      <c r="X463" s="137" t="s">
        <v>1055</v>
      </c>
      <c r="Y463" s="136"/>
      <c r="Z463" s="136"/>
      <c r="AA463" s="136"/>
      <c r="AB463" s="136"/>
      <c r="AC463" s="136"/>
      <c r="AD463" s="136"/>
      <c r="AE463" s="136"/>
      <c r="AF463" s="136"/>
      <c r="AG463" s="136"/>
      <c r="AH463" s="136"/>
    </row>
    <row r="464" ht="15.75" customHeight="1">
      <c r="A464" s="132">
        <v>44.0</v>
      </c>
      <c r="B464" s="130">
        <v>471.0</v>
      </c>
      <c r="C464" s="130">
        <v>16.0</v>
      </c>
      <c r="D464" s="130">
        <v>551.0</v>
      </c>
      <c r="E464" s="130">
        <v>441.0</v>
      </c>
      <c r="F464" s="4" t="s">
        <v>1895</v>
      </c>
      <c r="G464" s="78" t="s">
        <v>1896</v>
      </c>
      <c r="H464" s="136"/>
      <c r="I464" s="136"/>
      <c r="J464" s="136"/>
      <c r="K464" s="136"/>
      <c r="L464" s="22" t="s">
        <v>1897</v>
      </c>
      <c r="M464" s="78" t="s">
        <v>1897</v>
      </c>
      <c r="N464" s="136"/>
      <c r="O464" s="135" t="s">
        <v>1049</v>
      </c>
      <c r="P464" s="136"/>
      <c r="Q464" s="136"/>
      <c r="R464" s="132">
        <v>2022.0</v>
      </c>
      <c r="S464" s="132">
        <v>3.0</v>
      </c>
      <c r="T464" s="137" t="s">
        <v>54</v>
      </c>
      <c r="U464" s="143">
        <v>3.0</v>
      </c>
      <c r="V464" s="136"/>
      <c r="W464" s="137" t="s">
        <v>1047</v>
      </c>
      <c r="X464" s="137" t="s">
        <v>1042</v>
      </c>
      <c r="Y464" s="136"/>
      <c r="Z464" s="136"/>
      <c r="AA464" s="136"/>
      <c r="AB464" s="136"/>
      <c r="AC464" s="136"/>
      <c r="AD464" s="136"/>
      <c r="AE464" s="136"/>
      <c r="AF464" s="136"/>
      <c r="AG464" s="136"/>
      <c r="AH464" s="136"/>
    </row>
    <row r="465" ht="15.75" customHeight="1">
      <c r="A465" s="132">
        <v>33.0</v>
      </c>
      <c r="B465" s="130">
        <v>311.0</v>
      </c>
      <c r="C465" s="130">
        <v>9.0</v>
      </c>
      <c r="D465" s="130">
        <v>221.0</v>
      </c>
      <c r="E465" s="130">
        <v>294.0</v>
      </c>
      <c r="F465" s="4" t="s">
        <v>212</v>
      </c>
      <c r="G465" s="78" t="s">
        <v>1898</v>
      </c>
      <c r="H465" s="136"/>
      <c r="I465" s="136"/>
      <c r="J465" s="130"/>
      <c r="K465" s="136"/>
      <c r="L465" s="22" t="s">
        <v>1899</v>
      </c>
      <c r="M465" s="78" t="s">
        <v>1900</v>
      </c>
      <c r="N465" s="136"/>
      <c r="O465" s="137" t="s">
        <v>1140</v>
      </c>
      <c r="P465" s="136"/>
      <c r="Q465" s="136"/>
      <c r="R465" s="132">
        <v>2021.0</v>
      </c>
      <c r="S465" s="132">
        <v>1.0</v>
      </c>
      <c r="T465" s="137" t="s">
        <v>77</v>
      </c>
      <c r="U465" s="138">
        <v>2.0</v>
      </c>
      <c r="V465" s="136"/>
      <c r="W465" s="4" t="s">
        <v>1041</v>
      </c>
      <c r="X465" s="137" t="s">
        <v>1055</v>
      </c>
      <c r="Y465" s="140">
        <v>1.4</v>
      </c>
      <c r="Z465" s="136"/>
      <c r="AA465" s="136"/>
      <c r="AB465" s="136"/>
      <c r="AC465" s="136"/>
      <c r="AD465" s="136"/>
      <c r="AE465" s="140">
        <v>1875.0</v>
      </c>
      <c r="AF465" s="140">
        <v>0.1</v>
      </c>
      <c r="AG465" s="136"/>
      <c r="AH465" s="136"/>
    </row>
    <row r="466" ht="15.75" customHeight="1">
      <c r="A466" s="143">
        <v>35.0</v>
      </c>
      <c r="B466" s="130">
        <v>310.0</v>
      </c>
      <c r="C466" s="130">
        <v>3.0</v>
      </c>
      <c r="D466" s="130">
        <v>108.0</v>
      </c>
      <c r="E466" s="130">
        <v>87.0</v>
      </c>
      <c r="F466" s="4" t="s">
        <v>212</v>
      </c>
      <c r="G466" s="78" t="s">
        <v>1898</v>
      </c>
      <c r="H466" s="136"/>
      <c r="I466" s="136"/>
      <c r="J466" s="130"/>
      <c r="K466" s="136"/>
      <c r="L466" s="22" t="s">
        <v>1899</v>
      </c>
      <c r="M466" s="78" t="s">
        <v>1900</v>
      </c>
      <c r="N466" s="136"/>
      <c r="O466" s="241" t="s">
        <v>1117</v>
      </c>
      <c r="P466" s="136"/>
      <c r="Q466" s="136"/>
      <c r="R466" s="132">
        <v>2021.0</v>
      </c>
      <c r="S466" s="132">
        <v>1.0</v>
      </c>
      <c r="T466" s="137" t="s">
        <v>54</v>
      </c>
      <c r="U466" s="143">
        <v>3.0</v>
      </c>
      <c r="V466" s="136"/>
      <c r="W466" s="4" t="s">
        <v>1041</v>
      </c>
      <c r="X466" s="137" t="s">
        <v>1042</v>
      </c>
      <c r="Y466" s="140">
        <v>0.4</v>
      </c>
      <c r="Z466" s="136"/>
      <c r="AA466" s="136"/>
      <c r="AB466" s="136"/>
      <c r="AC466" s="136"/>
      <c r="AD466" s="136"/>
      <c r="AE466" s="140">
        <v>1662.0</v>
      </c>
      <c r="AF466" s="140">
        <v>3.4</v>
      </c>
      <c r="AG466" s="136"/>
      <c r="AH466" s="136"/>
    </row>
    <row r="467" ht="15.75" customHeight="1">
      <c r="A467" s="143">
        <v>35.0</v>
      </c>
      <c r="B467" s="130">
        <v>437.0</v>
      </c>
      <c r="C467" s="130">
        <v>3.0</v>
      </c>
      <c r="D467" s="130">
        <v>109.0</v>
      </c>
      <c r="E467" s="130">
        <v>88.0</v>
      </c>
      <c r="F467" s="4" t="s">
        <v>610</v>
      </c>
      <c r="G467" s="78" t="s">
        <v>1898</v>
      </c>
      <c r="H467" s="136"/>
      <c r="I467" s="136"/>
      <c r="J467" s="136"/>
      <c r="K467" s="136"/>
      <c r="L467" s="22" t="s">
        <v>1899</v>
      </c>
      <c r="M467" s="78" t="s">
        <v>1900</v>
      </c>
      <c r="N467" s="136"/>
      <c r="O467" s="135" t="s">
        <v>1121</v>
      </c>
      <c r="P467" s="136"/>
      <c r="Q467" s="136"/>
      <c r="R467" s="132">
        <v>2021.0</v>
      </c>
      <c r="S467" s="132">
        <v>1.0</v>
      </c>
      <c r="T467" s="137" t="s">
        <v>54</v>
      </c>
      <c r="U467" s="143">
        <v>3.0</v>
      </c>
      <c r="V467" s="136"/>
      <c r="W467" s="4" t="s">
        <v>1041</v>
      </c>
      <c r="X467" s="137" t="s">
        <v>1055</v>
      </c>
      <c r="Y467" s="140">
        <v>0.5</v>
      </c>
      <c r="Z467" s="136"/>
      <c r="AA467" s="136"/>
      <c r="AB467" s="136"/>
      <c r="AC467" s="136"/>
      <c r="AD467" s="136"/>
      <c r="AE467" s="140">
        <v>9750.0</v>
      </c>
      <c r="AF467" s="140">
        <v>1.8</v>
      </c>
      <c r="AG467" s="136"/>
      <c r="AH467" s="136"/>
    </row>
    <row r="468" ht="15.75" customHeight="1">
      <c r="A468" s="132">
        <v>33.0</v>
      </c>
      <c r="B468" s="130">
        <v>312.0</v>
      </c>
      <c r="C468" s="130">
        <v>9.0</v>
      </c>
      <c r="D468" s="130">
        <v>222.0</v>
      </c>
      <c r="E468" s="130">
        <v>295.0</v>
      </c>
      <c r="F468" s="4" t="s">
        <v>212</v>
      </c>
      <c r="G468" s="78" t="s">
        <v>1898</v>
      </c>
      <c r="H468" s="136"/>
      <c r="I468" s="136"/>
      <c r="J468" s="130"/>
      <c r="K468" s="136"/>
      <c r="L468" s="22" t="s">
        <v>1899</v>
      </c>
      <c r="M468" s="78" t="s">
        <v>1900</v>
      </c>
      <c r="N468" s="136"/>
      <c r="O468" s="135" t="s">
        <v>1119</v>
      </c>
      <c r="P468" s="136"/>
      <c r="Q468" s="136"/>
      <c r="R468" s="132">
        <v>2021.0</v>
      </c>
      <c r="S468" s="132">
        <v>1.0</v>
      </c>
      <c r="T468" s="137" t="s">
        <v>77</v>
      </c>
      <c r="U468" s="138">
        <v>2.0</v>
      </c>
      <c r="V468" s="136"/>
      <c r="W468" s="4" t="s">
        <v>1041</v>
      </c>
      <c r="X468" s="137" t="s">
        <v>1055</v>
      </c>
      <c r="Y468" s="140">
        <v>1.2</v>
      </c>
      <c r="Z468" s="136"/>
      <c r="AA468" s="136"/>
      <c r="AB468" s="136"/>
      <c r="AC468" s="136"/>
      <c r="AD468" s="136"/>
      <c r="AE468" s="140">
        <v>9150.0</v>
      </c>
      <c r="AF468" s="140">
        <v>0.6</v>
      </c>
      <c r="AG468" s="136"/>
      <c r="AH468" s="136"/>
    </row>
    <row r="469" ht="15.75" customHeight="1">
      <c r="A469" s="132">
        <v>35.0</v>
      </c>
      <c r="B469" s="130">
        <v>233.0</v>
      </c>
      <c r="C469" s="130">
        <v>3.0</v>
      </c>
      <c r="D469" s="130">
        <v>107.0</v>
      </c>
      <c r="E469" s="130">
        <v>83.0</v>
      </c>
      <c r="F469" s="4" t="s">
        <v>157</v>
      </c>
      <c r="G469" s="141"/>
      <c r="H469" s="211" t="s">
        <v>1901</v>
      </c>
      <c r="I469" s="136"/>
      <c r="J469" s="160"/>
      <c r="K469" s="78" t="s">
        <v>1902</v>
      </c>
      <c r="L469" s="22" t="s">
        <v>1902</v>
      </c>
      <c r="M469" s="78" t="s">
        <v>1902</v>
      </c>
      <c r="N469" s="136"/>
      <c r="O469" s="135" t="s">
        <v>1102</v>
      </c>
      <c r="P469" s="136"/>
      <c r="Q469" s="136"/>
      <c r="R469" s="132">
        <v>2019.0</v>
      </c>
      <c r="S469" s="132">
        <v>3.0</v>
      </c>
      <c r="T469" s="137" t="s">
        <v>54</v>
      </c>
      <c r="U469" s="143">
        <v>3.0</v>
      </c>
      <c r="V469" s="139" t="s">
        <v>1040</v>
      </c>
      <c r="W469" s="137" t="s">
        <v>1047</v>
      </c>
      <c r="X469" s="137" t="s">
        <v>1042</v>
      </c>
      <c r="Y469" s="136"/>
      <c r="Z469" s="136"/>
      <c r="AA469" s="136"/>
      <c r="AB469" s="136"/>
      <c r="AC469" s="136"/>
      <c r="AD469" s="138">
        <v>1.0</v>
      </c>
      <c r="AE469" s="136"/>
      <c r="AF469" s="136"/>
      <c r="AG469" s="136"/>
      <c r="AH469" s="136"/>
    </row>
    <row r="470" ht="15.75" customHeight="1">
      <c r="A470" s="132">
        <v>36.0</v>
      </c>
      <c r="B470" s="130">
        <v>183.0</v>
      </c>
      <c r="C470" s="130">
        <v>2.0</v>
      </c>
      <c r="D470" s="130">
        <v>31.0</v>
      </c>
      <c r="E470" s="130">
        <v>23.0</v>
      </c>
      <c r="F470" s="144" t="s">
        <v>94</v>
      </c>
      <c r="G470" s="4" t="s">
        <v>103</v>
      </c>
      <c r="H470" s="4" t="s">
        <v>103</v>
      </c>
      <c r="I470" s="132" t="b">
        <v>1</v>
      </c>
      <c r="J470" s="133" t="s">
        <v>52</v>
      </c>
      <c r="K470" s="4" t="s">
        <v>104</v>
      </c>
      <c r="L470" s="22" t="s">
        <v>97</v>
      </c>
      <c r="M470" s="4" t="s">
        <v>104</v>
      </c>
      <c r="N470" s="4" t="s">
        <v>1903</v>
      </c>
      <c r="O470" s="135" t="s">
        <v>1331</v>
      </c>
      <c r="P470" s="136"/>
      <c r="Q470" s="4" t="s">
        <v>102</v>
      </c>
      <c r="R470" s="132">
        <v>2022.0</v>
      </c>
      <c r="S470" s="132">
        <v>1.0</v>
      </c>
      <c r="T470" s="137" t="s">
        <v>64</v>
      </c>
      <c r="U470" s="138">
        <v>1.0</v>
      </c>
      <c r="V470" s="139" t="s">
        <v>1040</v>
      </c>
      <c r="W470" s="4" t="s">
        <v>1041</v>
      </c>
      <c r="X470" s="137" t="s">
        <v>1103</v>
      </c>
      <c r="Y470" s="140">
        <v>0.87</v>
      </c>
      <c r="Z470" s="136"/>
      <c r="AA470" s="136"/>
      <c r="AB470" s="138">
        <v>340002.3</v>
      </c>
      <c r="AC470" s="138">
        <v>147860.7</v>
      </c>
      <c r="AD470" s="138">
        <v>1.0</v>
      </c>
      <c r="AE470" s="140">
        <v>349000.0</v>
      </c>
      <c r="AF470" s="140">
        <v>1.32</v>
      </c>
      <c r="AG470" s="136"/>
      <c r="AH470" s="136"/>
    </row>
    <row r="471" ht="15.75" customHeight="1">
      <c r="A471" s="132">
        <v>36.0</v>
      </c>
      <c r="B471" s="130">
        <v>481.0</v>
      </c>
      <c r="C471" s="130">
        <v>2.0</v>
      </c>
      <c r="D471" s="130">
        <v>32.0</v>
      </c>
      <c r="E471" s="130">
        <v>24.0</v>
      </c>
      <c r="F471" s="144" t="s">
        <v>94</v>
      </c>
      <c r="G471" s="4" t="s">
        <v>103</v>
      </c>
      <c r="H471" s="4" t="s">
        <v>103</v>
      </c>
      <c r="I471" s="132" t="b">
        <v>1</v>
      </c>
      <c r="J471" s="133" t="s">
        <v>52</v>
      </c>
      <c r="K471" s="4" t="s">
        <v>104</v>
      </c>
      <c r="L471" s="22" t="s">
        <v>97</v>
      </c>
      <c r="M471" s="4" t="s">
        <v>104</v>
      </c>
      <c r="N471" s="4" t="s">
        <v>1904</v>
      </c>
      <c r="O471" s="135" t="s">
        <v>1905</v>
      </c>
      <c r="P471" s="136"/>
      <c r="Q471" s="4" t="s">
        <v>102</v>
      </c>
      <c r="R471" s="132">
        <v>2021.0</v>
      </c>
      <c r="S471" s="132">
        <v>1.0</v>
      </c>
      <c r="T471" s="137" t="s">
        <v>54</v>
      </c>
      <c r="U471" s="143">
        <v>3.0</v>
      </c>
      <c r="V471" s="136"/>
      <c r="W471" s="4" t="s">
        <v>1041</v>
      </c>
      <c r="X471" s="137" t="s">
        <v>1042</v>
      </c>
      <c r="Y471" s="140">
        <v>0.67</v>
      </c>
      <c r="Z471" s="136"/>
      <c r="AA471" s="136"/>
      <c r="AB471" s="138">
        <v>340002.3</v>
      </c>
      <c r="AC471" s="138">
        <v>44280.9</v>
      </c>
      <c r="AD471" s="133" t="s">
        <v>68</v>
      </c>
      <c r="AE471" s="136"/>
      <c r="AF471" s="136"/>
      <c r="AG471" s="136"/>
      <c r="AH471" s="136"/>
    </row>
    <row r="472" ht="15.75" customHeight="1">
      <c r="A472" s="132">
        <v>36.0</v>
      </c>
      <c r="B472" s="130">
        <v>184.0</v>
      </c>
      <c r="C472" s="130">
        <v>2.0</v>
      </c>
      <c r="D472" s="130">
        <v>33.0</v>
      </c>
      <c r="E472" s="130">
        <v>25.0</v>
      </c>
      <c r="F472" s="144" t="s">
        <v>94</v>
      </c>
      <c r="G472" s="4" t="s">
        <v>103</v>
      </c>
      <c r="H472" s="4" t="s">
        <v>103</v>
      </c>
      <c r="I472" s="132" t="b">
        <v>1</v>
      </c>
      <c r="J472" s="133" t="s">
        <v>52</v>
      </c>
      <c r="K472" s="4" t="s">
        <v>104</v>
      </c>
      <c r="L472" s="22" t="s">
        <v>97</v>
      </c>
      <c r="M472" s="4" t="s">
        <v>104</v>
      </c>
      <c r="N472" s="4" t="s">
        <v>103</v>
      </c>
      <c r="O472" s="137" t="s">
        <v>1052</v>
      </c>
      <c r="P472" s="136"/>
      <c r="Q472" s="4" t="s">
        <v>102</v>
      </c>
      <c r="R472" s="132">
        <v>2021.0</v>
      </c>
      <c r="S472" s="132">
        <v>2.0</v>
      </c>
      <c r="T472" s="137" t="s">
        <v>64</v>
      </c>
      <c r="U472" s="138">
        <v>1.0</v>
      </c>
      <c r="V472" s="139" t="s">
        <v>1040</v>
      </c>
      <c r="W472" s="4" t="s">
        <v>1054</v>
      </c>
      <c r="X472" s="137" t="s">
        <v>1103</v>
      </c>
      <c r="Y472" s="140">
        <v>1.08</v>
      </c>
      <c r="Z472" s="136"/>
      <c r="AA472" s="136"/>
      <c r="AB472" s="138">
        <v>340002.3</v>
      </c>
      <c r="AC472" s="138">
        <v>147860.7</v>
      </c>
      <c r="AD472" s="133" t="s">
        <v>68</v>
      </c>
      <c r="AE472" s="136"/>
      <c r="AF472" s="136"/>
      <c r="AG472" s="136"/>
      <c r="AH472" s="136"/>
    </row>
    <row r="473" ht="15.75" customHeight="1">
      <c r="A473" s="132">
        <v>36.0</v>
      </c>
      <c r="B473" s="130">
        <v>185.0</v>
      </c>
      <c r="C473" s="130">
        <v>2.0</v>
      </c>
      <c r="D473" s="130">
        <v>59.0</v>
      </c>
      <c r="E473" s="130">
        <v>48.0</v>
      </c>
      <c r="F473" s="144" t="s">
        <v>94</v>
      </c>
      <c r="G473" s="141"/>
      <c r="H473" s="145" t="s">
        <v>1906</v>
      </c>
      <c r="I473" s="132" t="b">
        <v>1</v>
      </c>
      <c r="J473" s="133" t="s">
        <v>52</v>
      </c>
      <c r="K473" s="4" t="s">
        <v>1907</v>
      </c>
      <c r="L473" s="22" t="s">
        <v>97</v>
      </c>
      <c r="M473" s="4" t="s">
        <v>1907</v>
      </c>
      <c r="N473" s="4" t="s">
        <v>1906</v>
      </c>
      <c r="O473" s="137" t="s">
        <v>1052</v>
      </c>
      <c r="P473" s="136"/>
      <c r="Q473" s="4" t="s">
        <v>102</v>
      </c>
      <c r="R473" s="132">
        <v>2020.0</v>
      </c>
      <c r="S473" s="132">
        <v>2.0</v>
      </c>
      <c r="T473" s="137" t="s">
        <v>64</v>
      </c>
      <c r="U473" s="138">
        <v>1.0</v>
      </c>
      <c r="V473" s="139" t="s">
        <v>1040</v>
      </c>
      <c r="W473" s="4" t="s">
        <v>1054</v>
      </c>
      <c r="X473" s="137" t="s">
        <v>1055</v>
      </c>
      <c r="Y473" s="140">
        <v>0.84</v>
      </c>
      <c r="Z473" s="136"/>
      <c r="AA473" s="136"/>
      <c r="AB473" s="138">
        <v>1747.3</v>
      </c>
      <c r="AC473" s="138">
        <v>1747.3</v>
      </c>
      <c r="AD473" s="138">
        <v>1.0</v>
      </c>
      <c r="AE473" s="136"/>
      <c r="AF473" s="136"/>
      <c r="AG473" s="136"/>
      <c r="AH473" s="136"/>
    </row>
    <row r="474" ht="15.75" customHeight="1">
      <c r="A474" s="132">
        <v>36.0</v>
      </c>
      <c r="B474" s="130">
        <v>186.0</v>
      </c>
      <c r="C474" s="130">
        <v>2.0</v>
      </c>
      <c r="D474" s="130">
        <v>58.0</v>
      </c>
      <c r="E474" s="130">
        <v>36.0</v>
      </c>
      <c r="F474" s="144" t="s">
        <v>94</v>
      </c>
      <c r="G474" s="4" t="s">
        <v>112</v>
      </c>
      <c r="H474" s="4" t="s">
        <v>112</v>
      </c>
      <c r="I474" s="132" t="b">
        <v>1</v>
      </c>
      <c r="J474" s="133" t="s">
        <v>52</v>
      </c>
      <c r="K474" s="133" t="s">
        <v>113</v>
      </c>
      <c r="L474" s="228" t="s">
        <v>97</v>
      </c>
      <c r="M474" s="133" t="s">
        <v>113</v>
      </c>
      <c r="N474" s="4" t="s">
        <v>1908</v>
      </c>
      <c r="O474" s="137" t="s">
        <v>1331</v>
      </c>
      <c r="P474" s="139" t="s">
        <v>52</v>
      </c>
      <c r="Q474" s="4" t="s">
        <v>102</v>
      </c>
      <c r="R474" s="132">
        <v>2022.0</v>
      </c>
      <c r="S474" s="132">
        <v>1.0</v>
      </c>
      <c r="T474" s="137" t="s">
        <v>64</v>
      </c>
      <c r="U474" s="138">
        <v>1.0</v>
      </c>
      <c r="V474" s="139" t="s">
        <v>1040</v>
      </c>
      <c r="W474" s="4" t="s">
        <v>1041</v>
      </c>
      <c r="X474" s="137" t="s">
        <v>1103</v>
      </c>
      <c r="Y474" s="140">
        <v>0.9</v>
      </c>
      <c r="Z474" s="136"/>
      <c r="AA474" s="136"/>
      <c r="AB474" s="138">
        <v>68121.2</v>
      </c>
      <c r="AC474" s="138">
        <v>68121.2</v>
      </c>
      <c r="AD474" s="138">
        <v>1.0</v>
      </c>
      <c r="AE474" s="140">
        <v>96000.0</v>
      </c>
      <c r="AF474" s="140">
        <v>1.43</v>
      </c>
      <c r="AG474" s="136"/>
      <c r="AH474" s="136"/>
    </row>
    <row r="475" ht="15.75" customHeight="1">
      <c r="A475" s="149">
        <v>36.0</v>
      </c>
      <c r="B475" s="130">
        <v>483.0</v>
      </c>
      <c r="C475" s="130">
        <v>2.0</v>
      </c>
      <c r="D475" s="150">
        <v>56.0</v>
      </c>
      <c r="E475" s="130">
        <v>34.0</v>
      </c>
      <c r="F475" s="144" t="s">
        <v>94</v>
      </c>
      <c r="G475" s="144" t="s">
        <v>116</v>
      </c>
      <c r="H475" s="144" t="s">
        <v>116</v>
      </c>
      <c r="I475" s="132" t="b">
        <v>1</v>
      </c>
      <c r="J475" s="151" t="s">
        <v>52</v>
      </c>
      <c r="K475" s="144" t="s">
        <v>117</v>
      </c>
      <c r="L475" s="152" t="s">
        <v>117</v>
      </c>
      <c r="M475" s="144" t="s">
        <v>117</v>
      </c>
      <c r="N475" s="4" t="s">
        <v>1909</v>
      </c>
      <c r="O475" s="153" t="s">
        <v>1155</v>
      </c>
      <c r="P475" s="154"/>
      <c r="Q475" s="154"/>
      <c r="R475" s="149">
        <v>2022.0</v>
      </c>
      <c r="S475" s="149">
        <v>3.0</v>
      </c>
      <c r="T475" s="153" t="s">
        <v>64</v>
      </c>
      <c r="U475" s="138">
        <v>1.0</v>
      </c>
      <c r="V475" s="154"/>
      <c r="W475" s="153" t="s">
        <v>1054</v>
      </c>
      <c r="X475" s="153" t="s">
        <v>1055</v>
      </c>
      <c r="Y475" s="156">
        <v>0.874</v>
      </c>
      <c r="Z475" s="154"/>
      <c r="AA475" s="154"/>
      <c r="AB475" s="157">
        <v>91379.1</v>
      </c>
      <c r="AC475" s="157">
        <v>1517.0</v>
      </c>
      <c r="AD475" s="151" t="s">
        <v>68</v>
      </c>
      <c r="AE475" s="154"/>
      <c r="AF475" s="154"/>
      <c r="AG475" s="154"/>
      <c r="AH475" s="154"/>
    </row>
    <row r="476" ht="15.75" customHeight="1">
      <c r="A476" s="149">
        <v>36.0</v>
      </c>
      <c r="B476" s="130">
        <v>482.0</v>
      </c>
      <c r="C476" s="130">
        <v>2.0</v>
      </c>
      <c r="D476" s="150">
        <v>55.0</v>
      </c>
      <c r="E476" s="130">
        <v>33.0</v>
      </c>
      <c r="F476" s="144" t="s">
        <v>94</v>
      </c>
      <c r="G476" s="144" t="s">
        <v>116</v>
      </c>
      <c r="H476" s="144" t="s">
        <v>116</v>
      </c>
      <c r="I476" s="132" t="b">
        <v>1</v>
      </c>
      <c r="J476" s="151" t="s">
        <v>52</v>
      </c>
      <c r="K476" s="144" t="s">
        <v>117</v>
      </c>
      <c r="L476" s="152" t="s">
        <v>117</v>
      </c>
      <c r="M476" s="144" t="s">
        <v>117</v>
      </c>
      <c r="N476" s="4" t="s">
        <v>1910</v>
      </c>
      <c r="O476" s="198" t="s">
        <v>1911</v>
      </c>
      <c r="P476" s="154"/>
      <c r="Q476" s="154"/>
      <c r="R476" s="149">
        <v>2021.0</v>
      </c>
      <c r="S476" s="149">
        <v>1.0</v>
      </c>
      <c r="T476" s="153" t="s">
        <v>54</v>
      </c>
      <c r="U476" s="143">
        <v>3.0</v>
      </c>
      <c r="V476" s="154"/>
      <c r="W476" s="153" t="s">
        <v>1041</v>
      </c>
      <c r="X476" s="153" t="s">
        <v>1042</v>
      </c>
      <c r="Y476" s="156">
        <v>0.58</v>
      </c>
      <c r="Z476" s="154"/>
      <c r="AA476" s="154"/>
      <c r="AB476" s="157">
        <v>91379.1</v>
      </c>
      <c r="AC476" s="157">
        <v>51667.3</v>
      </c>
      <c r="AD476" s="157">
        <v>1.0</v>
      </c>
      <c r="AE476" s="156">
        <v>55400.0</v>
      </c>
      <c r="AF476" s="156">
        <v>0.988</v>
      </c>
      <c r="AG476" s="154"/>
      <c r="AH476" s="154"/>
    </row>
    <row r="477" ht="15.75" customHeight="1">
      <c r="A477" s="132">
        <v>33.0</v>
      </c>
      <c r="B477" s="130">
        <v>63.0</v>
      </c>
      <c r="C477" s="130">
        <v>9.0</v>
      </c>
      <c r="D477" s="130">
        <v>226.0</v>
      </c>
      <c r="E477" s="130">
        <v>231.0</v>
      </c>
      <c r="F477" s="4" t="s">
        <v>212</v>
      </c>
      <c r="G477" s="141"/>
      <c r="H477" s="145" t="s">
        <v>1912</v>
      </c>
      <c r="I477" s="132" t="b">
        <v>1</v>
      </c>
      <c r="J477" s="133" t="s">
        <v>52</v>
      </c>
      <c r="K477" s="4" t="s">
        <v>1913</v>
      </c>
      <c r="L477" s="22" t="s">
        <v>1913</v>
      </c>
      <c r="M477" s="4" t="s">
        <v>1913</v>
      </c>
      <c r="N477" s="4" t="s">
        <v>1912</v>
      </c>
      <c r="O477" s="137" t="s">
        <v>1052</v>
      </c>
      <c r="P477" s="136"/>
      <c r="Q477" s="136"/>
      <c r="R477" s="132">
        <v>2020.0</v>
      </c>
      <c r="S477" s="132">
        <v>2.0</v>
      </c>
      <c r="T477" s="137" t="s">
        <v>64</v>
      </c>
      <c r="U477" s="138">
        <v>1.0</v>
      </c>
      <c r="V477" s="139" t="s">
        <v>1053</v>
      </c>
      <c r="W477" s="4" t="s">
        <v>1054</v>
      </c>
      <c r="X477" s="137" t="s">
        <v>1055</v>
      </c>
      <c r="Y477" s="140">
        <v>0.93</v>
      </c>
      <c r="Z477" s="136"/>
      <c r="AA477" s="136"/>
      <c r="AB477" s="138">
        <v>77.7</v>
      </c>
      <c r="AC477" s="138">
        <v>77.7</v>
      </c>
      <c r="AD477" s="138">
        <v>1.0</v>
      </c>
      <c r="AE477" s="136"/>
      <c r="AF477" s="136"/>
      <c r="AG477" s="136"/>
      <c r="AH477" s="136"/>
    </row>
    <row r="478" ht="15.75" customHeight="1">
      <c r="A478" s="132">
        <v>33.0</v>
      </c>
      <c r="B478" s="130">
        <v>484.0</v>
      </c>
      <c r="C478" s="130">
        <v>9.0</v>
      </c>
      <c r="D478" s="130">
        <v>224.0</v>
      </c>
      <c r="E478" s="130">
        <v>183.0</v>
      </c>
      <c r="F478" s="4" t="s">
        <v>212</v>
      </c>
      <c r="G478" s="4" t="s">
        <v>1914</v>
      </c>
      <c r="H478" s="4" t="s">
        <v>1914</v>
      </c>
      <c r="I478" s="132" t="b">
        <v>1</v>
      </c>
      <c r="J478" s="133" t="s">
        <v>52</v>
      </c>
      <c r="K478" s="4" t="s">
        <v>1915</v>
      </c>
      <c r="L478" s="22" t="s">
        <v>1915</v>
      </c>
      <c r="M478" s="4" t="s">
        <v>1915</v>
      </c>
      <c r="N478" s="4" t="s">
        <v>1916</v>
      </c>
      <c r="O478" s="135" t="s">
        <v>1268</v>
      </c>
      <c r="P478" s="136"/>
      <c r="Q478" s="136"/>
      <c r="R478" s="132">
        <v>2018.0</v>
      </c>
      <c r="S478" s="132">
        <v>1.0</v>
      </c>
      <c r="T478" s="137" t="s">
        <v>54</v>
      </c>
      <c r="U478" s="143">
        <v>3.0</v>
      </c>
      <c r="V478" s="136"/>
      <c r="W478" s="4" t="s">
        <v>1041</v>
      </c>
      <c r="X478" s="137" t="s">
        <v>1103</v>
      </c>
      <c r="Y478" s="140">
        <v>0.18</v>
      </c>
      <c r="Z478" s="136"/>
      <c r="AA478" s="136"/>
      <c r="AB478" s="138">
        <v>1050.0</v>
      </c>
      <c r="AC478" s="138">
        <v>1050.0</v>
      </c>
      <c r="AD478" s="138">
        <v>1.0</v>
      </c>
      <c r="AE478" s="140">
        <v>48.0</v>
      </c>
      <c r="AF478" s="136"/>
      <c r="AG478" s="136"/>
      <c r="AH478" s="136"/>
    </row>
    <row r="479" ht="15.75" customHeight="1">
      <c r="A479" s="132">
        <v>37.0</v>
      </c>
      <c r="B479" s="130">
        <v>438.0</v>
      </c>
      <c r="C479" s="130">
        <v>12.0</v>
      </c>
      <c r="D479" s="130">
        <v>478.0</v>
      </c>
      <c r="E479" s="130">
        <v>411.0</v>
      </c>
      <c r="F479" s="4" t="s">
        <v>610</v>
      </c>
      <c r="G479" s="4" t="s">
        <v>1917</v>
      </c>
      <c r="H479" s="4" t="s">
        <v>1917</v>
      </c>
      <c r="I479" s="132" t="b">
        <v>1</v>
      </c>
      <c r="J479" s="133" t="s">
        <v>52</v>
      </c>
      <c r="K479" s="4" t="s">
        <v>1918</v>
      </c>
      <c r="L479" s="22" t="s">
        <v>1918</v>
      </c>
      <c r="M479" s="4" t="s">
        <v>1918</v>
      </c>
      <c r="N479" s="4" t="s">
        <v>1919</v>
      </c>
      <c r="O479" s="137" t="s">
        <v>1163</v>
      </c>
      <c r="P479" s="136"/>
      <c r="Q479" s="136"/>
      <c r="R479" s="132">
        <v>2020.0</v>
      </c>
      <c r="S479" s="132">
        <v>3.0</v>
      </c>
      <c r="T479" s="137" t="s">
        <v>64</v>
      </c>
      <c r="U479" s="138">
        <v>1.0</v>
      </c>
      <c r="V479" s="136"/>
      <c r="W479" s="137" t="s">
        <v>1047</v>
      </c>
      <c r="X479" s="137" t="s">
        <v>1055</v>
      </c>
      <c r="Y479" s="136"/>
      <c r="Z479" s="136"/>
      <c r="AA479" s="136"/>
      <c r="AB479" s="136"/>
      <c r="AC479" s="138">
        <v>1.0</v>
      </c>
      <c r="AD479" s="138">
        <v>1.0</v>
      </c>
      <c r="AE479" s="136"/>
      <c r="AF479" s="136"/>
      <c r="AG479" s="136"/>
      <c r="AH479" s="136"/>
    </row>
    <row r="480" ht="15.75" customHeight="1">
      <c r="A480" s="132">
        <v>37.0</v>
      </c>
      <c r="B480" s="130">
        <v>187.0</v>
      </c>
      <c r="C480" s="130">
        <v>12.0</v>
      </c>
      <c r="D480" s="130">
        <v>457.0</v>
      </c>
      <c r="E480" s="130">
        <v>365.0</v>
      </c>
      <c r="F480" s="4" t="s">
        <v>610</v>
      </c>
      <c r="G480" s="141"/>
      <c r="H480" s="131" t="s">
        <v>1920</v>
      </c>
      <c r="I480" s="132" t="b">
        <v>1</v>
      </c>
      <c r="J480" s="133" t="s">
        <v>52</v>
      </c>
      <c r="K480" s="4" t="s">
        <v>1921</v>
      </c>
      <c r="L480" s="22" t="s">
        <v>1921</v>
      </c>
      <c r="M480" s="4" t="s">
        <v>1921</v>
      </c>
      <c r="N480" s="4" t="s">
        <v>1920</v>
      </c>
      <c r="O480" s="137" t="s">
        <v>1052</v>
      </c>
      <c r="P480" s="136"/>
      <c r="Q480" s="139" t="s">
        <v>196</v>
      </c>
      <c r="R480" s="132">
        <v>2020.0</v>
      </c>
      <c r="S480" s="132">
        <v>2.0</v>
      </c>
      <c r="T480" s="137" t="s">
        <v>64</v>
      </c>
      <c r="U480" s="138">
        <v>1.0</v>
      </c>
      <c r="V480" s="139" t="s">
        <v>1040</v>
      </c>
      <c r="W480" s="4" t="s">
        <v>1054</v>
      </c>
      <c r="X480" s="137" t="s">
        <v>1055</v>
      </c>
      <c r="Y480" s="140">
        <v>0.97</v>
      </c>
      <c r="Z480" s="136"/>
      <c r="AA480" s="136"/>
      <c r="AB480" s="138">
        <v>123509.4</v>
      </c>
      <c r="AC480" s="138">
        <v>17486.3</v>
      </c>
      <c r="AD480" s="133" t="s">
        <v>68</v>
      </c>
      <c r="AE480" s="136"/>
      <c r="AF480" s="136"/>
      <c r="AG480" s="136"/>
      <c r="AH480" s="136"/>
    </row>
    <row r="481" ht="15.75" customHeight="1">
      <c r="A481" s="143">
        <v>34.0</v>
      </c>
      <c r="B481" s="130">
        <v>439.0</v>
      </c>
      <c r="C481" s="130">
        <v>10.0</v>
      </c>
      <c r="D481" s="130">
        <v>349.0</v>
      </c>
      <c r="E481" s="130">
        <v>296.0</v>
      </c>
      <c r="F481" s="4" t="s">
        <v>610</v>
      </c>
      <c r="G481" s="4" t="s">
        <v>1412</v>
      </c>
      <c r="H481" s="145" t="s">
        <v>1922</v>
      </c>
      <c r="I481" s="132" t="b">
        <v>1</v>
      </c>
      <c r="J481" s="133" t="s">
        <v>52</v>
      </c>
      <c r="K481" s="4" t="s">
        <v>1923</v>
      </c>
      <c r="L481" s="142" t="s">
        <v>607</v>
      </c>
      <c r="M481" s="4" t="s">
        <v>1923</v>
      </c>
      <c r="N481" s="4" t="s">
        <v>1924</v>
      </c>
      <c r="O481" s="135" t="s">
        <v>1121</v>
      </c>
      <c r="P481" s="136"/>
      <c r="Q481" s="139" t="s">
        <v>196</v>
      </c>
      <c r="R481" s="132">
        <v>2021.0</v>
      </c>
      <c r="S481" s="132">
        <v>1.0</v>
      </c>
      <c r="T481" s="137" t="s">
        <v>54</v>
      </c>
      <c r="U481" s="143">
        <v>3.0</v>
      </c>
      <c r="V481" s="136"/>
      <c r="W481" s="4" t="s">
        <v>1041</v>
      </c>
      <c r="X481" s="137" t="s">
        <v>1042</v>
      </c>
      <c r="Y481" s="140">
        <v>0.7</v>
      </c>
      <c r="Z481" s="136"/>
      <c r="AA481" s="136"/>
      <c r="AB481" s="138">
        <v>123509.4</v>
      </c>
      <c r="AC481" s="140">
        <v>21204.62</v>
      </c>
      <c r="AD481" s="138">
        <v>1.0</v>
      </c>
      <c r="AE481" s="140">
        <v>125412.0</v>
      </c>
      <c r="AF481" s="140">
        <v>1.2</v>
      </c>
      <c r="AG481" s="136"/>
      <c r="AH481" s="136"/>
    </row>
    <row r="482" ht="15.75" customHeight="1">
      <c r="A482" s="143">
        <v>34.0</v>
      </c>
      <c r="B482" s="130">
        <v>440.0</v>
      </c>
      <c r="C482" s="130">
        <v>10.0</v>
      </c>
      <c r="D482" s="130">
        <v>345.0</v>
      </c>
      <c r="E482" s="130">
        <v>297.0</v>
      </c>
      <c r="F482" s="4" t="s">
        <v>610</v>
      </c>
      <c r="G482" s="4" t="s">
        <v>1412</v>
      </c>
      <c r="H482" s="145" t="s">
        <v>1922</v>
      </c>
      <c r="I482" s="132" t="b">
        <v>1</v>
      </c>
      <c r="J482" s="133" t="s">
        <v>52</v>
      </c>
      <c r="K482" s="4" t="s">
        <v>1923</v>
      </c>
      <c r="L482" s="142" t="s">
        <v>607</v>
      </c>
      <c r="M482" s="4" t="s">
        <v>1923</v>
      </c>
      <c r="N482" s="4" t="s">
        <v>1925</v>
      </c>
      <c r="O482" s="135" t="s">
        <v>1117</v>
      </c>
      <c r="P482" s="136"/>
      <c r="Q482" s="139" t="s">
        <v>196</v>
      </c>
      <c r="R482" s="132">
        <v>2021.0</v>
      </c>
      <c r="S482" s="132">
        <v>1.0</v>
      </c>
      <c r="T482" s="137" t="s">
        <v>64</v>
      </c>
      <c r="U482" s="138">
        <v>1.0</v>
      </c>
      <c r="V482" s="136"/>
      <c r="W482" s="4" t="s">
        <v>1041</v>
      </c>
      <c r="X482" s="137" t="s">
        <v>1042</v>
      </c>
      <c r="Y482" s="140">
        <v>0.9</v>
      </c>
      <c r="Z482" s="136"/>
      <c r="AA482" s="136"/>
      <c r="AB482" s="138">
        <v>123509.4</v>
      </c>
      <c r="AC482" s="140">
        <v>21204.62</v>
      </c>
      <c r="AD482" s="133" t="s">
        <v>68</v>
      </c>
      <c r="AE482" s="140">
        <v>19077.0</v>
      </c>
      <c r="AF482" s="140">
        <v>1.0</v>
      </c>
      <c r="AG482" s="136"/>
      <c r="AH482" s="136"/>
    </row>
    <row r="483" ht="15.75" customHeight="1">
      <c r="A483" s="143">
        <v>34.0</v>
      </c>
      <c r="B483" s="130">
        <v>441.0</v>
      </c>
      <c r="C483" s="130">
        <v>10.0</v>
      </c>
      <c r="D483" s="130">
        <v>346.0</v>
      </c>
      <c r="E483" s="130">
        <v>298.0</v>
      </c>
      <c r="F483" s="4" t="s">
        <v>610</v>
      </c>
      <c r="G483" s="4" t="s">
        <v>1412</v>
      </c>
      <c r="H483" s="145" t="s">
        <v>1922</v>
      </c>
      <c r="I483" s="132" t="b">
        <v>1</v>
      </c>
      <c r="J483" s="133" t="s">
        <v>52</v>
      </c>
      <c r="K483" s="4" t="s">
        <v>1923</v>
      </c>
      <c r="L483" s="142" t="s">
        <v>607</v>
      </c>
      <c r="M483" s="4" t="s">
        <v>1923</v>
      </c>
      <c r="N483" s="4" t="s">
        <v>1926</v>
      </c>
      <c r="O483" s="137" t="s">
        <v>1140</v>
      </c>
      <c r="P483" s="136"/>
      <c r="Q483" s="139" t="s">
        <v>196</v>
      </c>
      <c r="R483" s="132">
        <v>2021.0</v>
      </c>
      <c r="S483" s="132">
        <v>1.0</v>
      </c>
      <c r="T483" s="137" t="s">
        <v>64</v>
      </c>
      <c r="U483" s="138">
        <v>1.0</v>
      </c>
      <c r="V483" s="136"/>
      <c r="W483" s="4" t="s">
        <v>1041</v>
      </c>
      <c r="X483" s="137" t="s">
        <v>1042</v>
      </c>
      <c r="Y483" s="140">
        <v>0.2</v>
      </c>
      <c r="Z483" s="136"/>
      <c r="AA483" s="136"/>
      <c r="AB483" s="138">
        <v>123509.4</v>
      </c>
      <c r="AC483" s="140">
        <v>21204.62</v>
      </c>
      <c r="AD483" s="133" t="s">
        <v>68</v>
      </c>
      <c r="AE483" s="140">
        <v>4336.0</v>
      </c>
      <c r="AF483" s="140">
        <v>0.2</v>
      </c>
      <c r="AG483" s="136"/>
      <c r="AH483" s="136"/>
    </row>
    <row r="484" ht="15.75" customHeight="1">
      <c r="A484" s="143">
        <v>34.0</v>
      </c>
      <c r="B484" s="130">
        <v>442.0</v>
      </c>
      <c r="C484" s="130">
        <v>10.0</v>
      </c>
      <c r="D484" s="138">
        <v>347.0</v>
      </c>
      <c r="E484" s="130">
        <v>299.0</v>
      </c>
      <c r="F484" s="4" t="s">
        <v>610</v>
      </c>
      <c r="G484" s="4" t="s">
        <v>1412</v>
      </c>
      <c r="H484" s="145" t="s">
        <v>1922</v>
      </c>
      <c r="I484" s="132" t="b">
        <v>1</v>
      </c>
      <c r="J484" s="133" t="s">
        <v>52</v>
      </c>
      <c r="K484" s="4" t="s">
        <v>1923</v>
      </c>
      <c r="L484" s="142" t="s">
        <v>607</v>
      </c>
      <c r="M484" s="4" t="s">
        <v>1923</v>
      </c>
      <c r="N484" s="4" t="s">
        <v>1927</v>
      </c>
      <c r="O484" s="135" t="s">
        <v>1119</v>
      </c>
      <c r="P484" s="136"/>
      <c r="Q484" s="139" t="s">
        <v>196</v>
      </c>
      <c r="R484" s="132">
        <v>2021.0</v>
      </c>
      <c r="S484" s="132">
        <v>1.0</v>
      </c>
      <c r="T484" s="137" t="s">
        <v>64</v>
      </c>
      <c r="U484" s="138">
        <v>1.0</v>
      </c>
      <c r="V484" s="136"/>
      <c r="W484" s="4" t="s">
        <v>1041</v>
      </c>
      <c r="X484" s="137" t="s">
        <v>1042</v>
      </c>
      <c r="Y484" s="140">
        <v>0.9</v>
      </c>
      <c r="Z484" s="136"/>
      <c r="AA484" s="136"/>
      <c r="AB484" s="138">
        <v>123509.4</v>
      </c>
      <c r="AC484" s="140">
        <v>21204.62</v>
      </c>
      <c r="AD484" s="133" t="s">
        <v>68</v>
      </c>
      <c r="AE484" s="140">
        <v>29015.0</v>
      </c>
      <c r="AF484" s="140">
        <v>0.5</v>
      </c>
      <c r="AG484" s="136"/>
      <c r="AH484" s="136"/>
    </row>
    <row r="485" ht="15.75" customHeight="1">
      <c r="A485" s="143">
        <v>34.0</v>
      </c>
      <c r="B485" s="130">
        <v>443.0</v>
      </c>
      <c r="C485" s="130">
        <v>10.0</v>
      </c>
      <c r="D485" s="130">
        <v>348.0</v>
      </c>
      <c r="E485" s="130">
        <v>300.0</v>
      </c>
      <c r="F485" s="4" t="s">
        <v>610</v>
      </c>
      <c r="G485" s="4" t="s">
        <v>1412</v>
      </c>
      <c r="H485" s="145" t="s">
        <v>1922</v>
      </c>
      <c r="I485" s="132" t="b">
        <v>1</v>
      </c>
      <c r="J485" s="133" t="s">
        <v>52</v>
      </c>
      <c r="K485" s="4" t="s">
        <v>1923</v>
      </c>
      <c r="L485" s="142" t="s">
        <v>607</v>
      </c>
      <c r="M485" s="4" t="s">
        <v>1923</v>
      </c>
      <c r="N485" s="4" t="s">
        <v>1928</v>
      </c>
      <c r="O485" s="135" t="s">
        <v>1142</v>
      </c>
      <c r="P485" s="136"/>
      <c r="Q485" s="139" t="s">
        <v>196</v>
      </c>
      <c r="R485" s="132">
        <v>2021.0</v>
      </c>
      <c r="S485" s="132">
        <v>1.0</v>
      </c>
      <c r="T485" s="137" t="s">
        <v>64</v>
      </c>
      <c r="U485" s="138">
        <v>1.0</v>
      </c>
      <c r="V485" s="136"/>
      <c r="W485" s="4" t="s">
        <v>1041</v>
      </c>
      <c r="X485" s="137" t="s">
        <v>1042</v>
      </c>
      <c r="Y485" s="140">
        <v>0.7</v>
      </c>
      <c r="Z485" s="136"/>
      <c r="AA485" s="136"/>
      <c r="AB485" s="138">
        <v>123509.4</v>
      </c>
      <c r="AC485" s="140">
        <v>21204.62</v>
      </c>
      <c r="AD485" s="133" t="s">
        <v>68</v>
      </c>
      <c r="AE485" s="140">
        <v>37022.0</v>
      </c>
      <c r="AF485" s="140">
        <v>0.6</v>
      </c>
      <c r="AG485" s="136"/>
      <c r="AH485" s="136"/>
    </row>
    <row r="486" ht="15.75" customHeight="1">
      <c r="A486" s="132">
        <v>33.0</v>
      </c>
      <c r="B486" s="130">
        <v>485.0</v>
      </c>
      <c r="C486" s="130">
        <v>9.0</v>
      </c>
      <c r="D486" s="130">
        <v>225.0</v>
      </c>
      <c r="E486" s="130">
        <v>280.0</v>
      </c>
      <c r="F486" s="4" t="s">
        <v>212</v>
      </c>
      <c r="G486" s="4" t="s">
        <v>604</v>
      </c>
      <c r="H486" s="4" t="s">
        <v>604</v>
      </c>
      <c r="I486" s="132" t="b">
        <v>1</v>
      </c>
      <c r="J486" s="133" t="s">
        <v>52</v>
      </c>
      <c r="K486" s="4" t="s">
        <v>605</v>
      </c>
      <c r="L486" s="22" t="s">
        <v>605</v>
      </c>
      <c r="M486" s="4" t="s">
        <v>605</v>
      </c>
      <c r="N486" s="4" t="s">
        <v>1929</v>
      </c>
      <c r="O486" s="135" t="s">
        <v>1911</v>
      </c>
      <c r="P486" s="136"/>
      <c r="Q486" s="136"/>
      <c r="R486" s="132">
        <v>2020.0</v>
      </c>
      <c r="S486" s="132">
        <v>1.0</v>
      </c>
      <c r="T486" s="137" t="s">
        <v>64</v>
      </c>
      <c r="U486" s="138">
        <v>1.0</v>
      </c>
      <c r="V486" s="136"/>
      <c r="W486" s="4" t="s">
        <v>1041</v>
      </c>
      <c r="X486" s="137" t="s">
        <v>1055</v>
      </c>
      <c r="Y486" s="140">
        <v>1.12</v>
      </c>
      <c r="Z486" s="136"/>
      <c r="AA486" s="136"/>
      <c r="AB486" s="136"/>
      <c r="AC486" s="138">
        <v>1.0</v>
      </c>
      <c r="AD486" s="138">
        <v>1.0</v>
      </c>
      <c r="AE486" s="140">
        <v>51500.0</v>
      </c>
      <c r="AF486" s="140">
        <v>1.63</v>
      </c>
      <c r="AG486" s="136"/>
      <c r="AH486" s="136"/>
    </row>
    <row r="487" ht="15.75" customHeight="1">
      <c r="A487" s="143">
        <v>34.0</v>
      </c>
      <c r="B487" s="130">
        <v>188.0</v>
      </c>
      <c r="C487" s="130">
        <v>10.0</v>
      </c>
      <c r="D487" s="130">
        <v>350.0</v>
      </c>
      <c r="E487" s="130">
        <v>301.0</v>
      </c>
      <c r="F487" s="4" t="s">
        <v>610</v>
      </c>
      <c r="G487" s="4" t="s">
        <v>1412</v>
      </c>
      <c r="H487" s="131" t="s">
        <v>1930</v>
      </c>
      <c r="I487" s="132" t="b">
        <v>0</v>
      </c>
      <c r="J487" s="133" t="s">
        <v>52</v>
      </c>
      <c r="K487" s="131" t="s">
        <v>1931</v>
      </c>
      <c r="L487" s="159" t="s">
        <v>1932</v>
      </c>
      <c r="M487" s="172" t="s">
        <v>1933</v>
      </c>
      <c r="N487" s="4" t="s">
        <v>1930</v>
      </c>
      <c r="O487" s="137" t="s">
        <v>1052</v>
      </c>
      <c r="P487" s="136"/>
      <c r="Q487" s="139" t="s">
        <v>196</v>
      </c>
      <c r="R487" s="132">
        <v>2021.0</v>
      </c>
      <c r="S487" s="132">
        <v>2.0</v>
      </c>
      <c r="T487" s="137" t="s">
        <v>64</v>
      </c>
      <c r="U487" s="138">
        <v>1.0</v>
      </c>
      <c r="V487" s="139" t="s">
        <v>1040</v>
      </c>
      <c r="W487" s="4" t="s">
        <v>1054</v>
      </c>
      <c r="X487" s="137" t="s">
        <v>1055</v>
      </c>
      <c r="Y487" s="140">
        <v>1.2</v>
      </c>
      <c r="Z487" s="136"/>
      <c r="AA487" s="136"/>
      <c r="AB487" s="138">
        <v>30383.7</v>
      </c>
      <c r="AC487" s="138">
        <v>30382.7</v>
      </c>
      <c r="AD487" s="138">
        <v>1.0</v>
      </c>
      <c r="AE487" s="136"/>
      <c r="AF487" s="136"/>
      <c r="AG487" s="136"/>
      <c r="AH487" s="136"/>
    </row>
    <row r="488" ht="15.75" customHeight="1">
      <c r="A488" s="143">
        <v>34.0</v>
      </c>
      <c r="B488" s="130">
        <v>486.0</v>
      </c>
      <c r="C488" s="130">
        <v>10.0</v>
      </c>
      <c r="D488" s="130">
        <v>351.0</v>
      </c>
      <c r="E488" s="130">
        <v>302.0</v>
      </c>
      <c r="F488" s="4" t="s">
        <v>212</v>
      </c>
      <c r="G488" s="4" t="s">
        <v>1412</v>
      </c>
      <c r="H488" s="131" t="s">
        <v>1930</v>
      </c>
      <c r="I488" s="132" t="b">
        <v>0</v>
      </c>
      <c r="J488" s="133" t="s">
        <v>52</v>
      </c>
      <c r="K488" s="131" t="s">
        <v>1931</v>
      </c>
      <c r="L488" s="159" t="s">
        <v>1932</v>
      </c>
      <c r="M488" s="4" t="s">
        <v>1934</v>
      </c>
      <c r="N488" s="4" t="s">
        <v>1935</v>
      </c>
      <c r="O488" s="135" t="s">
        <v>1113</v>
      </c>
      <c r="P488" s="136"/>
      <c r="Q488" s="139" t="s">
        <v>196</v>
      </c>
      <c r="R488" s="132">
        <v>2015.0</v>
      </c>
      <c r="S488" s="132">
        <v>1.0</v>
      </c>
      <c r="T488" s="137" t="s">
        <v>54</v>
      </c>
      <c r="U488" s="143">
        <v>3.0</v>
      </c>
      <c r="V488" s="136"/>
      <c r="W488" s="4" t="s">
        <v>1041</v>
      </c>
      <c r="X488" s="137" t="s">
        <v>1103</v>
      </c>
      <c r="Y488" s="140">
        <v>0.78</v>
      </c>
      <c r="Z488" s="136"/>
      <c r="AA488" s="136"/>
      <c r="AB488" s="138">
        <v>30383.7</v>
      </c>
      <c r="AC488" s="138">
        <v>1.0</v>
      </c>
      <c r="AD488" s="133" t="s">
        <v>68</v>
      </c>
      <c r="AE488" s="140">
        <v>22127.0</v>
      </c>
      <c r="AF488" s="140">
        <v>0.91</v>
      </c>
      <c r="AG488" s="136"/>
      <c r="AH488" s="136"/>
    </row>
    <row r="489" ht="15.75" customHeight="1">
      <c r="A489" s="132">
        <v>33.0</v>
      </c>
      <c r="B489" s="130">
        <v>64.0</v>
      </c>
      <c r="C489" s="130">
        <v>9.0</v>
      </c>
      <c r="D489" s="130">
        <v>331.0</v>
      </c>
      <c r="E489" s="130">
        <v>226.0</v>
      </c>
      <c r="F489" s="4" t="s">
        <v>212</v>
      </c>
      <c r="G489" s="141"/>
      <c r="H489" s="145" t="s">
        <v>730</v>
      </c>
      <c r="I489" s="132" t="b">
        <v>1</v>
      </c>
      <c r="J489" s="133" t="s">
        <v>52</v>
      </c>
      <c r="K489" s="4" t="s">
        <v>731</v>
      </c>
      <c r="L489" s="22" t="s">
        <v>731</v>
      </c>
      <c r="M489" s="4" t="s">
        <v>731</v>
      </c>
      <c r="N489" s="4" t="s">
        <v>730</v>
      </c>
      <c r="O489" s="137" t="s">
        <v>1052</v>
      </c>
      <c r="P489" s="136"/>
      <c r="Q489" s="136"/>
      <c r="R489" s="132">
        <v>2020.0</v>
      </c>
      <c r="S489" s="132">
        <v>2.0</v>
      </c>
      <c r="T489" s="137" t="s">
        <v>64</v>
      </c>
      <c r="U489" s="138">
        <v>1.0</v>
      </c>
      <c r="V489" s="139" t="s">
        <v>1053</v>
      </c>
      <c r="W489" s="4" t="s">
        <v>1054</v>
      </c>
      <c r="X489" s="137" t="s">
        <v>1055</v>
      </c>
      <c r="Y489" s="140">
        <v>0.97</v>
      </c>
      <c r="Z489" s="136"/>
      <c r="AA489" s="136"/>
      <c r="AB489" s="138">
        <v>106.6</v>
      </c>
      <c r="AC489" s="138">
        <v>106.6</v>
      </c>
      <c r="AD489" s="138">
        <v>1.0</v>
      </c>
      <c r="AE489" s="136"/>
      <c r="AF489" s="136"/>
      <c r="AG489" s="136"/>
      <c r="AH489" s="136"/>
    </row>
    <row r="490" ht="15.75" customHeight="1">
      <c r="A490" s="143">
        <v>33.0</v>
      </c>
      <c r="B490" s="130">
        <v>373.0</v>
      </c>
      <c r="C490" s="130">
        <v>9.0</v>
      </c>
      <c r="D490" s="130">
        <v>309.0</v>
      </c>
      <c r="E490" s="130">
        <v>281.0</v>
      </c>
      <c r="F490" s="4" t="s">
        <v>603</v>
      </c>
      <c r="G490" s="4" t="s">
        <v>1936</v>
      </c>
      <c r="H490" s="4" t="s">
        <v>1936</v>
      </c>
      <c r="I490" s="132" t="b">
        <v>1</v>
      </c>
      <c r="J490" s="133" t="s">
        <v>52</v>
      </c>
      <c r="K490" s="4" t="s">
        <v>1937</v>
      </c>
      <c r="L490" s="22" t="s">
        <v>1937</v>
      </c>
      <c r="M490" s="4" t="s">
        <v>1937</v>
      </c>
      <c r="N490" s="4" t="s">
        <v>1938</v>
      </c>
      <c r="O490" s="135" t="s">
        <v>1046</v>
      </c>
      <c r="P490" s="136"/>
      <c r="Q490" s="136"/>
      <c r="R490" s="132">
        <v>2022.0</v>
      </c>
      <c r="S490" s="132">
        <v>3.0</v>
      </c>
      <c r="T490" s="137" t="s">
        <v>77</v>
      </c>
      <c r="U490" s="138">
        <v>2.0</v>
      </c>
      <c r="V490" s="136"/>
      <c r="W490" s="137" t="s">
        <v>1047</v>
      </c>
      <c r="X490" s="137" t="s">
        <v>1042</v>
      </c>
      <c r="Y490" s="136"/>
      <c r="Z490" s="136"/>
      <c r="AA490" s="136"/>
      <c r="AB490" s="136"/>
      <c r="AC490" s="138">
        <v>1.0</v>
      </c>
      <c r="AD490" s="138">
        <v>1.0</v>
      </c>
      <c r="AE490" s="136"/>
      <c r="AF490" s="136"/>
      <c r="AG490" s="136"/>
      <c r="AH490" s="136"/>
    </row>
    <row r="491" ht="15.75" customHeight="1">
      <c r="A491" s="143">
        <v>33.0</v>
      </c>
      <c r="B491" s="130">
        <v>189.0</v>
      </c>
      <c r="C491" s="130">
        <v>9.0</v>
      </c>
      <c r="D491" s="130">
        <v>307.0</v>
      </c>
      <c r="E491" s="130">
        <v>148.0</v>
      </c>
      <c r="F491" s="4" t="s">
        <v>212</v>
      </c>
      <c r="G491" s="141"/>
      <c r="H491" s="131" t="s">
        <v>575</v>
      </c>
      <c r="I491" s="132" t="b">
        <v>1</v>
      </c>
      <c r="J491" s="133" t="s">
        <v>52</v>
      </c>
      <c r="K491" s="4" t="s">
        <v>576</v>
      </c>
      <c r="L491" s="22" t="s">
        <v>576</v>
      </c>
      <c r="M491" s="4" t="s">
        <v>576</v>
      </c>
      <c r="N491" s="4" t="s">
        <v>575</v>
      </c>
      <c r="O491" s="137" t="s">
        <v>1052</v>
      </c>
      <c r="P491" s="136"/>
      <c r="Q491" s="139" t="s">
        <v>196</v>
      </c>
      <c r="R491" s="132">
        <v>2020.0</v>
      </c>
      <c r="S491" s="132">
        <v>2.0</v>
      </c>
      <c r="T491" s="137" t="s">
        <v>64</v>
      </c>
      <c r="U491" s="138">
        <v>1.0</v>
      </c>
      <c r="V491" s="139" t="s">
        <v>1040</v>
      </c>
      <c r="W491" s="4" t="s">
        <v>1054</v>
      </c>
      <c r="X491" s="137" t="s">
        <v>1055</v>
      </c>
      <c r="Y491" s="140">
        <v>0.83</v>
      </c>
      <c r="Z491" s="136"/>
      <c r="AA491" s="136"/>
      <c r="AB491" s="138">
        <v>9621.6</v>
      </c>
      <c r="AC491" s="138">
        <v>9621.6</v>
      </c>
      <c r="AD491" s="138">
        <v>1.0</v>
      </c>
      <c r="AE491" s="136"/>
      <c r="AF491" s="136"/>
      <c r="AG491" s="136"/>
      <c r="AH491" s="136"/>
    </row>
    <row r="492" ht="15.75" customHeight="1">
      <c r="A492" s="143">
        <v>33.0</v>
      </c>
      <c r="B492" s="130">
        <v>65.0</v>
      </c>
      <c r="C492" s="130">
        <v>9.0</v>
      </c>
      <c r="D492" s="130">
        <v>308.0</v>
      </c>
      <c r="E492" s="130">
        <v>282.0</v>
      </c>
      <c r="F492" s="4" t="s">
        <v>603</v>
      </c>
      <c r="G492" s="141"/>
      <c r="H492" s="145" t="s">
        <v>1939</v>
      </c>
      <c r="I492" s="132" t="b">
        <v>1</v>
      </c>
      <c r="J492" s="133" t="s">
        <v>52</v>
      </c>
      <c r="K492" s="4" t="s">
        <v>1940</v>
      </c>
      <c r="L492" s="22" t="s">
        <v>1940</v>
      </c>
      <c r="M492" s="4" t="s">
        <v>1940</v>
      </c>
      <c r="N492" s="4" t="s">
        <v>1941</v>
      </c>
      <c r="O492" s="137" t="s">
        <v>1371</v>
      </c>
      <c r="P492" s="136"/>
      <c r="Q492" s="136"/>
      <c r="R492" s="132">
        <v>2023.0</v>
      </c>
      <c r="S492" s="132">
        <v>3.0</v>
      </c>
      <c r="T492" s="137" t="s">
        <v>64</v>
      </c>
      <c r="U492" s="138">
        <v>1.0</v>
      </c>
      <c r="V492" s="139" t="s">
        <v>1053</v>
      </c>
      <c r="W492" s="137" t="s">
        <v>1047</v>
      </c>
      <c r="X492" s="137" t="s">
        <v>66</v>
      </c>
      <c r="Y492" s="136"/>
      <c r="Z492" s="136"/>
      <c r="AA492" s="136"/>
      <c r="AB492" s="136"/>
      <c r="AC492" s="138">
        <v>1.0</v>
      </c>
      <c r="AD492" s="138">
        <v>1.0</v>
      </c>
      <c r="AE492" s="136"/>
      <c r="AF492" s="136"/>
      <c r="AG492" s="136"/>
      <c r="AH492" s="136"/>
    </row>
    <row r="493" ht="15.75" customHeight="1">
      <c r="A493" s="132">
        <v>33.0</v>
      </c>
      <c r="B493" s="130">
        <v>493.0</v>
      </c>
      <c r="C493" s="130">
        <v>9.0</v>
      </c>
      <c r="D493" s="138">
        <v>287.0</v>
      </c>
      <c r="E493" s="130">
        <v>164.0</v>
      </c>
      <c r="F493" s="4" t="s">
        <v>212</v>
      </c>
      <c r="G493" s="4" t="s">
        <v>1942</v>
      </c>
      <c r="H493" s="131" t="s">
        <v>1234</v>
      </c>
      <c r="I493" s="132" t="b">
        <v>0</v>
      </c>
      <c r="J493" s="133" t="s">
        <v>52</v>
      </c>
      <c r="K493" s="167" t="s">
        <v>1235</v>
      </c>
      <c r="L493" s="168" t="s">
        <v>1235</v>
      </c>
      <c r="M493" s="4" t="s">
        <v>1943</v>
      </c>
      <c r="N493" s="4" t="s">
        <v>1944</v>
      </c>
      <c r="O493" s="137" t="s">
        <v>1155</v>
      </c>
      <c r="P493" s="136"/>
      <c r="Q493" s="136"/>
      <c r="R493" s="132">
        <v>2022.0</v>
      </c>
      <c r="S493" s="132">
        <v>3.0</v>
      </c>
      <c r="T493" s="137" t="s">
        <v>64</v>
      </c>
      <c r="U493" s="138">
        <v>1.0</v>
      </c>
      <c r="V493" s="136"/>
      <c r="W493" s="137" t="s">
        <v>1054</v>
      </c>
      <c r="X493" s="137" t="s">
        <v>1055</v>
      </c>
      <c r="Y493" s="140">
        <v>1.049</v>
      </c>
      <c r="Z493" s="136"/>
      <c r="AA493" s="136"/>
      <c r="AB493" s="138">
        <v>3190.0</v>
      </c>
      <c r="AC493" s="138">
        <v>1.0</v>
      </c>
      <c r="AD493" s="138">
        <v>1.0</v>
      </c>
      <c r="AE493" s="136"/>
      <c r="AF493" s="136"/>
      <c r="AG493" s="136"/>
      <c r="AH493" s="136"/>
    </row>
    <row r="494" ht="15.75" customHeight="1">
      <c r="A494" s="143">
        <v>33.0</v>
      </c>
      <c r="B494" s="130">
        <v>66.0</v>
      </c>
      <c r="C494" s="130">
        <v>9.0</v>
      </c>
      <c r="D494" s="130">
        <v>306.0</v>
      </c>
      <c r="E494" s="130">
        <v>283.0</v>
      </c>
      <c r="F494" s="4" t="s">
        <v>603</v>
      </c>
      <c r="G494" s="141"/>
      <c r="H494" s="145" t="s">
        <v>1945</v>
      </c>
      <c r="I494" s="132" t="b">
        <v>1</v>
      </c>
      <c r="J494" s="133" t="s">
        <v>52</v>
      </c>
      <c r="K494" s="4" t="s">
        <v>1946</v>
      </c>
      <c r="L494" s="22" t="s">
        <v>1946</v>
      </c>
      <c r="M494" s="4" t="s">
        <v>1946</v>
      </c>
      <c r="N494" s="4" t="s">
        <v>1947</v>
      </c>
      <c r="O494" s="137" t="s">
        <v>1089</v>
      </c>
      <c r="P494" s="136"/>
      <c r="Q494" s="136"/>
      <c r="R494" s="132">
        <v>2021.0</v>
      </c>
      <c r="S494" s="132">
        <v>3.0</v>
      </c>
      <c r="T494" s="137" t="s">
        <v>64</v>
      </c>
      <c r="U494" s="138">
        <v>1.0</v>
      </c>
      <c r="V494" s="139" t="s">
        <v>1053</v>
      </c>
      <c r="W494" s="137" t="s">
        <v>1047</v>
      </c>
      <c r="X494" s="137" t="s">
        <v>1042</v>
      </c>
      <c r="Y494" s="136"/>
      <c r="Z494" s="136"/>
      <c r="AA494" s="136"/>
      <c r="AB494" s="136"/>
      <c r="AC494" s="138">
        <v>1.0</v>
      </c>
      <c r="AD494" s="138">
        <v>1.0</v>
      </c>
      <c r="AE494" s="136"/>
      <c r="AF494" s="136"/>
      <c r="AG494" s="136"/>
      <c r="AH494" s="136"/>
    </row>
    <row r="495" ht="15.75" customHeight="1">
      <c r="A495" s="149">
        <v>33.0</v>
      </c>
      <c r="B495" s="130">
        <v>494.0</v>
      </c>
      <c r="C495" s="130">
        <v>9.0</v>
      </c>
      <c r="D495" s="130">
        <v>304.0</v>
      </c>
      <c r="E495" s="130">
        <v>173.0</v>
      </c>
      <c r="F495" s="144" t="s">
        <v>212</v>
      </c>
      <c r="G495" s="144" t="s">
        <v>1948</v>
      </c>
      <c r="H495" s="131" t="s">
        <v>1949</v>
      </c>
      <c r="I495" s="132" t="b">
        <v>1</v>
      </c>
      <c r="J495" s="151" t="s">
        <v>52</v>
      </c>
      <c r="K495" s="144" t="s">
        <v>1950</v>
      </c>
      <c r="L495" s="152" t="s">
        <v>1950</v>
      </c>
      <c r="M495" s="144" t="s">
        <v>1950</v>
      </c>
      <c r="N495" s="4" t="s">
        <v>1951</v>
      </c>
      <c r="O495" s="179" t="s">
        <v>1087</v>
      </c>
      <c r="P495" s="154"/>
      <c r="Q495" s="154"/>
      <c r="R495" s="149">
        <v>2021.0</v>
      </c>
      <c r="S495" s="149">
        <v>3.0</v>
      </c>
      <c r="T495" s="153" t="s">
        <v>64</v>
      </c>
      <c r="U495" s="138">
        <v>1.0</v>
      </c>
      <c r="V495" s="154"/>
      <c r="W495" s="153" t="s">
        <v>1047</v>
      </c>
      <c r="X495" s="153" t="s">
        <v>1055</v>
      </c>
      <c r="Y495" s="154"/>
      <c r="Z495" s="154"/>
      <c r="AA495" s="156">
        <v>63.0</v>
      </c>
      <c r="AB495" s="157">
        <v>1209.6</v>
      </c>
      <c r="AC495" s="157">
        <v>343.0</v>
      </c>
      <c r="AD495" s="157">
        <v>1.0</v>
      </c>
      <c r="AE495" s="156">
        <v>348.0</v>
      </c>
      <c r="AF495" s="154"/>
      <c r="AG495" s="154"/>
      <c r="AH495" s="154"/>
    </row>
    <row r="496" ht="15.75" customHeight="1">
      <c r="A496" s="181">
        <v>33.0</v>
      </c>
      <c r="B496" s="130">
        <v>67.0</v>
      </c>
      <c r="C496" s="130">
        <v>9.0</v>
      </c>
      <c r="D496" s="130">
        <v>305.0</v>
      </c>
      <c r="E496" s="130">
        <v>174.0</v>
      </c>
      <c r="F496" s="144" t="s">
        <v>603</v>
      </c>
      <c r="G496" s="144" t="s">
        <v>1948</v>
      </c>
      <c r="H496" s="131" t="s">
        <v>1949</v>
      </c>
      <c r="I496" s="132" t="b">
        <v>1</v>
      </c>
      <c r="J496" s="151" t="s">
        <v>52</v>
      </c>
      <c r="K496" s="144" t="s">
        <v>1950</v>
      </c>
      <c r="L496" s="152" t="s">
        <v>1950</v>
      </c>
      <c r="M496" s="144" t="s">
        <v>1950</v>
      </c>
      <c r="N496" s="4" t="s">
        <v>1952</v>
      </c>
      <c r="O496" s="153" t="s">
        <v>1089</v>
      </c>
      <c r="P496" s="154"/>
      <c r="Q496" s="154"/>
      <c r="R496" s="149">
        <v>2021.0</v>
      </c>
      <c r="S496" s="149">
        <v>3.0</v>
      </c>
      <c r="T496" s="153" t="s">
        <v>64</v>
      </c>
      <c r="U496" s="138">
        <v>1.0</v>
      </c>
      <c r="V496" s="155" t="s">
        <v>1053</v>
      </c>
      <c r="W496" s="153" t="s">
        <v>1047</v>
      </c>
      <c r="X496" s="153" t="s">
        <v>1042</v>
      </c>
      <c r="Y496" s="154"/>
      <c r="Z496" s="154"/>
      <c r="AA496" s="154"/>
      <c r="AB496" s="157">
        <v>1209.6</v>
      </c>
      <c r="AC496" s="157">
        <v>0.6</v>
      </c>
      <c r="AD496" s="151" t="s">
        <v>68</v>
      </c>
      <c r="AE496" s="154"/>
      <c r="AF496" s="154"/>
      <c r="AG496" s="154"/>
      <c r="AH496" s="154"/>
    </row>
    <row r="497" ht="15.75" customHeight="1">
      <c r="A497" s="149">
        <v>36.0</v>
      </c>
      <c r="B497" s="130">
        <v>256.0</v>
      </c>
      <c r="C497" s="130">
        <v>2.0</v>
      </c>
      <c r="D497" s="150">
        <v>57.0</v>
      </c>
      <c r="E497" s="130">
        <v>40.0</v>
      </c>
      <c r="F497" s="144" t="s">
        <v>94</v>
      </c>
      <c r="G497" s="144" t="s">
        <v>1953</v>
      </c>
      <c r="H497" s="144" t="s">
        <v>1953</v>
      </c>
      <c r="I497" s="132" t="b">
        <v>1</v>
      </c>
      <c r="J497" s="151" t="s">
        <v>52</v>
      </c>
      <c r="K497" s="144" t="s">
        <v>1954</v>
      </c>
      <c r="L497" s="152" t="s">
        <v>1954</v>
      </c>
      <c r="M497" s="144" t="s">
        <v>1954</v>
      </c>
      <c r="N497" s="4" t="s">
        <v>1955</v>
      </c>
      <c r="O497" s="179" t="s">
        <v>1331</v>
      </c>
      <c r="P497" s="154"/>
      <c r="Q497" s="154"/>
      <c r="R497" s="149">
        <v>2020.0</v>
      </c>
      <c r="S497" s="149">
        <v>1.0</v>
      </c>
      <c r="T497" s="153" t="s">
        <v>77</v>
      </c>
      <c r="U497" s="138">
        <v>2.0</v>
      </c>
      <c r="V497" s="155" t="s">
        <v>1040</v>
      </c>
      <c r="W497" s="153" t="s">
        <v>1041</v>
      </c>
      <c r="X497" s="153" t="s">
        <v>1103</v>
      </c>
      <c r="Y497" s="156">
        <v>1.75</v>
      </c>
      <c r="Z497" s="154"/>
      <c r="AA497" s="154"/>
      <c r="AB497" s="157">
        <v>17394.6</v>
      </c>
      <c r="AC497" s="157">
        <v>17394.6</v>
      </c>
      <c r="AD497" s="157">
        <v>1.0</v>
      </c>
      <c r="AE497" s="156">
        <v>33000.0</v>
      </c>
      <c r="AF497" s="156">
        <v>0.6</v>
      </c>
      <c r="AG497" s="154"/>
      <c r="AH497" s="154"/>
    </row>
    <row r="498" ht="15.75" customHeight="1">
      <c r="A498" s="136"/>
      <c r="B498" s="136"/>
      <c r="C498" s="136"/>
      <c r="D498" s="136"/>
      <c r="E498" s="136"/>
      <c r="F498" s="136"/>
      <c r="G498" s="136"/>
      <c r="H498" s="242" t="s">
        <v>960</v>
      </c>
      <c r="I498" s="136"/>
      <c r="J498" s="136"/>
      <c r="K498" s="242" t="s">
        <v>201</v>
      </c>
      <c r="L498" s="243"/>
      <c r="M498" s="136"/>
      <c r="N498" s="136"/>
      <c r="O498" s="136"/>
      <c r="P498" s="139" t="s">
        <v>196</v>
      </c>
      <c r="Q498" s="136"/>
      <c r="R498" s="136"/>
      <c r="S498" s="136"/>
      <c r="T498" s="136"/>
      <c r="U498" s="136"/>
      <c r="V498" s="136"/>
      <c r="W498" s="136"/>
      <c r="X498" s="136"/>
      <c r="Y498" s="136"/>
      <c r="Z498" s="136"/>
      <c r="AA498" s="136"/>
      <c r="AB498" s="138">
        <v>775635.2</v>
      </c>
      <c r="AC498" s="136"/>
      <c r="AD498" s="136"/>
      <c r="AE498" s="136"/>
      <c r="AF498" s="136"/>
      <c r="AG498" s="136"/>
      <c r="AH498" s="136"/>
    </row>
    <row r="499" ht="15.75" customHeight="1">
      <c r="A499" s="136"/>
      <c r="B499" s="136"/>
      <c r="C499" s="136"/>
      <c r="D499" s="136"/>
      <c r="E499" s="136"/>
      <c r="F499" s="136"/>
      <c r="G499" s="136"/>
      <c r="H499" s="242" t="s">
        <v>971</v>
      </c>
      <c r="I499" s="136"/>
      <c r="J499" s="136"/>
      <c r="K499" s="244" t="s">
        <v>972</v>
      </c>
      <c r="L499" s="245"/>
      <c r="M499" s="136"/>
      <c r="N499" s="136"/>
      <c r="O499" s="136"/>
      <c r="P499" s="139" t="s">
        <v>196</v>
      </c>
      <c r="Q499" s="136"/>
      <c r="R499" s="136"/>
      <c r="S499" s="136"/>
      <c r="T499" s="136"/>
      <c r="U499" s="136"/>
      <c r="V499" s="136"/>
      <c r="W499" s="136"/>
      <c r="X499" s="136"/>
      <c r="Y499" s="136"/>
      <c r="Z499" s="136"/>
      <c r="AA499" s="136"/>
      <c r="AB499" s="138">
        <v>141905.1</v>
      </c>
      <c r="AC499" s="136"/>
      <c r="AD499" s="136"/>
      <c r="AE499" s="136"/>
      <c r="AF499" s="136"/>
      <c r="AG499" s="136"/>
      <c r="AH499" s="136"/>
    </row>
    <row r="500" ht="15.75" customHeight="1">
      <c r="A500" s="136"/>
      <c r="B500" s="136"/>
      <c r="C500" s="136"/>
      <c r="D500" s="136"/>
      <c r="E500" s="136"/>
      <c r="F500" s="136"/>
      <c r="G500" s="136"/>
      <c r="H500" s="242" t="s">
        <v>1956</v>
      </c>
      <c r="I500" s="136"/>
      <c r="J500" s="136"/>
      <c r="K500" s="244" t="s">
        <v>736</v>
      </c>
      <c r="L500" s="245"/>
      <c r="M500" s="136"/>
      <c r="N500" s="136"/>
      <c r="O500" s="136"/>
      <c r="P500" s="139" t="s">
        <v>52</v>
      </c>
      <c r="Q500" s="136"/>
      <c r="R500" s="136"/>
      <c r="S500" s="136"/>
      <c r="T500" s="136"/>
      <c r="U500" s="136"/>
      <c r="V500" s="136"/>
      <c r="W500" s="136"/>
      <c r="X500" s="136"/>
      <c r="Y500" s="136"/>
      <c r="Z500" s="136"/>
      <c r="AA500" s="136"/>
      <c r="AB500" s="138">
        <v>54622.9</v>
      </c>
      <c r="AC500" s="136"/>
      <c r="AD500" s="136"/>
      <c r="AE500" s="136"/>
      <c r="AF500" s="136"/>
      <c r="AG500" s="136"/>
      <c r="AH500" s="136"/>
    </row>
    <row r="501" ht="15.75" customHeight="1">
      <c r="A501" s="136"/>
      <c r="B501" s="136"/>
      <c r="C501" s="136"/>
      <c r="D501" s="136"/>
      <c r="E501" s="136"/>
      <c r="F501" s="136"/>
      <c r="G501" s="136"/>
      <c r="H501" s="242" t="s">
        <v>969</v>
      </c>
      <c r="I501" s="136"/>
      <c r="J501" s="136"/>
      <c r="K501" s="244" t="s">
        <v>970</v>
      </c>
      <c r="L501" s="245"/>
      <c r="M501" s="136"/>
      <c r="N501" s="136"/>
      <c r="O501" s="136"/>
      <c r="P501" s="139" t="s">
        <v>196</v>
      </c>
      <c r="Q501" s="136"/>
      <c r="R501" s="136"/>
      <c r="S501" s="136"/>
      <c r="T501" s="136"/>
      <c r="U501" s="136"/>
      <c r="V501" s="136"/>
      <c r="W501" s="136"/>
      <c r="X501" s="136"/>
      <c r="Y501" s="136"/>
      <c r="Z501" s="136"/>
      <c r="AA501" s="136"/>
      <c r="AB501" s="138">
        <v>30162.1</v>
      </c>
      <c r="AC501" s="136"/>
      <c r="AD501" s="136"/>
      <c r="AE501" s="136"/>
      <c r="AF501" s="136"/>
      <c r="AG501" s="136"/>
      <c r="AH501" s="136"/>
    </row>
    <row r="502" ht="15.75" customHeight="1">
      <c r="A502" s="136"/>
      <c r="B502" s="136"/>
      <c r="C502" s="136"/>
      <c r="D502" s="136"/>
      <c r="E502" s="136"/>
      <c r="F502" s="136"/>
      <c r="G502" s="136"/>
      <c r="H502" s="242" t="s">
        <v>1957</v>
      </c>
      <c r="I502" s="136"/>
      <c r="J502" s="136"/>
      <c r="K502" s="244" t="s">
        <v>1958</v>
      </c>
      <c r="L502" s="245"/>
      <c r="M502" s="136"/>
      <c r="N502" s="136"/>
      <c r="O502" s="136"/>
      <c r="P502" s="139" t="s">
        <v>196</v>
      </c>
      <c r="Q502" s="136"/>
      <c r="R502" s="136"/>
      <c r="S502" s="136"/>
      <c r="T502" s="136"/>
      <c r="U502" s="136"/>
      <c r="V502" s="136"/>
      <c r="W502" s="136"/>
      <c r="X502" s="136"/>
      <c r="Y502" s="136"/>
      <c r="Z502" s="136"/>
      <c r="AA502" s="136"/>
      <c r="AB502" s="138">
        <v>18511.6</v>
      </c>
      <c r="AC502" s="136"/>
      <c r="AD502" s="136"/>
      <c r="AE502" s="136"/>
      <c r="AF502" s="136"/>
      <c r="AG502" s="136"/>
      <c r="AH502" s="136"/>
    </row>
    <row r="503" ht="15.75" customHeight="1">
      <c r="A503" s="136"/>
      <c r="B503" s="136"/>
      <c r="C503" s="136"/>
      <c r="D503" s="136"/>
      <c r="E503" s="136"/>
      <c r="F503" s="136"/>
      <c r="G503" s="136"/>
      <c r="H503" s="242" t="s">
        <v>192</v>
      </c>
      <c r="I503" s="136"/>
      <c r="J503" s="136"/>
      <c r="K503" s="242" t="s">
        <v>193</v>
      </c>
      <c r="L503" s="243"/>
      <c r="M503" s="136"/>
      <c r="N503" s="136"/>
      <c r="O503" s="136"/>
      <c r="P503" s="139" t="s">
        <v>52</v>
      </c>
      <c r="Q503" s="136"/>
      <c r="R503" s="136"/>
      <c r="S503" s="136"/>
      <c r="T503" s="136"/>
      <c r="U503" s="136"/>
      <c r="V503" s="136"/>
      <c r="W503" s="136"/>
      <c r="X503" s="136"/>
      <c r="Y503" s="136"/>
      <c r="Z503" s="136"/>
      <c r="AA503" s="136"/>
      <c r="AB503" s="138">
        <v>5688.7</v>
      </c>
      <c r="AC503" s="136"/>
      <c r="AD503" s="136"/>
      <c r="AE503" s="136"/>
      <c r="AF503" s="136"/>
      <c r="AG503" s="136"/>
      <c r="AH503" s="136"/>
    </row>
    <row r="504" ht="15.75" customHeight="1">
      <c r="A504" s="136"/>
      <c r="B504" s="136"/>
      <c r="C504" s="136"/>
      <c r="D504" s="136"/>
      <c r="E504" s="136"/>
      <c r="F504" s="136"/>
      <c r="G504" s="133" t="s">
        <v>68</v>
      </c>
      <c r="H504" s="242" t="s">
        <v>1959</v>
      </c>
      <c r="I504" s="136"/>
      <c r="J504" s="136"/>
      <c r="K504" s="244" t="s">
        <v>1960</v>
      </c>
      <c r="L504" s="245"/>
      <c r="M504" s="136"/>
      <c r="N504" s="136"/>
      <c r="O504" s="136"/>
      <c r="P504" s="139" t="s">
        <v>196</v>
      </c>
      <c r="Q504" s="136"/>
      <c r="R504" s="136"/>
      <c r="S504" s="136"/>
      <c r="T504" s="136"/>
      <c r="U504" s="136"/>
      <c r="V504" s="136"/>
      <c r="W504" s="136"/>
      <c r="X504" s="136"/>
      <c r="Y504" s="136"/>
      <c r="Z504" s="136"/>
      <c r="AA504" s="136"/>
      <c r="AB504" s="138">
        <v>4171.0</v>
      </c>
      <c r="AC504" s="136"/>
      <c r="AD504" s="136"/>
      <c r="AE504" s="136"/>
      <c r="AF504" s="136"/>
      <c r="AG504" s="136"/>
      <c r="AH504" s="136"/>
    </row>
    <row r="505" ht="15.75" customHeight="1">
      <c r="A505" s="136"/>
      <c r="B505" s="136"/>
      <c r="C505" s="136"/>
      <c r="D505" s="136"/>
      <c r="E505" s="136"/>
      <c r="F505" s="136"/>
      <c r="G505" s="136"/>
      <c r="H505" s="242" t="s">
        <v>1961</v>
      </c>
      <c r="I505" s="136"/>
      <c r="J505" s="136"/>
      <c r="K505" s="244" t="s">
        <v>1962</v>
      </c>
      <c r="L505" s="245"/>
      <c r="M505" s="136"/>
      <c r="N505" s="136"/>
      <c r="O505" s="136"/>
      <c r="P505" s="139" t="s">
        <v>52</v>
      </c>
      <c r="Q505" s="136"/>
      <c r="R505" s="136"/>
      <c r="S505" s="136"/>
      <c r="T505" s="136"/>
      <c r="U505" s="136"/>
      <c r="V505" s="136"/>
      <c r="W505" s="136"/>
      <c r="X505" s="136"/>
      <c r="Y505" s="136"/>
      <c r="Z505" s="136"/>
      <c r="AA505" s="136"/>
      <c r="AB505" s="138">
        <v>0.0</v>
      </c>
      <c r="AC505" s="136"/>
      <c r="AD505" s="136"/>
      <c r="AE505" s="136"/>
      <c r="AF505" s="136"/>
      <c r="AG505" s="136"/>
      <c r="AH505" s="136"/>
    </row>
    <row r="506" ht="15.75" customHeight="1">
      <c r="A506" s="136"/>
      <c r="B506" s="136"/>
      <c r="C506" s="136"/>
      <c r="D506" s="136"/>
      <c r="E506" s="136"/>
      <c r="F506" s="136"/>
      <c r="G506" s="136"/>
      <c r="H506" s="136"/>
      <c r="I506" s="136"/>
      <c r="J506" s="136"/>
      <c r="K506" s="138">
        <v>9.1</v>
      </c>
      <c r="L506" s="246"/>
      <c r="M506" s="136"/>
      <c r="N506" s="136"/>
      <c r="O506" s="136"/>
      <c r="P506" s="136"/>
      <c r="Q506" s="136"/>
      <c r="R506" s="136"/>
      <c r="S506" s="136"/>
      <c r="T506" s="136"/>
      <c r="U506" s="136"/>
      <c r="V506" s="136"/>
      <c r="W506" s="136"/>
      <c r="X506" s="136"/>
      <c r="Y506" s="136"/>
      <c r="Z506" s="136"/>
      <c r="AA506" s="136"/>
      <c r="AB506" s="136"/>
      <c r="AC506" s="136"/>
      <c r="AD506" s="136"/>
      <c r="AE506" s="136"/>
      <c r="AF506" s="136"/>
      <c r="AG506" s="136"/>
      <c r="AH506" s="136"/>
    </row>
    <row r="507" ht="15.75" customHeight="1">
      <c r="A507" s="136"/>
      <c r="B507" s="136"/>
      <c r="C507" s="136"/>
      <c r="D507" s="136"/>
      <c r="E507" s="136"/>
      <c r="F507" s="136"/>
      <c r="G507" s="136"/>
      <c r="H507" s="136"/>
      <c r="I507" s="136"/>
      <c r="J507" s="136"/>
      <c r="K507" s="138">
        <v>24.5</v>
      </c>
      <c r="L507" s="246"/>
      <c r="M507" s="136"/>
      <c r="N507" s="136"/>
      <c r="O507" s="143">
        <v>113.1</v>
      </c>
      <c r="P507" s="136"/>
      <c r="Q507" s="136"/>
      <c r="R507" s="136"/>
      <c r="S507" s="136"/>
      <c r="T507" s="136"/>
      <c r="U507" s="136"/>
      <c r="V507" s="136"/>
      <c r="W507" s="136"/>
      <c r="X507" s="136"/>
      <c r="Y507" s="136"/>
      <c r="Z507" s="136"/>
      <c r="AA507" s="136"/>
      <c r="AB507" s="136"/>
      <c r="AC507" s="136"/>
      <c r="AD507" s="136"/>
      <c r="AE507" s="136"/>
      <c r="AF507" s="136"/>
      <c r="AG507" s="136"/>
      <c r="AH507" s="136"/>
    </row>
    <row r="508" ht="15.75" customHeight="1">
      <c r="A508" s="136"/>
      <c r="B508" s="136"/>
      <c r="C508" s="136"/>
      <c r="D508" s="136"/>
      <c r="E508" s="136"/>
      <c r="F508" s="136"/>
      <c r="G508" s="136"/>
      <c r="H508" s="136"/>
      <c r="I508" s="136"/>
      <c r="J508" s="136"/>
      <c r="K508" s="138">
        <v>319.3</v>
      </c>
      <c r="L508" s="246"/>
      <c r="M508" s="136"/>
      <c r="N508" s="136"/>
      <c r="O508" s="136"/>
      <c r="P508" s="136"/>
      <c r="Q508" s="136"/>
      <c r="R508" s="136"/>
      <c r="S508" s="136"/>
      <c r="T508" s="136"/>
      <c r="U508" s="136"/>
      <c r="V508" s="136"/>
      <c r="W508" s="136"/>
      <c r="X508" s="136"/>
      <c r="Y508" s="136"/>
      <c r="Z508" s="136"/>
      <c r="AA508" s="136"/>
      <c r="AB508" s="136"/>
      <c r="AC508" s="247"/>
      <c r="AD508" s="136"/>
      <c r="AE508" s="140">
        <v>629242.3</v>
      </c>
      <c r="AF508" s="136"/>
      <c r="AG508" s="136"/>
      <c r="AH508" s="136"/>
    </row>
    <row r="509" ht="15.75" customHeight="1">
      <c r="A509" s="136"/>
      <c r="B509" s="136"/>
      <c r="C509" s="136"/>
      <c r="D509" s="136"/>
      <c r="E509" s="136"/>
      <c r="F509" s="136"/>
      <c r="G509" s="136"/>
      <c r="H509" s="136"/>
      <c r="I509" s="136"/>
      <c r="J509" s="136"/>
      <c r="K509" s="136"/>
      <c r="L509" s="225"/>
      <c r="M509" s="136"/>
      <c r="N509" s="136"/>
      <c r="O509" s="143">
        <v>21759.0</v>
      </c>
      <c r="P509" s="136"/>
      <c r="Q509" s="136"/>
      <c r="R509" s="136"/>
      <c r="S509" s="143">
        <v>2001.0</v>
      </c>
      <c r="T509" s="136"/>
      <c r="U509" s="136"/>
      <c r="V509" s="136"/>
      <c r="W509" s="136"/>
      <c r="X509" s="136"/>
      <c r="Y509" s="136"/>
      <c r="Z509" s="136"/>
      <c r="AA509" s="136"/>
      <c r="AB509" s="136"/>
      <c r="AC509" s="247"/>
      <c r="AD509" s="133" t="s">
        <v>1963</v>
      </c>
      <c r="AE509" s="138">
        <v>4109944.8</v>
      </c>
      <c r="AF509" s="136"/>
      <c r="AG509" s="136"/>
      <c r="AH509" s="136"/>
    </row>
    <row r="510" ht="15.75" customHeight="1">
      <c r="A510" s="136"/>
      <c r="B510" s="136"/>
      <c r="C510" s="136"/>
      <c r="D510" s="136"/>
      <c r="E510" s="136"/>
      <c r="F510" s="136"/>
      <c r="G510" s="136"/>
      <c r="H510" s="136"/>
      <c r="I510" s="136"/>
      <c r="J510" s="136"/>
      <c r="K510" s="136"/>
      <c r="L510" s="225"/>
      <c r="M510" s="136"/>
      <c r="N510" s="136"/>
      <c r="O510" s="136"/>
      <c r="P510" s="136"/>
      <c r="Q510" s="136"/>
      <c r="R510" s="136"/>
      <c r="S510" s="136"/>
      <c r="T510" s="136"/>
      <c r="U510" s="136"/>
      <c r="V510" s="136"/>
      <c r="W510" s="136"/>
      <c r="X510" s="136"/>
      <c r="Y510" s="136"/>
      <c r="Z510" s="136"/>
      <c r="AA510" s="136"/>
      <c r="AB510" s="136"/>
      <c r="AC510" s="136"/>
      <c r="AD510" s="136"/>
      <c r="AE510" s="136"/>
      <c r="AF510" s="136"/>
      <c r="AG510" s="136"/>
      <c r="AH510" s="136"/>
    </row>
    <row r="511" ht="15.75" customHeight="1">
      <c r="A511" s="136"/>
      <c r="B511" s="136"/>
      <c r="C511" s="136"/>
      <c r="D511" s="136"/>
      <c r="E511" s="136"/>
      <c r="F511" s="136"/>
      <c r="G511" s="136"/>
      <c r="H511" s="136"/>
      <c r="I511" s="136"/>
      <c r="J511" s="136"/>
      <c r="K511" s="136"/>
      <c r="L511" s="225"/>
      <c r="M511" s="136"/>
      <c r="N511" s="136"/>
      <c r="O511" s="136"/>
      <c r="P511" s="136"/>
      <c r="Q511" s="136"/>
      <c r="R511" s="136"/>
      <c r="S511" s="136"/>
      <c r="T511" s="136"/>
      <c r="U511" s="136"/>
      <c r="V511" s="136"/>
      <c r="W511" s="136"/>
      <c r="X511" s="136"/>
      <c r="Y511" s="136"/>
      <c r="Z511" s="136"/>
      <c r="AA511" s="136"/>
      <c r="AB511" s="136"/>
      <c r="AC511" s="136"/>
      <c r="AD511" s="136"/>
      <c r="AE511" s="136"/>
      <c r="AF511" s="136"/>
      <c r="AG511" s="136"/>
      <c r="AH511" s="136"/>
    </row>
    <row r="512" ht="15.75" customHeight="1">
      <c r="A512" s="136"/>
      <c r="B512" s="136"/>
      <c r="C512" s="136"/>
      <c r="D512" s="136"/>
      <c r="E512" s="136"/>
      <c r="F512" s="136"/>
      <c r="G512" s="136"/>
      <c r="H512" s="136"/>
      <c r="I512" s="136"/>
      <c r="J512" s="136"/>
      <c r="K512" s="136"/>
      <c r="L512" s="225"/>
      <c r="M512" s="136"/>
      <c r="N512" s="136"/>
      <c r="O512" s="136"/>
      <c r="P512" s="136"/>
      <c r="Q512" s="136"/>
      <c r="R512" s="136"/>
      <c r="S512" s="136"/>
      <c r="T512" s="136"/>
      <c r="U512" s="136"/>
      <c r="V512" s="136"/>
      <c r="W512" s="136"/>
      <c r="X512" s="136"/>
      <c r="Y512" s="136"/>
      <c r="Z512" s="136"/>
      <c r="AA512" s="136"/>
      <c r="AB512" s="136"/>
      <c r="AC512" s="136"/>
      <c r="AD512" s="136"/>
      <c r="AE512" s="136"/>
      <c r="AF512" s="136"/>
      <c r="AG512" s="136"/>
      <c r="AH512" s="136"/>
    </row>
    <row r="513" ht="15.75" customHeight="1">
      <c r="A513" s="136"/>
      <c r="B513" s="136"/>
      <c r="C513" s="136"/>
      <c r="D513" s="136"/>
      <c r="E513" s="136"/>
      <c r="F513" s="136"/>
      <c r="G513" s="136"/>
      <c r="H513" s="136"/>
      <c r="I513" s="136"/>
      <c r="J513" s="136"/>
      <c r="K513" s="136"/>
      <c r="L513" s="225"/>
      <c r="M513" s="136"/>
      <c r="N513" s="136"/>
      <c r="O513" s="4" t="s">
        <v>1964</v>
      </c>
      <c r="P513" s="4" t="s">
        <v>1965</v>
      </c>
      <c r="Q513" s="4" t="s">
        <v>998</v>
      </c>
      <c r="R513" s="4" t="s">
        <v>999</v>
      </c>
      <c r="S513" s="4" t="s">
        <v>1000</v>
      </c>
      <c r="T513" s="136"/>
      <c r="U513" s="136"/>
      <c r="V513" s="136"/>
      <c r="W513" s="4" t="s">
        <v>1966</v>
      </c>
      <c r="X513" s="4" t="s">
        <v>1965</v>
      </c>
      <c r="Y513" s="4" t="s">
        <v>998</v>
      </c>
      <c r="Z513" s="4" t="s">
        <v>999</v>
      </c>
      <c r="AA513" s="4" t="s">
        <v>1000</v>
      </c>
      <c r="AB513" s="136"/>
      <c r="AC513" s="136"/>
      <c r="AD513" s="136"/>
      <c r="AE513" s="136"/>
      <c r="AF513" s="136"/>
      <c r="AG513" s="136"/>
      <c r="AH513" s="136"/>
    </row>
    <row r="514" ht="15.75" customHeight="1">
      <c r="A514" s="136"/>
      <c r="B514" s="136"/>
      <c r="C514" s="136"/>
      <c r="D514" s="136"/>
      <c r="E514" s="136"/>
      <c r="F514" s="136"/>
      <c r="G514" s="136"/>
      <c r="H514" s="136"/>
      <c r="I514" s="136">
        <f>SUM(P514:R514)</f>
        <v>490</v>
      </c>
      <c r="J514" s="136"/>
      <c r="K514" s="136"/>
      <c r="L514" s="225"/>
      <c r="M514" s="136"/>
      <c r="N514" s="136"/>
      <c r="O514" s="136"/>
      <c r="P514" s="136">
        <f t="shared" ref="P514:R514" si="1">P517+P519+P521</f>
        <v>177</v>
      </c>
      <c r="Q514" s="136">
        <f t="shared" si="1"/>
        <v>203</v>
      </c>
      <c r="R514" s="136">
        <f t="shared" si="1"/>
        <v>110</v>
      </c>
      <c r="S514" s="136">
        <v>12.0</v>
      </c>
      <c r="T514" s="136"/>
      <c r="U514" s="136">
        <f>SUM(X514:Z514)</f>
        <v>496</v>
      </c>
      <c r="V514" s="136"/>
      <c r="W514" s="136"/>
      <c r="X514" s="136">
        <v>178.0</v>
      </c>
      <c r="Y514" s="136">
        <v>207.0</v>
      </c>
      <c r="Z514" s="136">
        <v>111.0</v>
      </c>
      <c r="AA514" s="136">
        <v>12.0</v>
      </c>
      <c r="AB514" s="136"/>
      <c r="AC514" s="136"/>
      <c r="AD514" s="136"/>
      <c r="AE514" s="136"/>
      <c r="AF514" s="136"/>
      <c r="AG514" s="136"/>
      <c r="AH514" s="136"/>
    </row>
    <row r="515" ht="15.75" customHeight="1">
      <c r="A515" s="136"/>
      <c r="B515" s="136"/>
      <c r="C515" s="136"/>
      <c r="D515" s="136"/>
      <c r="E515" s="136"/>
      <c r="F515" s="136"/>
      <c r="G515" s="136"/>
      <c r="H515" s="136"/>
      <c r="I515" s="136"/>
      <c r="J515" s="136"/>
      <c r="K515" s="136"/>
      <c r="L515" s="225"/>
      <c r="M515" s="136"/>
      <c r="N515" s="136"/>
      <c r="O515" s="136"/>
      <c r="P515" s="248">
        <f t="shared" ref="P515:R515" si="2">P514/SUM($P$514:$R$514)</f>
        <v>0.3612244898</v>
      </c>
      <c r="Q515" s="248">
        <f t="shared" si="2"/>
        <v>0.4142857143</v>
      </c>
      <c r="R515" s="248">
        <f t="shared" si="2"/>
        <v>0.2244897959</v>
      </c>
      <c r="S515" s="136"/>
      <c r="T515" s="136"/>
      <c r="U515" s="136"/>
      <c r="V515" s="136"/>
      <c r="W515" s="136"/>
      <c r="X515" s="248">
        <v>0.358870967741935</v>
      </c>
      <c r="Y515" s="248">
        <v>0.417338709677419</v>
      </c>
      <c r="Z515" s="248">
        <v>0.223790322580645</v>
      </c>
      <c r="AA515" s="136"/>
      <c r="AB515" s="136"/>
      <c r="AC515" s="136"/>
      <c r="AD515" s="136"/>
      <c r="AE515" s="136"/>
      <c r="AF515" s="136"/>
      <c r="AG515" s="136"/>
      <c r="AH515" s="136"/>
    </row>
    <row r="516" ht="15.75" customHeight="1">
      <c r="A516" s="136"/>
      <c r="B516" s="136"/>
      <c r="C516" s="136"/>
      <c r="D516" s="136"/>
      <c r="E516" s="136"/>
      <c r="F516" s="136"/>
      <c r="G516" s="136"/>
      <c r="H516" s="136"/>
      <c r="I516" s="136"/>
      <c r="J516" s="136"/>
      <c r="K516" s="136"/>
      <c r="L516" s="225"/>
      <c r="M516" s="136"/>
      <c r="N516" s="136"/>
      <c r="O516" s="136"/>
      <c r="P516" s="136"/>
      <c r="Q516" s="136"/>
      <c r="R516" s="136"/>
      <c r="S516" s="136"/>
      <c r="T516" s="136"/>
      <c r="U516" s="136"/>
      <c r="V516" s="136"/>
      <c r="W516" s="136"/>
      <c r="X516" s="136"/>
      <c r="Y516" s="136"/>
      <c r="Z516" s="136"/>
      <c r="AA516" s="136"/>
      <c r="AB516" s="136"/>
      <c r="AC516" s="136"/>
      <c r="AD516" s="133" t="s">
        <v>1967</v>
      </c>
      <c r="AE516" s="140">
        <v>5516855.4</v>
      </c>
      <c r="AF516" s="136"/>
      <c r="AG516" s="136"/>
      <c r="AH516" s="136"/>
    </row>
    <row r="517" ht="15.75" customHeight="1">
      <c r="A517" s="136"/>
      <c r="B517" s="136"/>
      <c r="C517" s="136"/>
      <c r="D517" s="136"/>
      <c r="E517" s="136"/>
      <c r="F517" s="136"/>
      <c r="G517" s="136"/>
      <c r="H517" s="136"/>
      <c r="I517" s="136">
        <f>SUM(P517:R517)</f>
        <v>160</v>
      </c>
      <c r="J517" s="136"/>
      <c r="K517" s="136"/>
      <c r="L517" s="225"/>
      <c r="M517" s="136"/>
      <c r="N517" s="136"/>
      <c r="O517" s="4" t="s">
        <v>1002</v>
      </c>
      <c r="P517" s="136">
        <v>71.0</v>
      </c>
      <c r="Q517" s="136">
        <v>46.0</v>
      </c>
      <c r="R517" s="136">
        <v>43.0</v>
      </c>
      <c r="S517" s="136"/>
      <c r="T517" s="136"/>
      <c r="U517" s="136">
        <f>SUM(X517:Z517)</f>
        <v>163</v>
      </c>
      <c r="V517" s="136"/>
      <c r="W517" s="4" t="s">
        <v>1002</v>
      </c>
      <c r="X517" s="136">
        <v>72.0</v>
      </c>
      <c r="Y517" s="136">
        <v>48.0</v>
      </c>
      <c r="Z517" s="136">
        <v>43.0</v>
      </c>
      <c r="AA517" s="136"/>
      <c r="AB517" s="136"/>
      <c r="AC517" s="136"/>
      <c r="AD517" s="136"/>
      <c r="AE517" s="136"/>
      <c r="AF517" s="136"/>
      <c r="AG517" s="136"/>
      <c r="AH517" s="136"/>
    </row>
    <row r="518" ht="15.75" customHeight="1">
      <c r="A518" s="136"/>
      <c r="B518" s="136"/>
      <c r="C518" s="136"/>
      <c r="D518" s="136"/>
      <c r="E518" s="136"/>
      <c r="F518" s="136"/>
      <c r="G518" s="136"/>
      <c r="H518" s="136"/>
      <c r="I518" s="136"/>
      <c r="J518" s="136"/>
      <c r="K518" s="136"/>
      <c r="L518" s="225"/>
      <c r="M518" s="136"/>
      <c r="N518" s="136"/>
      <c r="O518" s="136"/>
      <c r="P518" s="248">
        <f t="shared" ref="P518:R518" si="3">P517/SUM($P517:$R517)</f>
        <v>0.44375</v>
      </c>
      <c r="Q518" s="248">
        <f t="shared" si="3"/>
        <v>0.2875</v>
      </c>
      <c r="R518" s="248">
        <f t="shared" si="3"/>
        <v>0.26875</v>
      </c>
      <c r="S518" s="136"/>
      <c r="T518" s="136"/>
      <c r="U518" s="136"/>
      <c r="V518" s="136"/>
      <c r="W518" s="136"/>
      <c r="X518" s="248">
        <v>0.441717791411043</v>
      </c>
      <c r="Y518" s="248">
        <v>0.294478527607362</v>
      </c>
      <c r="Z518" s="248">
        <v>0.263803680981595</v>
      </c>
      <c r="AA518" s="136"/>
      <c r="AB518" s="136"/>
      <c r="AC518" s="136"/>
      <c r="AD518" s="136"/>
      <c r="AE518" s="136"/>
      <c r="AF518" s="136"/>
      <c r="AG518" s="136"/>
      <c r="AH518" s="136"/>
    </row>
    <row r="519" ht="15.75" customHeight="1">
      <c r="A519" s="136"/>
      <c r="B519" s="136"/>
      <c r="C519" s="136"/>
      <c r="D519" s="136"/>
      <c r="E519" s="136"/>
      <c r="F519" s="136"/>
      <c r="G519" s="136"/>
      <c r="H519" s="136"/>
      <c r="I519" s="136">
        <f>SUM(P519:R519)</f>
        <v>143</v>
      </c>
      <c r="J519" s="136"/>
      <c r="K519" s="136"/>
      <c r="L519" s="225"/>
      <c r="M519" s="136"/>
      <c r="N519" s="136"/>
      <c r="O519" s="4" t="s">
        <v>1003</v>
      </c>
      <c r="P519" s="136">
        <v>42.0</v>
      </c>
      <c r="Q519" s="136">
        <v>74.0</v>
      </c>
      <c r="R519" s="136">
        <v>27.0</v>
      </c>
      <c r="S519" s="136"/>
      <c r="T519" s="136"/>
      <c r="U519" s="136">
        <f>SUM(X519:Z519)</f>
        <v>146</v>
      </c>
      <c r="V519" s="136"/>
      <c r="W519" s="4" t="s">
        <v>1003</v>
      </c>
      <c r="X519" s="136">
        <v>42.0</v>
      </c>
      <c r="Y519" s="136">
        <v>76.0</v>
      </c>
      <c r="Z519" s="136">
        <v>28.0</v>
      </c>
      <c r="AA519" s="136"/>
      <c r="AB519" s="136"/>
      <c r="AC519" s="247"/>
      <c r="AD519" s="133" t="s">
        <v>1968</v>
      </c>
      <c r="AE519" s="138">
        <v>3613073.0</v>
      </c>
      <c r="AF519" s="136"/>
      <c r="AG519" s="136"/>
      <c r="AH519" s="136"/>
    </row>
    <row r="520" ht="15.75" customHeight="1">
      <c r="A520" s="104"/>
      <c r="B520" s="104"/>
      <c r="C520" s="104"/>
      <c r="D520" s="104"/>
      <c r="E520" s="104"/>
      <c r="F520" s="104"/>
      <c r="G520" s="104"/>
      <c r="H520" s="104"/>
      <c r="I520" s="249"/>
      <c r="J520" s="104"/>
      <c r="K520" s="104"/>
      <c r="L520" s="250"/>
      <c r="M520" s="104"/>
      <c r="N520" s="104"/>
      <c r="O520" s="251"/>
      <c r="P520" s="248">
        <f t="shared" ref="P520:R520" si="4">P519/SUM($P519:$R519)</f>
        <v>0.2937062937</v>
      </c>
      <c r="Q520" s="248">
        <f t="shared" si="4"/>
        <v>0.5174825175</v>
      </c>
      <c r="R520" s="248">
        <f t="shared" si="4"/>
        <v>0.1888111888</v>
      </c>
      <c r="S520" s="252"/>
      <c r="T520" s="104"/>
      <c r="U520" s="249"/>
      <c r="V520" s="104"/>
      <c r="W520" s="251"/>
      <c r="X520" s="248">
        <v>0.287671232876712</v>
      </c>
      <c r="Y520" s="248">
        <v>0.520547945205479</v>
      </c>
      <c r="Z520" s="248">
        <v>0.191780821917808</v>
      </c>
      <c r="AA520" s="252"/>
      <c r="AB520" s="104"/>
      <c r="AC520" s="104"/>
      <c r="AD520" s="104"/>
      <c r="AE520" s="104"/>
      <c r="AF520" s="104"/>
      <c r="AG520" s="104"/>
      <c r="AH520" s="104"/>
    </row>
    <row r="521" ht="15.75" customHeight="1">
      <c r="A521" s="105"/>
      <c r="B521" s="105"/>
      <c r="C521" s="105"/>
      <c r="D521" s="105"/>
      <c r="E521" s="105"/>
      <c r="F521" s="105"/>
      <c r="G521" s="105"/>
      <c r="H521" s="253"/>
      <c r="I521" s="136">
        <f>SUM(P521:R521)</f>
        <v>187</v>
      </c>
      <c r="J521" s="254"/>
      <c r="K521" s="105"/>
      <c r="L521" s="255"/>
      <c r="M521" s="105"/>
      <c r="N521" s="105"/>
      <c r="O521" s="106" t="s">
        <v>1004</v>
      </c>
      <c r="P521" s="249">
        <v>64.0</v>
      </c>
      <c r="Q521" s="249">
        <v>83.0</v>
      </c>
      <c r="R521" s="249">
        <v>40.0</v>
      </c>
      <c r="S521" s="105">
        <f>SUM(P521:R521)</f>
        <v>187</v>
      </c>
      <c r="T521" s="253"/>
      <c r="U521" s="136">
        <f>SUM(X521:Z521)</f>
        <v>187</v>
      </c>
      <c r="V521" s="254"/>
      <c r="W521" s="106" t="s">
        <v>1004</v>
      </c>
      <c r="X521" s="249">
        <v>64.0</v>
      </c>
      <c r="Y521" s="249">
        <v>83.0</v>
      </c>
      <c r="Z521" s="249">
        <v>40.0</v>
      </c>
      <c r="AA521" s="105">
        <v>187.0</v>
      </c>
      <c r="AB521" s="105"/>
      <c r="AC521" s="105"/>
      <c r="AD521" s="105"/>
      <c r="AE521" s="105"/>
      <c r="AF521" s="105"/>
      <c r="AG521" s="105"/>
      <c r="AH521" s="105"/>
    </row>
    <row r="522" ht="15.75" customHeight="1">
      <c r="A522" s="105"/>
      <c r="B522" s="105"/>
      <c r="C522" s="105"/>
      <c r="D522" s="105"/>
      <c r="E522" s="105"/>
      <c r="F522" s="105"/>
      <c r="G522" s="105"/>
      <c r="H522" s="105"/>
      <c r="I522" s="104"/>
      <c r="J522" s="105"/>
      <c r="K522" s="105"/>
      <c r="L522" s="255"/>
      <c r="M522" s="105"/>
      <c r="N522" s="105"/>
      <c r="O522" s="253"/>
      <c r="P522" s="248">
        <f t="shared" ref="P522:R522" si="5">P521/SUM($P521:$R521)</f>
        <v>0.3422459893</v>
      </c>
      <c r="Q522" s="248">
        <f t="shared" si="5"/>
        <v>0.4438502674</v>
      </c>
      <c r="R522" s="248">
        <f t="shared" si="5"/>
        <v>0.2139037433</v>
      </c>
      <c r="S522" s="254"/>
      <c r="T522" s="105"/>
      <c r="U522" s="104"/>
      <c r="V522" s="105"/>
      <c r="W522" s="253"/>
      <c r="X522" s="248">
        <v>0.342245989304813</v>
      </c>
      <c r="Y522" s="248">
        <v>0.443850267379679</v>
      </c>
      <c r="Z522" s="248">
        <v>0.213903743315508</v>
      </c>
      <c r="AA522" s="254"/>
      <c r="AB522" s="105"/>
      <c r="AC522" s="105"/>
      <c r="AD522" s="105"/>
      <c r="AE522" s="105"/>
      <c r="AF522" s="105"/>
      <c r="AG522" s="105"/>
      <c r="AH522" s="105"/>
    </row>
    <row r="523" ht="15.75" customHeight="1">
      <c r="A523" s="110"/>
      <c r="B523" s="111"/>
      <c r="C523" s="111"/>
      <c r="D523" s="111"/>
      <c r="E523" s="111"/>
      <c r="F523" s="111"/>
      <c r="G523" s="111"/>
      <c r="H523" s="111"/>
      <c r="I523" s="111"/>
      <c r="J523" s="111"/>
      <c r="K523" s="111"/>
      <c r="L523" s="111"/>
      <c r="M523" s="111"/>
      <c r="N523" s="111"/>
      <c r="O523" s="111"/>
      <c r="P523" s="256"/>
      <c r="Q523" s="256"/>
      <c r="R523" s="256"/>
      <c r="S523" s="111"/>
      <c r="T523" s="111"/>
      <c r="U523" s="111"/>
      <c r="V523" s="111"/>
      <c r="W523" s="111"/>
      <c r="X523" s="256"/>
      <c r="Y523" s="256"/>
      <c r="Z523" s="256"/>
      <c r="AA523" s="111"/>
      <c r="AB523" s="111"/>
      <c r="AC523" s="111"/>
      <c r="AD523" s="111"/>
      <c r="AE523" s="111"/>
      <c r="AF523" s="111"/>
      <c r="AG523" s="111"/>
      <c r="AH523" s="112"/>
    </row>
    <row r="524" ht="15.75" customHeight="1">
      <c r="A524" s="113"/>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5"/>
    </row>
    <row r="525" ht="15.75" customHeight="1">
      <c r="A525" s="113"/>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5"/>
    </row>
    <row r="526" ht="15.75" customHeight="1">
      <c r="A526" s="113"/>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5"/>
    </row>
    <row r="527" ht="15.75" customHeight="1">
      <c r="A527" s="113"/>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5"/>
    </row>
    <row r="528" ht="15.75" customHeight="1">
      <c r="A528" s="113"/>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5"/>
    </row>
    <row r="529" ht="15.75" customHeight="1">
      <c r="A529" s="113"/>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5"/>
    </row>
    <row r="530" ht="15.75" customHeight="1">
      <c r="A530" s="113"/>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5"/>
    </row>
    <row r="531" ht="15.75" customHeight="1">
      <c r="A531" s="113"/>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5"/>
    </row>
    <row r="532" ht="15.75" customHeight="1">
      <c r="A532" s="113"/>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5"/>
    </row>
    <row r="533" ht="15.75" customHeight="1">
      <c r="A533" s="113"/>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5"/>
    </row>
    <row r="534" ht="15.75" customHeight="1">
      <c r="A534" s="113"/>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5"/>
    </row>
    <row r="535" ht="15.75" customHeight="1">
      <c r="A535" s="113"/>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5"/>
    </row>
    <row r="536" ht="15.75" customHeight="1">
      <c r="A536" s="113"/>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5"/>
    </row>
    <row r="537" ht="15.75" customHeight="1">
      <c r="A537" s="113"/>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5"/>
    </row>
    <row r="538" ht="15.75" customHeight="1">
      <c r="A538" s="113"/>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5"/>
    </row>
    <row r="539" ht="15.75" customHeight="1">
      <c r="A539" s="113"/>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5"/>
    </row>
    <row r="540" ht="15.75" customHeight="1">
      <c r="A540" s="113"/>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5"/>
    </row>
    <row r="541" ht="15.75" customHeight="1">
      <c r="A541" s="113"/>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5"/>
    </row>
    <row r="542" ht="15.75" customHeight="1">
      <c r="A542" s="113"/>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5"/>
    </row>
    <row r="543" ht="15.75" customHeight="1">
      <c r="A543" s="113"/>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5"/>
    </row>
    <row r="544" ht="15.75" customHeight="1">
      <c r="A544" s="113"/>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5"/>
    </row>
    <row r="545" ht="15.75" customHeight="1">
      <c r="A545" s="113"/>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5"/>
    </row>
    <row r="546" ht="15.75" customHeight="1">
      <c r="A546" s="113"/>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5"/>
    </row>
    <row r="547" ht="15.75" customHeight="1">
      <c r="A547" s="113"/>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5"/>
    </row>
    <row r="548" ht="15.75" customHeight="1">
      <c r="A548" s="113"/>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5"/>
    </row>
    <row r="549" ht="15.75" customHeight="1">
      <c r="A549" s="113"/>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5"/>
    </row>
    <row r="550" ht="15.75" customHeight="1">
      <c r="A550" s="113"/>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5"/>
    </row>
    <row r="551" ht="15.75" customHeight="1">
      <c r="A551" s="113"/>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5"/>
    </row>
    <row r="552" ht="15.75" customHeight="1">
      <c r="A552" s="113"/>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5"/>
    </row>
    <row r="553" ht="15.75" customHeight="1">
      <c r="A553" s="113"/>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5"/>
    </row>
    <row r="554" ht="15.75" customHeight="1">
      <c r="A554" s="113"/>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5"/>
    </row>
    <row r="555" ht="15.75" customHeight="1">
      <c r="A555" s="113"/>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5"/>
    </row>
    <row r="556" ht="15.75" customHeight="1">
      <c r="A556" s="113"/>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5"/>
    </row>
    <row r="557" ht="15.75" customHeight="1">
      <c r="A557" s="113"/>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5"/>
    </row>
    <row r="558" ht="15.75" customHeight="1">
      <c r="A558" s="113"/>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5"/>
    </row>
    <row r="559" ht="15.75" customHeight="1">
      <c r="A559" s="113"/>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5"/>
    </row>
    <row r="560" ht="15.75" customHeight="1">
      <c r="A560" s="113"/>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5"/>
    </row>
    <row r="561" ht="15.75" customHeight="1">
      <c r="A561" s="113"/>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5"/>
    </row>
    <row r="562" ht="15.75" customHeight="1">
      <c r="A562" s="113"/>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5"/>
    </row>
    <row r="563" ht="15.75" customHeight="1">
      <c r="A563" s="113"/>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5"/>
    </row>
    <row r="564" ht="15.75" customHeight="1">
      <c r="A564" s="113"/>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5"/>
    </row>
    <row r="565" ht="15.75" customHeight="1">
      <c r="A565" s="113"/>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5"/>
    </row>
    <row r="566" ht="15.75" customHeight="1">
      <c r="A566" s="113"/>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5"/>
    </row>
    <row r="567" ht="15.75" customHeight="1">
      <c r="A567" s="113"/>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5"/>
    </row>
    <row r="568" ht="15.75" customHeight="1">
      <c r="A568" s="113"/>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5"/>
    </row>
    <row r="569" ht="15.75" customHeight="1">
      <c r="A569" s="113"/>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5"/>
    </row>
    <row r="570" ht="15.75" customHeight="1">
      <c r="A570" s="113"/>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5"/>
    </row>
    <row r="571" ht="15.75" customHeight="1">
      <c r="A571" s="113"/>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5"/>
    </row>
    <row r="572" ht="15.75" customHeight="1">
      <c r="A572" s="113"/>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5"/>
    </row>
    <row r="573" ht="15.75" customHeight="1">
      <c r="A573" s="113"/>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5"/>
    </row>
    <row r="574" ht="15.75" customHeight="1">
      <c r="A574" s="113"/>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5"/>
    </row>
    <row r="575" ht="15.75" customHeight="1">
      <c r="A575" s="113"/>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5"/>
    </row>
    <row r="576" ht="15.75" customHeight="1">
      <c r="A576" s="113"/>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5"/>
    </row>
    <row r="577" ht="15.75" customHeight="1">
      <c r="A577" s="113"/>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5"/>
    </row>
    <row r="578" ht="15.75" customHeight="1">
      <c r="A578" s="113"/>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5"/>
    </row>
    <row r="579" ht="15.75" customHeight="1">
      <c r="A579" s="113"/>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5"/>
    </row>
    <row r="580" ht="15.75" customHeight="1">
      <c r="A580" s="113"/>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5"/>
    </row>
    <row r="581" ht="15.75" customHeight="1">
      <c r="A581" s="113"/>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5"/>
    </row>
    <row r="582" ht="15.75" customHeight="1">
      <c r="A582" s="113"/>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5"/>
    </row>
    <row r="583" ht="15.75" customHeight="1">
      <c r="A583" s="113"/>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5"/>
    </row>
    <row r="584" ht="15.75" customHeight="1">
      <c r="A584" s="113"/>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5"/>
    </row>
    <row r="585" ht="15.75" customHeight="1">
      <c r="A585" s="113"/>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5"/>
    </row>
    <row r="586" ht="15.75" customHeight="1">
      <c r="A586" s="113"/>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5"/>
    </row>
    <row r="587" ht="15.75" customHeight="1">
      <c r="A587" s="113"/>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5"/>
    </row>
    <row r="588" ht="15.75" customHeight="1">
      <c r="A588" s="113"/>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5"/>
    </row>
    <row r="589" ht="15.75" customHeight="1">
      <c r="A589" s="113"/>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5"/>
    </row>
    <row r="590" ht="15.75" customHeight="1">
      <c r="A590" s="113"/>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5"/>
    </row>
    <row r="591" ht="15.75" customHeight="1">
      <c r="A591" s="113"/>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5"/>
    </row>
    <row r="592" ht="15.75" customHeight="1">
      <c r="A592" s="113"/>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5"/>
    </row>
    <row r="593" ht="15.75" customHeight="1">
      <c r="A593" s="113"/>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5"/>
    </row>
    <row r="594" ht="15.75" customHeight="1">
      <c r="A594" s="113"/>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5"/>
    </row>
    <row r="595" ht="15.75" customHeight="1">
      <c r="A595" s="113"/>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5"/>
    </row>
    <row r="596" ht="15.75" customHeight="1">
      <c r="A596" s="113"/>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5"/>
    </row>
    <row r="597" ht="15.75" customHeight="1">
      <c r="A597" s="113"/>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5"/>
    </row>
    <row r="598" ht="15.75" customHeight="1">
      <c r="A598" s="113"/>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5"/>
    </row>
    <row r="599" ht="15.75" customHeight="1">
      <c r="A599" s="113"/>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5"/>
    </row>
    <row r="600" ht="15.75" customHeight="1">
      <c r="A600" s="113"/>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5"/>
    </row>
    <row r="601" ht="15.75" customHeight="1">
      <c r="A601" s="113"/>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5"/>
    </row>
    <row r="602" ht="15.75" customHeight="1">
      <c r="A602" s="113"/>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5"/>
    </row>
    <row r="603" ht="15.75" customHeight="1">
      <c r="A603" s="113"/>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5"/>
    </row>
    <row r="604" ht="15.75" customHeight="1">
      <c r="A604" s="113"/>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5"/>
    </row>
    <row r="605" ht="15.75" customHeight="1">
      <c r="A605" s="113"/>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5"/>
    </row>
    <row r="606" ht="15.75" customHeight="1">
      <c r="A606" s="113"/>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5"/>
    </row>
    <row r="607" ht="15.75" customHeight="1">
      <c r="A607" s="113"/>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5"/>
    </row>
    <row r="608" ht="15.75" customHeight="1">
      <c r="A608" s="113"/>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5"/>
    </row>
    <row r="609" ht="15.75" customHeight="1">
      <c r="A609" s="113"/>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5"/>
    </row>
    <row r="610" ht="15.75" customHeight="1">
      <c r="A610" s="113"/>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5"/>
    </row>
    <row r="611" ht="15.75" customHeight="1">
      <c r="A611" s="113"/>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5"/>
    </row>
    <row r="612" ht="15.75" customHeight="1">
      <c r="A612" s="113"/>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5"/>
    </row>
    <row r="613" ht="15.75" customHeight="1">
      <c r="A613" s="113"/>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5"/>
    </row>
    <row r="614" ht="15.75" customHeight="1">
      <c r="A614" s="113"/>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5"/>
    </row>
    <row r="615" ht="15.75" customHeight="1">
      <c r="A615" s="113"/>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5"/>
    </row>
    <row r="616" ht="15.75" customHeight="1">
      <c r="A616" s="113"/>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5"/>
    </row>
    <row r="617" ht="15.75" customHeight="1">
      <c r="A617" s="113"/>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5"/>
    </row>
    <row r="618" ht="15.75" customHeight="1">
      <c r="A618" s="113"/>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5"/>
    </row>
    <row r="619" ht="15.75" customHeight="1">
      <c r="A619" s="113"/>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5"/>
    </row>
    <row r="620" ht="15.75" customHeight="1">
      <c r="A620" s="113"/>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5"/>
    </row>
    <row r="621" ht="15.75" customHeight="1">
      <c r="A621" s="113"/>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5"/>
    </row>
    <row r="622" ht="15.75" customHeight="1">
      <c r="A622" s="113"/>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5"/>
    </row>
    <row r="623" ht="15.75" customHeight="1">
      <c r="A623" s="113"/>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5"/>
    </row>
    <row r="624" ht="15.75" customHeight="1">
      <c r="A624" s="113"/>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5"/>
    </row>
    <row r="625" ht="15.75" customHeight="1">
      <c r="A625" s="113"/>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5"/>
    </row>
    <row r="626" ht="15.75" customHeight="1">
      <c r="A626" s="113"/>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5"/>
    </row>
    <row r="627" ht="15.75" customHeight="1">
      <c r="A627" s="113"/>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5"/>
    </row>
    <row r="628" ht="15.75" customHeight="1">
      <c r="A628" s="113"/>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5"/>
    </row>
    <row r="629" ht="15.75" customHeight="1">
      <c r="A629" s="113"/>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5"/>
    </row>
    <row r="630" ht="15.75" customHeight="1">
      <c r="A630" s="113"/>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5"/>
    </row>
    <row r="631" ht="15.75" customHeight="1">
      <c r="A631" s="113"/>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5"/>
    </row>
    <row r="632" ht="15.75" customHeight="1">
      <c r="A632" s="113"/>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5"/>
    </row>
    <row r="633" ht="15.75" customHeight="1">
      <c r="A633" s="113"/>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5"/>
    </row>
    <row r="634" ht="15.75" customHeight="1">
      <c r="A634" s="113"/>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5"/>
    </row>
    <row r="635" ht="15.75" customHeight="1">
      <c r="A635" s="113"/>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5"/>
    </row>
    <row r="636" ht="15.75" customHeight="1">
      <c r="A636" s="113"/>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5"/>
    </row>
    <row r="637" ht="15.75" customHeight="1">
      <c r="A637" s="113"/>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5"/>
    </row>
    <row r="638" ht="15.75" customHeight="1">
      <c r="A638" s="113"/>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5"/>
    </row>
    <row r="639" ht="15.75" customHeight="1">
      <c r="A639" s="113"/>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5"/>
    </row>
    <row r="640" ht="15.75" customHeight="1">
      <c r="A640" s="113"/>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5"/>
    </row>
    <row r="641" ht="15.75" customHeight="1">
      <c r="A641" s="113"/>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5"/>
    </row>
    <row r="642" ht="15.75" customHeight="1">
      <c r="A642" s="113"/>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5"/>
    </row>
    <row r="643" ht="15.75" customHeight="1">
      <c r="A643" s="113"/>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5"/>
    </row>
    <row r="644" ht="15.75" customHeight="1">
      <c r="A644" s="113"/>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5"/>
    </row>
    <row r="645" ht="15.75" customHeight="1">
      <c r="A645" s="113"/>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5"/>
    </row>
    <row r="646" ht="15.75" customHeight="1">
      <c r="A646" s="113"/>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5"/>
    </row>
    <row r="647" ht="15.75" customHeight="1">
      <c r="A647" s="113"/>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5"/>
    </row>
    <row r="648" ht="15.75" customHeight="1">
      <c r="A648" s="113"/>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5"/>
    </row>
    <row r="649" ht="15.75" customHeight="1">
      <c r="A649" s="113"/>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5"/>
    </row>
    <row r="650" ht="15.75" customHeight="1">
      <c r="A650" s="113"/>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5"/>
    </row>
    <row r="651" ht="15.75" customHeight="1">
      <c r="A651" s="113"/>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5"/>
    </row>
    <row r="652" ht="15.75" customHeight="1">
      <c r="A652" s="113"/>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5"/>
    </row>
    <row r="653" ht="15.75" customHeight="1">
      <c r="A653" s="113"/>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5"/>
    </row>
    <row r="654" ht="15.75" customHeight="1">
      <c r="A654" s="113"/>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5"/>
    </row>
    <row r="655" ht="15.75" customHeight="1">
      <c r="A655" s="113"/>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5"/>
    </row>
    <row r="656" ht="15.75" customHeight="1">
      <c r="A656" s="113"/>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5"/>
    </row>
    <row r="657" ht="15.75" customHeight="1">
      <c r="A657" s="113"/>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5"/>
    </row>
    <row r="658" ht="15.75" customHeight="1">
      <c r="A658" s="113"/>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5"/>
    </row>
    <row r="659" ht="15.75" customHeight="1">
      <c r="A659" s="113"/>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5"/>
    </row>
    <row r="660" ht="15.75" customHeight="1">
      <c r="A660" s="113"/>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5"/>
    </row>
    <row r="661" ht="15.75" customHeight="1">
      <c r="A661" s="113"/>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5"/>
    </row>
    <row r="662" ht="15.75" customHeight="1">
      <c r="A662" s="113"/>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5"/>
    </row>
    <row r="663" ht="15.75" customHeight="1">
      <c r="A663" s="113"/>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5"/>
    </row>
    <row r="664" ht="15.75" customHeight="1">
      <c r="A664" s="113"/>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5"/>
    </row>
    <row r="665" ht="15.75" customHeight="1">
      <c r="A665" s="113"/>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5"/>
    </row>
    <row r="666" ht="15.75" customHeight="1">
      <c r="A666" s="113"/>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5"/>
    </row>
    <row r="667" ht="15.75" customHeight="1">
      <c r="A667" s="113"/>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5"/>
    </row>
    <row r="668" ht="15.75" customHeight="1">
      <c r="A668" s="113"/>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5"/>
    </row>
    <row r="669" ht="15.75" customHeight="1">
      <c r="A669" s="113"/>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5"/>
    </row>
    <row r="670" ht="15.75" customHeight="1">
      <c r="A670" s="113"/>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5"/>
    </row>
    <row r="671" ht="15.75" customHeight="1">
      <c r="A671" s="113"/>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5"/>
    </row>
    <row r="672" ht="15.75" customHeight="1">
      <c r="A672" s="113"/>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5"/>
    </row>
    <row r="673" ht="15.75" customHeight="1">
      <c r="A673" s="113"/>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5"/>
    </row>
    <row r="674" ht="15.75" customHeight="1">
      <c r="A674" s="113"/>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5"/>
    </row>
    <row r="675" ht="15.75" customHeight="1">
      <c r="A675" s="113"/>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5"/>
    </row>
    <row r="676" ht="15.75" customHeight="1">
      <c r="A676" s="113"/>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5"/>
    </row>
    <row r="677" ht="15.75" customHeight="1">
      <c r="A677" s="113"/>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5"/>
    </row>
    <row r="678" ht="15.75" customHeight="1">
      <c r="A678" s="113"/>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5"/>
    </row>
    <row r="679" ht="15.75" customHeight="1">
      <c r="A679" s="113"/>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5"/>
    </row>
    <row r="680" ht="15.75" customHeight="1">
      <c r="A680" s="113"/>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5"/>
    </row>
    <row r="681" ht="15.75" customHeight="1">
      <c r="A681" s="113"/>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5"/>
    </row>
    <row r="682" ht="15.75" customHeight="1">
      <c r="A682" s="113"/>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5"/>
    </row>
    <row r="683" ht="15.75" customHeight="1">
      <c r="A683" s="113"/>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5"/>
    </row>
    <row r="684" ht="15.75" customHeight="1">
      <c r="A684" s="113"/>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5"/>
    </row>
    <row r="685" ht="15.75" customHeight="1">
      <c r="A685" s="113"/>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5"/>
    </row>
    <row r="686" ht="15.75" customHeight="1">
      <c r="A686" s="113"/>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5"/>
    </row>
    <row r="687" ht="15.75" customHeight="1">
      <c r="A687" s="113"/>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5"/>
    </row>
    <row r="688" ht="15.75" customHeight="1">
      <c r="A688" s="113"/>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5"/>
    </row>
    <row r="689" ht="15.75" customHeight="1">
      <c r="A689" s="113"/>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5"/>
    </row>
    <row r="690" ht="15.75" customHeight="1">
      <c r="A690" s="113"/>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5"/>
    </row>
    <row r="691" ht="15.75" customHeight="1">
      <c r="A691" s="113"/>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5"/>
    </row>
    <row r="692" ht="15.75" customHeight="1">
      <c r="A692" s="113"/>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5"/>
    </row>
    <row r="693" ht="15.75" customHeight="1">
      <c r="A693" s="113"/>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5"/>
    </row>
    <row r="694" ht="15.75" customHeight="1">
      <c r="A694" s="113"/>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5"/>
    </row>
    <row r="695" ht="15.75" customHeight="1">
      <c r="A695" s="113"/>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5"/>
    </row>
    <row r="696" ht="15.75" customHeight="1">
      <c r="A696" s="113"/>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5"/>
    </row>
    <row r="697" ht="15.75" customHeight="1">
      <c r="A697" s="113"/>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5"/>
    </row>
    <row r="698" ht="15.75" customHeight="1">
      <c r="A698" s="113"/>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5"/>
    </row>
    <row r="699" ht="15.75" customHeight="1">
      <c r="A699" s="113"/>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5"/>
    </row>
    <row r="700" ht="15.75" customHeight="1">
      <c r="A700" s="113"/>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5"/>
    </row>
    <row r="701" ht="15.75" customHeight="1">
      <c r="A701" s="113"/>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5"/>
    </row>
    <row r="702" ht="15.75" customHeight="1">
      <c r="A702" s="113"/>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5"/>
    </row>
    <row r="703" ht="15.75" customHeight="1">
      <c r="A703" s="113"/>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5"/>
    </row>
    <row r="704" ht="15.75" customHeight="1">
      <c r="A704" s="113"/>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5"/>
    </row>
    <row r="705" ht="15.75" customHeight="1">
      <c r="A705" s="113"/>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5"/>
    </row>
    <row r="706" ht="15.75" customHeight="1">
      <c r="A706" s="113"/>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5"/>
    </row>
    <row r="707" ht="15.75" customHeight="1">
      <c r="A707" s="113"/>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5"/>
    </row>
    <row r="708" ht="15.75" customHeight="1">
      <c r="A708" s="113"/>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5"/>
    </row>
    <row r="709" ht="15.75" customHeight="1">
      <c r="A709" s="113"/>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5"/>
    </row>
    <row r="710" ht="15.75" customHeight="1">
      <c r="A710" s="113"/>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5"/>
    </row>
    <row r="711" ht="15.75" customHeight="1">
      <c r="A711" s="113"/>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5"/>
    </row>
    <row r="712" ht="15.75" customHeight="1">
      <c r="A712" s="113"/>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5"/>
    </row>
    <row r="713" ht="15.75" customHeight="1">
      <c r="A713" s="113"/>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5"/>
    </row>
    <row r="714" ht="15.75" customHeight="1">
      <c r="A714" s="113"/>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5"/>
    </row>
    <row r="715" ht="15.75" customHeight="1">
      <c r="A715" s="113"/>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5"/>
    </row>
    <row r="716" ht="15.75" customHeight="1">
      <c r="A716" s="113"/>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5"/>
    </row>
    <row r="717" ht="15.75" customHeight="1">
      <c r="A717" s="113"/>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5"/>
    </row>
    <row r="718" ht="15.75" customHeight="1">
      <c r="A718" s="113"/>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5"/>
    </row>
    <row r="719" ht="15.75" customHeight="1">
      <c r="A719" s="113"/>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5"/>
    </row>
    <row r="720" ht="15.75" customHeight="1">
      <c r="A720" s="113"/>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5"/>
    </row>
    <row r="721" ht="15.75" customHeight="1">
      <c r="A721" s="113"/>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5"/>
    </row>
    <row r="722" ht="15.75" customHeight="1">
      <c r="A722" s="116"/>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8"/>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row>
  </sheetData>
  <printOptions/>
  <pageMargins bottom="0.75" footer="0.0" header="0.0" left="0.7" right="0.7" top="0.75"/>
  <pageSetup orientation="portrait"/>
  <headerFooter>
    <oddFooter>&amp;C000000000000&amp;P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9.13"/>
    <col customWidth="1" min="3" max="3" width="5.38"/>
    <col customWidth="1" min="4" max="4" width="9.38"/>
    <col customWidth="1" min="5" max="6" width="25.5"/>
    <col customWidth="1" min="7" max="7" width="27.13"/>
    <col customWidth="1" min="8" max="8" width="34.63"/>
    <col customWidth="1" min="9" max="11" width="9.13"/>
    <col customWidth="1" min="12" max="12" width="10.38"/>
    <col customWidth="1" min="13" max="26" width="9.13"/>
  </cols>
  <sheetData>
    <row r="1" ht="15.75" customHeight="1">
      <c r="A1" s="257" t="s">
        <v>1969</v>
      </c>
      <c r="B1" s="257" t="s">
        <v>1970</v>
      </c>
      <c r="C1" s="258" t="s">
        <v>1012</v>
      </c>
      <c r="D1" s="258" t="s">
        <v>2</v>
      </c>
      <c r="E1" s="258" t="s">
        <v>1971</v>
      </c>
      <c r="F1" s="259" t="s">
        <v>7</v>
      </c>
      <c r="G1" s="257" t="s">
        <v>11</v>
      </c>
      <c r="H1" s="257" t="s">
        <v>14</v>
      </c>
      <c r="I1" s="257" t="s">
        <v>15</v>
      </c>
      <c r="J1" s="257" t="s">
        <v>16</v>
      </c>
      <c r="K1" s="1" t="s">
        <v>33</v>
      </c>
      <c r="L1" s="1" t="s">
        <v>1972</v>
      </c>
      <c r="M1" s="1" t="s">
        <v>1973</v>
      </c>
      <c r="N1" s="1" t="s">
        <v>1974</v>
      </c>
      <c r="O1" s="1" t="s">
        <v>1975</v>
      </c>
      <c r="P1" s="1" t="s">
        <v>1976</v>
      </c>
      <c r="Q1" s="1" t="s">
        <v>1977</v>
      </c>
      <c r="R1" s="8" t="s">
        <v>47</v>
      </c>
      <c r="S1" s="1" t="s">
        <v>1978</v>
      </c>
      <c r="T1" s="1" t="s">
        <v>1979</v>
      </c>
      <c r="U1" s="1" t="s">
        <v>1980</v>
      </c>
      <c r="V1" s="1" t="s">
        <v>17</v>
      </c>
      <c r="W1" s="1" t="s">
        <v>1981</v>
      </c>
      <c r="X1" s="260"/>
      <c r="Y1" s="111"/>
      <c r="Z1" s="112"/>
    </row>
    <row r="2" ht="15.75" customHeight="1">
      <c r="A2" s="261">
        <v>22.0</v>
      </c>
      <c r="B2" s="262" t="s">
        <v>1982</v>
      </c>
      <c r="C2" s="39" t="s">
        <v>1983</v>
      </c>
      <c r="D2" s="23">
        <v>1.0</v>
      </c>
      <c r="E2" s="263" t="s">
        <v>1984</v>
      </c>
      <c r="F2" s="264" t="s">
        <v>1984</v>
      </c>
      <c r="G2" s="39" t="s">
        <v>1985</v>
      </c>
      <c r="H2" s="23">
        <v>2.0</v>
      </c>
      <c r="I2" s="39" t="s">
        <v>64</v>
      </c>
      <c r="J2" s="39" t="s">
        <v>93</v>
      </c>
      <c r="K2" s="23"/>
      <c r="L2" s="23">
        <v>359.7</v>
      </c>
      <c r="M2" s="39" t="s">
        <v>1986</v>
      </c>
      <c r="N2" s="23"/>
      <c r="O2" s="23">
        <v>1.0</v>
      </c>
      <c r="P2" s="23"/>
      <c r="Q2" s="23"/>
      <c r="R2" s="23"/>
      <c r="S2" s="23"/>
      <c r="T2" s="23"/>
      <c r="U2" s="23"/>
      <c r="V2" s="23"/>
      <c r="W2" s="23"/>
      <c r="X2" s="265"/>
      <c r="Y2" s="114"/>
      <c r="Z2" s="115"/>
    </row>
    <row r="3" ht="15.75" customHeight="1">
      <c r="A3" s="266">
        <v>23.0</v>
      </c>
      <c r="B3" s="267" t="s">
        <v>1987</v>
      </c>
      <c r="C3" s="39" t="s">
        <v>1988</v>
      </c>
      <c r="D3" s="23">
        <v>2.0</v>
      </c>
      <c r="E3" s="263" t="s">
        <v>1989</v>
      </c>
      <c r="F3" s="268" t="s">
        <v>1989</v>
      </c>
      <c r="G3" s="39" t="s">
        <v>1990</v>
      </c>
      <c r="H3" s="23">
        <v>1.0</v>
      </c>
      <c r="I3" s="39" t="s">
        <v>64</v>
      </c>
      <c r="J3" s="39" t="s">
        <v>93</v>
      </c>
      <c r="K3" s="23"/>
      <c r="L3" s="23">
        <v>10.0</v>
      </c>
      <c r="M3" s="39" t="s">
        <v>1986</v>
      </c>
      <c r="N3" s="23"/>
      <c r="O3" s="23">
        <v>1.0</v>
      </c>
      <c r="P3" s="23"/>
      <c r="Q3" s="23"/>
      <c r="R3" s="23"/>
      <c r="S3" s="23"/>
      <c r="T3" s="23"/>
      <c r="U3" s="23"/>
      <c r="V3" s="23"/>
      <c r="W3" s="23"/>
      <c r="X3" s="265"/>
      <c r="Y3" s="114"/>
      <c r="Z3" s="115"/>
    </row>
    <row r="4" ht="15.75" customHeight="1">
      <c r="A4" s="269">
        <v>23.0</v>
      </c>
      <c r="B4" s="270"/>
      <c r="C4" s="39" t="s">
        <v>1991</v>
      </c>
      <c r="D4" s="23">
        <v>3.0</v>
      </c>
      <c r="E4" s="263" t="s">
        <v>1992</v>
      </c>
      <c r="F4" s="268" t="s">
        <v>97</v>
      </c>
      <c r="G4" s="39" t="s">
        <v>1993</v>
      </c>
      <c r="H4" s="23">
        <v>2.0</v>
      </c>
      <c r="I4" s="39" t="s">
        <v>1994</v>
      </c>
      <c r="J4" s="39" t="s">
        <v>55</v>
      </c>
      <c r="K4" s="23"/>
      <c r="L4" s="103">
        <v>41.3</v>
      </c>
      <c r="M4" s="39" t="s">
        <v>1986</v>
      </c>
      <c r="N4" s="23"/>
      <c r="O4" s="39" t="s">
        <v>68</v>
      </c>
      <c r="P4" s="23"/>
      <c r="Q4" s="23"/>
      <c r="R4" s="23"/>
      <c r="S4" s="23"/>
      <c r="T4" s="23"/>
      <c r="U4" s="23"/>
      <c r="V4" s="23"/>
      <c r="W4" s="23"/>
      <c r="X4" s="265"/>
      <c r="Y4" s="114"/>
      <c r="Z4" s="115"/>
    </row>
    <row r="5" ht="15.75" customHeight="1">
      <c r="A5" s="269">
        <v>23.0</v>
      </c>
      <c r="B5" s="270"/>
      <c r="C5" s="39" t="s">
        <v>1991</v>
      </c>
      <c r="D5" s="23">
        <v>4.0</v>
      </c>
      <c r="E5" s="263" t="s">
        <v>1992</v>
      </c>
      <c r="F5" s="268" t="s">
        <v>1992</v>
      </c>
      <c r="G5" s="39" t="s">
        <v>1995</v>
      </c>
      <c r="H5" s="23">
        <v>2.0</v>
      </c>
      <c r="I5" s="39" t="s">
        <v>54</v>
      </c>
      <c r="J5" s="39" t="s">
        <v>55</v>
      </c>
      <c r="K5" s="23"/>
      <c r="L5" s="103">
        <v>41.3</v>
      </c>
      <c r="M5" s="39" t="s">
        <v>1986</v>
      </c>
      <c r="N5" s="23"/>
      <c r="O5" s="23">
        <v>1.0</v>
      </c>
      <c r="P5" s="23"/>
      <c r="Q5" s="23"/>
      <c r="R5" s="23"/>
      <c r="S5" s="23"/>
      <c r="T5" s="23"/>
      <c r="U5" s="23"/>
      <c r="V5" s="23"/>
      <c r="W5" s="23"/>
      <c r="X5" s="265"/>
      <c r="Y5" s="114"/>
      <c r="Z5" s="115"/>
    </row>
    <row r="6" ht="15.75" customHeight="1">
      <c r="A6" s="269">
        <v>23.0</v>
      </c>
      <c r="B6" s="270"/>
      <c r="C6" s="39" t="s">
        <v>1991</v>
      </c>
      <c r="D6" s="23">
        <v>5.0</v>
      </c>
      <c r="E6" s="263" t="s">
        <v>1992</v>
      </c>
      <c r="F6" s="268" t="s">
        <v>1992</v>
      </c>
      <c r="G6" s="39" t="s">
        <v>1996</v>
      </c>
      <c r="H6" s="23">
        <v>1.0</v>
      </c>
      <c r="I6" s="39" t="s">
        <v>54</v>
      </c>
      <c r="J6" s="39" t="s">
        <v>93</v>
      </c>
      <c r="K6" s="23"/>
      <c r="L6" s="103">
        <v>41.3</v>
      </c>
      <c r="M6" s="39" t="s">
        <v>1986</v>
      </c>
      <c r="N6" s="23"/>
      <c r="O6" s="39" t="s">
        <v>68</v>
      </c>
      <c r="P6" s="23"/>
      <c r="Q6" s="23"/>
      <c r="R6" s="23"/>
      <c r="S6" s="23"/>
      <c r="T6" s="23"/>
      <c r="U6" s="23"/>
      <c r="V6" s="23"/>
      <c r="W6" s="23"/>
      <c r="X6" s="265"/>
      <c r="Y6" s="114"/>
      <c r="Z6" s="115"/>
    </row>
    <row r="7" ht="15.75" customHeight="1">
      <c r="A7" s="269">
        <v>23.0</v>
      </c>
      <c r="B7" s="270"/>
      <c r="C7" s="39" t="s">
        <v>1991</v>
      </c>
      <c r="D7" s="23"/>
      <c r="E7" s="263" t="s">
        <v>1992</v>
      </c>
      <c r="F7" s="268" t="s">
        <v>1992</v>
      </c>
      <c r="G7" s="39" t="s">
        <v>1997</v>
      </c>
      <c r="H7" s="23">
        <v>1.0</v>
      </c>
      <c r="I7" s="39" t="s">
        <v>54</v>
      </c>
      <c r="J7" s="39" t="s">
        <v>55</v>
      </c>
      <c r="K7" s="23"/>
      <c r="L7" s="103">
        <v>41.3</v>
      </c>
      <c r="M7" s="39" t="s">
        <v>1986</v>
      </c>
      <c r="N7" s="23"/>
      <c r="O7" s="39" t="s">
        <v>68</v>
      </c>
      <c r="P7" s="23"/>
      <c r="Q7" s="23"/>
      <c r="R7" s="23"/>
      <c r="S7" s="23"/>
      <c r="T7" s="23"/>
      <c r="U7" s="23"/>
      <c r="V7" s="23"/>
      <c r="W7" s="23"/>
      <c r="X7" s="265"/>
      <c r="Y7" s="114"/>
      <c r="Z7" s="115"/>
    </row>
    <row r="8" ht="15.75" customHeight="1">
      <c r="A8" s="271">
        <v>23.0</v>
      </c>
      <c r="B8" s="272"/>
      <c r="C8" s="39" t="s">
        <v>1991</v>
      </c>
      <c r="D8" s="23"/>
      <c r="E8" s="263" t="s">
        <v>1992</v>
      </c>
      <c r="F8" s="268" t="s">
        <v>1992</v>
      </c>
      <c r="G8" s="39" t="s">
        <v>1998</v>
      </c>
      <c r="H8" s="23">
        <v>2.0</v>
      </c>
      <c r="I8" s="39" t="s">
        <v>54</v>
      </c>
      <c r="J8" s="39" t="s">
        <v>55</v>
      </c>
      <c r="K8" s="23"/>
      <c r="L8" s="103">
        <v>41.3</v>
      </c>
      <c r="M8" s="39" t="s">
        <v>1986</v>
      </c>
      <c r="N8" s="23"/>
      <c r="O8" s="39" t="s">
        <v>68</v>
      </c>
      <c r="P8" s="23"/>
      <c r="Q8" s="23"/>
      <c r="R8" s="23"/>
      <c r="S8" s="23"/>
      <c r="T8" s="23"/>
      <c r="U8" s="23"/>
      <c r="V8" s="23"/>
      <c r="W8" s="23"/>
      <c r="X8" s="265"/>
      <c r="Y8" s="114"/>
      <c r="Z8" s="115"/>
    </row>
    <row r="9" ht="15.75" customHeight="1">
      <c r="A9" s="273">
        <v>24.0</v>
      </c>
      <c r="B9" s="274" t="s">
        <v>1882</v>
      </c>
      <c r="C9" s="39" t="s">
        <v>1999</v>
      </c>
      <c r="D9" s="23"/>
      <c r="E9" s="263" t="s">
        <v>2000</v>
      </c>
      <c r="F9" s="268" t="s">
        <v>97</v>
      </c>
      <c r="G9" s="39" t="s">
        <v>2001</v>
      </c>
      <c r="H9" s="23">
        <v>3.0</v>
      </c>
      <c r="I9" s="39" t="s">
        <v>1994</v>
      </c>
      <c r="J9" s="39" t="s">
        <v>65</v>
      </c>
      <c r="K9" s="23"/>
      <c r="L9" s="23">
        <v>3128.6</v>
      </c>
      <c r="M9" s="39" t="s">
        <v>1986</v>
      </c>
      <c r="N9" s="23"/>
      <c r="O9" s="23">
        <v>1.0</v>
      </c>
      <c r="P9" s="23"/>
      <c r="Q9" s="23"/>
      <c r="R9" s="23"/>
      <c r="S9" s="23"/>
      <c r="T9" s="23"/>
      <c r="U9" s="23"/>
      <c r="V9" s="23"/>
      <c r="W9" s="23"/>
      <c r="X9" s="265"/>
      <c r="Y9" s="114"/>
      <c r="Z9" s="115"/>
    </row>
    <row r="10" ht="15.75" customHeight="1">
      <c r="A10" s="261">
        <v>25.0</v>
      </c>
      <c r="B10" s="262" t="s">
        <v>2002</v>
      </c>
      <c r="C10" s="39" t="s">
        <v>2003</v>
      </c>
      <c r="D10" s="23"/>
      <c r="E10" s="263" t="s">
        <v>2004</v>
      </c>
      <c r="F10" s="268" t="s">
        <v>2004</v>
      </c>
      <c r="G10" s="39" t="s">
        <v>2005</v>
      </c>
      <c r="H10" s="23">
        <v>1.0</v>
      </c>
      <c r="I10" s="39" t="s">
        <v>64</v>
      </c>
      <c r="J10" s="39" t="s">
        <v>93</v>
      </c>
      <c r="K10" s="23"/>
      <c r="L10" s="23">
        <v>1739.0</v>
      </c>
      <c r="M10" s="39" t="s">
        <v>1986</v>
      </c>
      <c r="N10" s="23"/>
      <c r="O10" s="23">
        <v>1.0</v>
      </c>
      <c r="P10" s="23"/>
      <c r="Q10" s="23"/>
      <c r="R10" s="23"/>
      <c r="S10" s="23"/>
      <c r="T10" s="23"/>
      <c r="U10" s="23"/>
      <c r="V10" s="23"/>
      <c r="W10" s="23"/>
      <c r="X10" s="265"/>
      <c r="Y10" s="114"/>
      <c r="Z10" s="115"/>
    </row>
    <row r="11" ht="15.75" customHeight="1">
      <c r="A11" s="266">
        <v>31.0</v>
      </c>
      <c r="B11" s="267" t="s">
        <v>1145</v>
      </c>
      <c r="C11" s="39" t="s">
        <v>2006</v>
      </c>
      <c r="D11" s="23"/>
      <c r="E11" s="263" t="s">
        <v>2007</v>
      </c>
      <c r="F11" s="268" t="s">
        <v>2007</v>
      </c>
      <c r="G11" s="39" t="s">
        <v>2008</v>
      </c>
      <c r="H11" s="23">
        <v>1.0</v>
      </c>
      <c r="I11" s="39" t="s">
        <v>64</v>
      </c>
      <c r="J11" s="39" t="s">
        <v>55</v>
      </c>
      <c r="K11" s="39" t="s">
        <v>52</v>
      </c>
      <c r="L11" s="103">
        <v>1626.9</v>
      </c>
      <c r="M11" s="39" t="s">
        <v>1986</v>
      </c>
      <c r="N11" s="23"/>
      <c r="O11" s="23">
        <v>1.0</v>
      </c>
      <c r="P11" s="23"/>
      <c r="Q11" s="23"/>
      <c r="R11" s="23"/>
      <c r="S11" s="23"/>
      <c r="T11" s="23"/>
      <c r="U11" s="23"/>
      <c r="V11" s="23"/>
      <c r="W11" s="23"/>
      <c r="X11" s="265"/>
      <c r="Y11" s="114"/>
      <c r="Z11" s="115"/>
    </row>
    <row r="12" ht="15.75" customHeight="1">
      <c r="A12" s="269">
        <v>31.0</v>
      </c>
      <c r="B12" s="270"/>
      <c r="C12" s="39" t="s">
        <v>2006</v>
      </c>
      <c r="D12" s="23"/>
      <c r="E12" s="263" t="s">
        <v>2007</v>
      </c>
      <c r="F12" s="268" t="s">
        <v>2007</v>
      </c>
      <c r="G12" s="39" t="s">
        <v>2009</v>
      </c>
      <c r="H12" s="23">
        <v>1.0</v>
      </c>
      <c r="I12" s="39" t="s">
        <v>54</v>
      </c>
      <c r="J12" s="39" t="s">
        <v>55</v>
      </c>
      <c r="K12" s="39" t="s">
        <v>52</v>
      </c>
      <c r="L12" s="103">
        <v>1626.9</v>
      </c>
      <c r="M12" s="39" t="s">
        <v>1986</v>
      </c>
      <c r="N12" s="23"/>
      <c r="O12" s="39" t="s">
        <v>68</v>
      </c>
      <c r="P12" s="23"/>
      <c r="Q12" s="23"/>
      <c r="R12" s="23"/>
      <c r="S12" s="23"/>
      <c r="T12" s="23"/>
      <c r="U12" s="23"/>
      <c r="V12" s="23"/>
      <c r="W12" s="23"/>
      <c r="X12" s="265"/>
      <c r="Y12" s="114"/>
      <c r="Z12" s="115"/>
    </row>
    <row r="13" ht="15.75" customHeight="1">
      <c r="A13" s="269">
        <v>31.0</v>
      </c>
      <c r="B13" s="270"/>
      <c r="C13" s="39" t="s">
        <v>2006</v>
      </c>
      <c r="D13" s="23"/>
      <c r="E13" s="263" t="s">
        <v>2007</v>
      </c>
      <c r="F13" s="268" t="s">
        <v>2007</v>
      </c>
      <c r="G13" s="39" t="s">
        <v>2010</v>
      </c>
      <c r="H13" s="23">
        <v>1.0</v>
      </c>
      <c r="I13" s="39" t="s">
        <v>54</v>
      </c>
      <c r="J13" s="39" t="s">
        <v>55</v>
      </c>
      <c r="K13" s="39" t="s">
        <v>52</v>
      </c>
      <c r="L13" s="103">
        <v>1626.9</v>
      </c>
      <c r="M13" s="39" t="s">
        <v>1986</v>
      </c>
      <c r="N13" s="23"/>
      <c r="O13" s="39" t="s">
        <v>68</v>
      </c>
      <c r="P13" s="23"/>
      <c r="Q13" s="23"/>
      <c r="R13" s="23"/>
      <c r="S13" s="23"/>
      <c r="T13" s="23"/>
      <c r="U13" s="23"/>
      <c r="V13" s="23"/>
      <c r="W13" s="23"/>
      <c r="X13" s="265"/>
      <c r="Y13" s="114"/>
      <c r="Z13" s="115"/>
    </row>
    <row r="14" ht="15.75" customHeight="1">
      <c r="A14" s="269">
        <v>31.0</v>
      </c>
      <c r="B14" s="270"/>
      <c r="C14" s="39" t="s">
        <v>2006</v>
      </c>
      <c r="D14" s="23"/>
      <c r="E14" s="263" t="s">
        <v>2007</v>
      </c>
      <c r="F14" s="268" t="s">
        <v>2007</v>
      </c>
      <c r="G14" s="39" t="s">
        <v>2011</v>
      </c>
      <c r="H14" s="23">
        <v>2.0</v>
      </c>
      <c r="I14" s="39" t="s">
        <v>54</v>
      </c>
      <c r="J14" s="39" t="s">
        <v>55</v>
      </c>
      <c r="K14" s="39" t="s">
        <v>52</v>
      </c>
      <c r="L14" s="103">
        <v>1626.9</v>
      </c>
      <c r="M14" s="39" t="s">
        <v>1986</v>
      </c>
      <c r="N14" s="23"/>
      <c r="O14" s="39" t="s">
        <v>68</v>
      </c>
      <c r="P14" s="23"/>
      <c r="Q14" s="23"/>
      <c r="R14" s="23"/>
      <c r="S14" s="23"/>
      <c r="T14" s="23"/>
      <c r="U14" s="23"/>
      <c r="V14" s="23"/>
      <c r="W14" s="23"/>
      <c r="X14" s="265"/>
      <c r="Y14" s="114"/>
      <c r="Z14" s="115"/>
    </row>
    <row r="15" ht="15.75" customHeight="1">
      <c r="A15" s="269">
        <v>31.0</v>
      </c>
      <c r="B15" s="270"/>
      <c r="C15" s="39" t="s">
        <v>2006</v>
      </c>
      <c r="D15" s="23"/>
      <c r="E15" s="263" t="s">
        <v>2007</v>
      </c>
      <c r="F15" s="268" t="s">
        <v>2007</v>
      </c>
      <c r="G15" s="39" t="s">
        <v>2012</v>
      </c>
      <c r="H15" s="23">
        <v>1.0</v>
      </c>
      <c r="I15" s="39" t="s">
        <v>54</v>
      </c>
      <c r="J15" s="39" t="s">
        <v>55</v>
      </c>
      <c r="K15" s="39" t="s">
        <v>52</v>
      </c>
      <c r="L15" s="103">
        <v>1626.9</v>
      </c>
      <c r="M15" s="39" t="s">
        <v>1986</v>
      </c>
      <c r="N15" s="23"/>
      <c r="O15" s="39" t="s">
        <v>68</v>
      </c>
      <c r="P15" s="23"/>
      <c r="Q15" s="23"/>
      <c r="R15" s="23"/>
      <c r="S15" s="23"/>
      <c r="T15" s="23"/>
      <c r="U15" s="23"/>
      <c r="V15" s="23"/>
      <c r="W15" s="23"/>
      <c r="X15" s="265"/>
      <c r="Y15" s="114"/>
      <c r="Z15" s="115"/>
    </row>
    <row r="16" ht="15.75" customHeight="1">
      <c r="A16" s="269">
        <v>31.0</v>
      </c>
      <c r="B16" s="270"/>
      <c r="C16" s="39" t="s">
        <v>2006</v>
      </c>
      <c r="D16" s="23"/>
      <c r="E16" s="263" t="s">
        <v>2007</v>
      </c>
      <c r="F16" s="268" t="s">
        <v>97</v>
      </c>
      <c r="G16" s="39" t="s">
        <v>2013</v>
      </c>
      <c r="H16" s="23">
        <v>3.0</v>
      </c>
      <c r="I16" s="39" t="s">
        <v>1994</v>
      </c>
      <c r="J16" s="39" t="s">
        <v>55</v>
      </c>
      <c r="K16" s="39" t="s">
        <v>52</v>
      </c>
      <c r="L16" s="103">
        <v>1626.9</v>
      </c>
      <c r="M16" s="39" t="s">
        <v>1986</v>
      </c>
      <c r="N16" s="23"/>
      <c r="O16" s="39" t="s">
        <v>68</v>
      </c>
      <c r="P16" s="23"/>
      <c r="Q16" s="23"/>
      <c r="R16" s="23"/>
      <c r="S16" s="23"/>
      <c r="T16" s="23"/>
      <c r="U16" s="23"/>
      <c r="V16" s="23"/>
      <c r="W16" s="23"/>
      <c r="X16" s="265"/>
      <c r="Y16" s="114"/>
      <c r="Z16" s="115"/>
    </row>
    <row r="17" ht="15.75" customHeight="1">
      <c r="A17" s="269">
        <v>31.0</v>
      </c>
      <c r="B17" s="270"/>
      <c r="C17" s="39" t="s">
        <v>2006</v>
      </c>
      <c r="D17" s="23"/>
      <c r="E17" s="263" t="s">
        <v>2007</v>
      </c>
      <c r="F17" s="268" t="s">
        <v>2014</v>
      </c>
      <c r="G17" s="39" t="s">
        <v>2015</v>
      </c>
      <c r="H17" s="23">
        <v>2.0</v>
      </c>
      <c r="I17" s="39" t="s">
        <v>64</v>
      </c>
      <c r="J17" s="39" t="s">
        <v>55</v>
      </c>
      <c r="K17" s="39" t="s">
        <v>52</v>
      </c>
      <c r="L17" s="103">
        <v>1626.9</v>
      </c>
      <c r="M17" s="39" t="s">
        <v>1986</v>
      </c>
      <c r="N17" s="23"/>
      <c r="O17" s="39" t="s">
        <v>68</v>
      </c>
      <c r="P17" s="23"/>
      <c r="Q17" s="23"/>
      <c r="R17" s="23"/>
      <c r="S17" s="23"/>
      <c r="T17" s="23"/>
      <c r="U17" s="23"/>
      <c r="V17" s="23"/>
      <c r="W17" s="23"/>
      <c r="X17" s="265"/>
      <c r="Y17" s="114"/>
      <c r="Z17" s="115"/>
    </row>
    <row r="18" ht="15.75" customHeight="1">
      <c r="A18" s="269">
        <v>31.0</v>
      </c>
      <c r="B18" s="270"/>
      <c r="C18" s="39" t="s">
        <v>2006</v>
      </c>
      <c r="D18" s="23"/>
      <c r="E18" s="263" t="s">
        <v>2007</v>
      </c>
      <c r="F18" s="268" t="s">
        <v>2014</v>
      </c>
      <c r="G18" s="39" t="s">
        <v>2016</v>
      </c>
      <c r="H18" s="23">
        <v>2.0</v>
      </c>
      <c r="I18" s="39" t="s">
        <v>64</v>
      </c>
      <c r="J18" s="39" t="s">
        <v>93</v>
      </c>
      <c r="K18" s="39" t="s">
        <v>52</v>
      </c>
      <c r="L18" s="103">
        <v>1626.9</v>
      </c>
      <c r="M18" s="39" t="s">
        <v>1986</v>
      </c>
      <c r="N18" s="23"/>
      <c r="O18" s="39" t="s">
        <v>68</v>
      </c>
      <c r="P18" s="23"/>
      <c r="Q18" s="23"/>
      <c r="R18" s="23"/>
      <c r="S18" s="23"/>
      <c r="T18" s="23"/>
      <c r="U18" s="23"/>
      <c r="V18" s="23"/>
      <c r="W18" s="23"/>
      <c r="X18" s="265"/>
      <c r="Y18" s="114"/>
      <c r="Z18" s="115"/>
    </row>
    <row r="19" ht="15.75" customHeight="1">
      <c r="A19" s="269">
        <v>31.0</v>
      </c>
      <c r="B19" s="270"/>
      <c r="C19" s="39" t="s">
        <v>2017</v>
      </c>
      <c r="D19" s="23"/>
      <c r="E19" s="263" t="s">
        <v>2018</v>
      </c>
      <c r="F19" s="268" t="s">
        <v>97</v>
      </c>
      <c r="G19" s="39" t="s">
        <v>2019</v>
      </c>
      <c r="H19" s="23">
        <v>3.0</v>
      </c>
      <c r="I19" s="39" t="s">
        <v>1994</v>
      </c>
      <c r="J19" s="39" t="s">
        <v>65</v>
      </c>
      <c r="K19" s="39" t="s">
        <v>52</v>
      </c>
      <c r="L19" s="275">
        <v>66899.1</v>
      </c>
      <c r="M19" s="39" t="s">
        <v>1986</v>
      </c>
      <c r="N19" s="23"/>
      <c r="O19" s="39" t="s">
        <v>68</v>
      </c>
      <c r="P19" s="23"/>
      <c r="Q19" s="23"/>
      <c r="R19" s="23"/>
      <c r="S19" s="23"/>
      <c r="T19" s="23"/>
      <c r="U19" s="23"/>
      <c r="V19" s="23"/>
      <c r="W19" s="23"/>
      <c r="X19" s="265"/>
      <c r="Y19" s="114"/>
      <c r="Z19" s="115"/>
    </row>
    <row r="20" ht="15.75" customHeight="1">
      <c r="A20" s="269">
        <v>31.0</v>
      </c>
      <c r="B20" s="270"/>
      <c r="C20" s="39" t="s">
        <v>2017</v>
      </c>
      <c r="D20" s="23"/>
      <c r="E20" s="263" t="s">
        <v>2018</v>
      </c>
      <c r="F20" s="268" t="s">
        <v>2018</v>
      </c>
      <c r="G20" s="39" t="s">
        <v>2020</v>
      </c>
      <c r="H20" s="23">
        <v>2.0</v>
      </c>
      <c r="I20" s="39" t="s">
        <v>64</v>
      </c>
      <c r="J20" s="39" t="s">
        <v>55</v>
      </c>
      <c r="K20" s="39" t="s">
        <v>52</v>
      </c>
      <c r="L20" s="275">
        <v>66899.1</v>
      </c>
      <c r="M20" s="39" t="s">
        <v>1986</v>
      </c>
      <c r="N20" s="23"/>
      <c r="O20" s="23">
        <v>1.0</v>
      </c>
      <c r="P20" s="23"/>
      <c r="Q20" s="23"/>
      <c r="R20" s="23"/>
      <c r="S20" s="23"/>
      <c r="T20" s="23"/>
      <c r="U20" s="23"/>
      <c r="V20" s="23"/>
      <c r="W20" s="23"/>
      <c r="X20" s="265"/>
      <c r="Y20" s="114"/>
      <c r="Z20" s="115"/>
    </row>
    <row r="21" ht="15.75" customHeight="1">
      <c r="A21" s="269">
        <v>31.0</v>
      </c>
      <c r="B21" s="270"/>
      <c r="C21" s="39" t="s">
        <v>2017</v>
      </c>
      <c r="D21" s="23"/>
      <c r="E21" s="263" t="s">
        <v>2018</v>
      </c>
      <c r="F21" s="268" t="s">
        <v>97</v>
      </c>
      <c r="G21" s="39" t="s">
        <v>2021</v>
      </c>
      <c r="H21" s="23">
        <v>3.0</v>
      </c>
      <c r="I21" s="39" t="s">
        <v>1994</v>
      </c>
      <c r="J21" s="39" t="s">
        <v>65</v>
      </c>
      <c r="K21" s="39" t="s">
        <v>52</v>
      </c>
      <c r="L21" s="275">
        <v>66899.1</v>
      </c>
      <c r="M21" s="39" t="s">
        <v>1986</v>
      </c>
      <c r="N21" s="23"/>
      <c r="O21" s="39" t="s">
        <v>68</v>
      </c>
      <c r="P21" s="23"/>
      <c r="Q21" s="23"/>
      <c r="R21" s="23"/>
      <c r="S21" s="23"/>
      <c r="T21" s="23"/>
      <c r="U21" s="23"/>
      <c r="V21" s="23"/>
      <c r="W21" s="23"/>
      <c r="X21" s="265"/>
      <c r="Y21" s="114"/>
      <c r="Z21" s="115"/>
    </row>
    <row r="22" ht="15.75" customHeight="1">
      <c r="A22" s="269">
        <v>31.0</v>
      </c>
      <c r="B22" s="270"/>
      <c r="C22" s="39" t="s">
        <v>2017</v>
      </c>
      <c r="D22" s="23"/>
      <c r="E22" s="263" t="s">
        <v>2018</v>
      </c>
      <c r="F22" s="268" t="s">
        <v>2018</v>
      </c>
      <c r="G22" s="39" t="s">
        <v>2016</v>
      </c>
      <c r="H22" s="23">
        <v>1.0</v>
      </c>
      <c r="I22" s="39" t="s">
        <v>64</v>
      </c>
      <c r="J22" s="39" t="s">
        <v>55</v>
      </c>
      <c r="K22" s="39" t="s">
        <v>52</v>
      </c>
      <c r="L22" s="275">
        <v>66899.1</v>
      </c>
      <c r="M22" s="39" t="s">
        <v>1986</v>
      </c>
      <c r="N22" s="23"/>
      <c r="O22" s="39" t="s">
        <v>68</v>
      </c>
      <c r="P22" s="23"/>
      <c r="Q22" s="23"/>
      <c r="R22" s="23"/>
      <c r="S22" s="23"/>
      <c r="T22" s="23"/>
      <c r="U22" s="23"/>
      <c r="V22" s="23"/>
      <c r="W22" s="23"/>
      <c r="X22" s="265"/>
      <c r="Y22" s="114"/>
      <c r="Z22" s="115"/>
    </row>
    <row r="23" ht="15.75" customHeight="1">
      <c r="A23" s="269">
        <v>31.0</v>
      </c>
      <c r="B23" s="270"/>
      <c r="C23" s="39" t="s">
        <v>2022</v>
      </c>
      <c r="D23" s="23"/>
      <c r="E23" s="263" t="s">
        <v>2023</v>
      </c>
      <c r="F23" s="268" t="s">
        <v>2023</v>
      </c>
      <c r="G23" s="39" t="s">
        <v>2024</v>
      </c>
      <c r="H23" s="23">
        <v>1.0</v>
      </c>
      <c r="I23" s="39" t="s">
        <v>64</v>
      </c>
      <c r="J23" s="39" t="s">
        <v>55</v>
      </c>
      <c r="K23" s="39" t="s">
        <v>52</v>
      </c>
      <c r="L23" s="275">
        <v>3819.0</v>
      </c>
      <c r="M23" s="39" t="s">
        <v>1986</v>
      </c>
      <c r="N23" s="23"/>
      <c r="O23" s="23">
        <v>1.0</v>
      </c>
      <c r="P23" s="23"/>
      <c r="Q23" s="23"/>
      <c r="R23" s="23"/>
      <c r="S23" s="23"/>
      <c r="T23" s="23"/>
      <c r="U23" s="23"/>
      <c r="V23" s="23"/>
      <c r="W23" s="23"/>
      <c r="X23" s="265"/>
      <c r="Y23" s="114"/>
      <c r="Z23" s="115"/>
    </row>
    <row r="24" ht="15.75" customHeight="1">
      <c r="A24" s="269">
        <v>31.0</v>
      </c>
      <c r="B24" s="270"/>
      <c r="C24" s="39" t="s">
        <v>2025</v>
      </c>
      <c r="D24" s="23"/>
      <c r="E24" s="263" t="s">
        <v>2026</v>
      </c>
      <c r="F24" s="268" t="s">
        <v>2026</v>
      </c>
      <c r="G24" s="39" t="s">
        <v>2008</v>
      </c>
      <c r="H24" s="23">
        <v>2.0</v>
      </c>
      <c r="I24" s="39" t="s">
        <v>77</v>
      </c>
      <c r="J24" s="39" t="s">
        <v>55</v>
      </c>
      <c r="K24" s="23"/>
      <c r="L24" s="23">
        <v>6.0</v>
      </c>
      <c r="M24" s="39" t="s">
        <v>1986</v>
      </c>
      <c r="N24" s="23"/>
      <c r="O24" s="23">
        <v>1.0</v>
      </c>
      <c r="P24" s="23"/>
      <c r="Q24" s="23"/>
      <c r="R24" s="23"/>
      <c r="S24" s="23"/>
      <c r="T24" s="23"/>
      <c r="U24" s="23"/>
      <c r="V24" s="23"/>
      <c r="W24" s="23"/>
      <c r="X24" s="265"/>
      <c r="Y24" s="114"/>
      <c r="Z24" s="115"/>
    </row>
    <row r="25" ht="15.75" customHeight="1">
      <c r="A25" s="269">
        <v>31.0</v>
      </c>
      <c r="B25" s="270"/>
      <c r="C25" s="39" t="s">
        <v>2025</v>
      </c>
      <c r="D25" s="23"/>
      <c r="E25" s="263" t="s">
        <v>2026</v>
      </c>
      <c r="F25" s="268" t="s">
        <v>2026</v>
      </c>
      <c r="G25" s="39" t="s">
        <v>2027</v>
      </c>
      <c r="H25" s="23">
        <v>2.0</v>
      </c>
      <c r="I25" s="39" t="s">
        <v>77</v>
      </c>
      <c r="J25" s="39" t="s">
        <v>55</v>
      </c>
      <c r="K25" s="23"/>
      <c r="L25" s="23">
        <v>6.0</v>
      </c>
      <c r="M25" s="39" t="s">
        <v>1986</v>
      </c>
      <c r="N25" s="23"/>
      <c r="O25" s="39" t="s">
        <v>68</v>
      </c>
      <c r="P25" s="23"/>
      <c r="Q25" s="23"/>
      <c r="R25" s="23"/>
      <c r="S25" s="23"/>
      <c r="T25" s="23"/>
      <c r="U25" s="23"/>
      <c r="V25" s="23"/>
      <c r="W25" s="23"/>
      <c r="X25" s="265"/>
      <c r="Y25" s="114"/>
      <c r="Z25" s="115"/>
    </row>
    <row r="26" ht="15.75" customHeight="1">
      <c r="A26" s="269">
        <v>31.0</v>
      </c>
      <c r="B26" s="270"/>
      <c r="C26" s="39" t="s">
        <v>2028</v>
      </c>
      <c r="D26" s="23"/>
      <c r="E26" s="263" t="s">
        <v>2029</v>
      </c>
      <c r="F26" s="268" t="s">
        <v>97</v>
      </c>
      <c r="G26" s="39" t="s">
        <v>1993</v>
      </c>
      <c r="H26" s="23">
        <v>2.0</v>
      </c>
      <c r="I26" s="39" t="s">
        <v>1994</v>
      </c>
      <c r="J26" s="39" t="s">
        <v>55</v>
      </c>
      <c r="K26" s="39" t="s">
        <v>52</v>
      </c>
      <c r="L26" s="23">
        <v>1148.0</v>
      </c>
      <c r="M26" s="39" t="s">
        <v>1986</v>
      </c>
      <c r="N26" s="23"/>
      <c r="O26" s="39" t="s">
        <v>68</v>
      </c>
      <c r="P26" s="23"/>
      <c r="Q26" s="23"/>
      <c r="R26" s="23"/>
      <c r="S26" s="23"/>
      <c r="T26" s="23"/>
      <c r="U26" s="23"/>
      <c r="V26" s="23"/>
      <c r="W26" s="23"/>
      <c r="X26" s="265"/>
      <c r="Y26" s="114"/>
      <c r="Z26" s="115"/>
    </row>
    <row r="27" ht="15.75" customHeight="1">
      <c r="A27" s="269">
        <v>31.0</v>
      </c>
      <c r="B27" s="270"/>
      <c r="C27" s="39" t="s">
        <v>2028</v>
      </c>
      <c r="D27" s="23"/>
      <c r="E27" s="263" t="s">
        <v>2029</v>
      </c>
      <c r="F27" s="268" t="s">
        <v>2029</v>
      </c>
      <c r="G27" s="39" t="s">
        <v>2030</v>
      </c>
      <c r="H27" s="23">
        <v>1.0</v>
      </c>
      <c r="I27" s="39" t="s">
        <v>54</v>
      </c>
      <c r="J27" s="39" t="s">
        <v>55</v>
      </c>
      <c r="K27" s="39" t="s">
        <v>52</v>
      </c>
      <c r="L27" s="23">
        <v>1148.0</v>
      </c>
      <c r="M27" s="39" t="s">
        <v>1986</v>
      </c>
      <c r="N27" s="23"/>
      <c r="O27" s="23">
        <v>1.0</v>
      </c>
      <c r="P27" s="23"/>
      <c r="Q27" s="23"/>
      <c r="R27" s="23"/>
      <c r="S27" s="23"/>
      <c r="T27" s="23"/>
      <c r="U27" s="23"/>
      <c r="V27" s="23"/>
      <c r="W27" s="23"/>
      <c r="X27" s="265"/>
      <c r="Y27" s="114"/>
      <c r="Z27" s="115"/>
    </row>
    <row r="28" ht="15.75" customHeight="1">
      <c r="A28" s="269">
        <v>31.0</v>
      </c>
      <c r="B28" s="270"/>
      <c r="C28" s="39" t="s">
        <v>2028</v>
      </c>
      <c r="D28" s="23"/>
      <c r="E28" s="263" t="s">
        <v>2029</v>
      </c>
      <c r="F28" s="268" t="s">
        <v>2029</v>
      </c>
      <c r="G28" s="39" t="s">
        <v>2027</v>
      </c>
      <c r="H28" s="23">
        <v>1.0</v>
      </c>
      <c r="I28" s="39" t="s">
        <v>64</v>
      </c>
      <c r="J28" s="39" t="s">
        <v>55</v>
      </c>
      <c r="K28" s="39" t="s">
        <v>52</v>
      </c>
      <c r="L28" s="23">
        <v>1148.0</v>
      </c>
      <c r="M28" s="39" t="s">
        <v>1986</v>
      </c>
      <c r="N28" s="23"/>
      <c r="O28" s="39" t="s">
        <v>68</v>
      </c>
      <c r="P28" s="23"/>
      <c r="Q28" s="23"/>
      <c r="R28" s="23"/>
      <c r="S28" s="23"/>
      <c r="T28" s="23"/>
      <c r="U28" s="23"/>
      <c r="V28" s="23"/>
      <c r="W28" s="23"/>
      <c r="X28" s="265"/>
      <c r="Y28" s="114"/>
      <c r="Z28" s="115"/>
    </row>
    <row r="29" ht="15.75" customHeight="1">
      <c r="A29" s="269">
        <v>31.0</v>
      </c>
      <c r="B29" s="270"/>
      <c r="C29" s="39" t="s">
        <v>2028</v>
      </c>
      <c r="D29" s="23"/>
      <c r="E29" s="263" t="s">
        <v>2029</v>
      </c>
      <c r="F29" s="268" t="s">
        <v>2029</v>
      </c>
      <c r="G29" s="39" t="s">
        <v>2009</v>
      </c>
      <c r="H29" s="23">
        <v>1.0</v>
      </c>
      <c r="I29" s="39" t="s">
        <v>54</v>
      </c>
      <c r="J29" s="39" t="s">
        <v>55</v>
      </c>
      <c r="K29" s="39" t="s">
        <v>52</v>
      </c>
      <c r="L29" s="23">
        <v>1148.0</v>
      </c>
      <c r="M29" s="39" t="s">
        <v>1986</v>
      </c>
      <c r="N29" s="23"/>
      <c r="O29" s="39" t="s">
        <v>68</v>
      </c>
      <c r="P29" s="23"/>
      <c r="Q29" s="23"/>
      <c r="R29" s="23"/>
      <c r="S29" s="23"/>
      <c r="T29" s="23"/>
      <c r="U29" s="23"/>
      <c r="V29" s="23"/>
      <c r="W29" s="23"/>
      <c r="X29" s="265"/>
      <c r="Y29" s="114"/>
      <c r="Z29" s="115"/>
    </row>
    <row r="30" ht="15.75" customHeight="1">
      <c r="A30" s="269">
        <v>31.0</v>
      </c>
      <c r="B30" s="270"/>
      <c r="C30" s="39" t="s">
        <v>2031</v>
      </c>
      <c r="D30" s="23"/>
      <c r="E30" s="263" t="s">
        <v>2032</v>
      </c>
      <c r="F30" s="268" t="s">
        <v>97</v>
      </c>
      <c r="G30" s="39" t="s">
        <v>2013</v>
      </c>
      <c r="H30" s="23">
        <v>2.0</v>
      </c>
      <c r="I30" s="39" t="s">
        <v>1994</v>
      </c>
      <c r="J30" s="39" t="s">
        <v>55</v>
      </c>
      <c r="K30" s="39" t="s">
        <v>52</v>
      </c>
      <c r="L30" s="275">
        <v>2061.8</v>
      </c>
      <c r="M30" s="39" t="s">
        <v>1986</v>
      </c>
      <c r="N30" s="23"/>
      <c r="O30" s="39" t="s">
        <v>68</v>
      </c>
      <c r="P30" s="23"/>
      <c r="Q30" s="23"/>
      <c r="R30" s="23"/>
      <c r="S30" s="23"/>
      <c r="T30" s="23"/>
      <c r="U30" s="23"/>
      <c r="V30" s="23"/>
      <c r="W30" s="23"/>
      <c r="X30" s="265"/>
      <c r="Y30" s="114"/>
      <c r="Z30" s="115"/>
    </row>
    <row r="31" ht="15.75" customHeight="1">
      <c r="A31" s="269">
        <v>31.0</v>
      </c>
      <c r="B31" s="270"/>
      <c r="C31" s="39" t="s">
        <v>2031</v>
      </c>
      <c r="D31" s="23"/>
      <c r="E31" s="263" t="s">
        <v>2032</v>
      </c>
      <c r="F31" s="268" t="s">
        <v>2032</v>
      </c>
      <c r="G31" s="39" t="s">
        <v>2033</v>
      </c>
      <c r="H31" s="23">
        <v>1.0</v>
      </c>
      <c r="I31" s="39" t="s">
        <v>64</v>
      </c>
      <c r="J31" s="39" t="s">
        <v>55</v>
      </c>
      <c r="K31" s="39" t="s">
        <v>52</v>
      </c>
      <c r="L31" s="275">
        <v>2061.8</v>
      </c>
      <c r="M31" s="39" t="s">
        <v>1986</v>
      </c>
      <c r="N31" s="23"/>
      <c r="O31" s="23">
        <v>1.0</v>
      </c>
      <c r="P31" s="23"/>
      <c r="Q31" s="23"/>
      <c r="R31" s="23"/>
      <c r="S31" s="23"/>
      <c r="T31" s="23"/>
      <c r="U31" s="23"/>
      <c r="V31" s="23"/>
      <c r="W31" s="23"/>
      <c r="X31" s="265"/>
      <c r="Y31" s="114"/>
      <c r="Z31" s="115"/>
    </row>
    <row r="32" ht="15.75" customHeight="1">
      <c r="A32" s="269">
        <v>31.0</v>
      </c>
      <c r="B32" s="270"/>
      <c r="C32" s="39" t="s">
        <v>2031</v>
      </c>
      <c r="D32" s="23"/>
      <c r="E32" s="263" t="s">
        <v>2032</v>
      </c>
      <c r="F32" s="268" t="s">
        <v>2032</v>
      </c>
      <c r="G32" s="39" t="s">
        <v>2034</v>
      </c>
      <c r="H32" s="23">
        <v>1.0</v>
      </c>
      <c r="I32" s="39" t="s">
        <v>64</v>
      </c>
      <c r="J32" s="39" t="s">
        <v>55</v>
      </c>
      <c r="K32" s="39" t="s">
        <v>52</v>
      </c>
      <c r="L32" s="275">
        <v>2061.8</v>
      </c>
      <c r="M32" s="39" t="s">
        <v>1986</v>
      </c>
      <c r="N32" s="23"/>
      <c r="O32" s="39" t="s">
        <v>68</v>
      </c>
      <c r="P32" s="23"/>
      <c r="Q32" s="23"/>
      <c r="R32" s="23"/>
      <c r="S32" s="23"/>
      <c r="T32" s="23"/>
      <c r="U32" s="23"/>
      <c r="V32" s="23"/>
      <c r="W32" s="23"/>
      <c r="X32" s="265"/>
      <c r="Y32" s="114"/>
      <c r="Z32" s="115"/>
    </row>
    <row r="33" ht="15.75" customHeight="1">
      <c r="A33" s="269">
        <v>31.0</v>
      </c>
      <c r="B33" s="270"/>
      <c r="C33" s="39" t="s">
        <v>2031</v>
      </c>
      <c r="D33" s="23"/>
      <c r="E33" s="263" t="s">
        <v>2032</v>
      </c>
      <c r="F33" s="268" t="s">
        <v>2032</v>
      </c>
      <c r="G33" s="39" t="s">
        <v>2010</v>
      </c>
      <c r="H33" s="23">
        <v>2.0</v>
      </c>
      <c r="I33" s="39" t="s">
        <v>64</v>
      </c>
      <c r="J33" s="39" t="s">
        <v>93</v>
      </c>
      <c r="K33" s="39" t="s">
        <v>52</v>
      </c>
      <c r="L33" s="275">
        <v>2061.8</v>
      </c>
      <c r="M33" s="39" t="s">
        <v>1986</v>
      </c>
      <c r="N33" s="23"/>
      <c r="O33" s="39" t="s">
        <v>68</v>
      </c>
      <c r="P33" s="23"/>
      <c r="Q33" s="23"/>
      <c r="R33" s="23"/>
      <c r="S33" s="23"/>
      <c r="T33" s="23"/>
      <c r="U33" s="23"/>
      <c r="V33" s="23"/>
      <c r="W33" s="23"/>
      <c r="X33" s="265"/>
      <c r="Y33" s="114"/>
      <c r="Z33" s="115"/>
    </row>
    <row r="34" ht="15.75" customHeight="1">
      <c r="A34" s="269">
        <v>31.0</v>
      </c>
      <c r="B34" s="270"/>
      <c r="C34" s="39" t="s">
        <v>2031</v>
      </c>
      <c r="D34" s="23"/>
      <c r="E34" s="263" t="s">
        <v>2032</v>
      </c>
      <c r="F34" s="268" t="s">
        <v>2032</v>
      </c>
      <c r="G34" s="39" t="s">
        <v>2035</v>
      </c>
      <c r="H34" s="23">
        <v>1.0</v>
      </c>
      <c r="I34" s="39" t="s">
        <v>54</v>
      </c>
      <c r="J34" s="39" t="s">
        <v>55</v>
      </c>
      <c r="K34" s="39" t="s">
        <v>52</v>
      </c>
      <c r="L34" s="275">
        <v>2061.8</v>
      </c>
      <c r="M34" s="39" t="s">
        <v>1986</v>
      </c>
      <c r="N34" s="23"/>
      <c r="O34" s="39" t="s">
        <v>68</v>
      </c>
      <c r="P34" s="23"/>
      <c r="Q34" s="23"/>
      <c r="R34" s="23"/>
      <c r="S34" s="23"/>
      <c r="T34" s="23"/>
      <c r="U34" s="23"/>
      <c r="V34" s="23"/>
      <c r="W34" s="23"/>
      <c r="X34" s="265"/>
      <c r="Y34" s="114"/>
      <c r="Z34" s="115"/>
    </row>
    <row r="35" ht="15.75" customHeight="1">
      <c r="A35" s="269">
        <v>31.0</v>
      </c>
      <c r="B35" s="270"/>
      <c r="C35" s="39" t="s">
        <v>2036</v>
      </c>
      <c r="D35" s="23"/>
      <c r="E35" s="263" t="s">
        <v>2037</v>
      </c>
      <c r="F35" s="268" t="s">
        <v>2037</v>
      </c>
      <c r="G35" s="39" t="s">
        <v>2027</v>
      </c>
      <c r="H35" s="23">
        <v>1.0</v>
      </c>
      <c r="I35" s="39" t="s">
        <v>54</v>
      </c>
      <c r="J35" s="39" t="s">
        <v>55</v>
      </c>
      <c r="K35" s="39" t="s">
        <v>52</v>
      </c>
      <c r="L35" s="275">
        <v>15722.4</v>
      </c>
      <c r="M35" s="39" t="s">
        <v>1986</v>
      </c>
      <c r="N35" s="23"/>
      <c r="O35" s="23">
        <v>1.0</v>
      </c>
      <c r="P35" s="23"/>
      <c r="Q35" s="23"/>
      <c r="R35" s="23"/>
      <c r="S35" s="23"/>
      <c r="T35" s="23"/>
      <c r="U35" s="23"/>
      <c r="V35" s="23"/>
      <c r="W35" s="23"/>
      <c r="X35" s="265"/>
      <c r="Y35" s="114"/>
      <c r="Z35" s="115"/>
    </row>
    <row r="36" ht="15.75" customHeight="1">
      <c r="A36" s="269">
        <v>31.0</v>
      </c>
      <c r="B36" s="270"/>
      <c r="C36" s="39" t="s">
        <v>2036</v>
      </c>
      <c r="D36" s="23"/>
      <c r="E36" s="263" t="s">
        <v>2037</v>
      </c>
      <c r="F36" s="268" t="s">
        <v>2037</v>
      </c>
      <c r="G36" s="39" t="s">
        <v>2038</v>
      </c>
      <c r="H36" s="23">
        <v>1.0</v>
      </c>
      <c r="I36" s="39" t="s">
        <v>64</v>
      </c>
      <c r="J36" s="39" t="s">
        <v>55</v>
      </c>
      <c r="K36" s="39" t="s">
        <v>52</v>
      </c>
      <c r="L36" s="275">
        <v>15722.4</v>
      </c>
      <c r="M36" s="39" t="s">
        <v>1986</v>
      </c>
      <c r="N36" s="23"/>
      <c r="O36" s="39" t="s">
        <v>68</v>
      </c>
      <c r="P36" s="23"/>
      <c r="Q36" s="23"/>
      <c r="R36" s="23"/>
      <c r="S36" s="23"/>
      <c r="T36" s="23"/>
      <c r="U36" s="23"/>
      <c r="V36" s="23"/>
      <c r="W36" s="23"/>
      <c r="X36" s="265"/>
      <c r="Y36" s="114"/>
      <c r="Z36" s="115"/>
    </row>
    <row r="37" ht="15.75" customHeight="1">
      <c r="A37" s="269">
        <v>31.0</v>
      </c>
      <c r="B37" s="270"/>
      <c r="C37" s="39" t="s">
        <v>2036</v>
      </c>
      <c r="D37" s="23"/>
      <c r="E37" s="263" t="s">
        <v>2037</v>
      </c>
      <c r="F37" s="268" t="s">
        <v>2037</v>
      </c>
      <c r="G37" s="39" t="s">
        <v>2030</v>
      </c>
      <c r="H37" s="23">
        <v>2.0</v>
      </c>
      <c r="I37" s="39" t="s">
        <v>77</v>
      </c>
      <c r="J37" s="39" t="s">
        <v>55</v>
      </c>
      <c r="K37" s="39" t="s">
        <v>52</v>
      </c>
      <c r="L37" s="275">
        <v>15722.4</v>
      </c>
      <c r="M37" s="39" t="s">
        <v>1986</v>
      </c>
      <c r="N37" s="23"/>
      <c r="O37" s="39" t="s">
        <v>68</v>
      </c>
      <c r="P37" s="23"/>
      <c r="Q37" s="23"/>
      <c r="R37" s="23"/>
      <c r="S37" s="23"/>
      <c r="T37" s="23"/>
      <c r="U37" s="23"/>
      <c r="V37" s="23"/>
      <c r="W37" s="23"/>
      <c r="X37" s="265"/>
      <c r="Y37" s="114"/>
      <c r="Z37" s="115"/>
    </row>
    <row r="38" ht="15.75" customHeight="1">
      <c r="A38" s="269">
        <v>31.0</v>
      </c>
      <c r="B38" s="270"/>
      <c r="C38" s="39" t="s">
        <v>2036</v>
      </c>
      <c r="D38" s="23"/>
      <c r="E38" s="263" t="s">
        <v>2037</v>
      </c>
      <c r="F38" s="268" t="s">
        <v>2037</v>
      </c>
      <c r="G38" s="39" t="s">
        <v>2039</v>
      </c>
      <c r="H38" s="23">
        <v>1.0</v>
      </c>
      <c r="I38" s="39" t="s">
        <v>54</v>
      </c>
      <c r="J38" s="39" t="s">
        <v>55</v>
      </c>
      <c r="K38" s="39" t="s">
        <v>52</v>
      </c>
      <c r="L38" s="275">
        <v>15722.4</v>
      </c>
      <c r="M38" s="39" t="s">
        <v>1986</v>
      </c>
      <c r="N38" s="23"/>
      <c r="O38" s="39" t="s">
        <v>68</v>
      </c>
      <c r="P38" s="23"/>
      <c r="Q38" s="23"/>
      <c r="R38" s="23"/>
      <c r="S38" s="23"/>
      <c r="T38" s="23"/>
      <c r="U38" s="23"/>
      <c r="V38" s="23"/>
      <c r="W38" s="23"/>
      <c r="X38" s="265"/>
      <c r="Y38" s="114"/>
      <c r="Z38" s="115"/>
    </row>
    <row r="39" ht="15.75" customHeight="1">
      <c r="A39" s="269">
        <v>31.0</v>
      </c>
      <c r="B39" s="270"/>
      <c r="C39" s="39" t="s">
        <v>2036</v>
      </c>
      <c r="D39" s="23"/>
      <c r="E39" s="263" t="s">
        <v>2037</v>
      </c>
      <c r="F39" s="268" t="s">
        <v>2037</v>
      </c>
      <c r="G39" s="39" t="s">
        <v>2040</v>
      </c>
      <c r="H39" s="23">
        <v>1.0</v>
      </c>
      <c r="I39" s="39" t="s">
        <v>54</v>
      </c>
      <c r="J39" s="39" t="s">
        <v>55</v>
      </c>
      <c r="K39" s="39" t="s">
        <v>52</v>
      </c>
      <c r="L39" s="275">
        <v>15722.4</v>
      </c>
      <c r="M39" s="39" t="s">
        <v>1986</v>
      </c>
      <c r="N39" s="23"/>
      <c r="O39" s="39" t="s">
        <v>68</v>
      </c>
      <c r="P39" s="23"/>
      <c r="Q39" s="23"/>
      <c r="R39" s="23"/>
      <c r="S39" s="23"/>
      <c r="T39" s="23"/>
      <c r="U39" s="23"/>
      <c r="V39" s="23"/>
      <c r="W39" s="23"/>
      <c r="X39" s="265"/>
      <c r="Y39" s="114"/>
      <c r="Z39" s="115"/>
    </row>
    <row r="40" ht="15.75" customHeight="1">
      <c r="A40" s="276">
        <v>31.0</v>
      </c>
      <c r="B40" s="277"/>
      <c r="C40" s="39" t="s">
        <v>2036</v>
      </c>
      <c r="D40" s="23"/>
      <c r="E40" s="263" t="s">
        <v>2037</v>
      </c>
      <c r="F40" s="268" t="s">
        <v>2037</v>
      </c>
      <c r="G40" s="39" t="s">
        <v>2041</v>
      </c>
      <c r="H40" s="23">
        <v>1.0</v>
      </c>
      <c r="I40" s="39" t="s">
        <v>64</v>
      </c>
      <c r="J40" s="39" t="s">
        <v>55</v>
      </c>
      <c r="K40" s="39" t="s">
        <v>52</v>
      </c>
      <c r="L40" s="275">
        <v>15722.4</v>
      </c>
      <c r="M40" s="39" t="s">
        <v>1986</v>
      </c>
      <c r="N40" s="23"/>
      <c r="O40" s="39" t="s">
        <v>68</v>
      </c>
      <c r="P40" s="23"/>
      <c r="Q40" s="23"/>
      <c r="R40" s="23"/>
      <c r="S40" s="23"/>
      <c r="T40" s="23"/>
      <c r="U40" s="23"/>
      <c r="V40" s="23"/>
      <c r="W40" s="23"/>
      <c r="X40" s="265"/>
      <c r="Y40" s="114"/>
      <c r="Z40" s="115"/>
    </row>
    <row r="41" ht="15.75" customHeight="1">
      <c r="A41" s="266">
        <v>32.0</v>
      </c>
      <c r="B41" s="267" t="s">
        <v>2042</v>
      </c>
      <c r="C41" s="39" t="s">
        <v>2043</v>
      </c>
      <c r="D41" s="23"/>
      <c r="E41" s="263" t="s">
        <v>2044</v>
      </c>
      <c r="F41" s="268" t="s">
        <v>97</v>
      </c>
      <c r="G41" s="39" t="s">
        <v>1993</v>
      </c>
      <c r="H41" s="23">
        <v>1.0</v>
      </c>
      <c r="I41" s="39" t="s">
        <v>1994</v>
      </c>
      <c r="J41" s="39" t="s">
        <v>55</v>
      </c>
      <c r="K41" s="39" t="s">
        <v>52</v>
      </c>
      <c r="L41" s="275">
        <v>30303.3</v>
      </c>
      <c r="M41" s="39" t="s">
        <v>1986</v>
      </c>
      <c r="N41" s="98"/>
      <c r="O41" s="100" t="s">
        <v>68</v>
      </c>
      <c r="P41" s="98"/>
      <c r="Q41" s="23"/>
      <c r="R41" s="23"/>
      <c r="S41" s="23"/>
      <c r="T41" s="23"/>
      <c r="U41" s="23"/>
      <c r="V41" s="23"/>
      <c r="W41" s="23"/>
      <c r="X41" s="265"/>
      <c r="Y41" s="114"/>
      <c r="Z41" s="115"/>
    </row>
    <row r="42" ht="15.75" customHeight="1">
      <c r="A42" s="269">
        <v>32.0</v>
      </c>
      <c r="B42" s="270"/>
      <c r="C42" s="39" t="s">
        <v>2043</v>
      </c>
      <c r="D42" s="23"/>
      <c r="E42" s="263" t="s">
        <v>2044</v>
      </c>
      <c r="F42" s="268" t="s">
        <v>97</v>
      </c>
      <c r="G42" s="39" t="s">
        <v>2030</v>
      </c>
      <c r="H42" s="23">
        <v>2.0</v>
      </c>
      <c r="I42" s="39" t="s">
        <v>1994</v>
      </c>
      <c r="J42" s="39" t="s">
        <v>55</v>
      </c>
      <c r="K42" s="39" t="s">
        <v>52</v>
      </c>
      <c r="L42" s="275">
        <v>30303.3</v>
      </c>
      <c r="M42" s="39" t="s">
        <v>1986</v>
      </c>
      <c r="N42" s="98"/>
      <c r="O42" s="100" t="s">
        <v>68</v>
      </c>
      <c r="P42" s="98"/>
      <c r="Q42" s="23"/>
      <c r="R42" s="23"/>
      <c r="S42" s="23"/>
      <c r="T42" s="23"/>
      <c r="U42" s="23"/>
      <c r="V42" s="23"/>
      <c r="W42" s="23"/>
      <c r="X42" s="265"/>
      <c r="Y42" s="114"/>
      <c r="Z42" s="115"/>
    </row>
    <row r="43" ht="15.75" customHeight="1">
      <c r="A43" s="269">
        <v>32.0</v>
      </c>
      <c r="B43" s="270"/>
      <c r="C43" s="39" t="s">
        <v>2043</v>
      </c>
      <c r="D43" s="23"/>
      <c r="E43" s="263" t="s">
        <v>2044</v>
      </c>
      <c r="F43" s="268" t="s">
        <v>97</v>
      </c>
      <c r="G43" s="51" t="s">
        <v>2045</v>
      </c>
      <c r="H43" s="23"/>
      <c r="I43" s="39" t="s">
        <v>1994</v>
      </c>
      <c r="J43" s="39" t="s">
        <v>55</v>
      </c>
      <c r="K43" s="39" t="s">
        <v>52</v>
      </c>
      <c r="L43" s="275">
        <v>30303.3</v>
      </c>
      <c r="M43" s="39" t="s">
        <v>1986</v>
      </c>
      <c r="N43" s="98"/>
      <c r="O43" s="100" t="s">
        <v>68</v>
      </c>
      <c r="P43" s="98"/>
      <c r="Q43" s="23"/>
      <c r="R43" s="23"/>
      <c r="S43" s="23"/>
      <c r="T43" s="23"/>
      <c r="U43" s="23"/>
      <c r="V43" s="23"/>
      <c r="W43" s="23"/>
      <c r="X43" s="265"/>
      <c r="Y43" s="114"/>
      <c r="Z43" s="115"/>
    </row>
    <row r="44" ht="15.75" customHeight="1">
      <c r="A44" s="269">
        <v>32.0</v>
      </c>
      <c r="B44" s="270"/>
      <c r="C44" s="39" t="s">
        <v>2043</v>
      </c>
      <c r="D44" s="23"/>
      <c r="E44" s="263" t="s">
        <v>2044</v>
      </c>
      <c r="F44" s="268" t="s">
        <v>2044</v>
      </c>
      <c r="G44" s="39" t="s">
        <v>2046</v>
      </c>
      <c r="H44" s="23">
        <v>1.0</v>
      </c>
      <c r="I44" s="39" t="s">
        <v>54</v>
      </c>
      <c r="J44" s="39" t="s">
        <v>55</v>
      </c>
      <c r="K44" s="39" t="s">
        <v>52</v>
      </c>
      <c r="L44" s="275">
        <v>30303.3</v>
      </c>
      <c r="M44" s="39" t="s">
        <v>1986</v>
      </c>
      <c r="N44" s="98"/>
      <c r="O44" s="275">
        <v>1.0</v>
      </c>
      <c r="P44" s="98"/>
      <c r="Q44" s="23"/>
      <c r="R44" s="23"/>
      <c r="S44" s="23"/>
      <c r="T44" s="23"/>
      <c r="U44" s="23"/>
      <c r="V44" s="23"/>
      <c r="W44" s="23"/>
      <c r="X44" s="265"/>
      <c r="Y44" s="114"/>
      <c r="Z44" s="115"/>
    </row>
    <row r="45" ht="15.75" customHeight="1">
      <c r="A45" s="269">
        <v>32.0</v>
      </c>
      <c r="B45" s="270"/>
      <c r="C45" s="39" t="s">
        <v>2043</v>
      </c>
      <c r="D45" s="23"/>
      <c r="E45" s="263" t="s">
        <v>2044</v>
      </c>
      <c r="F45" s="268" t="s">
        <v>2044</v>
      </c>
      <c r="G45" s="39" t="s">
        <v>2047</v>
      </c>
      <c r="H45" s="23">
        <v>1.0</v>
      </c>
      <c r="I45" s="39" t="s">
        <v>54</v>
      </c>
      <c r="J45" s="39" t="s">
        <v>55</v>
      </c>
      <c r="K45" s="39" t="s">
        <v>52</v>
      </c>
      <c r="L45" s="275">
        <v>30303.3</v>
      </c>
      <c r="M45" s="39" t="s">
        <v>1986</v>
      </c>
      <c r="N45" s="98"/>
      <c r="O45" s="100" t="s">
        <v>68</v>
      </c>
      <c r="P45" s="98"/>
      <c r="Q45" s="23"/>
      <c r="R45" s="23"/>
      <c r="S45" s="23"/>
      <c r="T45" s="23"/>
      <c r="U45" s="23"/>
      <c r="V45" s="23"/>
      <c r="W45" s="23"/>
      <c r="X45" s="265"/>
      <c r="Y45" s="114"/>
      <c r="Z45" s="115"/>
    </row>
    <row r="46" ht="15.75" customHeight="1">
      <c r="A46" s="269">
        <v>32.0</v>
      </c>
      <c r="B46" s="270"/>
      <c r="C46" s="39" t="s">
        <v>2043</v>
      </c>
      <c r="D46" s="23"/>
      <c r="E46" s="263" t="s">
        <v>2044</v>
      </c>
      <c r="F46" s="268" t="s">
        <v>2044</v>
      </c>
      <c r="G46" s="39" t="s">
        <v>2048</v>
      </c>
      <c r="H46" s="23">
        <v>1.0</v>
      </c>
      <c r="I46" s="39" t="s">
        <v>54</v>
      </c>
      <c r="J46" s="39" t="s">
        <v>55</v>
      </c>
      <c r="K46" s="39" t="s">
        <v>52</v>
      </c>
      <c r="L46" s="275">
        <v>30303.3</v>
      </c>
      <c r="M46" s="39" t="s">
        <v>1986</v>
      </c>
      <c r="N46" s="98"/>
      <c r="O46" s="100" t="s">
        <v>68</v>
      </c>
      <c r="P46" s="98"/>
      <c r="Q46" s="23"/>
      <c r="R46" s="23"/>
      <c r="S46" s="23"/>
      <c r="T46" s="23"/>
      <c r="U46" s="23"/>
      <c r="V46" s="23"/>
      <c r="W46" s="23"/>
      <c r="X46" s="265"/>
      <c r="Y46" s="114"/>
      <c r="Z46" s="115"/>
    </row>
    <row r="47" ht="15.75" customHeight="1">
      <c r="A47" s="269">
        <v>32.0</v>
      </c>
      <c r="B47" s="270"/>
      <c r="C47" s="39" t="s">
        <v>2043</v>
      </c>
      <c r="D47" s="23"/>
      <c r="E47" s="263" t="s">
        <v>2044</v>
      </c>
      <c r="F47" s="268" t="s">
        <v>2044</v>
      </c>
      <c r="G47" s="39" t="s">
        <v>2035</v>
      </c>
      <c r="H47" s="23">
        <v>1.0</v>
      </c>
      <c r="I47" s="39" t="s">
        <v>54</v>
      </c>
      <c r="J47" s="39" t="s">
        <v>55</v>
      </c>
      <c r="K47" s="39" t="s">
        <v>52</v>
      </c>
      <c r="L47" s="275">
        <v>30303.3</v>
      </c>
      <c r="M47" s="39" t="s">
        <v>1986</v>
      </c>
      <c r="N47" s="98"/>
      <c r="O47" s="100" t="s">
        <v>68</v>
      </c>
      <c r="P47" s="98"/>
      <c r="Q47" s="23"/>
      <c r="R47" s="23"/>
      <c r="S47" s="23"/>
      <c r="T47" s="23"/>
      <c r="U47" s="23"/>
      <c r="V47" s="23"/>
      <c r="W47" s="23"/>
      <c r="X47" s="265"/>
      <c r="Y47" s="114"/>
      <c r="Z47" s="115"/>
    </row>
    <row r="48" ht="15.75" customHeight="1">
      <c r="A48" s="269">
        <v>32.0</v>
      </c>
      <c r="B48" s="270"/>
      <c r="C48" s="39" t="s">
        <v>2043</v>
      </c>
      <c r="D48" s="23"/>
      <c r="E48" s="263" t="s">
        <v>2044</v>
      </c>
      <c r="F48" s="268" t="s">
        <v>2044</v>
      </c>
      <c r="G48" s="39" t="s">
        <v>2010</v>
      </c>
      <c r="H48" s="23">
        <v>1.0</v>
      </c>
      <c r="I48" s="39" t="s">
        <v>54</v>
      </c>
      <c r="J48" s="39" t="s">
        <v>55</v>
      </c>
      <c r="K48" s="39" t="s">
        <v>52</v>
      </c>
      <c r="L48" s="275">
        <v>30303.3</v>
      </c>
      <c r="M48" s="39" t="s">
        <v>1986</v>
      </c>
      <c r="N48" s="98"/>
      <c r="O48" s="100" t="s">
        <v>68</v>
      </c>
      <c r="P48" s="98"/>
      <c r="Q48" s="23"/>
      <c r="R48" s="23"/>
      <c r="S48" s="23"/>
      <c r="T48" s="23"/>
      <c r="U48" s="23"/>
      <c r="V48" s="23"/>
      <c r="W48" s="23"/>
      <c r="X48" s="265"/>
      <c r="Y48" s="114"/>
      <c r="Z48" s="115"/>
    </row>
    <row r="49" ht="15.75" customHeight="1">
      <c r="A49" s="269">
        <v>32.0</v>
      </c>
      <c r="B49" s="270"/>
      <c r="C49" s="39" t="s">
        <v>2043</v>
      </c>
      <c r="D49" s="23"/>
      <c r="E49" s="263" t="s">
        <v>2044</v>
      </c>
      <c r="F49" s="268" t="s">
        <v>2044</v>
      </c>
      <c r="G49" s="39" t="s">
        <v>2049</v>
      </c>
      <c r="H49" s="23">
        <v>1.0</v>
      </c>
      <c r="I49" s="39" t="s">
        <v>54</v>
      </c>
      <c r="J49" s="39" t="s">
        <v>55</v>
      </c>
      <c r="K49" s="39" t="s">
        <v>52</v>
      </c>
      <c r="L49" s="275">
        <v>30303.3</v>
      </c>
      <c r="M49" s="39" t="s">
        <v>1986</v>
      </c>
      <c r="N49" s="98"/>
      <c r="O49" s="100" t="s">
        <v>68</v>
      </c>
      <c r="P49" s="98"/>
      <c r="Q49" s="23"/>
      <c r="R49" s="23"/>
      <c r="S49" s="23"/>
      <c r="T49" s="23"/>
      <c r="U49" s="23"/>
      <c r="V49" s="23"/>
      <c r="W49" s="23"/>
      <c r="X49" s="265"/>
      <c r="Y49" s="114"/>
      <c r="Z49" s="115"/>
    </row>
    <row r="50" ht="15.75" customHeight="1">
      <c r="A50" s="269">
        <v>32.0</v>
      </c>
      <c r="B50" s="270"/>
      <c r="C50" s="39" t="s">
        <v>2043</v>
      </c>
      <c r="D50" s="23"/>
      <c r="E50" s="263" t="s">
        <v>2044</v>
      </c>
      <c r="F50" s="268" t="s">
        <v>2044</v>
      </c>
      <c r="G50" s="39" t="s">
        <v>2050</v>
      </c>
      <c r="H50" s="23">
        <v>2.0</v>
      </c>
      <c r="I50" s="39" t="s">
        <v>54</v>
      </c>
      <c r="J50" s="39" t="s">
        <v>55</v>
      </c>
      <c r="K50" s="39" t="s">
        <v>52</v>
      </c>
      <c r="L50" s="275">
        <v>30303.3</v>
      </c>
      <c r="M50" s="39" t="s">
        <v>1986</v>
      </c>
      <c r="N50" s="98"/>
      <c r="O50" s="100" t="s">
        <v>68</v>
      </c>
      <c r="P50" s="98"/>
      <c r="Q50" s="23"/>
      <c r="R50" s="23"/>
      <c r="S50" s="23"/>
      <c r="T50" s="23"/>
      <c r="U50" s="23"/>
      <c r="V50" s="23"/>
      <c r="W50" s="23"/>
      <c r="X50" s="265"/>
      <c r="Y50" s="114"/>
      <c r="Z50" s="115"/>
    </row>
    <row r="51" ht="15.75" customHeight="1">
      <c r="A51" s="269">
        <v>32.0</v>
      </c>
      <c r="B51" s="270"/>
      <c r="C51" s="39" t="s">
        <v>2043</v>
      </c>
      <c r="D51" s="23"/>
      <c r="E51" s="263" t="s">
        <v>2044</v>
      </c>
      <c r="F51" s="268" t="s">
        <v>2044</v>
      </c>
      <c r="G51" s="39" t="s">
        <v>2051</v>
      </c>
      <c r="H51" s="23">
        <v>1.0</v>
      </c>
      <c r="I51" s="39" t="s">
        <v>64</v>
      </c>
      <c r="J51" s="39" t="s">
        <v>55</v>
      </c>
      <c r="K51" s="39" t="s">
        <v>52</v>
      </c>
      <c r="L51" s="275">
        <v>30303.3</v>
      </c>
      <c r="M51" s="39" t="s">
        <v>1986</v>
      </c>
      <c r="N51" s="98"/>
      <c r="O51" s="100" t="s">
        <v>68</v>
      </c>
      <c r="P51" s="98"/>
      <c r="Q51" s="23"/>
      <c r="R51" s="23"/>
      <c r="S51" s="23"/>
      <c r="T51" s="23"/>
      <c r="U51" s="23"/>
      <c r="V51" s="23"/>
      <c r="W51" s="23"/>
      <c r="X51" s="265"/>
      <c r="Y51" s="114"/>
      <c r="Z51" s="115"/>
    </row>
    <row r="52" ht="15.75" customHeight="1">
      <c r="A52" s="269">
        <v>32.0</v>
      </c>
      <c r="B52" s="270"/>
      <c r="C52" s="39" t="s">
        <v>2043</v>
      </c>
      <c r="D52" s="23"/>
      <c r="E52" s="263" t="s">
        <v>2044</v>
      </c>
      <c r="F52" s="268" t="s">
        <v>2044</v>
      </c>
      <c r="G52" s="39" t="s">
        <v>2011</v>
      </c>
      <c r="H52" s="23">
        <v>2.0</v>
      </c>
      <c r="I52" s="39" t="s">
        <v>64</v>
      </c>
      <c r="J52" s="39" t="s">
        <v>55</v>
      </c>
      <c r="K52" s="39" t="s">
        <v>52</v>
      </c>
      <c r="L52" s="275">
        <v>30303.3</v>
      </c>
      <c r="M52" s="39" t="s">
        <v>1986</v>
      </c>
      <c r="N52" s="98"/>
      <c r="O52" s="100" t="s">
        <v>68</v>
      </c>
      <c r="P52" s="98"/>
      <c r="Q52" s="23"/>
      <c r="R52" s="23"/>
      <c r="S52" s="23"/>
      <c r="T52" s="23"/>
      <c r="U52" s="23"/>
      <c r="V52" s="23"/>
      <c r="W52" s="23"/>
      <c r="X52" s="265"/>
      <c r="Y52" s="114"/>
      <c r="Z52" s="115"/>
    </row>
    <row r="53" ht="15.75" customHeight="1">
      <c r="A53" s="269">
        <v>32.0</v>
      </c>
      <c r="B53" s="270"/>
      <c r="C53" s="39" t="s">
        <v>2052</v>
      </c>
      <c r="D53" s="23"/>
      <c r="E53" s="263" t="s">
        <v>2053</v>
      </c>
      <c r="F53" s="268" t="s">
        <v>2053</v>
      </c>
      <c r="G53" s="39" t="s">
        <v>1993</v>
      </c>
      <c r="H53" s="23">
        <v>1.0</v>
      </c>
      <c r="I53" s="39" t="s">
        <v>77</v>
      </c>
      <c r="J53" s="39" t="s">
        <v>55</v>
      </c>
      <c r="K53" s="39" t="s">
        <v>52</v>
      </c>
      <c r="L53" s="275">
        <v>18672.0</v>
      </c>
      <c r="M53" s="39" t="s">
        <v>1986</v>
      </c>
      <c r="N53" s="98"/>
      <c r="O53" s="275">
        <v>1.0</v>
      </c>
      <c r="P53" s="98"/>
      <c r="Q53" s="23"/>
      <c r="R53" s="23"/>
      <c r="S53" s="23"/>
      <c r="T53" s="23"/>
      <c r="U53" s="23"/>
      <c r="V53" s="23"/>
      <c r="W53" s="23"/>
      <c r="X53" s="265"/>
      <c r="Y53" s="114"/>
      <c r="Z53" s="115"/>
    </row>
    <row r="54" ht="15.75" customHeight="1">
      <c r="A54" s="269">
        <v>32.0</v>
      </c>
      <c r="B54" s="270"/>
      <c r="C54" s="39" t="s">
        <v>2052</v>
      </c>
      <c r="D54" s="23"/>
      <c r="E54" s="263" t="s">
        <v>2053</v>
      </c>
      <c r="F54" s="268" t="s">
        <v>2053</v>
      </c>
      <c r="G54" s="39" t="s">
        <v>2030</v>
      </c>
      <c r="H54" s="23">
        <v>1.0</v>
      </c>
      <c r="I54" s="39" t="s">
        <v>54</v>
      </c>
      <c r="J54" s="39" t="s">
        <v>55</v>
      </c>
      <c r="K54" s="39" t="s">
        <v>52</v>
      </c>
      <c r="L54" s="275">
        <v>18672.0</v>
      </c>
      <c r="M54" s="39" t="s">
        <v>1986</v>
      </c>
      <c r="N54" s="98"/>
      <c r="O54" s="100" t="s">
        <v>68</v>
      </c>
      <c r="P54" s="98"/>
      <c r="Q54" s="23"/>
      <c r="R54" s="23"/>
      <c r="S54" s="23"/>
      <c r="T54" s="23"/>
      <c r="U54" s="23"/>
      <c r="V54" s="23"/>
      <c r="W54" s="23"/>
      <c r="X54" s="265"/>
      <c r="Y54" s="114"/>
      <c r="Z54" s="115"/>
    </row>
    <row r="55" ht="15.75" customHeight="1">
      <c r="A55" s="269">
        <v>32.0</v>
      </c>
      <c r="B55" s="270"/>
      <c r="C55" s="39" t="s">
        <v>2052</v>
      </c>
      <c r="D55" s="23"/>
      <c r="E55" s="263" t="s">
        <v>2053</v>
      </c>
      <c r="F55" s="268" t="s">
        <v>2053</v>
      </c>
      <c r="G55" s="51" t="s">
        <v>2045</v>
      </c>
      <c r="H55" s="23">
        <v>2.0</v>
      </c>
      <c r="I55" s="39" t="s">
        <v>54</v>
      </c>
      <c r="J55" s="39" t="s">
        <v>55</v>
      </c>
      <c r="K55" s="39" t="s">
        <v>52</v>
      </c>
      <c r="L55" s="275">
        <v>18672.0</v>
      </c>
      <c r="M55" s="39" t="s">
        <v>1986</v>
      </c>
      <c r="N55" s="98"/>
      <c r="O55" s="100" t="s">
        <v>68</v>
      </c>
      <c r="P55" s="98"/>
      <c r="Q55" s="23"/>
      <c r="R55" s="23"/>
      <c r="S55" s="23"/>
      <c r="T55" s="23"/>
      <c r="U55" s="23"/>
      <c r="V55" s="23"/>
      <c r="W55" s="23"/>
      <c r="X55" s="265"/>
      <c r="Y55" s="114"/>
      <c r="Z55" s="115"/>
    </row>
    <row r="56" ht="15.75" customHeight="1">
      <c r="A56" s="269">
        <v>32.0</v>
      </c>
      <c r="B56" s="270"/>
      <c r="C56" s="39" t="s">
        <v>2052</v>
      </c>
      <c r="D56" s="23"/>
      <c r="E56" s="263" t="s">
        <v>2053</v>
      </c>
      <c r="F56" s="268" t="s">
        <v>2053</v>
      </c>
      <c r="G56" s="39" t="s">
        <v>2047</v>
      </c>
      <c r="H56" s="23">
        <v>2.0</v>
      </c>
      <c r="I56" s="39" t="s">
        <v>64</v>
      </c>
      <c r="J56" s="39" t="s">
        <v>93</v>
      </c>
      <c r="K56" s="39" t="s">
        <v>52</v>
      </c>
      <c r="L56" s="275">
        <v>18672.0</v>
      </c>
      <c r="M56" s="39" t="s">
        <v>1986</v>
      </c>
      <c r="N56" s="98"/>
      <c r="O56" s="100" t="s">
        <v>68</v>
      </c>
      <c r="P56" s="98"/>
      <c r="Q56" s="23"/>
      <c r="R56" s="23"/>
      <c r="S56" s="23"/>
      <c r="T56" s="23"/>
      <c r="U56" s="23"/>
      <c r="V56" s="23"/>
      <c r="W56" s="23"/>
      <c r="X56" s="265"/>
      <c r="Y56" s="114"/>
      <c r="Z56" s="115"/>
    </row>
    <row r="57" ht="15.75" customHeight="1">
      <c r="A57" s="269">
        <v>32.0</v>
      </c>
      <c r="B57" s="270"/>
      <c r="C57" s="39" t="s">
        <v>2052</v>
      </c>
      <c r="D57" s="23"/>
      <c r="E57" s="263" t="s">
        <v>2053</v>
      </c>
      <c r="F57" s="268" t="s">
        <v>97</v>
      </c>
      <c r="G57" s="39" t="s">
        <v>2054</v>
      </c>
      <c r="H57" s="23">
        <v>3.0</v>
      </c>
      <c r="I57" s="39" t="s">
        <v>1994</v>
      </c>
      <c r="J57" s="39" t="s">
        <v>65</v>
      </c>
      <c r="K57" s="39" t="s">
        <v>52</v>
      </c>
      <c r="L57" s="275">
        <v>18673.0</v>
      </c>
      <c r="M57" s="39" t="s">
        <v>1986</v>
      </c>
      <c r="N57" s="98"/>
      <c r="O57" s="100" t="s">
        <v>68</v>
      </c>
      <c r="P57" s="98"/>
      <c r="Q57" s="23"/>
      <c r="R57" s="23"/>
      <c r="S57" s="23"/>
      <c r="T57" s="23"/>
      <c r="U57" s="23"/>
      <c r="V57" s="23"/>
      <c r="W57" s="23"/>
      <c r="X57" s="265"/>
      <c r="Y57" s="114"/>
      <c r="Z57" s="115"/>
    </row>
    <row r="58" ht="15.75" customHeight="1">
      <c r="A58" s="269">
        <v>32.0</v>
      </c>
      <c r="B58" s="270"/>
      <c r="C58" s="39" t="s">
        <v>2052</v>
      </c>
      <c r="D58" s="23"/>
      <c r="E58" s="263" t="s">
        <v>2053</v>
      </c>
      <c r="F58" s="268" t="s">
        <v>2053</v>
      </c>
      <c r="G58" s="39" t="s">
        <v>2055</v>
      </c>
      <c r="H58" s="23">
        <v>2.0</v>
      </c>
      <c r="I58" s="39" t="s">
        <v>54</v>
      </c>
      <c r="J58" s="39" t="s">
        <v>55</v>
      </c>
      <c r="K58" s="39" t="s">
        <v>52</v>
      </c>
      <c r="L58" s="275">
        <v>18672.0</v>
      </c>
      <c r="M58" s="39" t="s">
        <v>1986</v>
      </c>
      <c r="N58" s="98"/>
      <c r="O58" s="100" t="s">
        <v>68</v>
      </c>
      <c r="P58" s="98"/>
      <c r="Q58" s="23"/>
      <c r="R58" s="23"/>
      <c r="S58" s="23"/>
      <c r="T58" s="23"/>
      <c r="U58" s="23"/>
      <c r="V58" s="23"/>
      <c r="W58" s="23"/>
      <c r="X58" s="265"/>
      <c r="Y58" s="114"/>
      <c r="Z58" s="115"/>
    </row>
    <row r="59" ht="15.75" customHeight="1">
      <c r="A59" s="269">
        <v>32.0</v>
      </c>
      <c r="B59" s="270"/>
      <c r="C59" s="39" t="s">
        <v>2052</v>
      </c>
      <c r="D59" s="23"/>
      <c r="E59" s="263" t="s">
        <v>2053</v>
      </c>
      <c r="F59" s="268" t="s">
        <v>2053</v>
      </c>
      <c r="G59" s="39" t="s">
        <v>2010</v>
      </c>
      <c r="H59" s="23">
        <v>1.0</v>
      </c>
      <c r="I59" s="39" t="s">
        <v>54</v>
      </c>
      <c r="J59" s="39" t="s">
        <v>55</v>
      </c>
      <c r="K59" s="39" t="s">
        <v>52</v>
      </c>
      <c r="L59" s="275">
        <v>18672.0</v>
      </c>
      <c r="M59" s="39" t="s">
        <v>1986</v>
      </c>
      <c r="N59" s="98"/>
      <c r="O59" s="100" t="s">
        <v>68</v>
      </c>
      <c r="P59" s="98"/>
      <c r="Q59" s="23"/>
      <c r="R59" s="23"/>
      <c r="S59" s="23"/>
      <c r="T59" s="23"/>
      <c r="U59" s="23"/>
      <c r="V59" s="23"/>
      <c r="W59" s="23"/>
      <c r="X59" s="265"/>
      <c r="Y59" s="114"/>
      <c r="Z59" s="115"/>
    </row>
    <row r="60" ht="15.75" customHeight="1">
      <c r="A60" s="269">
        <v>32.0</v>
      </c>
      <c r="B60" s="270"/>
      <c r="C60" s="39" t="s">
        <v>2056</v>
      </c>
      <c r="D60" s="23"/>
      <c r="E60" s="263" t="s">
        <v>2057</v>
      </c>
      <c r="F60" s="268" t="s">
        <v>97</v>
      </c>
      <c r="G60" s="39" t="s">
        <v>1985</v>
      </c>
      <c r="H60" s="23">
        <v>3.0</v>
      </c>
      <c r="I60" s="39" t="s">
        <v>1994</v>
      </c>
      <c r="J60" s="39" t="s">
        <v>65</v>
      </c>
      <c r="K60" s="23"/>
      <c r="L60" s="23">
        <v>87.0</v>
      </c>
      <c r="M60" s="39" t="s">
        <v>1986</v>
      </c>
      <c r="N60" s="23"/>
      <c r="O60" s="23">
        <v>1.0</v>
      </c>
      <c r="P60" s="23"/>
      <c r="Q60" s="23"/>
      <c r="R60" s="23"/>
      <c r="S60" s="23"/>
      <c r="T60" s="23"/>
      <c r="U60" s="23"/>
      <c r="V60" s="23"/>
      <c r="W60" s="23"/>
      <c r="X60" s="265"/>
      <c r="Y60" s="114"/>
      <c r="Z60" s="115"/>
    </row>
    <row r="61" ht="15.75" customHeight="1">
      <c r="A61" s="269">
        <v>32.0</v>
      </c>
      <c r="B61" s="270"/>
      <c r="C61" s="39" t="s">
        <v>2058</v>
      </c>
      <c r="D61" s="23"/>
      <c r="E61" s="263" t="s">
        <v>2059</v>
      </c>
      <c r="F61" s="268" t="s">
        <v>97</v>
      </c>
      <c r="G61" s="39" t="s">
        <v>2060</v>
      </c>
      <c r="H61" s="23">
        <v>2.0</v>
      </c>
      <c r="I61" s="39" t="s">
        <v>1994</v>
      </c>
      <c r="J61" s="39" t="s">
        <v>55</v>
      </c>
      <c r="K61" s="23"/>
      <c r="L61" s="23">
        <v>491.3</v>
      </c>
      <c r="M61" s="39" t="s">
        <v>1986</v>
      </c>
      <c r="N61" s="23"/>
      <c r="O61" s="23">
        <v>1.0</v>
      </c>
      <c r="P61" s="23"/>
      <c r="Q61" s="23"/>
      <c r="R61" s="23"/>
      <c r="S61" s="23"/>
      <c r="T61" s="23"/>
      <c r="U61" s="23"/>
      <c r="V61" s="23"/>
      <c r="W61" s="23"/>
      <c r="X61" s="265"/>
      <c r="Y61" s="114"/>
      <c r="Z61" s="115"/>
    </row>
    <row r="62" ht="15.75" customHeight="1">
      <c r="A62" s="269">
        <v>32.0</v>
      </c>
      <c r="B62" s="270"/>
      <c r="C62" s="39" t="s">
        <v>2058</v>
      </c>
      <c r="D62" s="23"/>
      <c r="E62" s="263" t="s">
        <v>2059</v>
      </c>
      <c r="F62" s="268" t="s">
        <v>97</v>
      </c>
      <c r="G62" s="39" t="s">
        <v>2061</v>
      </c>
      <c r="H62" s="23">
        <v>2.0</v>
      </c>
      <c r="I62" s="39" t="s">
        <v>1994</v>
      </c>
      <c r="J62" s="39" t="s">
        <v>55</v>
      </c>
      <c r="K62" s="23"/>
      <c r="L62" s="23">
        <v>491.3</v>
      </c>
      <c r="M62" s="39" t="s">
        <v>1986</v>
      </c>
      <c r="N62" s="23"/>
      <c r="O62" s="39" t="s">
        <v>68</v>
      </c>
      <c r="P62" s="23"/>
      <c r="Q62" s="23"/>
      <c r="R62" s="23"/>
      <c r="S62" s="23"/>
      <c r="T62" s="23"/>
      <c r="U62" s="23"/>
      <c r="V62" s="23"/>
      <c r="W62" s="23"/>
      <c r="X62" s="265"/>
      <c r="Y62" s="114"/>
      <c r="Z62" s="115"/>
    </row>
    <row r="63" ht="15.75" customHeight="1">
      <c r="A63" s="269">
        <v>32.0</v>
      </c>
      <c r="B63" s="270"/>
      <c r="C63" s="39" t="s">
        <v>2062</v>
      </c>
      <c r="D63" s="23"/>
      <c r="E63" s="263" t="s">
        <v>2063</v>
      </c>
      <c r="F63" s="268" t="s">
        <v>2063</v>
      </c>
      <c r="G63" s="39" t="s">
        <v>2008</v>
      </c>
      <c r="H63" s="23">
        <v>1.0</v>
      </c>
      <c r="I63" s="39" t="s">
        <v>77</v>
      </c>
      <c r="J63" s="39" t="s">
        <v>55</v>
      </c>
      <c r="K63" s="39" t="s">
        <v>52</v>
      </c>
      <c r="L63" s="275">
        <v>6523.1</v>
      </c>
      <c r="M63" s="39" t="s">
        <v>1986</v>
      </c>
      <c r="N63" s="98"/>
      <c r="O63" s="275">
        <v>1.0</v>
      </c>
      <c r="P63" s="98"/>
      <c r="Q63" s="23"/>
      <c r="R63" s="23"/>
      <c r="S63" s="23"/>
      <c r="T63" s="23"/>
      <c r="U63" s="23"/>
      <c r="V63" s="23"/>
      <c r="W63" s="23"/>
      <c r="X63" s="265"/>
      <c r="Y63" s="114"/>
      <c r="Z63" s="115"/>
    </row>
    <row r="64" ht="15.75" customHeight="1">
      <c r="A64" s="269">
        <v>32.0</v>
      </c>
      <c r="B64" s="270"/>
      <c r="C64" s="39" t="s">
        <v>2062</v>
      </c>
      <c r="D64" s="23"/>
      <c r="E64" s="263" t="s">
        <v>2063</v>
      </c>
      <c r="F64" s="268" t="s">
        <v>2063</v>
      </c>
      <c r="G64" s="39" t="s">
        <v>2064</v>
      </c>
      <c r="H64" s="23">
        <v>2.0</v>
      </c>
      <c r="I64" s="39" t="s">
        <v>64</v>
      </c>
      <c r="J64" s="39" t="s">
        <v>55</v>
      </c>
      <c r="K64" s="39" t="s">
        <v>52</v>
      </c>
      <c r="L64" s="275">
        <v>6523.1</v>
      </c>
      <c r="M64" s="39" t="s">
        <v>1986</v>
      </c>
      <c r="N64" s="98"/>
      <c r="O64" s="100" t="s">
        <v>68</v>
      </c>
      <c r="P64" s="98"/>
      <c r="Q64" s="23"/>
      <c r="R64" s="23"/>
      <c r="S64" s="23"/>
      <c r="T64" s="23"/>
      <c r="U64" s="23"/>
      <c r="V64" s="23"/>
      <c r="W64" s="23"/>
      <c r="X64" s="265"/>
      <c r="Y64" s="114"/>
      <c r="Z64" s="115"/>
    </row>
    <row r="65" ht="15.75" customHeight="1">
      <c r="A65" s="269">
        <v>32.0</v>
      </c>
      <c r="B65" s="270"/>
      <c r="C65" s="39" t="s">
        <v>2062</v>
      </c>
      <c r="D65" s="23"/>
      <c r="E65" s="263" t="s">
        <v>2063</v>
      </c>
      <c r="F65" s="278" t="s">
        <v>97</v>
      </c>
      <c r="G65" s="39" t="s">
        <v>2010</v>
      </c>
      <c r="H65" s="23">
        <v>2.0</v>
      </c>
      <c r="I65" s="39" t="s">
        <v>1994</v>
      </c>
      <c r="J65" s="39" t="s">
        <v>55</v>
      </c>
      <c r="K65" s="39" t="s">
        <v>52</v>
      </c>
      <c r="L65" s="275">
        <v>6524.1</v>
      </c>
      <c r="M65" s="39" t="s">
        <v>1986</v>
      </c>
      <c r="N65" s="98"/>
      <c r="O65" s="100" t="s">
        <v>68</v>
      </c>
      <c r="P65" s="98"/>
      <c r="Q65" s="23"/>
      <c r="R65" s="23"/>
      <c r="S65" s="23"/>
      <c r="T65" s="23"/>
      <c r="U65" s="23"/>
      <c r="V65" s="23"/>
      <c r="W65" s="23"/>
      <c r="X65" s="265"/>
      <c r="Y65" s="114"/>
      <c r="Z65" s="115"/>
    </row>
    <row r="66" ht="15.75" customHeight="1">
      <c r="A66" s="269">
        <v>32.0</v>
      </c>
      <c r="B66" s="270"/>
      <c r="C66" s="39" t="s">
        <v>2065</v>
      </c>
      <c r="D66" s="23"/>
      <c r="E66" s="263" t="s">
        <v>2066</v>
      </c>
      <c r="F66" s="279" t="s">
        <v>2067</v>
      </c>
      <c r="G66" s="39" t="s">
        <v>2060</v>
      </c>
      <c r="H66" s="23">
        <v>2.0</v>
      </c>
      <c r="I66" s="39" t="s">
        <v>77</v>
      </c>
      <c r="J66" s="39" t="s">
        <v>55</v>
      </c>
      <c r="K66" s="39" t="s">
        <v>52</v>
      </c>
      <c r="L66" s="99">
        <v>13262.0</v>
      </c>
      <c r="M66" s="39" t="s">
        <v>1986</v>
      </c>
      <c r="N66" s="23"/>
      <c r="O66" s="99">
        <v>1.0</v>
      </c>
      <c r="P66" s="23"/>
      <c r="Q66" s="23"/>
      <c r="R66" s="23"/>
      <c r="S66" s="23"/>
      <c r="T66" s="23"/>
      <c r="U66" s="23"/>
      <c r="V66" s="23"/>
      <c r="W66" s="23"/>
      <c r="X66" s="265"/>
      <c r="Y66" s="114"/>
      <c r="Z66" s="115"/>
    </row>
    <row r="67" ht="15.75" customHeight="1">
      <c r="A67" s="269">
        <v>32.0</v>
      </c>
      <c r="B67" s="270"/>
      <c r="C67" s="39" t="s">
        <v>2065</v>
      </c>
      <c r="D67" s="23"/>
      <c r="E67" s="263" t="s">
        <v>2066</v>
      </c>
      <c r="F67" s="279" t="s">
        <v>2067</v>
      </c>
      <c r="G67" s="39" t="s">
        <v>2061</v>
      </c>
      <c r="H67" s="23">
        <v>2.0</v>
      </c>
      <c r="I67" s="39" t="s">
        <v>77</v>
      </c>
      <c r="J67" s="39" t="s">
        <v>55</v>
      </c>
      <c r="K67" s="39" t="s">
        <v>52</v>
      </c>
      <c r="L67" s="99">
        <v>13262.0</v>
      </c>
      <c r="M67" s="39" t="s">
        <v>1986</v>
      </c>
      <c r="N67" s="23"/>
      <c r="O67" s="280" t="s">
        <v>68</v>
      </c>
      <c r="P67" s="23"/>
      <c r="Q67" s="23"/>
      <c r="R67" s="23"/>
      <c r="S67" s="23"/>
      <c r="T67" s="23"/>
      <c r="U67" s="23"/>
      <c r="V67" s="23"/>
      <c r="W67" s="23"/>
      <c r="X67" s="265"/>
      <c r="Y67" s="114"/>
      <c r="Z67" s="115"/>
    </row>
    <row r="68" ht="15.75" customHeight="1">
      <c r="A68" s="269">
        <v>32.0</v>
      </c>
      <c r="B68" s="270"/>
      <c r="C68" s="39" t="s">
        <v>2065</v>
      </c>
      <c r="D68" s="23"/>
      <c r="E68" s="263" t="s">
        <v>2066</v>
      </c>
      <c r="F68" s="279" t="s">
        <v>2067</v>
      </c>
      <c r="G68" s="39" t="s">
        <v>2068</v>
      </c>
      <c r="H68" s="23">
        <v>1.0</v>
      </c>
      <c r="I68" s="39" t="s">
        <v>64</v>
      </c>
      <c r="J68" s="39" t="s">
        <v>55</v>
      </c>
      <c r="K68" s="39" t="s">
        <v>52</v>
      </c>
      <c r="L68" s="99">
        <v>13262.0</v>
      </c>
      <c r="M68" s="39" t="s">
        <v>1986</v>
      </c>
      <c r="N68" s="23"/>
      <c r="O68" s="280" t="s">
        <v>68</v>
      </c>
      <c r="P68" s="23"/>
      <c r="Q68" s="23"/>
      <c r="R68" s="23"/>
      <c r="S68" s="23"/>
      <c r="T68" s="23"/>
      <c r="U68" s="23"/>
      <c r="V68" s="23"/>
      <c r="W68" s="23"/>
      <c r="X68" s="265"/>
      <c r="Y68" s="114"/>
      <c r="Z68" s="115"/>
    </row>
    <row r="69" ht="15.75" customHeight="1">
      <c r="A69" s="269">
        <v>32.0</v>
      </c>
      <c r="B69" s="270"/>
      <c r="C69" s="39" t="s">
        <v>2069</v>
      </c>
      <c r="D69" s="23"/>
      <c r="E69" s="263" t="s">
        <v>2070</v>
      </c>
      <c r="F69" s="281" t="s">
        <v>2070</v>
      </c>
      <c r="G69" s="39" t="s">
        <v>2071</v>
      </c>
      <c r="H69" s="23">
        <v>1.0</v>
      </c>
      <c r="I69" s="39" t="s">
        <v>54</v>
      </c>
      <c r="J69" s="39" t="s">
        <v>55</v>
      </c>
      <c r="K69" s="39" t="s">
        <v>52</v>
      </c>
      <c r="L69" s="275">
        <v>177.9</v>
      </c>
      <c r="M69" s="39" t="s">
        <v>1986</v>
      </c>
      <c r="N69" s="98"/>
      <c r="O69" s="275">
        <v>1.0</v>
      </c>
      <c r="P69" s="98"/>
      <c r="Q69" s="23"/>
      <c r="R69" s="23"/>
      <c r="S69" s="23"/>
      <c r="T69" s="23"/>
      <c r="U69" s="23"/>
      <c r="V69" s="23"/>
      <c r="W69" s="23"/>
      <c r="X69" s="265"/>
      <c r="Y69" s="114"/>
      <c r="Z69" s="115"/>
    </row>
    <row r="70" ht="15.75" customHeight="1">
      <c r="A70" s="269">
        <v>32.0</v>
      </c>
      <c r="B70" s="270"/>
      <c r="C70" s="39" t="s">
        <v>2072</v>
      </c>
      <c r="D70" s="23"/>
      <c r="E70" s="263" t="s">
        <v>2073</v>
      </c>
      <c r="F70" s="268" t="s">
        <v>2073</v>
      </c>
      <c r="G70" s="39" t="s">
        <v>2008</v>
      </c>
      <c r="H70" s="23">
        <v>1.0</v>
      </c>
      <c r="I70" s="39" t="s">
        <v>54</v>
      </c>
      <c r="J70" s="39" t="s">
        <v>55</v>
      </c>
      <c r="K70" s="39" t="s">
        <v>52</v>
      </c>
      <c r="L70" s="99">
        <v>3155.5</v>
      </c>
      <c r="M70" s="39" t="s">
        <v>1986</v>
      </c>
      <c r="N70" s="23"/>
      <c r="O70" s="99">
        <v>1.0</v>
      </c>
      <c r="P70" s="23"/>
      <c r="Q70" s="23"/>
      <c r="R70" s="23"/>
      <c r="S70" s="23"/>
      <c r="T70" s="23"/>
      <c r="U70" s="23"/>
      <c r="V70" s="23"/>
      <c r="W70" s="23"/>
      <c r="X70" s="265"/>
      <c r="Y70" s="114"/>
      <c r="Z70" s="115"/>
    </row>
    <row r="71" ht="15.75" customHeight="1">
      <c r="A71" s="269">
        <v>32.0</v>
      </c>
      <c r="B71" s="270"/>
      <c r="C71" s="39" t="s">
        <v>2072</v>
      </c>
      <c r="D71" s="23"/>
      <c r="E71" s="263" t="s">
        <v>2073</v>
      </c>
      <c r="F71" s="268" t="s">
        <v>2073</v>
      </c>
      <c r="G71" s="39" t="s">
        <v>2009</v>
      </c>
      <c r="H71" s="23">
        <v>1.0</v>
      </c>
      <c r="I71" s="39" t="s">
        <v>54</v>
      </c>
      <c r="J71" s="39" t="s">
        <v>55</v>
      </c>
      <c r="K71" s="39" t="s">
        <v>52</v>
      </c>
      <c r="L71" s="99">
        <v>3155.5</v>
      </c>
      <c r="M71" s="39" t="s">
        <v>1986</v>
      </c>
      <c r="N71" s="23"/>
      <c r="O71" s="280" t="s">
        <v>68</v>
      </c>
      <c r="P71" s="23"/>
      <c r="Q71" s="23"/>
      <c r="R71" s="23"/>
      <c r="S71" s="23"/>
      <c r="T71" s="23"/>
      <c r="U71" s="23"/>
      <c r="V71" s="23"/>
      <c r="W71" s="23"/>
      <c r="X71" s="265"/>
      <c r="Y71" s="114"/>
      <c r="Z71" s="115"/>
    </row>
    <row r="72" ht="15.75" customHeight="1">
      <c r="A72" s="269">
        <v>32.0</v>
      </c>
      <c r="B72" s="270"/>
      <c r="C72" s="39" t="s">
        <v>2072</v>
      </c>
      <c r="D72" s="23"/>
      <c r="E72" s="263" t="s">
        <v>2073</v>
      </c>
      <c r="F72" s="268" t="s">
        <v>97</v>
      </c>
      <c r="G72" s="39" t="s">
        <v>2010</v>
      </c>
      <c r="H72" s="23">
        <v>2.0</v>
      </c>
      <c r="I72" s="39" t="s">
        <v>1994</v>
      </c>
      <c r="J72" s="39" t="s">
        <v>65</v>
      </c>
      <c r="K72" s="39" t="s">
        <v>52</v>
      </c>
      <c r="L72" s="99">
        <v>3156.5</v>
      </c>
      <c r="M72" s="39" t="s">
        <v>1986</v>
      </c>
      <c r="N72" s="23"/>
      <c r="O72" s="280" t="s">
        <v>68</v>
      </c>
      <c r="P72" s="23"/>
      <c r="Q72" s="23"/>
      <c r="R72" s="23"/>
      <c r="S72" s="23"/>
      <c r="T72" s="23"/>
      <c r="U72" s="23"/>
      <c r="V72" s="23"/>
      <c r="W72" s="23"/>
      <c r="X72" s="265"/>
      <c r="Y72" s="114"/>
      <c r="Z72" s="115"/>
    </row>
    <row r="73" ht="15.75" customHeight="1">
      <c r="A73" s="276">
        <v>32.0</v>
      </c>
      <c r="B73" s="277"/>
      <c r="C73" s="39" t="s">
        <v>2072</v>
      </c>
      <c r="D73" s="23"/>
      <c r="E73" s="263" t="s">
        <v>2073</v>
      </c>
      <c r="F73" s="268" t="s">
        <v>97</v>
      </c>
      <c r="G73" s="39" t="s">
        <v>2005</v>
      </c>
      <c r="H73" s="23">
        <v>3.0</v>
      </c>
      <c r="I73" s="39" t="s">
        <v>1994</v>
      </c>
      <c r="J73" s="39" t="s">
        <v>55</v>
      </c>
      <c r="K73" s="39" t="s">
        <v>52</v>
      </c>
      <c r="L73" s="99">
        <v>3157.5</v>
      </c>
      <c r="M73" s="39" t="s">
        <v>1986</v>
      </c>
      <c r="N73" s="23"/>
      <c r="O73" s="280" t="s">
        <v>68</v>
      </c>
      <c r="P73" s="23"/>
      <c r="Q73" s="23"/>
      <c r="R73" s="23"/>
      <c r="S73" s="23"/>
      <c r="T73" s="23"/>
      <c r="U73" s="23"/>
      <c r="V73" s="23"/>
      <c r="W73" s="23"/>
      <c r="X73" s="265"/>
      <c r="Y73" s="114"/>
      <c r="Z73" s="115"/>
    </row>
    <row r="74" ht="15.75" customHeight="1">
      <c r="A74" s="266">
        <v>33.0</v>
      </c>
      <c r="B74" s="267" t="s">
        <v>212</v>
      </c>
      <c r="C74" s="39" t="s">
        <v>2074</v>
      </c>
      <c r="D74" s="23"/>
      <c r="E74" s="263" t="s">
        <v>2075</v>
      </c>
      <c r="F74" s="268" t="s">
        <v>2075</v>
      </c>
      <c r="G74" s="39" t="s">
        <v>2024</v>
      </c>
      <c r="H74" s="23">
        <v>1.0</v>
      </c>
      <c r="I74" s="39" t="s">
        <v>77</v>
      </c>
      <c r="J74" s="39" t="s">
        <v>55</v>
      </c>
      <c r="K74" s="23"/>
      <c r="L74" s="103">
        <v>2158.0</v>
      </c>
      <c r="M74" s="39" t="s">
        <v>1986</v>
      </c>
      <c r="N74" s="98"/>
      <c r="O74" s="103">
        <v>1.0</v>
      </c>
      <c r="P74" s="98"/>
      <c r="Q74" s="23"/>
      <c r="R74" s="23"/>
      <c r="S74" s="23"/>
      <c r="T74" s="23"/>
      <c r="U74" s="23"/>
      <c r="V74" s="23"/>
      <c r="W74" s="23"/>
      <c r="X74" s="265"/>
      <c r="Y74" s="114"/>
      <c r="Z74" s="115"/>
    </row>
    <row r="75" ht="15.75" customHeight="1">
      <c r="A75" s="269">
        <v>33.0</v>
      </c>
      <c r="B75" s="270"/>
      <c r="C75" s="39" t="s">
        <v>2076</v>
      </c>
      <c r="D75" s="23"/>
      <c r="E75" s="263" t="s">
        <v>2077</v>
      </c>
      <c r="F75" s="268" t="s">
        <v>97</v>
      </c>
      <c r="G75" s="39" t="s">
        <v>1985</v>
      </c>
      <c r="H75" s="23">
        <v>2.0</v>
      </c>
      <c r="I75" s="39" t="s">
        <v>1994</v>
      </c>
      <c r="J75" s="39" t="s">
        <v>55</v>
      </c>
      <c r="K75" s="23"/>
      <c r="L75" s="23">
        <v>0.0</v>
      </c>
      <c r="M75" s="39" t="s">
        <v>1986</v>
      </c>
      <c r="N75" s="23"/>
      <c r="O75" s="23">
        <v>1.0</v>
      </c>
      <c r="P75" s="23"/>
      <c r="Q75" s="23"/>
      <c r="R75" s="23"/>
      <c r="S75" s="23"/>
      <c r="T75" s="23"/>
      <c r="U75" s="23"/>
      <c r="V75" s="23"/>
      <c r="W75" s="23"/>
      <c r="X75" s="265"/>
      <c r="Y75" s="114"/>
      <c r="Z75" s="115"/>
    </row>
    <row r="76" ht="15.75" customHeight="1">
      <c r="A76" s="269">
        <v>33.0</v>
      </c>
      <c r="B76" s="270"/>
      <c r="C76" s="39" t="s">
        <v>2078</v>
      </c>
      <c r="D76" s="23"/>
      <c r="E76" s="263" t="s">
        <v>2079</v>
      </c>
      <c r="F76" s="268" t="s">
        <v>2079</v>
      </c>
      <c r="G76" s="39" t="s">
        <v>2080</v>
      </c>
      <c r="H76" s="23">
        <v>2.0</v>
      </c>
      <c r="I76" s="39" t="s">
        <v>64</v>
      </c>
      <c r="J76" s="39" t="s">
        <v>55</v>
      </c>
      <c r="K76" s="23"/>
      <c r="L76" s="23">
        <v>0.0</v>
      </c>
      <c r="M76" s="39" t="s">
        <v>1986</v>
      </c>
      <c r="N76" s="23"/>
      <c r="O76" s="23">
        <v>1.0</v>
      </c>
      <c r="P76" s="23"/>
      <c r="Q76" s="23"/>
      <c r="R76" s="23"/>
      <c r="S76" s="23"/>
      <c r="T76" s="23"/>
      <c r="U76" s="23"/>
      <c r="V76" s="23"/>
      <c r="W76" s="23"/>
      <c r="X76" s="265"/>
      <c r="Y76" s="114"/>
      <c r="Z76" s="115"/>
    </row>
    <row r="77" ht="15.75" customHeight="1">
      <c r="A77" s="269">
        <v>33.0</v>
      </c>
      <c r="B77" s="270"/>
      <c r="C77" s="39" t="s">
        <v>2081</v>
      </c>
      <c r="D77" s="23"/>
      <c r="E77" s="263" t="s">
        <v>2082</v>
      </c>
      <c r="F77" s="268" t="s">
        <v>2082</v>
      </c>
      <c r="G77" s="39" t="s">
        <v>2013</v>
      </c>
      <c r="H77" s="23">
        <v>2.0</v>
      </c>
      <c r="I77" s="39" t="s">
        <v>54</v>
      </c>
      <c r="J77" s="39" t="s">
        <v>55</v>
      </c>
      <c r="K77" s="23"/>
      <c r="L77" s="275">
        <v>0.0</v>
      </c>
      <c r="M77" s="39" t="s">
        <v>1986</v>
      </c>
      <c r="N77" s="98"/>
      <c r="O77" s="275">
        <v>1.0</v>
      </c>
      <c r="P77" s="98"/>
      <c r="Q77" s="23"/>
      <c r="R77" s="23"/>
      <c r="S77" s="23"/>
      <c r="T77" s="23"/>
      <c r="U77" s="23"/>
      <c r="V77" s="23"/>
      <c r="W77" s="23"/>
      <c r="X77" s="265"/>
      <c r="Y77" s="114"/>
      <c r="Z77" s="115"/>
    </row>
    <row r="78" ht="15.75" customHeight="1">
      <c r="A78" s="276">
        <v>33.0</v>
      </c>
      <c r="B78" s="277"/>
      <c r="C78" s="39" t="s">
        <v>2083</v>
      </c>
      <c r="D78" s="23"/>
      <c r="E78" s="263" t="s">
        <v>2084</v>
      </c>
      <c r="F78" s="268" t="s">
        <v>2084</v>
      </c>
      <c r="G78" s="39" t="s">
        <v>2085</v>
      </c>
      <c r="H78" s="23">
        <v>1.0</v>
      </c>
      <c r="I78" s="39" t="s">
        <v>77</v>
      </c>
      <c r="J78" s="39" t="s">
        <v>55</v>
      </c>
      <c r="K78" s="23"/>
      <c r="L78" s="103">
        <v>5936.0</v>
      </c>
      <c r="M78" s="39" t="s">
        <v>1986</v>
      </c>
      <c r="N78" s="98"/>
      <c r="O78" s="103">
        <v>1.0</v>
      </c>
      <c r="P78" s="98"/>
      <c r="Q78" s="23"/>
      <c r="R78" s="23"/>
      <c r="S78" s="23"/>
      <c r="T78" s="23"/>
      <c r="U78" s="23"/>
      <c r="V78" s="23"/>
      <c r="W78" s="23"/>
      <c r="X78" s="265"/>
      <c r="Y78" s="114"/>
      <c r="Z78" s="115"/>
    </row>
    <row r="79" ht="15.75" customHeight="1">
      <c r="A79" s="266">
        <v>34.0</v>
      </c>
      <c r="B79" s="267" t="s">
        <v>603</v>
      </c>
      <c r="C79" s="39" t="s">
        <v>2086</v>
      </c>
      <c r="D79" s="23"/>
      <c r="E79" s="263" t="s">
        <v>2087</v>
      </c>
      <c r="F79" s="268" t="s">
        <v>2087</v>
      </c>
      <c r="G79" s="39" t="s">
        <v>2008</v>
      </c>
      <c r="H79" s="23">
        <v>1.0</v>
      </c>
      <c r="I79" s="39" t="s">
        <v>77</v>
      </c>
      <c r="J79" s="39" t="s">
        <v>55</v>
      </c>
      <c r="K79" s="23"/>
      <c r="L79" s="275">
        <v>5647.0</v>
      </c>
      <c r="M79" s="39" t="s">
        <v>1986</v>
      </c>
      <c r="N79" s="98"/>
      <c r="O79" s="275">
        <v>1.0</v>
      </c>
      <c r="P79" s="98"/>
      <c r="Q79" s="23"/>
      <c r="R79" s="23"/>
      <c r="S79" s="23"/>
      <c r="T79" s="23"/>
      <c r="U79" s="23"/>
      <c r="V79" s="23"/>
      <c r="W79" s="23"/>
      <c r="X79" s="265"/>
      <c r="Y79" s="114"/>
      <c r="Z79" s="115"/>
    </row>
    <row r="80" ht="15.75" customHeight="1">
      <c r="A80" s="269">
        <v>34.0</v>
      </c>
      <c r="B80" s="270"/>
      <c r="C80" s="39" t="s">
        <v>2086</v>
      </c>
      <c r="D80" s="23"/>
      <c r="E80" s="263" t="s">
        <v>2087</v>
      </c>
      <c r="F80" s="268" t="s">
        <v>2087</v>
      </c>
      <c r="G80" s="39" t="s">
        <v>2088</v>
      </c>
      <c r="H80" s="23">
        <v>1.0</v>
      </c>
      <c r="I80" s="39" t="s">
        <v>64</v>
      </c>
      <c r="J80" s="39" t="s">
        <v>55</v>
      </c>
      <c r="K80" s="23"/>
      <c r="L80" s="275">
        <v>5647.0</v>
      </c>
      <c r="M80" s="39" t="s">
        <v>1986</v>
      </c>
      <c r="N80" s="98"/>
      <c r="O80" s="100" t="s">
        <v>68</v>
      </c>
      <c r="P80" s="98"/>
      <c r="Q80" s="23"/>
      <c r="R80" s="23"/>
      <c r="S80" s="23"/>
      <c r="T80" s="23"/>
      <c r="U80" s="23"/>
      <c r="V80" s="23"/>
      <c r="W80" s="23"/>
      <c r="X80" s="265"/>
      <c r="Y80" s="114"/>
      <c r="Z80" s="115"/>
    </row>
    <row r="81" ht="15.75" customHeight="1">
      <c r="A81" s="269">
        <v>34.0</v>
      </c>
      <c r="B81" s="270"/>
      <c r="C81" s="39" t="s">
        <v>2089</v>
      </c>
      <c r="D81" s="23"/>
      <c r="E81" s="263" t="s">
        <v>2090</v>
      </c>
      <c r="F81" s="268" t="s">
        <v>97</v>
      </c>
      <c r="G81" s="39" t="s">
        <v>2060</v>
      </c>
      <c r="H81" s="23">
        <v>2.0</v>
      </c>
      <c r="I81" s="39" t="s">
        <v>1994</v>
      </c>
      <c r="J81" s="39" t="s">
        <v>55</v>
      </c>
      <c r="K81" s="39" t="s">
        <v>52</v>
      </c>
      <c r="L81" s="103">
        <v>7255.5</v>
      </c>
      <c r="M81" s="39" t="s">
        <v>1986</v>
      </c>
      <c r="N81" s="98"/>
      <c r="O81" s="282" t="s">
        <v>68</v>
      </c>
      <c r="P81" s="98"/>
      <c r="Q81" s="23"/>
      <c r="R81" s="23"/>
      <c r="S81" s="23"/>
      <c r="T81" s="23"/>
      <c r="U81" s="23"/>
      <c r="V81" s="23"/>
      <c r="W81" s="23"/>
      <c r="X81" s="265"/>
      <c r="Y81" s="114"/>
      <c r="Z81" s="115"/>
    </row>
    <row r="82" ht="15.75" customHeight="1">
      <c r="A82" s="269">
        <v>34.0</v>
      </c>
      <c r="B82" s="270"/>
      <c r="C82" s="39" t="s">
        <v>2089</v>
      </c>
      <c r="D82" s="23"/>
      <c r="E82" s="263" t="s">
        <v>2090</v>
      </c>
      <c r="F82" s="268" t="s">
        <v>97</v>
      </c>
      <c r="G82" s="39" t="s">
        <v>2061</v>
      </c>
      <c r="H82" s="23">
        <v>2.0</v>
      </c>
      <c r="I82" s="39" t="s">
        <v>1994</v>
      </c>
      <c r="J82" s="39" t="s">
        <v>55</v>
      </c>
      <c r="K82" s="39" t="s">
        <v>52</v>
      </c>
      <c r="L82" s="103">
        <v>7255.5</v>
      </c>
      <c r="M82" s="39" t="s">
        <v>1986</v>
      </c>
      <c r="N82" s="98"/>
      <c r="O82" s="282" t="s">
        <v>68</v>
      </c>
      <c r="P82" s="98"/>
      <c r="Q82" s="23"/>
      <c r="R82" s="23"/>
      <c r="S82" s="23"/>
      <c r="T82" s="23"/>
      <c r="U82" s="23"/>
      <c r="V82" s="23"/>
      <c r="W82" s="23"/>
      <c r="X82" s="265"/>
      <c r="Y82" s="114"/>
      <c r="Z82" s="115"/>
    </row>
    <row r="83" ht="15.75" customHeight="1">
      <c r="A83" s="269">
        <v>34.0</v>
      </c>
      <c r="B83" s="270"/>
      <c r="C83" s="39" t="s">
        <v>2089</v>
      </c>
      <c r="D83" s="23"/>
      <c r="E83" s="263" t="s">
        <v>2090</v>
      </c>
      <c r="F83" s="268" t="s">
        <v>2090</v>
      </c>
      <c r="G83" s="39" t="s">
        <v>2091</v>
      </c>
      <c r="H83" s="23">
        <v>2.0</v>
      </c>
      <c r="I83" s="39" t="s">
        <v>64</v>
      </c>
      <c r="J83" s="39" t="s">
        <v>55</v>
      </c>
      <c r="K83" s="39" t="s">
        <v>52</v>
      </c>
      <c r="L83" s="103">
        <v>7255.5</v>
      </c>
      <c r="M83" s="39" t="s">
        <v>1986</v>
      </c>
      <c r="N83" s="98"/>
      <c r="O83" s="103">
        <v>1.0</v>
      </c>
      <c r="P83" s="98"/>
      <c r="Q83" s="23"/>
      <c r="R83" s="23"/>
      <c r="S83" s="23"/>
      <c r="T83" s="23"/>
      <c r="U83" s="23"/>
      <c r="V83" s="23"/>
      <c r="W83" s="23"/>
      <c r="X83" s="265"/>
      <c r="Y83" s="114"/>
      <c r="Z83" s="115"/>
    </row>
    <row r="84" ht="15.75" customHeight="1">
      <c r="A84" s="269">
        <v>34.0</v>
      </c>
      <c r="B84" s="270"/>
      <c r="C84" s="39" t="s">
        <v>2092</v>
      </c>
      <c r="D84" s="23"/>
      <c r="E84" s="263" t="s">
        <v>2093</v>
      </c>
      <c r="F84" s="268" t="s">
        <v>2093</v>
      </c>
      <c r="G84" s="39" t="s">
        <v>2008</v>
      </c>
      <c r="H84" s="23">
        <v>1.0</v>
      </c>
      <c r="I84" s="39" t="s">
        <v>54</v>
      </c>
      <c r="J84" s="39" t="s">
        <v>55</v>
      </c>
      <c r="K84" s="23"/>
      <c r="L84" s="23">
        <v>2.9</v>
      </c>
      <c r="M84" s="39" t="s">
        <v>1986</v>
      </c>
      <c r="N84" s="23"/>
      <c r="O84" s="23">
        <v>1.0</v>
      </c>
      <c r="P84" s="23"/>
      <c r="Q84" s="23"/>
      <c r="R84" s="23"/>
      <c r="S84" s="23"/>
      <c r="T84" s="23"/>
      <c r="U84" s="23"/>
      <c r="V84" s="23"/>
      <c r="W84" s="23"/>
      <c r="X84" s="265"/>
      <c r="Y84" s="114"/>
      <c r="Z84" s="115"/>
    </row>
    <row r="85" ht="15.75" customHeight="1">
      <c r="A85" s="269">
        <v>34.0</v>
      </c>
      <c r="B85" s="270"/>
      <c r="C85" s="39" t="s">
        <v>2094</v>
      </c>
      <c r="D85" s="23"/>
      <c r="E85" s="263" t="s">
        <v>2095</v>
      </c>
      <c r="F85" s="268" t="s">
        <v>2095</v>
      </c>
      <c r="G85" s="39" t="s">
        <v>2024</v>
      </c>
      <c r="H85" s="23">
        <v>1.0</v>
      </c>
      <c r="I85" s="39" t="s">
        <v>64</v>
      </c>
      <c r="J85" s="39" t="s">
        <v>55</v>
      </c>
      <c r="K85" s="23"/>
      <c r="L85" s="23">
        <v>0.0</v>
      </c>
      <c r="M85" s="39" t="s">
        <v>1986</v>
      </c>
      <c r="N85" s="23"/>
      <c r="O85" s="23">
        <v>1.0</v>
      </c>
      <c r="P85" s="23"/>
      <c r="Q85" s="23"/>
      <c r="R85" s="23"/>
      <c r="S85" s="23"/>
      <c r="T85" s="23"/>
      <c r="U85" s="23"/>
      <c r="V85" s="23"/>
      <c r="W85" s="23"/>
      <c r="X85" s="265"/>
      <c r="Y85" s="114"/>
      <c r="Z85" s="115"/>
    </row>
    <row r="86" ht="15.75" customHeight="1">
      <c r="A86" s="269">
        <v>34.0</v>
      </c>
      <c r="B86" s="270"/>
      <c r="C86" s="39" t="s">
        <v>2096</v>
      </c>
      <c r="D86" s="23"/>
      <c r="E86" s="263" t="s">
        <v>2097</v>
      </c>
      <c r="F86" s="268" t="s">
        <v>2097</v>
      </c>
      <c r="G86" s="39" t="s">
        <v>1985</v>
      </c>
      <c r="H86" s="23">
        <v>2.0</v>
      </c>
      <c r="I86" s="39" t="s">
        <v>54</v>
      </c>
      <c r="J86" s="39" t="s">
        <v>55</v>
      </c>
      <c r="K86" s="23"/>
      <c r="L86" s="103">
        <v>4612.0</v>
      </c>
      <c r="M86" s="39" t="s">
        <v>1986</v>
      </c>
      <c r="N86" s="98"/>
      <c r="O86" s="103">
        <v>1.0</v>
      </c>
      <c r="P86" s="98"/>
      <c r="Q86" s="23"/>
      <c r="R86" s="23"/>
      <c r="S86" s="23"/>
      <c r="T86" s="23"/>
      <c r="U86" s="23"/>
      <c r="V86" s="23"/>
      <c r="W86" s="23"/>
      <c r="X86" s="265"/>
      <c r="Y86" s="114"/>
      <c r="Z86" s="115"/>
    </row>
    <row r="87" ht="15.75" customHeight="1">
      <c r="A87" s="269">
        <v>34.0</v>
      </c>
      <c r="B87" s="270"/>
      <c r="C87" s="39" t="s">
        <v>2098</v>
      </c>
      <c r="D87" s="23"/>
      <c r="E87" s="263" t="s">
        <v>2099</v>
      </c>
      <c r="F87" s="268" t="s">
        <v>2100</v>
      </c>
      <c r="G87" s="39" t="s">
        <v>2101</v>
      </c>
      <c r="H87" s="23">
        <v>1.0</v>
      </c>
      <c r="I87" s="39" t="s">
        <v>64</v>
      </c>
      <c r="J87" s="39" t="s">
        <v>55</v>
      </c>
      <c r="K87" s="23"/>
      <c r="L87" s="283">
        <v>1.0</v>
      </c>
      <c r="M87" s="39" t="s">
        <v>1986</v>
      </c>
      <c r="N87" s="39" t="s">
        <v>2102</v>
      </c>
      <c r="O87" s="23">
        <v>1.0</v>
      </c>
      <c r="P87" s="39" t="s">
        <v>196</v>
      </c>
      <c r="Q87" s="23"/>
      <c r="R87" s="23"/>
      <c r="S87" s="23"/>
      <c r="T87" s="23"/>
      <c r="U87" s="23"/>
      <c r="V87" s="23"/>
      <c r="W87" s="23"/>
      <c r="X87" s="265"/>
      <c r="Y87" s="114"/>
      <c r="Z87" s="115"/>
    </row>
    <row r="88" ht="15.75" customHeight="1">
      <c r="A88" s="269">
        <v>34.0</v>
      </c>
      <c r="B88" s="270"/>
      <c r="C88" s="39" t="s">
        <v>2098</v>
      </c>
      <c r="D88" s="23"/>
      <c r="E88" s="263" t="s">
        <v>2099</v>
      </c>
      <c r="F88" s="268" t="s">
        <v>2100</v>
      </c>
      <c r="G88" s="39" t="s">
        <v>2088</v>
      </c>
      <c r="H88" s="23">
        <v>1.0</v>
      </c>
      <c r="I88" s="39" t="s">
        <v>64</v>
      </c>
      <c r="J88" s="39" t="s">
        <v>55</v>
      </c>
      <c r="K88" s="23"/>
      <c r="L88" s="283">
        <v>1.0</v>
      </c>
      <c r="M88" s="39" t="s">
        <v>1986</v>
      </c>
      <c r="N88" s="39" t="s">
        <v>2102</v>
      </c>
      <c r="O88" s="39" t="s">
        <v>68</v>
      </c>
      <c r="P88" s="39" t="s">
        <v>196</v>
      </c>
      <c r="Q88" s="23"/>
      <c r="R88" s="23"/>
      <c r="S88" s="23"/>
      <c r="T88" s="23"/>
      <c r="U88" s="23"/>
      <c r="V88" s="23"/>
      <c r="W88" s="23"/>
      <c r="X88" s="265"/>
      <c r="Y88" s="114"/>
      <c r="Z88" s="115"/>
    </row>
    <row r="89" ht="15.75" customHeight="1">
      <c r="A89" s="269">
        <v>34.0</v>
      </c>
      <c r="B89" s="270"/>
      <c r="C89" s="39" t="s">
        <v>2098</v>
      </c>
      <c r="D89" s="23"/>
      <c r="E89" s="263" t="s">
        <v>2099</v>
      </c>
      <c r="F89" s="268" t="s">
        <v>2100</v>
      </c>
      <c r="G89" s="39" t="s">
        <v>2103</v>
      </c>
      <c r="H89" s="23">
        <v>2.0</v>
      </c>
      <c r="I89" s="39" t="s">
        <v>54</v>
      </c>
      <c r="J89" s="39" t="s">
        <v>55</v>
      </c>
      <c r="K89" s="23"/>
      <c r="L89" s="283">
        <v>1.0</v>
      </c>
      <c r="M89" s="39" t="s">
        <v>1986</v>
      </c>
      <c r="N89" s="39" t="s">
        <v>2102</v>
      </c>
      <c r="O89" s="39" t="s">
        <v>68</v>
      </c>
      <c r="P89" s="39" t="s">
        <v>196</v>
      </c>
      <c r="Q89" s="23"/>
      <c r="R89" s="23"/>
      <c r="S89" s="23"/>
      <c r="T89" s="23"/>
      <c r="U89" s="23"/>
      <c r="V89" s="23"/>
      <c r="W89" s="23"/>
      <c r="X89" s="265"/>
      <c r="Y89" s="114"/>
      <c r="Z89" s="115"/>
    </row>
    <row r="90" ht="15.75" customHeight="1">
      <c r="A90" s="276">
        <v>34.0</v>
      </c>
      <c r="B90" s="277"/>
      <c r="C90" s="39" t="s">
        <v>2104</v>
      </c>
      <c r="D90" s="23"/>
      <c r="E90" s="263" t="s">
        <v>2105</v>
      </c>
      <c r="F90" s="268" t="s">
        <v>2106</v>
      </c>
      <c r="G90" s="39" t="s">
        <v>2011</v>
      </c>
      <c r="H90" s="23">
        <v>2.0</v>
      </c>
      <c r="I90" s="39" t="s">
        <v>64</v>
      </c>
      <c r="J90" s="39" t="s">
        <v>55</v>
      </c>
      <c r="K90" s="23"/>
      <c r="L90" s="283">
        <v>38671.5</v>
      </c>
      <c r="M90" s="39" t="s">
        <v>1986</v>
      </c>
      <c r="N90" s="39" t="s">
        <v>2102</v>
      </c>
      <c r="O90" s="23">
        <v>1.0</v>
      </c>
      <c r="P90" s="39" t="s">
        <v>196</v>
      </c>
      <c r="Q90" s="23"/>
      <c r="R90" s="23"/>
      <c r="S90" s="23"/>
      <c r="T90" s="23"/>
      <c r="U90" s="23"/>
      <c r="V90" s="23"/>
      <c r="W90" s="23"/>
      <c r="X90" s="265"/>
      <c r="Y90" s="114"/>
      <c r="Z90" s="115"/>
    </row>
    <row r="91" ht="15.75" customHeight="1">
      <c r="A91" s="266">
        <v>35.0</v>
      </c>
      <c r="B91" s="267" t="s">
        <v>157</v>
      </c>
      <c r="C91" s="39" t="s">
        <v>2107</v>
      </c>
      <c r="D91" s="23"/>
      <c r="E91" s="263" t="s">
        <v>2108</v>
      </c>
      <c r="F91" s="268" t="s">
        <v>2108</v>
      </c>
      <c r="G91" s="39" t="s">
        <v>2013</v>
      </c>
      <c r="H91" s="23">
        <v>1.0</v>
      </c>
      <c r="I91" s="39" t="s">
        <v>54</v>
      </c>
      <c r="J91" s="39" t="s">
        <v>55</v>
      </c>
      <c r="K91" s="39" t="s">
        <v>52</v>
      </c>
      <c r="L91" s="275">
        <v>73858.9</v>
      </c>
      <c r="M91" s="39" t="s">
        <v>1986</v>
      </c>
      <c r="N91" s="98"/>
      <c r="O91" s="100" t="s">
        <v>68</v>
      </c>
      <c r="P91" s="98"/>
      <c r="Q91" s="23"/>
      <c r="R91" s="23"/>
      <c r="S91" s="23"/>
      <c r="T91" s="23"/>
      <c r="U91" s="23"/>
      <c r="V91" s="23"/>
      <c r="W91" s="23"/>
      <c r="X91" s="265"/>
      <c r="Y91" s="114"/>
      <c r="Z91" s="115"/>
    </row>
    <row r="92" ht="15.75" customHeight="1">
      <c r="A92" s="269">
        <v>35.0</v>
      </c>
      <c r="B92" s="270"/>
      <c r="C92" s="39" t="s">
        <v>2107</v>
      </c>
      <c r="D92" s="23"/>
      <c r="E92" s="263" t="s">
        <v>2108</v>
      </c>
      <c r="F92" s="268" t="s">
        <v>2108</v>
      </c>
      <c r="G92" s="39" t="s">
        <v>2109</v>
      </c>
      <c r="H92" s="23">
        <v>1.0</v>
      </c>
      <c r="I92" s="39" t="s">
        <v>64</v>
      </c>
      <c r="J92" s="39" t="s">
        <v>55</v>
      </c>
      <c r="K92" s="39" t="s">
        <v>52</v>
      </c>
      <c r="L92" s="275">
        <v>73858.9</v>
      </c>
      <c r="M92" s="39" t="s">
        <v>1986</v>
      </c>
      <c r="N92" s="98"/>
      <c r="O92" s="100" t="s">
        <v>68</v>
      </c>
      <c r="P92" s="98"/>
      <c r="Q92" s="23"/>
      <c r="R92" s="23"/>
      <c r="S92" s="23"/>
      <c r="T92" s="23"/>
      <c r="U92" s="23"/>
      <c r="V92" s="23"/>
      <c r="W92" s="23"/>
      <c r="X92" s="265"/>
      <c r="Y92" s="114"/>
      <c r="Z92" s="115"/>
    </row>
    <row r="93" ht="15.75" customHeight="1">
      <c r="A93" s="269">
        <v>35.0</v>
      </c>
      <c r="B93" s="270"/>
      <c r="C93" s="39" t="s">
        <v>2107</v>
      </c>
      <c r="D93" s="23"/>
      <c r="E93" s="263" t="s">
        <v>2108</v>
      </c>
      <c r="F93" s="268" t="s">
        <v>2108</v>
      </c>
      <c r="G93" s="39" t="s">
        <v>2110</v>
      </c>
      <c r="H93" s="23">
        <v>1.0</v>
      </c>
      <c r="I93" s="39" t="s">
        <v>54</v>
      </c>
      <c r="J93" s="39" t="s">
        <v>55</v>
      </c>
      <c r="K93" s="39" t="s">
        <v>52</v>
      </c>
      <c r="L93" s="275">
        <v>73858.9</v>
      </c>
      <c r="M93" s="39" t="s">
        <v>1986</v>
      </c>
      <c r="N93" s="98"/>
      <c r="O93" s="100" t="s">
        <v>68</v>
      </c>
      <c r="P93" s="98"/>
      <c r="Q93" s="23"/>
      <c r="R93" s="23"/>
      <c r="S93" s="23"/>
      <c r="T93" s="23"/>
      <c r="U93" s="23"/>
      <c r="V93" s="23"/>
      <c r="W93" s="23"/>
      <c r="X93" s="265"/>
      <c r="Y93" s="114"/>
      <c r="Z93" s="115"/>
    </row>
    <row r="94" ht="15.75" customHeight="1">
      <c r="A94" s="269">
        <v>35.0</v>
      </c>
      <c r="B94" s="270"/>
      <c r="C94" s="39" t="s">
        <v>2107</v>
      </c>
      <c r="D94" s="23"/>
      <c r="E94" s="263" t="s">
        <v>2108</v>
      </c>
      <c r="F94" s="268" t="s">
        <v>2108</v>
      </c>
      <c r="G94" s="39" t="s">
        <v>2111</v>
      </c>
      <c r="H94" s="23">
        <v>1.0</v>
      </c>
      <c r="I94" s="39" t="s">
        <v>54</v>
      </c>
      <c r="J94" s="39" t="s">
        <v>55</v>
      </c>
      <c r="K94" s="39" t="s">
        <v>52</v>
      </c>
      <c r="L94" s="275">
        <v>73858.9</v>
      </c>
      <c r="M94" s="39" t="s">
        <v>1986</v>
      </c>
      <c r="N94" s="98"/>
      <c r="O94" s="100" t="s">
        <v>68</v>
      </c>
      <c r="P94" s="98"/>
      <c r="Q94" s="23"/>
      <c r="R94" s="23"/>
      <c r="S94" s="23"/>
      <c r="T94" s="23"/>
      <c r="U94" s="23"/>
      <c r="V94" s="23"/>
      <c r="W94" s="23"/>
      <c r="X94" s="265"/>
      <c r="Y94" s="114"/>
      <c r="Z94" s="115"/>
    </row>
    <row r="95" ht="15.75" customHeight="1">
      <c r="A95" s="269">
        <v>35.0</v>
      </c>
      <c r="B95" s="270"/>
      <c r="C95" s="39" t="s">
        <v>2107</v>
      </c>
      <c r="D95" s="23"/>
      <c r="E95" s="263" t="s">
        <v>2108</v>
      </c>
      <c r="F95" s="268" t="s">
        <v>97</v>
      </c>
      <c r="G95" s="39" t="s">
        <v>2112</v>
      </c>
      <c r="H95" s="23">
        <v>3.0</v>
      </c>
      <c r="I95" s="39" t="s">
        <v>1994</v>
      </c>
      <c r="J95" s="39" t="s">
        <v>65</v>
      </c>
      <c r="K95" s="39" t="s">
        <v>52</v>
      </c>
      <c r="L95" s="275">
        <v>73858.9</v>
      </c>
      <c r="M95" s="39" t="s">
        <v>1986</v>
      </c>
      <c r="N95" s="98"/>
      <c r="O95" s="100" t="s">
        <v>68</v>
      </c>
      <c r="P95" s="98"/>
      <c r="Q95" s="23"/>
      <c r="R95" s="23"/>
      <c r="S95" s="23"/>
      <c r="T95" s="23"/>
      <c r="U95" s="23"/>
      <c r="V95" s="23"/>
      <c r="W95" s="23"/>
      <c r="X95" s="265"/>
      <c r="Y95" s="114"/>
      <c r="Z95" s="115"/>
    </row>
    <row r="96" ht="15.75" customHeight="1">
      <c r="A96" s="269">
        <v>35.0</v>
      </c>
      <c r="B96" s="270"/>
      <c r="C96" s="39" t="s">
        <v>2107</v>
      </c>
      <c r="D96" s="23"/>
      <c r="E96" s="263" t="s">
        <v>2108</v>
      </c>
      <c r="F96" s="268" t="s">
        <v>2108</v>
      </c>
      <c r="G96" s="39" t="s">
        <v>2113</v>
      </c>
      <c r="H96" s="23">
        <v>2.0</v>
      </c>
      <c r="I96" s="39" t="s">
        <v>64</v>
      </c>
      <c r="J96" s="39" t="s">
        <v>93</v>
      </c>
      <c r="K96" s="39" t="s">
        <v>52</v>
      </c>
      <c r="L96" s="275">
        <v>73858.9</v>
      </c>
      <c r="M96" s="39" t="s">
        <v>1986</v>
      </c>
      <c r="N96" s="98"/>
      <c r="O96" s="275">
        <v>1.0</v>
      </c>
      <c r="P96" s="98"/>
      <c r="Q96" s="23"/>
      <c r="R96" s="23"/>
      <c r="S96" s="23"/>
      <c r="T96" s="23"/>
      <c r="U96" s="23"/>
      <c r="V96" s="23"/>
      <c r="W96" s="23"/>
      <c r="X96" s="265"/>
      <c r="Y96" s="114"/>
      <c r="Z96" s="115"/>
    </row>
    <row r="97" ht="15.75" customHeight="1">
      <c r="A97" s="269">
        <v>35.0</v>
      </c>
      <c r="B97" s="270"/>
      <c r="C97" s="39" t="s">
        <v>2107</v>
      </c>
      <c r="D97" s="23"/>
      <c r="E97" s="263" t="s">
        <v>2108</v>
      </c>
      <c r="F97" s="268" t="s">
        <v>2108</v>
      </c>
      <c r="G97" s="39" t="s">
        <v>2114</v>
      </c>
      <c r="H97" s="23">
        <v>1.0</v>
      </c>
      <c r="I97" s="39" t="s">
        <v>64</v>
      </c>
      <c r="J97" s="39" t="s">
        <v>93</v>
      </c>
      <c r="K97" s="39" t="s">
        <v>52</v>
      </c>
      <c r="L97" s="275">
        <v>73858.9</v>
      </c>
      <c r="M97" s="39" t="s">
        <v>1986</v>
      </c>
      <c r="N97" s="98"/>
      <c r="O97" s="100" t="s">
        <v>68</v>
      </c>
      <c r="P97" s="98"/>
      <c r="Q97" s="23"/>
      <c r="R97" s="23"/>
      <c r="S97" s="23"/>
      <c r="T97" s="23"/>
      <c r="U97" s="23"/>
      <c r="V97" s="23"/>
      <c r="W97" s="23"/>
      <c r="X97" s="265"/>
      <c r="Y97" s="114"/>
      <c r="Z97" s="115"/>
    </row>
    <row r="98" ht="15.75" customHeight="1">
      <c r="A98" s="269">
        <v>35.0</v>
      </c>
      <c r="B98" s="270"/>
      <c r="C98" s="39" t="s">
        <v>2107</v>
      </c>
      <c r="D98" s="23"/>
      <c r="E98" s="263" t="s">
        <v>2108</v>
      </c>
      <c r="F98" s="268" t="s">
        <v>2108</v>
      </c>
      <c r="G98" s="39" t="s">
        <v>2115</v>
      </c>
      <c r="H98" s="23">
        <v>2.0</v>
      </c>
      <c r="I98" s="39" t="s">
        <v>64</v>
      </c>
      <c r="J98" s="39" t="s">
        <v>55</v>
      </c>
      <c r="K98" s="39" t="s">
        <v>52</v>
      </c>
      <c r="L98" s="275">
        <v>73858.9</v>
      </c>
      <c r="M98" s="39" t="s">
        <v>1986</v>
      </c>
      <c r="N98" s="98"/>
      <c r="O98" s="100" t="s">
        <v>68</v>
      </c>
      <c r="P98" s="98"/>
      <c r="Q98" s="23"/>
      <c r="R98" s="23"/>
      <c r="S98" s="23"/>
      <c r="T98" s="23"/>
      <c r="U98" s="23"/>
      <c r="V98" s="23"/>
      <c r="W98" s="23"/>
      <c r="X98" s="265"/>
      <c r="Y98" s="114"/>
      <c r="Z98" s="115"/>
    </row>
    <row r="99" ht="15.75" customHeight="1">
      <c r="A99" s="269">
        <v>35.0</v>
      </c>
      <c r="B99" s="270"/>
      <c r="C99" s="39" t="s">
        <v>2107</v>
      </c>
      <c r="D99" s="23"/>
      <c r="E99" s="263" t="s">
        <v>2108</v>
      </c>
      <c r="F99" s="268" t="s">
        <v>2108</v>
      </c>
      <c r="G99" s="39" t="s">
        <v>2116</v>
      </c>
      <c r="H99" s="23">
        <v>2.0</v>
      </c>
      <c r="I99" s="39" t="s">
        <v>64</v>
      </c>
      <c r="J99" s="39" t="s">
        <v>55</v>
      </c>
      <c r="K99" s="39" t="s">
        <v>52</v>
      </c>
      <c r="L99" s="275">
        <v>73858.9</v>
      </c>
      <c r="M99" s="39" t="s">
        <v>1986</v>
      </c>
      <c r="N99" s="98"/>
      <c r="O99" s="100" t="s">
        <v>68</v>
      </c>
      <c r="P99" s="98"/>
      <c r="Q99" s="23"/>
      <c r="R99" s="23"/>
      <c r="S99" s="23"/>
      <c r="T99" s="23"/>
      <c r="U99" s="23"/>
      <c r="V99" s="23"/>
      <c r="W99" s="23"/>
      <c r="X99" s="265"/>
      <c r="Y99" s="114"/>
      <c r="Z99" s="115"/>
    </row>
    <row r="100" ht="15.75" customHeight="1">
      <c r="A100" s="276">
        <v>35.0</v>
      </c>
      <c r="B100" s="277"/>
      <c r="C100" s="39" t="s">
        <v>2117</v>
      </c>
      <c r="D100" s="23"/>
      <c r="E100" s="263" t="s">
        <v>2118</v>
      </c>
      <c r="F100" s="268" t="s">
        <v>2118</v>
      </c>
      <c r="G100" s="39" t="s">
        <v>2085</v>
      </c>
      <c r="H100" s="23">
        <v>1.0</v>
      </c>
      <c r="I100" s="39" t="s">
        <v>64</v>
      </c>
      <c r="J100" s="39" t="s">
        <v>55</v>
      </c>
      <c r="K100" s="39" t="s">
        <v>52</v>
      </c>
      <c r="L100" s="275">
        <v>201869.0</v>
      </c>
      <c r="M100" s="39" t="s">
        <v>1986</v>
      </c>
      <c r="N100" s="98"/>
      <c r="O100" s="275">
        <v>1.0</v>
      </c>
      <c r="P100" s="98"/>
      <c r="Q100" s="23"/>
      <c r="R100" s="23"/>
      <c r="S100" s="23"/>
      <c r="T100" s="23"/>
      <c r="U100" s="23"/>
      <c r="V100" s="23"/>
      <c r="W100" s="23"/>
      <c r="X100" s="265"/>
      <c r="Y100" s="114"/>
      <c r="Z100" s="115"/>
    </row>
    <row r="101" ht="15.75" customHeight="1">
      <c r="A101" s="266">
        <v>37.0</v>
      </c>
      <c r="B101" s="267" t="s">
        <v>610</v>
      </c>
      <c r="C101" s="39" t="s">
        <v>2119</v>
      </c>
      <c r="D101" s="23"/>
      <c r="E101" s="263" t="s">
        <v>2120</v>
      </c>
      <c r="F101" s="268" t="s">
        <v>2120</v>
      </c>
      <c r="G101" s="39" t="s">
        <v>2121</v>
      </c>
      <c r="H101" s="23">
        <v>1.0</v>
      </c>
      <c r="I101" s="39" t="s">
        <v>77</v>
      </c>
      <c r="J101" s="39" t="s">
        <v>55</v>
      </c>
      <c r="K101" s="23"/>
      <c r="L101" s="23">
        <v>1615.0</v>
      </c>
      <c r="M101" s="39" t="s">
        <v>1986</v>
      </c>
      <c r="N101" s="23"/>
      <c r="O101" s="23">
        <v>1.0</v>
      </c>
      <c r="P101" s="23"/>
      <c r="Q101" s="23"/>
      <c r="R101" s="23"/>
      <c r="S101" s="23"/>
      <c r="T101" s="23"/>
      <c r="U101" s="23"/>
      <c r="V101" s="23"/>
      <c r="W101" s="23"/>
      <c r="X101" s="265"/>
      <c r="Y101" s="114"/>
      <c r="Z101" s="115"/>
    </row>
    <row r="102" ht="15.75" customHeight="1">
      <c r="A102" s="269">
        <v>37.0</v>
      </c>
      <c r="B102" s="270"/>
      <c r="C102" s="39" t="s">
        <v>2122</v>
      </c>
      <c r="D102" s="23"/>
      <c r="E102" s="263" t="s">
        <v>2123</v>
      </c>
      <c r="F102" s="268" t="s">
        <v>2123</v>
      </c>
      <c r="G102" s="39" t="s">
        <v>2121</v>
      </c>
      <c r="H102" s="23">
        <v>1.0</v>
      </c>
      <c r="I102" s="39" t="s">
        <v>54</v>
      </c>
      <c r="J102" s="39" t="s">
        <v>55</v>
      </c>
      <c r="K102" s="39" t="s">
        <v>52</v>
      </c>
      <c r="L102" s="275">
        <v>9990.9</v>
      </c>
      <c r="M102" s="39" t="s">
        <v>1986</v>
      </c>
      <c r="N102" s="23"/>
      <c r="O102" s="23">
        <v>1.0</v>
      </c>
      <c r="P102" s="23"/>
      <c r="Q102" s="23"/>
      <c r="R102" s="23"/>
      <c r="S102" s="23"/>
      <c r="T102" s="23"/>
      <c r="U102" s="23"/>
      <c r="V102" s="23"/>
      <c r="W102" s="23"/>
      <c r="X102" s="265"/>
      <c r="Y102" s="114"/>
      <c r="Z102" s="115"/>
    </row>
    <row r="103" ht="15.75" customHeight="1">
      <c r="A103" s="269">
        <v>37.0</v>
      </c>
      <c r="B103" s="270"/>
      <c r="C103" s="39" t="s">
        <v>2122</v>
      </c>
      <c r="D103" s="23"/>
      <c r="E103" s="263" t="s">
        <v>2123</v>
      </c>
      <c r="F103" s="268" t="s">
        <v>2123</v>
      </c>
      <c r="G103" s="39" t="s">
        <v>2124</v>
      </c>
      <c r="H103" s="23">
        <v>1.0</v>
      </c>
      <c r="I103" s="39" t="s">
        <v>54</v>
      </c>
      <c r="J103" s="39" t="s">
        <v>55</v>
      </c>
      <c r="K103" s="39" t="s">
        <v>52</v>
      </c>
      <c r="L103" s="275">
        <v>9990.9</v>
      </c>
      <c r="M103" s="39" t="s">
        <v>1986</v>
      </c>
      <c r="N103" s="23"/>
      <c r="O103" s="39" t="s">
        <v>68</v>
      </c>
      <c r="P103" s="23"/>
      <c r="Q103" s="23"/>
      <c r="R103" s="23"/>
      <c r="S103" s="23"/>
      <c r="T103" s="23"/>
      <c r="U103" s="23"/>
      <c r="V103" s="23"/>
      <c r="W103" s="23"/>
      <c r="X103" s="265"/>
      <c r="Y103" s="114"/>
      <c r="Z103" s="115"/>
    </row>
    <row r="104" ht="15.75" customHeight="1">
      <c r="A104" s="269">
        <v>37.0</v>
      </c>
      <c r="B104" s="270"/>
      <c r="C104" s="39" t="s">
        <v>2122</v>
      </c>
      <c r="D104" s="23"/>
      <c r="E104" s="263" t="s">
        <v>2123</v>
      </c>
      <c r="F104" s="268" t="s">
        <v>2123</v>
      </c>
      <c r="G104" s="39" t="s">
        <v>2125</v>
      </c>
      <c r="H104" s="23">
        <v>1.0</v>
      </c>
      <c r="I104" s="39" t="s">
        <v>54</v>
      </c>
      <c r="J104" s="39" t="s">
        <v>55</v>
      </c>
      <c r="K104" s="39" t="s">
        <v>52</v>
      </c>
      <c r="L104" s="275">
        <v>9990.9</v>
      </c>
      <c r="M104" s="39" t="s">
        <v>1986</v>
      </c>
      <c r="N104" s="23"/>
      <c r="O104" s="39" t="s">
        <v>68</v>
      </c>
      <c r="P104" s="23"/>
      <c r="Q104" s="23"/>
      <c r="R104" s="23"/>
      <c r="S104" s="23"/>
      <c r="T104" s="23"/>
      <c r="U104" s="23"/>
      <c r="V104" s="23"/>
      <c r="W104" s="23"/>
      <c r="X104" s="265"/>
      <c r="Y104" s="114"/>
      <c r="Z104" s="115"/>
    </row>
    <row r="105" ht="15.75" customHeight="1">
      <c r="A105" s="269">
        <v>37.0</v>
      </c>
      <c r="B105" s="270"/>
      <c r="C105" s="39" t="s">
        <v>2126</v>
      </c>
      <c r="D105" s="23"/>
      <c r="E105" s="263" t="s">
        <v>2127</v>
      </c>
      <c r="F105" s="268" t="s">
        <v>2127</v>
      </c>
      <c r="G105" s="39" t="s">
        <v>2085</v>
      </c>
      <c r="H105" s="23">
        <v>1.0</v>
      </c>
      <c r="I105" s="39" t="s">
        <v>54</v>
      </c>
      <c r="J105" s="39" t="s">
        <v>55</v>
      </c>
      <c r="K105" s="23"/>
      <c r="L105" s="275">
        <v>1028.0</v>
      </c>
      <c r="M105" s="39" t="s">
        <v>1986</v>
      </c>
      <c r="N105" s="23"/>
      <c r="O105" s="23">
        <v>1.0</v>
      </c>
      <c r="P105" s="23"/>
      <c r="Q105" s="23"/>
      <c r="R105" s="23"/>
      <c r="S105" s="23"/>
      <c r="T105" s="23"/>
      <c r="U105" s="23"/>
      <c r="V105" s="23"/>
      <c r="W105" s="23"/>
      <c r="X105" s="265"/>
      <c r="Y105" s="114"/>
      <c r="Z105" s="115"/>
    </row>
    <row r="106" ht="15.75" customHeight="1">
      <c r="A106" s="269">
        <v>37.0</v>
      </c>
      <c r="B106" s="270"/>
      <c r="C106" s="39" t="s">
        <v>2128</v>
      </c>
      <c r="D106" s="23"/>
      <c r="E106" s="263" t="s">
        <v>2129</v>
      </c>
      <c r="F106" s="268" t="s">
        <v>2129</v>
      </c>
      <c r="G106" s="39" t="s">
        <v>2130</v>
      </c>
      <c r="H106" s="23">
        <v>1.0</v>
      </c>
      <c r="I106" s="39" t="s">
        <v>64</v>
      </c>
      <c r="J106" s="39" t="s">
        <v>93</v>
      </c>
      <c r="K106" s="39" t="s">
        <v>52</v>
      </c>
      <c r="L106" s="275">
        <v>24370.8</v>
      </c>
      <c r="M106" s="39" t="s">
        <v>1986</v>
      </c>
      <c r="N106" s="23"/>
      <c r="O106" s="23">
        <v>1.0</v>
      </c>
      <c r="P106" s="23"/>
      <c r="Q106" s="23"/>
      <c r="R106" s="23"/>
      <c r="S106" s="23"/>
      <c r="T106" s="23"/>
      <c r="U106" s="23"/>
      <c r="V106" s="23"/>
      <c r="W106" s="23"/>
      <c r="X106" s="265"/>
      <c r="Y106" s="114"/>
      <c r="Z106" s="115"/>
    </row>
    <row r="107" ht="15.75" customHeight="1">
      <c r="A107" s="269">
        <v>37.0</v>
      </c>
      <c r="B107" s="270"/>
      <c r="C107" s="39" t="s">
        <v>2128</v>
      </c>
      <c r="D107" s="23"/>
      <c r="E107" s="263" t="s">
        <v>2129</v>
      </c>
      <c r="F107" s="268" t="s">
        <v>2129</v>
      </c>
      <c r="G107" s="39" t="s">
        <v>2131</v>
      </c>
      <c r="H107" s="23">
        <v>1.0</v>
      </c>
      <c r="I107" s="39" t="s">
        <v>64</v>
      </c>
      <c r="J107" s="39" t="s">
        <v>93</v>
      </c>
      <c r="K107" s="39" t="s">
        <v>52</v>
      </c>
      <c r="L107" s="275">
        <v>24370.8</v>
      </c>
      <c r="M107" s="39" t="s">
        <v>1986</v>
      </c>
      <c r="N107" s="23"/>
      <c r="O107" s="39" t="s">
        <v>68</v>
      </c>
      <c r="P107" s="23"/>
      <c r="Q107" s="23"/>
      <c r="R107" s="23"/>
      <c r="S107" s="23"/>
      <c r="T107" s="23"/>
      <c r="U107" s="23"/>
      <c r="V107" s="23"/>
      <c r="W107" s="23"/>
      <c r="X107" s="265"/>
      <c r="Y107" s="114"/>
      <c r="Z107" s="115"/>
    </row>
    <row r="108" ht="15.75" customHeight="1">
      <c r="A108" s="276">
        <v>37.0</v>
      </c>
      <c r="B108" s="277"/>
      <c r="C108" s="39" t="s">
        <v>2128</v>
      </c>
      <c r="D108" s="23"/>
      <c r="E108" s="263" t="s">
        <v>2129</v>
      </c>
      <c r="F108" s="268" t="s">
        <v>2129</v>
      </c>
      <c r="G108" s="39" t="s">
        <v>2132</v>
      </c>
      <c r="H108" s="23">
        <v>1.0</v>
      </c>
      <c r="I108" s="39" t="s">
        <v>64</v>
      </c>
      <c r="J108" s="39" t="s">
        <v>93</v>
      </c>
      <c r="K108" s="39" t="s">
        <v>52</v>
      </c>
      <c r="L108" s="275">
        <v>24370.8</v>
      </c>
      <c r="M108" s="39" t="s">
        <v>1986</v>
      </c>
      <c r="N108" s="23"/>
      <c r="O108" s="39" t="s">
        <v>68</v>
      </c>
      <c r="P108" s="23"/>
      <c r="Q108" s="23"/>
      <c r="R108" s="23"/>
      <c r="S108" s="23"/>
      <c r="T108" s="23"/>
      <c r="U108" s="23"/>
      <c r="V108" s="23"/>
      <c r="W108" s="23"/>
      <c r="X108" s="265"/>
      <c r="Y108" s="114"/>
      <c r="Z108" s="115"/>
    </row>
    <row r="109" ht="15.75" customHeight="1">
      <c r="A109" s="266">
        <v>38.0</v>
      </c>
      <c r="B109" s="267" t="s">
        <v>48</v>
      </c>
      <c r="C109" s="39" t="s">
        <v>2133</v>
      </c>
      <c r="D109" s="23"/>
      <c r="E109" s="263" t="s">
        <v>2134</v>
      </c>
      <c r="F109" s="268" t="s">
        <v>2134</v>
      </c>
      <c r="G109" s="39" t="s">
        <v>2135</v>
      </c>
      <c r="H109" s="23">
        <v>2.0</v>
      </c>
      <c r="I109" s="39" t="s">
        <v>64</v>
      </c>
      <c r="J109" s="39" t="s">
        <v>55</v>
      </c>
      <c r="K109" s="23"/>
      <c r="L109" s="23">
        <v>141.0</v>
      </c>
      <c r="M109" s="39" t="s">
        <v>1986</v>
      </c>
      <c r="N109" s="23"/>
      <c r="O109" s="23">
        <v>1.0</v>
      </c>
      <c r="P109" s="23"/>
      <c r="Q109" s="23"/>
      <c r="R109" s="23"/>
      <c r="S109" s="23"/>
      <c r="T109" s="23"/>
      <c r="U109" s="23"/>
      <c r="V109" s="23"/>
      <c r="W109" s="23"/>
      <c r="X109" s="265"/>
      <c r="Y109" s="114"/>
      <c r="Z109" s="115"/>
    </row>
    <row r="110" ht="15.75" customHeight="1">
      <c r="A110" s="269">
        <v>38.0</v>
      </c>
      <c r="B110" s="270"/>
      <c r="C110" s="39" t="s">
        <v>2136</v>
      </c>
      <c r="D110" s="23"/>
      <c r="E110" s="4" t="s">
        <v>2137</v>
      </c>
      <c r="F110" s="234" t="s">
        <v>2137</v>
      </c>
      <c r="G110" s="39" t="s">
        <v>2027</v>
      </c>
      <c r="H110" s="23">
        <v>2.0</v>
      </c>
      <c r="I110" s="39" t="s">
        <v>77</v>
      </c>
      <c r="J110" s="39" t="s">
        <v>55</v>
      </c>
      <c r="K110" s="23"/>
      <c r="L110" s="23">
        <v>4.0</v>
      </c>
      <c r="M110" s="39" t="s">
        <v>1986</v>
      </c>
      <c r="N110" s="23"/>
      <c r="O110" s="23">
        <v>1.0</v>
      </c>
      <c r="P110" s="23"/>
      <c r="Q110" s="23"/>
      <c r="R110" s="23"/>
      <c r="S110" s="23"/>
      <c r="T110" s="23"/>
      <c r="U110" s="23"/>
      <c r="V110" s="23"/>
      <c r="W110" s="23"/>
      <c r="X110" s="265"/>
      <c r="Y110" s="114"/>
      <c r="Z110" s="115"/>
    </row>
    <row r="111" ht="15.75" customHeight="1">
      <c r="A111" s="269">
        <v>38.0</v>
      </c>
      <c r="B111" s="270"/>
      <c r="C111" s="39" t="s">
        <v>2138</v>
      </c>
      <c r="D111" s="23"/>
      <c r="E111" s="263" t="s">
        <v>2139</v>
      </c>
      <c r="F111" s="268" t="s">
        <v>2139</v>
      </c>
      <c r="G111" s="39" t="s">
        <v>2135</v>
      </c>
      <c r="H111" s="23">
        <v>2.0</v>
      </c>
      <c r="I111" s="39" t="s">
        <v>54</v>
      </c>
      <c r="J111" s="39" t="s">
        <v>55</v>
      </c>
      <c r="K111" s="23"/>
      <c r="L111" s="23">
        <v>2914.0</v>
      </c>
      <c r="M111" s="39" t="s">
        <v>1986</v>
      </c>
      <c r="N111" s="23"/>
      <c r="O111" s="23">
        <v>1.0</v>
      </c>
      <c r="P111" s="23"/>
      <c r="Q111" s="23"/>
      <c r="R111" s="23"/>
      <c r="S111" s="23"/>
      <c r="T111" s="23"/>
      <c r="U111" s="23"/>
      <c r="V111" s="23"/>
      <c r="W111" s="23"/>
      <c r="X111" s="265"/>
      <c r="Y111" s="114"/>
      <c r="Z111" s="115"/>
    </row>
    <row r="112" ht="15.75" customHeight="1">
      <c r="A112" s="269">
        <v>38.0</v>
      </c>
      <c r="B112" s="270"/>
      <c r="C112" s="39" t="s">
        <v>2140</v>
      </c>
      <c r="D112" s="23"/>
      <c r="E112" s="263" t="s">
        <v>2141</v>
      </c>
      <c r="F112" s="268" t="s">
        <v>2141</v>
      </c>
      <c r="G112" s="39" t="s">
        <v>2027</v>
      </c>
      <c r="H112" s="23">
        <v>2.0</v>
      </c>
      <c r="I112" s="39" t="s">
        <v>77</v>
      </c>
      <c r="J112" s="39" t="s">
        <v>55</v>
      </c>
      <c r="K112" s="23"/>
      <c r="L112" s="23">
        <v>0.0</v>
      </c>
      <c r="M112" s="39" t="s">
        <v>1986</v>
      </c>
      <c r="N112" s="23"/>
      <c r="O112" s="23">
        <v>1.0</v>
      </c>
      <c r="P112" s="23"/>
      <c r="Q112" s="23"/>
      <c r="R112" s="23"/>
      <c r="S112" s="23"/>
      <c r="T112" s="23"/>
      <c r="U112" s="23"/>
      <c r="V112" s="23"/>
      <c r="W112" s="23"/>
      <c r="X112" s="265"/>
      <c r="Y112" s="114"/>
      <c r="Z112" s="115"/>
    </row>
    <row r="113" ht="15.75" customHeight="1">
      <c r="A113" s="269">
        <v>38.0</v>
      </c>
      <c r="B113" s="270"/>
      <c r="C113" s="39" t="s">
        <v>2142</v>
      </c>
      <c r="D113" s="23"/>
      <c r="E113" s="263" t="s">
        <v>2143</v>
      </c>
      <c r="F113" s="268" t="s">
        <v>2143</v>
      </c>
      <c r="G113" s="39" t="s">
        <v>1993</v>
      </c>
      <c r="H113" s="23">
        <v>2.0</v>
      </c>
      <c r="I113" s="39" t="s">
        <v>54</v>
      </c>
      <c r="J113" s="39" t="s">
        <v>55</v>
      </c>
      <c r="K113" s="23"/>
      <c r="L113" s="23">
        <v>172.0</v>
      </c>
      <c r="M113" s="39" t="s">
        <v>1986</v>
      </c>
      <c r="N113" s="23"/>
      <c r="O113" s="23">
        <v>1.0</v>
      </c>
      <c r="P113" s="23"/>
      <c r="Q113" s="23"/>
      <c r="R113" s="23"/>
      <c r="S113" s="23"/>
      <c r="T113" s="23"/>
      <c r="U113" s="23"/>
      <c r="V113" s="23"/>
      <c r="W113" s="23"/>
      <c r="X113" s="265"/>
      <c r="Y113" s="114"/>
      <c r="Z113" s="115"/>
    </row>
    <row r="114" ht="15.75" customHeight="1">
      <c r="A114" s="269">
        <v>38.0</v>
      </c>
      <c r="B114" s="270"/>
      <c r="C114" s="39" t="s">
        <v>2144</v>
      </c>
      <c r="D114" s="23"/>
      <c r="E114" s="263" t="s">
        <v>2145</v>
      </c>
      <c r="F114" s="268" t="s">
        <v>2145</v>
      </c>
      <c r="G114" s="39" t="s">
        <v>1993</v>
      </c>
      <c r="H114" s="23">
        <v>2.0</v>
      </c>
      <c r="I114" s="39" t="s">
        <v>54</v>
      </c>
      <c r="J114" s="39" t="s">
        <v>55</v>
      </c>
      <c r="K114" s="23"/>
      <c r="L114" s="23">
        <v>0.0</v>
      </c>
      <c r="M114" s="39" t="s">
        <v>1986</v>
      </c>
      <c r="N114" s="23"/>
      <c r="O114" s="23">
        <v>1.0</v>
      </c>
      <c r="P114" s="23"/>
      <c r="Q114" s="23"/>
      <c r="R114" s="23"/>
      <c r="S114" s="23"/>
      <c r="T114" s="23"/>
      <c r="U114" s="23"/>
      <c r="V114" s="23"/>
      <c r="W114" s="23"/>
      <c r="X114" s="265"/>
      <c r="Y114" s="114"/>
      <c r="Z114" s="115"/>
    </row>
    <row r="115" ht="15.75" customHeight="1">
      <c r="A115" s="269">
        <v>38.0</v>
      </c>
      <c r="B115" s="270"/>
      <c r="C115" s="39" t="s">
        <v>2144</v>
      </c>
      <c r="D115" s="23"/>
      <c r="E115" s="263" t="s">
        <v>2145</v>
      </c>
      <c r="F115" s="268" t="s">
        <v>97</v>
      </c>
      <c r="G115" s="39" t="s">
        <v>2041</v>
      </c>
      <c r="H115" s="23">
        <v>3.0</v>
      </c>
      <c r="I115" s="39" t="s">
        <v>1994</v>
      </c>
      <c r="J115" s="39" t="s">
        <v>65</v>
      </c>
      <c r="K115" s="23"/>
      <c r="L115" s="23">
        <v>0.0</v>
      </c>
      <c r="M115" s="39" t="s">
        <v>1986</v>
      </c>
      <c r="N115" s="23"/>
      <c r="O115" s="39" t="s">
        <v>68</v>
      </c>
      <c r="P115" s="23"/>
      <c r="Q115" s="23"/>
      <c r="R115" s="23"/>
      <c r="S115" s="23"/>
      <c r="T115" s="23"/>
      <c r="U115" s="23"/>
      <c r="V115" s="23"/>
      <c r="W115" s="23"/>
      <c r="X115" s="265"/>
      <c r="Y115" s="114"/>
      <c r="Z115" s="115"/>
    </row>
    <row r="116" ht="15.75" customHeight="1">
      <c r="A116" s="276">
        <v>38.0</v>
      </c>
      <c r="B116" s="277"/>
      <c r="C116" s="39" t="s">
        <v>2146</v>
      </c>
      <c r="D116" s="23"/>
      <c r="E116" s="263" t="s">
        <v>2147</v>
      </c>
      <c r="F116" s="268" t="s">
        <v>2147</v>
      </c>
      <c r="G116" s="39" t="s">
        <v>2135</v>
      </c>
      <c r="H116" s="23">
        <v>2.0</v>
      </c>
      <c r="I116" s="39" t="s">
        <v>77</v>
      </c>
      <c r="J116" s="39" t="s">
        <v>55</v>
      </c>
      <c r="K116" s="23"/>
      <c r="L116" s="23">
        <v>5411.0</v>
      </c>
      <c r="M116" s="39" t="s">
        <v>1986</v>
      </c>
      <c r="N116" s="23"/>
      <c r="O116" s="23">
        <v>1.0</v>
      </c>
      <c r="P116" s="23"/>
      <c r="Q116" s="23"/>
      <c r="R116" s="23"/>
      <c r="S116" s="23"/>
      <c r="T116" s="23"/>
      <c r="U116" s="23"/>
      <c r="V116" s="23"/>
      <c r="W116" s="23"/>
      <c r="X116" s="265"/>
      <c r="Y116" s="114"/>
      <c r="Z116" s="115"/>
    </row>
    <row r="117" ht="15.75" customHeight="1">
      <c r="A117" s="266">
        <v>42.0</v>
      </c>
      <c r="B117" s="267" t="s">
        <v>805</v>
      </c>
      <c r="C117" s="39" t="s">
        <v>2148</v>
      </c>
      <c r="D117" s="23"/>
      <c r="E117" s="263" t="s">
        <v>2149</v>
      </c>
      <c r="F117" s="268" t="s">
        <v>97</v>
      </c>
      <c r="G117" s="39" t="s">
        <v>2005</v>
      </c>
      <c r="H117" s="23">
        <v>2.0</v>
      </c>
      <c r="I117" s="39" t="s">
        <v>1994</v>
      </c>
      <c r="J117" s="39" t="s">
        <v>65</v>
      </c>
      <c r="K117" s="23"/>
      <c r="L117" s="103">
        <v>3140.5</v>
      </c>
      <c r="M117" s="39" t="s">
        <v>1986</v>
      </c>
      <c r="N117" s="23"/>
      <c r="O117" s="39" t="s">
        <v>68</v>
      </c>
      <c r="P117" s="23"/>
      <c r="Q117" s="23"/>
      <c r="R117" s="23"/>
      <c r="S117" s="23"/>
      <c r="T117" s="23"/>
      <c r="U117" s="23"/>
      <c r="V117" s="23"/>
      <c r="W117" s="23"/>
      <c r="X117" s="265"/>
      <c r="Y117" s="114"/>
      <c r="Z117" s="115"/>
    </row>
    <row r="118" ht="15.75" customHeight="1">
      <c r="A118" s="269">
        <v>42.0</v>
      </c>
      <c r="B118" s="270"/>
      <c r="C118" s="39" t="s">
        <v>2148</v>
      </c>
      <c r="D118" s="23"/>
      <c r="E118" s="263" t="s">
        <v>2149</v>
      </c>
      <c r="F118" s="268" t="s">
        <v>2149</v>
      </c>
      <c r="G118" s="39" t="s">
        <v>2150</v>
      </c>
      <c r="H118" s="23">
        <v>2.0</v>
      </c>
      <c r="I118" s="39" t="s">
        <v>64</v>
      </c>
      <c r="J118" s="39" t="s">
        <v>55</v>
      </c>
      <c r="K118" s="23"/>
      <c r="L118" s="103">
        <v>3140.5</v>
      </c>
      <c r="M118" s="39" t="s">
        <v>1986</v>
      </c>
      <c r="N118" s="23"/>
      <c r="O118" s="23">
        <v>1.0</v>
      </c>
      <c r="P118" s="23"/>
      <c r="Q118" s="23"/>
      <c r="R118" s="23"/>
      <c r="S118" s="23"/>
      <c r="T118" s="23"/>
      <c r="U118" s="23"/>
      <c r="V118" s="23"/>
      <c r="W118" s="23"/>
      <c r="X118" s="265"/>
      <c r="Y118" s="114"/>
      <c r="Z118" s="115"/>
    </row>
    <row r="119" ht="15.75" customHeight="1">
      <c r="A119" s="269">
        <v>42.0</v>
      </c>
      <c r="B119" s="270"/>
      <c r="C119" s="39" t="s">
        <v>2151</v>
      </c>
      <c r="D119" s="23"/>
      <c r="E119" s="263" t="s">
        <v>2152</v>
      </c>
      <c r="F119" s="268" t="s">
        <v>97</v>
      </c>
      <c r="G119" s="39" t="s">
        <v>2153</v>
      </c>
      <c r="H119" s="23">
        <v>3.0</v>
      </c>
      <c r="I119" s="39" t="s">
        <v>1994</v>
      </c>
      <c r="J119" s="39" t="s">
        <v>65</v>
      </c>
      <c r="K119" s="23"/>
      <c r="L119" s="103">
        <v>80249.2</v>
      </c>
      <c r="M119" s="39" t="s">
        <v>1986</v>
      </c>
      <c r="N119" s="23"/>
      <c r="O119" s="39" t="s">
        <v>68</v>
      </c>
      <c r="P119" s="23"/>
      <c r="Q119" s="23"/>
      <c r="R119" s="23"/>
      <c r="S119" s="23"/>
      <c r="T119" s="23"/>
      <c r="U119" s="23"/>
      <c r="V119" s="23"/>
      <c r="W119" s="23"/>
      <c r="X119" s="265"/>
      <c r="Y119" s="114"/>
      <c r="Z119" s="115"/>
    </row>
    <row r="120" ht="15.75" customHeight="1">
      <c r="A120" s="269">
        <v>42.0</v>
      </c>
      <c r="B120" s="270"/>
      <c r="C120" s="39" t="s">
        <v>2151</v>
      </c>
      <c r="D120" s="23"/>
      <c r="E120" s="263" t="s">
        <v>2152</v>
      </c>
      <c r="F120" s="268" t="s">
        <v>2152</v>
      </c>
      <c r="G120" s="39" t="s">
        <v>2154</v>
      </c>
      <c r="H120" s="23">
        <v>1.0</v>
      </c>
      <c r="I120" s="39" t="s">
        <v>64</v>
      </c>
      <c r="J120" s="39" t="s">
        <v>55</v>
      </c>
      <c r="K120" s="23"/>
      <c r="L120" s="103">
        <v>80249.2</v>
      </c>
      <c r="M120" s="39" t="s">
        <v>1986</v>
      </c>
      <c r="N120" s="23"/>
      <c r="O120" s="23">
        <v>1.0</v>
      </c>
      <c r="P120" s="23"/>
      <c r="Q120" s="23"/>
      <c r="R120" s="23"/>
      <c r="S120" s="23"/>
      <c r="T120" s="23"/>
      <c r="U120" s="23"/>
      <c r="V120" s="23"/>
      <c r="W120" s="23"/>
      <c r="X120" s="265"/>
      <c r="Y120" s="114"/>
      <c r="Z120" s="115"/>
    </row>
    <row r="121" ht="15.75" customHeight="1">
      <c r="A121" s="269">
        <v>42.0</v>
      </c>
      <c r="B121" s="270"/>
      <c r="C121" s="39" t="s">
        <v>2151</v>
      </c>
      <c r="D121" s="23"/>
      <c r="E121" s="263" t="s">
        <v>2152</v>
      </c>
      <c r="F121" s="268" t="s">
        <v>2152</v>
      </c>
      <c r="G121" s="39" t="s">
        <v>2155</v>
      </c>
      <c r="H121" s="23">
        <v>1.0</v>
      </c>
      <c r="I121" s="39" t="s">
        <v>64</v>
      </c>
      <c r="J121" s="39" t="s">
        <v>93</v>
      </c>
      <c r="K121" s="23"/>
      <c r="L121" s="103">
        <v>80249.2</v>
      </c>
      <c r="M121" s="39" t="s">
        <v>1986</v>
      </c>
      <c r="N121" s="23"/>
      <c r="O121" s="39" t="s">
        <v>68</v>
      </c>
      <c r="P121" s="23"/>
      <c r="Q121" s="23"/>
      <c r="R121" s="23"/>
      <c r="S121" s="23"/>
      <c r="T121" s="23"/>
      <c r="U121" s="23"/>
      <c r="V121" s="23"/>
      <c r="W121" s="23"/>
      <c r="X121" s="265"/>
      <c r="Y121" s="114"/>
      <c r="Z121" s="115"/>
    </row>
    <row r="122" ht="15.75" customHeight="1">
      <c r="A122" s="269">
        <v>42.0</v>
      </c>
      <c r="B122" s="270"/>
      <c r="C122" s="39" t="s">
        <v>2151</v>
      </c>
      <c r="D122" s="23"/>
      <c r="E122" s="263" t="s">
        <v>2152</v>
      </c>
      <c r="F122" s="268" t="s">
        <v>2152</v>
      </c>
      <c r="G122" s="39" t="s">
        <v>2156</v>
      </c>
      <c r="H122" s="23">
        <v>2.0</v>
      </c>
      <c r="I122" s="39" t="s">
        <v>64</v>
      </c>
      <c r="J122" s="39" t="s">
        <v>55</v>
      </c>
      <c r="K122" s="23"/>
      <c r="L122" s="103">
        <v>80249.2</v>
      </c>
      <c r="M122" s="39" t="s">
        <v>1986</v>
      </c>
      <c r="N122" s="23"/>
      <c r="O122" s="39" t="s">
        <v>68</v>
      </c>
      <c r="P122" s="23"/>
      <c r="Q122" s="23"/>
      <c r="R122" s="23"/>
      <c r="S122" s="23"/>
      <c r="T122" s="23"/>
      <c r="U122" s="23"/>
      <c r="V122" s="23"/>
      <c r="W122" s="23"/>
      <c r="X122" s="265"/>
      <c r="Y122" s="114"/>
      <c r="Z122" s="115"/>
    </row>
    <row r="123" ht="15.75" customHeight="1">
      <c r="A123" s="269">
        <v>42.0</v>
      </c>
      <c r="B123" s="270"/>
      <c r="C123" s="39" t="s">
        <v>2151</v>
      </c>
      <c r="D123" s="23"/>
      <c r="E123" s="263" t="s">
        <v>2152</v>
      </c>
      <c r="F123" s="268" t="s">
        <v>2152</v>
      </c>
      <c r="G123" s="39" t="s">
        <v>2157</v>
      </c>
      <c r="H123" s="23">
        <v>2.0</v>
      </c>
      <c r="I123" s="39" t="s">
        <v>64</v>
      </c>
      <c r="J123" s="39" t="s">
        <v>93</v>
      </c>
      <c r="K123" s="23"/>
      <c r="L123" s="103">
        <v>80249.2</v>
      </c>
      <c r="M123" s="39" t="s">
        <v>1986</v>
      </c>
      <c r="N123" s="23"/>
      <c r="O123" s="39" t="s">
        <v>68</v>
      </c>
      <c r="P123" s="23"/>
      <c r="Q123" s="23"/>
      <c r="R123" s="23"/>
      <c r="S123" s="23"/>
      <c r="T123" s="23"/>
      <c r="U123" s="23"/>
      <c r="V123" s="23"/>
      <c r="W123" s="23"/>
      <c r="X123" s="265"/>
      <c r="Y123" s="114"/>
      <c r="Z123" s="115"/>
    </row>
    <row r="124" ht="15.75" customHeight="1">
      <c r="A124" s="276">
        <v>42.0</v>
      </c>
      <c r="B124" s="277"/>
      <c r="C124" s="39" t="s">
        <v>2151</v>
      </c>
      <c r="D124" s="23"/>
      <c r="E124" s="263" t="s">
        <v>2152</v>
      </c>
      <c r="F124" s="268" t="s">
        <v>2152</v>
      </c>
      <c r="G124" s="39" t="s">
        <v>2158</v>
      </c>
      <c r="H124" s="23">
        <v>1.0</v>
      </c>
      <c r="I124" s="39" t="s">
        <v>64</v>
      </c>
      <c r="J124" s="39" t="s">
        <v>55</v>
      </c>
      <c r="K124" s="23"/>
      <c r="L124" s="103">
        <v>80249.2</v>
      </c>
      <c r="M124" s="39" t="s">
        <v>1986</v>
      </c>
      <c r="N124" s="23"/>
      <c r="O124" s="39" t="s">
        <v>68</v>
      </c>
      <c r="P124" s="23"/>
      <c r="Q124" s="23"/>
      <c r="R124" s="23"/>
      <c r="S124" s="23"/>
      <c r="T124" s="23"/>
      <c r="U124" s="23"/>
      <c r="V124" s="23"/>
      <c r="W124" s="23"/>
      <c r="X124" s="265"/>
      <c r="Y124" s="114"/>
      <c r="Z124" s="115"/>
    </row>
    <row r="125" ht="15.75" customHeight="1">
      <c r="A125" s="266">
        <v>43.0</v>
      </c>
      <c r="B125" s="267" t="s">
        <v>819</v>
      </c>
      <c r="C125" s="39" t="s">
        <v>2159</v>
      </c>
      <c r="D125" s="23"/>
      <c r="E125" s="263" t="s">
        <v>2160</v>
      </c>
      <c r="F125" s="268" t="s">
        <v>2160</v>
      </c>
      <c r="G125" s="39" t="s">
        <v>2161</v>
      </c>
      <c r="H125" s="23">
        <v>2.0</v>
      </c>
      <c r="I125" s="39" t="s">
        <v>64</v>
      </c>
      <c r="J125" s="39" t="s">
        <v>93</v>
      </c>
      <c r="K125" s="39" t="s">
        <v>52</v>
      </c>
      <c r="L125" s="275">
        <v>167036.0</v>
      </c>
      <c r="M125" s="39" t="s">
        <v>1986</v>
      </c>
      <c r="N125" s="23"/>
      <c r="O125" s="23">
        <v>1.0</v>
      </c>
      <c r="P125" s="23"/>
      <c r="Q125" s="23"/>
      <c r="R125" s="23"/>
      <c r="S125" s="23"/>
      <c r="T125" s="23"/>
      <c r="U125" s="23"/>
      <c r="V125" s="23"/>
      <c r="W125" s="23"/>
      <c r="X125" s="265"/>
      <c r="Y125" s="114"/>
      <c r="Z125" s="115"/>
    </row>
    <row r="126" ht="15.75" customHeight="1">
      <c r="A126" s="269">
        <v>43.0</v>
      </c>
      <c r="B126" s="270"/>
      <c r="C126" s="39" t="s">
        <v>2159</v>
      </c>
      <c r="D126" s="23"/>
      <c r="E126" s="263" t="s">
        <v>2160</v>
      </c>
      <c r="F126" s="268" t="s">
        <v>2160</v>
      </c>
      <c r="G126" s="39" t="s">
        <v>2162</v>
      </c>
      <c r="H126" s="23">
        <v>2.0</v>
      </c>
      <c r="I126" s="39" t="s">
        <v>64</v>
      </c>
      <c r="J126" s="39" t="s">
        <v>93</v>
      </c>
      <c r="K126" s="39" t="s">
        <v>52</v>
      </c>
      <c r="L126" s="275">
        <v>167036.0</v>
      </c>
      <c r="M126" s="39" t="s">
        <v>1986</v>
      </c>
      <c r="N126" s="23"/>
      <c r="O126" s="39" t="s">
        <v>68</v>
      </c>
      <c r="P126" s="23"/>
      <c r="Q126" s="23"/>
      <c r="R126" s="23"/>
      <c r="S126" s="23"/>
      <c r="T126" s="23"/>
      <c r="U126" s="23"/>
      <c r="V126" s="23"/>
      <c r="W126" s="23"/>
      <c r="X126" s="265"/>
      <c r="Y126" s="114"/>
      <c r="Z126" s="115"/>
    </row>
    <row r="127" ht="15.75" customHeight="1">
      <c r="A127" s="269">
        <v>43.0</v>
      </c>
      <c r="B127" s="270"/>
      <c r="C127" s="39" t="s">
        <v>2159</v>
      </c>
      <c r="D127" s="23"/>
      <c r="E127" s="263" t="s">
        <v>2160</v>
      </c>
      <c r="F127" s="268" t="s">
        <v>2160</v>
      </c>
      <c r="G127" s="39" t="s">
        <v>2163</v>
      </c>
      <c r="H127" s="23">
        <v>1.0</v>
      </c>
      <c r="I127" s="39" t="s">
        <v>64</v>
      </c>
      <c r="J127" s="39" t="s">
        <v>55</v>
      </c>
      <c r="K127" s="39" t="s">
        <v>52</v>
      </c>
      <c r="L127" s="275">
        <v>167036.0</v>
      </c>
      <c r="M127" s="39" t="s">
        <v>1986</v>
      </c>
      <c r="N127" s="23"/>
      <c r="O127" s="39" t="s">
        <v>68</v>
      </c>
      <c r="P127" s="23"/>
      <c r="Q127" s="23"/>
      <c r="R127" s="23"/>
      <c r="S127" s="23"/>
      <c r="T127" s="23"/>
      <c r="U127" s="23"/>
      <c r="V127" s="23"/>
      <c r="W127" s="23"/>
      <c r="X127" s="265"/>
      <c r="Y127" s="114"/>
      <c r="Z127" s="115"/>
    </row>
    <row r="128" ht="15.75" customHeight="1">
      <c r="A128" s="269">
        <v>43.0</v>
      </c>
      <c r="B128" s="270"/>
      <c r="C128" s="39" t="s">
        <v>2159</v>
      </c>
      <c r="D128" s="23"/>
      <c r="E128" s="263" t="s">
        <v>2160</v>
      </c>
      <c r="F128" s="268" t="s">
        <v>2160</v>
      </c>
      <c r="G128" s="39" t="s">
        <v>2164</v>
      </c>
      <c r="H128" s="23">
        <v>1.0</v>
      </c>
      <c r="I128" s="39" t="s">
        <v>64</v>
      </c>
      <c r="J128" s="39" t="s">
        <v>55</v>
      </c>
      <c r="K128" s="39" t="s">
        <v>52</v>
      </c>
      <c r="L128" s="275">
        <v>167036.0</v>
      </c>
      <c r="M128" s="39" t="s">
        <v>1986</v>
      </c>
      <c r="N128" s="23"/>
      <c r="O128" s="39" t="s">
        <v>68</v>
      </c>
      <c r="P128" s="23"/>
      <c r="Q128" s="23"/>
      <c r="R128" s="23"/>
      <c r="S128" s="23"/>
      <c r="T128" s="23"/>
      <c r="U128" s="23"/>
      <c r="V128" s="23"/>
      <c r="W128" s="23"/>
      <c r="X128" s="265"/>
      <c r="Y128" s="114"/>
      <c r="Z128" s="115"/>
    </row>
    <row r="129" ht="15.75" customHeight="1">
      <c r="A129" s="269">
        <v>43.0</v>
      </c>
      <c r="B129" s="270"/>
      <c r="C129" s="39" t="s">
        <v>2159</v>
      </c>
      <c r="D129" s="23"/>
      <c r="E129" s="263" t="s">
        <v>2160</v>
      </c>
      <c r="F129" s="268" t="s">
        <v>2160</v>
      </c>
      <c r="G129" s="39" t="s">
        <v>2165</v>
      </c>
      <c r="H129" s="23">
        <v>1.0</v>
      </c>
      <c r="I129" s="39" t="s">
        <v>64</v>
      </c>
      <c r="J129" s="39" t="s">
        <v>55</v>
      </c>
      <c r="K129" s="39" t="s">
        <v>52</v>
      </c>
      <c r="L129" s="275">
        <v>167036.0</v>
      </c>
      <c r="M129" s="39" t="s">
        <v>1986</v>
      </c>
      <c r="N129" s="23"/>
      <c r="O129" s="39" t="s">
        <v>68</v>
      </c>
      <c r="P129" s="23"/>
      <c r="Q129" s="23"/>
      <c r="R129" s="23"/>
      <c r="S129" s="23"/>
      <c r="T129" s="23"/>
      <c r="U129" s="23"/>
      <c r="V129" s="23"/>
      <c r="W129" s="23"/>
      <c r="X129" s="265"/>
      <c r="Y129" s="114"/>
      <c r="Z129" s="115"/>
    </row>
    <row r="130" ht="15.75" customHeight="1">
      <c r="A130" s="269">
        <v>43.0</v>
      </c>
      <c r="B130" s="270"/>
      <c r="C130" s="39" t="s">
        <v>2159</v>
      </c>
      <c r="D130" s="23"/>
      <c r="E130" s="263" t="s">
        <v>2160</v>
      </c>
      <c r="F130" s="268" t="s">
        <v>2160</v>
      </c>
      <c r="G130" s="39" t="s">
        <v>2166</v>
      </c>
      <c r="H130" s="23">
        <v>1.0</v>
      </c>
      <c r="I130" s="39" t="s">
        <v>64</v>
      </c>
      <c r="J130" s="39" t="s">
        <v>55</v>
      </c>
      <c r="K130" s="39" t="s">
        <v>52</v>
      </c>
      <c r="L130" s="275">
        <v>167036.0</v>
      </c>
      <c r="M130" s="39" t="s">
        <v>1986</v>
      </c>
      <c r="N130" s="23"/>
      <c r="O130" s="39" t="s">
        <v>68</v>
      </c>
      <c r="P130" s="23"/>
      <c r="Q130" s="23"/>
      <c r="R130" s="23"/>
      <c r="S130" s="23"/>
      <c r="T130" s="23"/>
      <c r="U130" s="23"/>
      <c r="V130" s="23"/>
      <c r="W130" s="23"/>
      <c r="X130" s="265"/>
      <c r="Y130" s="114"/>
      <c r="Z130" s="115"/>
    </row>
    <row r="131" ht="15.75" customHeight="1">
      <c r="A131" s="269">
        <v>43.0</v>
      </c>
      <c r="B131" s="270"/>
      <c r="C131" s="39" t="s">
        <v>2159</v>
      </c>
      <c r="D131" s="23"/>
      <c r="E131" s="263" t="s">
        <v>2160</v>
      </c>
      <c r="F131" s="268" t="s">
        <v>2160</v>
      </c>
      <c r="G131" s="39" t="s">
        <v>2167</v>
      </c>
      <c r="H131" s="23">
        <v>1.0</v>
      </c>
      <c r="I131" s="39" t="s">
        <v>64</v>
      </c>
      <c r="J131" s="39" t="s">
        <v>55</v>
      </c>
      <c r="K131" s="39" t="s">
        <v>52</v>
      </c>
      <c r="L131" s="275">
        <v>167036.0</v>
      </c>
      <c r="M131" s="39" t="s">
        <v>1986</v>
      </c>
      <c r="N131" s="23"/>
      <c r="O131" s="39" t="s">
        <v>68</v>
      </c>
      <c r="P131" s="23"/>
      <c r="Q131" s="23"/>
      <c r="R131" s="23"/>
      <c r="S131" s="23"/>
      <c r="T131" s="23"/>
      <c r="U131" s="23"/>
      <c r="V131" s="23"/>
      <c r="W131" s="23"/>
      <c r="X131" s="265"/>
      <c r="Y131" s="114"/>
      <c r="Z131" s="115"/>
    </row>
    <row r="132" ht="15.75" customHeight="1">
      <c r="A132" s="269">
        <v>43.0</v>
      </c>
      <c r="B132" s="270"/>
      <c r="C132" s="39" t="s">
        <v>2159</v>
      </c>
      <c r="D132" s="23"/>
      <c r="E132" s="263" t="s">
        <v>2160</v>
      </c>
      <c r="F132" s="268" t="s">
        <v>2160</v>
      </c>
      <c r="G132" s="39" t="s">
        <v>2168</v>
      </c>
      <c r="H132" s="23">
        <v>1.0</v>
      </c>
      <c r="I132" s="39" t="s">
        <v>64</v>
      </c>
      <c r="J132" s="39" t="s">
        <v>55</v>
      </c>
      <c r="K132" s="39" t="s">
        <v>52</v>
      </c>
      <c r="L132" s="275">
        <v>167036.0</v>
      </c>
      <c r="M132" s="39" t="s">
        <v>1986</v>
      </c>
      <c r="N132" s="23"/>
      <c r="O132" s="39" t="s">
        <v>68</v>
      </c>
      <c r="P132" s="23"/>
      <c r="Q132" s="23"/>
      <c r="R132" s="23"/>
      <c r="S132" s="23"/>
      <c r="T132" s="23"/>
      <c r="U132" s="23"/>
      <c r="V132" s="23"/>
      <c r="W132" s="23"/>
      <c r="X132" s="265"/>
      <c r="Y132" s="114"/>
      <c r="Z132" s="115"/>
    </row>
    <row r="133" ht="15.75" customHeight="1">
      <c r="A133" s="269">
        <v>43.0</v>
      </c>
      <c r="B133" s="270"/>
      <c r="C133" s="39" t="s">
        <v>2159</v>
      </c>
      <c r="D133" s="23"/>
      <c r="E133" s="263" t="s">
        <v>2160</v>
      </c>
      <c r="F133" s="268" t="s">
        <v>2160</v>
      </c>
      <c r="G133" s="39" t="s">
        <v>2169</v>
      </c>
      <c r="H133" s="23">
        <v>1.0</v>
      </c>
      <c r="I133" s="39" t="s">
        <v>64</v>
      </c>
      <c r="J133" s="39" t="s">
        <v>55</v>
      </c>
      <c r="K133" s="39" t="s">
        <v>52</v>
      </c>
      <c r="L133" s="275">
        <v>167036.0</v>
      </c>
      <c r="M133" s="39" t="s">
        <v>1986</v>
      </c>
      <c r="N133" s="23"/>
      <c r="O133" s="39" t="s">
        <v>68</v>
      </c>
      <c r="P133" s="23"/>
      <c r="Q133" s="23"/>
      <c r="R133" s="23"/>
      <c r="S133" s="23"/>
      <c r="T133" s="23"/>
      <c r="U133" s="23"/>
      <c r="V133" s="23"/>
      <c r="W133" s="23"/>
      <c r="X133" s="265"/>
      <c r="Y133" s="114"/>
      <c r="Z133" s="115"/>
    </row>
    <row r="134" ht="15.75" customHeight="1">
      <c r="A134" s="269">
        <v>43.0</v>
      </c>
      <c r="B134" s="270"/>
      <c r="C134" s="39" t="s">
        <v>2159</v>
      </c>
      <c r="D134" s="23"/>
      <c r="E134" s="263" t="s">
        <v>2160</v>
      </c>
      <c r="F134" s="268" t="s">
        <v>2160</v>
      </c>
      <c r="G134" s="39" t="s">
        <v>2170</v>
      </c>
      <c r="H134" s="23">
        <v>2.0</v>
      </c>
      <c r="I134" s="39" t="s">
        <v>64</v>
      </c>
      <c r="J134" s="39" t="s">
        <v>93</v>
      </c>
      <c r="K134" s="39" t="s">
        <v>52</v>
      </c>
      <c r="L134" s="275">
        <v>167036.0</v>
      </c>
      <c r="M134" s="39" t="s">
        <v>1986</v>
      </c>
      <c r="N134" s="23"/>
      <c r="O134" s="39" t="s">
        <v>68</v>
      </c>
      <c r="P134" s="23"/>
      <c r="Q134" s="23"/>
      <c r="R134" s="23"/>
      <c r="S134" s="23"/>
      <c r="T134" s="23"/>
      <c r="U134" s="23"/>
      <c r="V134" s="23"/>
      <c r="W134" s="23"/>
      <c r="X134" s="265"/>
      <c r="Y134" s="114"/>
      <c r="Z134" s="115"/>
    </row>
    <row r="135" ht="15.75" customHeight="1">
      <c r="A135" s="269">
        <v>43.0</v>
      </c>
      <c r="B135" s="270"/>
      <c r="C135" s="39" t="s">
        <v>2159</v>
      </c>
      <c r="D135" s="23"/>
      <c r="E135" s="263" t="s">
        <v>2160</v>
      </c>
      <c r="F135" s="268" t="s">
        <v>97</v>
      </c>
      <c r="G135" s="39" t="s">
        <v>2171</v>
      </c>
      <c r="H135" s="23">
        <v>3.0</v>
      </c>
      <c r="I135" s="39" t="s">
        <v>1994</v>
      </c>
      <c r="J135" s="39" t="s">
        <v>65</v>
      </c>
      <c r="K135" s="39" t="s">
        <v>52</v>
      </c>
      <c r="L135" s="275">
        <v>167036.0</v>
      </c>
      <c r="M135" s="39" t="s">
        <v>1986</v>
      </c>
      <c r="N135" s="23"/>
      <c r="O135" s="39" t="s">
        <v>68</v>
      </c>
      <c r="P135" s="23"/>
      <c r="Q135" s="23"/>
      <c r="R135" s="23"/>
      <c r="S135" s="23"/>
      <c r="T135" s="23"/>
      <c r="U135" s="23"/>
      <c r="V135" s="23"/>
      <c r="W135" s="23"/>
      <c r="X135" s="265"/>
      <c r="Y135" s="114"/>
      <c r="Z135" s="115"/>
    </row>
    <row r="136" ht="15.75" customHeight="1">
      <c r="A136" s="269">
        <v>43.0</v>
      </c>
      <c r="B136" s="270"/>
      <c r="C136" s="39" t="s">
        <v>2159</v>
      </c>
      <c r="D136" s="23"/>
      <c r="E136" s="263" t="s">
        <v>2160</v>
      </c>
      <c r="F136" s="268" t="s">
        <v>2160</v>
      </c>
      <c r="G136" s="39" t="s">
        <v>2172</v>
      </c>
      <c r="H136" s="23">
        <v>1.0</v>
      </c>
      <c r="I136" s="39" t="s">
        <v>64</v>
      </c>
      <c r="J136" s="39" t="s">
        <v>55</v>
      </c>
      <c r="K136" s="39" t="s">
        <v>52</v>
      </c>
      <c r="L136" s="275">
        <v>167036.0</v>
      </c>
      <c r="M136" s="39" t="s">
        <v>1986</v>
      </c>
      <c r="N136" s="23"/>
      <c r="O136" s="39" t="s">
        <v>68</v>
      </c>
      <c r="P136" s="23"/>
      <c r="Q136" s="23"/>
      <c r="R136" s="23"/>
      <c r="S136" s="23"/>
      <c r="T136" s="23"/>
      <c r="U136" s="23"/>
      <c r="V136" s="23"/>
      <c r="W136" s="23"/>
      <c r="X136" s="265"/>
      <c r="Y136" s="114"/>
      <c r="Z136" s="115"/>
    </row>
    <row r="137" ht="15.75" customHeight="1">
      <c r="A137" s="269">
        <v>43.0</v>
      </c>
      <c r="B137" s="270"/>
      <c r="C137" s="39" t="s">
        <v>2159</v>
      </c>
      <c r="D137" s="23"/>
      <c r="E137" s="263" t="s">
        <v>2160</v>
      </c>
      <c r="F137" s="268" t="s">
        <v>2160</v>
      </c>
      <c r="G137" s="39" t="s">
        <v>2173</v>
      </c>
      <c r="H137" s="23">
        <v>1.0</v>
      </c>
      <c r="I137" s="39" t="s">
        <v>64</v>
      </c>
      <c r="J137" s="39" t="s">
        <v>55</v>
      </c>
      <c r="K137" s="39" t="s">
        <v>52</v>
      </c>
      <c r="L137" s="275">
        <v>167036.0</v>
      </c>
      <c r="M137" s="39" t="s">
        <v>1986</v>
      </c>
      <c r="N137" s="23"/>
      <c r="O137" s="39" t="s">
        <v>68</v>
      </c>
      <c r="P137" s="23"/>
      <c r="Q137" s="23"/>
      <c r="R137" s="23"/>
      <c r="S137" s="23"/>
      <c r="T137" s="23"/>
      <c r="U137" s="23"/>
      <c r="V137" s="23"/>
      <c r="W137" s="23"/>
      <c r="X137" s="265"/>
      <c r="Y137" s="114"/>
      <c r="Z137" s="115"/>
    </row>
    <row r="138" ht="15.75" customHeight="1">
      <c r="A138" s="276">
        <v>43.0</v>
      </c>
      <c r="B138" s="277"/>
      <c r="C138" s="39" t="s">
        <v>2159</v>
      </c>
      <c r="D138" s="23"/>
      <c r="E138" s="263" t="s">
        <v>2160</v>
      </c>
      <c r="F138" s="268" t="s">
        <v>2160</v>
      </c>
      <c r="G138" s="39" t="s">
        <v>2174</v>
      </c>
      <c r="H138" s="23">
        <v>2.0</v>
      </c>
      <c r="I138" s="39" t="s">
        <v>64</v>
      </c>
      <c r="J138" s="39" t="s">
        <v>55</v>
      </c>
      <c r="K138" s="39" t="s">
        <v>52</v>
      </c>
      <c r="L138" s="275">
        <v>167036.0</v>
      </c>
      <c r="M138" s="39" t="s">
        <v>1986</v>
      </c>
      <c r="N138" s="23"/>
      <c r="O138" s="39" t="s">
        <v>68</v>
      </c>
      <c r="P138" s="23"/>
      <c r="Q138" s="23"/>
      <c r="R138" s="23"/>
      <c r="S138" s="23"/>
      <c r="T138" s="23"/>
      <c r="U138" s="23"/>
      <c r="V138" s="23"/>
      <c r="W138" s="23"/>
      <c r="X138" s="265"/>
      <c r="Y138" s="114"/>
      <c r="Z138" s="115"/>
    </row>
    <row r="139" ht="15.75" customHeight="1">
      <c r="A139" s="266">
        <v>45.0</v>
      </c>
      <c r="B139" s="267" t="s">
        <v>862</v>
      </c>
      <c r="C139" s="39" t="s">
        <v>2175</v>
      </c>
      <c r="D139" s="23"/>
      <c r="E139" s="263" t="s">
        <v>2176</v>
      </c>
      <c r="F139" s="268" t="s">
        <v>2176</v>
      </c>
      <c r="G139" s="39" t="s">
        <v>2177</v>
      </c>
      <c r="H139" s="23">
        <v>2.0</v>
      </c>
      <c r="I139" s="39" t="s">
        <v>64</v>
      </c>
      <c r="J139" s="39" t="s">
        <v>55</v>
      </c>
      <c r="K139" s="23"/>
      <c r="L139" s="275">
        <v>629.0</v>
      </c>
      <c r="M139" s="39" t="s">
        <v>1986</v>
      </c>
      <c r="N139" s="23"/>
      <c r="O139" s="39" t="s">
        <v>68</v>
      </c>
      <c r="P139" s="23"/>
      <c r="Q139" s="23"/>
      <c r="R139" s="23"/>
      <c r="S139" s="23"/>
      <c r="T139" s="23"/>
      <c r="U139" s="23"/>
      <c r="V139" s="23"/>
      <c r="W139" s="23"/>
      <c r="X139" s="265"/>
      <c r="Y139" s="114"/>
      <c r="Z139" s="115"/>
    </row>
    <row r="140" ht="15.75" customHeight="1">
      <c r="A140" s="269">
        <v>45.0</v>
      </c>
      <c r="B140" s="270"/>
      <c r="C140" s="39" t="s">
        <v>2175</v>
      </c>
      <c r="D140" s="23"/>
      <c r="E140" s="263" t="s">
        <v>2176</v>
      </c>
      <c r="F140" s="268" t="s">
        <v>2176</v>
      </c>
      <c r="G140" s="39" t="s">
        <v>2178</v>
      </c>
      <c r="H140" s="23">
        <v>2.0</v>
      </c>
      <c r="I140" s="39" t="s">
        <v>64</v>
      </c>
      <c r="J140" s="39" t="s">
        <v>93</v>
      </c>
      <c r="K140" s="23"/>
      <c r="L140" s="275">
        <v>629.0</v>
      </c>
      <c r="M140" s="39" t="s">
        <v>1986</v>
      </c>
      <c r="N140" s="23"/>
      <c r="O140" s="23">
        <v>1.0</v>
      </c>
      <c r="P140" s="23"/>
      <c r="Q140" s="23"/>
      <c r="R140" s="23"/>
      <c r="S140" s="23"/>
      <c r="T140" s="23"/>
      <c r="U140" s="23"/>
      <c r="V140" s="23"/>
      <c r="W140" s="23"/>
      <c r="X140" s="265"/>
      <c r="Y140" s="114"/>
      <c r="Z140" s="115"/>
    </row>
    <row r="141" ht="15.75" customHeight="1">
      <c r="A141" s="269">
        <v>45.0</v>
      </c>
      <c r="B141" s="270"/>
      <c r="C141" s="39" t="s">
        <v>2179</v>
      </c>
      <c r="D141" s="23"/>
      <c r="E141" s="263" t="s">
        <v>2180</v>
      </c>
      <c r="F141" s="268" t="s">
        <v>2180</v>
      </c>
      <c r="G141" s="39" t="s">
        <v>2181</v>
      </c>
      <c r="H141" s="23">
        <v>1.0</v>
      </c>
      <c r="I141" s="39" t="s">
        <v>64</v>
      </c>
      <c r="J141" s="39" t="s">
        <v>55</v>
      </c>
      <c r="K141" s="23"/>
      <c r="L141" s="275">
        <v>169611.3</v>
      </c>
      <c r="M141" s="39" t="s">
        <v>1986</v>
      </c>
      <c r="N141" s="23"/>
      <c r="O141" s="23">
        <v>1.0</v>
      </c>
      <c r="P141" s="23"/>
      <c r="Q141" s="23"/>
      <c r="R141" s="23"/>
      <c r="S141" s="23"/>
      <c r="T141" s="23"/>
      <c r="U141" s="23"/>
      <c r="V141" s="23"/>
      <c r="W141" s="23"/>
      <c r="X141" s="265"/>
      <c r="Y141" s="114"/>
      <c r="Z141" s="115"/>
    </row>
    <row r="142" ht="15.75" customHeight="1">
      <c r="A142" s="269">
        <v>45.0</v>
      </c>
      <c r="B142" s="270"/>
      <c r="C142" s="39" t="s">
        <v>2179</v>
      </c>
      <c r="D142" s="23"/>
      <c r="E142" s="263" t="s">
        <v>2180</v>
      </c>
      <c r="F142" s="268" t="s">
        <v>2180</v>
      </c>
      <c r="G142" s="39" t="s">
        <v>2177</v>
      </c>
      <c r="H142" s="23">
        <v>2.0</v>
      </c>
      <c r="I142" s="39" t="s">
        <v>64</v>
      </c>
      <c r="J142" s="39" t="s">
        <v>55</v>
      </c>
      <c r="K142" s="23"/>
      <c r="L142" s="275">
        <v>169611.3</v>
      </c>
      <c r="M142" s="39" t="s">
        <v>1986</v>
      </c>
      <c r="N142" s="23"/>
      <c r="O142" s="39" t="s">
        <v>68</v>
      </c>
      <c r="P142" s="23"/>
      <c r="Q142" s="23"/>
      <c r="R142" s="23"/>
      <c r="S142" s="23"/>
      <c r="T142" s="23"/>
      <c r="U142" s="23"/>
      <c r="V142" s="23"/>
      <c r="W142" s="23"/>
      <c r="X142" s="265"/>
      <c r="Y142" s="114"/>
      <c r="Z142" s="115"/>
    </row>
    <row r="143" ht="15.75" customHeight="1">
      <c r="A143" s="269">
        <v>45.0</v>
      </c>
      <c r="B143" s="270"/>
      <c r="C143" s="39" t="s">
        <v>2179</v>
      </c>
      <c r="D143" s="23"/>
      <c r="E143" s="263" t="s">
        <v>2180</v>
      </c>
      <c r="F143" s="268" t="s">
        <v>2180</v>
      </c>
      <c r="G143" s="39" t="s">
        <v>2182</v>
      </c>
      <c r="H143" s="23">
        <v>1.0</v>
      </c>
      <c r="I143" s="39" t="s">
        <v>64</v>
      </c>
      <c r="J143" s="39" t="s">
        <v>55</v>
      </c>
      <c r="K143" s="23"/>
      <c r="L143" s="275">
        <v>169611.3</v>
      </c>
      <c r="M143" s="39" t="s">
        <v>1986</v>
      </c>
      <c r="N143" s="23"/>
      <c r="O143" s="39" t="s">
        <v>68</v>
      </c>
      <c r="P143" s="23"/>
      <c r="Q143" s="23"/>
      <c r="R143" s="23"/>
      <c r="S143" s="23"/>
      <c r="T143" s="23"/>
      <c r="U143" s="23"/>
      <c r="V143" s="23"/>
      <c r="W143" s="23"/>
      <c r="X143" s="265"/>
      <c r="Y143" s="114"/>
      <c r="Z143" s="115"/>
    </row>
    <row r="144" ht="15.75" customHeight="1">
      <c r="A144" s="269">
        <v>45.0</v>
      </c>
      <c r="B144" s="270"/>
      <c r="C144" s="39" t="s">
        <v>2179</v>
      </c>
      <c r="D144" s="23"/>
      <c r="E144" s="263" t="s">
        <v>2180</v>
      </c>
      <c r="F144" s="268" t="s">
        <v>2180</v>
      </c>
      <c r="G144" s="39" t="s">
        <v>2183</v>
      </c>
      <c r="H144" s="23">
        <v>1.0</v>
      </c>
      <c r="I144" s="39" t="s">
        <v>54</v>
      </c>
      <c r="J144" s="39" t="s">
        <v>93</v>
      </c>
      <c r="K144" s="23"/>
      <c r="L144" s="275">
        <v>169611.3</v>
      </c>
      <c r="M144" s="39" t="s">
        <v>1986</v>
      </c>
      <c r="N144" s="23"/>
      <c r="O144" s="39" t="s">
        <v>68</v>
      </c>
      <c r="P144" s="23"/>
      <c r="Q144" s="23"/>
      <c r="R144" s="23"/>
      <c r="S144" s="23"/>
      <c r="T144" s="23"/>
      <c r="U144" s="23"/>
      <c r="V144" s="23"/>
      <c r="W144" s="23"/>
      <c r="X144" s="265"/>
      <c r="Y144" s="114"/>
      <c r="Z144" s="115"/>
    </row>
    <row r="145" ht="15.75" customHeight="1">
      <c r="A145" s="269">
        <v>45.0</v>
      </c>
      <c r="B145" s="270"/>
      <c r="C145" s="39" t="s">
        <v>2179</v>
      </c>
      <c r="D145" s="23"/>
      <c r="E145" s="263" t="s">
        <v>2180</v>
      </c>
      <c r="F145" s="268" t="s">
        <v>2180</v>
      </c>
      <c r="G145" s="39" t="s">
        <v>2184</v>
      </c>
      <c r="H145" s="23">
        <v>1.0</v>
      </c>
      <c r="I145" s="39" t="s">
        <v>54</v>
      </c>
      <c r="J145" s="39" t="s">
        <v>55</v>
      </c>
      <c r="K145" s="23"/>
      <c r="L145" s="275">
        <v>169611.3</v>
      </c>
      <c r="M145" s="39" t="s">
        <v>1986</v>
      </c>
      <c r="N145" s="23"/>
      <c r="O145" s="39" t="s">
        <v>68</v>
      </c>
      <c r="P145" s="23"/>
      <c r="Q145" s="23"/>
      <c r="R145" s="23"/>
      <c r="S145" s="23"/>
      <c r="T145" s="23"/>
      <c r="U145" s="23"/>
      <c r="V145" s="23"/>
      <c r="W145" s="23"/>
      <c r="X145" s="265"/>
      <c r="Y145" s="114"/>
      <c r="Z145" s="115"/>
    </row>
    <row r="146" ht="15.75" customHeight="1">
      <c r="A146" s="269">
        <v>45.0</v>
      </c>
      <c r="B146" s="270"/>
      <c r="C146" s="39" t="s">
        <v>2179</v>
      </c>
      <c r="D146" s="23"/>
      <c r="E146" s="263" t="s">
        <v>2180</v>
      </c>
      <c r="F146" s="268" t="s">
        <v>2180</v>
      </c>
      <c r="G146" s="39" t="s">
        <v>2185</v>
      </c>
      <c r="H146" s="23">
        <v>2.0</v>
      </c>
      <c r="I146" s="39" t="s">
        <v>64</v>
      </c>
      <c r="J146" s="39" t="s">
        <v>55</v>
      </c>
      <c r="K146" s="23"/>
      <c r="L146" s="275">
        <v>169611.3</v>
      </c>
      <c r="M146" s="39" t="s">
        <v>1986</v>
      </c>
      <c r="N146" s="23"/>
      <c r="O146" s="39" t="s">
        <v>68</v>
      </c>
      <c r="P146" s="23"/>
      <c r="Q146" s="23"/>
      <c r="R146" s="23"/>
      <c r="S146" s="23"/>
      <c r="T146" s="23"/>
      <c r="U146" s="23"/>
      <c r="V146" s="23"/>
      <c r="W146" s="23"/>
      <c r="X146" s="265"/>
      <c r="Y146" s="114"/>
      <c r="Z146" s="115"/>
    </row>
    <row r="147" ht="15.75" customHeight="1">
      <c r="A147" s="269">
        <v>45.0</v>
      </c>
      <c r="B147" s="270"/>
      <c r="C147" s="39" t="s">
        <v>2179</v>
      </c>
      <c r="D147" s="23"/>
      <c r="E147" s="263" t="s">
        <v>2180</v>
      </c>
      <c r="F147" s="268" t="s">
        <v>2180</v>
      </c>
      <c r="G147" s="39" t="s">
        <v>2186</v>
      </c>
      <c r="H147" s="23">
        <v>2.0</v>
      </c>
      <c r="I147" s="39" t="s">
        <v>64</v>
      </c>
      <c r="J147" s="39" t="s">
        <v>55</v>
      </c>
      <c r="K147" s="23"/>
      <c r="L147" s="275">
        <v>169611.3</v>
      </c>
      <c r="M147" s="39" t="s">
        <v>1986</v>
      </c>
      <c r="N147" s="23"/>
      <c r="O147" s="39" t="s">
        <v>68</v>
      </c>
      <c r="P147" s="23"/>
      <c r="Q147" s="23"/>
      <c r="R147" s="23"/>
      <c r="S147" s="23"/>
      <c r="T147" s="23"/>
      <c r="U147" s="23"/>
      <c r="V147" s="23"/>
      <c r="W147" s="23"/>
      <c r="X147" s="265"/>
      <c r="Y147" s="114"/>
      <c r="Z147" s="115"/>
    </row>
    <row r="148" ht="15.75" customHeight="1">
      <c r="A148" s="271">
        <v>45.0</v>
      </c>
      <c r="B148" s="272"/>
      <c r="C148" s="39" t="s">
        <v>2179</v>
      </c>
      <c r="D148" s="23"/>
      <c r="E148" s="263" t="s">
        <v>2180</v>
      </c>
      <c r="F148" s="268" t="s">
        <v>2180</v>
      </c>
      <c r="G148" s="39" t="s">
        <v>2185</v>
      </c>
      <c r="H148" s="23">
        <v>2.0</v>
      </c>
      <c r="I148" s="39" t="s">
        <v>64</v>
      </c>
      <c r="J148" s="39" t="s">
        <v>55</v>
      </c>
      <c r="K148" s="23"/>
      <c r="L148" s="275">
        <v>169611.3</v>
      </c>
      <c r="M148" s="39" t="s">
        <v>1986</v>
      </c>
      <c r="N148" s="23"/>
      <c r="O148" s="39" t="s">
        <v>68</v>
      </c>
      <c r="P148" s="23"/>
      <c r="Q148" s="23"/>
      <c r="R148" s="23"/>
      <c r="S148" s="23"/>
      <c r="T148" s="23"/>
      <c r="U148" s="23"/>
      <c r="V148" s="23"/>
      <c r="W148" s="23"/>
      <c r="X148" s="265"/>
      <c r="Y148" s="114"/>
      <c r="Z148" s="115"/>
    </row>
    <row r="149" ht="15.75" customHeight="1">
      <c r="A149" s="284">
        <v>52.0</v>
      </c>
      <c r="B149" s="285" t="s">
        <v>838</v>
      </c>
      <c r="C149" s="39" t="s">
        <v>2187</v>
      </c>
      <c r="D149" s="23"/>
      <c r="E149" s="263" t="s">
        <v>2188</v>
      </c>
      <c r="F149" s="268" t="s">
        <v>97</v>
      </c>
      <c r="G149" s="39" t="s">
        <v>2189</v>
      </c>
      <c r="H149" s="23">
        <v>2.0</v>
      </c>
      <c r="I149" s="39" t="s">
        <v>1994</v>
      </c>
      <c r="J149" s="39" t="s">
        <v>65</v>
      </c>
      <c r="K149" s="23"/>
      <c r="L149" s="23">
        <v>0.0</v>
      </c>
      <c r="M149" s="39" t="s">
        <v>1986</v>
      </c>
      <c r="N149" s="23"/>
      <c r="O149" s="23">
        <v>1.0</v>
      </c>
      <c r="P149" s="23"/>
      <c r="Q149" s="23"/>
      <c r="R149" s="23"/>
      <c r="S149" s="23"/>
      <c r="T149" s="23"/>
      <c r="U149" s="23"/>
      <c r="V149" s="23"/>
      <c r="W149" s="23"/>
      <c r="X149" s="265"/>
      <c r="Y149" s="114"/>
      <c r="Z149" s="115"/>
    </row>
    <row r="150" ht="15.75" customHeight="1">
      <c r="A150" s="266">
        <v>55.0</v>
      </c>
      <c r="B150" s="267" t="s">
        <v>2190</v>
      </c>
      <c r="C150" s="39" t="s">
        <v>2191</v>
      </c>
      <c r="D150" s="23"/>
      <c r="E150" s="263" t="s">
        <v>2192</v>
      </c>
      <c r="F150" s="268" t="s">
        <v>2192</v>
      </c>
      <c r="G150" s="39" t="s">
        <v>2013</v>
      </c>
      <c r="H150" s="23">
        <v>1.0</v>
      </c>
      <c r="I150" s="39" t="s">
        <v>77</v>
      </c>
      <c r="J150" s="39" t="s">
        <v>55</v>
      </c>
      <c r="K150" s="39" t="s">
        <v>52</v>
      </c>
      <c r="L150" s="23">
        <v>221050.2</v>
      </c>
      <c r="M150" s="39" t="s">
        <v>1986</v>
      </c>
      <c r="N150" s="23"/>
      <c r="O150" s="23">
        <v>1.0</v>
      </c>
      <c r="P150" s="23"/>
      <c r="Q150" s="23"/>
      <c r="R150" s="23"/>
      <c r="S150" s="23"/>
      <c r="T150" s="23"/>
      <c r="U150" s="23"/>
      <c r="V150" s="23"/>
      <c r="W150" s="23"/>
      <c r="X150" s="265"/>
      <c r="Y150" s="114"/>
      <c r="Z150" s="115"/>
    </row>
    <row r="151" ht="15.75" customHeight="1">
      <c r="A151" s="269">
        <v>55.0</v>
      </c>
      <c r="B151" s="270"/>
      <c r="C151" s="39" t="s">
        <v>2191</v>
      </c>
      <c r="D151" s="23"/>
      <c r="E151" s="263" t="s">
        <v>2192</v>
      </c>
      <c r="F151" s="268" t="s">
        <v>2192</v>
      </c>
      <c r="G151" s="39" t="s">
        <v>2163</v>
      </c>
      <c r="H151" s="23">
        <v>2.0</v>
      </c>
      <c r="I151" s="39" t="s">
        <v>54</v>
      </c>
      <c r="J151" s="39" t="s">
        <v>93</v>
      </c>
      <c r="K151" s="39" t="s">
        <v>52</v>
      </c>
      <c r="L151" s="23">
        <v>221050.2</v>
      </c>
      <c r="M151" s="39" t="s">
        <v>1986</v>
      </c>
      <c r="N151" s="23"/>
      <c r="O151" s="39" t="s">
        <v>68</v>
      </c>
      <c r="P151" s="23"/>
      <c r="Q151" s="23"/>
      <c r="R151" s="23"/>
      <c r="S151" s="23"/>
      <c r="T151" s="23"/>
      <c r="U151" s="23"/>
      <c r="V151" s="23"/>
      <c r="W151" s="23"/>
      <c r="X151" s="265"/>
      <c r="Y151" s="114"/>
      <c r="Z151" s="115"/>
    </row>
    <row r="152" ht="15.75" customHeight="1">
      <c r="A152" s="269">
        <v>55.0</v>
      </c>
      <c r="B152" s="270"/>
      <c r="C152" s="39" t="s">
        <v>2191</v>
      </c>
      <c r="D152" s="23"/>
      <c r="E152" s="263" t="s">
        <v>2192</v>
      </c>
      <c r="F152" s="268" t="s">
        <v>2192</v>
      </c>
      <c r="G152" s="39" t="s">
        <v>2193</v>
      </c>
      <c r="H152" s="23">
        <v>1.0</v>
      </c>
      <c r="I152" s="39" t="s">
        <v>64</v>
      </c>
      <c r="J152" s="39" t="s">
        <v>55</v>
      </c>
      <c r="K152" s="39" t="s">
        <v>52</v>
      </c>
      <c r="L152" s="23">
        <v>221050.2</v>
      </c>
      <c r="M152" s="39" t="s">
        <v>1986</v>
      </c>
      <c r="N152" s="23"/>
      <c r="O152" s="39" t="s">
        <v>68</v>
      </c>
      <c r="P152" s="23"/>
      <c r="Q152" s="23"/>
      <c r="R152" s="23"/>
      <c r="S152" s="23"/>
      <c r="T152" s="23"/>
      <c r="U152" s="23"/>
      <c r="V152" s="23"/>
      <c r="W152" s="23"/>
      <c r="X152" s="265"/>
      <c r="Y152" s="114"/>
      <c r="Z152" s="115"/>
    </row>
    <row r="153" ht="15.75" customHeight="1">
      <c r="A153" s="269">
        <v>55.0</v>
      </c>
      <c r="B153" s="270"/>
      <c r="C153" s="39" t="s">
        <v>2191</v>
      </c>
      <c r="D153" s="23"/>
      <c r="E153" s="263" t="s">
        <v>2192</v>
      </c>
      <c r="F153" s="268" t="s">
        <v>2192</v>
      </c>
      <c r="G153" s="39" t="s">
        <v>2194</v>
      </c>
      <c r="H153" s="23">
        <v>1.0</v>
      </c>
      <c r="I153" s="39" t="s">
        <v>64</v>
      </c>
      <c r="J153" s="39" t="s">
        <v>55</v>
      </c>
      <c r="K153" s="39" t="s">
        <v>52</v>
      </c>
      <c r="L153" s="23">
        <v>221050.2</v>
      </c>
      <c r="M153" s="39" t="s">
        <v>1986</v>
      </c>
      <c r="N153" s="23"/>
      <c r="O153" s="39" t="s">
        <v>68</v>
      </c>
      <c r="P153" s="23"/>
      <c r="Q153" s="23"/>
      <c r="R153" s="23"/>
      <c r="S153" s="23"/>
      <c r="T153" s="23"/>
      <c r="U153" s="23"/>
      <c r="V153" s="23"/>
      <c r="W153" s="23"/>
      <c r="X153" s="265"/>
      <c r="Y153" s="114"/>
      <c r="Z153" s="115"/>
    </row>
    <row r="154" ht="15.75" customHeight="1">
      <c r="A154" s="269">
        <v>55.0</v>
      </c>
      <c r="B154" s="270"/>
      <c r="C154" s="39" t="s">
        <v>2191</v>
      </c>
      <c r="D154" s="23"/>
      <c r="E154" s="263" t="s">
        <v>2192</v>
      </c>
      <c r="F154" s="268" t="s">
        <v>2192</v>
      </c>
      <c r="G154" s="39" t="s">
        <v>2195</v>
      </c>
      <c r="H154" s="23">
        <v>2.0</v>
      </c>
      <c r="I154" s="39" t="s">
        <v>54</v>
      </c>
      <c r="J154" s="39" t="s">
        <v>93</v>
      </c>
      <c r="K154" s="39" t="s">
        <v>52</v>
      </c>
      <c r="L154" s="23">
        <v>221050.2</v>
      </c>
      <c r="M154" s="39" t="s">
        <v>1986</v>
      </c>
      <c r="N154" s="23"/>
      <c r="O154" s="39" t="s">
        <v>68</v>
      </c>
      <c r="P154" s="23"/>
      <c r="Q154" s="23"/>
      <c r="R154" s="23"/>
      <c r="S154" s="23"/>
      <c r="T154" s="23"/>
      <c r="U154" s="23"/>
      <c r="V154" s="23"/>
      <c r="W154" s="23"/>
      <c r="X154" s="265"/>
      <c r="Y154" s="114"/>
      <c r="Z154" s="115"/>
    </row>
    <row r="155" ht="15.75" customHeight="1">
      <c r="A155" s="269">
        <v>55.0</v>
      </c>
      <c r="B155" s="270"/>
      <c r="C155" s="39" t="s">
        <v>2191</v>
      </c>
      <c r="D155" s="23"/>
      <c r="E155" s="263" t="s">
        <v>2192</v>
      </c>
      <c r="F155" s="268" t="s">
        <v>2192</v>
      </c>
      <c r="G155" s="39" t="s">
        <v>2196</v>
      </c>
      <c r="H155" s="23">
        <v>2.0</v>
      </c>
      <c r="I155" s="39" t="s">
        <v>64</v>
      </c>
      <c r="J155" s="39" t="s">
        <v>55</v>
      </c>
      <c r="K155" s="39" t="s">
        <v>52</v>
      </c>
      <c r="L155" s="23">
        <v>221050.2</v>
      </c>
      <c r="M155" s="39" t="s">
        <v>1986</v>
      </c>
      <c r="N155" s="23"/>
      <c r="O155" s="39" t="s">
        <v>68</v>
      </c>
      <c r="P155" s="23"/>
      <c r="Q155" s="23"/>
      <c r="R155" s="23"/>
      <c r="S155" s="23"/>
      <c r="T155" s="23"/>
      <c r="U155" s="23"/>
      <c r="V155" s="23"/>
      <c r="W155" s="23"/>
      <c r="X155" s="265"/>
      <c r="Y155" s="114"/>
      <c r="Z155" s="115"/>
    </row>
    <row r="156" ht="15.75" customHeight="1">
      <c r="A156" s="269">
        <v>55.0</v>
      </c>
      <c r="B156" s="270"/>
      <c r="C156" s="39" t="s">
        <v>2191</v>
      </c>
      <c r="D156" s="23"/>
      <c r="E156" s="263" t="s">
        <v>2192</v>
      </c>
      <c r="F156" s="268" t="s">
        <v>2192</v>
      </c>
      <c r="G156" s="39" t="s">
        <v>2197</v>
      </c>
      <c r="H156" s="23">
        <v>2.0</v>
      </c>
      <c r="I156" s="39" t="s">
        <v>64</v>
      </c>
      <c r="J156" s="39" t="s">
        <v>55</v>
      </c>
      <c r="K156" s="39" t="s">
        <v>52</v>
      </c>
      <c r="L156" s="23">
        <v>221050.2</v>
      </c>
      <c r="M156" s="39" t="s">
        <v>1986</v>
      </c>
      <c r="N156" s="23"/>
      <c r="O156" s="39" t="s">
        <v>68</v>
      </c>
      <c r="P156" s="23"/>
      <c r="Q156" s="23"/>
      <c r="R156" s="23"/>
      <c r="S156" s="23"/>
      <c r="T156" s="23"/>
      <c r="U156" s="23"/>
      <c r="V156" s="23"/>
      <c r="W156" s="23"/>
      <c r="X156" s="265"/>
      <c r="Y156" s="114"/>
      <c r="Z156" s="115"/>
    </row>
    <row r="157" ht="15.75" customHeight="1">
      <c r="A157" s="269">
        <v>55.0</v>
      </c>
      <c r="B157" s="270"/>
      <c r="C157" s="39" t="s">
        <v>2191</v>
      </c>
      <c r="D157" s="23"/>
      <c r="E157" s="263" t="s">
        <v>2192</v>
      </c>
      <c r="F157" s="268" t="s">
        <v>2192</v>
      </c>
      <c r="G157" s="39" t="s">
        <v>2198</v>
      </c>
      <c r="H157" s="23">
        <v>1.0</v>
      </c>
      <c r="I157" s="39" t="s">
        <v>64</v>
      </c>
      <c r="J157" s="39" t="s">
        <v>55</v>
      </c>
      <c r="K157" s="39" t="s">
        <v>52</v>
      </c>
      <c r="L157" s="23">
        <v>221050.2</v>
      </c>
      <c r="M157" s="39" t="s">
        <v>1986</v>
      </c>
      <c r="N157" s="23"/>
      <c r="O157" s="39" t="s">
        <v>68</v>
      </c>
      <c r="P157" s="23"/>
      <c r="Q157" s="23"/>
      <c r="R157" s="23"/>
      <c r="S157" s="23"/>
      <c r="T157" s="23"/>
      <c r="U157" s="23"/>
      <c r="V157" s="23"/>
      <c r="W157" s="23"/>
      <c r="X157" s="265"/>
      <c r="Y157" s="114"/>
      <c r="Z157" s="115"/>
    </row>
    <row r="158" ht="15.75" customHeight="1">
      <c r="A158" s="269">
        <v>55.0</v>
      </c>
      <c r="B158" s="270"/>
      <c r="C158" s="39" t="s">
        <v>2199</v>
      </c>
      <c r="D158" s="23"/>
      <c r="E158" s="263" t="s">
        <v>2200</v>
      </c>
      <c r="F158" s="268" t="s">
        <v>2200</v>
      </c>
      <c r="G158" s="39" t="s">
        <v>2201</v>
      </c>
      <c r="H158" s="23">
        <v>2.0</v>
      </c>
      <c r="I158" s="39" t="s">
        <v>54</v>
      </c>
      <c r="J158" s="39" t="s">
        <v>93</v>
      </c>
      <c r="K158" s="39" t="s">
        <v>52</v>
      </c>
      <c r="L158" s="23">
        <v>308.1</v>
      </c>
      <c r="M158" s="39" t="s">
        <v>1986</v>
      </c>
      <c r="N158" s="23"/>
      <c r="O158" s="23">
        <v>1.0</v>
      </c>
      <c r="P158" s="23"/>
      <c r="Q158" s="23"/>
      <c r="R158" s="23"/>
      <c r="S158" s="23"/>
      <c r="T158" s="23"/>
      <c r="U158" s="23"/>
      <c r="V158" s="23"/>
      <c r="W158" s="23"/>
      <c r="X158" s="265"/>
      <c r="Y158" s="114"/>
      <c r="Z158" s="115"/>
    </row>
    <row r="159" ht="15.75" customHeight="1">
      <c r="A159" s="276">
        <v>55.0</v>
      </c>
      <c r="B159" s="277"/>
      <c r="C159" s="39" t="s">
        <v>2199</v>
      </c>
      <c r="D159" s="23"/>
      <c r="E159" s="263" t="s">
        <v>2200</v>
      </c>
      <c r="F159" s="268" t="s">
        <v>2200</v>
      </c>
      <c r="G159" s="39" t="s">
        <v>2202</v>
      </c>
      <c r="H159" s="23">
        <v>2.0</v>
      </c>
      <c r="I159" s="39" t="s">
        <v>64</v>
      </c>
      <c r="J159" s="39" t="s">
        <v>55</v>
      </c>
      <c r="K159" s="39" t="s">
        <v>52</v>
      </c>
      <c r="L159" s="23">
        <v>308.1</v>
      </c>
      <c r="M159" s="39" t="s">
        <v>1986</v>
      </c>
      <c r="N159" s="23"/>
      <c r="O159" s="39" t="s">
        <v>68</v>
      </c>
      <c r="P159" s="23"/>
      <c r="Q159" s="23"/>
      <c r="R159" s="23"/>
      <c r="S159" s="23"/>
      <c r="T159" s="23"/>
      <c r="U159" s="23"/>
      <c r="V159" s="23"/>
      <c r="W159" s="23"/>
      <c r="X159" s="265"/>
      <c r="Y159" s="114"/>
      <c r="Z159" s="115"/>
    </row>
    <row r="160" ht="15.75" customHeight="1">
      <c r="A160" s="266">
        <v>56.0</v>
      </c>
      <c r="B160" s="267" t="s">
        <v>851</v>
      </c>
      <c r="C160" s="39" t="s">
        <v>2203</v>
      </c>
      <c r="D160" s="23"/>
      <c r="E160" s="263" t="s">
        <v>2204</v>
      </c>
      <c r="F160" s="268" t="s">
        <v>2204</v>
      </c>
      <c r="G160" s="39" t="s">
        <v>2205</v>
      </c>
      <c r="H160" s="23">
        <v>2.0</v>
      </c>
      <c r="I160" s="39" t="s">
        <v>64</v>
      </c>
      <c r="J160" s="39" t="s">
        <v>93</v>
      </c>
      <c r="K160" s="23"/>
      <c r="L160" s="23">
        <v>0.0</v>
      </c>
      <c r="M160" s="39" t="s">
        <v>1986</v>
      </c>
      <c r="N160" s="23"/>
      <c r="O160" s="23">
        <v>1.0</v>
      </c>
      <c r="P160" s="23"/>
      <c r="Q160" s="23"/>
      <c r="R160" s="23"/>
      <c r="S160" s="23"/>
      <c r="T160" s="23"/>
      <c r="U160" s="23"/>
      <c r="V160" s="23"/>
      <c r="W160" s="23"/>
      <c r="X160" s="265"/>
      <c r="Y160" s="114"/>
      <c r="Z160" s="115"/>
    </row>
    <row r="161" ht="15.75" customHeight="1">
      <c r="A161" s="269">
        <v>56.0</v>
      </c>
      <c r="B161" s="270"/>
      <c r="C161" s="39" t="s">
        <v>2203</v>
      </c>
      <c r="D161" s="23"/>
      <c r="E161" s="263" t="s">
        <v>2204</v>
      </c>
      <c r="F161" s="268" t="s">
        <v>2204</v>
      </c>
      <c r="G161" s="39" t="s">
        <v>2206</v>
      </c>
      <c r="H161" s="23">
        <v>1.0</v>
      </c>
      <c r="I161" s="39" t="s">
        <v>64</v>
      </c>
      <c r="J161" s="39" t="s">
        <v>55</v>
      </c>
      <c r="K161" s="23"/>
      <c r="L161" s="23">
        <v>0.0</v>
      </c>
      <c r="M161" s="39" t="s">
        <v>1986</v>
      </c>
      <c r="N161" s="23"/>
      <c r="O161" s="23">
        <v>1.0</v>
      </c>
      <c r="P161" s="23"/>
      <c r="Q161" s="23"/>
      <c r="R161" s="23"/>
      <c r="S161" s="23"/>
      <c r="T161" s="23"/>
      <c r="U161" s="23"/>
      <c r="V161" s="23"/>
      <c r="W161" s="23"/>
      <c r="X161" s="265"/>
      <c r="Y161" s="114"/>
      <c r="Z161" s="115"/>
    </row>
    <row r="162" ht="15.75" customHeight="1">
      <c r="A162" s="269">
        <v>56.0</v>
      </c>
      <c r="B162" s="270"/>
      <c r="C162" s="39" t="s">
        <v>2207</v>
      </c>
      <c r="D162" s="23"/>
      <c r="E162" s="263" t="s">
        <v>2208</v>
      </c>
      <c r="F162" s="268" t="s">
        <v>2208</v>
      </c>
      <c r="G162" s="39" t="s">
        <v>2024</v>
      </c>
      <c r="H162" s="23">
        <v>1.0</v>
      </c>
      <c r="I162" s="39" t="s">
        <v>64</v>
      </c>
      <c r="J162" s="39" t="s">
        <v>55</v>
      </c>
      <c r="K162" s="39" t="s">
        <v>52</v>
      </c>
      <c r="L162" s="275">
        <v>60674.8</v>
      </c>
      <c r="M162" s="39" t="s">
        <v>1986</v>
      </c>
      <c r="N162" s="23"/>
      <c r="O162" s="23">
        <v>1.0</v>
      </c>
      <c r="P162" s="23"/>
      <c r="Q162" s="23"/>
      <c r="R162" s="23"/>
      <c r="S162" s="23"/>
      <c r="T162" s="23"/>
      <c r="U162" s="23"/>
      <c r="V162" s="23"/>
      <c r="W162" s="23"/>
      <c r="X162" s="265"/>
      <c r="Y162" s="114"/>
      <c r="Z162" s="115"/>
    </row>
    <row r="163" ht="15.75" customHeight="1">
      <c r="A163" s="269">
        <v>56.0</v>
      </c>
      <c r="B163" s="270"/>
      <c r="C163" s="39" t="s">
        <v>2207</v>
      </c>
      <c r="D163" s="23"/>
      <c r="E163" s="263" t="s">
        <v>2208</v>
      </c>
      <c r="F163" s="268" t="s">
        <v>2208</v>
      </c>
      <c r="G163" s="39" t="s">
        <v>2209</v>
      </c>
      <c r="H163" s="23">
        <v>2.0</v>
      </c>
      <c r="I163" s="39" t="s">
        <v>64</v>
      </c>
      <c r="J163" s="39" t="s">
        <v>55</v>
      </c>
      <c r="K163" s="39" t="s">
        <v>52</v>
      </c>
      <c r="L163" s="275">
        <v>60674.8</v>
      </c>
      <c r="M163" s="39" t="s">
        <v>1986</v>
      </c>
      <c r="N163" s="23"/>
      <c r="O163" s="39" t="s">
        <v>68</v>
      </c>
      <c r="P163" s="23"/>
      <c r="Q163" s="23"/>
      <c r="R163" s="23"/>
      <c r="S163" s="23"/>
      <c r="T163" s="23"/>
      <c r="U163" s="23"/>
      <c r="V163" s="23"/>
      <c r="W163" s="23"/>
      <c r="X163" s="265"/>
      <c r="Y163" s="114"/>
      <c r="Z163" s="115"/>
    </row>
    <row r="164" ht="15.75" customHeight="1">
      <c r="A164" s="269">
        <v>56.0</v>
      </c>
      <c r="B164" s="270"/>
      <c r="C164" s="39" t="s">
        <v>2210</v>
      </c>
      <c r="D164" s="23"/>
      <c r="E164" s="263" t="s">
        <v>2211</v>
      </c>
      <c r="F164" s="268" t="s">
        <v>2211</v>
      </c>
      <c r="G164" s="39" t="s">
        <v>2085</v>
      </c>
      <c r="H164" s="23">
        <v>1.0</v>
      </c>
      <c r="I164" s="39" t="s">
        <v>64</v>
      </c>
      <c r="J164" s="39" t="s">
        <v>55</v>
      </c>
      <c r="K164" s="39" t="s">
        <v>52</v>
      </c>
      <c r="L164" s="275">
        <v>85512.0</v>
      </c>
      <c r="M164" s="39" t="s">
        <v>1986</v>
      </c>
      <c r="N164" s="23"/>
      <c r="O164" s="23">
        <v>1.0</v>
      </c>
      <c r="P164" s="23"/>
      <c r="Q164" s="23"/>
      <c r="R164" s="23"/>
      <c r="S164" s="23"/>
      <c r="T164" s="23"/>
      <c r="U164" s="23"/>
      <c r="V164" s="23"/>
      <c r="W164" s="23"/>
      <c r="X164" s="265"/>
      <c r="Y164" s="114"/>
      <c r="Z164" s="115"/>
    </row>
    <row r="165" ht="15.75" customHeight="1">
      <c r="A165" s="276">
        <v>56.0</v>
      </c>
      <c r="B165" s="277"/>
      <c r="C165" s="39" t="s">
        <v>2212</v>
      </c>
      <c r="D165" s="23"/>
      <c r="E165" s="263" t="s">
        <v>2213</v>
      </c>
      <c r="F165" s="278" t="s">
        <v>2213</v>
      </c>
      <c r="G165" s="39" t="s">
        <v>2205</v>
      </c>
      <c r="H165" s="23">
        <v>2.0</v>
      </c>
      <c r="I165" s="39" t="s">
        <v>64</v>
      </c>
      <c r="J165" s="39" t="s">
        <v>93</v>
      </c>
      <c r="K165" s="39" t="s">
        <v>52</v>
      </c>
      <c r="L165" s="23">
        <v>6432.1</v>
      </c>
      <c r="M165" s="39" t="s">
        <v>1986</v>
      </c>
      <c r="N165" s="23"/>
      <c r="O165" s="23">
        <v>1.0</v>
      </c>
      <c r="P165" s="23"/>
      <c r="Q165" s="23"/>
      <c r="R165" s="23"/>
      <c r="S165" s="23"/>
      <c r="T165" s="23"/>
      <c r="U165" s="23"/>
      <c r="V165" s="23"/>
      <c r="W165" s="23"/>
      <c r="X165" s="265"/>
      <c r="Y165" s="114"/>
      <c r="Z165" s="115"/>
    </row>
    <row r="166" ht="15.75" customHeight="1">
      <c r="A166" s="266">
        <v>57.0</v>
      </c>
      <c r="B166" s="267" t="s">
        <v>919</v>
      </c>
      <c r="C166" s="39" t="s">
        <v>2214</v>
      </c>
      <c r="D166" s="23"/>
      <c r="E166" s="263" t="s">
        <v>2215</v>
      </c>
      <c r="F166" s="279" t="s">
        <v>2216</v>
      </c>
      <c r="G166" s="39" t="s">
        <v>2217</v>
      </c>
      <c r="H166" s="23">
        <v>2.0</v>
      </c>
      <c r="I166" s="39" t="s">
        <v>77</v>
      </c>
      <c r="J166" s="39" t="s">
        <v>55</v>
      </c>
      <c r="K166" s="23"/>
      <c r="L166" s="23">
        <v>0.0</v>
      </c>
      <c r="M166" s="39" t="s">
        <v>1986</v>
      </c>
      <c r="N166" s="23"/>
      <c r="O166" s="23">
        <v>1.0</v>
      </c>
      <c r="P166" s="23"/>
      <c r="Q166" s="23"/>
      <c r="R166" s="23"/>
      <c r="S166" s="23"/>
      <c r="T166" s="23"/>
      <c r="U166" s="23"/>
      <c r="V166" s="23"/>
      <c r="W166" s="23"/>
      <c r="X166" s="265"/>
      <c r="Y166" s="114"/>
      <c r="Z166" s="115"/>
    </row>
    <row r="167" ht="15.75" customHeight="1">
      <c r="A167" s="276">
        <v>57.0</v>
      </c>
      <c r="B167" s="277"/>
      <c r="C167" s="39" t="s">
        <v>2218</v>
      </c>
      <c r="D167" s="23"/>
      <c r="E167" s="263" t="s">
        <v>2219</v>
      </c>
      <c r="F167" s="281" t="s">
        <v>97</v>
      </c>
      <c r="G167" s="39" t="s">
        <v>2013</v>
      </c>
      <c r="H167" s="23">
        <v>3.0</v>
      </c>
      <c r="I167" s="39" t="s">
        <v>1994</v>
      </c>
      <c r="J167" s="39" t="s">
        <v>93</v>
      </c>
      <c r="K167" s="23"/>
      <c r="L167" s="23">
        <v>29052.4</v>
      </c>
      <c r="M167" s="39" t="s">
        <v>1986</v>
      </c>
      <c r="N167" s="23"/>
      <c r="O167" s="23">
        <v>1.0</v>
      </c>
      <c r="P167" s="23"/>
      <c r="Q167" s="23"/>
      <c r="R167" s="23"/>
      <c r="S167" s="23"/>
      <c r="T167" s="23"/>
      <c r="U167" s="23"/>
      <c r="V167" s="23"/>
      <c r="W167" s="23"/>
      <c r="X167" s="265"/>
      <c r="Y167" s="114"/>
      <c r="Z167" s="115"/>
    </row>
    <row r="168" ht="15.75" customHeight="1">
      <c r="A168" s="286">
        <v>63.0</v>
      </c>
      <c r="B168" s="287" t="s">
        <v>2220</v>
      </c>
      <c r="C168" s="39" t="s">
        <v>2221</v>
      </c>
      <c r="D168" s="23"/>
      <c r="E168" s="263" t="s">
        <v>2222</v>
      </c>
      <c r="F168" s="268" t="s">
        <v>2222</v>
      </c>
      <c r="G168" s="39" t="s">
        <v>2001</v>
      </c>
      <c r="H168" s="23">
        <v>1.0</v>
      </c>
      <c r="I168" s="39" t="s">
        <v>64</v>
      </c>
      <c r="J168" s="39" t="s">
        <v>55</v>
      </c>
      <c r="K168" s="23"/>
      <c r="L168" s="23">
        <v>0.0</v>
      </c>
      <c r="M168" s="39" t="s">
        <v>1986</v>
      </c>
      <c r="N168" s="23"/>
      <c r="O168" s="23">
        <v>1.0</v>
      </c>
      <c r="P168" s="23"/>
      <c r="Q168" s="23"/>
      <c r="R168" s="23"/>
      <c r="S168" s="23"/>
      <c r="T168" s="23"/>
      <c r="U168" s="23"/>
      <c r="V168" s="23"/>
      <c r="W168" s="23"/>
      <c r="X168" s="265"/>
      <c r="Y168" s="114"/>
      <c r="Z168" s="115"/>
    </row>
    <row r="169" ht="15.75" customHeight="1">
      <c r="A169" s="276">
        <v>63.0</v>
      </c>
      <c r="B169" s="277"/>
      <c r="C169" s="39" t="s">
        <v>2223</v>
      </c>
      <c r="D169" s="23"/>
      <c r="E169" s="263" t="s">
        <v>2224</v>
      </c>
      <c r="F169" s="268" t="s">
        <v>2224</v>
      </c>
      <c r="G169" s="39" t="s">
        <v>2001</v>
      </c>
      <c r="H169" s="23">
        <v>1.0</v>
      </c>
      <c r="I169" s="39" t="s">
        <v>64</v>
      </c>
      <c r="J169" s="39" t="s">
        <v>55</v>
      </c>
      <c r="K169" s="23"/>
      <c r="L169" s="288">
        <v>81425.0</v>
      </c>
      <c r="M169" s="289" t="s">
        <v>2225</v>
      </c>
      <c r="N169" s="23"/>
      <c r="O169" s="23">
        <v>1.0</v>
      </c>
      <c r="P169" s="23"/>
      <c r="Q169" s="23"/>
      <c r="R169" s="23"/>
      <c r="S169" s="23"/>
      <c r="T169" s="23"/>
      <c r="U169" s="23"/>
      <c r="V169" s="23"/>
      <c r="W169" s="23"/>
      <c r="X169" s="265"/>
      <c r="Y169" s="114"/>
      <c r="Z169" s="115"/>
    </row>
    <row r="170" ht="15.75" customHeight="1">
      <c r="A170" s="266">
        <v>76.0</v>
      </c>
      <c r="B170" s="267" t="s">
        <v>1379</v>
      </c>
      <c r="C170" s="39" t="s">
        <v>2226</v>
      </c>
      <c r="D170" s="23"/>
      <c r="E170" s="263" t="s">
        <v>2227</v>
      </c>
      <c r="F170" s="268" t="s">
        <v>2227</v>
      </c>
      <c r="G170" s="39" t="s">
        <v>2010</v>
      </c>
      <c r="H170" s="23">
        <v>2.0</v>
      </c>
      <c r="I170" s="39" t="s">
        <v>64</v>
      </c>
      <c r="J170" s="39" t="s">
        <v>93</v>
      </c>
      <c r="K170" s="23"/>
      <c r="L170" s="23">
        <v>0.0</v>
      </c>
      <c r="M170" s="39" t="s">
        <v>1986</v>
      </c>
      <c r="N170" s="23"/>
      <c r="O170" s="23">
        <v>1.0</v>
      </c>
      <c r="P170" s="23"/>
      <c r="Q170" s="23"/>
      <c r="R170" s="23"/>
      <c r="S170" s="23"/>
      <c r="T170" s="23"/>
      <c r="U170" s="23"/>
      <c r="V170" s="23"/>
      <c r="W170" s="23"/>
      <c r="X170" s="265"/>
      <c r="Y170" s="114"/>
      <c r="Z170" s="115"/>
    </row>
    <row r="171" ht="15.75" customHeight="1">
      <c r="A171" s="269">
        <v>76.0</v>
      </c>
      <c r="B171" s="270"/>
      <c r="C171" s="39" t="s">
        <v>2226</v>
      </c>
      <c r="D171" s="23"/>
      <c r="E171" s="263" t="s">
        <v>2227</v>
      </c>
      <c r="F171" s="268" t="s">
        <v>2227</v>
      </c>
      <c r="G171" s="39" t="s">
        <v>2228</v>
      </c>
      <c r="H171" s="23">
        <v>1.0</v>
      </c>
      <c r="I171" s="39" t="s">
        <v>64</v>
      </c>
      <c r="J171" s="39" t="s">
        <v>55</v>
      </c>
      <c r="K171" s="23"/>
      <c r="L171" s="23">
        <v>0.0</v>
      </c>
      <c r="M171" s="39" t="s">
        <v>1986</v>
      </c>
      <c r="N171" s="23"/>
      <c r="O171" s="39" t="s">
        <v>68</v>
      </c>
      <c r="P171" s="23"/>
      <c r="Q171" s="23"/>
      <c r="R171" s="23"/>
      <c r="S171" s="23"/>
      <c r="T171" s="23"/>
      <c r="U171" s="23"/>
      <c r="V171" s="23"/>
      <c r="W171" s="23"/>
      <c r="X171" s="265"/>
      <c r="Y171" s="114"/>
      <c r="Z171" s="115"/>
    </row>
    <row r="172" ht="15.75" customHeight="1">
      <c r="A172" s="271">
        <v>76.0</v>
      </c>
      <c r="B172" s="272"/>
      <c r="C172" s="39" t="s">
        <v>2226</v>
      </c>
      <c r="D172" s="23"/>
      <c r="E172" s="263" t="s">
        <v>2227</v>
      </c>
      <c r="F172" s="268" t="s">
        <v>2227</v>
      </c>
      <c r="G172" s="39" t="s">
        <v>2229</v>
      </c>
      <c r="H172" s="23">
        <v>1.0</v>
      </c>
      <c r="I172" s="39" t="s">
        <v>64</v>
      </c>
      <c r="J172" s="39" t="s">
        <v>55</v>
      </c>
      <c r="K172" s="23"/>
      <c r="L172" s="23">
        <v>0.0</v>
      </c>
      <c r="M172" s="39" t="s">
        <v>1986</v>
      </c>
      <c r="N172" s="23"/>
      <c r="O172" s="39" t="s">
        <v>68</v>
      </c>
      <c r="P172" s="23"/>
      <c r="Q172" s="23"/>
      <c r="R172" s="23"/>
      <c r="S172" s="23"/>
      <c r="T172" s="23"/>
      <c r="U172" s="23"/>
      <c r="V172" s="23"/>
      <c r="W172" s="23"/>
      <c r="X172" s="265"/>
      <c r="Y172" s="114"/>
      <c r="Z172" s="115"/>
    </row>
    <row r="173" ht="15.75" customHeight="1">
      <c r="A173" s="225">
        <v>55.0</v>
      </c>
      <c r="B173" s="225"/>
      <c r="C173" s="131" t="s">
        <v>2230</v>
      </c>
      <c r="D173" s="290"/>
      <c r="E173" s="242" t="s">
        <v>2231</v>
      </c>
      <c r="F173" s="234" t="s">
        <v>97</v>
      </c>
      <c r="G173" s="23"/>
      <c r="H173" s="23"/>
      <c r="I173" s="23"/>
      <c r="J173" s="23"/>
      <c r="K173" s="22" t="s">
        <v>52</v>
      </c>
      <c r="L173" s="291">
        <v>274.0</v>
      </c>
      <c r="M173" s="39" t="s">
        <v>1986</v>
      </c>
      <c r="N173" s="23"/>
      <c r="O173" s="292">
        <v>1.0</v>
      </c>
      <c r="P173" s="23"/>
      <c r="Q173" s="23"/>
      <c r="R173" s="23"/>
      <c r="S173" s="23"/>
      <c r="T173" s="23"/>
      <c r="U173" s="23"/>
      <c r="V173" s="23"/>
      <c r="W173" s="23"/>
      <c r="X173" s="265"/>
      <c r="Y173" s="114"/>
      <c r="Z173" s="115"/>
    </row>
    <row r="174" ht="16.5" customHeight="1">
      <c r="A174" s="250"/>
      <c r="B174" s="250"/>
      <c r="C174" s="250"/>
      <c r="D174" s="250"/>
      <c r="E174" s="250"/>
      <c r="F174" s="105"/>
      <c r="G174" s="250"/>
      <c r="H174" s="250"/>
      <c r="I174" s="250"/>
      <c r="J174" s="250"/>
      <c r="K174" s="250"/>
      <c r="L174" s="293"/>
      <c r="M174" s="250"/>
      <c r="N174" s="250"/>
      <c r="O174" s="250"/>
      <c r="P174" s="250"/>
      <c r="Q174" s="250"/>
      <c r="R174" s="250"/>
      <c r="S174" s="250"/>
      <c r="T174" s="250"/>
      <c r="U174" s="250"/>
      <c r="V174" s="250"/>
      <c r="W174" s="250"/>
      <c r="X174" s="113"/>
      <c r="Y174" s="114"/>
      <c r="Z174" s="115"/>
    </row>
    <row r="175" ht="15.75" customHeight="1">
      <c r="A175" s="255"/>
      <c r="B175" s="255"/>
      <c r="C175" s="255"/>
      <c r="D175" s="294" t="s">
        <v>54</v>
      </c>
      <c r="E175" s="294" t="s">
        <v>77</v>
      </c>
      <c r="F175" s="255"/>
      <c r="G175" s="294" t="s">
        <v>64</v>
      </c>
      <c r="H175" s="294" t="s">
        <v>2232</v>
      </c>
      <c r="I175" s="255"/>
      <c r="J175" s="255"/>
      <c r="K175" s="255"/>
      <c r="L175" s="255"/>
      <c r="M175" s="255"/>
      <c r="N175" s="255"/>
      <c r="O175" s="255"/>
      <c r="P175" s="255"/>
      <c r="Q175" s="255"/>
      <c r="R175" s="255"/>
      <c r="S175" s="255"/>
      <c r="T175" s="255"/>
      <c r="U175" s="255"/>
      <c r="V175" s="255"/>
      <c r="W175" s="255"/>
      <c r="X175" s="113"/>
      <c r="Y175" s="114"/>
      <c r="Z175" s="115"/>
    </row>
    <row r="176" ht="15.75" customHeight="1">
      <c r="A176" s="255"/>
      <c r="B176" s="255"/>
      <c r="C176" s="255"/>
      <c r="D176" s="255">
        <v>47.0</v>
      </c>
      <c r="E176" s="255">
        <v>16.0</v>
      </c>
      <c r="F176" s="255"/>
      <c r="G176" s="255">
        <v>81.0</v>
      </c>
      <c r="H176" s="255">
        <v>27.0</v>
      </c>
      <c r="I176" s="255"/>
      <c r="J176" s="255"/>
      <c r="K176" s="255"/>
      <c r="L176" s="255"/>
      <c r="M176" s="255"/>
      <c r="N176" s="255"/>
      <c r="O176" s="255"/>
      <c r="P176" s="255"/>
      <c r="Q176" s="255"/>
      <c r="R176" s="255"/>
      <c r="S176" s="255"/>
      <c r="T176" s="255"/>
      <c r="U176" s="255"/>
      <c r="V176" s="255"/>
      <c r="W176" s="255"/>
      <c r="X176" s="113"/>
      <c r="Y176" s="114"/>
      <c r="Z176" s="115"/>
    </row>
    <row r="177" ht="15.75" customHeight="1">
      <c r="A177" s="255"/>
      <c r="B177" s="255"/>
      <c r="C177" s="255"/>
      <c r="D177" s="295">
        <f t="shared" ref="D177:E177" si="1">D176/SUM($D$176:$G$176)</f>
        <v>0.3263888889</v>
      </c>
      <c r="E177" s="295">
        <f t="shared" si="1"/>
        <v>0.1111111111</v>
      </c>
      <c r="F177" s="295"/>
      <c r="G177" s="295">
        <f>G176/SUM($D$176:$G$176)</f>
        <v>0.5625</v>
      </c>
      <c r="H177" s="295">
        <f>SUM(D177:G177)</f>
        <v>1</v>
      </c>
      <c r="I177" s="255"/>
      <c r="J177" s="255"/>
      <c r="K177" s="255"/>
      <c r="L177" s="255"/>
      <c r="M177" s="255"/>
      <c r="N177" s="255"/>
      <c r="O177" s="255"/>
      <c r="P177" s="255"/>
      <c r="Q177" s="255"/>
      <c r="R177" s="255"/>
      <c r="S177" s="255"/>
      <c r="T177" s="255"/>
      <c r="U177" s="255"/>
      <c r="V177" s="255"/>
      <c r="W177" s="255"/>
      <c r="X177" s="113"/>
      <c r="Y177" s="114"/>
      <c r="Z177" s="115"/>
    </row>
    <row r="178" ht="15.75" customHeight="1">
      <c r="A178" s="255"/>
      <c r="B178" s="255"/>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113"/>
      <c r="Y178" s="114"/>
      <c r="Z178" s="115"/>
    </row>
    <row r="179" ht="15.75" customHeight="1">
      <c r="A179" s="255"/>
      <c r="B179" s="255"/>
      <c r="C179" s="255"/>
      <c r="D179" s="294" t="s">
        <v>54</v>
      </c>
      <c r="E179" s="294" t="s">
        <v>64</v>
      </c>
      <c r="F179" s="255"/>
      <c r="G179" s="294" t="s">
        <v>77</v>
      </c>
      <c r="H179" s="255"/>
      <c r="I179" s="255"/>
      <c r="J179" s="255"/>
      <c r="K179" s="255"/>
      <c r="L179" s="255"/>
      <c r="M179" s="255"/>
      <c r="N179" s="255"/>
      <c r="O179" s="255"/>
      <c r="P179" s="255"/>
      <c r="Q179" s="255"/>
      <c r="R179" s="255"/>
      <c r="S179" s="255"/>
      <c r="T179" s="255"/>
      <c r="U179" s="255"/>
      <c r="V179" s="255"/>
      <c r="W179" s="255"/>
      <c r="X179" s="113"/>
      <c r="Y179" s="114"/>
      <c r="Z179" s="115"/>
    </row>
    <row r="180" ht="15.75" customHeight="1">
      <c r="A180" s="255"/>
      <c r="B180" s="294" t="s">
        <v>1002</v>
      </c>
      <c r="C180" s="255"/>
      <c r="D180" s="255">
        <v>32.0</v>
      </c>
      <c r="E180" s="255">
        <v>46.0</v>
      </c>
      <c r="F180" s="255"/>
      <c r="G180" s="255">
        <v>7.0</v>
      </c>
      <c r="H180" s="255"/>
      <c r="I180" s="255"/>
      <c r="J180" s="255"/>
      <c r="K180" s="255"/>
      <c r="L180" s="255"/>
      <c r="M180" s="255"/>
      <c r="N180" s="255"/>
      <c r="O180" s="255"/>
      <c r="P180" s="255"/>
      <c r="Q180" s="255"/>
      <c r="R180" s="255"/>
      <c r="S180" s="255"/>
      <c r="T180" s="255"/>
      <c r="U180" s="255"/>
      <c r="V180" s="255"/>
      <c r="W180" s="255"/>
      <c r="X180" s="113"/>
      <c r="Y180" s="114"/>
      <c r="Z180" s="115"/>
    </row>
    <row r="181" ht="15.75" customHeight="1">
      <c r="A181" s="255"/>
      <c r="B181" s="255"/>
      <c r="C181" s="255"/>
      <c r="D181" s="295">
        <f t="shared" ref="D181:E181" si="2">D180/SUM($D180:$G180)</f>
        <v>0.3764705882</v>
      </c>
      <c r="E181" s="295">
        <f t="shared" si="2"/>
        <v>0.5411764706</v>
      </c>
      <c r="F181" s="295"/>
      <c r="G181" s="295">
        <f>G180/SUM($D180:$G180)</f>
        <v>0.08235294118</v>
      </c>
      <c r="H181" s="255"/>
      <c r="I181" s="255"/>
      <c r="J181" s="255"/>
      <c r="K181" s="255"/>
      <c r="L181" s="255"/>
      <c r="M181" s="255"/>
      <c r="N181" s="255"/>
      <c r="O181" s="255"/>
      <c r="P181" s="255"/>
      <c r="Q181" s="255"/>
      <c r="R181" s="255"/>
      <c r="S181" s="255"/>
      <c r="T181" s="255"/>
      <c r="U181" s="255"/>
      <c r="V181" s="255"/>
      <c r="W181" s="255"/>
      <c r="X181" s="113"/>
      <c r="Y181" s="114"/>
      <c r="Z181" s="115"/>
    </row>
    <row r="182" ht="15.75" customHeight="1">
      <c r="A182" s="255"/>
      <c r="B182" s="294" t="s">
        <v>1003</v>
      </c>
      <c r="C182" s="255"/>
      <c r="D182" s="255">
        <v>15.0</v>
      </c>
      <c r="E182" s="255">
        <f>G176-E180</f>
        <v>35</v>
      </c>
      <c r="F182" s="255"/>
      <c r="G182" s="255">
        <f>E176-G180</f>
        <v>9</v>
      </c>
      <c r="H182" s="255"/>
      <c r="I182" s="255"/>
      <c r="J182" s="255"/>
      <c r="K182" s="255"/>
      <c r="L182" s="255"/>
      <c r="M182" s="255"/>
      <c r="N182" s="255"/>
      <c r="O182" s="255"/>
      <c r="P182" s="255"/>
      <c r="Q182" s="255"/>
      <c r="R182" s="255"/>
      <c r="S182" s="255"/>
      <c r="T182" s="255"/>
      <c r="U182" s="255"/>
      <c r="V182" s="255"/>
      <c r="W182" s="255"/>
      <c r="X182" s="113"/>
      <c r="Y182" s="114"/>
      <c r="Z182" s="115"/>
    </row>
    <row r="183" ht="15.75" customHeight="1">
      <c r="A183" s="255"/>
      <c r="B183" s="255"/>
      <c r="C183" s="255"/>
      <c r="D183" s="295">
        <f t="shared" ref="D183:E183" si="3">D182/SUM($D182:$G182)</f>
        <v>0.2542372881</v>
      </c>
      <c r="E183" s="295">
        <f t="shared" si="3"/>
        <v>0.593220339</v>
      </c>
      <c r="F183" s="295"/>
      <c r="G183" s="295">
        <f>G182/SUM($D182:$G182)</f>
        <v>0.1525423729</v>
      </c>
      <c r="H183" s="255"/>
      <c r="I183" s="255"/>
      <c r="J183" s="255"/>
      <c r="K183" s="255"/>
      <c r="L183" s="255"/>
      <c r="M183" s="255"/>
      <c r="N183" s="255"/>
      <c r="O183" s="255"/>
      <c r="P183" s="255"/>
      <c r="Q183" s="255"/>
      <c r="R183" s="255"/>
      <c r="S183" s="255"/>
      <c r="T183" s="255"/>
      <c r="U183" s="255"/>
      <c r="V183" s="255"/>
      <c r="W183" s="255"/>
      <c r="X183" s="113"/>
      <c r="Y183" s="114"/>
      <c r="Z183" s="115"/>
    </row>
    <row r="184" ht="15.75" customHeight="1">
      <c r="A184" s="255"/>
      <c r="B184" s="255"/>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113"/>
      <c r="Y184" s="114"/>
      <c r="Z184" s="115"/>
    </row>
    <row r="185" ht="15.75" customHeight="1">
      <c r="A185" s="255"/>
      <c r="B185" s="255"/>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113"/>
      <c r="Y185" s="114"/>
      <c r="Z185" s="115"/>
    </row>
    <row r="186" ht="15.75" customHeight="1">
      <c r="A186" s="255"/>
      <c r="B186" s="255"/>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113"/>
      <c r="Y186" s="114"/>
      <c r="Z186" s="115"/>
    </row>
    <row r="187" ht="15.75" customHeight="1">
      <c r="A187" s="255"/>
      <c r="B187" s="255"/>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113"/>
      <c r="Y187" s="114"/>
      <c r="Z187" s="115"/>
    </row>
    <row r="188" ht="15.75" customHeight="1">
      <c r="A188" s="255"/>
      <c r="B188" s="255"/>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113"/>
      <c r="Y188" s="114"/>
      <c r="Z188" s="115"/>
    </row>
    <row r="189" ht="15.75" customHeight="1">
      <c r="A189" s="255"/>
      <c r="B189" s="255"/>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113"/>
      <c r="Y189" s="114"/>
      <c r="Z189" s="115"/>
    </row>
    <row r="190" ht="15.75" customHeight="1">
      <c r="A190" s="255"/>
      <c r="B190" s="255"/>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113"/>
      <c r="Y190" s="114"/>
      <c r="Z190" s="115"/>
    </row>
    <row r="191" ht="15.75" customHeight="1">
      <c r="A191" s="255"/>
      <c r="B191" s="255"/>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113"/>
      <c r="Y191" s="114"/>
      <c r="Z191" s="115"/>
    </row>
    <row r="192" ht="15.75" customHeight="1">
      <c r="A192" s="255"/>
      <c r="B192" s="255"/>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113"/>
      <c r="Y192" s="114"/>
      <c r="Z192" s="115"/>
    </row>
    <row r="193" ht="15.75" customHeight="1">
      <c r="A193" s="255"/>
      <c r="B193" s="255"/>
      <c r="C193" s="255"/>
      <c r="D193" s="255"/>
      <c r="E193" s="255"/>
      <c r="F193" s="255"/>
      <c r="G193" s="255"/>
      <c r="H193" s="255"/>
      <c r="I193" s="255"/>
      <c r="J193" s="255"/>
      <c r="K193" s="255"/>
      <c r="L193" s="255"/>
      <c r="M193" s="255"/>
      <c r="N193" s="255"/>
      <c r="O193" s="255"/>
      <c r="P193" s="255"/>
      <c r="Q193" s="255"/>
      <c r="R193" s="255"/>
      <c r="S193" s="255"/>
      <c r="T193" s="255"/>
      <c r="U193" s="255"/>
      <c r="V193" s="255"/>
      <c r="W193" s="255"/>
      <c r="X193" s="113"/>
      <c r="Y193" s="114"/>
      <c r="Z193" s="115"/>
    </row>
    <row r="194" ht="15.75" customHeight="1">
      <c r="A194" s="255"/>
      <c r="B194" s="255"/>
      <c r="C194" s="255"/>
      <c r="D194" s="255"/>
      <c r="E194" s="255"/>
      <c r="F194" s="255"/>
      <c r="G194" s="255"/>
      <c r="H194" s="255"/>
      <c r="I194" s="255"/>
      <c r="J194" s="255"/>
      <c r="K194" s="255"/>
      <c r="L194" s="255"/>
      <c r="M194" s="255"/>
      <c r="N194" s="255"/>
      <c r="O194" s="255"/>
      <c r="P194" s="255"/>
      <c r="Q194" s="255"/>
      <c r="R194" s="255"/>
      <c r="S194" s="255"/>
      <c r="T194" s="255"/>
      <c r="U194" s="255"/>
      <c r="V194" s="255"/>
      <c r="W194" s="255"/>
      <c r="X194" s="113"/>
      <c r="Y194" s="114"/>
      <c r="Z194" s="115"/>
    </row>
    <row r="195" ht="15.75" customHeight="1">
      <c r="A195" s="255"/>
      <c r="B195" s="255"/>
      <c r="C195" s="255"/>
      <c r="D195" s="255"/>
      <c r="E195" s="255"/>
      <c r="F195" s="255"/>
      <c r="G195" s="255"/>
      <c r="H195" s="255"/>
      <c r="I195" s="255"/>
      <c r="J195" s="255"/>
      <c r="K195" s="255"/>
      <c r="L195" s="255"/>
      <c r="M195" s="255"/>
      <c r="N195" s="255"/>
      <c r="O195" s="255"/>
      <c r="P195" s="255"/>
      <c r="Q195" s="255"/>
      <c r="R195" s="255"/>
      <c r="S195" s="255"/>
      <c r="T195" s="255"/>
      <c r="U195" s="255"/>
      <c r="V195" s="255"/>
      <c r="W195" s="255"/>
      <c r="X195" s="113"/>
      <c r="Y195" s="114"/>
      <c r="Z195" s="115"/>
    </row>
    <row r="196" ht="15.75" customHeight="1">
      <c r="A196" s="255"/>
      <c r="B196" s="255"/>
      <c r="C196" s="255"/>
      <c r="D196" s="255"/>
      <c r="E196" s="255"/>
      <c r="F196" s="255"/>
      <c r="G196" s="255"/>
      <c r="H196" s="255"/>
      <c r="I196" s="255"/>
      <c r="J196" s="255"/>
      <c r="K196" s="255"/>
      <c r="L196" s="255"/>
      <c r="M196" s="255"/>
      <c r="N196" s="255"/>
      <c r="O196" s="255"/>
      <c r="P196" s="255"/>
      <c r="Q196" s="255"/>
      <c r="R196" s="255"/>
      <c r="S196" s="255"/>
      <c r="T196" s="255"/>
      <c r="U196" s="255"/>
      <c r="V196" s="255"/>
      <c r="W196" s="255"/>
      <c r="X196" s="113"/>
      <c r="Y196" s="114"/>
      <c r="Z196" s="115"/>
    </row>
    <row r="197" ht="15.75" customHeight="1">
      <c r="A197" s="255"/>
      <c r="B197" s="255"/>
      <c r="C197" s="255"/>
      <c r="D197" s="255"/>
      <c r="E197" s="255"/>
      <c r="F197" s="255"/>
      <c r="G197" s="255"/>
      <c r="H197" s="255"/>
      <c r="I197" s="255"/>
      <c r="J197" s="255"/>
      <c r="K197" s="255"/>
      <c r="L197" s="255"/>
      <c r="M197" s="255"/>
      <c r="N197" s="255"/>
      <c r="O197" s="255"/>
      <c r="P197" s="255"/>
      <c r="Q197" s="255"/>
      <c r="R197" s="255"/>
      <c r="S197" s="255"/>
      <c r="T197" s="255"/>
      <c r="U197" s="255"/>
      <c r="V197" s="255"/>
      <c r="W197" s="255"/>
      <c r="X197" s="113"/>
      <c r="Y197" s="114"/>
      <c r="Z197" s="115"/>
    </row>
    <row r="198" ht="15.75" customHeight="1">
      <c r="A198" s="255"/>
      <c r="B198" s="255"/>
      <c r="C198" s="255"/>
      <c r="D198" s="255"/>
      <c r="E198" s="255"/>
      <c r="F198" s="255"/>
      <c r="G198" s="255"/>
      <c r="H198" s="255"/>
      <c r="I198" s="255"/>
      <c r="J198" s="255"/>
      <c r="K198" s="255"/>
      <c r="L198" s="255"/>
      <c r="M198" s="255"/>
      <c r="N198" s="255"/>
      <c r="O198" s="255"/>
      <c r="P198" s="255"/>
      <c r="Q198" s="255"/>
      <c r="R198" s="255"/>
      <c r="S198" s="255"/>
      <c r="T198" s="255"/>
      <c r="U198" s="255"/>
      <c r="V198" s="255"/>
      <c r="W198" s="255"/>
      <c r="X198" s="113"/>
      <c r="Y198" s="114"/>
      <c r="Z198" s="115"/>
    </row>
    <row r="199" ht="15.75" customHeight="1">
      <c r="A199" s="255"/>
      <c r="B199" s="255"/>
      <c r="C199" s="255"/>
      <c r="D199" s="255"/>
      <c r="E199" s="255"/>
      <c r="F199" s="255"/>
      <c r="G199" s="255"/>
      <c r="H199" s="255"/>
      <c r="I199" s="255"/>
      <c r="J199" s="255"/>
      <c r="K199" s="255"/>
      <c r="L199" s="255"/>
      <c r="M199" s="255"/>
      <c r="N199" s="255"/>
      <c r="O199" s="255"/>
      <c r="P199" s="255"/>
      <c r="Q199" s="255"/>
      <c r="R199" s="255"/>
      <c r="S199" s="255"/>
      <c r="T199" s="255"/>
      <c r="U199" s="255"/>
      <c r="V199" s="255"/>
      <c r="W199" s="255"/>
      <c r="X199" s="113"/>
      <c r="Y199" s="114"/>
      <c r="Z199" s="115"/>
    </row>
    <row r="200" ht="15.75" customHeight="1">
      <c r="A200" s="255"/>
      <c r="B200" s="255"/>
      <c r="C200" s="255"/>
      <c r="D200" s="255"/>
      <c r="E200" s="255"/>
      <c r="F200" s="255"/>
      <c r="G200" s="255"/>
      <c r="H200" s="255"/>
      <c r="I200" s="255"/>
      <c r="J200" s="255"/>
      <c r="K200" s="255"/>
      <c r="L200" s="255"/>
      <c r="M200" s="255"/>
      <c r="N200" s="255"/>
      <c r="O200" s="255"/>
      <c r="P200" s="255"/>
      <c r="Q200" s="255"/>
      <c r="R200" s="255"/>
      <c r="S200" s="255"/>
      <c r="T200" s="255"/>
      <c r="U200" s="255"/>
      <c r="V200" s="255"/>
      <c r="W200" s="255"/>
      <c r="X200" s="113"/>
      <c r="Y200" s="114"/>
      <c r="Z200" s="115"/>
    </row>
    <row r="201" ht="15.75" customHeight="1">
      <c r="A201" s="255"/>
      <c r="B201" s="255"/>
      <c r="C201" s="255"/>
      <c r="D201" s="255"/>
      <c r="E201" s="255"/>
      <c r="F201" s="255"/>
      <c r="G201" s="255"/>
      <c r="H201" s="255"/>
      <c r="I201" s="255"/>
      <c r="J201" s="255"/>
      <c r="K201" s="255"/>
      <c r="L201" s="255"/>
      <c r="M201" s="255"/>
      <c r="N201" s="255"/>
      <c r="O201" s="255"/>
      <c r="P201" s="255"/>
      <c r="Q201" s="255"/>
      <c r="R201" s="255"/>
      <c r="S201" s="255"/>
      <c r="T201" s="255"/>
      <c r="U201" s="255"/>
      <c r="V201" s="255"/>
      <c r="W201" s="255"/>
      <c r="X201" s="113"/>
      <c r="Y201" s="114"/>
      <c r="Z201" s="115"/>
    </row>
    <row r="202" ht="15.75" customHeight="1">
      <c r="A202" s="255"/>
      <c r="B202" s="255"/>
      <c r="C202" s="255"/>
      <c r="D202" s="255"/>
      <c r="E202" s="255"/>
      <c r="F202" s="255"/>
      <c r="G202" s="255"/>
      <c r="H202" s="255"/>
      <c r="I202" s="255"/>
      <c r="J202" s="255"/>
      <c r="K202" s="255"/>
      <c r="L202" s="255"/>
      <c r="M202" s="255"/>
      <c r="N202" s="255"/>
      <c r="O202" s="255"/>
      <c r="P202" s="255"/>
      <c r="Q202" s="255"/>
      <c r="R202" s="255"/>
      <c r="S202" s="255"/>
      <c r="T202" s="255"/>
      <c r="U202" s="255"/>
      <c r="V202" s="255"/>
      <c r="W202" s="255"/>
      <c r="X202" s="113"/>
      <c r="Y202" s="114"/>
      <c r="Z202" s="115"/>
    </row>
    <row r="203" ht="15.75" customHeight="1">
      <c r="A203" s="110"/>
      <c r="B203" s="111"/>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4"/>
      <c r="Y203" s="114"/>
      <c r="Z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5"/>
    </row>
    <row r="365" ht="15.75" customHeight="1">
      <c r="A365" s="113"/>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5"/>
    </row>
    <row r="366" ht="15.75" customHeight="1">
      <c r="A366" s="113"/>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5"/>
    </row>
    <row r="367" ht="15.75" customHeight="1">
      <c r="A367" s="113"/>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5"/>
    </row>
    <row r="368" ht="15.75" customHeight="1">
      <c r="A368" s="113"/>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5"/>
    </row>
    <row r="369" ht="15.75" customHeight="1">
      <c r="A369" s="113"/>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5"/>
    </row>
    <row r="370" ht="15.75" customHeight="1">
      <c r="A370" s="113"/>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5"/>
    </row>
    <row r="371" ht="15.75" customHeight="1">
      <c r="A371" s="113"/>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5"/>
    </row>
    <row r="372" ht="15.75" customHeight="1">
      <c r="A372" s="113"/>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5"/>
    </row>
    <row r="373" ht="15.75" customHeight="1">
      <c r="A373" s="113"/>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5"/>
    </row>
    <row r="374" ht="15.75" customHeight="1">
      <c r="A374" s="113"/>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5"/>
    </row>
    <row r="375" ht="15.75" customHeight="1">
      <c r="A375" s="113"/>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5"/>
    </row>
    <row r="376" ht="15.75" customHeight="1">
      <c r="A376" s="113"/>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5"/>
    </row>
    <row r="377" ht="15.75" customHeight="1">
      <c r="A377" s="113"/>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5"/>
    </row>
    <row r="378" ht="15.75" customHeight="1">
      <c r="A378" s="113"/>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5"/>
    </row>
    <row r="379" ht="15.75" customHeight="1">
      <c r="A379" s="113"/>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5"/>
    </row>
    <row r="380" ht="15.75" customHeight="1">
      <c r="A380" s="113"/>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5"/>
    </row>
    <row r="381" ht="15.75" customHeight="1">
      <c r="A381" s="113"/>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5"/>
    </row>
    <row r="382" ht="15.75" customHeight="1">
      <c r="A382" s="113"/>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5"/>
    </row>
    <row r="383" ht="15.75" customHeight="1">
      <c r="A383" s="116"/>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8"/>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rintOptions/>
  <pageMargins bottom="0.75" footer="0.0" header="0.0" left="0.7" right="0.7" top="0.75"/>
  <pageSetup orientation="portrait"/>
  <headerFooter>
    <oddFooter>&amp;C000000000000&amp;P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63"/>
    <col customWidth="1" min="2" max="2" width="5.5"/>
    <col customWidth="1" min="3" max="3" width="14.5"/>
    <col customWidth="1" min="4" max="4" width="18.88"/>
    <col customWidth="1" min="5" max="5" width="16.13"/>
    <col customWidth="1" min="6" max="7" width="24.88"/>
    <col customWidth="1" min="8" max="8" width="23.88"/>
    <col customWidth="1" min="9" max="26" width="8.88"/>
  </cols>
  <sheetData>
    <row r="1" ht="15.75" customHeight="1">
      <c r="A1" s="296" t="s">
        <v>4</v>
      </c>
      <c r="B1" s="296" t="s">
        <v>2233</v>
      </c>
      <c r="C1" s="297" t="s">
        <v>1970</v>
      </c>
      <c r="D1" s="297" t="s">
        <v>2234</v>
      </c>
      <c r="E1" s="296" t="s">
        <v>2235</v>
      </c>
      <c r="F1" s="296" t="s">
        <v>2236</v>
      </c>
      <c r="G1" s="298" t="s">
        <v>7</v>
      </c>
      <c r="H1" s="296" t="s">
        <v>1971</v>
      </c>
      <c r="I1" s="296" t="s">
        <v>11</v>
      </c>
      <c r="J1" s="296" t="s">
        <v>14</v>
      </c>
      <c r="K1" s="296" t="s">
        <v>15</v>
      </c>
      <c r="L1" s="296" t="s">
        <v>16</v>
      </c>
      <c r="M1" s="299" t="s">
        <v>33</v>
      </c>
      <c r="N1" s="299" t="s">
        <v>1972</v>
      </c>
      <c r="O1" s="299" t="s">
        <v>2237</v>
      </c>
      <c r="P1" s="299" t="s">
        <v>1975</v>
      </c>
      <c r="Q1" s="299" t="s">
        <v>1981</v>
      </c>
      <c r="R1" s="299" t="s">
        <v>1978</v>
      </c>
      <c r="S1" s="299" t="s">
        <v>1979</v>
      </c>
      <c r="T1" s="299" t="s">
        <v>1980</v>
      </c>
      <c r="U1" s="299" t="s">
        <v>17</v>
      </c>
      <c r="V1" s="299" t="s">
        <v>1977</v>
      </c>
      <c r="W1" s="192" t="s">
        <v>47</v>
      </c>
      <c r="X1" s="260"/>
      <c r="Y1" s="111"/>
      <c r="Z1" s="112"/>
    </row>
    <row r="2" ht="15.75" customHeight="1">
      <c r="A2" s="98">
        <v>23.0</v>
      </c>
      <c r="B2" s="300">
        <v>1.0</v>
      </c>
      <c r="C2" s="301" t="s">
        <v>1987</v>
      </c>
      <c r="D2" s="301" t="s">
        <v>2238</v>
      </c>
      <c r="E2" s="4" t="s">
        <v>1991</v>
      </c>
      <c r="F2" s="302" t="s">
        <v>2239</v>
      </c>
      <c r="G2" s="264" t="s">
        <v>1992</v>
      </c>
      <c r="H2" s="4" t="s">
        <v>1992</v>
      </c>
      <c r="I2" s="282" t="s">
        <v>2240</v>
      </c>
      <c r="J2" s="98">
        <v>1.0</v>
      </c>
      <c r="K2" s="282" t="s">
        <v>54</v>
      </c>
      <c r="L2" s="282" t="s">
        <v>93</v>
      </c>
      <c r="M2" s="282" t="s">
        <v>52</v>
      </c>
      <c r="N2" s="303">
        <v>654.2</v>
      </c>
      <c r="O2" s="282" t="s">
        <v>2239</v>
      </c>
      <c r="P2" s="136">
        <v>1.0</v>
      </c>
      <c r="Q2" s="282" t="s">
        <v>2239</v>
      </c>
      <c r="R2" s="282" t="s">
        <v>2239</v>
      </c>
      <c r="S2" s="282" t="s">
        <v>2239</v>
      </c>
      <c r="T2" s="282" t="s">
        <v>2239</v>
      </c>
      <c r="U2" s="282" t="s">
        <v>2239</v>
      </c>
      <c r="V2" s="282" t="s">
        <v>2239</v>
      </c>
      <c r="W2" s="282" t="s">
        <v>2239</v>
      </c>
      <c r="X2" s="265"/>
      <c r="Y2" s="114"/>
      <c r="Z2" s="115"/>
    </row>
    <row r="3" ht="15.75" customHeight="1">
      <c r="A3" s="98">
        <v>23.0</v>
      </c>
      <c r="B3" s="300">
        <v>2.0</v>
      </c>
      <c r="C3" s="304"/>
      <c r="D3" s="304"/>
      <c r="E3" s="4" t="s">
        <v>1991</v>
      </c>
      <c r="F3" s="302" t="s">
        <v>2239</v>
      </c>
      <c r="G3" s="268" t="s">
        <v>1992</v>
      </c>
      <c r="H3" s="4" t="s">
        <v>1992</v>
      </c>
      <c r="I3" s="282" t="s">
        <v>2241</v>
      </c>
      <c r="J3" s="98">
        <v>1.0</v>
      </c>
      <c r="K3" s="282" t="s">
        <v>54</v>
      </c>
      <c r="L3" s="282" t="s">
        <v>93</v>
      </c>
      <c r="M3" s="282" t="s">
        <v>52</v>
      </c>
      <c r="N3" s="305">
        <v>654.2</v>
      </c>
      <c r="O3" s="282" t="s">
        <v>2239</v>
      </c>
      <c r="P3" s="4" t="s">
        <v>68</v>
      </c>
      <c r="Q3" s="282" t="s">
        <v>2239</v>
      </c>
      <c r="R3" s="282" t="s">
        <v>2239</v>
      </c>
      <c r="S3" s="282" t="s">
        <v>2239</v>
      </c>
      <c r="T3" s="282" t="s">
        <v>2239</v>
      </c>
      <c r="U3" s="282" t="s">
        <v>2239</v>
      </c>
      <c r="V3" s="282" t="s">
        <v>2239</v>
      </c>
      <c r="W3" s="282" t="s">
        <v>2239</v>
      </c>
      <c r="X3" s="265"/>
      <c r="Y3" s="114"/>
      <c r="Z3" s="115"/>
    </row>
    <row r="4" ht="15.75" customHeight="1">
      <c r="A4" s="98">
        <v>23.0</v>
      </c>
      <c r="B4" s="300">
        <v>3.0</v>
      </c>
      <c r="C4" s="304"/>
      <c r="D4" s="304"/>
      <c r="E4" s="4" t="s">
        <v>1991</v>
      </c>
      <c r="F4" s="302" t="s">
        <v>2239</v>
      </c>
      <c r="G4" s="268" t="s">
        <v>1992</v>
      </c>
      <c r="H4" s="4" t="s">
        <v>1992</v>
      </c>
      <c r="I4" s="282" t="s">
        <v>2242</v>
      </c>
      <c r="J4" s="98">
        <v>1.0</v>
      </c>
      <c r="K4" s="282" t="s">
        <v>64</v>
      </c>
      <c r="L4" s="282" t="s">
        <v>55</v>
      </c>
      <c r="M4" s="282" t="s">
        <v>52</v>
      </c>
      <c r="N4" s="305">
        <v>654.2</v>
      </c>
      <c r="O4" s="282" t="s">
        <v>2239</v>
      </c>
      <c r="P4" s="4" t="s">
        <v>68</v>
      </c>
      <c r="Q4" s="282" t="s">
        <v>2239</v>
      </c>
      <c r="R4" s="282" t="s">
        <v>2239</v>
      </c>
      <c r="S4" s="282" t="s">
        <v>2239</v>
      </c>
      <c r="T4" s="282" t="s">
        <v>2239</v>
      </c>
      <c r="U4" s="282" t="s">
        <v>2239</v>
      </c>
      <c r="V4" s="282" t="s">
        <v>2239</v>
      </c>
      <c r="W4" s="282" t="s">
        <v>2239</v>
      </c>
      <c r="X4" s="265"/>
      <c r="Y4" s="114"/>
      <c r="Z4" s="115"/>
    </row>
    <row r="5" ht="15.75" customHeight="1">
      <c r="A5" s="98">
        <v>23.0</v>
      </c>
      <c r="B5" s="300">
        <v>4.0</v>
      </c>
      <c r="C5" s="304"/>
      <c r="D5" s="306"/>
      <c r="E5" s="4" t="s">
        <v>1991</v>
      </c>
      <c r="F5" s="302" t="s">
        <v>2239</v>
      </c>
      <c r="G5" s="268" t="s">
        <v>1992</v>
      </c>
      <c r="H5" s="4" t="s">
        <v>1992</v>
      </c>
      <c r="I5" s="282" t="s">
        <v>2243</v>
      </c>
      <c r="J5" s="98">
        <v>1.0</v>
      </c>
      <c r="K5" s="282" t="s">
        <v>64</v>
      </c>
      <c r="L5" s="282" t="s">
        <v>55</v>
      </c>
      <c r="M5" s="282" t="s">
        <v>52</v>
      </c>
      <c r="N5" s="305">
        <v>654.2</v>
      </c>
      <c r="O5" s="282" t="s">
        <v>2239</v>
      </c>
      <c r="P5" s="4" t="s">
        <v>68</v>
      </c>
      <c r="Q5" s="282" t="s">
        <v>2239</v>
      </c>
      <c r="R5" s="282" t="s">
        <v>2239</v>
      </c>
      <c r="S5" s="282" t="s">
        <v>2239</v>
      </c>
      <c r="T5" s="282" t="s">
        <v>2239</v>
      </c>
      <c r="U5" s="282" t="s">
        <v>2239</v>
      </c>
      <c r="V5" s="282" t="s">
        <v>2239</v>
      </c>
      <c r="W5" s="282" t="s">
        <v>2239</v>
      </c>
      <c r="X5" s="265"/>
      <c r="Y5" s="114"/>
      <c r="Z5" s="115"/>
    </row>
    <row r="6" ht="15.75" customHeight="1">
      <c r="A6" s="98">
        <v>23.0</v>
      </c>
      <c r="B6" s="300">
        <v>5.0</v>
      </c>
      <c r="C6" s="307"/>
      <c r="D6" s="308" t="s">
        <v>2244</v>
      </c>
      <c r="E6" s="4" t="s">
        <v>2245</v>
      </c>
      <c r="F6" s="302" t="s">
        <v>2239</v>
      </c>
      <c r="G6" s="268" t="s">
        <v>2246</v>
      </c>
      <c r="H6" s="4" t="s">
        <v>2246</v>
      </c>
      <c r="I6" s="282" t="s">
        <v>2247</v>
      </c>
      <c r="J6" s="98">
        <v>1.0</v>
      </c>
      <c r="K6" s="282" t="s">
        <v>54</v>
      </c>
      <c r="L6" s="282" t="s">
        <v>65</v>
      </c>
      <c r="M6" s="282" t="s">
        <v>2239</v>
      </c>
      <c r="N6" s="305">
        <v>362.4</v>
      </c>
      <c r="O6" s="282" t="s">
        <v>2239</v>
      </c>
      <c r="P6" s="136">
        <v>1.0</v>
      </c>
      <c r="Q6" s="282" t="s">
        <v>2239</v>
      </c>
      <c r="R6" s="282" t="s">
        <v>2239</v>
      </c>
      <c r="S6" s="282" t="s">
        <v>2239</v>
      </c>
      <c r="T6" s="282" t="s">
        <v>2239</v>
      </c>
      <c r="U6" s="282" t="s">
        <v>2239</v>
      </c>
      <c r="V6" s="282" t="s">
        <v>2239</v>
      </c>
      <c r="W6" s="282" t="s">
        <v>2239</v>
      </c>
      <c r="X6" s="265"/>
      <c r="Y6" s="114"/>
      <c r="Z6" s="115"/>
    </row>
    <row r="7" ht="15.0" customHeight="1">
      <c r="A7" s="98">
        <v>31.0</v>
      </c>
      <c r="B7" s="300">
        <v>6.0</v>
      </c>
      <c r="C7" s="301" t="s">
        <v>1145</v>
      </c>
      <c r="D7" s="301" t="s">
        <v>2248</v>
      </c>
      <c r="E7" s="4" t="s">
        <v>2249</v>
      </c>
      <c r="F7" s="302" t="s">
        <v>2239</v>
      </c>
      <c r="G7" s="278" t="s">
        <v>97</v>
      </c>
      <c r="H7" s="4" t="s">
        <v>2250</v>
      </c>
      <c r="I7" s="282" t="s">
        <v>2251</v>
      </c>
      <c r="J7" s="98">
        <v>1.0</v>
      </c>
      <c r="K7" s="282" t="s">
        <v>1994</v>
      </c>
      <c r="L7" s="282" t="s">
        <v>93</v>
      </c>
      <c r="M7" s="282" t="s">
        <v>2239</v>
      </c>
      <c r="N7" s="305">
        <v>2078.1</v>
      </c>
      <c r="O7" s="282" t="s">
        <v>2239</v>
      </c>
      <c r="P7" s="4" t="s">
        <v>68</v>
      </c>
      <c r="Q7" s="282" t="s">
        <v>2239</v>
      </c>
      <c r="R7" s="282" t="s">
        <v>2239</v>
      </c>
      <c r="S7" s="282" t="s">
        <v>2239</v>
      </c>
      <c r="T7" s="282" t="s">
        <v>2239</v>
      </c>
      <c r="U7" s="282" t="s">
        <v>2239</v>
      </c>
      <c r="V7" s="282" t="s">
        <v>2239</v>
      </c>
      <c r="W7" s="282" t="s">
        <v>2239</v>
      </c>
      <c r="X7" s="265"/>
      <c r="Y7" s="114"/>
      <c r="Z7" s="115"/>
    </row>
    <row r="8" ht="15.75" customHeight="1">
      <c r="A8" s="98">
        <v>31.0</v>
      </c>
      <c r="B8" s="300">
        <v>7.0</v>
      </c>
      <c r="C8" s="304"/>
      <c r="D8" s="307"/>
      <c r="E8" s="4" t="s">
        <v>2249</v>
      </c>
      <c r="F8" s="4" t="s">
        <v>2239</v>
      </c>
      <c r="G8" s="237" t="s">
        <v>2250</v>
      </c>
      <c r="H8" s="4" t="s">
        <v>2250</v>
      </c>
      <c r="I8" s="282" t="s">
        <v>2252</v>
      </c>
      <c r="J8" s="98">
        <v>1.0</v>
      </c>
      <c r="K8" s="282" t="s">
        <v>64</v>
      </c>
      <c r="L8" s="282" t="s">
        <v>93</v>
      </c>
      <c r="M8" s="282" t="s">
        <v>2239</v>
      </c>
      <c r="N8" s="309">
        <v>2078.1</v>
      </c>
      <c r="O8" s="282" t="s">
        <v>2239</v>
      </c>
      <c r="P8" s="136">
        <v>1.0</v>
      </c>
      <c r="Q8" s="282" t="s">
        <v>2239</v>
      </c>
      <c r="R8" s="282" t="s">
        <v>2239</v>
      </c>
      <c r="S8" s="282" t="s">
        <v>2239</v>
      </c>
      <c r="T8" s="282" t="s">
        <v>2239</v>
      </c>
      <c r="U8" s="282" t="s">
        <v>2239</v>
      </c>
      <c r="V8" s="282" t="s">
        <v>2239</v>
      </c>
      <c r="W8" s="282" t="s">
        <v>2239</v>
      </c>
      <c r="X8" s="265"/>
      <c r="Y8" s="114"/>
      <c r="Z8" s="115"/>
    </row>
    <row r="9" ht="15.75" customHeight="1">
      <c r="A9" s="98">
        <v>31.0</v>
      </c>
      <c r="B9" s="300">
        <v>8.0</v>
      </c>
      <c r="C9" s="304"/>
      <c r="D9" s="301" t="s">
        <v>2253</v>
      </c>
      <c r="E9" s="4" t="s">
        <v>2254</v>
      </c>
      <c r="F9" s="4" t="s">
        <v>2239</v>
      </c>
      <c r="G9" s="4" t="s">
        <v>2255</v>
      </c>
      <c r="H9" s="4" t="s">
        <v>2255</v>
      </c>
      <c r="I9" s="282" t="s">
        <v>2256</v>
      </c>
      <c r="J9" s="98">
        <v>1.0</v>
      </c>
      <c r="K9" s="282" t="s">
        <v>64</v>
      </c>
      <c r="L9" s="282" t="s">
        <v>55</v>
      </c>
      <c r="M9" s="282" t="s">
        <v>2239</v>
      </c>
      <c r="N9" s="310">
        <v>5459.7</v>
      </c>
      <c r="O9" s="282" t="s">
        <v>2239</v>
      </c>
      <c r="P9" s="136">
        <v>1.0</v>
      </c>
      <c r="Q9" s="282" t="s">
        <v>2239</v>
      </c>
      <c r="R9" s="282" t="s">
        <v>2239</v>
      </c>
      <c r="S9" s="282" t="s">
        <v>2239</v>
      </c>
      <c r="T9" s="282" t="s">
        <v>2239</v>
      </c>
      <c r="U9" s="282" t="s">
        <v>2239</v>
      </c>
      <c r="V9" s="282" t="s">
        <v>2239</v>
      </c>
      <c r="W9" s="282" t="s">
        <v>2239</v>
      </c>
      <c r="X9" s="265"/>
      <c r="Y9" s="114"/>
      <c r="Z9" s="115"/>
    </row>
    <row r="10" ht="15.75" customHeight="1">
      <c r="A10" s="98">
        <v>31.0</v>
      </c>
      <c r="B10" s="300">
        <v>9.0</v>
      </c>
      <c r="C10" s="304"/>
      <c r="D10" s="307"/>
      <c r="E10" s="4" t="s">
        <v>2254</v>
      </c>
      <c r="F10" s="4" t="s">
        <v>2239</v>
      </c>
      <c r="G10" s="4" t="s">
        <v>2255</v>
      </c>
      <c r="H10" s="4" t="s">
        <v>2255</v>
      </c>
      <c r="I10" s="282" t="s">
        <v>2257</v>
      </c>
      <c r="J10" s="98">
        <v>1.0</v>
      </c>
      <c r="K10" s="282" t="s">
        <v>64</v>
      </c>
      <c r="L10" s="282" t="s">
        <v>55</v>
      </c>
      <c r="M10" s="282" t="s">
        <v>2239</v>
      </c>
      <c r="N10" s="310">
        <v>5459.7</v>
      </c>
      <c r="O10" s="282" t="s">
        <v>2239</v>
      </c>
      <c r="P10" s="4" t="s">
        <v>68</v>
      </c>
      <c r="Q10" s="282" t="s">
        <v>2239</v>
      </c>
      <c r="R10" s="282" t="s">
        <v>2239</v>
      </c>
      <c r="S10" s="282" t="s">
        <v>2239</v>
      </c>
      <c r="T10" s="282" t="s">
        <v>2239</v>
      </c>
      <c r="U10" s="282" t="s">
        <v>2239</v>
      </c>
      <c r="V10" s="282" t="s">
        <v>2239</v>
      </c>
      <c r="W10" s="282" t="s">
        <v>2239</v>
      </c>
      <c r="X10" s="265"/>
      <c r="Y10" s="114"/>
      <c r="Z10" s="115"/>
    </row>
    <row r="11" ht="15.75" customHeight="1">
      <c r="A11" s="98">
        <v>31.0</v>
      </c>
      <c r="B11" s="300">
        <v>10.0</v>
      </c>
      <c r="C11" s="304"/>
      <c r="D11" s="301" t="s">
        <v>2258</v>
      </c>
      <c r="E11" s="4" t="s">
        <v>2259</v>
      </c>
      <c r="F11" s="4" t="s">
        <v>2239</v>
      </c>
      <c r="G11" s="4" t="s">
        <v>2260</v>
      </c>
      <c r="H11" s="4" t="s">
        <v>2260</v>
      </c>
      <c r="I11" s="282" t="s">
        <v>2261</v>
      </c>
      <c r="J11" s="98">
        <v>1.0</v>
      </c>
      <c r="K11" s="282" t="s">
        <v>64</v>
      </c>
      <c r="L11" s="282" t="s">
        <v>55</v>
      </c>
      <c r="M11" s="282" t="s">
        <v>2239</v>
      </c>
      <c r="N11" s="98">
        <v>17372.2</v>
      </c>
      <c r="O11" s="282" t="s">
        <v>2239</v>
      </c>
      <c r="P11" s="136">
        <v>1.0</v>
      </c>
      <c r="Q11" s="282" t="s">
        <v>2239</v>
      </c>
      <c r="R11" s="282" t="s">
        <v>2239</v>
      </c>
      <c r="S11" s="282" t="s">
        <v>2239</v>
      </c>
      <c r="T11" s="282" t="s">
        <v>2239</v>
      </c>
      <c r="U11" s="282" t="s">
        <v>2239</v>
      </c>
      <c r="V11" s="282" t="s">
        <v>2239</v>
      </c>
      <c r="W11" s="282" t="s">
        <v>2239</v>
      </c>
      <c r="X11" s="265"/>
      <c r="Y11" s="114"/>
      <c r="Z11" s="115"/>
    </row>
    <row r="12" ht="15.75" customHeight="1">
      <c r="A12" s="98">
        <v>31.0</v>
      </c>
      <c r="B12" s="300">
        <v>11.0</v>
      </c>
      <c r="C12" s="304"/>
      <c r="D12" s="304"/>
      <c r="E12" s="4" t="s">
        <v>2259</v>
      </c>
      <c r="F12" s="4" t="s">
        <v>2239</v>
      </c>
      <c r="G12" s="4" t="s">
        <v>2260</v>
      </c>
      <c r="H12" s="4" t="s">
        <v>2260</v>
      </c>
      <c r="I12" s="282" t="s">
        <v>2262</v>
      </c>
      <c r="J12" s="98">
        <v>1.0</v>
      </c>
      <c r="K12" s="282" t="s">
        <v>64</v>
      </c>
      <c r="L12" s="282" t="s">
        <v>55</v>
      </c>
      <c r="M12" s="282" t="s">
        <v>2239</v>
      </c>
      <c r="N12" s="98">
        <v>17372.2</v>
      </c>
      <c r="O12" s="282" t="s">
        <v>2239</v>
      </c>
      <c r="P12" s="4" t="s">
        <v>68</v>
      </c>
      <c r="Q12" s="282" t="s">
        <v>2239</v>
      </c>
      <c r="R12" s="282" t="s">
        <v>2239</v>
      </c>
      <c r="S12" s="282" t="s">
        <v>2239</v>
      </c>
      <c r="T12" s="282" t="s">
        <v>2239</v>
      </c>
      <c r="U12" s="282" t="s">
        <v>2239</v>
      </c>
      <c r="V12" s="282" t="s">
        <v>2239</v>
      </c>
      <c r="W12" s="282" t="s">
        <v>2239</v>
      </c>
      <c r="X12" s="265"/>
      <c r="Y12" s="114"/>
      <c r="Z12" s="115"/>
    </row>
    <row r="13" ht="15.0" customHeight="1">
      <c r="A13" s="98">
        <v>31.0</v>
      </c>
      <c r="B13" s="300">
        <v>12.0</v>
      </c>
      <c r="C13" s="304"/>
      <c r="D13" s="304"/>
      <c r="E13" s="4" t="s">
        <v>2259</v>
      </c>
      <c r="F13" s="302" t="s">
        <v>2239</v>
      </c>
      <c r="G13" s="311" t="s">
        <v>97</v>
      </c>
      <c r="H13" s="4" t="s">
        <v>2260</v>
      </c>
      <c r="I13" s="282" t="s">
        <v>2263</v>
      </c>
      <c r="J13" s="98">
        <v>1.0</v>
      </c>
      <c r="K13" s="282" t="s">
        <v>1994</v>
      </c>
      <c r="L13" s="282" t="s">
        <v>93</v>
      </c>
      <c r="M13" s="282" t="s">
        <v>2239</v>
      </c>
      <c r="N13" s="98">
        <v>17372.2</v>
      </c>
      <c r="O13" s="282" t="s">
        <v>2239</v>
      </c>
      <c r="P13" s="4" t="s">
        <v>68</v>
      </c>
      <c r="Q13" s="282" t="s">
        <v>2239</v>
      </c>
      <c r="R13" s="282" t="s">
        <v>2239</v>
      </c>
      <c r="S13" s="282" t="s">
        <v>2239</v>
      </c>
      <c r="T13" s="282" t="s">
        <v>2239</v>
      </c>
      <c r="U13" s="282" t="s">
        <v>2239</v>
      </c>
      <c r="V13" s="282" t="s">
        <v>2239</v>
      </c>
      <c r="W13" s="282" t="s">
        <v>2239</v>
      </c>
      <c r="X13" s="265"/>
      <c r="Y13" s="114"/>
      <c r="Z13" s="115"/>
    </row>
    <row r="14" ht="15.75" customHeight="1">
      <c r="A14" s="98">
        <v>31.0</v>
      </c>
      <c r="B14" s="300">
        <v>13.0</v>
      </c>
      <c r="C14" s="304"/>
      <c r="D14" s="304"/>
      <c r="E14" s="4" t="s">
        <v>2259</v>
      </c>
      <c r="F14" s="4" t="s">
        <v>2239</v>
      </c>
      <c r="G14" s="237" t="s">
        <v>2260</v>
      </c>
      <c r="H14" s="4" t="s">
        <v>2260</v>
      </c>
      <c r="I14" s="282" t="s">
        <v>2264</v>
      </c>
      <c r="J14" s="98">
        <v>1.0</v>
      </c>
      <c r="K14" s="282" t="s">
        <v>64</v>
      </c>
      <c r="L14" s="282" t="s">
        <v>55</v>
      </c>
      <c r="M14" s="282" t="s">
        <v>2239</v>
      </c>
      <c r="N14" s="98">
        <v>17372.2</v>
      </c>
      <c r="O14" s="282" t="s">
        <v>2239</v>
      </c>
      <c r="P14" s="4" t="s">
        <v>68</v>
      </c>
      <c r="Q14" s="282" t="s">
        <v>2239</v>
      </c>
      <c r="R14" s="282" t="s">
        <v>2239</v>
      </c>
      <c r="S14" s="282" t="s">
        <v>2239</v>
      </c>
      <c r="T14" s="282" t="s">
        <v>2239</v>
      </c>
      <c r="U14" s="282" t="s">
        <v>2239</v>
      </c>
      <c r="V14" s="282" t="s">
        <v>2239</v>
      </c>
      <c r="W14" s="282" t="s">
        <v>2239</v>
      </c>
      <c r="X14" s="265"/>
      <c r="Y14" s="114"/>
      <c r="Z14" s="115"/>
    </row>
    <row r="15" ht="15.75" customHeight="1">
      <c r="A15" s="98">
        <v>31.0</v>
      </c>
      <c r="B15" s="300">
        <v>14.0</v>
      </c>
      <c r="C15" s="304"/>
      <c r="D15" s="304"/>
      <c r="E15" s="4" t="s">
        <v>2259</v>
      </c>
      <c r="F15" s="4" t="s">
        <v>2239</v>
      </c>
      <c r="G15" s="4" t="s">
        <v>2260</v>
      </c>
      <c r="H15" s="4" t="s">
        <v>2260</v>
      </c>
      <c r="I15" s="282" t="s">
        <v>2265</v>
      </c>
      <c r="J15" s="98">
        <v>1.0</v>
      </c>
      <c r="K15" s="282" t="s">
        <v>54</v>
      </c>
      <c r="L15" s="282" t="s">
        <v>93</v>
      </c>
      <c r="M15" s="282" t="s">
        <v>2239</v>
      </c>
      <c r="N15" s="98">
        <v>17372.2</v>
      </c>
      <c r="O15" s="282" t="s">
        <v>2239</v>
      </c>
      <c r="P15" s="4" t="s">
        <v>68</v>
      </c>
      <c r="Q15" s="282" t="s">
        <v>2239</v>
      </c>
      <c r="R15" s="282" t="s">
        <v>2239</v>
      </c>
      <c r="S15" s="282" t="s">
        <v>2239</v>
      </c>
      <c r="T15" s="282" t="s">
        <v>2239</v>
      </c>
      <c r="U15" s="282" t="s">
        <v>2239</v>
      </c>
      <c r="V15" s="282" t="s">
        <v>2239</v>
      </c>
      <c r="W15" s="282" t="s">
        <v>2239</v>
      </c>
      <c r="X15" s="265"/>
      <c r="Y15" s="114"/>
      <c r="Z15" s="115"/>
    </row>
    <row r="16" ht="15.75" customHeight="1">
      <c r="A16" s="98">
        <v>31.0</v>
      </c>
      <c r="B16" s="300">
        <v>15.0</v>
      </c>
      <c r="C16" s="304"/>
      <c r="D16" s="304"/>
      <c r="E16" s="4" t="s">
        <v>2259</v>
      </c>
      <c r="F16" s="4" t="s">
        <v>2239</v>
      </c>
      <c r="G16" s="4" t="s">
        <v>2260</v>
      </c>
      <c r="H16" s="4" t="s">
        <v>2260</v>
      </c>
      <c r="I16" s="282" t="s">
        <v>2266</v>
      </c>
      <c r="J16" s="98">
        <v>1.0</v>
      </c>
      <c r="K16" s="282" t="s">
        <v>64</v>
      </c>
      <c r="L16" s="282" t="s">
        <v>55</v>
      </c>
      <c r="M16" s="282" t="s">
        <v>2239</v>
      </c>
      <c r="N16" s="98">
        <v>17372.2</v>
      </c>
      <c r="O16" s="282" t="s">
        <v>2239</v>
      </c>
      <c r="P16" s="4" t="s">
        <v>68</v>
      </c>
      <c r="Q16" s="282" t="s">
        <v>2239</v>
      </c>
      <c r="R16" s="282" t="s">
        <v>2239</v>
      </c>
      <c r="S16" s="282" t="s">
        <v>2239</v>
      </c>
      <c r="T16" s="282" t="s">
        <v>2239</v>
      </c>
      <c r="U16" s="282" t="s">
        <v>2239</v>
      </c>
      <c r="V16" s="282" t="s">
        <v>2239</v>
      </c>
      <c r="W16" s="282" t="s">
        <v>2239</v>
      </c>
      <c r="X16" s="265"/>
      <c r="Y16" s="114"/>
      <c r="Z16" s="115"/>
    </row>
    <row r="17" ht="15.0" customHeight="1">
      <c r="A17" s="98">
        <v>31.0</v>
      </c>
      <c r="B17" s="300">
        <v>16.0</v>
      </c>
      <c r="C17" s="304"/>
      <c r="D17" s="304"/>
      <c r="E17" s="4" t="s">
        <v>2259</v>
      </c>
      <c r="F17" s="302" t="s">
        <v>2239</v>
      </c>
      <c r="G17" s="311" t="s">
        <v>97</v>
      </c>
      <c r="H17" s="4" t="s">
        <v>2260</v>
      </c>
      <c r="I17" s="282" t="s">
        <v>2267</v>
      </c>
      <c r="J17" s="98">
        <v>1.0</v>
      </c>
      <c r="K17" s="282" t="s">
        <v>1994</v>
      </c>
      <c r="L17" s="282" t="s">
        <v>93</v>
      </c>
      <c r="M17" s="282" t="s">
        <v>2239</v>
      </c>
      <c r="N17" s="98">
        <v>17372.2</v>
      </c>
      <c r="O17" s="282" t="s">
        <v>2239</v>
      </c>
      <c r="P17" s="4" t="s">
        <v>68</v>
      </c>
      <c r="Q17" s="282" t="s">
        <v>2239</v>
      </c>
      <c r="R17" s="282" t="s">
        <v>2239</v>
      </c>
      <c r="S17" s="282" t="s">
        <v>2239</v>
      </c>
      <c r="T17" s="282" t="s">
        <v>2239</v>
      </c>
      <c r="U17" s="282" t="s">
        <v>2239</v>
      </c>
      <c r="V17" s="282" t="s">
        <v>2239</v>
      </c>
      <c r="W17" s="282" t="s">
        <v>2239</v>
      </c>
      <c r="X17" s="265"/>
      <c r="Y17" s="114"/>
      <c r="Z17" s="115"/>
    </row>
    <row r="18" ht="15.75" customHeight="1">
      <c r="A18" s="98">
        <v>31.0</v>
      </c>
      <c r="B18" s="300">
        <v>17.0</v>
      </c>
      <c r="C18" s="304"/>
      <c r="D18" s="304"/>
      <c r="E18" s="4" t="s">
        <v>2259</v>
      </c>
      <c r="F18" s="4" t="s">
        <v>2239</v>
      </c>
      <c r="G18" s="237" t="s">
        <v>2260</v>
      </c>
      <c r="H18" s="4" t="s">
        <v>2260</v>
      </c>
      <c r="I18" s="282" t="s">
        <v>2268</v>
      </c>
      <c r="J18" s="98">
        <v>1.0</v>
      </c>
      <c r="K18" s="282" t="s">
        <v>64</v>
      </c>
      <c r="L18" s="282" t="s">
        <v>55</v>
      </c>
      <c r="M18" s="282" t="s">
        <v>2239</v>
      </c>
      <c r="N18" s="98">
        <v>17372.2</v>
      </c>
      <c r="O18" s="282" t="s">
        <v>2239</v>
      </c>
      <c r="P18" s="4" t="s">
        <v>68</v>
      </c>
      <c r="Q18" s="282" t="s">
        <v>2239</v>
      </c>
      <c r="R18" s="282" t="s">
        <v>2239</v>
      </c>
      <c r="S18" s="282" t="s">
        <v>2239</v>
      </c>
      <c r="T18" s="282" t="s">
        <v>2239</v>
      </c>
      <c r="U18" s="282" t="s">
        <v>2239</v>
      </c>
      <c r="V18" s="282" t="s">
        <v>2239</v>
      </c>
      <c r="W18" s="282" t="s">
        <v>2239</v>
      </c>
      <c r="X18" s="265"/>
      <c r="Y18" s="114"/>
      <c r="Z18" s="115"/>
    </row>
    <row r="19" ht="15.75" customHeight="1">
      <c r="A19" s="98">
        <v>31.0</v>
      </c>
      <c r="B19" s="300">
        <v>18.0</v>
      </c>
      <c r="C19" s="304"/>
      <c r="D19" s="304"/>
      <c r="E19" s="4" t="s">
        <v>2259</v>
      </c>
      <c r="F19" s="4" t="s">
        <v>2239</v>
      </c>
      <c r="G19" s="4" t="s">
        <v>2260</v>
      </c>
      <c r="H19" s="4" t="s">
        <v>2260</v>
      </c>
      <c r="I19" s="282" t="s">
        <v>2269</v>
      </c>
      <c r="J19" s="98">
        <v>1.0</v>
      </c>
      <c r="K19" s="282" t="s">
        <v>64</v>
      </c>
      <c r="L19" s="282" t="s">
        <v>55</v>
      </c>
      <c r="M19" s="282" t="s">
        <v>2239</v>
      </c>
      <c r="N19" s="98">
        <v>17372.2</v>
      </c>
      <c r="O19" s="282" t="s">
        <v>2239</v>
      </c>
      <c r="P19" s="4" t="s">
        <v>68</v>
      </c>
      <c r="Q19" s="282" t="s">
        <v>2239</v>
      </c>
      <c r="R19" s="282" t="s">
        <v>2239</v>
      </c>
      <c r="S19" s="282" t="s">
        <v>2239</v>
      </c>
      <c r="T19" s="282" t="s">
        <v>2239</v>
      </c>
      <c r="U19" s="282" t="s">
        <v>2239</v>
      </c>
      <c r="V19" s="282" t="s">
        <v>2239</v>
      </c>
      <c r="W19" s="282" t="s">
        <v>2239</v>
      </c>
      <c r="X19" s="265"/>
      <c r="Y19" s="114"/>
      <c r="Z19" s="115"/>
    </row>
    <row r="20" ht="15.75" customHeight="1">
      <c r="A20" s="98">
        <v>31.0</v>
      </c>
      <c r="B20" s="300">
        <v>19.0</v>
      </c>
      <c r="C20" s="304"/>
      <c r="D20" s="307"/>
      <c r="E20" s="4" t="s">
        <v>2259</v>
      </c>
      <c r="F20" s="4" t="s">
        <v>2239</v>
      </c>
      <c r="G20" s="312" t="s">
        <v>2260</v>
      </c>
      <c r="H20" s="4" t="s">
        <v>2260</v>
      </c>
      <c r="I20" s="282" t="s">
        <v>2270</v>
      </c>
      <c r="J20" s="98">
        <v>1.0</v>
      </c>
      <c r="K20" s="282" t="s">
        <v>64</v>
      </c>
      <c r="L20" s="282" t="s">
        <v>93</v>
      </c>
      <c r="M20" s="282" t="s">
        <v>2239</v>
      </c>
      <c r="N20" s="98">
        <v>17372.2</v>
      </c>
      <c r="O20" s="282" t="s">
        <v>2239</v>
      </c>
      <c r="P20" s="4" t="s">
        <v>68</v>
      </c>
      <c r="Q20" s="282" t="s">
        <v>2239</v>
      </c>
      <c r="R20" s="282" t="s">
        <v>2239</v>
      </c>
      <c r="S20" s="282" t="s">
        <v>2239</v>
      </c>
      <c r="T20" s="282" t="s">
        <v>2239</v>
      </c>
      <c r="U20" s="282" t="s">
        <v>2239</v>
      </c>
      <c r="V20" s="282" t="s">
        <v>2239</v>
      </c>
      <c r="W20" s="282" t="s">
        <v>2239</v>
      </c>
      <c r="X20" s="265"/>
      <c r="Y20" s="114"/>
      <c r="Z20" s="115"/>
    </row>
    <row r="21" ht="15.75" customHeight="1">
      <c r="A21" s="98">
        <v>31.0</v>
      </c>
      <c r="B21" s="300">
        <v>20.0</v>
      </c>
      <c r="C21" s="304"/>
      <c r="D21" s="301" t="s">
        <v>2271</v>
      </c>
      <c r="E21" s="4" t="s">
        <v>2272</v>
      </c>
      <c r="F21" s="302" t="s">
        <v>2239</v>
      </c>
      <c r="G21" s="264" t="s">
        <v>2273</v>
      </c>
      <c r="H21" s="4" t="s">
        <v>2273</v>
      </c>
      <c r="I21" s="282" t="s">
        <v>2274</v>
      </c>
      <c r="J21" s="98">
        <v>1.0</v>
      </c>
      <c r="K21" s="282" t="s">
        <v>64</v>
      </c>
      <c r="L21" s="282" t="s">
        <v>55</v>
      </c>
      <c r="M21" s="282" t="s">
        <v>2239</v>
      </c>
      <c r="N21" s="303">
        <v>19988.0</v>
      </c>
      <c r="O21" s="282" t="s">
        <v>2239</v>
      </c>
      <c r="P21" s="136">
        <v>1.0</v>
      </c>
      <c r="Q21" s="282" t="s">
        <v>2239</v>
      </c>
      <c r="R21" s="282" t="s">
        <v>2239</v>
      </c>
      <c r="S21" s="282" t="s">
        <v>2239</v>
      </c>
      <c r="T21" s="282" t="s">
        <v>2239</v>
      </c>
      <c r="U21" s="282" t="s">
        <v>2239</v>
      </c>
      <c r="V21" s="282" t="s">
        <v>2239</v>
      </c>
      <c r="W21" s="282" t="s">
        <v>2239</v>
      </c>
      <c r="X21" s="265"/>
      <c r="Y21" s="114"/>
      <c r="Z21" s="115"/>
    </row>
    <row r="22" ht="15.75" customHeight="1">
      <c r="A22" s="98">
        <v>31.0</v>
      </c>
      <c r="B22" s="300">
        <v>21.0</v>
      </c>
      <c r="C22" s="304"/>
      <c r="D22" s="307"/>
      <c r="E22" s="4" t="s">
        <v>2272</v>
      </c>
      <c r="F22" s="302" t="s">
        <v>2239</v>
      </c>
      <c r="G22" s="268" t="s">
        <v>2273</v>
      </c>
      <c r="H22" s="4" t="s">
        <v>2273</v>
      </c>
      <c r="I22" s="282" t="s">
        <v>2257</v>
      </c>
      <c r="J22" s="98">
        <v>1.0</v>
      </c>
      <c r="K22" s="282" t="s">
        <v>64</v>
      </c>
      <c r="L22" s="282" t="s">
        <v>93</v>
      </c>
      <c r="M22" s="282" t="s">
        <v>2239</v>
      </c>
      <c r="N22" s="309">
        <v>19988.0</v>
      </c>
      <c r="O22" s="282" t="s">
        <v>2239</v>
      </c>
      <c r="P22" s="4" t="s">
        <v>68</v>
      </c>
      <c r="Q22" s="282" t="s">
        <v>2239</v>
      </c>
      <c r="R22" s="282" t="s">
        <v>2239</v>
      </c>
      <c r="S22" s="282" t="s">
        <v>2239</v>
      </c>
      <c r="T22" s="282" t="s">
        <v>2239</v>
      </c>
      <c r="U22" s="282" t="s">
        <v>2239</v>
      </c>
      <c r="V22" s="282" t="s">
        <v>2239</v>
      </c>
      <c r="W22" s="282" t="s">
        <v>2239</v>
      </c>
      <c r="X22" s="265"/>
      <c r="Y22" s="114"/>
      <c r="Z22" s="115"/>
    </row>
    <row r="23" ht="15.75" customHeight="1">
      <c r="A23" s="98">
        <v>31.0</v>
      </c>
      <c r="B23" s="300">
        <v>22.0</v>
      </c>
      <c r="C23" s="304"/>
      <c r="D23" s="301" t="s">
        <v>2275</v>
      </c>
      <c r="E23" s="4" t="s">
        <v>2276</v>
      </c>
      <c r="F23" s="302" t="s">
        <v>2239</v>
      </c>
      <c r="G23" s="268" t="s">
        <v>2277</v>
      </c>
      <c r="H23" s="4" t="s">
        <v>2277</v>
      </c>
      <c r="I23" s="282" t="s">
        <v>2278</v>
      </c>
      <c r="J23" s="98">
        <v>1.0</v>
      </c>
      <c r="K23" s="282" t="s">
        <v>77</v>
      </c>
      <c r="L23" s="282" t="s">
        <v>55</v>
      </c>
      <c r="M23" s="282" t="s">
        <v>52</v>
      </c>
      <c r="N23" s="98">
        <v>60447.6</v>
      </c>
      <c r="O23" s="282" t="s">
        <v>2239</v>
      </c>
      <c r="P23" s="136">
        <v>1.0</v>
      </c>
      <c r="Q23" s="282" t="s">
        <v>2239</v>
      </c>
      <c r="R23" s="282" t="s">
        <v>2239</v>
      </c>
      <c r="S23" s="282" t="s">
        <v>2239</v>
      </c>
      <c r="T23" s="282" t="s">
        <v>2239</v>
      </c>
      <c r="U23" s="282" t="s">
        <v>2239</v>
      </c>
      <c r="V23" s="282" t="s">
        <v>2239</v>
      </c>
      <c r="W23" s="282" t="s">
        <v>2239</v>
      </c>
      <c r="X23" s="265"/>
      <c r="Y23" s="114"/>
      <c r="Z23" s="115"/>
    </row>
    <row r="24" ht="15.75" customHeight="1">
      <c r="A24" s="98">
        <v>31.0</v>
      </c>
      <c r="B24" s="300">
        <v>23.0</v>
      </c>
      <c r="C24" s="304"/>
      <c r="D24" s="304"/>
      <c r="E24" s="4" t="s">
        <v>2276</v>
      </c>
      <c r="F24" s="302" t="s">
        <v>2239</v>
      </c>
      <c r="G24" s="268" t="s">
        <v>2277</v>
      </c>
      <c r="H24" s="4" t="s">
        <v>2277</v>
      </c>
      <c r="I24" s="282" t="s">
        <v>2279</v>
      </c>
      <c r="J24" s="98">
        <v>1.0</v>
      </c>
      <c r="K24" s="282" t="s">
        <v>77</v>
      </c>
      <c r="L24" s="282" t="s">
        <v>55</v>
      </c>
      <c r="M24" s="282" t="s">
        <v>52</v>
      </c>
      <c r="N24" s="98">
        <v>60447.6</v>
      </c>
      <c r="O24" s="282" t="s">
        <v>2239</v>
      </c>
      <c r="P24" s="4" t="s">
        <v>68</v>
      </c>
      <c r="Q24" s="282" t="s">
        <v>2239</v>
      </c>
      <c r="R24" s="282" t="s">
        <v>2239</v>
      </c>
      <c r="S24" s="282" t="s">
        <v>2239</v>
      </c>
      <c r="T24" s="282" t="s">
        <v>2239</v>
      </c>
      <c r="U24" s="282" t="s">
        <v>2239</v>
      </c>
      <c r="V24" s="282" t="s">
        <v>2239</v>
      </c>
      <c r="W24" s="282" t="s">
        <v>2239</v>
      </c>
      <c r="X24" s="265"/>
      <c r="Y24" s="114"/>
      <c r="Z24" s="115"/>
    </row>
    <row r="25" ht="15.75" customHeight="1">
      <c r="A25" s="98">
        <v>31.0</v>
      </c>
      <c r="B25" s="300">
        <v>24.0</v>
      </c>
      <c r="C25" s="304"/>
      <c r="D25" s="304"/>
      <c r="E25" s="4" t="s">
        <v>2276</v>
      </c>
      <c r="F25" s="302" t="s">
        <v>2239</v>
      </c>
      <c r="G25" s="268" t="s">
        <v>2277</v>
      </c>
      <c r="H25" s="4" t="s">
        <v>2277</v>
      </c>
      <c r="I25" s="282" t="s">
        <v>2280</v>
      </c>
      <c r="J25" s="98">
        <v>1.0</v>
      </c>
      <c r="K25" s="282" t="s">
        <v>64</v>
      </c>
      <c r="L25" s="282" t="s">
        <v>55</v>
      </c>
      <c r="M25" s="282" t="s">
        <v>52</v>
      </c>
      <c r="N25" s="98">
        <v>60447.6</v>
      </c>
      <c r="O25" s="282" t="s">
        <v>2239</v>
      </c>
      <c r="P25" s="4" t="s">
        <v>68</v>
      </c>
      <c r="Q25" s="282" t="s">
        <v>2239</v>
      </c>
      <c r="R25" s="282" t="s">
        <v>2239</v>
      </c>
      <c r="S25" s="282" t="s">
        <v>2239</v>
      </c>
      <c r="T25" s="282" t="s">
        <v>2239</v>
      </c>
      <c r="U25" s="282" t="s">
        <v>2239</v>
      </c>
      <c r="V25" s="282" t="s">
        <v>2239</v>
      </c>
      <c r="W25" s="282" t="s">
        <v>2239</v>
      </c>
      <c r="X25" s="265"/>
      <c r="Y25" s="114"/>
      <c r="Z25" s="115"/>
    </row>
    <row r="26" ht="15.75" customHeight="1">
      <c r="A26" s="98">
        <v>31.0</v>
      </c>
      <c r="B26" s="300">
        <v>25.0</v>
      </c>
      <c r="C26" s="304"/>
      <c r="D26" s="304"/>
      <c r="E26" s="4" t="s">
        <v>2276</v>
      </c>
      <c r="F26" s="302" t="s">
        <v>2239</v>
      </c>
      <c r="G26" s="268" t="s">
        <v>2277</v>
      </c>
      <c r="H26" s="4" t="s">
        <v>2277</v>
      </c>
      <c r="I26" s="282" t="s">
        <v>2281</v>
      </c>
      <c r="J26" s="98">
        <v>1.0</v>
      </c>
      <c r="K26" s="282" t="s">
        <v>64</v>
      </c>
      <c r="L26" s="282" t="s">
        <v>55</v>
      </c>
      <c r="M26" s="282" t="s">
        <v>52</v>
      </c>
      <c r="N26" s="98">
        <v>60447.6</v>
      </c>
      <c r="O26" s="282" t="s">
        <v>2239</v>
      </c>
      <c r="P26" s="4" t="s">
        <v>68</v>
      </c>
      <c r="Q26" s="282" t="s">
        <v>2239</v>
      </c>
      <c r="R26" s="282" t="s">
        <v>2239</v>
      </c>
      <c r="S26" s="282" t="s">
        <v>2239</v>
      </c>
      <c r="T26" s="282" t="s">
        <v>2239</v>
      </c>
      <c r="U26" s="282" t="s">
        <v>2239</v>
      </c>
      <c r="V26" s="282" t="s">
        <v>2239</v>
      </c>
      <c r="W26" s="282" t="s">
        <v>2239</v>
      </c>
      <c r="X26" s="265"/>
      <c r="Y26" s="114"/>
      <c r="Z26" s="115"/>
    </row>
    <row r="27" ht="15.75" customHeight="1">
      <c r="A27" s="98">
        <v>31.0</v>
      </c>
      <c r="B27" s="300">
        <v>26.0</v>
      </c>
      <c r="C27" s="304"/>
      <c r="D27" s="304"/>
      <c r="E27" s="4" t="s">
        <v>2276</v>
      </c>
      <c r="F27" s="302" t="s">
        <v>2239</v>
      </c>
      <c r="G27" s="268" t="s">
        <v>2277</v>
      </c>
      <c r="H27" s="4" t="s">
        <v>2277</v>
      </c>
      <c r="I27" s="282" t="s">
        <v>2282</v>
      </c>
      <c r="J27" s="98">
        <v>1.0</v>
      </c>
      <c r="K27" s="282" t="s">
        <v>54</v>
      </c>
      <c r="L27" s="282" t="s">
        <v>93</v>
      </c>
      <c r="M27" s="282" t="s">
        <v>52</v>
      </c>
      <c r="N27" s="98">
        <v>60447.6</v>
      </c>
      <c r="O27" s="282" t="s">
        <v>2239</v>
      </c>
      <c r="P27" s="4" t="s">
        <v>68</v>
      </c>
      <c r="Q27" s="282" t="s">
        <v>2239</v>
      </c>
      <c r="R27" s="282" t="s">
        <v>2239</v>
      </c>
      <c r="S27" s="282" t="s">
        <v>2239</v>
      </c>
      <c r="T27" s="282" t="s">
        <v>2239</v>
      </c>
      <c r="U27" s="282" t="s">
        <v>2239</v>
      </c>
      <c r="V27" s="282" t="s">
        <v>2239</v>
      </c>
      <c r="W27" s="282" t="s">
        <v>2239</v>
      </c>
      <c r="X27" s="265"/>
      <c r="Y27" s="114"/>
      <c r="Z27" s="115"/>
    </row>
    <row r="28" ht="15.75" customHeight="1">
      <c r="A28" s="98">
        <v>31.0</v>
      </c>
      <c r="B28" s="300">
        <v>27.0</v>
      </c>
      <c r="C28" s="304"/>
      <c r="D28" s="304"/>
      <c r="E28" s="4" t="s">
        <v>2276</v>
      </c>
      <c r="F28" s="302" t="s">
        <v>2239</v>
      </c>
      <c r="G28" s="268" t="s">
        <v>2277</v>
      </c>
      <c r="H28" s="4" t="s">
        <v>2277</v>
      </c>
      <c r="I28" s="282" t="s">
        <v>2283</v>
      </c>
      <c r="J28" s="98">
        <v>1.0</v>
      </c>
      <c r="K28" s="282" t="s">
        <v>64</v>
      </c>
      <c r="L28" s="282" t="s">
        <v>55</v>
      </c>
      <c r="M28" s="282" t="s">
        <v>52</v>
      </c>
      <c r="N28" s="98">
        <v>60447.6</v>
      </c>
      <c r="O28" s="282" t="s">
        <v>2239</v>
      </c>
      <c r="P28" s="4" t="s">
        <v>68</v>
      </c>
      <c r="Q28" s="282" t="s">
        <v>2239</v>
      </c>
      <c r="R28" s="282" t="s">
        <v>2239</v>
      </c>
      <c r="S28" s="282" t="s">
        <v>2239</v>
      </c>
      <c r="T28" s="282" t="s">
        <v>2239</v>
      </c>
      <c r="U28" s="282" t="s">
        <v>2239</v>
      </c>
      <c r="V28" s="282" t="s">
        <v>2239</v>
      </c>
      <c r="W28" s="282" t="s">
        <v>2239</v>
      </c>
      <c r="X28" s="265"/>
      <c r="Y28" s="114"/>
      <c r="Z28" s="115"/>
    </row>
    <row r="29" ht="15.75" customHeight="1">
      <c r="A29" s="98">
        <v>31.0</v>
      </c>
      <c r="B29" s="300">
        <v>28.0</v>
      </c>
      <c r="C29" s="304"/>
      <c r="D29" s="304"/>
      <c r="E29" s="4" t="s">
        <v>2276</v>
      </c>
      <c r="F29" s="302" t="s">
        <v>2239</v>
      </c>
      <c r="G29" s="268" t="s">
        <v>2277</v>
      </c>
      <c r="H29" s="4" t="s">
        <v>2277</v>
      </c>
      <c r="I29" s="282" t="s">
        <v>2267</v>
      </c>
      <c r="J29" s="98">
        <v>1.0</v>
      </c>
      <c r="K29" s="282" t="s">
        <v>64</v>
      </c>
      <c r="L29" s="282" t="s">
        <v>65</v>
      </c>
      <c r="M29" s="282" t="s">
        <v>52</v>
      </c>
      <c r="N29" s="98">
        <v>60447.6</v>
      </c>
      <c r="O29" s="282" t="s">
        <v>2239</v>
      </c>
      <c r="P29" s="4" t="s">
        <v>68</v>
      </c>
      <c r="Q29" s="282" t="s">
        <v>2239</v>
      </c>
      <c r="R29" s="282" t="s">
        <v>2239</v>
      </c>
      <c r="S29" s="282" t="s">
        <v>2239</v>
      </c>
      <c r="T29" s="282" t="s">
        <v>2239</v>
      </c>
      <c r="U29" s="282" t="s">
        <v>2239</v>
      </c>
      <c r="V29" s="282" t="s">
        <v>2239</v>
      </c>
      <c r="W29" s="282" t="s">
        <v>2239</v>
      </c>
      <c r="X29" s="265"/>
      <c r="Y29" s="114"/>
      <c r="Z29" s="115"/>
    </row>
    <row r="30" ht="15.75" customHeight="1">
      <c r="A30" s="98">
        <v>31.0</v>
      </c>
      <c r="B30" s="300">
        <v>29.0</v>
      </c>
      <c r="C30" s="304"/>
      <c r="D30" s="304"/>
      <c r="E30" s="4" t="s">
        <v>2276</v>
      </c>
      <c r="F30" s="302" t="s">
        <v>2239</v>
      </c>
      <c r="G30" s="268" t="s">
        <v>2277</v>
      </c>
      <c r="H30" s="4" t="s">
        <v>2277</v>
      </c>
      <c r="I30" s="282" t="s">
        <v>2268</v>
      </c>
      <c r="J30" s="98">
        <v>1.0</v>
      </c>
      <c r="K30" s="282" t="s">
        <v>64</v>
      </c>
      <c r="L30" s="282" t="s">
        <v>55</v>
      </c>
      <c r="M30" s="282" t="s">
        <v>52</v>
      </c>
      <c r="N30" s="98">
        <v>60447.6</v>
      </c>
      <c r="O30" s="282" t="s">
        <v>2239</v>
      </c>
      <c r="P30" s="4" t="s">
        <v>68</v>
      </c>
      <c r="Q30" s="282" t="s">
        <v>2239</v>
      </c>
      <c r="R30" s="282" t="s">
        <v>2239</v>
      </c>
      <c r="S30" s="282" t="s">
        <v>2239</v>
      </c>
      <c r="T30" s="282" t="s">
        <v>2239</v>
      </c>
      <c r="U30" s="282" t="s">
        <v>2239</v>
      </c>
      <c r="V30" s="282" t="s">
        <v>2239</v>
      </c>
      <c r="W30" s="282" t="s">
        <v>2239</v>
      </c>
      <c r="X30" s="265"/>
      <c r="Y30" s="114"/>
      <c r="Z30" s="115"/>
    </row>
    <row r="31" ht="15.75" customHeight="1">
      <c r="A31" s="98">
        <v>31.0</v>
      </c>
      <c r="B31" s="300">
        <v>30.0</v>
      </c>
      <c r="C31" s="304"/>
      <c r="D31" s="304"/>
      <c r="E31" s="4" t="s">
        <v>2276</v>
      </c>
      <c r="F31" s="302" t="s">
        <v>2239</v>
      </c>
      <c r="G31" s="268" t="s">
        <v>2277</v>
      </c>
      <c r="H31" s="4" t="s">
        <v>2277</v>
      </c>
      <c r="I31" s="282" t="s">
        <v>2284</v>
      </c>
      <c r="J31" s="98">
        <v>1.0</v>
      </c>
      <c r="K31" s="282" t="s">
        <v>64</v>
      </c>
      <c r="L31" s="282" t="s">
        <v>55</v>
      </c>
      <c r="M31" s="282" t="s">
        <v>52</v>
      </c>
      <c r="N31" s="98">
        <v>60447.6</v>
      </c>
      <c r="O31" s="282" t="s">
        <v>2239</v>
      </c>
      <c r="P31" s="4" t="s">
        <v>68</v>
      </c>
      <c r="Q31" s="282" t="s">
        <v>2239</v>
      </c>
      <c r="R31" s="282" t="s">
        <v>2239</v>
      </c>
      <c r="S31" s="282" t="s">
        <v>2239</v>
      </c>
      <c r="T31" s="282" t="s">
        <v>2239</v>
      </c>
      <c r="U31" s="282" t="s">
        <v>2239</v>
      </c>
      <c r="V31" s="282" t="s">
        <v>2239</v>
      </c>
      <c r="W31" s="282" t="s">
        <v>2239</v>
      </c>
      <c r="X31" s="265"/>
      <c r="Y31" s="114"/>
      <c r="Z31" s="115"/>
    </row>
    <row r="32" ht="15.75" customHeight="1">
      <c r="A32" s="98">
        <v>31.0</v>
      </c>
      <c r="B32" s="300">
        <v>31.0</v>
      </c>
      <c r="C32" s="304"/>
      <c r="D32" s="304"/>
      <c r="E32" s="4" t="s">
        <v>2276</v>
      </c>
      <c r="F32" s="302" t="s">
        <v>2239</v>
      </c>
      <c r="G32" s="268" t="s">
        <v>2277</v>
      </c>
      <c r="H32" s="4" t="s">
        <v>2277</v>
      </c>
      <c r="I32" s="282" t="s">
        <v>2285</v>
      </c>
      <c r="J32" s="98">
        <v>1.0</v>
      </c>
      <c r="K32" s="282" t="s">
        <v>64</v>
      </c>
      <c r="L32" s="282" t="s">
        <v>55</v>
      </c>
      <c r="M32" s="282" t="s">
        <v>52</v>
      </c>
      <c r="N32" s="98">
        <v>60447.6</v>
      </c>
      <c r="O32" s="282" t="s">
        <v>2239</v>
      </c>
      <c r="P32" s="4" t="s">
        <v>68</v>
      </c>
      <c r="Q32" s="282" t="s">
        <v>2239</v>
      </c>
      <c r="R32" s="282" t="s">
        <v>2239</v>
      </c>
      <c r="S32" s="282" t="s">
        <v>2239</v>
      </c>
      <c r="T32" s="282" t="s">
        <v>2239</v>
      </c>
      <c r="U32" s="282" t="s">
        <v>2239</v>
      </c>
      <c r="V32" s="282" t="s">
        <v>2239</v>
      </c>
      <c r="W32" s="282" t="s">
        <v>2239</v>
      </c>
      <c r="X32" s="265"/>
      <c r="Y32" s="114"/>
      <c r="Z32" s="115"/>
    </row>
    <row r="33" ht="15.75" customHeight="1">
      <c r="A33" s="98">
        <v>31.0</v>
      </c>
      <c r="B33" s="300">
        <v>32.0</v>
      </c>
      <c r="C33" s="304"/>
      <c r="D33" s="306"/>
      <c r="E33" s="4" t="s">
        <v>2276</v>
      </c>
      <c r="F33" s="313" t="s">
        <v>2239</v>
      </c>
      <c r="G33" s="268" t="s">
        <v>2277</v>
      </c>
      <c r="H33" s="4" t="s">
        <v>2277</v>
      </c>
      <c r="I33" s="282" t="s">
        <v>2286</v>
      </c>
      <c r="J33" s="98">
        <v>1.0</v>
      </c>
      <c r="K33" s="282" t="s">
        <v>64</v>
      </c>
      <c r="L33" s="282" t="s">
        <v>55</v>
      </c>
      <c r="M33" s="282" t="s">
        <v>52</v>
      </c>
      <c r="N33" s="98">
        <v>60447.6</v>
      </c>
      <c r="O33" s="282" t="s">
        <v>2239</v>
      </c>
      <c r="P33" s="4" t="s">
        <v>68</v>
      </c>
      <c r="Q33" s="282" t="s">
        <v>2239</v>
      </c>
      <c r="R33" s="282" t="s">
        <v>2239</v>
      </c>
      <c r="S33" s="282" t="s">
        <v>2239</v>
      </c>
      <c r="T33" s="282" t="s">
        <v>2239</v>
      </c>
      <c r="U33" s="282" t="s">
        <v>2239</v>
      </c>
      <c r="V33" s="282" t="s">
        <v>2239</v>
      </c>
      <c r="W33" s="282" t="s">
        <v>2239</v>
      </c>
      <c r="X33" s="265"/>
      <c r="Y33" s="114"/>
      <c r="Z33" s="115"/>
    </row>
    <row r="34" ht="15.75" customHeight="1">
      <c r="A34" s="98">
        <v>31.0</v>
      </c>
      <c r="B34" s="300">
        <v>33.0</v>
      </c>
      <c r="C34" s="304"/>
      <c r="D34" s="308" t="s">
        <v>2287</v>
      </c>
      <c r="E34" s="314" t="s">
        <v>2288</v>
      </c>
      <c r="F34" s="315" t="s">
        <v>2289</v>
      </c>
      <c r="G34" s="316" t="s">
        <v>2290</v>
      </c>
      <c r="H34" s="282" t="s">
        <v>2290</v>
      </c>
      <c r="I34" s="282" t="s">
        <v>2291</v>
      </c>
      <c r="J34" s="98">
        <v>1.0</v>
      </c>
      <c r="K34" s="282" t="s">
        <v>64</v>
      </c>
      <c r="L34" s="282" t="s">
        <v>93</v>
      </c>
      <c r="M34" s="282" t="s">
        <v>2239</v>
      </c>
      <c r="N34" s="282" t="s">
        <v>2239</v>
      </c>
      <c r="O34" s="282" t="s">
        <v>2239</v>
      </c>
      <c r="P34" s="136">
        <v>1.0</v>
      </c>
      <c r="Q34" s="282" t="s">
        <v>2239</v>
      </c>
      <c r="R34" s="282" t="s">
        <v>2239</v>
      </c>
      <c r="S34" s="282" t="s">
        <v>2239</v>
      </c>
      <c r="T34" s="282" t="s">
        <v>2239</v>
      </c>
      <c r="U34" s="282" t="s">
        <v>2239</v>
      </c>
      <c r="V34" s="282" t="s">
        <v>2239</v>
      </c>
      <c r="W34" s="282" t="s">
        <v>2239</v>
      </c>
      <c r="X34" s="265"/>
      <c r="Y34" s="114"/>
      <c r="Z34" s="115"/>
    </row>
    <row r="35" ht="15.75" customHeight="1">
      <c r="A35" s="98">
        <v>31.0</v>
      </c>
      <c r="B35" s="300">
        <v>34.0</v>
      </c>
      <c r="C35" s="304"/>
      <c r="D35" s="301" t="s">
        <v>2292</v>
      </c>
      <c r="E35" s="314" t="s">
        <v>2288</v>
      </c>
      <c r="F35" s="317" t="s">
        <v>2293</v>
      </c>
      <c r="G35" s="316" t="s">
        <v>2294</v>
      </c>
      <c r="H35" s="282" t="s">
        <v>2295</v>
      </c>
      <c r="I35" s="282" t="s">
        <v>2296</v>
      </c>
      <c r="J35" s="98">
        <v>1.0</v>
      </c>
      <c r="K35" s="282" t="s">
        <v>64</v>
      </c>
      <c r="L35" s="282" t="s">
        <v>55</v>
      </c>
      <c r="M35" s="282" t="s">
        <v>2239</v>
      </c>
      <c r="N35" s="282" t="s">
        <v>2239</v>
      </c>
      <c r="O35" s="282" t="s">
        <v>196</v>
      </c>
      <c r="P35" s="136">
        <v>1.0</v>
      </c>
      <c r="Q35" s="282" t="s">
        <v>2239</v>
      </c>
      <c r="R35" s="282" t="s">
        <v>2239</v>
      </c>
      <c r="S35" s="282" t="s">
        <v>2239</v>
      </c>
      <c r="T35" s="282" t="s">
        <v>2239</v>
      </c>
      <c r="U35" s="282" t="s">
        <v>2239</v>
      </c>
      <c r="V35" s="282" t="s">
        <v>2239</v>
      </c>
      <c r="W35" s="282" t="s">
        <v>2239</v>
      </c>
      <c r="X35" s="265"/>
      <c r="Y35" s="114"/>
      <c r="Z35" s="115"/>
    </row>
    <row r="36" ht="15.75" customHeight="1">
      <c r="A36" s="98">
        <v>31.0</v>
      </c>
      <c r="B36" s="300">
        <v>35.0</v>
      </c>
      <c r="C36" s="304"/>
      <c r="D36" s="307"/>
      <c r="E36" s="314" t="s">
        <v>2288</v>
      </c>
      <c r="F36" s="318" t="s">
        <v>2293</v>
      </c>
      <c r="G36" s="316" t="s">
        <v>2294</v>
      </c>
      <c r="H36" s="282" t="s">
        <v>2295</v>
      </c>
      <c r="I36" s="282" t="s">
        <v>2297</v>
      </c>
      <c r="J36" s="98">
        <v>1.0</v>
      </c>
      <c r="K36" s="282" t="s">
        <v>64</v>
      </c>
      <c r="L36" s="282" t="s">
        <v>55</v>
      </c>
      <c r="M36" s="282" t="s">
        <v>2239</v>
      </c>
      <c r="N36" s="282" t="s">
        <v>2239</v>
      </c>
      <c r="O36" s="282" t="s">
        <v>196</v>
      </c>
      <c r="P36" s="4" t="s">
        <v>68</v>
      </c>
      <c r="Q36" s="282" t="s">
        <v>2239</v>
      </c>
      <c r="R36" s="282" t="s">
        <v>2239</v>
      </c>
      <c r="S36" s="282" t="s">
        <v>2239</v>
      </c>
      <c r="T36" s="282" t="s">
        <v>2239</v>
      </c>
      <c r="U36" s="282" t="s">
        <v>2239</v>
      </c>
      <c r="V36" s="282" t="s">
        <v>2239</v>
      </c>
      <c r="W36" s="282" t="s">
        <v>2239</v>
      </c>
      <c r="X36" s="265"/>
      <c r="Y36" s="114"/>
      <c r="Z36" s="115"/>
    </row>
    <row r="37" ht="15.0" customHeight="1">
      <c r="A37" s="98">
        <v>31.0</v>
      </c>
      <c r="B37" s="300">
        <v>36.0</v>
      </c>
      <c r="C37" s="304"/>
      <c r="D37" s="301" t="s">
        <v>2298</v>
      </c>
      <c r="E37" s="282" t="s">
        <v>2299</v>
      </c>
      <c r="F37" s="314" t="s">
        <v>2239</v>
      </c>
      <c r="G37" s="268" t="s">
        <v>97</v>
      </c>
      <c r="H37" s="282" t="s">
        <v>2300</v>
      </c>
      <c r="I37" s="282" t="s">
        <v>2301</v>
      </c>
      <c r="J37" s="98">
        <v>1.0</v>
      </c>
      <c r="K37" s="282" t="s">
        <v>1994</v>
      </c>
      <c r="L37" s="282" t="s">
        <v>93</v>
      </c>
      <c r="M37" s="282" t="s">
        <v>2239</v>
      </c>
      <c r="N37" s="303">
        <v>45.9</v>
      </c>
      <c r="O37" s="282" t="s">
        <v>2239</v>
      </c>
      <c r="P37" s="4" t="s">
        <v>68</v>
      </c>
      <c r="Q37" s="282" t="s">
        <v>2239</v>
      </c>
      <c r="R37" s="282" t="s">
        <v>2239</v>
      </c>
      <c r="S37" s="282" t="s">
        <v>2239</v>
      </c>
      <c r="T37" s="282" t="s">
        <v>2239</v>
      </c>
      <c r="U37" s="282" t="s">
        <v>2239</v>
      </c>
      <c r="V37" s="282" t="s">
        <v>2239</v>
      </c>
      <c r="W37" s="282" t="s">
        <v>2239</v>
      </c>
      <c r="X37" s="265"/>
      <c r="Y37" s="114"/>
      <c r="Z37" s="115"/>
    </row>
    <row r="38" ht="15.75" customHeight="1">
      <c r="A38" s="98">
        <v>31.0</v>
      </c>
      <c r="B38" s="300">
        <v>37.0</v>
      </c>
      <c r="C38" s="304"/>
      <c r="D38" s="307"/>
      <c r="E38" s="282" t="s">
        <v>2299</v>
      </c>
      <c r="F38" s="314" t="s">
        <v>2239</v>
      </c>
      <c r="G38" s="268" t="s">
        <v>2300</v>
      </c>
      <c r="H38" s="282" t="s">
        <v>2300</v>
      </c>
      <c r="I38" s="282" t="s">
        <v>2270</v>
      </c>
      <c r="J38" s="98">
        <v>1.0</v>
      </c>
      <c r="K38" s="282" t="s">
        <v>64</v>
      </c>
      <c r="L38" s="282" t="s">
        <v>55</v>
      </c>
      <c r="M38" s="282" t="s">
        <v>2239</v>
      </c>
      <c r="N38" s="305">
        <v>45.9</v>
      </c>
      <c r="O38" s="282" t="s">
        <v>2239</v>
      </c>
      <c r="P38" s="136">
        <v>1.0</v>
      </c>
      <c r="Q38" s="282" t="s">
        <v>2239</v>
      </c>
      <c r="R38" s="282" t="s">
        <v>2239</v>
      </c>
      <c r="S38" s="282" t="s">
        <v>2239</v>
      </c>
      <c r="T38" s="282" t="s">
        <v>2239</v>
      </c>
      <c r="U38" s="282" t="s">
        <v>2239</v>
      </c>
      <c r="V38" s="282" t="s">
        <v>2239</v>
      </c>
      <c r="W38" s="282" t="s">
        <v>2239</v>
      </c>
      <c r="X38" s="265"/>
      <c r="Y38" s="114"/>
      <c r="Z38" s="115"/>
    </row>
    <row r="39" ht="15.75" customHeight="1">
      <c r="A39" s="98">
        <v>31.0</v>
      </c>
      <c r="B39" s="300">
        <v>38.0</v>
      </c>
      <c r="C39" s="304"/>
      <c r="D39" s="301" t="s">
        <v>2302</v>
      </c>
      <c r="E39" s="282" t="s">
        <v>2017</v>
      </c>
      <c r="F39" s="314" t="s">
        <v>2239</v>
      </c>
      <c r="G39" s="268" t="s">
        <v>2018</v>
      </c>
      <c r="H39" s="282" t="s">
        <v>2018</v>
      </c>
      <c r="I39" s="282" t="s">
        <v>2303</v>
      </c>
      <c r="J39" s="98">
        <v>1.0</v>
      </c>
      <c r="K39" s="282" t="s">
        <v>64</v>
      </c>
      <c r="L39" s="282" t="s">
        <v>55</v>
      </c>
      <c r="M39" s="282" t="s">
        <v>2239</v>
      </c>
      <c r="N39" s="305">
        <v>52015.1</v>
      </c>
      <c r="O39" s="282" t="s">
        <v>2239</v>
      </c>
      <c r="P39" s="136">
        <v>1.0</v>
      </c>
      <c r="Q39" s="282" t="s">
        <v>2239</v>
      </c>
      <c r="R39" s="282" t="s">
        <v>2239</v>
      </c>
      <c r="S39" s="282" t="s">
        <v>2239</v>
      </c>
      <c r="T39" s="282" t="s">
        <v>2239</v>
      </c>
      <c r="U39" s="282" t="s">
        <v>2239</v>
      </c>
      <c r="V39" s="282" t="s">
        <v>2239</v>
      </c>
      <c r="W39" s="282" t="s">
        <v>2239</v>
      </c>
      <c r="X39" s="265"/>
      <c r="Y39" s="114"/>
      <c r="Z39" s="115"/>
    </row>
    <row r="40" ht="15.75" customHeight="1">
      <c r="A40" s="98">
        <v>31.0</v>
      </c>
      <c r="B40" s="300">
        <v>39.0</v>
      </c>
      <c r="C40" s="304"/>
      <c r="D40" s="306"/>
      <c r="E40" s="282" t="s">
        <v>2017</v>
      </c>
      <c r="F40" s="314" t="s">
        <v>2239</v>
      </c>
      <c r="G40" s="268" t="s">
        <v>2018</v>
      </c>
      <c r="H40" s="282" t="s">
        <v>2018</v>
      </c>
      <c r="I40" s="282" t="s">
        <v>2304</v>
      </c>
      <c r="J40" s="98">
        <v>1.0</v>
      </c>
      <c r="K40" s="282" t="s">
        <v>54</v>
      </c>
      <c r="L40" s="282" t="s">
        <v>93</v>
      </c>
      <c r="M40" s="282" t="s">
        <v>2239</v>
      </c>
      <c r="N40" s="305">
        <v>52015.1</v>
      </c>
      <c r="O40" s="282" t="s">
        <v>2239</v>
      </c>
      <c r="P40" s="4" t="s">
        <v>68</v>
      </c>
      <c r="Q40" s="282" t="s">
        <v>2239</v>
      </c>
      <c r="R40" s="282" t="s">
        <v>2239</v>
      </c>
      <c r="S40" s="282" t="s">
        <v>2239</v>
      </c>
      <c r="T40" s="282" t="s">
        <v>2239</v>
      </c>
      <c r="U40" s="282" t="s">
        <v>2239</v>
      </c>
      <c r="V40" s="282" t="s">
        <v>2239</v>
      </c>
      <c r="W40" s="282" t="s">
        <v>2239</v>
      </c>
      <c r="X40" s="265"/>
      <c r="Y40" s="114"/>
      <c r="Z40" s="115"/>
    </row>
    <row r="41" ht="15.75" customHeight="1">
      <c r="A41" s="98">
        <v>31.0</v>
      </c>
      <c r="B41" s="300">
        <v>40.0</v>
      </c>
      <c r="C41" s="304"/>
      <c r="D41" s="308" t="s">
        <v>2305</v>
      </c>
      <c r="E41" s="282" t="s">
        <v>2306</v>
      </c>
      <c r="F41" s="314" t="s">
        <v>2239</v>
      </c>
      <c r="G41" s="319" t="s">
        <v>2307</v>
      </c>
      <c r="H41" s="282" t="s">
        <v>2307</v>
      </c>
      <c r="I41" s="282" t="s">
        <v>2308</v>
      </c>
      <c r="J41" s="98">
        <v>1.0</v>
      </c>
      <c r="K41" s="282" t="s">
        <v>64</v>
      </c>
      <c r="L41" s="282" t="s">
        <v>55</v>
      </c>
      <c r="M41" s="282" t="s">
        <v>2239</v>
      </c>
      <c r="N41" s="309">
        <v>6458.1</v>
      </c>
      <c r="O41" s="282" t="s">
        <v>2239</v>
      </c>
      <c r="P41" s="136">
        <v>1.0</v>
      </c>
      <c r="Q41" s="282" t="s">
        <v>2239</v>
      </c>
      <c r="R41" s="282" t="s">
        <v>2239</v>
      </c>
      <c r="S41" s="282" t="s">
        <v>2239</v>
      </c>
      <c r="T41" s="282" t="s">
        <v>2239</v>
      </c>
      <c r="U41" s="282" t="s">
        <v>2239</v>
      </c>
      <c r="V41" s="282" t="s">
        <v>2239</v>
      </c>
      <c r="W41" s="282" t="s">
        <v>2239</v>
      </c>
      <c r="X41" s="265"/>
      <c r="Y41" s="114"/>
      <c r="Z41" s="115"/>
    </row>
    <row r="42" ht="15.75" customHeight="1">
      <c r="A42" s="98">
        <v>31.0</v>
      </c>
      <c r="B42" s="300">
        <v>41.0</v>
      </c>
      <c r="C42" s="304"/>
      <c r="D42" s="301" t="s">
        <v>2309</v>
      </c>
      <c r="E42" s="282" t="s">
        <v>2310</v>
      </c>
      <c r="F42" s="282" t="s">
        <v>2239</v>
      </c>
      <c r="G42" s="282" t="s">
        <v>2311</v>
      </c>
      <c r="H42" s="282" t="s">
        <v>2311</v>
      </c>
      <c r="I42" s="282" t="s">
        <v>2301</v>
      </c>
      <c r="J42" s="98">
        <v>1.0</v>
      </c>
      <c r="K42" s="282" t="s">
        <v>64</v>
      </c>
      <c r="L42" s="282" t="s">
        <v>55</v>
      </c>
      <c r="M42" s="282" t="s">
        <v>2239</v>
      </c>
      <c r="N42" s="310">
        <v>3426.6</v>
      </c>
      <c r="O42" s="282" t="s">
        <v>2239</v>
      </c>
      <c r="P42" s="136">
        <v>1.0</v>
      </c>
      <c r="Q42" s="282" t="s">
        <v>2239</v>
      </c>
      <c r="R42" s="282" t="s">
        <v>2239</v>
      </c>
      <c r="S42" s="282" t="s">
        <v>2239</v>
      </c>
      <c r="T42" s="282" t="s">
        <v>2239</v>
      </c>
      <c r="U42" s="282" t="s">
        <v>2239</v>
      </c>
      <c r="V42" s="282" t="s">
        <v>2239</v>
      </c>
      <c r="W42" s="282" t="s">
        <v>2239</v>
      </c>
      <c r="X42" s="265"/>
      <c r="Y42" s="114"/>
      <c r="Z42" s="115"/>
    </row>
    <row r="43" ht="15.75" customHeight="1">
      <c r="A43" s="98">
        <v>31.0</v>
      </c>
      <c r="B43" s="300">
        <v>42.0</v>
      </c>
      <c r="C43" s="304"/>
      <c r="D43" s="307"/>
      <c r="E43" s="282" t="s">
        <v>2310</v>
      </c>
      <c r="F43" s="282" t="s">
        <v>2239</v>
      </c>
      <c r="G43" s="308" t="s">
        <v>2311</v>
      </c>
      <c r="H43" s="282" t="s">
        <v>2311</v>
      </c>
      <c r="I43" s="282" t="s">
        <v>2270</v>
      </c>
      <c r="J43" s="98">
        <v>1.0</v>
      </c>
      <c r="K43" s="282" t="s">
        <v>64</v>
      </c>
      <c r="L43" s="282" t="s">
        <v>55</v>
      </c>
      <c r="M43" s="282" t="s">
        <v>2239</v>
      </c>
      <c r="N43" s="310">
        <v>3426.6</v>
      </c>
      <c r="O43" s="282" t="s">
        <v>2239</v>
      </c>
      <c r="P43" s="4" t="s">
        <v>68</v>
      </c>
      <c r="Q43" s="282" t="s">
        <v>2239</v>
      </c>
      <c r="R43" s="282" t="s">
        <v>2239</v>
      </c>
      <c r="S43" s="282" t="s">
        <v>2239</v>
      </c>
      <c r="T43" s="282" t="s">
        <v>2239</v>
      </c>
      <c r="U43" s="282" t="s">
        <v>2239</v>
      </c>
      <c r="V43" s="282" t="s">
        <v>2239</v>
      </c>
      <c r="W43" s="282" t="s">
        <v>2239</v>
      </c>
      <c r="X43" s="265"/>
      <c r="Y43" s="114"/>
      <c r="Z43" s="115"/>
    </row>
    <row r="44" ht="15.75" customHeight="1">
      <c r="A44" s="98">
        <v>31.0</v>
      </c>
      <c r="B44" s="300">
        <v>43.0</v>
      </c>
      <c r="C44" s="304"/>
      <c r="D44" s="301" t="s">
        <v>2312</v>
      </c>
      <c r="E44" s="282" t="s">
        <v>2313</v>
      </c>
      <c r="F44" s="314" t="s">
        <v>2239</v>
      </c>
      <c r="G44" s="264" t="s">
        <v>2314</v>
      </c>
      <c r="H44" s="282" t="s">
        <v>2315</v>
      </c>
      <c r="I44" s="282" t="s">
        <v>2316</v>
      </c>
      <c r="J44" s="98">
        <v>1.0</v>
      </c>
      <c r="K44" s="282" t="s">
        <v>64</v>
      </c>
      <c r="L44" s="282" t="s">
        <v>55</v>
      </c>
      <c r="M44" s="282" t="s">
        <v>2239</v>
      </c>
      <c r="N44" s="310">
        <v>14853.1</v>
      </c>
      <c r="O44" s="4" t="s">
        <v>196</v>
      </c>
      <c r="P44" s="136">
        <v>1.0</v>
      </c>
      <c r="Q44" s="282" t="s">
        <v>2239</v>
      </c>
      <c r="R44" s="282" t="s">
        <v>2239</v>
      </c>
      <c r="S44" s="282" t="s">
        <v>2239</v>
      </c>
      <c r="T44" s="282" t="s">
        <v>2239</v>
      </c>
      <c r="U44" s="282" t="s">
        <v>2239</v>
      </c>
      <c r="V44" s="282" t="s">
        <v>2239</v>
      </c>
      <c r="W44" s="282" t="s">
        <v>2239</v>
      </c>
      <c r="X44" s="265"/>
      <c r="Y44" s="114"/>
      <c r="Z44" s="115"/>
    </row>
    <row r="45" ht="15.75" customHeight="1">
      <c r="A45" s="98">
        <v>31.0</v>
      </c>
      <c r="B45" s="300">
        <v>44.0</v>
      </c>
      <c r="C45" s="304"/>
      <c r="D45" s="307"/>
      <c r="E45" s="282" t="s">
        <v>2313</v>
      </c>
      <c r="F45" s="314" t="s">
        <v>2239</v>
      </c>
      <c r="G45" s="268" t="s">
        <v>2314</v>
      </c>
      <c r="H45" s="282" t="s">
        <v>2315</v>
      </c>
      <c r="I45" s="282" t="s">
        <v>2317</v>
      </c>
      <c r="J45" s="98">
        <v>1.0</v>
      </c>
      <c r="K45" s="282" t="s">
        <v>77</v>
      </c>
      <c r="L45" s="282" t="s">
        <v>55</v>
      </c>
      <c r="M45" s="282" t="s">
        <v>2239</v>
      </c>
      <c r="N45" s="310">
        <v>14853.1</v>
      </c>
      <c r="O45" s="4" t="s">
        <v>196</v>
      </c>
      <c r="P45" s="4" t="s">
        <v>68</v>
      </c>
      <c r="Q45" s="282" t="s">
        <v>2239</v>
      </c>
      <c r="R45" s="282" t="s">
        <v>2239</v>
      </c>
      <c r="S45" s="282" t="s">
        <v>2239</v>
      </c>
      <c r="T45" s="282" t="s">
        <v>2239</v>
      </c>
      <c r="U45" s="282" t="s">
        <v>2239</v>
      </c>
      <c r="V45" s="282" t="s">
        <v>2239</v>
      </c>
      <c r="W45" s="282" t="s">
        <v>2239</v>
      </c>
      <c r="X45" s="265"/>
      <c r="Y45" s="114"/>
      <c r="Z45" s="115"/>
    </row>
    <row r="46" ht="15.75" customHeight="1">
      <c r="A46" s="98">
        <v>31.0</v>
      </c>
      <c r="B46" s="300">
        <v>45.0</v>
      </c>
      <c r="C46" s="304"/>
      <c r="D46" s="301" t="s">
        <v>2318</v>
      </c>
      <c r="E46" s="4" t="s">
        <v>2319</v>
      </c>
      <c r="F46" s="302" t="s">
        <v>2239</v>
      </c>
      <c r="G46" s="268" t="s">
        <v>2320</v>
      </c>
      <c r="H46" s="4" t="s">
        <v>2320</v>
      </c>
      <c r="I46" s="282" t="s">
        <v>2321</v>
      </c>
      <c r="J46" s="98">
        <v>1.0</v>
      </c>
      <c r="K46" s="282" t="s">
        <v>64</v>
      </c>
      <c r="L46" s="282" t="s">
        <v>55</v>
      </c>
      <c r="M46" s="282" t="s">
        <v>2239</v>
      </c>
      <c r="N46" s="303">
        <v>4517.5</v>
      </c>
      <c r="O46" s="282" t="s">
        <v>2239</v>
      </c>
      <c r="P46" s="136">
        <v>1.0</v>
      </c>
      <c r="Q46" s="282" t="s">
        <v>2239</v>
      </c>
      <c r="R46" s="282" t="s">
        <v>2239</v>
      </c>
      <c r="S46" s="282" t="s">
        <v>2239</v>
      </c>
      <c r="T46" s="282" t="s">
        <v>2239</v>
      </c>
      <c r="U46" s="282" t="s">
        <v>2239</v>
      </c>
      <c r="V46" s="282" t="s">
        <v>2239</v>
      </c>
      <c r="W46" s="282" t="s">
        <v>2239</v>
      </c>
      <c r="X46" s="265"/>
      <c r="Y46" s="114"/>
      <c r="Z46" s="115"/>
    </row>
    <row r="47" ht="15.0" customHeight="1">
      <c r="A47" s="98">
        <v>31.0</v>
      </c>
      <c r="B47" s="300">
        <v>46.0</v>
      </c>
      <c r="C47" s="304"/>
      <c r="D47" s="304"/>
      <c r="E47" s="4" t="s">
        <v>2319</v>
      </c>
      <c r="F47" s="302" t="s">
        <v>2239</v>
      </c>
      <c r="G47" s="268" t="s">
        <v>97</v>
      </c>
      <c r="H47" s="4" t="s">
        <v>2320</v>
      </c>
      <c r="I47" s="282" t="s">
        <v>2256</v>
      </c>
      <c r="J47" s="98">
        <v>1.0</v>
      </c>
      <c r="K47" s="282" t="s">
        <v>1994</v>
      </c>
      <c r="L47" s="282" t="s">
        <v>93</v>
      </c>
      <c r="M47" s="282" t="s">
        <v>2239</v>
      </c>
      <c r="N47" s="305">
        <v>4517.5</v>
      </c>
      <c r="O47" s="282" t="s">
        <v>2239</v>
      </c>
      <c r="P47" s="4" t="s">
        <v>68</v>
      </c>
      <c r="Q47" s="282" t="s">
        <v>2239</v>
      </c>
      <c r="R47" s="282" t="s">
        <v>2239</v>
      </c>
      <c r="S47" s="282" t="s">
        <v>2239</v>
      </c>
      <c r="T47" s="282" t="s">
        <v>2239</v>
      </c>
      <c r="U47" s="282" t="s">
        <v>2239</v>
      </c>
      <c r="V47" s="282" t="s">
        <v>2239</v>
      </c>
      <c r="W47" s="282" t="s">
        <v>2239</v>
      </c>
      <c r="X47" s="265"/>
      <c r="Y47" s="114"/>
      <c r="Z47" s="115"/>
    </row>
    <row r="48" ht="15.75" customHeight="1">
      <c r="A48" s="98">
        <v>31.0</v>
      </c>
      <c r="B48" s="300">
        <v>47.0</v>
      </c>
      <c r="C48" s="304"/>
      <c r="D48" s="306"/>
      <c r="E48" s="4" t="s">
        <v>2319</v>
      </c>
      <c r="F48" s="302" t="s">
        <v>2239</v>
      </c>
      <c r="G48" s="268" t="s">
        <v>2320</v>
      </c>
      <c r="H48" s="4" t="s">
        <v>2320</v>
      </c>
      <c r="I48" s="282" t="s">
        <v>2262</v>
      </c>
      <c r="J48" s="98">
        <v>1.0</v>
      </c>
      <c r="K48" s="282" t="s">
        <v>64</v>
      </c>
      <c r="L48" s="282" t="s">
        <v>55</v>
      </c>
      <c r="M48" s="282" t="s">
        <v>2239</v>
      </c>
      <c r="N48" s="305">
        <v>4517.5</v>
      </c>
      <c r="O48" s="282" t="s">
        <v>2239</v>
      </c>
      <c r="P48" s="4" t="s">
        <v>68</v>
      </c>
      <c r="Q48" s="282" t="s">
        <v>2239</v>
      </c>
      <c r="R48" s="282" t="s">
        <v>2239</v>
      </c>
      <c r="S48" s="282" t="s">
        <v>2239</v>
      </c>
      <c r="T48" s="282" t="s">
        <v>2239</v>
      </c>
      <c r="U48" s="282" t="s">
        <v>2239</v>
      </c>
      <c r="V48" s="282" t="s">
        <v>2239</v>
      </c>
      <c r="W48" s="282" t="s">
        <v>2239</v>
      </c>
      <c r="X48" s="265"/>
      <c r="Y48" s="114"/>
      <c r="Z48" s="115"/>
    </row>
    <row r="49" ht="15.75" customHeight="1">
      <c r="A49" s="98">
        <v>31.0</v>
      </c>
      <c r="B49" s="300">
        <v>48.0</v>
      </c>
      <c r="C49" s="307"/>
      <c r="D49" s="308" t="s">
        <v>2322</v>
      </c>
      <c r="E49" s="4" t="s">
        <v>2031</v>
      </c>
      <c r="F49" s="302" t="s">
        <v>2239</v>
      </c>
      <c r="G49" s="268" t="s">
        <v>2032</v>
      </c>
      <c r="H49" s="4" t="s">
        <v>2032</v>
      </c>
      <c r="I49" s="282" t="s">
        <v>2308</v>
      </c>
      <c r="J49" s="98">
        <v>1.0</v>
      </c>
      <c r="K49" s="282" t="s">
        <v>64</v>
      </c>
      <c r="L49" s="282" t="s">
        <v>93</v>
      </c>
      <c r="M49" s="282" t="s">
        <v>2239</v>
      </c>
      <c r="N49" s="305">
        <v>4263.6</v>
      </c>
      <c r="O49" s="282" t="s">
        <v>2239</v>
      </c>
      <c r="P49" s="136">
        <v>1.0</v>
      </c>
      <c r="Q49" s="282" t="s">
        <v>2239</v>
      </c>
      <c r="R49" s="282" t="s">
        <v>2239</v>
      </c>
      <c r="S49" s="282" t="s">
        <v>2239</v>
      </c>
      <c r="T49" s="282" t="s">
        <v>2239</v>
      </c>
      <c r="U49" s="282" t="s">
        <v>2239</v>
      </c>
      <c r="V49" s="282" t="s">
        <v>2239</v>
      </c>
      <c r="W49" s="282" t="s">
        <v>2239</v>
      </c>
      <c r="X49" s="265"/>
      <c r="Y49" s="114"/>
      <c r="Z49" s="115"/>
    </row>
    <row r="50" ht="15.75" customHeight="1">
      <c r="A50" s="98">
        <v>32.0</v>
      </c>
      <c r="B50" s="300">
        <v>49.0</v>
      </c>
      <c r="C50" s="320" t="s">
        <v>2042</v>
      </c>
      <c r="D50" s="301" t="s">
        <v>2323</v>
      </c>
      <c r="E50" s="4" t="s">
        <v>2043</v>
      </c>
      <c r="F50" s="302" t="s">
        <v>2239</v>
      </c>
      <c r="G50" s="268" t="s">
        <v>2044</v>
      </c>
      <c r="H50" s="4" t="s">
        <v>2044</v>
      </c>
      <c r="I50" s="282" t="s">
        <v>2324</v>
      </c>
      <c r="J50" s="98">
        <v>1.0</v>
      </c>
      <c r="K50" s="282" t="s">
        <v>54</v>
      </c>
      <c r="L50" s="282" t="s">
        <v>55</v>
      </c>
      <c r="M50" s="282" t="s">
        <v>52</v>
      </c>
      <c r="N50" s="321">
        <v>1115046.0</v>
      </c>
      <c r="O50" s="282" t="s">
        <v>2239</v>
      </c>
      <c r="P50" s="136">
        <v>1.0</v>
      </c>
      <c r="Q50" s="282" t="s">
        <v>2239</v>
      </c>
      <c r="R50" s="282" t="s">
        <v>2239</v>
      </c>
      <c r="S50" s="282" t="s">
        <v>2239</v>
      </c>
      <c r="T50" s="282" t="s">
        <v>2239</v>
      </c>
      <c r="U50" s="282" t="s">
        <v>2239</v>
      </c>
      <c r="V50" s="282" t="s">
        <v>2239</v>
      </c>
      <c r="W50" s="282" t="s">
        <v>2239</v>
      </c>
      <c r="X50" s="265"/>
      <c r="Y50" s="114"/>
      <c r="Z50" s="115"/>
    </row>
    <row r="51" ht="15.75" customHeight="1">
      <c r="A51" s="98">
        <v>32.0</v>
      </c>
      <c r="B51" s="300">
        <v>50.0</v>
      </c>
      <c r="C51" s="322"/>
      <c r="D51" s="304"/>
      <c r="E51" s="4" t="s">
        <v>2043</v>
      </c>
      <c r="F51" s="302" t="s">
        <v>2239</v>
      </c>
      <c r="G51" s="268" t="s">
        <v>2044</v>
      </c>
      <c r="H51" s="4" t="s">
        <v>2044</v>
      </c>
      <c r="I51" s="282" t="s">
        <v>2325</v>
      </c>
      <c r="J51" s="98">
        <v>1.0</v>
      </c>
      <c r="K51" s="282" t="s">
        <v>54</v>
      </c>
      <c r="L51" s="282" t="s">
        <v>55</v>
      </c>
      <c r="M51" s="282" t="s">
        <v>52</v>
      </c>
      <c r="N51" s="321">
        <v>1115046.0</v>
      </c>
      <c r="O51" s="282" t="s">
        <v>2239</v>
      </c>
      <c r="P51" s="4" t="s">
        <v>68</v>
      </c>
      <c r="Q51" s="282" t="s">
        <v>2239</v>
      </c>
      <c r="R51" s="282" t="s">
        <v>2239</v>
      </c>
      <c r="S51" s="282" t="s">
        <v>2239</v>
      </c>
      <c r="T51" s="282" t="s">
        <v>2239</v>
      </c>
      <c r="U51" s="282" t="s">
        <v>2239</v>
      </c>
      <c r="V51" s="282" t="s">
        <v>2239</v>
      </c>
      <c r="W51" s="282" t="s">
        <v>2239</v>
      </c>
      <c r="X51" s="265"/>
      <c r="Y51" s="114"/>
      <c r="Z51" s="115"/>
    </row>
    <row r="52" ht="15.75" customHeight="1">
      <c r="A52" s="98">
        <v>32.0</v>
      </c>
      <c r="B52" s="300">
        <v>51.0</v>
      </c>
      <c r="C52" s="322"/>
      <c r="D52" s="304"/>
      <c r="E52" s="4" t="s">
        <v>2043</v>
      </c>
      <c r="F52" s="302" t="s">
        <v>2239</v>
      </c>
      <c r="G52" s="268" t="s">
        <v>2044</v>
      </c>
      <c r="H52" s="4" t="s">
        <v>2044</v>
      </c>
      <c r="I52" s="282" t="s">
        <v>2326</v>
      </c>
      <c r="J52" s="98">
        <v>1.0</v>
      </c>
      <c r="K52" s="282" t="s">
        <v>54</v>
      </c>
      <c r="L52" s="282" t="s">
        <v>55</v>
      </c>
      <c r="M52" s="282" t="s">
        <v>52</v>
      </c>
      <c r="N52" s="321">
        <v>1115046.0</v>
      </c>
      <c r="O52" s="282" t="s">
        <v>2239</v>
      </c>
      <c r="P52" s="4" t="s">
        <v>68</v>
      </c>
      <c r="Q52" s="282" t="s">
        <v>2239</v>
      </c>
      <c r="R52" s="282" t="s">
        <v>2239</v>
      </c>
      <c r="S52" s="282" t="s">
        <v>2239</v>
      </c>
      <c r="T52" s="282" t="s">
        <v>2239</v>
      </c>
      <c r="U52" s="282" t="s">
        <v>2239</v>
      </c>
      <c r="V52" s="282" t="s">
        <v>2239</v>
      </c>
      <c r="W52" s="282" t="s">
        <v>2239</v>
      </c>
      <c r="X52" s="265"/>
      <c r="Y52" s="114"/>
      <c r="Z52" s="115"/>
    </row>
    <row r="53" ht="15.75" customHeight="1">
      <c r="A53" s="98">
        <v>32.0</v>
      </c>
      <c r="B53" s="300">
        <v>52.0</v>
      </c>
      <c r="C53" s="322"/>
      <c r="D53" s="304"/>
      <c r="E53" s="4" t="s">
        <v>2043</v>
      </c>
      <c r="F53" s="302" t="s">
        <v>2239</v>
      </c>
      <c r="G53" s="268" t="s">
        <v>2044</v>
      </c>
      <c r="H53" s="4" t="s">
        <v>2044</v>
      </c>
      <c r="I53" s="282" t="s">
        <v>2280</v>
      </c>
      <c r="J53" s="98">
        <v>1.0</v>
      </c>
      <c r="K53" s="282" t="s">
        <v>64</v>
      </c>
      <c r="L53" s="282" t="s">
        <v>55</v>
      </c>
      <c r="M53" s="282" t="s">
        <v>52</v>
      </c>
      <c r="N53" s="321">
        <v>1115046.0</v>
      </c>
      <c r="O53" s="282" t="s">
        <v>2239</v>
      </c>
      <c r="P53" s="4" t="s">
        <v>68</v>
      </c>
      <c r="Q53" s="282" t="s">
        <v>2239</v>
      </c>
      <c r="R53" s="282" t="s">
        <v>2239</v>
      </c>
      <c r="S53" s="282" t="s">
        <v>2239</v>
      </c>
      <c r="T53" s="282" t="s">
        <v>2239</v>
      </c>
      <c r="U53" s="282" t="s">
        <v>2239</v>
      </c>
      <c r="V53" s="282" t="s">
        <v>2239</v>
      </c>
      <c r="W53" s="282" t="s">
        <v>2239</v>
      </c>
      <c r="X53" s="265"/>
      <c r="Y53" s="114"/>
      <c r="Z53" s="115"/>
    </row>
    <row r="54" ht="15.75" customHeight="1">
      <c r="A54" s="98">
        <v>32.0</v>
      </c>
      <c r="B54" s="300">
        <v>53.0</v>
      </c>
      <c r="C54" s="322"/>
      <c r="D54" s="304"/>
      <c r="E54" s="4" t="s">
        <v>2043</v>
      </c>
      <c r="F54" s="302" t="s">
        <v>2239</v>
      </c>
      <c r="G54" s="268" t="s">
        <v>2044</v>
      </c>
      <c r="H54" s="4" t="s">
        <v>2044</v>
      </c>
      <c r="I54" s="282" t="s">
        <v>2327</v>
      </c>
      <c r="J54" s="98">
        <v>1.0</v>
      </c>
      <c r="K54" s="282" t="s">
        <v>64</v>
      </c>
      <c r="L54" s="282" t="s">
        <v>55</v>
      </c>
      <c r="M54" s="282" t="s">
        <v>52</v>
      </c>
      <c r="N54" s="321">
        <v>1115046.0</v>
      </c>
      <c r="O54" s="282" t="s">
        <v>2239</v>
      </c>
      <c r="P54" s="4" t="s">
        <v>68</v>
      </c>
      <c r="Q54" s="282" t="s">
        <v>2239</v>
      </c>
      <c r="R54" s="282" t="s">
        <v>2239</v>
      </c>
      <c r="S54" s="282" t="s">
        <v>2239</v>
      </c>
      <c r="T54" s="282" t="s">
        <v>2239</v>
      </c>
      <c r="U54" s="282" t="s">
        <v>2239</v>
      </c>
      <c r="V54" s="282" t="s">
        <v>2239</v>
      </c>
      <c r="W54" s="282" t="s">
        <v>2239</v>
      </c>
      <c r="X54" s="265"/>
      <c r="Y54" s="114"/>
      <c r="Z54" s="115"/>
    </row>
    <row r="55" ht="15.75" customHeight="1">
      <c r="A55" s="98">
        <v>32.0</v>
      </c>
      <c r="B55" s="300">
        <v>54.0</v>
      </c>
      <c r="C55" s="322"/>
      <c r="D55" s="304"/>
      <c r="E55" s="4" t="s">
        <v>2043</v>
      </c>
      <c r="F55" s="302" t="s">
        <v>2239</v>
      </c>
      <c r="G55" s="268" t="s">
        <v>2044</v>
      </c>
      <c r="H55" s="4" t="s">
        <v>2044</v>
      </c>
      <c r="I55" s="282" t="s">
        <v>2328</v>
      </c>
      <c r="J55" s="98">
        <v>1.0</v>
      </c>
      <c r="K55" s="282" t="s">
        <v>54</v>
      </c>
      <c r="L55" s="282" t="s">
        <v>55</v>
      </c>
      <c r="M55" s="282" t="s">
        <v>52</v>
      </c>
      <c r="N55" s="321">
        <v>1115046.0</v>
      </c>
      <c r="O55" s="282" t="s">
        <v>2239</v>
      </c>
      <c r="P55" s="4" t="s">
        <v>68</v>
      </c>
      <c r="Q55" s="282" t="s">
        <v>2239</v>
      </c>
      <c r="R55" s="282" t="s">
        <v>2239</v>
      </c>
      <c r="S55" s="282" t="s">
        <v>2239</v>
      </c>
      <c r="T55" s="282" t="s">
        <v>2239</v>
      </c>
      <c r="U55" s="282" t="s">
        <v>2239</v>
      </c>
      <c r="V55" s="282" t="s">
        <v>2239</v>
      </c>
      <c r="W55" s="282" t="s">
        <v>2239</v>
      </c>
      <c r="X55" s="265"/>
      <c r="Y55" s="114"/>
      <c r="Z55" s="115"/>
    </row>
    <row r="56" ht="15.75" customHeight="1">
      <c r="A56" s="98">
        <v>32.0</v>
      </c>
      <c r="B56" s="300">
        <v>55.0</v>
      </c>
      <c r="C56" s="322"/>
      <c r="D56" s="304"/>
      <c r="E56" s="4" t="s">
        <v>2043</v>
      </c>
      <c r="F56" s="302" t="s">
        <v>2239</v>
      </c>
      <c r="G56" s="268" t="s">
        <v>2044</v>
      </c>
      <c r="H56" s="4" t="s">
        <v>2044</v>
      </c>
      <c r="I56" s="282" t="s">
        <v>2329</v>
      </c>
      <c r="J56" s="98">
        <v>1.0</v>
      </c>
      <c r="K56" s="282" t="s">
        <v>54</v>
      </c>
      <c r="L56" s="282" t="s">
        <v>55</v>
      </c>
      <c r="M56" s="282" t="s">
        <v>52</v>
      </c>
      <c r="N56" s="321">
        <v>1115046.0</v>
      </c>
      <c r="O56" s="282" t="s">
        <v>2239</v>
      </c>
      <c r="P56" s="4" t="s">
        <v>68</v>
      </c>
      <c r="Q56" s="282" t="s">
        <v>2239</v>
      </c>
      <c r="R56" s="282" t="s">
        <v>2239</v>
      </c>
      <c r="S56" s="282" t="s">
        <v>2239</v>
      </c>
      <c r="T56" s="282" t="s">
        <v>2239</v>
      </c>
      <c r="U56" s="282" t="s">
        <v>2239</v>
      </c>
      <c r="V56" s="282" t="s">
        <v>2239</v>
      </c>
      <c r="W56" s="282" t="s">
        <v>2239</v>
      </c>
      <c r="X56" s="265"/>
      <c r="Y56" s="114"/>
      <c r="Z56" s="115"/>
    </row>
    <row r="57" ht="15.0" customHeight="1">
      <c r="A57" s="98">
        <v>32.0</v>
      </c>
      <c r="B57" s="300">
        <v>56.0</v>
      </c>
      <c r="C57" s="322"/>
      <c r="D57" s="304"/>
      <c r="E57" s="4" t="s">
        <v>2043</v>
      </c>
      <c r="F57" s="302" t="s">
        <v>2239</v>
      </c>
      <c r="G57" s="268" t="s">
        <v>97</v>
      </c>
      <c r="H57" s="4" t="s">
        <v>2044</v>
      </c>
      <c r="I57" s="282" t="s">
        <v>2316</v>
      </c>
      <c r="J57" s="98">
        <v>1.0</v>
      </c>
      <c r="K57" s="282" t="s">
        <v>1994</v>
      </c>
      <c r="L57" s="282" t="s">
        <v>93</v>
      </c>
      <c r="M57" s="282" t="s">
        <v>52</v>
      </c>
      <c r="N57" s="321">
        <v>1115046.0</v>
      </c>
      <c r="O57" s="282" t="s">
        <v>2239</v>
      </c>
      <c r="P57" s="4" t="s">
        <v>68</v>
      </c>
      <c r="Q57" s="282" t="s">
        <v>2239</v>
      </c>
      <c r="R57" s="282" t="s">
        <v>2239</v>
      </c>
      <c r="S57" s="282" t="s">
        <v>2239</v>
      </c>
      <c r="T57" s="282" t="s">
        <v>2239</v>
      </c>
      <c r="U57" s="282" t="s">
        <v>2239</v>
      </c>
      <c r="V57" s="282" t="s">
        <v>2239</v>
      </c>
      <c r="W57" s="282" t="s">
        <v>2239</v>
      </c>
      <c r="X57" s="265"/>
      <c r="Y57" s="114"/>
      <c r="Z57" s="115"/>
    </row>
    <row r="58" ht="15.75" customHeight="1">
      <c r="A58" s="98">
        <v>32.0</v>
      </c>
      <c r="B58" s="300">
        <v>57.0</v>
      </c>
      <c r="C58" s="322"/>
      <c r="D58" s="304"/>
      <c r="E58" s="4" t="s">
        <v>2043</v>
      </c>
      <c r="F58" s="302" t="s">
        <v>2239</v>
      </c>
      <c r="G58" s="268" t="s">
        <v>2044</v>
      </c>
      <c r="H58" s="4" t="s">
        <v>2044</v>
      </c>
      <c r="I58" s="282" t="s">
        <v>2264</v>
      </c>
      <c r="J58" s="98">
        <v>1.0</v>
      </c>
      <c r="K58" s="282" t="s">
        <v>54</v>
      </c>
      <c r="L58" s="282" t="s">
        <v>55</v>
      </c>
      <c r="M58" s="282" t="s">
        <v>52</v>
      </c>
      <c r="N58" s="321">
        <v>1115046.0</v>
      </c>
      <c r="O58" s="282" t="s">
        <v>2239</v>
      </c>
      <c r="P58" s="4" t="s">
        <v>68</v>
      </c>
      <c r="Q58" s="282" t="s">
        <v>2239</v>
      </c>
      <c r="R58" s="282" t="s">
        <v>2239</v>
      </c>
      <c r="S58" s="282" t="s">
        <v>2239</v>
      </c>
      <c r="T58" s="282" t="s">
        <v>2239</v>
      </c>
      <c r="U58" s="282" t="s">
        <v>2239</v>
      </c>
      <c r="V58" s="282" t="s">
        <v>2239</v>
      </c>
      <c r="W58" s="282" t="s">
        <v>2239</v>
      </c>
      <c r="X58" s="265"/>
      <c r="Y58" s="114"/>
      <c r="Z58" s="115"/>
    </row>
    <row r="59" ht="15.75" customHeight="1">
      <c r="A59" s="98">
        <v>32.0</v>
      </c>
      <c r="B59" s="300">
        <v>58.0</v>
      </c>
      <c r="C59" s="322"/>
      <c r="D59" s="304"/>
      <c r="E59" s="4" t="s">
        <v>2043</v>
      </c>
      <c r="F59" s="302" t="s">
        <v>2239</v>
      </c>
      <c r="G59" s="268" t="s">
        <v>2044</v>
      </c>
      <c r="H59" s="4" t="s">
        <v>2044</v>
      </c>
      <c r="I59" s="282" t="s">
        <v>2330</v>
      </c>
      <c r="J59" s="98">
        <v>1.0</v>
      </c>
      <c r="K59" s="282" t="s">
        <v>54</v>
      </c>
      <c r="L59" s="282" t="s">
        <v>55</v>
      </c>
      <c r="M59" s="282" t="s">
        <v>52</v>
      </c>
      <c r="N59" s="321">
        <v>1115046.0</v>
      </c>
      <c r="O59" s="282" t="s">
        <v>2239</v>
      </c>
      <c r="P59" s="4" t="s">
        <v>68</v>
      </c>
      <c r="Q59" s="282" t="s">
        <v>2239</v>
      </c>
      <c r="R59" s="282" t="s">
        <v>2239</v>
      </c>
      <c r="S59" s="282" t="s">
        <v>2239</v>
      </c>
      <c r="T59" s="282" t="s">
        <v>2239</v>
      </c>
      <c r="U59" s="282" t="s">
        <v>2239</v>
      </c>
      <c r="V59" s="282" t="s">
        <v>2239</v>
      </c>
      <c r="W59" s="282" t="s">
        <v>2239</v>
      </c>
      <c r="X59" s="265"/>
      <c r="Y59" s="114"/>
      <c r="Z59" s="115"/>
    </row>
    <row r="60" ht="15.75" customHeight="1">
      <c r="A60" s="98">
        <v>32.0</v>
      </c>
      <c r="B60" s="300">
        <v>59.0</v>
      </c>
      <c r="C60" s="322"/>
      <c r="D60" s="304"/>
      <c r="E60" s="4" t="s">
        <v>2043</v>
      </c>
      <c r="F60" s="302" t="s">
        <v>2239</v>
      </c>
      <c r="G60" s="268" t="s">
        <v>2044</v>
      </c>
      <c r="H60" s="4" t="s">
        <v>2044</v>
      </c>
      <c r="I60" s="282" t="s">
        <v>2303</v>
      </c>
      <c r="J60" s="98">
        <v>1.0</v>
      </c>
      <c r="K60" s="282" t="s">
        <v>64</v>
      </c>
      <c r="L60" s="282" t="s">
        <v>55</v>
      </c>
      <c r="M60" s="282" t="s">
        <v>52</v>
      </c>
      <c r="N60" s="321">
        <v>1115046.0</v>
      </c>
      <c r="O60" s="282" t="s">
        <v>2239</v>
      </c>
      <c r="P60" s="4" t="s">
        <v>68</v>
      </c>
      <c r="Q60" s="282" t="s">
        <v>2239</v>
      </c>
      <c r="R60" s="282" t="s">
        <v>2239</v>
      </c>
      <c r="S60" s="282" t="s">
        <v>2239</v>
      </c>
      <c r="T60" s="282" t="s">
        <v>2239</v>
      </c>
      <c r="U60" s="282" t="s">
        <v>2239</v>
      </c>
      <c r="V60" s="282" t="s">
        <v>2239</v>
      </c>
      <c r="W60" s="282" t="s">
        <v>2239</v>
      </c>
      <c r="X60" s="265"/>
      <c r="Y60" s="114"/>
      <c r="Z60" s="115"/>
    </row>
    <row r="61" ht="15.75" customHeight="1">
      <c r="A61" s="98">
        <v>32.0</v>
      </c>
      <c r="B61" s="300">
        <v>60.0</v>
      </c>
      <c r="C61" s="322"/>
      <c r="D61" s="304"/>
      <c r="E61" s="4" t="s">
        <v>2043</v>
      </c>
      <c r="F61" s="302" t="s">
        <v>2239</v>
      </c>
      <c r="G61" s="268" t="s">
        <v>2044</v>
      </c>
      <c r="H61" s="4" t="s">
        <v>2044</v>
      </c>
      <c r="I61" s="282" t="s">
        <v>2331</v>
      </c>
      <c r="J61" s="98">
        <v>1.0</v>
      </c>
      <c r="K61" s="282" t="s">
        <v>54</v>
      </c>
      <c r="L61" s="282" t="s">
        <v>55</v>
      </c>
      <c r="M61" s="282" t="s">
        <v>52</v>
      </c>
      <c r="N61" s="321">
        <v>1115046.0</v>
      </c>
      <c r="O61" s="282" t="s">
        <v>2239</v>
      </c>
      <c r="P61" s="4" t="s">
        <v>68</v>
      </c>
      <c r="Q61" s="282" t="s">
        <v>2239</v>
      </c>
      <c r="R61" s="282" t="s">
        <v>2239</v>
      </c>
      <c r="S61" s="282" t="s">
        <v>2239</v>
      </c>
      <c r="T61" s="282" t="s">
        <v>2239</v>
      </c>
      <c r="U61" s="282" t="s">
        <v>2239</v>
      </c>
      <c r="V61" s="282" t="s">
        <v>2239</v>
      </c>
      <c r="W61" s="282" t="s">
        <v>2239</v>
      </c>
      <c r="X61" s="265"/>
      <c r="Y61" s="114"/>
      <c r="Z61" s="115"/>
    </row>
    <row r="62" ht="15.75" customHeight="1">
      <c r="A62" s="98">
        <v>32.0</v>
      </c>
      <c r="B62" s="300">
        <v>61.0</v>
      </c>
      <c r="C62" s="322"/>
      <c r="D62" s="304"/>
      <c r="E62" s="4" t="s">
        <v>2043</v>
      </c>
      <c r="F62" s="302" t="s">
        <v>2239</v>
      </c>
      <c r="G62" s="268" t="s">
        <v>2044</v>
      </c>
      <c r="H62" s="4" t="s">
        <v>2044</v>
      </c>
      <c r="I62" s="282" t="s">
        <v>2332</v>
      </c>
      <c r="J62" s="98">
        <v>1.0</v>
      </c>
      <c r="K62" s="282" t="s">
        <v>54</v>
      </c>
      <c r="L62" s="282" t="s">
        <v>55</v>
      </c>
      <c r="M62" s="282" t="s">
        <v>52</v>
      </c>
      <c r="N62" s="321">
        <v>1115046.0</v>
      </c>
      <c r="O62" s="282" t="s">
        <v>2239</v>
      </c>
      <c r="P62" s="4" t="s">
        <v>68</v>
      </c>
      <c r="Q62" s="282" t="s">
        <v>2239</v>
      </c>
      <c r="R62" s="282" t="s">
        <v>2239</v>
      </c>
      <c r="S62" s="282" t="s">
        <v>2239</v>
      </c>
      <c r="T62" s="282" t="s">
        <v>2239</v>
      </c>
      <c r="U62" s="282" t="s">
        <v>2239</v>
      </c>
      <c r="V62" s="282" t="s">
        <v>2239</v>
      </c>
      <c r="W62" s="282" t="s">
        <v>2239</v>
      </c>
      <c r="X62" s="265"/>
      <c r="Y62" s="114"/>
      <c r="Z62" s="115"/>
    </row>
    <row r="63" ht="15.75" customHeight="1">
      <c r="A63" s="98">
        <v>32.0</v>
      </c>
      <c r="B63" s="300">
        <v>62.0</v>
      </c>
      <c r="C63" s="322"/>
      <c r="D63" s="307"/>
      <c r="E63" s="4" t="s">
        <v>2043</v>
      </c>
      <c r="F63" s="302" t="s">
        <v>2239</v>
      </c>
      <c r="G63" s="268" t="s">
        <v>2044</v>
      </c>
      <c r="H63" s="4" t="s">
        <v>2044</v>
      </c>
      <c r="I63" s="282" t="s">
        <v>2333</v>
      </c>
      <c r="J63" s="98">
        <v>1.0</v>
      </c>
      <c r="K63" s="282" t="s">
        <v>54</v>
      </c>
      <c r="L63" s="282" t="s">
        <v>55</v>
      </c>
      <c r="M63" s="282" t="s">
        <v>52</v>
      </c>
      <c r="N63" s="321">
        <v>1115046.0</v>
      </c>
      <c r="O63" s="282" t="s">
        <v>2239</v>
      </c>
      <c r="P63" s="4" t="s">
        <v>68</v>
      </c>
      <c r="Q63" s="282" t="s">
        <v>2239</v>
      </c>
      <c r="R63" s="282" t="s">
        <v>2239</v>
      </c>
      <c r="S63" s="282" t="s">
        <v>2239</v>
      </c>
      <c r="T63" s="282" t="s">
        <v>2239</v>
      </c>
      <c r="U63" s="282" t="s">
        <v>2239</v>
      </c>
      <c r="V63" s="282" t="s">
        <v>2239</v>
      </c>
      <c r="W63" s="282" t="s">
        <v>2239</v>
      </c>
      <c r="X63" s="265"/>
      <c r="Y63" s="114"/>
      <c r="Z63" s="115"/>
    </row>
    <row r="64" ht="15.75" customHeight="1">
      <c r="A64" s="98">
        <v>32.0</v>
      </c>
      <c r="B64" s="300">
        <v>63.0</v>
      </c>
      <c r="C64" s="322"/>
      <c r="D64" s="301" t="s">
        <v>2334</v>
      </c>
      <c r="E64" s="4" t="s">
        <v>2335</v>
      </c>
      <c r="F64" s="302" t="s">
        <v>2239</v>
      </c>
      <c r="G64" s="268" t="s">
        <v>2336</v>
      </c>
      <c r="H64" s="4" t="s">
        <v>2336</v>
      </c>
      <c r="I64" s="282" t="s">
        <v>2337</v>
      </c>
      <c r="J64" s="98">
        <v>1.0</v>
      </c>
      <c r="K64" s="282" t="s">
        <v>54</v>
      </c>
      <c r="L64" s="282" t="s">
        <v>55</v>
      </c>
      <c r="M64" s="282" t="s">
        <v>2239</v>
      </c>
      <c r="N64" s="321">
        <v>6194.0</v>
      </c>
      <c r="O64" s="282" t="s">
        <v>2239</v>
      </c>
      <c r="P64" s="136">
        <v>1.0</v>
      </c>
      <c r="Q64" s="282" t="s">
        <v>2239</v>
      </c>
      <c r="R64" s="282" t="s">
        <v>2239</v>
      </c>
      <c r="S64" s="282" t="s">
        <v>2239</v>
      </c>
      <c r="T64" s="282" t="s">
        <v>2239</v>
      </c>
      <c r="U64" s="282" t="s">
        <v>2239</v>
      </c>
      <c r="V64" s="282" t="s">
        <v>2239</v>
      </c>
      <c r="W64" s="282" t="s">
        <v>2239</v>
      </c>
      <c r="X64" s="265"/>
      <c r="Y64" s="114"/>
      <c r="Z64" s="115"/>
    </row>
    <row r="65" ht="15.75" customHeight="1">
      <c r="A65" s="98">
        <v>32.0</v>
      </c>
      <c r="B65" s="300">
        <v>64.0</v>
      </c>
      <c r="C65" s="322"/>
      <c r="D65" s="304"/>
      <c r="E65" s="4" t="s">
        <v>2335</v>
      </c>
      <c r="F65" s="302" t="s">
        <v>2239</v>
      </c>
      <c r="G65" s="268" t="s">
        <v>2336</v>
      </c>
      <c r="H65" s="4" t="s">
        <v>2336</v>
      </c>
      <c r="I65" s="282" t="s">
        <v>2338</v>
      </c>
      <c r="J65" s="98">
        <v>1.0</v>
      </c>
      <c r="K65" s="282" t="s">
        <v>64</v>
      </c>
      <c r="L65" s="282" t="s">
        <v>93</v>
      </c>
      <c r="M65" s="282" t="s">
        <v>2239</v>
      </c>
      <c r="N65" s="321">
        <v>6194.0</v>
      </c>
      <c r="O65" s="282" t="s">
        <v>2239</v>
      </c>
      <c r="P65" s="4" t="s">
        <v>68</v>
      </c>
      <c r="Q65" s="282" t="s">
        <v>2239</v>
      </c>
      <c r="R65" s="282" t="s">
        <v>2239</v>
      </c>
      <c r="S65" s="282" t="s">
        <v>2239</v>
      </c>
      <c r="T65" s="282" t="s">
        <v>2239</v>
      </c>
      <c r="U65" s="282" t="s">
        <v>2239</v>
      </c>
      <c r="V65" s="282" t="s">
        <v>2239</v>
      </c>
      <c r="W65" s="282" t="s">
        <v>2239</v>
      </c>
      <c r="X65" s="265"/>
      <c r="Y65" s="114"/>
      <c r="Z65" s="115"/>
    </row>
    <row r="66" ht="15.75" customHeight="1">
      <c r="A66" s="98">
        <v>32.0</v>
      </c>
      <c r="B66" s="300">
        <v>65.0</v>
      </c>
      <c r="C66" s="322"/>
      <c r="D66" s="306"/>
      <c r="E66" s="4" t="s">
        <v>2335</v>
      </c>
      <c r="F66" s="302" t="s">
        <v>2239</v>
      </c>
      <c r="G66" s="268" t="s">
        <v>2336</v>
      </c>
      <c r="H66" s="4" t="s">
        <v>2336</v>
      </c>
      <c r="I66" s="282" t="s">
        <v>2339</v>
      </c>
      <c r="J66" s="98">
        <v>1.0</v>
      </c>
      <c r="K66" s="282" t="s">
        <v>64</v>
      </c>
      <c r="L66" s="282" t="s">
        <v>55</v>
      </c>
      <c r="M66" s="282" t="s">
        <v>2239</v>
      </c>
      <c r="N66" s="321">
        <v>6194.0</v>
      </c>
      <c r="O66" s="282" t="s">
        <v>2239</v>
      </c>
      <c r="P66" s="4" t="s">
        <v>68</v>
      </c>
      <c r="Q66" s="282" t="s">
        <v>2239</v>
      </c>
      <c r="R66" s="282" t="s">
        <v>2239</v>
      </c>
      <c r="S66" s="282" t="s">
        <v>2239</v>
      </c>
      <c r="T66" s="282" t="s">
        <v>2239</v>
      </c>
      <c r="U66" s="282" t="s">
        <v>2239</v>
      </c>
      <c r="V66" s="282" t="s">
        <v>2239</v>
      </c>
      <c r="W66" s="282" t="s">
        <v>2239</v>
      </c>
      <c r="X66" s="265"/>
      <c r="Y66" s="114"/>
      <c r="Z66" s="115"/>
    </row>
    <row r="67" ht="15.75" customHeight="1">
      <c r="A67" s="98">
        <v>32.0</v>
      </c>
      <c r="B67" s="300">
        <v>66.0</v>
      </c>
      <c r="C67" s="322"/>
      <c r="D67" s="308" t="s">
        <v>2340</v>
      </c>
      <c r="E67" s="4" t="s">
        <v>2341</v>
      </c>
      <c r="F67" s="302" t="s">
        <v>2239</v>
      </c>
      <c r="G67" s="268" t="s">
        <v>2342</v>
      </c>
      <c r="H67" s="4" t="s">
        <v>2342</v>
      </c>
      <c r="I67" s="282" t="s">
        <v>2343</v>
      </c>
      <c r="J67" s="98">
        <v>1.0</v>
      </c>
      <c r="K67" s="282" t="s">
        <v>64</v>
      </c>
      <c r="L67" s="282" t="s">
        <v>55</v>
      </c>
      <c r="M67" s="282" t="s">
        <v>52</v>
      </c>
      <c r="N67" s="305">
        <v>1143697.0</v>
      </c>
      <c r="O67" s="282" t="s">
        <v>2239</v>
      </c>
      <c r="P67" s="136">
        <v>1.0</v>
      </c>
      <c r="Q67" s="282" t="s">
        <v>2239</v>
      </c>
      <c r="R67" s="282" t="s">
        <v>2239</v>
      </c>
      <c r="S67" s="282" t="s">
        <v>2239</v>
      </c>
      <c r="T67" s="282" t="s">
        <v>2239</v>
      </c>
      <c r="U67" s="282" t="s">
        <v>2239</v>
      </c>
      <c r="V67" s="282" t="s">
        <v>2239</v>
      </c>
      <c r="W67" s="282" t="s">
        <v>2239</v>
      </c>
      <c r="X67" s="265"/>
      <c r="Y67" s="114"/>
      <c r="Z67" s="115"/>
    </row>
    <row r="68" ht="15.75" customHeight="1">
      <c r="A68" s="98">
        <v>32.0</v>
      </c>
      <c r="B68" s="300">
        <v>67.0</v>
      </c>
      <c r="C68" s="322"/>
      <c r="D68" s="301" t="s">
        <v>2344</v>
      </c>
      <c r="E68" s="4" t="s">
        <v>2345</v>
      </c>
      <c r="F68" s="302" t="s">
        <v>2239</v>
      </c>
      <c r="G68" s="268" t="s">
        <v>2346</v>
      </c>
      <c r="H68" s="4" t="s">
        <v>2346</v>
      </c>
      <c r="I68" s="282" t="s">
        <v>2347</v>
      </c>
      <c r="J68" s="98">
        <v>1.0</v>
      </c>
      <c r="K68" s="282" t="s">
        <v>64</v>
      </c>
      <c r="L68" s="282" t="s">
        <v>55</v>
      </c>
      <c r="M68" s="282" t="s">
        <v>2239</v>
      </c>
      <c r="N68" s="323">
        <v>77343.2</v>
      </c>
      <c r="O68" s="282" t="s">
        <v>2239</v>
      </c>
      <c r="P68" s="136">
        <v>1.0</v>
      </c>
      <c r="Q68" s="282" t="s">
        <v>2239</v>
      </c>
      <c r="R68" s="282" t="s">
        <v>2239</v>
      </c>
      <c r="S68" s="282" t="s">
        <v>2239</v>
      </c>
      <c r="T68" s="282" t="s">
        <v>2239</v>
      </c>
      <c r="U68" s="282" t="s">
        <v>2239</v>
      </c>
      <c r="V68" s="282" t="s">
        <v>2239</v>
      </c>
      <c r="W68" s="282" t="s">
        <v>2239</v>
      </c>
      <c r="X68" s="265"/>
      <c r="Y68" s="114"/>
      <c r="Z68" s="115"/>
    </row>
    <row r="69" ht="15.75" customHeight="1">
      <c r="A69" s="98">
        <v>32.0</v>
      </c>
      <c r="B69" s="300">
        <v>68.0</v>
      </c>
      <c r="C69" s="322"/>
      <c r="D69" s="306"/>
      <c r="E69" s="4" t="s">
        <v>2345</v>
      </c>
      <c r="F69" s="302" t="s">
        <v>2239</v>
      </c>
      <c r="G69" s="268" t="s">
        <v>2346</v>
      </c>
      <c r="H69" s="4" t="s">
        <v>2346</v>
      </c>
      <c r="I69" s="282" t="s">
        <v>2270</v>
      </c>
      <c r="J69" s="98">
        <v>1.0</v>
      </c>
      <c r="K69" s="282" t="s">
        <v>64</v>
      </c>
      <c r="L69" s="282" t="s">
        <v>55</v>
      </c>
      <c r="M69" s="282" t="s">
        <v>2239</v>
      </c>
      <c r="N69" s="324">
        <v>77343.2</v>
      </c>
      <c r="O69" s="282" t="s">
        <v>2239</v>
      </c>
      <c r="P69" s="4" t="s">
        <v>68</v>
      </c>
      <c r="Q69" s="282" t="s">
        <v>2239</v>
      </c>
      <c r="R69" s="282" t="s">
        <v>2239</v>
      </c>
      <c r="S69" s="282" t="s">
        <v>2239</v>
      </c>
      <c r="T69" s="282" t="s">
        <v>2239</v>
      </c>
      <c r="U69" s="282" t="s">
        <v>2239</v>
      </c>
      <c r="V69" s="282" t="s">
        <v>2239</v>
      </c>
      <c r="W69" s="282" t="s">
        <v>2239</v>
      </c>
      <c r="X69" s="265"/>
      <c r="Y69" s="114"/>
      <c r="Z69" s="115"/>
    </row>
    <row r="70" ht="15.0" customHeight="1">
      <c r="A70" s="98">
        <v>32.0</v>
      </c>
      <c r="B70" s="300">
        <v>69.0</v>
      </c>
      <c r="C70" s="322"/>
      <c r="D70" s="308" t="s">
        <v>2348</v>
      </c>
      <c r="E70" s="4" t="s">
        <v>2349</v>
      </c>
      <c r="F70" s="302" t="s">
        <v>2239</v>
      </c>
      <c r="G70" s="268" t="s">
        <v>97</v>
      </c>
      <c r="H70" s="4" t="s">
        <v>2350</v>
      </c>
      <c r="I70" s="282" t="s">
        <v>2351</v>
      </c>
      <c r="J70" s="98">
        <v>1.0</v>
      </c>
      <c r="K70" s="282" t="s">
        <v>1994</v>
      </c>
      <c r="L70" s="282" t="s">
        <v>93</v>
      </c>
      <c r="M70" s="282" t="s">
        <v>2239</v>
      </c>
      <c r="N70" s="98">
        <v>1438.6</v>
      </c>
      <c r="O70" s="282" t="s">
        <v>2239</v>
      </c>
      <c r="P70" s="136">
        <v>1.0</v>
      </c>
      <c r="Q70" s="282" t="s">
        <v>2239</v>
      </c>
      <c r="R70" s="282" t="s">
        <v>2239</v>
      </c>
      <c r="S70" s="282" t="s">
        <v>2239</v>
      </c>
      <c r="T70" s="282" t="s">
        <v>2239</v>
      </c>
      <c r="U70" s="282" t="s">
        <v>2239</v>
      </c>
      <c r="V70" s="282" t="s">
        <v>2239</v>
      </c>
      <c r="W70" s="282" t="s">
        <v>2239</v>
      </c>
      <c r="X70" s="265"/>
      <c r="Y70" s="114"/>
      <c r="Z70" s="115"/>
    </row>
    <row r="71" ht="15.75" customHeight="1">
      <c r="A71" s="98">
        <v>32.0</v>
      </c>
      <c r="B71" s="300">
        <v>70.0</v>
      </c>
      <c r="C71" s="322"/>
      <c r="D71" s="301" t="s">
        <v>2352</v>
      </c>
      <c r="E71" s="4" t="s">
        <v>2052</v>
      </c>
      <c r="F71" s="302" t="s">
        <v>2239</v>
      </c>
      <c r="G71" s="268" t="s">
        <v>2053</v>
      </c>
      <c r="H71" s="4" t="s">
        <v>2053</v>
      </c>
      <c r="I71" s="282" t="s">
        <v>2280</v>
      </c>
      <c r="J71" s="98">
        <v>1.0</v>
      </c>
      <c r="K71" s="282" t="s">
        <v>64</v>
      </c>
      <c r="L71" s="282" t="s">
        <v>55</v>
      </c>
      <c r="M71" s="282" t="s">
        <v>52</v>
      </c>
      <c r="N71" s="303">
        <v>310599.9</v>
      </c>
      <c r="O71" s="282" t="s">
        <v>2239</v>
      </c>
      <c r="P71" s="136">
        <v>1.0</v>
      </c>
      <c r="Q71" s="282" t="s">
        <v>2239</v>
      </c>
      <c r="R71" s="282" t="s">
        <v>2239</v>
      </c>
      <c r="S71" s="282" t="s">
        <v>2239</v>
      </c>
      <c r="T71" s="282" t="s">
        <v>2239</v>
      </c>
      <c r="U71" s="282" t="s">
        <v>2239</v>
      </c>
      <c r="V71" s="282" t="s">
        <v>2239</v>
      </c>
      <c r="W71" s="282" t="s">
        <v>2239</v>
      </c>
      <c r="X71" s="265"/>
      <c r="Y71" s="114"/>
      <c r="Z71" s="115"/>
    </row>
    <row r="72" ht="15.75" customHeight="1">
      <c r="A72" s="98">
        <v>32.0</v>
      </c>
      <c r="B72" s="300">
        <v>71.0</v>
      </c>
      <c r="C72" s="322"/>
      <c r="D72" s="304"/>
      <c r="E72" s="4" t="s">
        <v>2052</v>
      </c>
      <c r="F72" s="302" t="s">
        <v>2239</v>
      </c>
      <c r="G72" s="268" t="s">
        <v>2053</v>
      </c>
      <c r="H72" s="4" t="s">
        <v>2053</v>
      </c>
      <c r="I72" s="282" t="s">
        <v>2353</v>
      </c>
      <c r="J72" s="98">
        <v>1.0</v>
      </c>
      <c r="K72" s="282" t="s">
        <v>64</v>
      </c>
      <c r="L72" s="282" t="s">
        <v>55</v>
      </c>
      <c r="M72" s="282" t="s">
        <v>52</v>
      </c>
      <c r="N72" s="305">
        <v>310599.9</v>
      </c>
      <c r="O72" s="282" t="s">
        <v>2239</v>
      </c>
      <c r="P72" s="4" t="s">
        <v>68</v>
      </c>
      <c r="Q72" s="282" t="s">
        <v>2239</v>
      </c>
      <c r="R72" s="282" t="s">
        <v>2239</v>
      </c>
      <c r="S72" s="282" t="s">
        <v>2239</v>
      </c>
      <c r="T72" s="282" t="s">
        <v>2239</v>
      </c>
      <c r="U72" s="282" t="s">
        <v>2239</v>
      </c>
      <c r="V72" s="282" t="s">
        <v>2239</v>
      </c>
      <c r="W72" s="282" t="s">
        <v>2239</v>
      </c>
      <c r="X72" s="265"/>
      <c r="Y72" s="114"/>
      <c r="Z72" s="115"/>
    </row>
    <row r="73" ht="15.75" customHeight="1">
      <c r="A73" s="98">
        <v>32.0</v>
      </c>
      <c r="B73" s="300">
        <v>72.0</v>
      </c>
      <c r="C73" s="322"/>
      <c r="D73" s="304"/>
      <c r="E73" s="4" t="s">
        <v>2052</v>
      </c>
      <c r="F73" s="302" t="s">
        <v>2239</v>
      </c>
      <c r="G73" s="268" t="s">
        <v>2053</v>
      </c>
      <c r="H73" s="4" t="s">
        <v>2053</v>
      </c>
      <c r="I73" s="282" t="s">
        <v>2316</v>
      </c>
      <c r="J73" s="98">
        <v>1.0</v>
      </c>
      <c r="K73" s="282" t="s">
        <v>64</v>
      </c>
      <c r="L73" s="282" t="s">
        <v>55</v>
      </c>
      <c r="M73" s="282" t="s">
        <v>52</v>
      </c>
      <c r="N73" s="305">
        <v>310599.9</v>
      </c>
      <c r="O73" s="282" t="s">
        <v>2239</v>
      </c>
      <c r="P73" s="4" t="s">
        <v>68</v>
      </c>
      <c r="Q73" s="282" t="s">
        <v>2239</v>
      </c>
      <c r="R73" s="282" t="s">
        <v>2239</v>
      </c>
      <c r="S73" s="282" t="s">
        <v>2239</v>
      </c>
      <c r="T73" s="282" t="s">
        <v>2239</v>
      </c>
      <c r="U73" s="282" t="s">
        <v>2239</v>
      </c>
      <c r="V73" s="282" t="s">
        <v>2239</v>
      </c>
      <c r="W73" s="282" t="s">
        <v>2239</v>
      </c>
      <c r="X73" s="265"/>
      <c r="Y73" s="114"/>
      <c r="Z73" s="115"/>
    </row>
    <row r="74" ht="15.75" customHeight="1">
      <c r="A74" s="98">
        <v>32.0</v>
      </c>
      <c r="B74" s="300">
        <v>73.0</v>
      </c>
      <c r="C74" s="322"/>
      <c r="D74" s="304"/>
      <c r="E74" s="4" t="s">
        <v>2052</v>
      </c>
      <c r="F74" s="302" t="s">
        <v>2239</v>
      </c>
      <c r="G74" s="268" t="s">
        <v>2053</v>
      </c>
      <c r="H74" s="4" t="s">
        <v>2053</v>
      </c>
      <c r="I74" s="282" t="s">
        <v>2264</v>
      </c>
      <c r="J74" s="98">
        <v>1.0</v>
      </c>
      <c r="K74" s="282" t="s">
        <v>77</v>
      </c>
      <c r="L74" s="282" t="s">
        <v>55</v>
      </c>
      <c r="M74" s="282" t="s">
        <v>52</v>
      </c>
      <c r="N74" s="305">
        <v>310599.9</v>
      </c>
      <c r="O74" s="282" t="s">
        <v>2239</v>
      </c>
      <c r="P74" s="4" t="s">
        <v>68</v>
      </c>
      <c r="Q74" s="282" t="s">
        <v>2239</v>
      </c>
      <c r="R74" s="282" t="s">
        <v>2239</v>
      </c>
      <c r="S74" s="282" t="s">
        <v>2239</v>
      </c>
      <c r="T74" s="282" t="s">
        <v>2239</v>
      </c>
      <c r="U74" s="282" t="s">
        <v>2239</v>
      </c>
      <c r="V74" s="282" t="s">
        <v>2239</v>
      </c>
      <c r="W74" s="282" t="s">
        <v>2239</v>
      </c>
      <c r="X74" s="265"/>
      <c r="Y74" s="114"/>
      <c r="Z74" s="115"/>
    </row>
    <row r="75" ht="15.75" customHeight="1">
      <c r="A75" s="98">
        <v>32.0</v>
      </c>
      <c r="B75" s="300">
        <v>74.0</v>
      </c>
      <c r="C75" s="322"/>
      <c r="D75" s="304"/>
      <c r="E75" s="4" t="s">
        <v>2052</v>
      </c>
      <c r="F75" s="302" t="s">
        <v>2239</v>
      </c>
      <c r="G75" s="268" t="s">
        <v>2053</v>
      </c>
      <c r="H75" s="4" t="s">
        <v>2053</v>
      </c>
      <c r="I75" s="282" t="s">
        <v>2354</v>
      </c>
      <c r="J75" s="98">
        <v>1.0</v>
      </c>
      <c r="K75" s="282" t="s">
        <v>64</v>
      </c>
      <c r="L75" s="282" t="s">
        <v>55</v>
      </c>
      <c r="M75" s="282" t="s">
        <v>52</v>
      </c>
      <c r="N75" s="305">
        <v>310599.9</v>
      </c>
      <c r="O75" s="282" t="s">
        <v>2239</v>
      </c>
      <c r="P75" s="4" t="s">
        <v>68</v>
      </c>
      <c r="Q75" s="282" t="s">
        <v>2239</v>
      </c>
      <c r="R75" s="282" t="s">
        <v>2239</v>
      </c>
      <c r="S75" s="282" t="s">
        <v>2239</v>
      </c>
      <c r="T75" s="282" t="s">
        <v>2239</v>
      </c>
      <c r="U75" s="282" t="s">
        <v>2239</v>
      </c>
      <c r="V75" s="282" t="s">
        <v>2239</v>
      </c>
      <c r="W75" s="282" t="s">
        <v>2239</v>
      </c>
      <c r="X75" s="265"/>
      <c r="Y75" s="114"/>
      <c r="Z75" s="115"/>
    </row>
    <row r="76" ht="15.75" customHeight="1">
      <c r="A76" s="98">
        <v>32.0</v>
      </c>
      <c r="B76" s="300">
        <v>75.0</v>
      </c>
      <c r="C76" s="322"/>
      <c r="D76" s="304"/>
      <c r="E76" s="4" t="s">
        <v>2052</v>
      </c>
      <c r="F76" s="302" t="s">
        <v>2239</v>
      </c>
      <c r="G76" s="268" t="s">
        <v>2053</v>
      </c>
      <c r="H76" s="4" t="s">
        <v>2053</v>
      </c>
      <c r="I76" s="282" t="s">
        <v>2303</v>
      </c>
      <c r="J76" s="98">
        <v>1.0</v>
      </c>
      <c r="K76" s="282" t="s">
        <v>64</v>
      </c>
      <c r="L76" s="282" t="s">
        <v>55</v>
      </c>
      <c r="M76" s="282" t="s">
        <v>52</v>
      </c>
      <c r="N76" s="305">
        <v>310599.9</v>
      </c>
      <c r="O76" s="282" t="s">
        <v>2239</v>
      </c>
      <c r="P76" s="4" t="s">
        <v>68</v>
      </c>
      <c r="Q76" s="282" t="s">
        <v>2239</v>
      </c>
      <c r="R76" s="282" t="s">
        <v>2239</v>
      </c>
      <c r="S76" s="282" t="s">
        <v>2239</v>
      </c>
      <c r="T76" s="282" t="s">
        <v>2239</v>
      </c>
      <c r="U76" s="282" t="s">
        <v>2239</v>
      </c>
      <c r="V76" s="282" t="s">
        <v>2239</v>
      </c>
      <c r="W76" s="282" t="s">
        <v>2239</v>
      </c>
      <c r="X76" s="265"/>
      <c r="Y76" s="114"/>
      <c r="Z76" s="115"/>
    </row>
    <row r="77" ht="15.75" customHeight="1">
      <c r="A77" s="98">
        <v>32.0</v>
      </c>
      <c r="B77" s="300">
        <v>76.0</v>
      </c>
      <c r="C77" s="322"/>
      <c r="D77" s="307"/>
      <c r="E77" s="4" t="s">
        <v>2052</v>
      </c>
      <c r="F77" s="302" t="s">
        <v>2239</v>
      </c>
      <c r="G77" s="268" t="s">
        <v>2053</v>
      </c>
      <c r="H77" s="4" t="s">
        <v>2053</v>
      </c>
      <c r="I77" s="282" t="s">
        <v>2355</v>
      </c>
      <c r="J77" s="98">
        <v>1.0</v>
      </c>
      <c r="K77" s="282" t="s">
        <v>64</v>
      </c>
      <c r="L77" s="282" t="s">
        <v>55</v>
      </c>
      <c r="M77" s="282" t="s">
        <v>52</v>
      </c>
      <c r="N77" s="305">
        <v>310599.9</v>
      </c>
      <c r="O77" s="282" t="s">
        <v>2239</v>
      </c>
      <c r="P77" s="4" t="s">
        <v>68</v>
      </c>
      <c r="Q77" s="282" t="s">
        <v>2239</v>
      </c>
      <c r="R77" s="282" t="s">
        <v>2239</v>
      </c>
      <c r="S77" s="282" t="s">
        <v>2239</v>
      </c>
      <c r="T77" s="282" t="s">
        <v>2239</v>
      </c>
      <c r="U77" s="282" t="s">
        <v>2239</v>
      </c>
      <c r="V77" s="282" t="s">
        <v>2239</v>
      </c>
      <c r="W77" s="282" t="s">
        <v>2239</v>
      </c>
      <c r="X77" s="265"/>
      <c r="Y77" s="114"/>
      <c r="Z77" s="115"/>
    </row>
    <row r="78" ht="15.75" customHeight="1">
      <c r="A78" s="98">
        <v>32.0</v>
      </c>
      <c r="B78" s="300">
        <v>77.0</v>
      </c>
      <c r="C78" s="322"/>
      <c r="D78" s="301" t="s">
        <v>2356</v>
      </c>
      <c r="E78" s="282" t="s">
        <v>2357</v>
      </c>
      <c r="F78" s="314" t="s">
        <v>2239</v>
      </c>
      <c r="G78" s="268" t="s">
        <v>2358</v>
      </c>
      <c r="H78" s="282" t="s">
        <v>2358</v>
      </c>
      <c r="I78" s="282" t="s">
        <v>2359</v>
      </c>
      <c r="J78" s="98">
        <v>1.0</v>
      </c>
      <c r="K78" s="282" t="s">
        <v>64</v>
      </c>
      <c r="L78" s="282" t="s">
        <v>55</v>
      </c>
      <c r="M78" s="282" t="s">
        <v>2239</v>
      </c>
      <c r="N78" s="321">
        <v>36900.0</v>
      </c>
      <c r="O78" s="282" t="s">
        <v>2239</v>
      </c>
      <c r="P78" s="136">
        <v>1.0</v>
      </c>
      <c r="Q78" s="282" t="s">
        <v>2239</v>
      </c>
      <c r="R78" s="282" t="s">
        <v>2239</v>
      </c>
      <c r="S78" s="282" t="s">
        <v>2239</v>
      </c>
      <c r="T78" s="282" t="s">
        <v>2239</v>
      </c>
      <c r="U78" s="282" t="s">
        <v>2239</v>
      </c>
      <c r="V78" s="282" t="s">
        <v>2239</v>
      </c>
      <c r="W78" s="282" t="s">
        <v>2239</v>
      </c>
      <c r="X78" s="265"/>
      <c r="Y78" s="114"/>
      <c r="Z78" s="115"/>
    </row>
    <row r="79" ht="15.75" customHeight="1">
      <c r="A79" s="98">
        <v>32.0</v>
      </c>
      <c r="B79" s="300">
        <v>78.0</v>
      </c>
      <c r="C79" s="322"/>
      <c r="D79" s="304"/>
      <c r="E79" s="282" t="s">
        <v>2357</v>
      </c>
      <c r="F79" s="314" t="s">
        <v>2239</v>
      </c>
      <c r="G79" s="268" t="s">
        <v>2358</v>
      </c>
      <c r="H79" s="282" t="s">
        <v>2358</v>
      </c>
      <c r="I79" s="282" t="s">
        <v>2360</v>
      </c>
      <c r="J79" s="98">
        <v>1.0</v>
      </c>
      <c r="K79" s="282" t="s">
        <v>64</v>
      </c>
      <c r="L79" s="282" t="s">
        <v>55</v>
      </c>
      <c r="M79" s="282" t="s">
        <v>2239</v>
      </c>
      <c r="N79" s="321">
        <v>36900.0</v>
      </c>
      <c r="O79" s="282" t="s">
        <v>2239</v>
      </c>
      <c r="P79" s="4" t="s">
        <v>68</v>
      </c>
      <c r="Q79" s="282" t="s">
        <v>2239</v>
      </c>
      <c r="R79" s="282" t="s">
        <v>2239</v>
      </c>
      <c r="S79" s="282" t="s">
        <v>2239</v>
      </c>
      <c r="T79" s="282" t="s">
        <v>2239</v>
      </c>
      <c r="U79" s="282" t="s">
        <v>2239</v>
      </c>
      <c r="V79" s="282" t="s">
        <v>2239</v>
      </c>
      <c r="W79" s="282" t="s">
        <v>2239</v>
      </c>
      <c r="X79" s="265"/>
      <c r="Y79" s="114"/>
      <c r="Z79" s="115"/>
    </row>
    <row r="80" ht="15.75" customHeight="1">
      <c r="A80" s="98">
        <v>32.0</v>
      </c>
      <c r="B80" s="300">
        <v>79.0</v>
      </c>
      <c r="C80" s="322"/>
      <c r="D80" s="304"/>
      <c r="E80" s="282" t="s">
        <v>2357</v>
      </c>
      <c r="F80" s="314" t="s">
        <v>2239</v>
      </c>
      <c r="G80" s="268" t="s">
        <v>2358</v>
      </c>
      <c r="H80" s="282" t="s">
        <v>2358</v>
      </c>
      <c r="I80" s="282" t="s">
        <v>2361</v>
      </c>
      <c r="J80" s="98">
        <v>1.0</v>
      </c>
      <c r="K80" s="282" t="s">
        <v>64</v>
      </c>
      <c r="L80" s="282" t="s">
        <v>55</v>
      </c>
      <c r="M80" s="282" t="s">
        <v>2239</v>
      </c>
      <c r="N80" s="321">
        <v>36900.0</v>
      </c>
      <c r="O80" s="282" t="s">
        <v>2239</v>
      </c>
      <c r="P80" s="4" t="s">
        <v>68</v>
      </c>
      <c r="Q80" s="282" t="s">
        <v>2239</v>
      </c>
      <c r="R80" s="282" t="s">
        <v>2239</v>
      </c>
      <c r="S80" s="282" t="s">
        <v>2239</v>
      </c>
      <c r="T80" s="282" t="s">
        <v>2239</v>
      </c>
      <c r="U80" s="282" t="s">
        <v>2239</v>
      </c>
      <c r="V80" s="282" t="s">
        <v>2239</v>
      </c>
      <c r="W80" s="282" t="s">
        <v>2239</v>
      </c>
      <c r="X80" s="265"/>
      <c r="Y80" s="114"/>
      <c r="Z80" s="115"/>
    </row>
    <row r="81" ht="15.75" customHeight="1">
      <c r="A81" s="98">
        <v>32.0</v>
      </c>
      <c r="B81" s="300">
        <v>80.0</v>
      </c>
      <c r="C81" s="322"/>
      <c r="D81" s="307"/>
      <c r="E81" s="282" t="s">
        <v>2357</v>
      </c>
      <c r="F81" s="314" t="s">
        <v>2239</v>
      </c>
      <c r="G81" s="268" t="s">
        <v>2358</v>
      </c>
      <c r="H81" s="282" t="s">
        <v>2358</v>
      </c>
      <c r="I81" s="282" t="s">
        <v>2362</v>
      </c>
      <c r="J81" s="98">
        <v>1.0</v>
      </c>
      <c r="K81" s="282" t="s">
        <v>64</v>
      </c>
      <c r="L81" s="282" t="s">
        <v>55</v>
      </c>
      <c r="M81" s="282" t="s">
        <v>2239</v>
      </c>
      <c r="N81" s="321">
        <v>36900.0</v>
      </c>
      <c r="O81" s="282" t="s">
        <v>2239</v>
      </c>
      <c r="P81" s="4" t="s">
        <v>68</v>
      </c>
      <c r="Q81" s="282" t="s">
        <v>2239</v>
      </c>
      <c r="R81" s="282" t="s">
        <v>2239</v>
      </c>
      <c r="S81" s="282" t="s">
        <v>2239</v>
      </c>
      <c r="T81" s="282" t="s">
        <v>2239</v>
      </c>
      <c r="U81" s="282" t="s">
        <v>2239</v>
      </c>
      <c r="V81" s="282" t="s">
        <v>2239</v>
      </c>
      <c r="W81" s="282" t="s">
        <v>2239</v>
      </c>
      <c r="X81" s="265"/>
      <c r="Y81" s="114"/>
      <c r="Z81" s="115"/>
    </row>
    <row r="82" ht="15.75" customHeight="1">
      <c r="A82" s="98">
        <v>32.0</v>
      </c>
      <c r="B82" s="300">
        <v>81.0</v>
      </c>
      <c r="C82" s="322"/>
      <c r="D82" s="301" t="s">
        <v>2363</v>
      </c>
      <c r="E82" s="282" t="s">
        <v>2364</v>
      </c>
      <c r="F82" s="314" t="s">
        <v>2239</v>
      </c>
      <c r="G82" s="268" t="s">
        <v>2365</v>
      </c>
      <c r="H82" s="282" t="s">
        <v>2365</v>
      </c>
      <c r="I82" s="282" t="s">
        <v>2329</v>
      </c>
      <c r="J82" s="98">
        <v>1.0</v>
      </c>
      <c r="K82" s="282" t="s">
        <v>77</v>
      </c>
      <c r="L82" s="282" t="s">
        <v>93</v>
      </c>
      <c r="M82" s="282" t="s">
        <v>52</v>
      </c>
      <c r="N82" s="321">
        <v>73556.0</v>
      </c>
      <c r="O82" s="282" t="s">
        <v>2239</v>
      </c>
      <c r="P82" s="136">
        <v>1.0</v>
      </c>
      <c r="Q82" s="282" t="s">
        <v>2239</v>
      </c>
      <c r="R82" s="282" t="s">
        <v>2239</v>
      </c>
      <c r="S82" s="282" t="s">
        <v>2239</v>
      </c>
      <c r="T82" s="282" t="s">
        <v>2239</v>
      </c>
      <c r="U82" s="282" t="s">
        <v>2239</v>
      </c>
      <c r="V82" s="282" t="s">
        <v>2239</v>
      </c>
      <c r="W82" s="282" t="s">
        <v>2239</v>
      </c>
      <c r="X82" s="265"/>
      <c r="Y82" s="114"/>
      <c r="Z82" s="115"/>
    </row>
    <row r="83" ht="15.75" customHeight="1">
      <c r="A83" s="98">
        <v>32.0</v>
      </c>
      <c r="B83" s="300">
        <v>82.0</v>
      </c>
      <c r="C83" s="322"/>
      <c r="D83" s="306"/>
      <c r="E83" s="282" t="s">
        <v>2364</v>
      </c>
      <c r="F83" s="314" t="s">
        <v>2239</v>
      </c>
      <c r="G83" s="268" t="s">
        <v>2365</v>
      </c>
      <c r="H83" s="282" t="s">
        <v>2365</v>
      </c>
      <c r="I83" s="282" t="s">
        <v>2257</v>
      </c>
      <c r="J83" s="98">
        <v>1.0</v>
      </c>
      <c r="K83" s="282" t="s">
        <v>64</v>
      </c>
      <c r="L83" s="282" t="s">
        <v>55</v>
      </c>
      <c r="M83" s="282" t="s">
        <v>52</v>
      </c>
      <c r="N83" s="325">
        <v>73556.0</v>
      </c>
      <c r="O83" s="282" t="s">
        <v>2239</v>
      </c>
      <c r="P83" s="4" t="s">
        <v>68</v>
      </c>
      <c r="Q83" s="282" t="s">
        <v>2239</v>
      </c>
      <c r="R83" s="282" t="s">
        <v>2239</v>
      </c>
      <c r="S83" s="282" t="s">
        <v>2239</v>
      </c>
      <c r="T83" s="282" t="s">
        <v>2239</v>
      </c>
      <c r="U83" s="282" t="s">
        <v>2239</v>
      </c>
      <c r="V83" s="282" t="s">
        <v>2239</v>
      </c>
      <c r="W83" s="282" t="s">
        <v>2239</v>
      </c>
      <c r="X83" s="265"/>
      <c r="Y83" s="114"/>
      <c r="Z83" s="115"/>
    </row>
    <row r="84" ht="15.75" customHeight="1">
      <c r="A84" s="98">
        <v>32.0</v>
      </c>
      <c r="B84" s="300">
        <v>83.0</v>
      </c>
      <c r="C84" s="322"/>
      <c r="D84" s="308" t="s">
        <v>2366</v>
      </c>
      <c r="E84" s="282" t="s">
        <v>2056</v>
      </c>
      <c r="F84" s="314" t="s">
        <v>2239</v>
      </c>
      <c r="G84" s="268" t="s">
        <v>2057</v>
      </c>
      <c r="H84" s="282" t="s">
        <v>2057</v>
      </c>
      <c r="I84" s="282" t="s">
        <v>2303</v>
      </c>
      <c r="J84" s="98">
        <v>1.0</v>
      </c>
      <c r="K84" s="282" t="s">
        <v>77</v>
      </c>
      <c r="L84" s="282" t="s">
        <v>93</v>
      </c>
      <c r="M84" s="282" t="s">
        <v>52</v>
      </c>
      <c r="N84" s="98">
        <v>40.4</v>
      </c>
      <c r="O84" s="282" t="s">
        <v>2239</v>
      </c>
      <c r="P84" s="136">
        <v>1.0</v>
      </c>
      <c r="Q84" s="282" t="s">
        <v>2239</v>
      </c>
      <c r="R84" s="282" t="s">
        <v>2239</v>
      </c>
      <c r="S84" s="282" t="s">
        <v>2239</v>
      </c>
      <c r="T84" s="282" t="s">
        <v>2239</v>
      </c>
      <c r="U84" s="282" t="s">
        <v>2239</v>
      </c>
      <c r="V84" s="282" t="s">
        <v>2239</v>
      </c>
      <c r="W84" s="282" t="s">
        <v>2239</v>
      </c>
      <c r="X84" s="265"/>
      <c r="Y84" s="114"/>
      <c r="Z84" s="115"/>
    </row>
    <row r="85" ht="15.0" customHeight="1">
      <c r="A85" s="98">
        <v>32.0</v>
      </c>
      <c r="B85" s="300">
        <v>84.0</v>
      </c>
      <c r="C85" s="322"/>
      <c r="D85" s="301" t="s">
        <v>2367</v>
      </c>
      <c r="E85" s="282" t="s">
        <v>2368</v>
      </c>
      <c r="F85" s="314" t="s">
        <v>2239</v>
      </c>
      <c r="G85" s="268" t="s">
        <v>97</v>
      </c>
      <c r="H85" s="282" t="s">
        <v>2369</v>
      </c>
      <c r="I85" s="282" t="s">
        <v>2370</v>
      </c>
      <c r="J85" s="98">
        <v>1.0</v>
      </c>
      <c r="K85" s="282" t="s">
        <v>1994</v>
      </c>
      <c r="L85" s="282" t="s">
        <v>93</v>
      </c>
      <c r="M85" s="282" t="s">
        <v>2239</v>
      </c>
      <c r="N85" s="326">
        <v>6436.0</v>
      </c>
      <c r="O85" s="282" t="s">
        <v>2239</v>
      </c>
      <c r="P85" s="4" t="s">
        <v>68</v>
      </c>
      <c r="Q85" s="282" t="s">
        <v>2239</v>
      </c>
      <c r="R85" s="282" t="s">
        <v>2239</v>
      </c>
      <c r="S85" s="282" t="s">
        <v>2239</v>
      </c>
      <c r="T85" s="282" t="s">
        <v>2239</v>
      </c>
      <c r="U85" s="282" t="s">
        <v>2239</v>
      </c>
      <c r="V85" s="282" t="s">
        <v>2239</v>
      </c>
      <c r="W85" s="282" t="s">
        <v>2239</v>
      </c>
      <c r="X85" s="265"/>
      <c r="Y85" s="114"/>
      <c r="Z85" s="115"/>
    </row>
    <row r="86" ht="15.75" customHeight="1">
      <c r="A86" s="98">
        <v>32.0</v>
      </c>
      <c r="B86" s="300">
        <v>85.0</v>
      </c>
      <c r="C86" s="322"/>
      <c r="D86" s="304"/>
      <c r="E86" s="282" t="s">
        <v>2368</v>
      </c>
      <c r="F86" s="314" t="s">
        <v>2239</v>
      </c>
      <c r="G86" s="268" t="s">
        <v>2369</v>
      </c>
      <c r="H86" s="282" t="s">
        <v>2369</v>
      </c>
      <c r="I86" s="282" t="s">
        <v>2371</v>
      </c>
      <c r="J86" s="98">
        <v>1.0</v>
      </c>
      <c r="K86" s="282" t="s">
        <v>54</v>
      </c>
      <c r="L86" s="282" t="s">
        <v>55</v>
      </c>
      <c r="M86" s="282" t="s">
        <v>2239</v>
      </c>
      <c r="N86" s="321">
        <v>6436.0</v>
      </c>
      <c r="O86" s="282" t="s">
        <v>2239</v>
      </c>
      <c r="P86" s="136">
        <v>1.0</v>
      </c>
      <c r="Q86" s="282" t="s">
        <v>2239</v>
      </c>
      <c r="R86" s="282" t="s">
        <v>2239</v>
      </c>
      <c r="S86" s="282" t="s">
        <v>2239</v>
      </c>
      <c r="T86" s="282" t="s">
        <v>2239</v>
      </c>
      <c r="U86" s="282" t="s">
        <v>2239</v>
      </c>
      <c r="V86" s="282" t="s">
        <v>2239</v>
      </c>
      <c r="W86" s="282" t="s">
        <v>2239</v>
      </c>
      <c r="X86" s="265"/>
      <c r="Y86" s="114"/>
      <c r="Z86" s="115"/>
    </row>
    <row r="87" ht="15.75" customHeight="1">
      <c r="A87" s="98">
        <v>32.0</v>
      </c>
      <c r="B87" s="300">
        <v>86.0</v>
      </c>
      <c r="C87" s="322"/>
      <c r="D87" s="306"/>
      <c r="E87" s="282" t="s">
        <v>2368</v>
      </c>
      <c r="F87" s="314" t="s">
        <v>2239</v>
      </c>
      <c r="G87" s="268" t="s">
        <v>2369</v>
      </c>
      <c r="H87" s="282" t="s">
        <v>2369</v>
      </c>
      <c r="I87" s="282" t="s">
        <v>2372</v>
      </c>
      <c r="J87" s="98">
        <v>1.0</v>
      </c>
      <c r="K87" s="282" t="s">
        <v>64</v>
      </c>
      <c r="L87" s="282" t="s">
        <v>55</v>
      </c>
      <c r="M87" s="282" t="s">
        <v>2239</v>
      </c>
      <c r="N87" s="325">
        <v>6436.0</v>
      </c>
      <c r="O87" s="282" t="s">
        <v>2239</v>
      </c>
      <c r="P87" s="4" t="s">
        <v>68</v>
      </c>
      <c r="Q87" s="282" t="s">
        <v>2239</v>
      </c>
      <c r="R87" s="282" t="s">
        <v>2239</v>
      </c>
      <c r="S87" s="282" t="s">
        <v>2239</v>
      </c>
      <c r="T87" s="282" t="s">
        <v>2239</v>
      </c>
      <c r="U87" s="282" t="s">
        <v>2239</v>
      </c>
      <c r="V87" s="282" t="s">
        <v>2239</v>
      </c>
      <c r="W87" s="282" t="s">
        <v>2239</v>
      </c>
      <c r="X87" s="265"/>
      <c r="Y87" s="114"/>
      <c r="Z87" s="115"/>
    </row>
    <row r="88" ht="15.0" customHeight="1">
      <c r="A88" s="98">
        <v>32.0</v>
      </c>
      <c r="B88" s="300">
        <v>87.0</v>
      </c>
      <c r="C88" s="322"/>
      <c r="D88" s="282" t="s">
        <v>2373</v>
      </c>
      <c r="E88" s="282" t="s">
        <v>2374</v>
      </c>
      <c r="F88" s="327" t="s">
        <v>2239</v>
      </c>
      <c r="G88" s="328" t="s">
        <v>97</v>
      </c>
      <c r="H88" s="282" t="s">
        <v>2375</v>
      </c>
      <c r="I88" s="282" t="s">
        <v>2239</v>
      </c>
      <c r="J88" s="98">
        <v>1.0</v>
      </c>
      <c r="K88" s="282" t="s">
        <v>1994</v>
      </c>
      <c r="L88" s="282" t="s">
        <v>93</v>
      </c>
      <c r="M88" s="282" t="s">
        <v>2239</v>
      </c>
      <c r="N88" s="98">
        <v>299.4</v>
      </c>
      <c r="O88" s="282" t="s">
        <v>2239</v>
      </c>
      <c r="P88" s="136">
        <v>1.0</v>
      </c>
      <c r="Q88" s="282" t="s">
        <v>2239</v>
      </c>
      <c r="R88" s="282" t="s">
        <v>2239</v>
      </c>
      <c r="S88" s="282" t="s">
        <v>2239</v>
      </c>
      <c r="T88" s="282" t="s">
        <v>2239</v>
      </c>
      <c r="U88" s="282" t="s">
        <v>2239</v>
      </c>
      <c r="V88" s="282" t="s">
        <v>2239</v>
      </c>
      <c r="W88" s="282" t="s">
        <v>2239</v>
      </c>
      <c r="X88" s="265"/>
      <c r="Y88" s="114"/>
      <c r="Z88" s="115"/>
    </row>
    <row r="89" ht="15.0" customHeight="1">
      <c r="A89" s="98">
        <v>32.0</v>
      </c>
      <c r="B89" s="300">
        <v>88.0</v>
      </c>
      <c r="C89" s="322"/>
      <c r="D89" s="308" t="s">
        <v>2376</v>
      </c>
      <c r="E89" s="282" t="s">
        <v>2377</v>
      </c>
      <c r="F89" s="314" t="s">
        <v>2239</v>
      </c>
      <c r="G89" s="268" t="s">
        <v>97</v>
      </c>
      <c r="H89" s="282" t="s">
        <v>2378</v>
      </c>
      <c r="I89" s="282" t="s">
        <v>2379</v>
      </c>
      <c r="J89" s="98">
        <v>1.0</v>
      </c>
      <c r="K89" s="282" t="s">
        <v>1994</v>
      </c>
      <c r="L89" s="282" t="s">
        <v>93</v>
      </c>
      <c r="M89" s="282" t="s">
        <v>2239</v>
      </c>
      <c r="N89" s="98">
        <v>0.0</v>
      </c>
      <c r="O89" s="282" t="s">
        <v>2239</v>
      </c>
      <c r="P89" s="136">
        <v>1.0</v>
      </c>
      <c r="Q89" s="282" t="s">
        <v>2239</v>
      </c>
      <c r="R89" s="282" t="s">
        <v>2239</v>
      </c>
      <c r="S89" s="282" t="s">
        <v>2239</v>
      </c>
      <c r="T89" s="282" t="s">
        <v>2239</v>
      </c>
      <c r="U89" s="282" t="s">
        <v>2239</v>
      </c>
      <c r="V89" s="282" t="s">
        <v>2239</v>
      </c>
      <c r="W89" s="282" t="s">
        <v>2239</v>
      </c>
      <c r="X89" s="265"/>
      <c r="Y89" s="114"/>
      <c r="Z89" s="115"/>
    </row>
    <row r="90" ht="15.75" customHeight="1">
      <c r="A90" s="98">
        <v>32.0</v>
      </c>
      <c r="B90" s="300">
        <v>89.0</v>
      </c>
      <c r="C90" s="322"/>
      <c r="D90" s="301" t="s">
        <v>2380</v>
      </c>
      <c r="E90" s="282" t="s">
        <v>2381</v>
      </c>
      <c r="F90" s="314" t="s">
        <v>2239</v>
      </c>
      <c r="G90" s="268" t="s">
        <v>2382</v>
      </c>
      <c r="H90" s="282" t="s">
        <v>2382</v>
      </c>
      <c r="I90" s="282" t="s">
        <v>2383</v>
      </c>
      <c r="J90" s="98">
        <v>1.0</v>
      </c>
      <c r="K90" s="282" t="s">
        <v>54</v>
      </c>
      <c r="L90" s="282" t="s">
        <v>55</v>
      </c>
      <c r="M90" s="282" t="s">
        <v>2239</v>
      </c>
      <c r="N90" s="329">
        <v>437.0</v>
      </c>
      <c r="O90" s="282" t="s">
        <v>2239</v>
      </c>
      <c r="P90" s="136">
        <v>1.0</v>
      </c>
      <c r="Q90" s="282" t="s">
        <v>2239</v>
      </c>
      <c r="R90" s="282" t="s">
        <v>2239</v>
      </c>
      <c r="S90" s="282" t="s">
        <v>2239</v>
      </c>
      <c r="T90" s="282" t="s">
        <v>2239</v>
      </c>
      <c r="U90" s="282" t="s">
        <v>2239</v>
      </c>
      <c r="V90" s="282" t="s">
        <v>2239</v>
      </c>
      <c r="W90" s="282" t="s">
        <v>2239</v>
      </c>
      <c r="X90" s="265"/>
      <c r="Y90" s="114"/>
      <c r="Z90" s="115"/>
    </row>
    <row r="91" ht="15.0" customHeight="1">
      <c r="A91" s="98">
        <v>32.0</v>
      </c>
      <c r="B91" s="300">
        <v>90.0</v>
      </c>
      <c r="C91" s="322"/>
      <c r="D91" s="304"/>
      <c r="E91" s="282" t="s">
        <v>2381</v>
      </c>
      <c r="F91" s="314" t="s">
        <v>2239</v>
      </c>
      <c r="G91" s="268" t="s">
        <v>97</v>
      </c>
      <c r="H91" s="282" t="s">
        <v>2382</v>
      </c>
      <c r="I91" s="282" t="s">
        <v>2384</v>
      </c>
      <c r="J91" s="98">
        <v>1.0</v>
      </c>
      <c r="K91" s="282" t="s">
        <v>1994</v>
      </c>
      <c r="L91" s="282" t="s">
        <v>93</v>
      </c>
      <c r="M91" s="282" t="s">
        <v>2239</v>
      </c>
      <c r="N91" s="330">
        <v>437.0</v>
      </c>
      <c r="O91" s="282" t="s">
        <v>2239</v>
      </c>
      <c r="P91" s="4" t="s">
        <v>68</v>
      </c>
      <c r="Q91" s="282" t="s">
        <v>2239</v>
      </c>
      <c r="R91" s="282" t="s">
        <v>2239</v>
      </c>
      <c r="S91" s="282" t="s">
        <v>2239</v>
      </c>
      <c r="T91" s="282" t="s">
        <v>2239</v>
      </c>
      <c r="U91" s="282" t="s">
        <v>2239</v>
      </c>
      <c r="V91" s="282" t="s">
        <v>2239</v>
      </c>
      <c r="W91" s="282" t="s">
        <v>2239</v>
      </c>
      <c r="X91" s="265"/>
      <c r="Y91" s="114"/>
      <c r="Z91" s="115"/>
    </row>
    <row r="92" ht="15.0" customHeight="1">
      <c r="A92" s="98">
        <v>32.0</v>
      </c>
      <c r="B92" s="300">
        <v>91.0</v>
      </c>
      <c r="C92" s="322"/>
      <c r="D92" s="306"/>
      <c r="E92" s="282" t="s">
        <v>2381</v>
      </c>
      <c r="F92" s="314" t="s">
        <v>2239</v>
      </c>
      <c r="G92" s="268" t="s">
        <v>97</v>
      </c>
      <c r="H92" s="282" t="s">
        <v>2382</v>
      </c>
      <c r="I92" s="282" t="s">
        <v>2385</v>
      </c>
      <c r="J92" s="98">
        <v>1.0</v>
      </c>
      <c r="K92" s="282" t="s">
        <v>1994</v>
      </c>
      <c r="L92" s="282" t="s">
        <v>93</v>
      </c>
      <c r="M92" s="282" t="s">
        <v>2239</v>
      </c>
      <c r="N92" s="330">
        <v>437.0</v>
      </c>
      <c r="O92" s="282" t="s">
        <v>2239</v>
      </c>
      <c r="P92" s="4" t="s">
        <v>68</v>
      </c>
      <c r="Q92" s="282" t="s">
        <v>2239</v>
      </c>
      <c r="R92" s="282" t="s">
        <v>2239</v>
      </c>
      <c r="S92" s="282" t="s">
        <v>2239</v>
      </c>
      <c r="T92" s="282" t="s">
        <v>2239</v>
      </c>
      <c r="U92" s="282" t="s">
        <v>2239</v>
      </c>
      <c r="V92" s="282" t="s">
        <v>2239</v>
      </c>
      <c r="W92" s="282" t="s">
        <v>2239</v>
      </c>
      <c r="X92" s="265"/>
      <c r="Y92" s="114"/>
      <c r="Z92" s="115"/>
    </row>
    <row r="93" ht="15.75" customHeight="1">
      <c r="A93" s="98">
        <v>32.0</v>
      </c>
      <c r="B93" s="300">
        <v>92.0</v>
      </c>
      <c r="C93" s="322"/>
      <c r="D93" s="308" t="s">
        <v>2386</v>
      </c>
      <c r="E93" s="282" t="s">
        <v>2062</v>
      </c>
      <c r="F93" s="314" t="s">
        <v>2239</v>
      </c>
      <c r="G93" s="268" t="s">
        <v>2063</v>
      </c>
      <c r="H93" s="282" t="s">
        <v>2063</v>
      </c>
      <c r="I93" s="282" t="s">
        <v>2280</v>
      </c>
      <c r="J93" s="98">
        <v>1.0</v>
      </c>
      <c r="K93" s="282" t="s">
        <v>64</v>
      </c>
      <c r="L93" s="282" t="s">
        <v>55</v>
      </c>
      <c r="M93" s="282" t="s">
        <v>52</v>
      </c>
      <c r="N93" s="323">
        <v>316355.1</v>
      </c>
      <c r="O93" s="282" t="s">
        <v>2239</v>
      </c>
      <c r="P93" s="136">
        <v>1.0</v>
      </c>
      <c r="Q93" s="282" t="s">
        <v>2239</v>
      </c>
      <c r="R93" s="282" t="s">
        <v>2239</v>
      </c>
      <c r="S93" s="282" t="s">
        <v>2239</v>
      </c>
      <c r="T93" s="282" t="s">
        <v>2239</v>
      </c>
      <c r="U93" s="282" t="s">
        <v>2239</v>
      </c>
      <c r="V93" s="282" t="s">
        <v>2239</v>
      </c>
      <c r="W93" s="282" t="s">
        <v>2239</v>
      </c>
      <c r="X93" s="265"/>
      <c r="Y93" s="114"/>
      <c r="Z93" s="115"/>
    </row>
    <row r="94" ht="15.75" customHeight="1">
      <c r="A94" s="98">
        <v>32.0</v>
      </c>
      <c r="B94" s="300">
        <v>93.0</v>
      </c>
      <c r="C94" s="322"/>
      <c r="D94" s="301" t="s">
        <v>2387</v>
      </c>
      <c r="E94" s="282" t="s">
        <v>2062</v>
      </c>
      <c r="F94" s="314" t="s">
        <v>2239</v>
      </c>
      <c r="G94" s="268" t="s">
        <v>2063</v>
      </c>
      <c r="H94" s="282" t="s">
        <v>2063</v>
      </c>
      <c r="I94" s="282" t="s">
        <v>2360</v>
      </c>
      <c r="J94" s="98">
        <v>1.0</v>
      </c>
      <c r="K94" s="282" t="s">
        <v>64</v>
      </c>
      <c r="L94" s="282" t="s">
        <v>55</v>
      </c>
      <c r="M94" s="282" t="s">
        <v>52</v>
      </c>
      <c r="N94" s="323">
        <v>316355.1</v>
      </c>
      <c r="O94" s="282" t="s">
        <v>2239</v>
      </c>
      <c r="P94" s="4" t="s">
        <v>68</v>
      </c>
      <c r="Q94" s="282" t="s">
        <v>2239</v>
      </c>
      <c r="R94" s="282" t="s">
        <v>2239</v>
      </c>
      <c r="S94" s="282" t="s">
        <v>2239</v>
      </c>
      <c r="T94" s="282" t="s">
        <v>2239</v>
      </c>
      <c r="U94" s="282" t="s">
        <v>2239</v>
      </c>
      <c r="V94" s="282" t="s">
        <v>2239</v>
      </c>
      <c r="W94" s="282" t="s">
        <v>2239</v>
      </c>
      <c r="X94" s="265"/>
      <c r="Y94" s="114"/>
      <c r="Z94" s="115"/>
    </row>
    <row r="95" ht="15.75" customHeight="1">
      <c r="A95" s="98">
        <v>32.0</v>
      </c>
      <c r="B95" s="300">
        <v>94.0</v>
      </c>
      <c r="C95" s="322"/>
      <c r="D95" s="304"/>
      <c r="E95" s="282" t="s">
        <v>2062</v>
      </c>
      <c r="F95" s="314" t="s">
        <v>2239</v>
      </c>
      <c r="G95" s="268" t="s">
        <v>2063</v>
      </c>
      <c r="H95" s="282" t="s">
        <v>2063</v>
      </c>
      <c r="I95" s="282" t="s">
        <v>2303</v>
      </c>
      <c r="J95" s="98">
        <v>1.0</v>
      </c>
      <c r="K95" s="282" t="s">
        <v>77</v>
      </c>
      <c r="L95" s="282" t="s">
        <v>55</v>
      </c>
      <c r="M95" s="282" t="s">
        <v>52</v>
      </c>
      <c r="N95" s="323">
        <v>316355.1</v>
      </c>
      <c r="O95" s="282" t="s">
        <v>2239</v>
      </c>
      <c r="P95" s="4" t="s">
        <v>68</v>
      </c>
      <c r="Q95" s="282" t="s">
        <v>2239</v>
      </c>
      <c r="R95" s="282" t="s">
        <v>2239</v>
      </c>
      <c r="S95" s="282" t="s">
        <v>2239</v>
      </c>
      <c r="T95" s="282" t="s">
        <v>2239</v>
      </c>
      <c r="U95" s="282" t="s">
        <v>2239</v>
      </c>
      <c r="V95" s="282" t="s">
        <v>2239</v>
      </c>
      <c r="W95" s="282" t="s">
        <v>2239</v>
      </c>
      <c r="X95" s="265"/>
      <c r="Y95" s="114"/>
      <c r="Z95" s="115"/>
    </row>
    <row r="96" ht="15.75" customHeight="1">
      <c r="A96" s="98">
        <v>32.0</v>
      </c>
      <c r="B96" s="300">
        <v>95.0</v>
      </c>
      <c r="C96" s="322"/>
      <c r="D96" s="307"/>
      <c r="E96" s="282" t="s">
        <v>2062</v>
      </c>
      <c r="F96" s="314" t="s">
        <v>2239</v>
      </c>
      <c r="G96" s="268" t="s">
        <v>2063</v>
      </c>
      <c r="H96" s="282" t="s">
        <v>2063</v>
      </c>
      <c r="I96" s="282" t="s">
        <v>2388</v>
      </c>
      <c r="J96" s="98">
        <v>1.0</v>
      </c>
      <c r="K96" s="282" t="s">
        <v>64</v>
      </c>
      <c r="L96" s="282" t="s">
        <v>55</v>
      </c>
      <c r="M96" s="282" t="s">
        <v>52</v>
      </c>
      <c r="N96" s="323">
        <v>316355.1</v>
      </c>
      <c r="O96" s="282" t="s">
        <v>2239</v>
      </c>
      <c r="P96" s="4" t="s">
        <v>68</v>
      </c>
      <c r="Q96" s="282" t="s">
        <v>2239</v>
      </c>
      <c r="R96" s="282" t="s">
        <v>2239</v>
      </c>
      <c r="S96" s="282" t="s">
        <v>2239</v>
      </c>
      <c r="T96" s="282" t="s">
        <v>2239</v>
      </c>
      <c r="U96" s="282" t="s">
        <v>2239</v>
      </c>
      <c r="V96" s="282" t="s">
        <v>2239</v>
      </c>
      <c r="W96" s="282" t="s">
        <v>2239</v>
      </c>
      <c r="X96" s="265"/>
      <c r="Y96" s="114"/>
      <c r="Z96" s="115"/>
    </row>
    <row r="97" ht="15.0" customHeight="1">
      <c r="A97" s="98">
        <v>32.0</v>
      </c>
      <c r="B97" s="300">
        <v>96.0</v>
      </c>
      <c r="C97" s="322"/>
      <c r="D97" s="301" t="s">
        <v>2389</v>
      </c>
      <c r="E97" s="282" t="s">
        <v>2069</v>
      </c>
      <c r="F97" s="314" t="s">
        <v>2239</v>
      </c>
      <c r="G97" s="268" t="s">
        <v>97</v>
      </c>
      <c r="H97" s="282" t="s">
        <v>2070</v>
      </c>
      <c r="I97" s="282" t="s">
        <v>2390</v>
      </c>
      <c r="J97" s="98">
        <v>1.0</v>
      </c>
      <c r="K97" s="282" t="s">
        <v>1994</v>
      </c>
      <c r="L97" s="282" t="s">
        <v>93</v>
      </c>
      <c r="M97" s="282" t="s">
        <v>2239</v>
      </c>
      <c r="N97" s="321">
        <v>15984.0</v>
      </c>
      <c r="O97" s="282" t="s">
        <v>2239</v>
      </c>
      <c r="P97" s="4" t="s">
        <v>68</v>
      </c>
      <c r="Q97" s="282" t="s">
        <v>2239</v>
      </c>
      <c r="R97" s="282" t="s">
        <v>2239</v>
      </c>
      <c r="S97" s="282" t="s">
        <v>2239</v>
      </c>
      <c r="T97" s="282" t="s">
        <v>2239</v>
      </c>
      <c r="U97" s="282" t="s">
        <v>2239</v>
      </c>
      <c r="V97" s="282" t="s">
        <v>2239</v>
      </c>
      <c r="W97" s="282" t="s">
        <v>2239</v>
      </c>
      <c r="X97" s="265"/>
      <c r="Y97" s="114"/>
      <c r="Z97" s="115"/>
    </row>
    <row r="98" ht="15.0" customHeight="1">
      <c r="A98" s="98">
        <v>32.0</v>
      </c>
      <c r="B98" s="300">
        <v>97.0</v>
      </c>
      <c r="C98" s="322"/>
      <c r="D98" s="304"/>
      <c r="E98" s="282" t="s">
        <v>2069</v>
      </c>
      <c r="F98" s="314" t="s">
        <v>2239</v>
      </c>
      <c r="G98" s="268" t="s">
        <v>97</v>
      </c>
      <c r="H98" s="282" t="s">
        <v>2070</v>
      </c>
      <c r="I98" s="282" t="s">
        <v>2391</v>
      </c>
      <c r="J98" s="98">
        <v>1.0</v>
      </c>
      <c r="K98" s="282" t="s">
        <v>1994</v>
      </c>
      <c r="L98" s="282" t="s">
        <v>93</v>
      </c>
      <c r="M98" s="282" t="s">
        <v>2239</v>
      </c>
      <c r="N98" s="321">
        <v>15984.0</v>
      </c>
      <c r="O98" s="282" t="s">
        <v>2239</v>
      </c>
      <c r="P98" s="4" t="s">
        <v>68</v>
      </c>
      <c r="Q98" s="282" t="s">
        <v>2239</v>
      </c>
      <c r="R98" s="282" t="s">
        <v>2239</v>
      </c>
      <c r="S98" s="282" t="s">
        <v>2239</v>
      </c>
      <c r="T98" s="282" t="s">
        <v>2239</v>
      </c>
      <c r="U98" s="282" t="s">
        <v>2239</v>
      </c>
      <c r="V98" s="282" t="s">
        <v>2239</v>
      </c>
      <c r="W98" s="282" t="s">
        <v>2239</v>
      </c>
      <c r="X98" s="265"/>
      <c r="Y98" s="114"/>
      <c r="Z98" s="115"/>
    </row>
    <row r="99" ht="15.75" customHeight="1">
      <c r="A99" s="98">
        <v>32.0</v>
      </c>
      <c r="B99" s="300">
        <v>98.0</v>
      </c>
      <c r="C99" s="322"/>
      <c r="D99" s="304"/>
      <c r="E99" s="282" t="s">
        <v>2069</v>
      </c>
      <c r="F99" s="314" t="s">
        <v>2239</v>
      </c>
      <c r="G99" s="268" t="s">
        <v>2070</v>
      </c>
      <c r="H99" s="282" t="s">
        <v>2070</v>
      </c>
      <c r="I99" s="282" t="s">
        <v>2361</v>
      </c>
      <c r="J99" s="98">
        <v>1.0</v>
      </c>
      <c r="K99" s="282" t="s">
        <v>64</v>
      </c>
      <c r="L99" s="282" t="s">
        <v>55</v>
      </c>
      <c r="M99" s="282" t="s">
        <v>2239</v>
      </c>
      <c r="N99" s="321">
        <v>15984.0</v>
      </c>
      <c r="O99" s="282" t="s">
        <v>2239</v>
      </c>
      <c r="P99" s="136">
        <v>1.0</v>
      </c>
      <c r="Q99" s="282" t="s">
        <v>2239</v>
      </c>
      <c r="R99" s="282" t="s">
        <v>2239</v>
      </c>
      <c r="S99" s="282" t="s">
        <v>2239</v>
      </c>
      <c r="T99" s="282" t="s">
        <v>2239</v>
      </c>
      <c r="U99" s="282" t="s">
        <v>2239</v>
      </c>
      <c r="V99" s="282" t="s">
        <v>2239</v>
      </c>
      <c r="W99" s="282" t="s">
        <v>2239</v>
      </c>
      <c r="X99" s="265"/>
      <c r="Y99" s="114"/>
      <c r="Z99" s="115"/>
    </row>
    <row r="100" ht="15.75" customHeight="1">
      <c r="A100" s="98">
        <v>32.0</v>
      </c>
      <c r="B100" s="300">
        <v>99.0</v>
      </c>
      <c r="C100" s="322"/>
      <c r="D100" s="304"/>
      <c r="E100" s="282" t="s">
        <v>2069</v>
      </c>
      <c r="F100" s="314" t="s">
        <v>2239</v>
      </c>
      <c r="G100" s="268" t="s">
        <v>2070</v>
      </c>
      <c r="H100" s="282" t="s">
        <v>2070</v>
      </c>
      <c r="I100" s="282" t="s">
        <v>2392</v>
      </c>
      <c r="J100" s="98">
        <v>1.0</v>
      </c>
      <c r="K100" s="282" t="s">
        <v>64</v>
      </c>
      <c r="L100" s="282" t="s">
        <v>55</v>
      </c>
      <c r="M100" s="282" t="s">
        <v>2239</v>
      </c>
      <c r="N100" s="321">
        <v>15984.0</v>
      </c>
      <c r="O100" s="282" t="s">
        <v>2239</v>
      </c>
      <c r="P100" s="4" t="s">
        <v>68</v>
      </c>
      <c r="Q100" s="282" t="s">
        <v>2239</v>
      </c>
      <c r="R100" s="282" t="s">
        <v>2239</v>
      </c>
      <c r="S100" s="282" t="s">
        <v>2239</v>
      </c>
      <c r="T100" s="282" t="s">
        <v>2239</v>
      </c>
      <c r="U100" s="282" t="s">
        <v>2239</v>
      </c>
      <c r="V100" s="282" t="s">
        <v>2239</v>
      </c>
      <c r="W100" s="282" t="s">
        <v>2239</v>
      </c>
      <c r="X100" s="265"/>
      <c r="Y100" s="114"/>
      <c r="Z100" s="115"/>
    </row>
    <row r="101" ht="15.75" customHeight="1">
      <c r="A101" s="98">
        <v>32.0</v>
      </c>
      <c r="B101" s="300">
        <v>100.0</v>
      </c>
      <c r="C101" s="322"/>
      <c r="D101" s="307"/>
      <c r="E101" s="282" t="s">
        <v>2069</v>
      </c>
      <c r="F101" s="314" t="s">
        <v>2239</v>
      </c>
      <c r="G101" s="268" t="s">
        <v>2070</v>
      </c>
      <c r="H101" s="282" t="s">
        <v>2070</v>
      </c>
      <c r="I101" s="282" t="s">
        <v>2338</v>
      </c>
      <c r="J101" s="98">
        <v>1.0</v>
      </c>
      <c r="K101" s="282" t="s">
        <v>64</v>
      </c>
      <c r="L101" s="282" t="s">
        <v>55</v>
      </c>
      <c r="M101" s="282" t="s">
        <v>2239</v>
      </c>
      <c r="N101" s="325">
        <v>15984.0</v>
      </c>
      <c r="O101" s="282" t="s">
        <v>2239</v>
      </c>
      <c r="P101" s="4" t="s">
        <v>68</v>
      </c>
      <c r="Q101" s="282" t="s">
        <v>2239</v>
      </c>
      <c r="R101" s="282" t="s">
        <v>2239</v>
      </c>
      <c r="S101" s="282" t="s">
        <v>2239</v>
      </c>
      <c r="T101" s="282" t="s">
        <v>2239</v>
      </c>
      <c r="U101" s="282" t="s">
        <v>2239</v>
      </c>
      <c r="V101" s="282" t="s">
        <v>2239</v>
      </c>
      <c r="W101" s="282" t="s">
        <v>2239</v>
      </c>
      <c r="X101" s="265"/>
      <c r="Y101" s="114"/>
      <c r="Z101" s="115"/>
    </row>
    <row r="102" ht="15.75" customHeight="1">
      <c r="A102" s="98">
        <v>32.0</v>
      </c>
      <c r="B102" s="300">
        <v>101.0</v>
      </c>
      <c r="C102" s="322"/>
      <c r="D102" s="301" t="s">
        <v>2393</v>
      </c>
      <c r="E102" s="282" t="s">
        <v>2394</v>
      </c>
      <c r="F102" s="314" t="s">
        <v>2239</v>
      </c>
      <c r="G102" s="268" t="s">
        <v>2395</v>
      </c>
      <c r="H102" s="282" t="s">
        <v>2395</v>
      </c>
      <c r="I102" s="282" t="s">
        <v>2321</v>
      </c>
      <c r="J102" s="98">
        <v>1.0</v>
      </c>
      <c r="K102" s="282" t="s">
        <v>64</v>
      </c>
      <c r="L102" s="282" t="s">
        <v>93</v>
      </c>
      <c r="M102" s="282" t="s">
        <v>52</v>
      </c>
      <c r="N102" s="98">
        <v>31654.0</v>
      </c>
      <c r="O102" s="282" t="s">
        <v>2239</v>
      </c>
      <c r="P102" s="136">
        <v>1.0</v>
      </c>
      <c r="Q102" s="282" t="s">
        <v>2239</v>
      </c>
      <c r="R102" s="282" t="s">
        <v>2239</v>
      </c>
      <c r="S102" s="282" t="s">
        <v>2239</v>
      </c>
      <c r="T102" s="282" t="s">
        <v>2239</v>
      </c>
      <c r="U102" s="282" t="s">
        <v>2239</v>
      </c>
      <c r="V102" s="282" t="s">
        <v>2239</v>
      </c>
      <c r="W102" s="282" t="s">
        <v>2239</v>
      </c>
      <c r="X102" s="265"/>
      <c r="Y102" s="114"/>
      <c r="Z102" s="115"/>
    </row>
    <row r="103" ht="15.75" customHeight="1">
      <c r="A103" s="98">
        <v>32.0</v>
      </c>
      <c r="B103" s="300">
        <v>102.0</v>
      </c>
      <c r="C103" s="322"/>
      <c r="D103" s="304"/>
      <c r="E103" s="282" t="s">
        <v>2394</v>
      </c>
      <c r="F103" s="314" t="s">
        <v>2239</v>
      </c>
      <c r="G103" s="268" t="s">
        <v>2395</v>
      </c>
      <c r="H103" s="282" t="s">
        <v>2395</v>
      </c>
      <c r="I103" s="282" t="s">
        <v>2329</v>
      </c>
      <c r="J103" s="98">
        <v>1.0</v>
      </c>
      <c r="K103" s="282" t="s">
        <v>64</v>
      </c>
      <c r="L103" s="282" t="s">
        <v>55</v>
      </c>
      <c r="M103" s="282" t="s">
        <v>52</v>
      </c>
      <c r="N103" s="98">
        <v>31654.0</v>
      </c>
      <c r="O103" s="282" t="s">
        <v>2239</v>
      </c>
      <c r="P103" s="4" t="s">
        <v>68</v>
      </c>
      <c r="Q103" s="282" t="s">
        <v>2239</v>
      </c>
      <c r="R103" s="282" t="s">
        <v>2239</v>
      </c>
      <c r="S103" s="282" t="s">
        <v>2239</v>
      </c>
      <c r="T103" s="282" t="s">
        <v>2239</v>
      </c>
      <c r="U103" s="282" t="s">
        <v>2239</v>
      </c>
      <c r="V103" s="282" t="s">
        <v>2239</v>
      </c>
      <c r="W103" s="282" t="s">
        <v>2239</v>
      </c>
      <c r="X103" s="265"/>
      <c r="Y103" s="114"/>
      <c r="Z103" s="115"/>
    </row>
    <row r="104" ht="15.75" customHeight="1">
      <c r="A104" s="98">
        <v>32.0</v>
      </c>
      <c r="B104" s="300">
        <v>103.0</v>
      </c>
      <c r="C104" s="322"/>
      <c r="D104" s="304"/>
      <c r="E104" s="282" t="s">
        <v>2394</v>
      </c>
      <c r="F104" s="314" t="s">
        <v>2239</v>
      </c>
      <c r="G104" s="268" t="s">
        <v>2395</v>
      </c>
      <c r="H104" s="282" t="s">
        <v>2395</v>
      </c>
      <c r="I104" s="282" t="s">
        <v>2316</v>
      </c>
      <c r="J104" s="98">
        <v>1.0</v>
      </c>
      <c r="K104" s="282" t="s">
        <v>77</v>
      </c>
      <c r="L104" s="282" t="s">
        <v>55</v>
      </c>
      <c r="M104" s="282" t="s">
        <v>52</v>
      </c>
      <c r="N104" s="98">
        <v>31654.0</v>
      </c>
      <c r="O104" s="282" t="s">
        <v>2239</v>
      </c>
      <c r="P104" s="4" t="s">
        <v>68</v>
      </c>
      <c r="Q104" s="282" t="s">
        <v>2239</v>
      </c>
      <c r="R104" s="282" t="s">
        <v>2239</v>
      </c>
      <c r="S104" s="282" t="s">
        <v>2239</v>
      </c>
      <c r="T104" s="282" t="s">
        <v>2239</v>
      </c>
      <c r="U104" s="282" t="s">
        <v>2239</v>
      </c>
      <c r="V104" s="282" t="s">
        <v>2239</v>
      </c>
      <c r="W104" s="282" t="s">
        <v>2239</v>
      </c>
      <c r="X104" s="265"/>
      <c r="Y104" s="114"/>
      <c r="Z104" s="115"/>
    </row>
    <row r="105" ht="15.75" customHeight="1">
      <c r="A105" s="98">
        <v>32.0</v>
      </c>
      <c r="B105" s="300">
        <v>104.0</v>
      </c>
      <c r="C105" s="322"/>
      <c r="D105" s="304"/>
      <c r="E105" s="282" t="s">
        <v>2394</v>
      </c>
      <c r="F105" s="314" t="s">
        <v>2239</v>
      </c>
      <c r="G105" s="268" t="s">
        <v>2395</v>
      </c>
      <c r="H105" s="282" t="s">
        <v>2395</v>
      </c>
      <c r="I105" s="282" t="s">
        <v>2264</v>
      </c>
      <c r="J105" s="98">
        <v>1.0</v>
      </c>
      <c r="K105" s="282" t="s">
        <v>54</v>
      </c>
      <c r="L105" s="282" t="s">
        <v>55</v>
      </c>
      <c r="M105" s="282" t="s">
        <v>52</v>
      </c>
      <c r="N105" s="98">
        <v>31654.0</v>
      </c>
      <c r="O105" s="282" t="s">
        <v>2239</v>
      </c>
      <c r="P105" s="4" t="s">
        <v>68</v>
      </c>
      <c r="Q105" s="282" t="s">
        <v>2239</v>
      </c>
      <c r="R105" s="282" t="s">
        <v>2239</v>
      </c>
      <c r="S105" s="282" t="s">
        <v>2239</v>
      </c>
      <c r="T105" s="282" t="s">
        <v>2239</v>
      </c>
      <c r="U105" s="282" t="s">
        <v>2239</v>
      </c>
      <c r="V105" s="282" t="s">
        <v>2239</v>
      </c>
      <c r="W105" s="282" t="s">
        <v>2239</v>
      </c>
      <c r="X105" s="265"/>
      <c r="Y105" s="114"/>
      <c r="Z105" s="115"/>
    </row>
    <row r="106" ht="15.75" customHeight="1">
      <c r="A106" s="98">
        <v>32.0</v>
      </c>
      <c r="B106" s="300">
        <v>105.0</v>
      </c>
      <c r="C106" s="322"/>
      <c r="D106" s="304"/>
      <c r="E106" s="282" t="s">
        <v>2394</v>
      </c>
      <c r="F106" s="314" t="s">
        <v>2239</v>
      </c>
      <c r="G106" s="268" t="s">
        <v>2395</v>
      </c>
      <c r="H106" s="282" t="s">
        <v>2395</v>
      </c>
      <c r="I106" s="282" t="s">
        <v>2396</v>
      </c>
      <c r="J106" s="98">
        <v>1.0</v>
      </c>
      <c r="K106" s="282" t="s">
        <v>54</v>
      </c>
      <c r="L106" s="282" t="s">
        <v>55</v>
      </c>
      <c r="M106" s="282" t="s">
        <v>52</v>
      </c>
      <c r="N106" s="98">
        <v>31654.0</v>
      </c>
      <c r="O106" s="282" t="s">
        <v>2239</v>
      </c>
      <c r="P106" s="4" t="s">
        <v>68</v>
      </c>
      <c r="Q106" s="282" t="s">
        <v>2239</v>
      </c>
      <c r="R106" s="282" t="s">
        <v>2239</v>
      </c>
      <c r="S106" s="282" t="s">
        <v>2239</v>
      </c>
      <c r="T106" s="282" t="s">
        <v>2239</v>
      </c>
      <c r="U106" s="282" t="s">
        <v>2239</v>
      </c>
      <c r="V106" s="282" t="s">
        <v>2239</v>
      </c>
      <c r="W106" s="282" t="s">
        <v>2239</v>
      </c>
      <c r="X106" s="265"/>
      <c r="Y106" s="114"/>
      <c r="Z106" s="115"/>
    </row>
    <row r="107" ht="15.75" customHeight="1">
      <c r="A107" s="98">
        <v>32.0</v>
      </c>
      <c r="B107" s="300">
        <v>106.0</v>
      </c>
      <c r="C107" s="322"/>
      <c r="D107" s="304"/>
      <c r="E107" s="282" t="s">
        <v>2394</v>
      </c>
      <c r="F107" s="314" t="s">
        <v>2239</v>
      </c>
      <c r="G107" s="268" t="s">
        <v>2395</v>
      </c>
      <c r="H107" s="282" t="s">
        <v>2395</v>
      </c>
      <c r="I107" s="282" t="s">
        <v>2397</v>
      </c>
      <c r="J107" s="98">
        <v>1.0</v>
      </c>
      <c r="K107" s="282" t="s">
        <v>64</v>
      </c>
      <c r="L107" s="282" t="s">
        <v>55</v>
      </c>
      <c r="M107" s="282" t="s">
        <v>52</v>
      </c>
      <c r="N107" s="98">
        <v>31654.0</v>
      </c>
      <c r="O107" s="282" t="s">
        <v>2239</v>
      </c>
      <c r="P107" s="4" t="s">
        <v>68</v>
      </c>
      <c r="Q107" s="282" t="s">
        <v>2239</v>
      </c>
      <c r="R107" s="282" t="s">
        <v>2239</v>
      </c>
      <c r="S107" s="282" t="s">
        <v>2239</v>
      </c>
      <c r="T107" s="282" t="s">
        <v>2239</v>
      </c>
      <c r="U107" s="282" t="s">
        <v>2239</v>
      </c>
      <c r="V107" s="282" t="s">
        <v>2239</v>
      </c>
      <c r="W107" s="282" t="s">
        <v>2239</v>
      </c>
      <c r="X107" s="265"/>
      <c r="Y107" s="114"/>
      <c r="Z107" s="115"/>
    </row>
    <row r="108" ht="15.75" customHeight="1">
      <c r="A108" s="98">
        <v>32.0</v>
      </c>
      <c r="B108" s="300">
        <v>107.0</v>
      </c>
      <c r="C108" s="331"/>
      <c r="D108" s="307"/>
      <c r="E108" s="282" t="s">
        <v>2394</v>
      </c>
      <c r="F108" s="314" t="s">
        <v>2239</v>
      </c>
      <c r="G108" s="268" t="s">
        <v>2395</v>
      </c>
      <c r="H108" s="282" t="s">
        <v>2395</v>
      </c>
      <c r="I108" s="282" t="s">
        <v>2286</v>
      </c>
      <c r="J108" s="98">
        <v>1.0</v>
      </c>
      <c r="K108" s="282" t="s">
        <v>64</v>
      </c>
      <c r="L108" s="282" t="s">
        <v>55</v>
      </c>
      <c r="M108" s="282" t="s">
        <v>52</v>
      </c>
      <c r="N108" s="98">
        <v>31654.0</v>
      </c>
      <c r="O108" s="282" t="s">
        <v>2239</v>
      </c>
      <c r="P108" s="4" t="s">
        <v>68</v>
      </c>
      <c r="Q108" s="282" t="s">
        <v>2239</v>
      </c>
      <c r="R108" s="282" t="s">
        <v>2239</v>
      </c>
      <c r="S108" s="282" t="s">
        <v>2239</v>
      </c>
      <c r="T108" s="282" t="s">
        <v>2239</v>
      </c>
      <c r="U108" s="282" t="s">
        <v>2239</v>
      </c>
      <c r="V108" s="282" t="s">
        <v>2239</v>
      </c>
      <c r="W108" s="282" t="s">
        <v>2239</v>
      </c>
      <c r="X108" s="265"/>
      <c r="Y108" s="114"/>
      <c r="Z108" s="115"/>
    </row>
    <row r="109" ht="15.0" customHeight="1">
      <c r="A109" s="98">
        <v>33.0</v>
      </c>
      <c r="B109" s="300">
        <v>108.0</v>
      </c>
      <c r="C109" s="301" t="s">
        <v>212</v>
      </c>
      <c r="D109" s="301" t="s">
        <v>2398</v>
      </c>
      <c r="E109" s="282" t="s">
        <v>2399</v>
      </c>
      <c r="F109" s="314" t="s">
        <v>2239</v>
      </c>
      <c r="G109" s="268" t="s">
        <v>97</v>
      </c>
      <c r="H109" s="282" t="s">
        <v>2400</v>
      </c>
      <c r="I109" s="282" t="s">
        <v>2401</v>
      </c>
      <c r="J109" s="98">
        <v>1.0</v>
      </c>
      <c r="K109" s="282" t="s">
        <v>1994</v>
      </c>
      <c r="L109" s="282" t="s">
        <v>55</v>
      </c>
      <c r="M109" s="282" t="s">
        <v>2239</v>
      </c>
      <c r="N109" s="303">
        <v>714.5</v>
      </c>
      <c r="O109" s="282" t="s">
        <v>2239</v>
      </c>
      <c r="P109" s="4" t="s">
        <v>68</v>
      </c>
      <c r="Q109" s="282" t="s">
        <v>2239</v>
      </c>
      <c r="R109" s="282" t="s">
        <v>2239</v>
      </c>
      <c r="S109" s="282" t="s">
        <v>2239</v>
      </c>
      <c r="T109" s="282" t="s">
        <v>2239</v>
      </c>
      <c r="U109" s="282" t="s">
        <v>2239</v>
      </c>
      <c r="V109" s="282" t="s">
        <v>2239</v>
      </c>
      <c r="W109" s="282" t="s">
        <v>2239</v>
      </c>
      <c r="X109" s="265"/>
      <c r="Y109" s="114"/>
      <c r="Z109" s="115"/>
    </row>
    <row r="110" ht="15.75" customHeight="1">
      <c r="A110" s="98">
        <v>33.0</v>
      </c>
      <c r="B110" s="300">
        <v>109.0</v>
      </c>
      <c r="C110" s="304"/>
      <c r="D110" s="304"/>
      <c r="E110" s="282" t="s">
        <v>2399</v>
      </c>
      <c r="F110" s="314" t="s">
        <v>2239</v>
      </c>
      <c r="G110" s="268" t="s">
        <v>2400</v>
      </c>
      <c r="H110" s="282" t="s">
        <v>2400</v>
      </c>
      <c r="I110" s="282" t="s">
        <v>2402</v>
      </c>
      <c r="J110" s="98">
        <v>1.0</v>
      </c>
      <c r="K110" s="282" t="s">
        <v>64</v>
      </c>
      <c r="L110" s="282" t="s">
        <v>55</v>
      </c>
      <c r="M110" s="282" t="s">
        <v>2239</v>
      </c>
      <c r="N110" s="305">
        <v>714.5</v>
      </c>
      <c r="O110" s="282" t="s">
        <v>2239</v>
      </c>
      <c r="P110" s="136">
        <v>1.0</v>
      </c>
      <c r="Q110" s="282" t="s">
        <v>2239</v>
      </c>
      <c r="R110" s="282" t="s">
        <v>2239</v>
      </c>
      <c r="S110" s="282" t="s">
        <v>2239</v>
      </c>
      <c r="T110" s="282" t="s">
        <v>2239</v>
      </c>
      <c r="U110" s="282" t="s">
        <v>2239</v>
      </c>
      <c r="V110" s="282" t="s">
        <v>2239</v>
      </c>
      <c r="W110" s="282" t="s">
        <v>2239</v>
      </c>
      <c r="X110" s="265"/>
      <c r="Y110" s="114"/>
      <c r="Z110" s="115"/>
    </row>
    <row r="111" ht="15.75" customHeight="1">
      <c r="A111" s="98">
        <v>33.0</v>
      </c>
      <c r="B111" s="300">
        <v>110.0</v>
      </c>
      <c r="C111" s="304"/>
      <c r="D111" s="307"/>
      <c r="E111" s="282" t="s">
        <v>2399</v>
      </c>
      <c r="F111" s="314" t="s">
        <v>2239</v>
      </c>
      <c r="G111" s="268" t="s">
        <v>2400</v>
      </c>
      <c r="H111" s="282" t="s">
        <v>2400</v>
      </c>
      <c r="I111" s="282" t="s">
        <v>2403</v>
      </c>
      <c r="J111" s="98">
        <v>1.0</v>
      </c>
      <c r="K111" s="282" t="s">
        <v>54</v>
      </c>
      <c r="L111" s="282" t="s">
        <v>55</v>
      </c>
      <c r="M111" s="282" t="s">
        <v>2239</v>
      </c>
      <c r="N111" s="305">
        <v>714.5</v>
      </c>
      <c r="O111" s="282" t="s">
        <v>2239</v>
      </c>
      <c r="P111" s="4" t="s">
        <v>68</v>
      </c>
      <c r="Q111" s="282" t="s">
        <v>2239</v>
      </c>
      <c r="R111" s="282" t="s">
        <v>2239</v>
      </c>
      <c r="S111" s="282" t="s">
        <v>2239</v>
      </c>
      <c r="T111" s="282" t="s">
        <v>2239</v>
      </c>
      <c r="U111" s="282" t="s">
        <v>2239</v>
      </c>
      <c r="V111" s="282" t="s">
        <v>2239</v>
      </c>
      <c r="W111" s="282" t="s">
        <v>2239</v>
      </c>
      <c r="X111" s="265"/>
      <c r="Y111" s="114"/>
      <c r="Z111" s="115"/>
    </row>
    <row r="112" ht="15.75" customHeight="1">
      <c r="A112" s="98">
        <v>33.0</v>
      </c>
      <c r="B112" s="300">
        <v>111.0</v>
      </c>
      <c r="C112" s="304"/>
      <c r="D112" s="301" t="s">
        <v>2404</v>
      </c>
      <c r="E112" s="282" t="s">
        <v>2405</v>
      </c>
      <c r="F112" s="314" t="s">
        <v>2239</v>
      </c>
      <c r="G112" s="268" t="s">
        <v>2406</v>
      </c>
      <c r="H112" s="282" t="s">
        <v>2406</v>
      </c>
      <c r="I112" s="282" t="s">
        <v>2407</v>
      </c>
      <c r="J112" s="98">
        <v>1.0</v>
      </c>
      <c r="K112" s="282" t="s">
        <v>64</v>
      </c>
      <c r="L112" s="282" t="s">
        <v>55</v>
      </c>
      <c r="M112" s="282" t="s">
        <v>2239</v>
      </c>
      <c r="N112" s="305">
        <v>4302.5</v>
      </c>
      <c r="O112" s="282" t="s">
        <v>2239</v>
      </c>
      <c r="P112" s="136">
        <v>1.0</v>
      </c>
      <c r="Q112" s="282" t="s">
        <v>2239</v>
      </c>
      <c r="R112" s="282" t="s">
        <v>2239</v>
      </c>
      <c r="S112" s="282" t="s">
        <v>2239</v>
      </c>
      <c r="T112" s="282" t="s">
        <v>2239</v>
      </c>
      <c r="U112" s="282" t="s">
        <v>2239</v>
      </c>
      <c r="V112" s="282" t="s">
        <v>2239</v>
      </c>
      <c r="W112" s="282" t="s">
        <v>2239</v>
      </c>
      <c r="X112" s="265"/>
      <c r="Y112" s="114"/>
      <c r="Z112" s="115"/>
    </row>
    <row r="113" ht="15.75" customHeight="1">
      <c r="A113" s="98">
        <v>33.0</v>
      </c>
      <c r="B113" s="300">
        <v>112.0</v>
      </c>
      <c r="C113" s="304"/>
      <c r="D113" s="304"/>
      <c r="E113" s="282" t="s">
        <v>2405</v>
      </c>
      <c r="F113" s="314" t="s">
        <v>2239</v>
      </c>
      <c r="G113" s="268" t="s">
        <v>2406</v>
      </c>
      <c r="H113" s="282" t="s">
        <v>2406</v>
      </c>
      <c r="I113" s="282" t="s">
        <v>2407</v>
      </c>
      <c r="J113" s="98">
        <v>1.0</v>
      </c>
      <c r="K113" s="282" t="s">
        <v>64</v>
      </c>
      <c r="L113" s="282" t="s">
        <v>55</v>
      </c>
      <c r="M113" s="282" t="s">
        <v>2239</v>
      </c>
      <c r="N113" s="305">
        <v>4302.5</v>
      </c>
      <c r="O113" s="282" t="s">
        <v>2239</v>
      </c>
      <c r="P113" s="4" t="s">
        <v>68</v>
      </c>
      <c r="Q113" s="282" t="s">
        <v>2239</v>
      </c>
      <c r="R113" s="282" t="s">
        <v>2239</v>
      </c>
      <c r="S113" s="282" t="s">
        <v>2239</v>
      </c>
      <c r="T113" s="282" t="s">
        <v>2239</v>
      </c>
      <c r="U113" s="282" t="s">
        <v>2239</v>
      </c>
      <c r="V113" s="282" t="s">
        <v>2239</v>
      </c>
      <c r="W113" s="282" t="s">
        <v>2239</v>
      </c>
      <c r="X113" s="265"/>
      <c r="Y113" s="114"/>
      <c r="Z113" s="115"/>
    </row>
    <row r="114" ht="15.75" customHeight="1">
      <c r="A114" s="98">
        <v>33.0</v>
      </c>
      <c r="B114" s="300">
        <v>113.0</v>
      </c>
      <c r="C114" s="304"/>
      <c r="D114" s="304"/>
      <c r="E114" s="282" t="s">
        <v>2405</v>
      </c>
      <c r="F114" s="314" t="s">
        <v>2239</v>
      </c>
      <c r="G114" s="268" t="s">
        <v>2406</v>
      </c>
      <c r="H114" s="282" t="s">
        <v>2406</v>
      </c>
      <c r="I114" s="282" t="s">
        <v>2408</v>
      </c>
      <c r="J114" s="98">
        <v>1.0</v>
      </c>
      <c r="K114" s="282" t="s">
        <v>64</v>
      </c>
      <c r="L114" s="282" t="s">
        <v>55</v>
      </c>
      <c r="M114" s="282" t="s">
        <v>2239</v>
      </c>
      <c r="N114" s="305">
        <v>4302.5</v>
      </c>
      <c r="O114" s="282" t="s">
        <v>2239</v>
      </c>
      <c r="P114" s="4" t="s">
        <v>68</v>
      </c>
      <c r="Q114" s="282" t="s">
        <v>2239</v>
      </c>
      <c r="R114" s="282" t="s">
        <v>2239</v>
      </c>
      <c r="S114" s="282" t="s">
        <v>2239</v>
      </c>
      <c r="T114" s="282" t="s">
        <v>2239</v>
      </c>
      <c r="U114" s="282" t="s">
        <v>2239</v>
      </c>
      <c r="V114" s="282" t="s">
        <v>2239</v>
      </c>
      <c r="W114" s="282" t="s">
        <v>2239</v>
      </c>
      <c r="X114" s="265"/>
      <c r="Y114" s="114"/>
      <c r="Z114" s="115"/>
    </row>
    <row r="115" ht="15.75" customHeight="1">
      <c r="A115" s="98">
        <v>33.0</v>
      </c>
      <c r="B115" s="300">
        <v>114.0</v>
      </c>
      <c r="C115" s="304"/>
      <c r="D115" s="304"/>
      <c r="E115" s="282" t="s">
        <v>2405</v>
      </c>
      <c r="F115" s="314" t="s">
        <v>2239</v>
      </c>
      <c r="G115" s="268" t="s">
        <v>2406</v>
      </c>
      <c r="H115" s="282" t="s">
        <v>2406</v>
      </c>
      <c r="I115" s="282" t="s">
        <v>2408</v>
      </c>
      <c r="J115" s="98">
        <v>1.0</v>
      </c>
      <c r="K115" s="282" t="s">
        <v>64</v>
      </c>
      <c r="L115" s="282" t="s">
        <v>55</v>
      </c>
      <c r="M115" s="282" t="s">
        <v>2239</v>
      </c>
      <c r="N115" s="305">
        <v>4302.5</v>
      </c>
      <c r="O115" s="282" t="s">
        <v>2239</v>
      </c>
      <c r="P115" s="4" t="s">
        <v>68</v>
      </c>
      <c r="Q115" s="282" t="s">
        <v>2239</v>
      </c>
      <c r="R115" s="282" t="s">
        <v>2239</v>
      </c>
      <c r="S115" s="282" t="s">
        <v>2239</v>
      </c>
      <c r="T115" s="282" t="s">
        <v>2239</v>
      </c>
      <c r="U115" s="282" t="s">
        <v>2239</v>
      </c>
      <c r="V115" s="282" t="s">
        <v>2239</v>
      </c>
      <c r="W115" s="282" t="s">
        <v>2239</v>
      </c>
      <c r="X115" s="265"/>
      <c r="Y115" s="114"/>
      <c r="Z115" s="115"/>
    </row>
    <row r="116" ht="15.0" customHeight="1">
      <c r="A116" s="98">
        <v>33.0</v>
      </c>
      <c r="B116" s="300">
        <v>115.0</v>
      </c>
      <c r="C116" s="304"/>
      <c r="D116" s="304"/>
      <c r="E116" s="282" t="s">
        <v>2405</v>
      </c>
      <c r="F116" s="314" t="s">
        <v>2239</v>
      </c>
      <c r="G116" s="268" t="s">
        <v>97</v>
      </c>
      <c r="H116" s="282" t="s">
        <v>2406</v>
      </c>
      <c r="I116" s="282" t="s">
        <v>2409</v>
      </c>
      <c r="J116" s="98">
        <v>1.0</v>
      </c>
      <c r="K116" s="282" t="s">
        <v>1994</v>
      </c>
      <c r="L116" s="282" t="s">
        <v>93</v>
      </c>
      <c r="M116" s="282" t="s">
        <v>2239</v>
      </c>
      <c r="N116" s="305">
        <v>4302.5</v>
      </c>
      <c r="O116" s="282" t="s">
        <v>2239</v>
      </c>
      <c r="P116" s="4" t="s">
        <v>68</v>
      </c>
      <c r="Q116" s="282" t="s">
        <v>2239</v>
      </c>
      <c r="R116" s="282" t="s">
        <v>2239</v>
      </c>
      <c r="S116" s="282" t="s">
        <v>2239</v>
      </c>
      <c r="T116" s="282" t="s">
        <v>2239</v>
      </c>
      <c r="U116" s="282" t="s">
        <v>2239</v>
      </c>
      <c r="V116" s="282" t="s">
        <v>2239</v>
      </c>
      <c r="W116" s="282" t="s">
        <v>2239</v>
      </c>
      <c r="X116" s="265"/>
      <c r="Y116" s="114"/>
      <c r="Z116" s="115"/>
    </row>
    <row r="117" ht="15.0" customHeight="1">
      <c r="A117" s="98">
        <v>33.0</v>
      </c>
      <c r="B117" s="300">
        <v>116.0</v>
      </c>
      <c r="C117" s="304"/>
      <c r="D117" s="304"/>
      <c r="E117" s="282" t="s">
        <v>2405</v>
      </c>
      <c r="F117" s="314" t="s">
        <v>2239</v>
      </c>
      <c r="G117" s="268" t="s">
        <v>97</v>
      </c>
      <c r="H117" s="282" t="s">
        <v>2406</v>
      </c>
      <c r="I117" s="282" t="s">
        <v>2409</v>
      </c>
      <c r="J117" s="98">
        <v>1.0</v>
      </c>
      <c r="K117" s="282" t="s">
        <v>1994</v>
      </c>
      <c r="L117" s="282" t="s">
        <v>93</v>
      </c>
      <c r="M117" s="282" t="s">
        <v>2239</v>
      </c>
      <c r="N117" s="305">
        <v>4302.5</v>
      </c>
      <c r="O117" s="282" t="s">
        <v>2239</v>
      </c>
      <c r="P117" s="4" t="s">
        <v>68</v>
      </c>
      <c r="Q117" s="282" t="s">
        <v>2239</v>
      </c>
      <c r="R117" s="282" t="s">
        <v>2239</v>
      </c>
      <c r="S117" s="282" t="s">
        <v>2239</v>
      </c>
      <c r="T117" s="282" t="s">
        <v>2239</v>
      </c>
      <c r="U117" s="282" t="s">
        <v>2239</v>
      </c>
      <c r="V117" s="282" t="s">
        <v>2239</v>
      </c>
      <c r="W117" s="282" t="s">
        <v>2239</v>
      </c>
      <c r="X117" s="265"/>
      <c r="Y117" s="114"/>
      <c r="Z117" s="115"/>
    </row>
    <row r="118" ht="15.0" customHeight="1">
      <c r="A118" s="98">
        <v>33.0</v>
      </c>
      <c r="B118" s="300">
        <v>117.0</v>
      </c>
      <c r="C118" s="304"/>
      <c r="D118" s="304"/>
      <c r="E118" s="282" t="s">
        <v>2405</v>
      </c>
      <c r="F118" s="314" t="s">
        <v>2239</v>
      </c>
      <c r="G118" s="268" t="s">
        <v>97</v>
      </c>
      <c r="H118" s="282" t="s">
        <v>2406</v>
      </c>
      <c r="I118" s="282" t="s">
        <v>2410</v>
      </c>
      <c r="J118" s="98">
        <v>1.0</v>
      </c>
      <c r="K118" s="282" t="s">
        <v>1994</v>
      </c>
      <c r="L118" s="282" t="s">
        <v>93</v>
      </c>
      <c r="M118" s="282" t="s">
        <v>2239</v>
      </c>
      <c r="N118" s="305">
        <v>4302.5</v>
      </c>
      <c r="O118" s="282" t="s">
        <v>2239</v>
      </c>
      <c r="P118" s="4" t="s">
        <v>68</v>
      </c>
      <c r="Q118" s="282" t="s">
        <v>2239</v>
      </c>
      <c r="R118" s="282" t="s">
        <v>2239</v>
      </c>
      <c r="S118" s="282" t="s">
        <v>2239</v>
      </c>
      <c r="T118" s="282" t="s">
        <v>2239</v>
      </c>
      <c r="U118" s="282" t="s">
        <v>2239</v>
      </c>
      <c r="V118" s="282" t="s">
        <v>2239</v>
      </c>
      <c r="W118" s="282" t="s">
        <v>2239</v>
      </c>
      <c r="X118" s="265"/>
      <c r="Y118" s="114"/>
      <c r="Z118" s="115"/>
    </row>
    <row r="119" ht="15.0" customHeight="1">
      <c r="A119" s="98">
        <v>33.0</v>
      </c>
      <c r="B119" s="300">
        <v>118.0</v>
      </c>
      <c r="C119" s="304"/>
      <c r="D119" s="307"/>
      <c r="E119" s="282" t="s">
        <v>2405</v>
      </c>
      <c r="F119" s="332" t="s">
        <v>2239</v>
      </c>
      <c r="G119" s="319" t="s">
        <v>97</v>
      </c>
      <c r="H119" s="282" t="s">
        <v>2406</v>
      </c>
      <c r="I119" s="282" t="s">
        <v>2410</v>
      </c>
      <c r="J119" s="98">
        <v>1.0</v>
      </c>
      <c r="K119" s="282" t="s">
        <v>1994</v>
      </c>
      <c r="L119" s="282" t="s">
        <v>93</v>
      </c>
      <c r="M119" s="282" t="s">
        <v>2239</v>
      </c>
      <c r="N119" s="305">
        <v>4302.5</v>
      </c>
      <c r="O119" s="282" t="s">
        <v>2239</v>
      </c>
      <c r="P119" s="4" t="s">
        <v>68</v>
      </c>
      <c r="Q119" s="282" t="s">
        <v>2239</v>
      </c>
      <c r="R119" s="282" t="s">
        <v>2239</v>
      </c>
      <c r="S119" s="282" t="s">
        <v>2239</v>
      </c>
      <c r="T119" s="282" t="s">
        <v>2239</v>
      </c>
      <c r="U119" s="282" t="s">
        <v>2239</v>
      </c>
      <c r="V119" s="282" t="s">
        <v>2239</v>
      </c>
      <c r="W119" s="282" t="s">
        <v>2239</v>
      </c>
      <c r="X119" s="265"/>
      <c r="Y119" s="114"/>
      <c r="Z119" s="115"/>
    </row>
    <row r="120" ht="15.75" customHeight="1">
      <c r="A120" s="98">
        <v>33.0</v>
      </c>
      <c r="B120" s="300">
        <v>119.0</v>
      </c>
      <c r="C120" s="304"/>
      <c r="D120" s="301" t="s">
        <v>2411</v>
      </c>
      <c r="E120" s="314" t="s">
        <v>2412</v>
      </c>
      <c r="F120" s="333" t="s">
        <v>2413</v>
      </c>
      <c r="G120" s="282" t="s">
        <v>2414</v>
      </c>
      <c r="H120" s="282" t="s">
        <v>2415</v>
      </c>
      <c r="I120" s="282" t="s">
        <v>2416</v>
      </c>
      <c r="J120" s="98">
        <v>1.0</v>
      </c>
      <c r="K120" s="282" t="s">
        <v>77</v>
      </c>
      <c r="L120" s="282" t="s">
        <v>55</v>
      </c>
      <c r="M120" s="282" t="s">
        <v>52</v>
      </c>
      <c r="N120" s="305">
        <v>232901.3</v>
      </c>
      <c r="O120" s="282" t="s">
        <v>196</v>
      </c>
      <c r="P120" s="136">
        <v>1.0</v>
      </c>
      <c r="Q120" s="282" t="s">
        <v>2239</v>
      </c>
      <c r="R120" s="282" t="s">
        <v>2239</v>
      </c>
      <c r="S120" s="282" t="s">
        <v>2239</v>
      </c>
      <c r="T120" s="282" t="s">
        <v>2239</v>
      </c>
      <c r="U120" s="282" t="s">
        <v>2239</v>
      </c>
      <c r="V120" s="282" t="s">
        <v>2239</v>
      </c>
      <c r="W120" s="282" t="s">
        <v>2239</v>
      </c>
      <c r="X120" s="265"/>
      <c r="Y120" s="114"/>
      <c r="Z120" s="115"/>
    </row>
    <row r="121" ht="15.75" customHeight="1">
      <c r="A121" s="98">
        <v>33.0</v>
      </c>
      <c r="B121" s="300">
        <v>120.0</v>
      </c>
      <c r="C121" s="304"/>
      <c r="D121" s="304"/>
      <c r="E121" s="314" t="s">
        <v>2412</v>
      </c>
      <c r="F121" s="334" t="s">
        <v>2413</v>
      </c>
      <c r="G121" s="282" t="s">
        <v>2414</v>
      </c>
      <c r="H121" s="282" t="s">
        <v>2415</v>
      </c>
      <c r="I121" s="282" t="s">
        <v>2329</v>
      </c>
      <c r="J121" s="98">
        <v>1.0</v>
      </c>
      <c r="K121" s="282" t="s">
        <v>77</v>
      </c>
      <c r="L121" s="282" t="s">
        <v>55</v>
      </c>
      <c r="M121" s="282" t="s">
        <v>52</v>
      </c>
      <c r="N121" s="305">
        <v>232901.3</v>
      </c>
      <c r="O121" s="282" t="s">
        <v>2239</v>
      </c>
      <c r="P121" s="4" t="s">
        <v>68</v>
      </c>
      <c r="Q121" s="282" t="s">
        <v>2239</v>
      </c>
      <c r="R121" s="282" t="s">
        <v>2239</v>
      </c>
      <c r="S121" s="282" t="s">
        <v>2239</v>
      </c>
      <c r="T121" s="282" t="s">
        <v>2239</v>
      </c>
      <c r="U121" s="282" t="s">
        <v>2239</v>
      </c>
      <c r="V121" s="282" t="s">
        <v>2239</v>
      </c>
      <c r="W121" s="282" t="s">
        <v>2239</v>
      </c>
      <c r="X121" s="265"/>
      <c r="Y121" s="114"/>
      <c r="Z121" s="115"/>
    </row>
    <row r="122" ht="15.75" customHeight="1">
      <c r="A122" s="98">
        <v>33.0</v>
      </c>
      <c r="B122" s="300">
        <v>121.0</v>
      </c>
      <c r="C122" s="304"/>
      <c r="D122" s="304"/>
      <c r="E122" s="314" t="s">
        <v>2412</v>
      </c>
      <c r="F122" s="334" t="s">
        <v>2413</v>
      </c>
      <c r="G122" s="282" t="s">
        <v>2414</v>
      </c>
      <c r="H122" s="282" t="s">
        <v>2415</v>
      </c>
      <c r="I122" s="282" t="s">
        <v>2417</v>
      </c>
      <c r="J122" s="98">
        <v>1.0</v>
      </c>
      <c r="K122" s="282" t="s">
        <v>64</v>
      </c>
      <c r="L122" s="282" t="s">
        <v>55</v>
      </c>
      <c r="M122" s="282" t="s">
        <v>52</v>
      </c>
      <c r="N122" s="305">
        <v>232901.3</v>
      </c>
      <c r="O122" s="282" t="s">
        <v>2239</v>
      </c>
      <c r="P122" s="4" t="s">
        <v>68</v>
      </c>
      <c r="Q122" s="282" t="s">
        <v>2239</v>
      </c>
      <c r="R122" s="282" t="s">
        <v>2239</v>
      </c>
      <c r="S122" s="282" t="s">
        <v>2239</v>
      </c>
      <c r="T122" s="282" t="s">
        <v>2239</v>
      </c>
      <c r="U122" s="282" t="s">
        <v>2239</v>
      </c>
      <c r="V122" s="282" t="s">
        <v>2239</v>
      </c>
      <c r="W122" s="282" t="s">
        <v>2239</v>
      </c>
      <c r="X122" s="265"/>
      <c r="Y122" s="114"/>
      <c r="Z122" s="115"/>
    </row>
    <row r="123" ht="15.75" customHeight="1">
      <c r="A123" s="98">
        <v>33.0</v>
      </c>
      <c r="B123" s="300">
        <v>122.0</v>
      </c>
      <c r="C123" s="304"/>
      <c r="D123" s="304"/>
      <c r="E123" s="314" t="s">
        <v>2412</v>
      </c>
      <c r="F123" s="334" t="s">
        <v>2413</v>
      </c>
      <c r="G123" s="282" t="s">
        <v>2414</v>
      </c>
      <c r="H123" s="282" t="s">
        <v>2415</v>
      </c>
      <c r="I123" s="282" t="s">
        <v>2418</v>
      </c>
      <c r="J123" s="98">
        <v>1.0</v>
      </c>
      <c r="K123" s="282" t="s">
        <v>54</v>
      </c>
      <c r="L123" s="282" t="s">
        <v>55</v>
      </c>
      <c r="M123" s="282" t="s">
        <v>52</v>
      </c>
      <c r="N123" s="305">
        <v>232901.3</v>
      </c>
      <c r="O123" s="282" t="s">
        <v>2239</v>
      </c>
      <c r="P123" s="4" t="s">
        <v>68</v>
      </c>
      <c r="Q123" s="282" t="s">
        <v>2239</v>
      </c>
      <c r="R123" s="282" t="s">
        <v>2239</v>
      </c>
      <c r="S123" s="282" t="s">
        <v>2239</v>
      </c>
      <c r="T123" s="282" t="s">
        <v>2239</v>
      </c>
      <c r="U123" s="282" t="s">
        <v>2239</v>
      </c>
      <c r="V123" s="282" t="s">
        <v>2239</v>
      </c>
      <c r="W123" s="282" t="s">
        <v>2239</v>
      </c>
      <c r="X123" s="265"/>
      <c r="Y123" s="114"/>
      <c r="Z123" s="115"/>
    </row>
    <row r="124" ht="15.75" customHeight="1">
      <c r="A124" s="98">
        <v>33.0</v>
      </c>
      <c r="B124" s="300">
        <v>123.0</v>
      </c>
      <c r="C124" s="304"/>
      <c r="D124" s="304"/>
      <c r="E124" s="314" t="s">
        <v>2412</v>
      </c>
      <c r="F124" s="334" t="s">
        <v>2413</v>
      </c>
      <c r="G124" s="282" t="s">
        <v>2414</v>
      </c>
      <c r="H124" s="282" t="s">
        <v>2415</v>
      </c>
      <c r="I124" s="282" t="s">
        <v>2419</v>
      </c>
      <c r="J124" s="98">
        <v>1.0</v>
      </c>
      <c r="K124" s="282" t="s">
        <v>64</v>
      </c>
      <c r="L124" s="282" t="s">
        <v>55</v>
      </c>
      <c r="M124" s="282" t="s">
        <v>52</v>
      </c>
      <c r="N124" s="305">
        <v>232901.3</v>
      </c>
      <c r="O124" s="282" t="s">
        <v>2239</v>
      </c>
      <c r="P124" s="4" t="s">
        <v>68</v>
      </c>
      <c r="Q124" s="282" t="s">
        <v>2239</v>
      </c>
      <c r="R124" s="282" t="s">
        <v>2239</v>
      </c>
      <c r="S124" s="282" t="s">
        <v>2239</v>
      </c>
      <c r="T124" s="282" t="s">
        <v>2239</v>
      </c>
      <c r="U124" s="282" t="s">
        <v>2239</v>
      </c>
      <c r="V124" s="282" t="s">
        <v>2239</v>
      </c>
      <c r="W124" s="282" t="s">
        <v>2239</v>
      </c>
      <c r="X124" s="265"/>
      <c r="Y124" s="114"/>
      <c r="Z124" s="115"/>
    </row>
    <row r="125" ht="15.75" customHeight="1">
      <c r="A125" s="98">
        <v>33.0</v>
      </c>
      <c r="B125" s="300">
        <v>124.0</v>
      </c>
      <c r="C125" s="304"/>
      <c r="D125" s="304"/>
      <c r="E125" s="314" t="s">
        <v>2412</v>
      </c>
      <c r="F125" s="334" t="s">
        <v>2413</v>
      </c>
      <c r="G125" s="282" t="s">
        <v>2414</v>
      </c>
      <c r="H125" s="282" t="s">
        <v>2415</v>
      </c>
      <c r="I125" s="282" t="s">
        <v>2420</v>
      </c>
      <c r="J125" s="98">
        <v>1.0</v>
      </c>
      <c r="K125" s="282" t="s">
        <v>64</v>
      </c>
      <c r="L125" s="282" t="s">
        <v>93</v>
      </c>
      <c r="M125" s="282" t="s">
        <v>52</v>
      </c>
      <c r="N125" s="305">
        <v>232901.3</v>
      </c>
      <c r="O125" s="282" t="s">
        <v>2239</v>
      </c>
      <c r="P125" s="4" t="s">
        <v>68</v>
      </c>
      <c r="Q125" s="282" t="s">
        <v>2239</v>
      </c>
      <c r="R125" s="282" t="s">
        <v>2239</v>
      </c>
      <c r="S125" s="282" t="s">
        <v>2239</v>
      </c>
      <c r="T125" s="282" t="s">
        <v>2239</v>
      </c>
      <c r="U125" s="282" t="s">
        <v>2239</v>
      </c>
      <c r="V125" s="282" t="s">
        <v>2239</v>
      </c>
      <c r="W125" s="282" t="s">
        <v>2239</v>
      </c>
      <c r="X125" s="265"/>
      <c r="Y125" s="114"/>
      <c r="Z125" s="115"/>
    </row>
    <row r="126" ht="15.75" customHeight="1">
      <c r="A126" s="98">
        <v>33.0</v>
      </c>
      <c r="B126" s="300">
        <v>125.0</v>
      </c>
      <c r="C126" s="304"/>
      <c r="D126" s="304"/>
      <c r="E126" s="314" t="s">
        <v>2412</v>
      </c>
      <c r="F126" s="334" t="s">
        <v>2413</v>
      </c>
      <c r="G126" s="282" t="s">
        <v>2414</v>
      </c>
      <c r="H126" s="282" t="s">
        <v>2415</v>
      </c>
      <c r="I126" s="282" t="s">
        <v>2421</v>
      </c>
      <c r="J126" s="98">
        <v>1.0</v>
      </c>
      <c r="K126" s="282" t="s">
        <v>77</v>
      </c>
      <c r="L126" s="282" t="s">
        <v>55</v>
      </c>
      <c r="M126" s="282" t="s">
        <v>52</v>
      </c>
      <c r="N126" s="305">
        <v>232901.3</v>
      </c>
      <c r="O126" s="282" t="s">
        <v>2239</v>
      </c>
      <c r="P126" s="4" t="s">
        <v>68</v>
      </c>
      <c r="Q126" s="282" t="s">
        <v>2239</v>
      </c>
      <c r="R126" s="282" t="s">
        <v>2239</v>
      </c>
      <c r="S126" s="282" t="s">
        <v>2239</v>
      </c>
      <c r="T126" s="282" t="s">
        <v>2239</v>
      </c>
      <c r="U126" s="282" t="s">
        <v>2239</v>
      </c>
      <c r="V126" s="282" t="s">
        <v>2239</v>
      </c>
      <c r="W126" s="282" t="s">
        <v>2239</v>
      </c>
      <c r="X126" s="265"/>
      <c r="Y126" s="114"/>
      <c r="Z126" s="115"/>
    </row>
    <row r="127" ht="15.75" customHeight="1">
      <c r="A127" s="98">
        <v>33.0</v>
      </c>
      <c r="B127" s="300">
        <v>126.0</v>
      </c>
      <c r="C127" s="304"/>
      <c r="D127" s="306"/>
      <c r="E127" s="314" t="s">
        <v>2412</v>
      </c>
      <c r="F127" s="335" t="s">
        <v>2413</v>
      </c>
      <c r="G127" s="282" t="s">
        <v>2414</v>
      </c>
      <c r="H127" s="282" t="s">
        <v>2415</v>
      </c>
      <c r="I127" s="282" t="s">
        <v>2422</v>
      </c>
      <c r="J127" s="98">
        <v>1.0</v>
      </c>
      <c r="K127" s="282" t="s">
        <v>77</v>
      </c>
      <c r="L127" s="282" t="s">
        <v>55</v>
      </c>
      <c r="M127" s="282" t="s">
        <v>52</v>
      </c>
      <c r="N127" s="309">
        <v>232901.3</v>
      </c>
      <c r="O127" s="282" t="s">
        <v>2239</v>
      </c>
      <c r="P127" s="4" t="s">
        <v>68</v>
      </c>
      <c r="Q127" s="282" t="s">
        <v>2239</v>
      </c>
      <c r="R127" s="282" t="s">
        <v>2239</v>
      </c>
      <c r="S127" s="282" t="s">
        <v>2239</v>
      </c>
      <c r="T127" s="282" t="s">
        <v>2239</v>
      </c>
      <c r="U127" s="282" t="s">
        <v>2239</v>
      </c>
      <c r="V127" s="282" t="s">
        <v>2239</v>
      </c>
      <c r="W127" s="282" t="s">
        <v>2239</v>
      </c>
      <c r="X127" s="265"/>
      <c r="Y127" s="114"/>
      <c r="Z127" s="115"/>
    </row>
    <row r="128" ht="15.0" customHeight="1">
      <c r="A128" s="98">
        <v>33.0</v>
      </c>
      <c r="B128" s="300">
        <v>127.0</v>
      </c>
      <c r="C128" s="307"/>
      <c r="D128" s="282" t="s">
        <v>2423</v>
      </c>
      <c r="E128" s="282" t="s">
        <v>2424</v>
      </c>
      <c r="F128" s="332" t="s">
        <v>2239</v>
      </c>
      <c r="G128" s="336" t="s">
        <v>97</v>
      </c>
      <c r="H128" s="282" t="s">
        <v>2425</v>
      </c>
      <c r="I128" s="282" t="s">
        <v>2426</v>
      </c>
      <c r="J128" s="98">
        <v>1.0</v>
      </c>
      <c r="K128" s="282" t="s">
        <v>1994</v>
      </c>
      <c r="L128" s="282" t="s">
        <v>55</v>
      </c>
      <c r="M128" s="282" t="s">
        <v>2239</v>
      </c>
      <c r="N128" s="98">
        <v>3943.8</v>
      </c>
      <c r="O128" s="282" t="s">
        <v>2239</v>
      </c>
      <c r="P128" s="136">
        <v>1.0</v>
      </c>
      <c r="Q128" s="282" t="s">
        <v>2239</v>
      </c>
      <c r="R128" s="282" t="s">
        <v>2239</v>
      </c>
      <c r="S128" s="282" t="s">
        <v>2239</v>
      </c>
      <c r="T128" s="282" t="s">
        <v>2239</v>
      </c>
      <c r="U128" s="282" t="s">
        <v>2239</v>
      </c>
      <c r="V128" s="282" t="s">
        <v>2239</v>
      </c>
      <c r="W128" s="282" t="s">
        <v>2239</v>
      </c>
      <c r="X128" s="265"/>
      <c r="Y128" s="114"/>
      <c r="Z128" s="115"/>
    </row>
    <row r="129" ht="15.0" customHeight="1">
      <c r="A129" s="98">
        <v>34.0</v>
      </c>
      <c r="B129" s="300">
        <v>128.0</v>
      </c>
      <c r="C129" s="301" t="s">
        <v>603</v>
      </c>
      <c r="D129" s="308" t="s">
        <v>2427</v>
      </c>
      <c r="E129" s="314" t="s">
        <v>2428</v>
      </c>
      <c r="F129" s="337" t="s">
        <v>2429</v>
      </c>
      <c r="G129" s="328" t="s">
        <v>2430</v>
      </c>
      <c r="H129" s="282" t="s">
        <v>2431</v>
      </c>
      <c r="I129" s="282" t="s">
        <v>2351</v>
      </c>
      <c r="J129" s="98">
        <v>1.0</v>
      </c>
      <c r="K129" s="282" t="s">
        <v>1994</v>
      </c>
      <c r="L129" s="282" t="s">
        <v>93</v>
      </c>
      <c r="M129" s="282" t="s">
        <v>2239</v>
      </c>
      <c r="N129" s="98">
        <v>53.6</v>
      </c>
      <c r="O129" s="282" t="s">
        <v>196</v>
      </c>
      <c r="P129" s="136">
        <v>1.0</v>
      </c>
      <c r="Q129" s="282" t="s">
        <v>2239</v>
      </c>
      <c r="R129" s="282" t="s">
        <v>2239</v>
      </c>
      <c r="S129" s="282" t="s">
        <v>2239</v>
      </c>
      <c r="T129" s="282" t="s">
        <v>2239</v>
      </c>
      <c r="U129" s="282" t="s">
        <v>2239</v>
      </c>
      <c r="V129" s="282" t="s">
        <v>2239</v>
      </c>
      <c r="W129" s="282" t="s">
        <v>2239</v>
      </c>
      <c r="X129" s="265"/>
      <c r="Y129" s="114"/>
      <c r="Z129" s="115"/>
    </row>
    <row r="130" ht="15.75" customHeight="1">
      <c r="A130" s="98">
        <v>34.0</v>
      </c>
      <c r="B130" s="300">
        <v>129.0</v>
      </c>
      <c r="C130" s="304"/>
      <c r="D130" s="301" t="s">
        <v>2432</v>
      </c>
      <c r="E130" s="282" t="s">
        <v>2433</v>
      </c>
      <c r="F130" s="314" t="s">
        <v>2239</v>
      </c>
      <c r="G130" s="268" t="s">
        <v>2434</v>
      </c>
      <c r="H130" s="282" t="s">
        <v>2434</v>
      </c>
      <c r="I130" s="282" t="s">
        <v>2435</v>
      </c>
      <c r="J130" s="98">
        <v>1.0</v>
      </c>
      <c r="K130" s="282" t="s">
        <v>64</v>
      </c>
      <c r="L130" s="282" t="s">
        <v>55</v>
      </c>
      <c r="M130" s="282" t="s">
        <v>2239</v>
      </c>
      <c r="N130" s="303">
        <v>28912.8</v>
      </c>
      <c r="O130" s="282" t="s">
        <v>2239</v>
      </c>
      <c r="P130" s="136">
        <v>1.0</v>
      </c>
      <c r="Q130" s="282" t="s">
        <v>2239</v>
      </c>
      <c r="R130" s="282" t="s">
        <v>2239</v>
      </c>
      <c r="S130" s="282" t="s">
        <v>2239</v>
      </c>
      <c r="T130" s="282" t="s">
        <v>2239</v>
      </c>
      <c r="U130" s="282" t="s">
        <v>2239</v>
      </c>
      <c r="V130" s="282" t="s">
        <v>2239</v>
      </c>
      <c r="W130" s="282" t="s">
        <v>2239</v>
      </c>
      <c r="X130" s="265"/>
      <c r="Y130" s="114"/>
      <c r="Z130" s="115"/>
    </row>
    <row r="131" ht="15.75" customHeight="1">
      <c r="A131" s="98">
        <v>34.0</v>
      </c>
      <c r="B131" s="300">
        <v>130.0</v>
      </c>
      <c r="C131" s="304"/>
      <c r="D131" s="306"/>
      <c r="E131" s="282" t="s">
        <v>2433</v>
      </c>
      <c r="F131" s="332" t="s">
        <v>2239</v>
      </c>
      <c r="G131" s="268" t="s">
        <v>2434</v>
      </c>
      <c r="H131" s="282" t="s">
        <v>2434</v>
      </c>
      <c r="I131" s="282" t="s">
        <v>2270</v>
      </c>
      <c r="J131" s="98">
        <v>1.0</v>
      </c>
      <c r="K131" s="282" t="s">
        <v>64</v>
      </c>
      <c r="L131" s="282" t="s">
        <v>55</v>
      </c>
      <c r="M131" s="282" t="s">
        <v>2239</v>
      </c>
      <c r="N131" s="309">
        <v>28912.8</v>
      </c>
      <c r="O131" s="282" t="s">
        <v>2239</v>
      </c>
      <c r="P131" s="4" t="s">
        <v>68</v>
      </c>
      <c r="Q131" s="282" t="s">
        <v>2239</v>
      </c>
      <c r="R131" s="282" t="s">
        <v>2239</v>
      </c>
      <c r="S131" s="282" t="s">
        <v>2239</v>
      </c>
      <c r="T131" s="282" t="s">
        <v>2239</v>
      </c>
      <c r="U131" s="282" t="s">
        <v>2239</v>
      </c>
      <c r="V131" s="282" t="s">
        <v>2239</v>
      </c>
      <c r="W131" s="282" t="s">
        <v>2239</v>
      </c>
      <c r="X131" s="265"/>
      <c r="Y131" s="114"/>
      <c r="Z131" s="115"/>
    </row>
    <row r="132" ht="15.75" customHeight="1">
      <c r="A132" s="98">
        <v>34.0</v>
      </c>
      <c r="B132" s="300">
        <v>131.0</v>
      </c>
      <c r="C132" s="304"/>
      <c r="D132" s="282" t="s">
        <v>2436</v>
      </c>
      <c r="E132" s="314" t="s">
        <v>2437</v>
      </c>
      <c r="F132" s="337" t="s">
        <v>2438</v>
      </c>
      <c r="G132" s="328" t="s">
        <v>2439</v>
      </c>
      <c r="H132" s="282" t="s">
        <v>2440</v>
      </c>
      <c r="I132" s="282" t="s">
        <v>2441</v>
      </c>
      <c r="J132" s="98">
        <v>1.0</v>
      </c>
      <c r="K132" s="282" t="s">
        <v>64</v>
      </c>
      <c r="L132" s="282" t="s">
        <v>55</v>
      </c>
      <c r="M132" s="282" t="s">
        <v>2239</v>
      </c>
      <c r="N132" s="98">
        <v>19676.2</v>
      </c>
      <c r="O132" s="282" t="s">
        <v>196</v>
      </c>
      <c r="P132" s="136">
        <v>1.0</v>
      </c>
      <c r="Q132" s="282" t="s">
        <v>2239</v>
      </c>
      <c r="R132" s="282" t="s">
        <v>2239</v>
      </c>
      <c r="S132" s="282" t="s">
        <v>2239</v>
      </c>
      <c r="T132" s="282" t="s">
        <v>2239</v>
      </c>
      <c r="U132" s="282" t="s">
        <v>2239</v>
      </c>
      <c r="V132" s="282" t="s">
        <v>2239</v>
      </c>
      <c r="W132" s="282" t="s">
        <v>2239</v>
      </c>
      <c r="X132" s="265"/>
      <c r="Y132" s="114"/>
      <c r="Z132" s="115"/>
    </row>
    <row r="133" ht="15.75" customHeight="1">
      <c r="A133" s="98">
        <v>34.0</v>
      </c>
      <c r="B133" s="300">
        <v>132.0</v>
      </c>
      <c r="C133" s="304"/>
      <c r="D133" s="308" t="s">
        <v>2442</v>
      </c>
      <c r="E133" s="282" t="s">
        <v>2092</v>
      </c>
      <c r="F133" s="314" t="s">
        <v>2239</v>
      </c>
      <c r="G133" s="268" t="s">
        <v>2093</v>
      </c>
      <c r="H133" s="282" t="s">
        <v>2093</v>
      </c>
      <c r="I133" s="282" t="s">
        <v>2359</v>
      </c>
      <c r="J133" s="98">
        <v>1.0</v>
      </c>
      <c r="K133" s="282" t="s">
        <v>64</v>
      </c>
      <c r="L133" s="282" t="s">
        <v>55</v>
      </c>
      <c r="M133" s="282" t="s">
        <v>2239</v>
      </c>
      <c r="N133" s="303">
        <v>13477.1</v>
      </c>
      <c r="O133" s="282" t="s">
        <v>2239</v>
      </c>
      <c r="P133" s="136">
        <v>1.0</v>
      </c>
      <c r="Q133" s="282" t="s">
        <v>2239</v>
      </c>
      <c r="R133" s="282" t="s">
        <v>2239</v>
      </c>
      <c r="S133" s="282" t="s">
        <v>2239</v>
      </c>
      <c r="T133" s="282" t="s">
        <v>2239</v>
      </c>
      <c r="U133" s="282" t="s">
        <v>2239</v>
      </c>
      <c r="V133" s="282" t="s">
        <v>2239</v>
      </c>
      <c r="W133" s="282" t="s">
        <v>2239</v>
      </c>
      <c r="X133" s="265"/>
      <c r="Y133" s="114"/>
      <c r="Z133" s="115"/>
    </row>
    <row r="134" ht="15.75" customHeight="1">
      <c r="A134" s="98">
        <v>34.0</v>
      </c>
      <c r="B134" s="300">
        <v>133.0</v>
      </c>
      <c r="C134" s="304"/>
      <c r="D134" s="301" t="s">
        <v>2443</v>
      </c>
      <c r="E134" s="282" t="s">
        <v>2444</v>
      </c>
      <c r="F134" s="314" t="s">
        <v>2239</v>
      </c>
      <c r="G134" s="268" t="s">
        <v>2445</v>
      </c>
      <c r="H134" s="282" t="s">
        <v>2445</v>
      </c>
      <c r="I134" s="282" t="s">
        <v>2361</v>
      </c>
      <c r="J134" s="98">
        <v>1.0</v>
      </c>
      <c r="K134" s="282" t="s">
        <v>64</v>
      </c>
      <c r="L134" s="282" t="s">
        <v>55</v>
      </c>
      <c r="M134" s="282" t="s">
        <v>2239</v>
      </c>
      <c r="N134" s="305">
        <v>94462.2</v>
      </c>
      <c r="O134" s="282" t="s">
        <v>2239</v>
      </c>
      <c r="P134" s="136">
        <v>1.0</v>
      </c>
      <c r="Q134" s="282" t="s">
        <v>2239</v>
      </c>
      <c r="R134" s="282" t="s">
        <v>2239</v>
      </c>
      <c r="S134" s="282" t="s">
        <v>2239</v>
      </c>
      <c r="T134" s="282" t="s">
        <v>2239</v>
      </c>
      <c r="U134" s="282" t="s">
        <v>2239</v>
      </c>
      <c r="V134" s="282" t="s">
        <v>2239</v>
      </c>
      <c r="W134" s="282" t="s">
        <v>2239</v>
      </c>
      <c r="X134" s="265"/>
      <c r="Y134" s="114"/>
      <c r="Z134" s="115"/>
    </row>
    <row r="135" ht="15.75" customHeight="1">
      <c r="A135" s="98">
        <v>34.0</v>
      </c>
      <c r="B135" s="300">
        <v>134.0</v>
      </c>
      <c r="C135" s="304"/>
      <c r="D135" s="304"/>
      <c r="E135" s="282" t="s">
        <v>2444</v>
      </c>
      <c r="F135" s="314" t="s">
        <v>2239</v>
      </c>
      <c r="G135" s="268" t="s">
        <v>2445</v>
      </c>
      <c r="H135" s="282" t="s">
        <v>2445</v>
      </c>
      <c r="I135" s="282" t="s">
        <v>2446</v>
      </c>
      <c r="J135" s="98">
        <v>1.0</v>
      </c>
      <c r="K135" s="282" t="s">
        <v>64</v>
      </c>
      <c r="L135" s="282" t="s">
        <v>55</v>
      </c>
      <c r="M135" s="282" t="s">
        <v>2239</v>
      </c>
      <c r="N135" s="305">
        <v>94462.2</v>
      </c>
      <c r="O135" s="282" t="s">
        <v>2239</v>
      </c>
      <c r="P135" s="4" t="s">
        <v>68</v>
      </c>
      <c r="Q135" s="282" t="s">
        <v>2239</v>
      </c>
      <c r="R135" s="282" t="s">
        <v>2239</v>
      </c>
      <c r="S135" s="282" t="s">
        <v>2239</v>
      </c>
      <c r="T135" s="282" t="s">
        <v>2239</v>
      </c>
      <c r="U135" s="282" t="s">
        <v>2239</v>
      </c>
      <c r="V135" s="282" t="s">
        <v>2239</v>
      </c>
      <c r="W135" s="282" t="s">
        <v>2239</v>
      </c>
      <c r="X135" s="265"/>
      <c r="Y135" s="114"/>
      <c r="Z135" s="115"/>
    </row>
    <row r="136" ht="15.75" customHeight="1">
      <c r="A136" s="98">
        <v>34.0</v>
      </c>
      <c r="B136" s="300">
        <v>135.0</v>
      </c>
      <c r="C136" s="304"/>
      <c r="D136" s="304"/>
      <c r="E136" s="282" t="s">
        <v>2444</v>
      </c>
      <c r="F136" s="314" t="s">
        <v>2239</v>
      </c>
      <c r="G136" s="268" t="s">
        <v>2445</v>
      </c>
      <c r="H136" s="282" t="s">
        <v>2445</v>
      </c>
      <c r="I136" s="282" t="s">
        <v>2447</v>
      </c>
      <c r="J136" s="98">
        <v>1.0</v>
      </c>
      <c r="K136" s="282" t="s">
        <v>54</v>
      </c>
      <c r="L136" s="282" t="s">
        <v>55</v>
      </c>
      <c r="M136" s="282" t="s">
        <v>2239</v>
      </c>
      <c r="N136" s="305">
        <v>94462.2</v>
      </c>
      <c r="O136" s="282" t="s">
        <v>2239</v>
      </c>
      <c r="P136" s="4" t="s">
        <v>68</v>
      </c>
      <c r="Q136" s="282" t="s">
        <v>2239</v>
      </c>
      <c r="R136" s="282" t="s">
        <v>2239</v>
      </c>
      <c r="S136" s="282" t="s">
        <v>2239</v>
      </c>
      <c r="T136" s="282" t="s">
        <v>2239</v>
      </c>
      <c r="U136" s="282" t="s">
        <v>2239</v>
      </c>
      <c r="V136" s="282" t="s">
        <v>2239</v>
      </c>
      <c r="W136" s="282" t="s">
        <v>2239</v>
      </c>
      <c r="X136" s="265"/>
      <c r="Y136" s="114"/>
      <c r="Z136" s="115"/>
    </row>
    <row r="137" ht="15.75" customHeight="1">
      <c r="A137" s="98">
        <v>34.0</v>
      </c>
      <c r="B137" s="300">
        <v>136.0</v>
      </c>
      <c r="C137" s="304"/>
      <c r="D137" s="304"/>
      <c r="E137" s="282" t="s">
        <v>2444</v>
      </c>
      <c r="F137" s="314" t="s">
        <v>2239</v>
      </c>
      <c r="G137" s="268" t="s">
        <v>2445</v>
      </c>
      <c r="H137" s="282" t="s">
        <v>2445</v>
      </c>
      <c r="I137" s="282" t="s">
        <v>2447</v>
      </c>
      <c r="J137" s="98">
        <v>1.0</v>
      </c>
      <c r="K137" s="282" t="s">
        <v>54</v>
      </c>
      <c r="L137" s="282" t="s">
        <v>55</v>
      </c>
      <c r="M137" s="282" t="s">
        <v>2239</v>
      </c>
      <c r="N137" s="305">
        <v>94462.2</v>
      </c>
      <c r="O137" s="282" t="s">
        <v>2239</v>
      </c>
      <c r="P137" s="4" t="s">
        <v>68</v>
      </c>
      <c r="Q137" s="282" t="s">
        <v>2239</v>
      </c>
      <c r="R137" s="282" t="s">
        <v>2239</v>
      </c>
      <c r="S137" s="282" t="s">
        <v>2239</v>
      </c>
      <c r="T137" s="282" t="s">
        <v>2239</v>
      </c>
      <c r="U137" s="282" t="s">
        <v>2239</v>
      </c>
      <c r="V137" s="282" t="s">
        <v>2239</v>
      </c>
      <c r="W137" s="282" t="s">
        <v>2239</v>
      </c>
      <c r="X137" s="265"/>
      <c r="Y137" s="114"/>
      <c r="Z137" s="115"/>
    </row>
    <row r="138" ht="15.75" customHeight="1">
      <c r="A138" s="98">
        <v>34.0</v>
      </c>
      <c r="B138" s="300">
        <v>137.0</v>
      </c>
      <c r="C138" s="304"/>
      <c r="D138" s="304"/>
      <c r="E138" s="282" t="s">
        <v>2444</v>
      </c>
      <c r="F138" s="314" t="s">
        <v>2239</v>
      </c>
      <c r="G138" s="268" t="s">
        <v>2445</v>
      </c>
      <c r="H138" s="282" t="s">
        <v>2445</v>
      </c>
      <c r="I138" s="282" t="s">
        <v>2448</v>
      </c>
      <c r="J138" s="98">
        <v>1.0</v>
      </c>
      <c r="K138" s="282" t="s">
        <v>54</v>
      </c>
      <c r="L138" s="282" t="s">
        <v>93</v>
      </c>
      <c r="M138" s="282" t="s">
        <v>2239</v>
      </c>
      <c r="N138" s="305">
        <v>94462.2</v>
      </c>
      <c r="O138" s="282" t="s">
        <v>2239</v>
      </c>
      <c r="P138" s="4" t="s">
        <v>68</v>
      </c>
      <c r="Q138" s="282" t="s">
        <v>2239</v>
      </c>
      <c r="R138" s="282" t="s">
        <v>2239</v>
      </c>
      <c r="S138" s="282" t="s">
        <v>2239</v>
      </c>
      <c r="T138" s="282" t="s">
        <v>2239</v>
      </c>
      <c r="U138" s="282" t="s">
        <v>2239</v>
      </c>
      <c r="V138" s="282" t="s">
        <v>2239</v>
      </c>
      <c r="W138" s="282" t="s">
        <v>2239</v>
      </c>
      <c r="X138" s="265"/>
      <c r="Y138" s="114"/>
      <c r="Z138" s="115"/>
    </row>
    <row r="139" ht="15.75" customHeight="1">
      <c r="A139" s="98">
        <v>34.0</v>
      </c>
      <c r="B139" s="300">
        <v>138.0</v>
      </c>
      <c r="C139" s="304"/>
      <c r="D139" s="307"/>
      <c r="E139" s="282" t="s">
        <v>2444</v>
      </c>
      <c r="F139" s="314" t="s">
        <v>2239</v>
      </c>
      <c r="G139" s="268" t="s">
        <v>2445</v>
      </c>
      <c r="H139" s="282" t="s">
        <v>2445</v>
      </c>
      <c r="I139" s="282" t="s">
        <v>2449</v>
      </c>
      <c r="J139" s="98">
        <v>1.0</v>
      </c>
      <c r="K139" s="282" t="s">
        <v>54</v>
      </c>
      <c r="L139" s="282" t="s">
        <v>55</v>
      </c>
      <c r="M139" s="282" t="s">
        <v>2239</v>
      </c>
      <c r="N139" s="305">
        <v>94462.2</v>
      </c>
      <c r="O139" s="282" t="s">
        <v>2239</v>
      </c>
      <c r="P139" s="4" t="s">
        <v>68</v>
      </c>
      <c r="Q139" s="282" t="s">
        <v>2239</v>
      </c>
      <c r="R139" s="282" t="s">
        <v>2239</v>
      </c>
      <c r="S139" s="282" t="s">
        <v>2239</v>
      </c>
      <c r="T139" s="282" t="s">
        <v>2239</v>
      </c>
      <c r="U139" s="282" t="s">
        <v>2239</v>
      </c>
      <c r="V139" s="282" t="s">
        <v>2239</v>
      </c>
      <c r="W139" s="282" t="s">
        <v>2239</v>
      </c>
      <c r="X139" s="265"/>
      <c r="Y139" s="114"/>
      <c r="Z139" s="115"/>
    </row>
    <row r="140" ht="15.75" customHeight="1">
      <c r="A140" s="98">
        <v>34.0</v>
      </c>
      <c r="B140" s="300">
        <v>139.0</v>
      </c>
      <c r="C140" s="304"/>
      <c r="D140" s="301" t="s">
        <v>2450</v>
      </c>
      <c r="E140" s="282" t="s">
        <v>2451</v>
      </c>
      <c r="F140" s="314" t="s">
        <v>2239</v>
      </c>
      <c r="G140" s="268" t="s">
        <v>2452</v>
      </c>
      <c r="H140" s="282" t="s">
        <v>2452</v>
      </c>
      <c r="I140" s="282" t="s">
        <v>2435</v>
      </c>
      <c r="J140" s="98">
        <v>1.0</v>
      </c>
      <c r="K140" s="282" t="s">
        <v>64</v>
      </c>
      <c r="L140" s="282" t="s">
        <v>55</v>
      </c>
      <c r="M140" s="282" t="s">
        <v>2239</v>
      </c>
      <c r="N140" s="305">
        <v>512.8</v>
      </c>
      <c r="O140" s="282" t="s">
        <v>2239</v>
      </c>
      <c r="P140" s="136">
        <v>1.0</v>
      </c>
      <c r="Q140" s="282" t="s">
        <v>2239</v>
      </c>
      <c r="R140" s="282" t="s">
        <v>2239</v>
      </c>
      <c r="S140" s="282" t="s">
        <v>2239</v>
      </c>
      <c r="T140" s="282" t="s">
        <v>2239</v>
      </c>
      <c r="U140" s="282" t="s">
        <v>2239</v>
      </c>
      <c r="V140" s="282" t="s">
        <v>2239</v>
      </c>
      <c r="W140" s="282" t="s">
        <v>2239</v>
      </c>
      <c r="X140" s="265"/>
      <c r="Y140" s="114"/>
      <c r="Z140" s="115"/>
    </row>
    <row r="141" ht="15.75" customHeight="1">
      <c r="A141" s="98">
        <v>34.0</v>
      </c>
      <c r="B141" s="300">
        <v>140.0</v>
      </c>
      <c r="C141" s="304"/>
      <c r="D141" s="307"/>
      <c r="E141" s="282" t="s">
        <v>2451</v>
      </c>
      <c r="F141" s="314" t="s">
        <v>2239</v>
      </c>
      <c r="G141" s="268" t="s">
        <v>2452</v>
      </c>
      <c r="H141" s="282" t="s">
        <v>2452</v>
      </c>
      <c r="I141" s="282" t="s">
        <v>2270</v>
      </c>
      <c r="J141" s="98">
        <v>1.0</v>
      </c>
      <c r="K141" s="282" t="s">
        <v>64</v>
      </c>
      <c r="L141" s="282" t="s">
        <v>55</v>
      </c>
      <c r="M141" s="282" t="s">
        <v>2239</v>
      </c>
      <c r="N141" s="305">
        <v>512.8</v>
      </c>
      <c r="O141" s="282" t="s">
        <v>2239</v>
      </c>
      <c r="P141" s="4" t="s">
        <v>68</v>
      </c>
      <c r="Q141" s="282" t="s">
        <v>2239</v>
      </c>
      <c r="R141" s="282" t="s">
        <v>2239</v>
      </c>
      <c r="S141" s="282" t="s">
        <v>2239</v>
      </c>
      <c r="T141" s="282" t="s">
        <v>2239</v>
      </c>
      <c r="U141" s="282" t="s">
        <v>2239</v>
      </c>
      <c r="V141" s="282" t="s">
        <v>2239</v>
      </c>
      <c r="W141" s="282" t="s">
        <v>2239</v>
      </c>
      <c r="X141" s="265"/>
      <c r="Y141" s="114"/>
      <c r="Z141" s="115"/>
    </row>
    <row r="142" ht="15.75" customHeight="1">
      <c r="A142" s="98">
        <v>34.0</v>
      </c>
      <c r="B142" s="300">
        <v>141.0</v>
      </c>
      <c r="C142" s="304"/>
      <c r="D142" s="301" t="s">
        <v>2453</v>
      </c>
      <c r="E142" s="282" t="s">
        <v>2454</v>
      </c>
      <c r="F142" s="314" t="s">
        <v>2239</v>
      </c>
      <c r="G142" s="268" t="s">
        <v>2455</v>
      </c>
      <c r="H142" s="282" t="s">
        <v>2455</v>
      </c>
      <c r="I142" s="282" t="s">
        <v>2361</v>
      </c>
      <c r="J142" s="98">
        <v>1.0</v>
      </c>
      <c r="K142" s="282" t="s">
        <v>54</v>
      </c>
      <c r="L142" s="282" t="s">
        <v>55</v>
      </c>
      <c r="M142" s="282" t="s">
        <v>2239</v>
      </c>
      <c r="N142" s="305">
        <v>51546.8</v>
      </c>
      <c r="O142" s="282" t="s">
        <v>2239</v>
      </c>
      <c r="P142" s="136">
        <v>1.0</v>
      </c>
      <c r="Q142" s="282" t="s">
        <v>2239</v>
      </c>
      <c r="R142" s="282" t="s">
        <v>2239</v>
      </c>
      <c r="S142" s="282" t="s">
        <v>2239</v>
      </c>
      <c r="T142" s="282" t="s">
        <v>2239</v>
      </c>
      <c r="U142" s="282" t="s">
        <v>2239</v>
      </c>
      <c r="V142" s="282" t="s">
        <v>2239</v>
      </c>
      <c r="W142" s="282" t="s">
        <v>2239</v>
      </c>
      <c r="X142" s="265"/>
      <c r="Y142" s="114"/>
      <c r="Z142" s="115"/>
    </row>
    <row r="143" ht="15.75" customHeight="1">
      <c r="A143" s="98">
        <v>34.0</v>
      </c>
      <c r="B143" s="300">
        <v>142.0</v>
      </c>
      <c r="C143" s="304"/>
      <c r="D143" s="306"/>
      <c r="E143" s="282" t="s">
        <v>2454</v>
      </c>
      <c r="F143" s="314" t="s">
        <v>2239</v>
      </c>
      <c r="G143" s="268" t="s">
        <v>2455</v>
      </c>
      <c r="H143" s="282" t="s">
        <v>2455</v>
      </c>
      <c r="I143" s="282" t="s">
        <v>2456</v>
      </c>
      <c r="J143" s="98">
        <v>1.0</v>
      </c>
      <c r="K143" s="282" t="s">
        <v>64</v>
      </c>
      <c r="L143" s="282" t="s">
        <v>55</v>
      </c>
      <c r="M143" s="282" t="s">
        <v>2239</v>
      </c>
      <c r="N143" s="305">
        <v>51546.8</v>
      </c>
      <c r="O143" s="282" t="s">
        <v>2239</v>
      </c>
      <c r="P143" s="4" t="s">
        <v>68</v>
      </c>
      <c r="Q143" s="282" t="s">
        <v>2239</v>
      </c>
      <c r="R143" s="282" t="s">
        <v>2239</v>
      </c>
      <c r="S143" s="282" t="s">
        <v>2239</v>
      </c>
      <c r="T143" s="282" t="s">
        <v>2239</v>
      </c>
      <c r="U143" s="282" t="s">
        <v>2239</v>
      </c>
      <c r="V143" s="282" t="s">
        <v>2239</v>
      </c>
      <c r="W143" s="282" t="s">
        <v>2239</v>
      </c>
      <c r="X143" s="265"/>
      <c r="Y143" s="114"/>
      <c r="Z143" s="115"/>
    </row>
    <row r="144" ht="15.75" customHeight="1">
      <c r="A144" s="98">
        <v>34.0</v>
      </c>
      <c r="B144" s="300">
        <v>143.0</v>
      </c>
      <c r="C144" s="307"/>
      <c r="D144" s="308" t="s">
        <v>2457</v>
      </c>
      <c r="E144" s="282" t="s">
        <v>1385</v>
      </c>
      <c r="F144" s="314" t="s">
        <v>2239</v>
      </c>
      <c r="G144" s="268" t="s">
        <v>1386</v>
      </c>
      <c r="H144" s="282" t="s">
        <v>1386</v>
      </c>
      <c r="I144" s="282" t="s">
        <v>2458</v>
      </c>
      <c r="J144" s="98">
        <v>1.0</v>
      </c>
      <c r="K144" s="282" t="s">
        <v>54</v>
      </c>
      <c r="L144" s="282" t="s">
        <v>55</v>
      </c>
      <c r="M144" s="282" t="s">
        <v>2239</v>
      </c>
      <c r="N144" s="305">
        <v>11.0</v>
      </c>
      <c r="O144" s="282" t="s">
        <v>2239</v>
      </c>
      <c r="P144" s="136">
        <v>1.0</v>
      </c>
      <c r="Q144" s="282" t="s">
        <v>2239</v>
      </c>
      <c r="R144" s="282" t="s">
        <v>2239</v>
      </c>
      <c r="S144" s="282" t="s">
        <v>2239</v>
      </c>
      <c r="T144" s="282" t="s">
        <v>2239</v>
      </c>
      <c r="U144" s="282" t="s">
        <v>2239</v>
      </c>
      <c r="V144" s="282" t="s">
        <v>2239</v>
      </c>
      <c r="W144" s="282" t="s">
        <v>2239</v>
      </c>
      <c r="X144" s="265"/>
      <c r="Y144" s="114"/>
      <c r="Z144" s="115"/>
    </row>
    <row r="145" ht="15.75" customHeight="1">
      <c r="A145" s="98">
        <v>35.0</v>
      </c>
      <c r="B145" s="300">
        <v>144.0</v>
      </c>
      <c r="C145" s="320" t="s">
        <v>157</v>
      </c>
      <c r="D145" s="301" t="s">
        <v>2459</v>
      </c>
      <c r="E145" s="282" t="s">
        <v>2107</v>
      </c>
      <c r="F145" s="314" t="s">
        <v>2239</v>
      </c>
      <c r="G145" s="268" t="s">
        <v>2108</v>
      </c>
      <c r="H145" s="282" t="s">
        <v>2108</v>
      </c>
      <c r="I145" s="282" t="s">
        <v>2460</v>
      </c>
      <c r="J145" s="98">
        <v>1.0</v>
      </c>
      <c r="K145" s="282" t="s">
        <v>64</v>
      </c>
      <c r="L145" s="282" t="s">
        <v>55</v>
      </c>
      <c r="M145" s="282" t="s">
        <v>52</v>
      </c>
      <c r="N145" s="305">
        <v>1554604.0</v>
      </c>
      <c r="O145" s="282" t="s">
        <v>2239</v>
      </c>
      <c r="P145" s="136">
        <v>1.0</v>
      </c>
      <c r="Q145" s="282" t="s">
        <v>2239</v>
      </c>
      <c r="R145" s="282" t="s">
        <v>2239</v>
      </c>
      <c r="S145" s="282" t="s">
        <v>2239</v>
      </c>
      <c r="T145" s="282" t="s">
        <v>2239</v>
      </c>
      <c r="U145" s="282" t="s">
        <v>2239</v>
      </c>
      <c r="V145" s="282" t="s">
        <v>2239</v>
      </c>
      <c r="W145" s="282" t="s">
        <v>2239</v>
      </c>
      <c r="X145" s="265"/>
      <c r="Y145" s="114"/>
      <c r="Z145" s="115"/>
    </row>
    <row r="146" ht="15.75" customHeight="1">
      <c r="A146" s="98">
        <v>35.0</v>
      </c>
      <c r="B146" s="300">
        <v>145.0</v>
      </c>
      <c r="C146" s="322"/>
      <c r="D146" s="304"/>
      <c r="E146" s="282" t="s">
        <v>2107</v>
      </c>
      <c r="F146" s="314" t="s">
        <v>2239</v>
      </c>
      <c r="G146" s="268" t="s">
        <v>2108</v>
      </c>
      <c r="H146" s="282" t="s">
        <v>2108</v>
      </c>
      <c r="I146" s="282" t="s">
        <v>2461</v>
      </c>
      <c r="J146" s="98">
        <v>1.0</v>
      </c>
      <c r="K146" s="282" t="s">
        <v>64</v>
      </c>
      <c r="L146" s="282" t="s">
        <v>55</v>
      </c>
      <c r="M146" s="282" t="s">
        <v>52</v>
      </c>
      <c r="N146" s="305">
        <v>1554604.0</v>
      </c>
      <c r="O146" s="282" t="s">
        <v>2239</v>
      </c>
      <c r="P146" s="4" t="s">
        <v>68</v>
      </c>
      <c r="Q146" s="282" t="s">
        <v>2239</v>
      </c>
      <c r="R146" s="282" t="s">
        <v>2239</v>
      </c>
      <c r="S146" s="282" t="s">
        <v>2239</v>
      </c>
      <c r="T146" s="282" t="s">
        <v>2239</v>
      </c>
      <c r="U146" s="282" t="s">
        <v>2239</v>
      </c>
      <c r="V146" s="282" t="s">
        <v>2239</v>
      </c>
      <c r="W146" s="282" t="s">
        <v>2239</v>
      </c>
      <c r="X146" s="265"/>
      <c r="Y146" s="114"/>
      <c r="Z146" s="115"/>
    </row>
    <row r="147" ht="15.75" customHeight="1">
      <c r="A147" s="98">
        <v>35.0</v>
      </c>
      <c r="B147" s="300">
        <v>146.0</v>
      </c>
      <c r="C147" s="322"/>
      <c r="D147" s="304"/>
      <c r="E147" s="282" t="s">
        <v>2107</v>
      </c>
      <c r="F147" s="314" t="s">
        <v>2239</v>
      </c>
      <c r="G147" s="268" t="s">
        <v>2108</v>
      </c>
      <c r="H147" s="282" t="s">
        <v>2108</v>
      </c>
      <c r="I147" s="282" t="s">
        <v>2462</v>
      </c>
      <c r="J147" s="98">
        <v>1.0</v>
      </c>
      <c r="K147" s="282" t="s">
        <v>54</v>
      </c>
      <c r="L147" s="282" t="s">
        <v>55</v>
      </c>
      <c r="M147" s="282" t="s">
        <v>52</v>
      </c>
      <c r="N147" s="305">
        <v>1554604.0</v>
      </c>
      <c r="O147" s="282" t="s">
        <v>2239</v>
      </c>
      <c r="P147" s="4" t="s">
        <v>68</v>
      </c>
      <c r="Q147" s="282" t="s">
        <v>2239</v>
      </c>
      <c r="R147" s="282" t="s">
        <v>2239</v>
      </c>
      <c r="S147" s="282" t="s">
        <v>2239</v>
      </c>
      <c r="T147" s="282" t="s">
        <v>2239</v>
      </c>
      <c r="U147" s="282" t="s">
        <v>2239</v>
      </c>
      <c r="V147" s="282" t="s">
        <v>2239</v>
      </c>
      <c r="W147" s="282" t="s">
        <v>2239</v>
      </c>
      <c r="X147" s="265"/>
      <c r="Y147" s="114"/>
      <c r="Z147" s="115"/>
    </row>
    <row r="148" ht="15.75" customHeight="1">
      <c r="A148" s="98">
        <v>35.0</v>
      </c>
      <c r="B148" s="300">
        <v>147.0</v>
      </c>
      <c r="C148" s="322"/>
      <c r="D148" s="304"/>
      <c r="E148" s="282" t="s">
        <v>2107</v>
      </c>
      <c r="F148" s="314" t="s">
        <v>2239</v>
      </c>
      <c r="G148" s="268" t="s">
        <v>2108</v>
      </c>
      <c r="H148" s="282" t="s">
        <v>2108</v>
      </c>
      <c r="I148" s="282" t="s">
        <v>2463</v>
      </c>
      <c r="J148" s="98">
        <v>1.0</v>
      </c>
      <c r="K148" s="282" t="s">
        <v>54</v>
      </c>
      <c r="L148" s="282" t="s">
        <v>55</v>
      </c>
      <c r="M148" s="282" t="s">
        <v>52</v>
      </c>
      <c r="N148" s="305">
        <v>1554604.0</v>
      </c>
      <c r="O148" s="282" t="s">
        <v>2239</v>
      </c>
      <c r="P148" s="4" t="s">
        <v>68</v>
      </c>
      <c r="Q148" s="282" t="s">
        <v>2239</v>
      </c>
      <c r="R148" s="282" t="s">
        <v>2239</v>
      </c>
      <c r="S148" s="282" t="s">
        <v>2239</v>
      </c>
      <c r="T148" s="282" t="s">
        <v>2239</v>
      </c>
      <c r="U148" s="282" t="s">
        <v>2239</v>
      </c>
      <c r="V148" s="282" t="s">
        <v>2239</v>
      </c>
      <c r="W148" s="282" t="s">
        <v>2239</v>
      </c>
      <c r="X148" s="265"/>
      <c r="Y148" s="114"/>
      <c r="Z148" s="115"/>
    </row>
    <row r="149" ht="15.75" customHeight="1">
      <c r="A149" s="98">
        <v>35.0</v>
      </c>
      <c r="B149" s="300">
        <v>148.0</v>
      </c>
      <c r="C149" s="322"/>
      <c r="D149" s="304"/>
      <c r="E149" s="282" t="s">
        <v>2107</v>
      </c>
      <c r="F149" s="314" t="s">
        <v>2239</v>
      </c>
      <c r="G149" s="268" t="s">
        <v>2108</v>
      </c>
      <c r="H149" s="282" t="s">
        <v>2108</v>
      </c>
      <c r="I149" s="282" t="s">
        <v>2280</v>
      </c>
      <c r="J149" s="98">
        <v>1.0</v>
      </c>
      <c r="K149" s="282" t="s">
        <v>64</v>
      </c>
      <c r="L149" s="282" t="s">
        <v>55</v>
      </c>
      <c r="M149" s="282" t="s">
        <v>52</v>
      </c>
      <c r="N149" s="305">
        <v>1554604.0</v>
      </c>
      <c r="O149" s="282" t="s">
        <v>2239</v>
      </c>
      <c r="P149" s="4" t="s">
        <v>68</v>
      </c>
      <c r="Q149" s="282" t="s">
        <v>2239</v>
      </c>
      <c r="R149" s="282" t="s">
        <v>2239</v>
      </c>
      <c r="S149" s="282" t="s">
        <v>2239</v>
      </c>
      <c r="T149" s="282" t="s">
        <v>2239</v>
      </c>
      <c r="U149" s="282" t="s">
        <v>2239</v>
      </c>
      <c r="V149" s="282" t="s">
        <v>2239</v>
      </c>
      <c r="W149" s="282" t="s">
        <v>2239</v>
      </c>
      <c r="X149" s="265"/>
      <c r="Y149" s="114"/>
      <c r="Z149" s="115"/>
    </row>
    <row r="150" ht="15.75" customHeight="1">
      <c r="A150" s="98">
        <v>35.0</v>
      </c>
      <c r="B150" s="300">
        <v>149.0</v>
      </c>
      <c r="C150" s="322"/>
      <c r="D150" s="304"/>
      <c r="E150" s="282" t="s">
        <v>2107</v>
      </c>
      <c r="F150" s="314" t="s">
        <v>2239</v>
      </c>
      <c r="G150" s="268" t="s">
        <v>2108</v>
      </c>
      <c r="H150" s="282" t="s">
        <v>2108</v>
      </c>
      <c r="I150" s="282" t="s">
        <v>2464</v>
      </c>
      <c r="J150" s="98">
        <v>1.0</v>
      </c>
      <c r="K150" s="282" t="s">
        <v>64</v>
      </c>
      <c r="L150" s="282" t="s">
        <v>55</v>
      </c>
      <c r="M150" s="282" t="s">
        <v>52</v>
      </c>
      <c r="N150" s="305">
        <v>1554604.0</v>
      </c>
      <c r="O150" s="282" t="s">
        <v>2239</v>
      </c>
      <c r="P150" s="4" t="s">
        <v>68</v>
      </c>
      <c r="Q150" s="282" t="s">
        <v>2239</v>
      </c>
      <c r="R150" s="282" t="s">
        <v>2239</v>
      </c>
      <c r="S150" s="282" t="s">
        <v>2239</v>
      </c>
      <c r="T150" s="282" t="s">
        <v>2239</v>
      </c>
      <c r="U150" s="282" t="s">
        <v>2239</v>
      </c>
      <c r="V150" s="282" t="s">
        <v>2239</v>
      </c>
      <c r="W150" s="282" t="s">
        <v>2239</v>
      </c>
      <c r="X150" s="265"/>
      <c r="Y150" s="114"/>
      <c r="Z150" s="115"/>
    </row>
    <row r="151" ht="15.75" customHeight="1">
      <c r="A151" s="98">
        <v>35.0</v>
      </c>
      <c r="B151" s="300">
        <v>150.0</v>
      </c>
      <c r="C151" s="322"/>
      <c r="D151" s="304"/>
      <c r="E151" s="282" t="s">
        <v>2107</v>
      </c>
      <c r="F151" s="314" t="s">
        <v>2239</v>
      </c>
      <c r="G151" s="268" t="s">
        <v>2108</v>
      </c>
      <c r="H151" s="282" t="s">
        <v>2108</v>
      </c>
      <c r="I151" s="282" t="s">
        <v>2465</v>
      </c>
      <c r="J151" s="98">
        <v>1.0</v>
      </c>
      <c r="K151" s="282" t="s">
        <v>64</v>
      </c>
      <c r="L151" s="282" t="s">
        <v>55</v>
      </c>
      <c r="M151" s="282" t="s">
        <v>52</v>
      </c>
      <c r="N151" s="305">
        <v>1554604.0</v>
      </c>
      <c r="O151" s="282" t="s">
        <v>2239</v>
      </c>
      <c r="P151" s="4" t="s">
        <v>68</v>
      </c>
      <c r="Q151" s="282" t="s">
        <v>2239</v>
      </c>
      <c r="R151" s="282" t="s">
        <v>2239</v>
      </c>
      <c r="S151" s="282" t="s">
        <v>2239</v>
      </c>
      <c r="T151" s="282" t="s">
        <v>2239</v>
      </c>
      <c r="U151" s="282" t="s">
        <v>2239</v>
      </c>
      <c r="V151" s="282" t="s">
        <v>2239</v>
      </c>
      <c r="W151" s="282" t="s">
        <v>2239</v>
      </c>
      <c r="X151" s="265"/>
      <c r="Y151" s="114"/>
      <c r="Z151" s="115"/>
    </row>
    <row r="152" ht="15.75" customHeight="1">
      <c r="A152" s="98">
        <v>35.0</v>
      </c>
      <c r="B152" s="300">
        <v>151.0</v>
      </c>
      <c r="C152" s="322"/>
      <c r="D152" s="304"/>
      <c r="E152" s="282" t="s">
        <v>2107</v>
      </c>
      <c r="F152" s="314" t="s">
        <v>2239</v>
      </c>
      <c r="G152" s="268" t="s">
        <v>2108</v>
      </c>
      <c r="H152" s="282" t="s">
        <v>2108</v>
      </c>
      <c r="I152" s="282" t="s">
        <v>2466</v>
      </c>
      <c r="J152" s="98">
        <v>1.0</v>
      </c>
      <c r="K152" s="282" t="s">
        <v>54</v>
      </c>
      <c r="L152" s="282" t="s">
        <v>55</v>
      </c>
      <c r="M152" s="282" t="s">
        <v>52</v>
      </c>
      <c r="N152" s="305">
        <v>1554604.0</v>
      </c>
      <c r="O152" s="282" t="s">
        <v>2239</v>
      </c>
      <c r="P152" s="4" t="s">
        <v>68</v>
      </c>
      <c r="Q152" s="282" t="s">
        <v>2239</v>
      </c>
      <c r="R152" s="282" t="s">
        <v>2239</v>
      </c>
      <c r="S152" s="282" t="s">
        <v>2239</v>
      </c>
      <c r="T152" s="282" t="s">
        <v>2239</v>
      </c>
      <c r="U152" s="282" t="s">
        <v>2239</v>
      </c>
      <c r="V152" s="282" t="s">
        <v>2239</v>
      </c>
      <c r="W152" s="282" t="s">
        <v>2239</v>
      </c>
      <c r="X152" s="265"/>
      <c r="Y152" s="114"/>
      <c r="Z152" s="115"/>
    </row>
    <row r="153" ht="15.75" customHeight="1">
      <c r="A153" s="98">
        <v>35.0</v>
      </c>
      <c r="B153" s="300">
        <v>152.0</v>
      </c>
      <c r="C153" s="322"/>
      <c r="D153" s="304"/>
      <c r="E153" s="282" t="s">
        <v>2107</v>
      </c>
      <c r="F153" s="314" t="s">
        <v>2239</v>
      </c>
      <c r="G153" s="268" t="s">
        <v>2108</v>
      </c>
      <c r="H153" s="282" t="s">
        <v>2108</v>
      </c>
      <c r="I153" s="282" t="s">
        <v>2467</v>
      </c>
      <c r="J153" s="98">
        <v>1.0</v>
      </c>
      <c r="K153" s="282" t="s">
        <v>64</v>
      </c>
      <c r="L153" s="282" t="s">
        <v>55</v>
      </c>
      <c r="M153" s="282" t="s">
        <v>52</v>
      </c>
      <c r="N153" s="305">
        <v>1554604.0</v>
      </c>
      <c r="O153" s="282" t="s">
        <v>2239</v>
      </c>
      <c r="P153" s="4" t="s">
        <v>68</v>
      </c>
      <c r="Q153" s="282" t="s">
        <v>2239</v>
      </c>
      <c r="R153" s="282" t="s">
        <v>2239</v>
      </c>
      <c r="S153" s="282" t="s">
        <v>2239</v>
      </c>
      <c r="T153" s="282" t="s">
        <v>2239</v>
      </c>
      <c r="U153" s="282" t="s">
        <v>2239</v>
      </c>
      <c r="V153" s="282" t="s">
        <v>2239</v>
      </c>
      <c r="W153" s="282" t="s">
        <v>2239</v>
      </c>
      <c r="X153" s="265"/>
      <c r="Y153" s="114"/>
      <c r="Z153" s="115"/>
    </row>
    <row r="154" ht="15.75" customHeight="1">
      <c r="A154" s="98">
        <v>35.0</v>
      </c>
      <c r="B154" s="300">
        <v>153.0</v>
      </c>
      <c r="C154" s="322"/>
      <c r="D154" s="304"/>
      <c r="E154" s="282" t="s">
        <v>2107</v>
      </c>
      <c r="F154" s="314" t="s">
        <v>2239</v>
      </c>
      <c r="G154" s="268" t="s">
        <v>2108</v>
      </c>
      <c r="H154" s="282" t="s">
        <v>2108</v>
      </c>
      <c r="I154" s="282" t="s">
        <v>2468</v>
      </c>
      <c r="J154" s="98">
        <v>1.0</v>
      </c>
      <c r="K154" s="282" t="s">
        <v>64</v>
      </c>
      <c r="L154" s="282" t="s">
        <v>55</v>
      </c>
      <c r="M154" s="282" t="s">
        <v>52</v>
      </c>
      <c r="N154" s="305">
        <v>1554604.0</v>
      </c>
      <c r="O154" s="282" t="s">
        <v>2239</v>
      </c>
      <c r="P154" s="4" t="s">
        <v>68</v>
      </c>
      <c r="Q154" s="282" t="s">
        <v>2239</v>
      </c>
      <c r="R154" s="282" t="s">
        <v>2239</v>
      </c>
      <c r="S154" s="282" t="s">
        <v>2239</v>
      </c>
      <c r="T154" s="282" t="s">
        <v>2239</v>
      </c>
      <c r="U154" s="282" t="s">
        <v>2239</v>
      </c>
      <c r="V154" s="282" t="s">
        <v>2239</v>
      </c>
      <c r="W154" s="282" t="s">
        <v>2239</v>
      </c>
      <c r="X154" s="265"/>
      <c r="Y154" s="114"/>
      <c r="Z154" s="115"/>
    </row>
    <row r="155" ht="15.75" customHeight="1">
      <c r="A155" s="98">
        <v>35.0</v>
      </c>
      <c r="B155" s="300">
        <v>154.0</v>
      </c>
      <c r="C155" s="322"/>
      <c r="D155" s="307"/>
      <c r="E155" s="282" t="s">
        <v>2107</v>
      </c>
      <c r="F155" s="314" t="s">
        <v>2239</v>
      </c>
      <c r="G155" s="268" t="s">
        <v>2108</v>
      </c>
      <c r="H155" s="282" t="s">
        <v>2108</v>
      </c>
      <c r="I155" s="282" t="s">
        <v>2469</v>
      </c>
      <c r="J155" s="98">
        <v>1.0</v>
      </c>
      <c r="K155" s="282" t="s">
        <v>64</v>
      </c>
      <c r="L155" s="282" t="s">
        <v>55</v>
      </c>
      <c r="M155" s="282" t="s">
        <v>52</v>
      </c>
      <c r="N155" s="305">
        <v>1554604.0</v>
      </c>
      <c r="O155" s="282" t="s">
        <v>2239</v>
      </c>
      <c r="P155" s="4" t="s">
        <v>68</v>
      </c>
      <c r="Q155" s="282" t="s">
        <v>2239</v>
      </c>
      <c r="R155" s="282" t="s">
        <v>2239</v>
      </c>
      <c r="S155" s="282" t="s">
        <v>2239</v>
      </c>
      <c r="T155" s="282" t="s">
        <v>2239</v>
      </c>
      <c r="U155" s="282" t="s">
        <v>2239</v>
      </c>
      <c r="V155" s="282" t="s">
        <v>2239</v>
      </c>
      <c r="W155" s="282" t="s">
        <v>2239</v>
      </c>
      <c r="X155" s="265"/>
      <c r="Y155" s="114"/>
      <c r="Z155" s="115"/>
    </row>
    <row r="156" ht="15.75" customHeight="1">
      <c r="A156" s="98">
        <v>35.0</v>
      </c>
      <c r="B156" s="300">
        <v>155.0</v>
      </c>
      <c r="C156" s="322"/>
      <c r="D156" s="301" t="s">
        <v>2470</v>
      </c>
      <c r="E156" s="282" t="s">
        <v>2471</v>
      </c>
      <c r="F156" s="314" t="s">
        <v>2239</v>
      </c>
      <c r="G156" s="268" t="s">
        <v>2472</v>
      </c>
      <c r="H156" s="282" t="s">
        <v>2472</v>
      </c>
      <c r="I156" s="282" t="s">
        <v>2473</v>
      </c>
      <c r="J156" s="98">
        <v>1.0</v>
      </c>
      <c r="K156" s="282" t="s">
        <v>64</v>
      </c>
      <c r="L156" s="282" t="s">
        <v>55</v>
      </c>
      <c r="M156" s="282" t="s">
        <v>2239</v>
      </c>
      <c r="N156" s="305">
        <v>47253.5</v>
      </c>
      <c r="O156" s="282" t="s">
        <v>2239</v>
      </c>
      <c r="P156" s="136">
        <v>1.0</v>
      </c>
      <c r="Q156" s="282" t="s">
        <v>2239</v>
      </c>
      <c r="R156" s="282" t="s">
        <v>2239</v>
      </c>
      <c r="S156" s="282" t="s">
        <v>2239</v>
      </c>
      <c r="T156" s="282" t="s">
        <v>2239</v>
      </c>
      <c r="U156" s="282" t="s">
        <v>2239</v>
      </c>
      <c r="V156" s="282" t="s">
        <v>2239</v>
      </c>
      <c r="W156" s="282" t="s">
        <v>2239</v>
      </c>
      <c r="X156" s="265"/>
      <c r="Y156" s="114"/>
      <c r="Z156" s="115"/>
    </row>
    <row r="157" ht="15.75" customHeight="1">
      <c r="A157" s="98">
        <v>35.0</v>
      </c>
      <c r="B157" s="300">
        <v>156.0</v>
      </c>
      <c r="C157" s="322"/>
      <c r="D157" s="307"/>
      <c r="E157" s="282" t="s">
        <v>2471</v>
      </c>
      <c r="F157" s="314" t="s">
        <v>2239</v>
      </c>
      <c r="G157" s="268" t="s">
        <v>2472</v>
      </c>
      <c r="H157" s="282" t="s">
        <v>2472</v>
      </c>
      <c r="I157" s="282" t="s">
        <v>2474</v>
      </c>
      <c r="J157" s="98">
        <v>1.0</v>
      </c>
      <c r="K157" s="282" t="s">
        <v>64</v>
      </c>
      <c r="L157" s="282" t="s">
        <v>55</v>
      </c>
      <c r="M157" s="282" t="s">
        <v>2239</v>
      </c>
      <c r="N157" s="305">
        <v>47253.5</v>
      </c>
      <c r="O157" s="282" t="s">
        <v>2239</v>
      </c>
      <c r="P157" s="4" t="s">
        <v>68</v>
      </c>
      <c r="Q157" s="282" t="s">
        <v>2239</v>
      </c>
      <c r="R157" s="282" t="s">
        <v>2239</v>
      </c>
      <c r="S157" s="282" t="s">
        <v>2239</v>
      </c>
      <c r="T157" s="282" t="s">
        <v>2239</v>
      </c>
      <c r="U157" s="282" t="s">
        <v>2239</v>
      </c>
      <c r="V157" s="282" t="s">
        <v>2239</v>
      </c>
      <c r="W157" s="282" t="s">
        <v>2239</v>
      </c>
      <c r="X157" s="265"/>
      <c r="Y157" s="114"/>
      <c r="Z157" s="115"/>
    </row>
    <row r="158" ht="15.75" customHeight="1">
      <c r="A158" s="98">
        <v>35.0</v>
      </c>
      <c r="B158" s="300">
        <v>157.0</v>
      </c>
      <c r="C158" s="322"/>
      <c r="D158" s="301" t="s">
        <v>2475</v>
      </c>
      <c r="E158" s="282" t="s">
        <v>2476</v>
      </c>
      <c r="F158" s="314" t="s">
        <v>2239</v>
      </c>
      <c r="G158" s="268" t="s">
        <v>2477</v>
      </c>
      <c r="H158" s="282" t="s">
        <v>2477</v>
      </c>
      <c r="I158" s="282" t="s">
        <v>2478</v>
      </c>
      <c r="J158" s="98">
        <v>1.0</v>
      </c>
      <c r="K158" s="282" t="s">
        <v>64</v>
      </c>
      <c r="L158" s="282" t="s">
        <v>55</v>
      </c>
      <c r="M158" s="282" t="s">
        <v>52</v>
      </c>
      <c r="N158" s="323">
        <v>77695.0</v>
      </c>
      <c r="O158" s="282" t="s">
        <v>2239</v>
      </c>
      <c r="P158" s="136">
        <v>1.0</v>
      </c>
      <c r="Q158" s="282" t="s">
        <v>2239</v>
      </c>
      <c r="R158" s="282" t="s">
        <v>2239</v>
      </c>
      <c r="S158" s="282" t="s">
        <v>2239</v>
      </c>
      <c r="T158" s="282" t="s">
        <v>2239</v>
      </c>
      <c r="U158" s="282" t="s">
        <v>2239</v>
      </c>
      <c r="V158" s="282" t="s">
        <v>2239</v>
      </c>
      <c r="W158" s="282" t="s">
        <v>2239</v>
      </c>
      <c r="X158" s="265"/>
      <c r="Y158" s="114"/>
      <c r="Z158" s="115"/>
    </row>
    <row r="159" ht="15.75" customHeight="1">
      <c r="A159" s="98">
        <v>35.0</v>
      </c>
      <c r="B159" s="300">
        <v>158.0</v>
      </c>
      <c r="C159" s="322"/>
      <c r="D159" s="304"/>
      <c r="E159" s="282" t="s">
        <v>2476</v>
      </c>
      <c r="F159" s="314" t="s">
        <v>2239</v>
      </c>
      <c r="G159" s="268" t="s">
        <v>2477</v>
      </c>
      <c r="H159" s="282" t="s">
        <v>2477</v>
      </c>
      <c r="I159" s="282" t="s">
        <v>2479</v>
      </c>
      <c r="J159" s="98">
        <v>1.0</v>
      </c>
      <c r="K159" s="282" t="s">
        <v>54</v>
      </c>
      <c r="L159" s="282" t="s">
        <v>93</v>
      </c>
      <c r="M159" s="282" t="s">
        <v>52</v>
      </c>
      <c r="N159" s="323">
        <v>77695.0</v>
      </c>
      <c r="O159" s="282" t="s">
        <v>2239</v>
      </c>
      <c r="P159" s="4" t="s">
        <v>68</v>
      </c>
      <c r="Q159" s="282" t="s">
        <v>2239</v>
      </c>
      <c r="R159" s="282" t="s">
        <v>2239</v>
      </c>
      <c r="S159" s="282" t="s">
        <v>2239</v>
      </c>
      <c r="T159" s="282" t="s">
        <v>2239</v>
      </c>
      <c r="U159" s="282" t="s">
        <v>2239</v>
      </c>
      <c r="V159" s="282" t="s">
        <v>2239</v>
      </c>
      <c r="W159" s="282" t="s">
        <v>2239</v>
      </c>
      <c r="X159" s="265"/>
      <c r="Y159" s="114"/>
      <c r="Z159" s="115"/>
    </row>
    <row r="160" ht="15.75" customHeight="1">
      <c r="A160" s="98">
        <v>35.0</v>
      </c>
      <c r="B160" s="300">
        <v>159.0</v>
      </c>
      <c r="C160" s="322"/>
      <c r="D160" s="307"/>
      <c r="E160" s="282" t="s">
        <v>2476</v>
      </c>
      <c r="F160" s="314" t="s">
        <v>2239</v>
      </c>
      <c r="G160" s="268" t="s">
        <v>2477</v>
      </c>
      <c r="H160" s="282" t="s">
        <v>2477</v>
      </c>
      <c r="I160" s="282" t="s">
        <v>2410</v>
      </c>
      <c r="J160" s="98">
        <v>1.0</v>
      </c>
      <c r="K160" s="282" t="s">
        <v>64</v>
      </c>
      <c r="L160" s="282" t="s">
        <v>55</v>
      </c>
      <c r="M160" s="282" t="s">
        <v>52</v>
      </c>
      <c r="N160" s="323">
        <v>77695.0</v>
      </c>
      <c r="O160" s="282" t="s">
        <v>2239</v>
      </c>
      <c r="P160" s="4" t="s">
        <v>68</v>
      </c>
      <c r="Q160" s="282" t="s">
        <v>2239</v>
      </c>
      <c r="R160" s="282" t="s">
        <v>2239</v>
      </c>
      <c r="S160" s="282" t="s">
        <v>2239</v>
      </c>
      <c r="T160" s="282" t="s">
        <v>2239</v>
      </c>
      <c r="U160" s="282" t="s">
        <v>2239</v>
      </c>
      <c r="V160" s="282" t="s">
        <v>2239</v>
      </c>
      <c r="W160" s="282" t="s">
        <v>2239</v>
      </c>
      <c r="X160" s="265"/>
      <c r="Y160" s="114"/>
      <c r="Z160" s="115"/>
    </row>
    <row r="161" ht="15.75" customHeight="1">
      <c r="A161" s="98">
        <v>35.0</v>
      </c>
      <c r="B161" s="300">
        <v>160.0</v>
      </c>
      <c r="C161" s="322"/>
      <c r="D161" s="301" t="s">
        <v>2480</v>
      </c>
      <c r="E161" s="282" t="s">
        <v>2481</v>
      </c>
      <c r="F161" s="314" t="s">
        <v>2239</v>
      </c>
      <c r="G161" s="268" t="s">
        <v>2482</v>
      </c>
      <c r="H161" s="282" t="s">
        <v>2482</v>
      </c>
      <c r="I161" s="282" t="s">
        <v>2483</v>
      </c>
      <c r="J161" s="98">
        <v>1.0</v>
      </c>
      <c r="K161" s="282" t="s">
        <v>64</v>
      </c>
      <c r="L161" s="282" t="s">
        <v>55</v>
      </c>
      <c r="M161" s="282" t="s">
        <v>52</v>
      </c>
      <c r="N161" s="323">
        <v>368922.7</v>
      </c>
      <c r="O161" s="282" t="s">
        <v>2239</v>
      </c>
      <c r="P161" s="136">
        <v>1.0</v>
      </c>
      <c r="Q161" s="282" t="s">
        <v>2239</v>
      </c>
      <c r="R161" s="282" t="s">
        <v>2239</v>
      </c>
      <c r="S161" s="282" t="s">
        <v>2239</v>
      </c>
      <c r="T161" s="282" t="s">
        <v>2239</v>
      </c>
      <c r="U161" s="282" t="s">
        <v>2239</v>
      </c>
      <c r="V161" s="282" t="s">
        <v>2239</v>
      </c>
      <c r="W161" s="282" t="s">
        <v>2239</v>
      </c>
      <c r="X161" s="265"/>
      <c r="Y161" s="114"/>
      <c r="Z161" s="115"/>
    </row>
    <row r="162" ht="15.75" customHeight="1">
      <c r="A162" s="98">
        <v>35.0</v>
      </c>
      <c r="B162" s="300">
        <v>161.0</v>
      </c>
      <c r="C162" s="322"/>
      <c r="D162" s="304"/>
      <c r="E162" s="282" t="s">
        <v>2481</v>
      </c>
      <c r="F162" s="314" t="s">
        <v>2239</v>
      </c>
      <c r="G162" s="268" t="s">
        <v>2482</v>
      </c>
      <c r="H162" s="282" t="s">
        <v>2482</v>
      </c>
      <c r="I162" s="282" t="s">
        <v>2256</v>
      </c>
      <c r="J162" s="98">
        <v>1.0</v>
      </c>
      <c r="K162" s="282" t="s">
        <v>64</v>
      </c>
      <c r="L162" s="282" t="s">
        <v>55</v>
      </c>
      <c r="M162" s="282" t="s">
        <v>52</v>
      </c>
      <c r="N162" s="323">
        <v>368922.7</v>
      </c>
      <c r="O162" s="282" t="s">
        <v>2239</v>
      </c>
      <c r="P162" s="4" t="s">
        <v>68</v>
      </c>
      <c r="Q162" s="282" t="s">
        <v>2239</v>
      </c>
      <c r="R162" s="282" t="s">
        <v>2239</v>
      </c>
      <c r="S162" s="282" t="s">
        <v>2239</v>
      </c>
      <c r="T162" s="282" t="s">
        <v>2239</v>
      </c>
      <c r="U162" s="282" t="s">
        <v>2239</v>
      </c>
      <c r="V162" s="282" t="s">
        <v>2239</v>
      </c>
      <c r="W162" s="282" t="s">
        <v>2239</v>
      </c>
      <c r="X162" s="265"/>
      <c r="Y162" s="114"/>
      <c r="Z162" s="115"/>
    </row>
    <row r="163" ht="15.75" customHeight="1">
      <c r="A163" s="98">
        <v>35.0</v>
      </c>
      <c r="B163" s="300">
        <v>162.0</v>
      </c>
      <c r="C163" s="322"/>
      <c r="D163" s="304"/>
      <c r="E163" s="282" t="s">
        <v>2481</v>
      </c>
      <c r="F163" s="314" t="s">
        <v>2239</v>
      </c>
      <c r="G163" s="268" t="s">
        <v>2482</v>
      </c>
      <c r="H163" s="282" t="s">
        <v>2482</v>
      </c>
      <c r="I163" s="282" t="s">
        <v>2484</v>
      </c>
      <c r="J163" s="98">
        <v>1.0</v>
      </c>
      <c r="K163" s="282" t="s">
        <v>77</v>
      </c>
      <c r="L163" s="282" t="s">
        <v>55</v>
      </c>
      <c r="M163" s="282" t="s">
        <v>52</v>
      </c>
      <c r="N163" s="323">
        <v>368922.7</v>
      </c>
      <c r="O163" s="282" t="s">
        <v>2239</v>
      </c>
      <c r="P163" s="4" t="s">
        <v>68</v>
      </c>
      <c r="Q163" s="282" t="s">
        <v>2239</v>
      </c>
      <c r="R163" s="282" t="s">
        <v>2239</v>
      </c>
      <c r="S163" s="282" t="s">
        <v>2239</v>
      </c>
      <c r="T163" s="282" t="s">
        <v>2239</v>
      </c>
      <c r="U163" s="282" t="s">
        <v>2239</v>
      </c>
      <c r="V163" s="282" t="s">
        <v>2239</v>
      </c>
      <c r="W163" s="282" t="s">
        <v>2239</v>
      </c>
      <c r="X163" s="265"/>
      <c r="Y163" s="114"/>
      <c r="Z163" s="115"/>
    </row>
    <row r="164" ht="15.0" customHeight="1">
      <c r="A164" s="98">
        <v>35.0</v>
      </c>
      <c r="B164" s="300">
        <v>163.0</v>
      </c>
      <c r="C164" s="331"/>
      <c r="D164" s="307"/>
      <c r="E164" s="282" t="s">
        <v>2481</v>
      </c>
      <c r="F164" s="314" t="s">
        <v>2239</v>
      </c>
      <c r="G164" s="268" t="s">
        <v>97</v>
      </c>
      <c r="H164" s="282" t="s">
        <v>2482</v>
      </c>
      <c r="I164" s="282" t="s">
        <v>2485</v>
      </c>
      <c r="J164" s="98">
        <v>1.0</v>
      </c>
      <c r="K164" s="282" t="s">
        <v>1994</v>
      </c>
      <c r="L164" s="282" t="s">
        <v>65</v>
      </c>
      <c r="M164" s="282" t="s">
        <v>52</v>
      </c>
      <c r="N164" s="324">
        <v>368922.7</v>
      </c>
      <c r="O164" s="282" t="s">
        <v>2239</v>
      </c>
      <c r="P164" s="4" t="s">
        <v>68</v>
      </c>
      <c r="Q164" s="282" t="s">
        <v>2239</v>
      </c>
      <c r="R164" s="282" t="s">
        <v>2239</v>
      </c>
      <c r="S164" s="282" t="s">
        <v>2239</v>
      </c>
      <c r="T164" s="282" t="s">
        <v>2239</v>
      </c>
      <c r="U164" s="282" t="s">
        <v>2239</v>
      </c>
      <c r="V164" s="282" t="s">
        <v>2239</v>
      </c>
      <c r="W164" s="282" t="s">
        <v>2239</v>
      </c>
      <c r="X164" s="265"/>
      <c r="Y164" s="114"/>
      <c r="Z164" s="115"/>
    </row>
    <row r="165" ht="15.75" customHeight="1">
      <c r="A165" s="98">
        <v>37.0</v>
      </c>
      <c r="B165" s="300">
        <v>164.0</v>
      </c>
      <c r="C165" s="320" t="s">
        <v>610</v>
      </c>
      <c r="D165" s="301" t="s">
        <v>2486</v>
      </c>
      <c r="E165" s="282" t="s">
        <v>2487</v>
      </c>
      <c r="F165" s="314" t="s">
        <v>2239</v>
      </c>
      <c r="G165" s="268" t="s">
        <v>2488</v>
      </c>
      <c r="H165" s="282" t="s">
        <v>2488</v>
      </c>
      <c r="I165" s="282" t="s">
        <v>2474</v>
      </c>
      <c r="J165" s="98">
        <v>1.0</v>
      </c>
      <c r="K165" s="282" t="s">
        <v>77</v>
      </c>
      <c r="L165" s="282" t="s">
        <v>55</v>
      </c>
      <c r="M165" s="282" t="s">
        <v>52</v>
      </c>
      <c r="N165" s="310">
        <v>92537.2</v>
      </c>
      <c r="O165" s="282" t="s">
        <v>2239</v>
      </c>
      <c r="P165" s="136">
        <v>1.0</v>
      </c>
      <c r="Q165" s="282" t="s">
        <v>2239</v>
      </c>
      <c r="R165" s="282" t="s">
        <v>2239</v>
      </c>
      <c r="S165" s="282" t="s">
        <v>2239</v>
      </c>
      <c r="T165" s="282" t="s">
        <v>2239</v>
      </c>
      <c r="U165" s="282" t="s">
        <v>2239</v>
      </c>
      <c r="V165" s="282" t="s">
        <v>2239</v>
      </c>
      <c r="W165" s="282" t="s">
        <v>2239</v>
      </c>
      <c r="X165" s="265"/>
      <c r="Y165" s="114"/>
      <c r="Z165" s="115"/>
    </row>
    <row r="166" ht="15.75" customHeight="1">
      <c r="A166" s="98">
        <v>37.0</v>
      </c>
      <c r="B166" s="300">
        <v>165.0</v>
      </c>
      <c r="C166" s="322"/>
      <c r="D166" s="304"/>
      <c r="E166" s="282" t="s">
        <v>2487</v>
      </c>
      <c r="F166" s="314" t="s">
        <v>2239</v>
      </c>
      <c r="G166" s="268" t="s">
        <v>2488</v>
      </c>
      <c r="H166" s="282" t="s">
        <v>2488</v>
      </c>
      <c r="I166" s="282" t="s">
        <v>2489</v>
      </c>
      <c r="J166" s="98">
        <v>1.0</v>
      </c>
      <c r="K166" s="282" t="s">
        <v>54</v>
      </c>
      <c r="L166" s="282" t="s">
        <v>55</v>
      </c>
      <c r="M166" s="282" t="s">
        <v>52</v>
      </c>
      <c r="N166" s="310">
        <v>92537.2</v>
      </c>
      <c r="O166" s="282" t="s">
        <v>2239</v>
      </c>
      <c r="P166" s="4" t="s">
        <v>68</v>
      </c>
      <c r="Q166" s="282" t="s">
        <v>2239</v>
      </c>
      <c r="R166" s="282" t="s">
        <v>2239</v>
      </c>
      <c r="S166" s="282" t="s">
        <v>2239</v>
      </c>
      <c r="T166" s="282" t="s">
        <v>2239</v>
      </c>
      <c r="U166" s="282" t="s">
        <v>2239</v>
      </c>
      <c r="V166" s="282" t="s">
        <v>2239</v>
      </c>
      <c r="W166" s="282" t="s">
        <v>2239</v>
      </c>
      <c r="X166" s="265"/>
      <c r="Y166" s="114"/>
      <c r="Z166" s="115"/>
    </row>
    <row r="167" ht="15.75" customHeight="1">
      <c r="A167" s="98">
        <v>37.0</v>
      </c>
      <c r="B167" s="300">
        <v>166.0</v>
      </c>
      <c r="C167" s="322"/>
      <c r="D167" s="306"/>
      <c r="E167" s="282" t="s">
        <v>2487</v>
      </c>
      <c r="F167" s="314" t="s">
        <v>2239</v>
      </c>
      <c r="G167" s="268" t="s">
        <v>2488</v>
      </c>
      <c r="H167" s="282" t="s">
        <v>2488</v>
      </c>
      <c r="I167" s="282" t="s">
        <v>2490</v>
      </c>
      <c r="J167" s="98">
        <v>1.0</v>
      </c>
      <c r="K167" s="282" t="s">
        <v>54</v>
      </c>
      <c r="L167" s="282" t="s">
        <v>55</v>
      </c>
      <c r="M167" s="282" t="s">
        <v>52</v>
      </c>
      <c r="N167" s="310">
        <v>92537.2</v>
      </c>
      <c r="O167" s="282" t="s">
        <v>2239</v>
      </c>
      <c r="P167" s="4" t="s">
        <v>68</v>
      </c>
      <c r="Q167" s="282" t="s">
        <v>2239</v>
      </c>
      <c r="R167" s="282" t="s">
        <v>2239</v>
      </c>
      <c r="S167" s="282" t="s">
        <v>2239</v>
      </c>
      <c r="T167" s="282" t="s">
        <v>2239</v>
      </c>
      <c r="U167" s="282" t="s">
        <v>2239</v>
      </c>
      <c r="V167" s="282" t="s">
        <v>2239</v>
      </c>
      <c r="W167" s="282" t="s">
        <v>2239</v>
      </c>
      <c r="X167" s="265"/>
      <c r="Y167" s="114"/>
      <c r="Z167" s="115"/>
    </row>
    <row r="168" ht="15.75" customHeight="1">
      <c r="A168" s="98">
        <v>37.0</v>
      </c>
      <c r="B168" s="300">
        <v>167.0</v>
      </c>
      <c r="C168" s="322"/>
      <c r="D168" s="282" t="s">
        <v>2491</v>
      </c>
      <c r="E168" s="282" t="s">
        <v>2122</v>
      </c>
      <c r="F168" s="314" t="s">
        <v>2239</v>
      </c>
      <c r="G168" s="268" t="s">
        <v>2123</v>
      </c>
      <c r="H168" s="282" t="s">
        <v>2123</v>
      </c>
      <c r="I168" s="282" t="s">
        <v>2492</v>
      </c>
      <c r="J168" s="98">
        <v>1.0</v>
      </c>
      <c r="K168" s="282" t="s">
        <v>64</v>
      </c>
      <c r="L168" s="282" t="s">
        <v>55</v>
      </c>
      <c r="M168" s="282" t="s">
        <v>52</v>
      </c>
      <c r="N168" s="98">
        <v>1076504.0</v>
      </c>
      <c r="O168" s="282" t="s">
        <v>2239</v>
      </c>
      <c r="P168" s="136">
        <v>1.0</v>
      </c>
      <c r="Q168" s="282" t="s">
        <v>2239</v>
      </c>
      <c r="R168" s="282" t="s">
        <v>2239</v>
      </c>
      <c r="S168" s="282" t="s">
        <v>2239</v>
      </c>
      <c r="T168" s="282" t="s">
        <v>2239</v>
      </c>
      <c r="U168" s="282" t="s">
        <v>2239</v>
      </c>
      <c r="V168" s="282" t="s">
        <v>2239</v>
      </c>
      <c r="W168" s="282" t="s">
        <v>2239</v>
      </c>
      <c r="X168" s="265"/>
      <c r="Y168" s="114"/>
      <c r="Z168" s="115"/>
    </row>
    <row r="169" ht="15.0" customHeight="1">
      <c r="A169" s="98">
        <v>37.0</v>
      </c>
      <c r="B169" s="300">
        <v>168.0</v>
      </c>
      <c r="C169" s="322"/>
      <c r="D169" s="308" t="s">
        <v>2493</v>
      </c>
      <c r="E169" s="282" t="s">
        <v>2494</v>
      </c>
      <c r="F169" s="314" t="s">
        <v>2239</v>
      </c>
      <c r="G169" s="268" t="s">
        <v>97</v>
      </c>
      <c r="H169" s="282" t="s">
        <v>2495</v>
      </c>
      <c r="I169" s="282" t="s">
        <v>2496</v>
      </c>
      <c r="J169" s="98">
        <v>1.0</v>
      </c>
      <c r="K169" s="282" t="s">
        <v>1994</v>
      </c>
      <c r="L169" s="282" t="s">
        <v>93</v>
      </c>
      <c r="M169" s="282" t="s">
        <v>2239</v>
      </c>
      <c r="N169" s="98">
        <v>5925.1</v>
      </c>
      <c r="O169" s="282" t="s">
        <v>2239</v>
      </c>
      <c r="P169" s="136">
        <v>1.0</v>
      </c>
      <c r="Q169" s="282" t="s">
        <v>2239</v>
      </c>
      <c r="R169" s="282" t="s">
        <v>2239</v>
      </c>
      <c r="S169" s="282" t="s">
        <v>2239</v>
      </c>
      <c r="T169" s="282" t="s">
        <v>2239</v>
      </c>
      <c r="U169" s="282" t="s">
        <v>2239</v>
      </c>
      <c r="V169" s="282" t="s">
        <v>2239</v>
      </c>
      <c r="W169" s="282" t="s">
        <v>2239</v>
      </c>
      <c r="X169" s="265"/>
      <c r="Y169" s="114"/>
      <c r="Z169" s="115"/>
    </row>
    <row r="170" ht="15.75" customHeight="1">
      <c r="A170" s="98">
        <v>37.0</v>
      </c>
      <c r="B170" s="300">
        <v>169.0</v>
      </c>
      <c r="C170" s="322"/>
      <c r="D170" s="301" t="s">
        <v>2497</v>
      </c>
      <c r="E170" s="282" t="s">
        <v>2128</v>
      </c>
      <c r="F170" s="314" t="s">
        <v>2239</v>
      </c>
      <c r="G170" s="268" t="s">
        <v>2129</v>
      </c>
      <c r="H170" s="282" t="s">
        <v>2129</v>
      </c>
      <c r="I170" s="282" t="s">
        <v>2498</v>
      </c>
      <c r="J170" s="98">
        <v>1.0</v>
      </c>
      <c r="K170" s="282" t="s">
        <v>54</v>
      </c>
      <c r="L170" s="282" t="s">
        <v>93</v>
      </c>
      <c r="M170" s="282" t="s">
        <v>52</v>
      </c>
      <c r="N170" s="303">
        <v>204764.0</v>
      </c>
      <c r="O170" s="282" t="s">
        <v>2239</v>
      </c>
      <c r="P170" s="4" t="s">
        <v>68</v>
      </c>
      <c r="Q170" s="282" t="s">
        <v>2239</v>
      </c>
      <c r="R170" s="282" t="s">
        <v>2239</v>
      </c>
      <c r="S170" s="282" t="s">
        <v>2239</v>
      </c>
      <c r="T170" s="282" t="s">
        <v>2239</v>
      </c>
      <c r="U170" s="282" t="s">
        <v>2239</v>
      </c>
      <c r="V170" s="282" t="s">
        <v>2239</v>
      </c>
      <c r="W170" s="282" t="s">
        <v>2239</v>
      </c>
      <c r="X170" s="265"/>
      <c r="Y170" s="114"/>
      <c r="Z170" s="115"/>
    </row>
    <row r="171" ht="15.75" customHeight="1">
      <c r="A171" s="98">
        <v>37.0</v>
      </c>
      <c r="B171" s="300">
        <v>170.0</v>
      </c>
      <c r="C171" s="322"/>
      <c r="D171" s="307"/>
      <c r="E171" s="282" t="s">
        <v>2128</v>
      </c>
      <c r="F171" s="314" t="s">
        <v>2239</v>
      </c>
      <c r="G171" s="268" t="s">
        <v>2129</v>
      </c>
      <c r="H171" s="282" t="s">
        <v>2129</v>
      </c>
      <c r="I171" s="282" t="s">
        <v>2499</v>
      </c>
      <c r="J171" s="98">
        <v>1.0</v>
      </c>
      <c r="K171" s="282" t="s">
        <v>64</v>
      </c>
      <c r="L171" s="282" t="s">
        <v>55</v>
      </c>
      <c r="M171" s="282" t="s">
        <v>52</v>
      </c>
      <c r="N171" s="305">
        <v>204764.0</v>
      </c>
      <c r="O171" s="282" t="s">
        <v>2239</v>
      </c>
      <c r="P171" s="136">
        <v>1.0</v>
      </c>
      <c r="Q171" s="282" t="s">
        <v>2239</v>
      </c>
      <c r="R171" s="282" t="s">
        <v>2239</v>
      </c>
      <c r="S171" s="282" t="s">
        <v>2239</v>
      </c>
      <c r="T171" s="282" t="s">
        <v>2239</v>
      </c>
      <c r="U171" s="282" t="s">
        <v>2239</v>
      </c>
      <c r="V171" s="282" t="s">
        <v>2239</v>
      </c>
      <c r="W171" s="282" t="s">
        <v>2239</v>
      </c>
      <c r="X171" s="265"/>
      <c r="Y171" s="114"/>
      <c r="Z171" s="115"/>
    </row>
    <row r="172" ht="15.75" customHeight="1">
      <c r="A172" s="338">
        <v>34.0</v>
      </c>
      <c r="B172" s="300">
        <v>171.0</v>
      </c>
      <c r="C172" s="322"/>
      <c r="D172" s="301" t="s">
        <v>2500</v>
      </c>
      <c r="E172" s="282" t="s">
        <v>2501</v>
      </c>
      <c r="F172" s="314" t="s">
        <v>2239</v>
      </c>
      <c r="G172" s="268" t="s">
        <v>2502</v>
      </c>
      <c r="H172" s="282" t="s">
        <v>2502</v>
      </c>
      <c r="I172" s="282" t="s">
        <v>2503</v>
      </c>
      <c r="J172" s="98">
        <v>1.0</v>
      </c>
      <c r="K172" s="282" t="s">
        <v>64</v>
      </c>
      <c r="L172" s="282" t="s">
        <v>55</v>
      </c>
      <c r="M172" s="282" t="s">
        <v>2239</v>
      </c>
      <c r="N172" s="305">
        <v>11836.7</v>
      </c>
      <c r="O172" s="282" t="s">
        <v>2239</v>
      </c>
      <c r="P172" s="136">
        <v>1.0</v>
      </c>
      <c r="Q172" s="282" t="s">
        <v>2239</v>
      </c>
      <c r="R172" s="282" t="s">
        <v>2239</v>
      </c>
      <c r="S172" s="282" t="s">
        <v>2239</v>
      </c>
      <c r="T172" s="282" t="s">
        <v>2239</v>
      </c>
      <c r="U172" s="282" t="s">
        <v>2239</v>
      </c>
      <c r="V172" s="282" t="s">
        <v>2239</v>
      </c>
      <c r="W172" s="282" t="s">
        <v>2239</v>
      </c>
      <c r="X172" s="265"/>
      <c r="Y172" s="114"/>
      <c r="Z172" s="115"/>
    </row>
    <row r="173" ht="15.75" customHeight="1">
      <c r="A173" s="338">
        <v>34.0</v>
      </c>
      <c r="B173" s="300">
        <v>172.0</v>
      </c>
      <c r="C173" s="322"/>
      <c r="D173" s="304"/>
      <c r="E173" s="282" t="s">
        <v>2501</v>
      </c>
      <c r="F173" s="314" t="s">
        <v>2239</v>
      </c>
      <c r="G173" s="268" t="s">
        <v>2502</v>
      </c>
      <c r="H173" s="282" t="s">
        <v>2502</v>
      </c>
      <c r="I173" s="282" t="s">
        <v>2338</v>
      </c>
      <c r="J173" s="98">
        <v>1.0</v>
      </c>
      <c r="K173" s="282" t="s">
        <v>77</v>
      </c>
      <c r="L173" s="282" t="s">
        <v>55</v>
      </c>
      <c r="M173" s="282" t="s">
        <v>2239</v>
      </c>
      <c r="N173" s="305">
        <v>11836.7</v>
      </c>
      <c r="O173" s="282" t="s">
        <v>2239</v>
      </c>
      <c r="P173" s="4" t="s">
        <v>68</v>
      </c>
      <c r="Q173" s="282" t="s">
        <v>2239</v>
      </c>
      <c r="R173" s="282" t="s">
        <v>2239</v>
      </c>
      <c r="S173" s="282" t="s">
        <v>2239</v>
      </c>
      <c r="T173" s="282" t="s">
        <v>2239</v>
      </c>
      <c r="U173" s="282" t="s">
        <v>2239</v>
      </c>
      <c r="V173" s="282" t="s">
        <v>2239</v>
      </c>
      <c r="W173" s="282" t="s">
        <v>2239</v>
      </c>
      <c r="X173" s="265"/>
      <c r="Y173" s="114"/>
      <c r="Z173" s="115"/>
    </row>
    <row r="174" ht="15.75" customHeight="1">
      <c r="A174" s="338">
        <v>34.0</v>
      </c>
      <c r="B174" s="300">
        <v>173.0</v>
      </c>
      <c r="C174" s="322"/>
      <c r="D174" s="304"/>
      <c r="E174" s="282" t="s">
        <v>2501</v>
      </c>
      <c r="F174" s="314" t="s">
        <v>2239</v>
      </c>
      <c r="G174" s="268" t="s">
        <v>2502</v>
      </c>
      <c r="H174" s="282" t="s">
        <v>2502</v>
      </c>
      <c r="I174" s="282" t="s">
        <v>2504</v>
      </c>
      <c r="J174" s="98">
        <v>1.0</v>
      </c>
      <c r="K174" s="282" t="s">
        <v>64</v>
      </c>
      <c r="L174" s="282" t="s">
        <v>55</v>
      </c>
      <c r="M174" s="282" t="s">
        <v>2239</v>
      </c>
      <c r="N174" s="305">
        <v>11836.7</v>
      </c>
      <c r="O174" s="282" t="s">
        <v>2239</v>
      </c>
      <c r="P174" s="4" t="s">
        <v>68</v>
      </c>
      <c r="Q174" s="282" t="s">
        <v>2239</v>
      </c>
      <c r="R174" s="282" t="s">
        <v>2239</v>
      </c>
      <c r="S174" s="282" t="s">
        <v>2239</v>
      </c>
      <c r="T174" s="282" t="s">
        <v>2239</v>
      </c>
      <c r="U174" s="282" t="s">
        <v>2239</v>
      </c>
      <c r="V174" s="282" t="s">
        <v>2239</v>
      </c>
      <c r="W174" s="282" t="s">
        <v>2239</v>
      </c>
      <c r="X174" s="265"/>
      <c r="Y174" s="114"/>
      <c r="Z174" s="115"/>
    </row>
    <row r="175" ht="15.75" customHeight="1">
      <c r="A175" s="338">
        <v>34.0</v>
      </c>
      <c r="B175" s="300">
        <v>174.0</v>
      </c>
      <c r="C175" s="331"/>
      <c r="D175" s="307"/>
      <c r="E175" s="282" t="s">
        <v>2501</v>
      </c>
      <c r="F175" s="314" t="s">
        <v>2239</v>
      </c>
      <c r="G175" s="268" t="s">
        <v>2502</v>
      </c>
      <c r="H175" s="282" t="s">
        <v>2502</v>
      </c>
      <c r="I175" s="282" t="s">
        <v>2505</v>
      </c>
      <c r="J175" s="98">
        <v>1.0</v>
      </c>
      <c r="K175" s="282" t="s">
        <v>64</v>
      </c>
      <c r="L175" s="282" t="s">
        <v>55</v>
      </c>
      <c r="M175" s="282" t="s">
        <v>2239</v>
      </c>
      <c r="N175" s="305">
        <v>11836.7</v>
      </c>
      <c r="O175" s="282" t="s">
        <v>2239</v>
      </c>
      <c r="P175" s="4" t="s">
        <v>68</v>
      </c>
      <c r="Q175" s="282" t="s">
        <v>2239</v>
      </c>
      <c r="R175" s="282" t="s">
        <v>2239</v>
      </c>
      <c r="S175" s="282" t="s">
        <v>2239</v>
      </c>
      <c r="T175" s="282" t="s">
        <v>2239</v>
      </c>
      <c r="U175" s="282" t="s">
        <v>2239</v>
      </c>
      <c r="V175" s="282" t="s">
        <v>2239</v>
      </c>
      <c r="W175" s="282" t="s">
        <v>2239</v>
      </c>
      <c r="X175" s="265"/>
      <c r="Y175" s="114"/>
      <c r="Z175" s="115"/>
    </row>
    <row r="176" ht="15.75" customHeight="1">
      <c r="A176" s="98">
        <v>43.0</v>
      </c>
      <c r="B176" s="300">
        <v>175.0</v>
      </c>
      <c r="C176" s="320" t="s">
        <v>819</v>
      </c>
      <c r="D176" s="301" t="s">
        <v>2506</v>
      </c>
      <c r="E176" s="282" t="s">
        <v>2507</v>
      </c>
      <c r="F176" s="314" t="s">
        <v>2239</v>
      </c>
      <c r="G176" s="268" t="s">
        <v>2508</v>
      </c>
      <c r="H176" s="282" t="s">
        <v>2508</v>
      </c>
      <c r="I176" s="282" t="s">
        <v>2509</v>
      </c>
      <c r="J176" s="98">
        <v>1.0</v>
      </c>
      <c r="K176" s="282" t="s">
        <v>64</v>
      </c>
      <c r="L176" s="282" t="s">
        <v>55</v>
      </c>
      <c r="M176" s="282" t="s">
        <v>2239</v>
      </c>
      <c r="N176" s="305">
        <v>52446.6</v>
      </c>
      <c r="O176" s="282" t="s">
        <v>2239</v>
      </c>
      <c r="P176" s="136">
        <v>1.0</v>
      </c>
      <c r="Q176" s="282" t="s">
        <v>2239</v>
      </c>
      <c r="R176" s="282" t="s">
        <v>2239</v>
      </c>
      <c r="S176" s="282" t="s">
        <v>2239</v>
      </c>
      <c r="T176" s="282" t="s">
        <v>2239</v>
      </c>
      <c r="U176" s="282" t="s">
        <v>2239</v>
      </c>
      <c r="V176" s="282" t="s">
        <v>2239</v>
      </c>
      <c r="W176" s="282" t="s">
        <v>2239</v>
      </c>
      <c r="X176" s="265"/>
      <c r="Y176" s="114"/>
      <c r="Z176" s="115"/>
    </row>
    <row r="177" ht="15.0" customHeight="1">
      <c r="A177" s="98">
        <v>43.0</v>
      </c>
      <c r="B177" s="300">
        <v>176.0</v>
      </c>
      <c r="C177" s="322"/>
      <c r="D177" s="304"/>
      <c r="E177" s="282" t="s">
        <v>2507</v>
      </c>
      <c r="F177" s="314" t="s">
        <v>2239</v>
      </c>
      <c r="G177" s="268" t="s">
        <v>97</v>
      </c>
      <c r="H177" s="282" t="s">
        <v>2508</v>
      </c>
      <c r="I177" s="282" t="s">
        <v>2510</v>
      </c>
      <c r="J177" s="98">
        <v>1.0</v>
      </c>
      <c r="K177" s="282" t="s">
        <v>1994</v>
      </c>
      <c r="L177" s="282" t="s">
        <v>55</v>
      </c>
      <c r="M177" s="282" t="s">
        <v>2239</v>
      </c>
      <c r="N177" s="305">
        <v>52446.6</v>
      </c>
      <c r="O177" s="282" t="s">
        <v>2239</v>
      </c>
      <c r="P177" s="4" t="s">
        <v>68</v>
      </c>
      <c r="Q177" s="282" t="s">
        <v>2239</v>
      </c>
      <c r="R177" s="282" t="s">
        <v>2239</v>
      </c>
      <c r="S177" s="282" t="s">
        <v>2239</v>
      </c>
      <c r="T177" s="282" t="s">
        <v>2239</v>
      </c>
      <c r="U177" s="282" t="s">
        <v>2239</v>
      </c>
      <c r="V177" s="282" t="s">
        <v>2239</v>
      </c>
      <c r="W177" s="282" t="s">
        <v>2239</v>
      </c>
      <c r="X177" s="265"/>
      <c r="Y177" s="114"/>
      <c r="Z177" s="115"/>
    </row>
    <row r="178" ht="15.75" customHeight="1">
      <c r="A178" s="98">
        <v>43.0</v>
      </c>
      <c r="B178" s="300">
        <v>177.0</v>
      </c>
      <c r="C178" s="322"/>
      <c r="D178" s="304"/>
      <c r="E178" s="282" t="s">
        <v>2507</v>
      </c>
      <c r="F178" s="314" t="s">
        <v>2239</v>
      </c>
      <c r="G178" s="268" t="s">
        <v>2508</v>
      </c>
      <c r="H178" s="282" t="s">
        <v>2508</v>
      </c>
      <c r="I178" s="282" t="s">
        <v>2511</v>
      </c>
      <c r="J178" s="98">
        <v>1.0</v>
      </c>
      <c r="K178" s="282" t="s">
        <v>64</v>
      </c>
      <c r="L178" s="282" t="s">
        <v>55</v>
      </c>
      <c r="M178" s="282" t="s">
        <v>2239</v>
      </c>
      <c r="N178" s="305">
        <v>52446.6</v>
      </c>
      <c r="O178" s="282" t="s">
        <v>2239</v>
      </c>
      <c r="P178" s="4" t="s">
        <v>68</v>
      </c>
      <c r="Q178" s="282" t="s">
        <v>2239</v>
      </c>
      <c r="R178" s="282" t="s">
        <v>2239</v>
      </c>
      <c r="S178" s="282" t="s">
        <v>2239</v>
      </c>
      <c r="T178" s="282" t="s">
        <v>2239</v>
      </c>
      <c r="U178" s="282" t="s">
        <v>2239</v>
      </c>
      <c r="V178" s="282" t="s">
        <v>2239</v>
      </c>
      <c r="W178" s="282" t="s">
        <v>2239</v>
      </c>
      <c r="X178" s="265"/>
      <c r="Y178" s="114"/>
      <c r="Z178" s="115"/>
    </row>
    <row r="179" ht="15.75" customHeight="1">
      <c r="A179" s="98">
        <v>43.0</v>
      </c>
      <c r="B179" s="300">
        <v>178.0</v>
      </c>
      <c r="C179" s="322"/>
      <c r="D179" s="304"/>
      <c r="E179" s="282" t="s">
        <v>2507</v>
      </c>
      <c r="F179" s="314" t="s">
        <v>2239</v>
      </c>
      <c r="G179" s="268" t="s">
        <v>2508</v>
      </c>
      <c r="H179" s="282" t="s">
        <v>2508</v>
      </c>
      <c r="I179" s="282" t="s">
        <v>2512</v>
      </c>
      <c r="J179" s="98">
        <v>1.0</v>
      </c>
      <c r="K179" s="282" t="s">
        <v>64</v>
      </c>
      <c r="L179" s="282" t="s">
        <v>55</v>
      </c>
      <c r="M179" s="282" t="s">
        <v>2239</v>
      </c>
      <c r="N179" s="305">
        <v>52446.6</v>
      </c>
      <c r="O179" s="282" t="s">
        <v>2239</v>
      </c>
      <c r="P179" s="4" t="s">
        <v>68</v>
      </c>
      <c r="Q179" s="282" t="s">
        <v>2239</v>
      </c>
      <c r="R179" s="282" t="s">
        <v>2239</v>
      </c>
      <c r="S179" s="282" t="s">
        <v>2239</v>
      </c>
      <c r="T179" s="282" t="s">
        <v>2239</v>
      </c>
      <c r="U179" s="282" t="s">
        <v>2239</v>
      </c>
      <c r="V179" s="282" t="s">
        <v>2239</v>
      </c>
      <c r="W179" s="282" t="s">
        <v>2239</v>
      </c>
      <c r="X179" s="265"/>
      <c r="Y179" s="114"/>
      <c r="Z179" s="115"/>
    </row>
    <row r="180" ht="15.75" customHeight="1">
      <c r="A180" s="98">
        <v>43.0</v>
      </c>
      <c r="B180" s="300">
        <v>179.0</v>
      </c>
      <c r="C180" s="322"/>
      <c r="D180" s="304"/>
      <c r="E180" s="282" t="s">
        <v>2507</v>
      </c>
      <c r="F180" s="314" t="s">
        <v>2239</v>
      </c>
      <c r="G180" s="268" t="s">
        <v>2508</v>
      </c>
      <c r="H180" s="282" t="s">
        <v>2508</v>
      </c>
      <c r="I180" s="282" t="s">
        <v>2513</v>
      </c>
      <c r="J180" s="98">
        <v>1.0</v>
      </c>
      <c r="K180" s="282" t="s">
        <v>64</v>
      </c>
      <c r="L180" s="282" t="s">
        <v>55</v>
      </c>
      <c r="M180" s="282" t="s">
        <v>2239</v>
      </c>
      <c r="N180" s="305">
        <v>52446.6</v>
      </c>
      <c r="O180" s="282" t="s">
        <v>2239</v>
      </c>
      <c r="P180" s="4" t="s">
        <v>68</v>
      </c>
      <c r="Q180" s="282" t="s">
        <v>2239</v>
      </c>
      <c r="R180" s="282" t="s">
        <v>2239</v>
      </c>
      <c r="S180" s="282" t="s">
        <v>2239</v>
      </c>
      <c r="T180" s="282" t="s">
        <v>2239</v>
      </c>
      <c r="U180" s="282" t="s">
        <v>2239</v>
      </c>
      <c r="V180" s="282" t="s">
        <v>2239</v>
      </c>
      <c r="W180" s="282" t="s">
        <v>2239</v>
      </c>
      <c r="X180" s="265"/>
      <c r="Y180" s="114"/>
      <c r="Z180" s="115"/>
    </row>
    <row r="181" ht="15.75" customHeight="1">
      <c r="A181" s="98">
        <v>43.0</v>
      </c>
      <c r="B181" s="300">
        <v>180.0</v>
      </c>
      <c r="C181" s="322"/>
      <c r="D181" s="304"/>
      <c r="E181" s="282" t="s">
        <v>2507</v>
      </c>
      <c r="F181" s="314" t="s">
        <v>2239</v>
      </c>
      <c r="G181" s="268" t="s">
        <v>2508</v>
      </c>
      <c r="H181" s="282" t="s">
        <v>2508</v>
      </c>
      <c r="I181" s="282" t="s">
        <v>2514</v>
      </c>
      <c r="J181" s="98">
        <v>1.0</v>
      </c>
      <c r="K181" s="282" t="s">
        <v>64</v>
      </c>
      <c r="L181" s="282" t="s">
        <v>55</v>
      </c>
      <c r="M181" s="282" t="s">
        <v>2239</v>
      </c>
      <c r="N181" s="305">
        <v>52446.6</v>
      </c>
      <c r="O181" s="282" t="s">
        <v>2239</v>
      </c>
      <c r="P181" s="4" t="s">
        <v>68</v>
      </c>
      <c r="Q181" s="282" t="s">
        <v>2239</v>
      </c>
      <c r="R181" s="282" t="s">
        <v>2239</v>
      </c>
      <c r="S181" s="282" t="s">
        <v>2239</v>
      </c>
      <c r="T181" s="282" t="s">
        <v>2239</v>
      </c>
      <c r="U181" s="282" t="s">
        <v>2239</v>
      </c>
      <c r="V181" s="282" t="s">
        <v>2239</v>
      </c>
      <c r="W181" s="282" t="s">
        <v>2239</v>
      </c>
      <c r="X181" s="265"/>
      <c r="Y181" s="114"/>
      <c r="Z181" s="115"/>
    </row>
    <row r="182" ht="15.75" customHeight="1">
      <c r="A182" s="98">
        <v>43.0</v>
      </c>
      <c r="B182" s="300">
        <v>181.0</v>
      </c>
      <c r="C182" s="322"/>
      <c r="D182" s="304"/>
      <c r="E182" s="282" t="s">
        <v>2507</v>
      </c>
      <c r="F182" s="314" t="s">
        <v>2239</v>
      </c>
      <c r="G182" s="268" t="s">
        <v>2508</v>
      </c>
      <c r="H182" s="282" t="s">
        <v>2508</v>
      </c>
      <c r="I182" s="282" t="s">
        <v>2515</v>
      </c>
      <c r="J182" s="98">
        <v>1.0</v>
      </c>
      <c r="K182" s="282" t="s">
        <v>64</v>
      </c>
      <c r="L182" s="282" t="s">
        <v>55</v>
      </c>
      <c r="M182" s="282" t="s">
        <v>2239</v>
      </c>
      <c r="N182" s="305">
        <v>52446.6</v>
      </c>
      <c r="O182" s="282" t="s">
        <v>2239</v>
      </c>
      <c r="P182" s="4" t="s">
        <v>68</v>
      </c>
      <c r="Q182" s="282" t="s">
        <v>2239</v>
      </c>
      <c r="R182" s="282" t="s">
        <v>2239</v>
      </c>
      <c r="S182" s="282" t="s">
        <v>2239</v>
      </c>
      <c r="T182" s="282" t="s">
        <v>2239</v>
      </c>
      <c r="U182" s="282" t="s">
        <v>2239</v>
      </c>
      <c r="V182" s="282" t="s">
        <v>2239</v>
      </c>
      <c r="W182" s="282" t="s">
        <v>2239</v>
      </c>
      <c r="X182" s="265"/>
      <c r="Y182" s="114"/>
      <c r="Z182" s="115"/>
    </row>
    <row r="183" ht="15.75" customHeight="1">
      <c r="A183" s="98">
        <v>43.0</v>
      </c>
      <c r="B183" s="300">
        <v>182.0</v>
      </c>
      <c r="C183" s="322"/>
      <c r="D183" s="304"/>
      <c r="E183" s="282" t="s">
        <v>2507</v>
      </c>
      <c r="F183" s="314" t="s">
        <v>2239</v>
      </c>
      <c r="G183" s="268" t="s">
        <v>2508</v>
      </c>
      <c r="H183" s="282" t="s">
        <v>2508</v>
      </c>
      <c r="I183" s="282" t="s">
        <v>2516</v>
      </c>
      <c r="J183" s="98">
        <v>1.0</v>
      </c>
      <c r="K183" s="282" t="s">
        <v>64</v>
      </c>
      <c r="L183" s="282" t="s">
        <v>55</v>
      </c>
      <c r="M183" s="282" t="s">
        <v>2239</v>
      </c>
      <c r="N183" s="305">
        <v>52446.6</v>
      </c>
      <c r="O183" s="282" t="s">
        <v>2239</v>
      </c>
      <c r="P183" s="4" t="s">
        <v>68</v>
      </c>
      <c r="Q183" s="282" t="s">
        <v>2239</v>
      </c>
      <c r="R183" s="282" t="s">
        <v>2239</v>
      </c>
      <c r="S183" s="282" t="s">
        <v>2239</v>
      </c>
      <c r="T183" s="282" t="s">
        <v>2239</v>
      </c>
      <c r="U183" s="282" t="s">
        <v>2239</v>
      </c>
      <c r="V183" s="282" t="s">
        <v>2239</v>
      </c>
      <c r="W183" s="282" t="s">
        <v>2239</v>
      </c>
      <c r="X183" s="265"/>
      <c r="Y183" s="114"/>
      <c r="Z183" s="115"/>
    </row>
    <row r="184" ht="15.75" customHeight="1">
      <c r="A184" s="98">
        <v>43.0</v>
      </c>
      <c r="B184" s="300">
        <v>183.0</v>
      </c>
      <c r="C184" s="322"/>
      <c r="D184" s="304"/>
      <c r="E184" s="282" t="s">
        <v>2507</v>
      </c>
      <c r="F184" s="314" t="s">
        <v>2239</v>
      </c>
      <c r="G184" s="268" t="s">
        <v>2508</v>
      </c>
      <c r="H184" s="282" t="s">
        <v>2508</v>
      </c>
      <c r="I184" s="282" t="s">
        <v>2517</v>
      </c>
      <c r="J184" s="98">
        <v>1.0</v>
      </c>
      <c r="K184" s="282" t="s">
        <v>64</v>
      </c>
      <c r="L184" s="282" t="s">
        <v>55</v>
      </c>
      <c r="M184" s="282" t="s">
        <v>2239</v>
      </c>
      <c r="N184" s="305">
        <v>52446.6</v>
      </c>
      <c r="O184" s="282" t="s">
        <v>2239</v>
      </c>
      <c r="P184" s="4" t="s">
        <v>68</v>
      </c>
      <c r="Q184" s="282" t="s">
        <v>2239</v>
      </c>
      <c r="R184" s="282" t="s">
        <v>2239</v>
      </c>
      <c r="S184" s="282" t="s">
        <v>2239</v>
      </c>
      <c r="T184" s="282" t="s">
        <v>2239</v>
      </c>
      <c r="U184" s="282" t="s">
        <v>2239</v>
      </c>
      <c r="V184" s="282" t="s">
        <v>2239</v>
      </c>
      <c r="W184" s="282" t="s">
        <v>2239</v>
      </c>
      <c r="X184" s="265"/>
      <c r="Y184" s="114"/>
      <c r="Z184" s="115"/>
    </row>
    <row r="185" ht="15.75" customHeight="1">
      <c r="A185" s="98">
        <v>43.0</v>
      </c>
      <c r="B185" s="300">
        <v>184.0</v>
      </c>
      <c r="C185" s="322"/>
      <c r="D185" s="304"/>
      <c r="E185" s="282" t="s">
        <v>2507</v>
      </c>
      <c r="F185" s="314" t="s">
        <v>2239</v>
      </c>
      <c r="G185" s="268" t="s">
        <v>2508</v>
      </c>
      <c r="H185" s="282" t="s">
        <v>2508</v>
      </c>
      <c r="I185" s="282" t="s">
        <v>2518</v>
      </c>
      <c r="J185" s="98">
        <v>1.0</v>
      </c>
      <c r="K185" s="282" t="s">
        <v>64</v>
      </c>
      <c r="L185" s="282" t="s">
        <v>55</v>
      </c>
      <c r="M185" s="282" t="s">
        <v>2239</v>
      </c>
      <c r="N185" s="305">
        <v>52446.6</v>
      </c>
      <c r="O185" s="282" t="s">
        <v>2239</v>
      </c>
      <c r="P185" s="4" t="s">
        <v>68</v>
      </c>
      <c r="Q185" s="282" t="s">
        <v>2239</v>
      </c>
      <c r="R185" s="282" t="s">
        <v>2239</v>
      </c>
      <c r="S185" s="282" t="s">
        <v>2239</v>
      </c>
      <c r="T185" s="282" t="s">
        <v>2239</v>
      </c>
      <c r="U185" s="282" t="s">
        <v>2239</v>
      </c>
      <c r="V185" s="282" t="s">
        <v>2239</v>
      </c>
      <c r="W185" s="282" t="s">
        <v>2239</v>
      </c>
      <c r="X185" s="265"/>
      <c r="Y185" s="114"/>
      <c r="Z185" s="115"/>
    </row>
    <row r="186" ht="15.75" customHeight="1">
      <c r="A186" s="98">
        <v>43.0</v>
      </c>
      <c r="B186" s="300">
        <v>185.0</v>
      </c>
      <c r="C186" s="322"/>
      <c r="D186" s="304"/>
      <c r="E186" s="282" t="s">
        <v>2507</v>
      </c>
      <c r="F186" s="314" t="s">
        <v>2239</v>
      </c>
      <c r="G186" s="268" t="s">
        <v>2508</v>
      </c>
      <c r="H186" s="282" t="s">
        <v>2508</v>
      </c>
      <c r="I186" s="282" t="s">
        <v>2519</v>
      </c>
      <c r="J186" s="98">
        <v>1.0</v>
      </c>
      <c r="K186" s="282" t="s">
        <v>64</v>
      </c>
      <c r="L186" s="282" t="s">
        <v>55</v>
      </c>
      <c r="M186" s="282" t="s">
        <v>2239</v>
      </c>
      <c r="N186" s="305">
        <v>52446.6</v>
      </c>
      <c r="O186" s="282" t="s">
        <v>2239</v>
      </c>
      <c r="P186" s="4" t="s">
        <v>68</v>
      </c>
      <c r="Q186" s="282" t="s">
        <v>2239</v>
      </c>
      <c r="R186" s="282" t="s">
        <v>2239</v>
      </c>
      <c r="S186" s="282" t="s">
        <v>2239</v>
      </c>
      <c r="T186" s="282" t="s">
        <v>2239</v>
      </c>
      <c r="U186" s="282" t="s">
        <v>2239</v>
      </c>
      <c r="V186" s="282" t="s">
        <v>2239</v>
      </c>
      <c r="W186" s="282" t="s">
        <v>2239</v>
      </c>
      <c r="X186" s="265"/>
      <c r="Y186" s="114"/>
      <c r="Z186" s="115"/>
    </row>
    <row r="187" ht="15.0" customHeight="1">
      <c r="A187" s="98">
        <v>43.0</v>
      </c>
      <c r="B187" s="300">
        <v>186.0</v>
      </c>
      <c r="C187" s="322"/>
      <c r="D187" s="304"/>
      <c r="E187" s="282" t="s">
        <v>2507</v>
      </c>
      <c r="F187" s="314" t="s">
        <v>2239</v>
      </c>
      <c r="G187" s="268" t="s">
        <v>97</v>
      </c>
      <c r="H187" s="282" t="s">
        <v>2508</v>
      </c>
      <c r="I187" s="282" t="s">
        <v>2520</v>
      </c>
      <c r="J187" s="98">
        <v>1.0</v>
      </c>
      <c r="K187" s="282" t="s">
        <v>1994</v>
      </c>
      <c r="L187" s="282" t="s">
        <v>55</v>
      </c>
      <c r="M187" s="282" t="s">
        <v>2239</v>
      </c>
      <c r="N187" s="305">
        <v>52446.6</v>
      </c>
      <c r="O187" s="282" t="s">
        <v>2239</v>
      </c>
      <c r="P187" s="4" t="s">
        <v>68</v>
      </c>
      <c r="Q187" s="282" t="s">
        <v>2239</v>
      </c>
      <c r="R187" s="282" t="s">
        <v>2239</v>
      </c>
      <c r="S187" s="282" t="s">
        <v>2239</v>
      </c>
      <c r="T187" s="282" t="s">
        <v>2239</v>
      </c>
      <c r="U187" s="282" t="s">
        <v>2239</v>
      </c>
      <c r="V187" s="282" t="s">
        <v>2239</v>
      </c>
      <c r="W187" s="282" t="s">
        <v>2239</v>
      </c>
      <c r="X187" s="265"/>
      <c r="Y187" s="114"/>
      <c r="Z187" s="115"/>
    </row>
    <row r="188" ht="15.75" customHeight="1">
      <c r="A188" s="98">
        <v>43.0</v>
      </c>
      <c r="B188" s="300">
        <v>187.0</v>
      </c>
      <c r="C188" s="322"/>
      <c r="D188" s="304"/>
      <c r="E188" s="282" t="s">
        <v>2507</v>
      </c>
      <c r="F188" s="314" t="s">
        <v>2239</v>
      </c>
      <c r="G188" s="268" t="s">
        <v>2508</v>
      </c>
      <c r="H188" s="282" t="s">
        <v>2508</v>
      </c>
      <c r="I188" s="282" t="s">
        <v>2521</v>
      </c>
      <c r="J188" s="98">
        <v>1.0</v>
      </c>
      <c r="K188" s="282" t="s">
        <v>64</v>
      </c>
      <c r="L188" s="282" t="s">
        <v>55</v>
      </c>
      <c r="M188" s="282" t="s">
        <v>2239</v>
      </c>
      <c r="N188" s="305">
        <v>52446.6</v>
      </c>
      <c r="O188" s="282" t="s">
        <v>2239</v>
      </c>
      <c r="P188" s="4" t="s">
        <v>68</v>
      </c>
      <c r="Q188" s="282" t="s">
        <v>2239</v>
      </c>
      <c r="R188" s="282" t="s">
        <v>2239</v>
      </c>
      <c r="S188" s="282" t="s">
        <v>2239</v>
      </c>
      <c r="T188" s="282" t="s">
        <v>2239</v>
      </c>
      <c r="U188" s="282" t="s">
        <v>2239</v>
      </c>
      <c r="V188" s="282" t="s">
        <v>2239</v>
      </c>
      <c r="W188" s="282" t="s">
        <v>2239</v>
      </c>
      <c r="X188" s="265"/>
      <c r="Y188" s="114"/>
      <c r="Z188" s="115"/>
    </row>
    <row r="189" ht="15.75" customHeight="1">
      <c r="A189" s="98">
        <v>43.0</v>
      </c>
      <c r="B189" s="300">
        <v>188.0</v>
      </c>
      <c r="C189" s="322"/>
      <c r="D189" s="304"/>
      <c r="E189" s="282" t="s">
        <v>2507</v>
      </c>
      <c r="F189" s="314" t="s">
        <v>2239</v>
      </c>
      <c r="G189" s="268" t="s">
        <v>2508</v>
      </c>
      <c r="H189" s="282" t="s">
        <v>2508</v>
      </c>
      <c r="I189" s="282" t="s">
        <v>2522</v>
      </c>
      <c r="J189" s="98">
        <v>1.0</v>
      </c>
      <c r="K189" s="282" t="s">
        <v>64</v>
      </c>
      <c r="L189" s="282" t="s">
        <v>55</v>
      </c>
      <c r="M189" s="282" t="s">
        <v>2239</v>
      </c>
      <c r="N189" s="305">
        <v>52446.6</v>
      </c>
      <c r="O189" s="282" t="s">
        <v>2239</v>
      </c>
      <c r="P189" s="4" t="s">
        <v>68</v>
      </c>
      <c r="Q189" s="282" t="s">
        <v>2239</v>
      </c>
      <c r="R189" s="282" t="s">
        <v>2239</v>
      </c>
      <c r="S189" s="282" t="s">
        <v>2239</v>
      </c>
      <c r="T189" s="282" t="s">
        <v>2239</v>
      </c>
      <c r="U189" s="282" t="s">
        <v>2239</v>
      </c>
      <c r="V189" s="282" t="s">
        <v>2239</v>
      </c>
      <c r="W189" s="282" t="s">
        <v>2239</v>
      </c>
      <c r="X189" s="265"/>
      <c r="Y189" s="114"/>
      <c r="Z189" s="115"/>
    </row>
    <row r="190" ht="15.75" customHeight="1">
      <c r="A190" s="98">
        <v>43.0</v>
      </c>
      <c r="B190" s="300">
        <v>189.0</v>
      </c>
      <c r="C190" s="322"/>
      <c r="D190" s="304"/>
      <c r="E190" s="282" t="s">
        <v>2507</v>
      </c>
      <c r="F190" s="314" t="s">
        <v>2239</v>
      </c>
      <c r="G190" s="268" t="s">
        <v>2508</v>
      </c>
      <c r="H190" s="282" t="s">
        <v>2508</v>
      </c>
      <c r="I190" s="282" t="s">
        <v>2523</v>
      </c>
      <c r="J190" s="98">
        <v>1.0</v>
      </c>
      <c r="K190" s="282" t="s">
        <v>64</v>
      </c>
      <c r="L190" s="282" t="s">
        <v>55</v>
      </c>
      <c r="M190" s="282" t="s">
        <v>2239</v>
      </c>
      <c r="N190" s="305">
        <v>52446.6</v>
      </c>
      <c r="O190" s="282" t="s">
        <v>2239</v>
      </c>
      <c r="P190" s="4" t="s">
        <v>68</v>
      </c>
      <c r="Q190" s="282" t="s">
        <v>2239</v>
      </c>
      <c r="R190" s="282" t="s">
        <v>2239</v>
      </c>
      <c r="S190" s="282" t="s">
        <v>2239</v>
      </c>
      <c r="T190" s="282" t="s">
        <v>2239</v>
      </c>
      <c r="U190" s="282" t="s">
        <v>2239</v>
      </c>
      <c r="V190" s="282" t="s">
        <v>2239</v>
      </c>
      <c r="W190" s="282" t="s">
        <v>2239</v>
      </c>
      <c r="X190" s="265"/>
      <c r="Y190" s="114"/>
      <c r="Z190" s="115"/>
    </row>
    <row r="191" ht="15.75" customHeight="1">
      <c r="A191" s="98">
        <v>43.0</v>
      </c>
      <c r="B191" s="300">
        <v>190.0</v>
      </c>
      <c r="C191" s="322"/>
      <c r="D191" s="304"/>
      <c r="E191" s="282" t="s">
        <v>2507</v>
      </c>
      <c r="F191" s="314" t="s">
        <v>2239</v>
      </c>
      <c r="G191" s="268" t="s">
        <v>2508</v>
      </c>
      <c r="H191" s="282" t="s">
        <v>2508</v>
      </c>
      <c r="I191" s="282" t="s">
        <v>2524</v>
      </c>
      <c r="J191" s="98">
        <v>1.0</v>
      </c>
      <c r="K191" s="282" t="s">
        <v>54</v>
      </c>
      <c r="L191" s="282" t="s">
        <v>55</v>
      </c>
      <c r="M191" s="282" t="s">
        <v>2239</v>
      </c>
      <c r="N191" s="305">
        <v>52446.6</v>
      </c>
      <c r="O191" s="282" t="s">
        <v>2239</v>
      </c>
      <c r="P191" s="4" t="s">
        <v>68</v>
      </c>
      <c r="Q191" s="282" t="s">
        <v>2239</v>
      </c>
      <c r="R191" s="282" t="s">
        <v>2239</v>
      </c>
      <c r="S191" s="282" t="s">
        <v>2239</v>
      </c>
      <c r="T191" s="282" t="s">
        <v>2239</v>
      </c>
      <c r="U191" s="282" t="s">
        <v>2239</v>
      </c>
      <c r="V191" s="282" t="s">
        <v>2239</v>
      </c>
      <c r="W191" s="282" t="s">
        <v>2239</v>
      </c>
      <c r="X191" s="265"/>
      <c r="Y191" s="114"/>
      <c r="Z191" s="115"/>
    </row>
    <row r="192" ht="15.75" customHeight="1">
      <c r="A192" s="98">
        <v>43.0</v>
      </c>
      <c r="B192" s="300">
        <v>191.0</v>
      </c>
      <c r="C192" s="322"/>
      <c r="D192" s="304"/>
      <c r="E192" s="282" t="s">
        <v>2507</v>
      </c>
      <c r="F192" s="314" t="s">
        <v>2239</v>
      </c>
      <c r="G192" s="268" t="s">
        <v>2508</v>
      </c>
      <c r="H192" s="282" t="s">
        <v>2508</v>
      </c>
      <c r="I192" s="282" t="s">
        <v>2525</v>
      </c>
      <c r="J192" s="98">
        <v>1.0</v>
      </c>
      <c r="K192" s="282" t="s">
        <v>64</v>
      </c>
      <c r="L192" s="282" t="s">
        <v>55</v>
      </c>
      <c r="M192" s="282" t="s">
        <v>2239</v>
      </c>
      <c r="N192" s="305">
        <v>52446.6</v>
      </c>
      <c r="O192" s="282" t="s">
        <v>2239</v>
      </c>
      <c r="P192" s="4" t="s">
        <v>68</v>
      </c>
      <c r="Q192" s="282" t="s">
        <v>2239</v>
      </c>
      <c r="R192" s="282" t="s">
        <v>2239</v>
      </c>
      <c r="S192" s="282" t="s">
        <v>2239</v>
      </c>
      <c r="T192" s="282" t="s">
        <v>2239</v>
      </c>
      <c r="U192" s="282" t="s">
        <v>2239</v>
      </c>
      <c r="V192" s="282" t="s">
        <v>2239</v>
      </c>
      <c r="W192" s="282" t="s">
        <v>2239</v>
      </c>
      <c r="X192" s="265"/>
      <c r="Y192" s="114"/>
      <c r="Z192" s="115"/>
    </row>
    <row r="193" ht="15.0" customHeight="1">
      <c r="A193" s="98">
        <v>43.0</v>
      </c>
      <c r="B193" s="300">
        <v>192.0</v>
      </c>
      <c r="C193" s="322"/>
      <c r="D193" s="304"/>
      <c r="E193" s="282" t="s">
        <v>2507</v>
      </c>
      <c r="F193" s="314" t="s">
        <v>2239</v>
      </c>
      <c r="G193" s="268" t="s">
        <v>97</v>
      </c>
      <c r="H193" s="282" t="s">
        <v>2508</v>
      </c>
      <c r="I193" s="282" t="s">
        <v>2478</v>
      </c>
      <c r="J193" s="98">
        <v>1.0</v>
      </c>
      <c r="K193" s="282" t="s">
        <v>1994</v>
      </c>
      <c r="L193" s="282" t="s">
        <v>55</v>
      </c>
      <c r="M193" s="282" t="s">
        <v>2239</v>
      </c>
      <c r="N193" s="305">
        <v>52446.6</v>
      </c>
      <c r="O193" s="282" t="s">
        <v>2239</v>
      </c>
      <c r="P193" s="4" t="s">
        <v>68</v>
      </c>
      <c r="Q193" s="282" t="s">
        <v>2239</v>
      </c>
      <c r="R193" s="282" t="s">
        <v>2239</v>
      </c>
      <c r="S193" s="282" t="s">
        <v>2239</v>
      </c>
      <c r="T193" s="282" t="s">
        <v>2239</v>
      </c>
      <c r="U193" s="282" t="s">
        <v>2239</v>
      </c>
      <c r="V193" s="282" t="s">
        <v>2239</v>
      </c>
      <c r="W193" s="282" t="s">
        <v>2239</v>
      </c>
      <c r="X193" s="265"/>
      <c r="Y193" s="114"/>
      <c r="Z193" s="115"/>
    </row>
    <row r="194" ht="15.75" customHeight="1">
      <c r="A194" s="98">
        <v>43.0</v>
      </c>
      <c r="B194" s="300">
        <v>193.0</v>
      </c>
      <c r="C194" s="322"/>
      <c r="D194" s="304"/>
      <c r="E194" s="282" t="s">
        <v>2507</v>
      </c>
      <c r="F194" s="314" t="s">
        <v>2239</v>
      </c>
      <c r="G194" s="268" t="s">
        <v>2508</v>
      </c>
      <c r="H194" s="282" t="s">
        <v>2508</v>
      </c>
      <c r="I194" s="282" t="s">
        <v>2526</v>
      </c>
      <c r="J194" s="98">
        <v>1.0</v>
      </c>
      <c r="K194" s="282" t="s">
        <v>64</v>
      </c>
      <c r="L194" s="282" t="s">
        <v>55</v>
      </c>
      <c r="M194" s="282" t="s">
        <v>2239</v>
      </c>
      <c r="N194" s="305">
        <v>52446.6</v>
      </c>
      <c r="O194" s="282" t="s">
        <v>2239</v>
      </c>
      <c r="P194" s="4" t="s">
        <v>68</v>
      </c>
      <c r="Q194" s="282" t="s">
        <v>2239</v>
      </c>
      <c r="R194" s="282" t="s">
        <v>2239</v>
      </c>
      <c r="S194" s="282" t="s">
        <v>2239</v>
      </c>
      <c r="T194" s="282" t="s">
        <v>2239</v>
      </c>
      <c r="U194" s="282" t="s">
        <v>2239</v>
      </c>
      <c r="V194" s="282" t="s">
        <v>2239</v>
      </c>
      <c r="W194" s="282" t="s">
        <v>2239</v>
      </c>
      <c r="X194" s="265"/>
      <c r="Y194" s="114"/>
      <c r="Z194" s="115"/>
    </row>
    <row r="195" ht="15.75" customHeight="1">
      <c r="A195" s="98">
        <v>43.0</v>
      </c>
      <c r="B195" s="300">
        <v>194.0</v>
      </c>
      <c r="C195" s="322"/>
      <c r="D195" s="304"/>
      <c r="E195" s="282" t="s">
        <v>2507</v>
      </c>
      <c r="F195" s="314" t="s">
        <v>2239</v>
      </c>
      <c r="G195" s="268" t="s">
        <v>2508</v>
      </c>
      <c r="H195" s="282" t="s">
        <v>2508</v>
      </c>
      <c r="I195" s="282" t="s">
        <v>2527</v>
      </c>
      <c r="J195" s="98">
        <v>1.0</v>
      </c>
      <c r="K195" s="282" t="s">
        <v>64</v>
      </c>
      <c r="L195" s="282" t="s">
        <v>55</v>
      </c>
      <c r="M195" s="282" t="s">
        <v>2239</v>
      </c>
      <c r="N195" s="305">
        <v>52446.6</v>
      </c>
      <c r="O195" s="282" t="s">
        <v>2239</v>
      </c>
      <c r="P195" s="4" t="s">
        <v>68</v>
      </c>
      <c r="Q195" s="282" t="s">
        <v>2239</v>
      </c>
      <c r="R195" s="282" t="s">
        <v>2239</v>
      </c>
      <c r="S195" s="282" t="s">
        <v>2239</v>
      </c>
      <c r="T195" s="282" t="s">
        <v>2239</v>
      </c>
      <c r="U195" s="282" t="s">
        <v>2239</v>
      </c>
      <c r="V195" s="282" t="s">
        <v>2239</v>
      </c>
      <c r="W195" s="282" t="s">
        <v>2239</v>
      </c>
      <c r="X195" s="265"/>
      <c r="Y195" s="114"/>
      <c r="Z195" s="115"/>
    </row>
    <row r="196" ht="15.75" customHeight="1">
      <c r="A196" s="98">
        <v>43.0</v>
      </c>
      <c r="B196" s="300">
        <v>195.0</v>
      </c>
      <c r="C196" s="322"/>
      <c r="D196" s="304"/>
      <c r="E196" s="282" t="s">
        <v>2507</v>
      </c>
      <c r="F196" s="314" t="s">
        <v>2239</v>
      </c>
      <c r="G196" s="268" t="s">
        <v>2508</v>
      </c>
      <c r="H196" s="282" t="s">
        <v>2508</v>
      </c>
      <c r="I196" s="282" t="s">
        <v>2528</v>
      </c>
      <c r="J196" s="98">
        <v>1.0</v>
      </c>
      <c r="K196" s="282" t="s">
        <v>64</v>
      </c>
      <c r="L196" s="282" t="s">
        <v>55</v>
      </c>
      <c r="M196" s="282" t="s">
        <v>2239</v>
      </c>
      <c r="N196" s="305">
        <v>52446.6</v>
      </c>
      <c r="O196" s="282" t="s">
        <v>2239</v>
      </c>
      <c r="P196" s="4" t="s">
        <v>68</v>
      </c>
      <c r="Q196" s="282" t="s">
        <v>2239</v>
      </c>
      <c r="R196" s="282" t="s">
        <v>2239</v>
      </c>
      <c r="S196" s="282" t="s">
        <v>2239</v>
      </c>
      <c r="T196" s="282" t="s">
        <v>2239</v>
      </c>
      <c r="U196" s="282" t="s">
        <v>2239</v>
      </c>
      <c r="V196" s="282" t="s">
        <v>2239</v>
      </c>
      <c r="W196" s="282" t="s">
        <v>2239</v>
      </c>
      <c r="X196" s="265"/>
      <c r="Y196" s="114"/>
      <c r="Z196" s="115"/>
    </row>
    <row r="197" ht="15.75" customHeight="1">
      <c r="A197" s="98">
        <v>43.0</v>
      </c>
      <c r="B197" s="300">
        <v>196.0</v>
      </c>
      <c r="C197" s="322"/>
      <c r="D197" s="304"/>
      <c r="E197" s="282" t="s">
        <v>2507</v>
      </c>
      <c r="F197" s="314" t="s">
        <v>2239</v>
      </c>
      <c r="G197" s="268" t="s">
        <v>2508</v>
      </c>
      <c r="H197" s="282" t="s">
        <v>2508</v>
      </c>
      <c r="I197" s="282" t="s">
        <v>2529</v>
      </c>
      <c r="J197" s="98">
        <v>1.0</v>
      </c>
      <c r="K197" s="282" t="s">
        <v>54</v>
      </c>
      <c r="L197" s="282" t="s">
        <v>55</v>
      </c>
      <c r="M197" s="282" t="s">
        <v>2239</v>
      </c>
      <c r="N197" s="305">
        <v>52446.6</v>
      </c>
      <c r="O197" s="282" t="s">
        <v>2239</v>
      </c>
      <c r="P197" s="4" t="s">
        <v>68</v>
      </c>
      <c r="Q197" s="282" t="s">
        <v>2239</v>
      </c>
      <c r="R197" s="282" t="s">
        <v>2239</v>
      </c>
      <c r="S197" s="282" t="s">
        <v>2239</v>
      </c>
      <c r="T197" s="282" t="s">
        <v>2239</v>
      </c>
      <c r="U197" s="282" t="s">
        <v>2239</v>
      </c>
      <c r="V197" s="282" t="s">
        <v>2239</v>
      </c>
      <c r="W197" s="282" t="s">
        <v>2239</v>
      </c>
      <c r="X197" s="265"/>
      <c r="Y197" s="114"/>
      <c r="Z197" s="115"/>
    </row>
    <row r="198" ht="15.75" customHeight="1">
      <c r="A198" s="98">
        <v>43.0</v>
      </c>
      <c r="B198" s="300">
        <v>197.0</v>
      </c>
      <c r="C198" s="322"/>
      <c r="D198" s="304"/>
      <c r="E198" s="282" t="s">
        <v>2507</v>
      </c>
      <c r="F198" s="314" t="s">
        <v>2239</v>
      </c>
      <c r="G198" s="268" t="s">
        <v>2508</v>
      </c>
      <c r="H198" s="282" t="s">
        <v>2508</v>
      </c>
      <c r="I198" s="282" t="s">
        <v>2530</v>
      </c>
      <c r="J198" s="98">
        <v>1.0</v>
      </c>
      <c r="K198" s="282" t="s">
        <v>54</v>
      </c>
      <c r="L198" s="282" t="s">
        <v>55</v>
      </c>
      <c r="M198" s="282" t="s">
        <v>2239</v>
      </c>
      <c r="N198" s="305">
        <v>52446.6</v>
      </c>
      <c r="O198" s="282" t="s">
        <v>2239</v>
      </c>
      <c r="P198" s="4" t="s">
        <v>68</v>
      </c>
      <c r="Q198" s="282" t="s">
        <v>2239</v>
      </c>
      <c r="R198" s="282" t="s">
        <v>2239</v>
      </c>
      <c r="S198" s="282" t="s">
        <v>2239</v>
      </c>
      <c r="T198" s="282" t="s">
        <v>2239</v>
      </c>
      <c r="U198" s="282" t="s">
        <v>2239</v>
      </c>
      <c r="V198" s="282" t="s">
        <v>2239</v>
      </c>
      <c r="W198" s="282" t="s">
        <v>2239</v>
      </c>
      <c r="X198" s="265"/>
      <c r="Y198" s="114"/>
      <c r="Z198" s="115"/>
    </row>
    <row r="199" ht="15.75" customHeight="1">
      <c r="A199" s="98">
        <v>43.0</v>
      </c>
      <c r="B199" s="300">
        <v>198.0</v>
      </c>
      <c r="C199" s="322"/>
      <c r="D199" s="304"/>
      <c r="E199" s="282" t="s">
        <v>2507</v>
      </c>
      <c r="F199" s="314" t="s">
        <v>2239</v>
      </c>
      <c r="G199" s="268" t="s">
        <v>2508</v>
      </c>
      <c r="H199" s="282" t="s">
        <v>2508</v>
      </c>
      <c r="I199" s="282" t="s">
        <v>2531</v>
      </c>
      <c r="J199" s="98">
        <v>1.0</v>
      </c>
      <c r="K199" s="282" t="s">
        <v>54</v>
      </c>
      <c r="L199" s="282" t="s">
        <v>55</v>
      </c>
      <c r="M199" s="282" t="s">
        <v>2239</v>
      </c>
      <c r="N199" s="305">
        <v>52446.6</v>
      </c>
      <c r="O199" s="282" t="s">
        <v>2239</v>
      </c>
      <c r="P199" s="4" t="s">
        <v>68</v>
      </c>
      <c r="Q199" s="282" t="s">
        <v>2239</v>
      </c>
      <c r="R199" s="282" t="s">
        <v>2239</v>
      </c>
      <c r="S199" s="282" t="s">
        <v>2239</v>
      </c>
      <c r="T199" s="282" t="s">
        <v>2239</v>
      </c>
      <c r="U199" s="282" t="s">
        <v>2239</v>
      </c>
      <c r="V199" s="282" t="s">
        <v>2239</v>
      </c>
      <c r="W199" s="282" t="s">
        <v>2239</v>
      </c>
      <c r="X199" s="265"/>
      <c r="Y199" s="114"/>
      <c r="Z199" s="115"/>
    </row>
    <row r="200" ht="15.75" customHeight="1">
      <c r="A200" s="98">
        <v>43.0</v>
      </c>
      <c r="B200" s="300">
        <v>199.0</v>
      </c>
      <c r="C200" s="322"/>
      <c r="D200" s="304"/>
      <c r="E200" s="282" t="s">
        <v>2507</v>
      </c>
      <c r="F200" s="314" t="s">
        <v>2239</v>
      </c>
      <c r="G200" s="268" t="s">
        <v>2508</v>
      </c>
      <c r="H200" s="282" t="s">
        <v>2508</v>
      </c>
      <c r="I200" s="282" t="s">
        <v>2532</v>
      </c>
      <c r="J200" s="98">
        <v>1.0</v>
      </c>
      <c r="K200" s="282" t="s">
        <v>64</v>
      </c>
      <c r="L200" s="282" t="s">
        <v>55</v>
      </c>
      <c r="M200" s="282" t="s">
        <v>2239</v>
      </c>
      <c r="N200" s="305">
        <v>52446.6</v>
      </c>
      <c r="O200" s="282" t="s">
        <v>2239</v>
      </c>
      <c r="P200" s="4" t="s">
        <v>68</v>
      </c>
      <c r="Q200" s="282" t="s">
        <v>2239</v>
      </c>
      <c r="R200" s="282" t="s">
        <v>2239</v>
      </c>
      <c r="S200" s="282" t="s">
        <v>2239</v>
      </c>
      <c r="T200" s="282" t="s">
        <v>2239</v>
      </c>
      <c r="U200" s="282" t="s">
        <v>2239</v>
      </c>
      <c r="V200" s="282" t="s">
        <v>2239</v>
      </c>
      <c r="W200" s="282" t="s">
        <v>2239</v>
      </c>
      <c r="X200" s="265"/>
      <c r="Y200" s="114"/>
      <c r="Z200" s="115"/>
    </row>
    <row r="201" ht="15.75" customHeight="1">
      <c r="A201" s="98">
        <v>43.0</v>
      </c>
      <c r="B201" s="300">
        <v>200.0</v>
      </c>
      <c r="C201" s="322"/>
      <c r="D201" s="304"/>
      <c r="E201" s="282" t="s">
        <v>2507</v>
      </c>
      <c r="F201" s="314" t="s">
        <v>2239</v>
      </c>
      <c r="G201" s="268" t="s">
        <v>2508</v>
      </c>
      <c r="H201" s="282" t="s">
        <v>2508</v>
      </c>
      <c r="I201" s="282" t="s">
        <v>2533</v>
      </c>
      <c r="J201" s="98">
        <v>1.0</v>
      </c>
      <c r="K201" s="282" t="s">
        <v>64</v>
      </c>
      <c r="L201" s="282" t="s">
        <v>55</v>
      </c>
      <c r="M201" s="282" t="s">
        <v>2239</v>
      </c>
      <c r="N201" s="305">
        <v>52446.6</v>
      </c>
      <c r="O201" s="282" t="s">
        <v>2239</v>
      </c>
      <c r="P201" s="4" t="s">
        <v>68</v>
      </c>
      <c r="Q201" s="282" t="s">
        <v>2239</v>
      </c>
      <c r="R201" s="282" t="s">
        <v>2239</v>
      </c>
      <c r="S201" s="282" t="s">
        <v>2239</v>
      </c>
      <c r="T201" s="282" t="s">
        <v>2239</v>
      </c>
      <c r="U201" s="282" t="s">
        <v>2239</v>
      </c>
      <c r="V201" s="282" t="s">
        <v>2239</v>
      </c>
      <c r="W201" s="282" t="s">
        <v>2239</v>
      </c>
      <c r="X201" s="265"/>
      <c r="Y201" s="114"/>
      <c r="Z201" s="115"/>
    </row>
    <row r="202" ht="15.0" customHeight="1">
      <c r="A202" s="98">
        <v>43.0</v>
      </c>
      <c r="B202" s="300">
        <v>201.0</v>
      </c>
      <c r="C202" s="322"/>
      <c r="D202" s="304"/>
      <c r="E202" s="282" t="s">
        <v>2507</v>
      </c>
      <c r="F202" s="314" t="s">
        <v>2239</v>
      </c>
      <c r="G202" s="268" t="s">
        <v>97</v>
      </c>
      <c r="H202" s="282" t="s">
        <v>2508</v>
      </c>
      <c r="I202" s="282" t="s">
        <v>2534</v>
      </c>
      <c r="J202" s="98">
        <v>1.0</v>
      </c>
      <c r="K202" s="282" t="s">
        <v>1994</v>
      </c>
      <c r="L202" s="282" t="s">
        <v>55</v>
      </c>
      <c r="M202" s="282" t="s">
        <v>2239</v>
      </c>
      <c r="N202" s="305">
        <v>52446.6</v>
      </c>
      <c r="O202" s="282" t="s">
        <v>2239</v>
      </c>
      <c r="P202" s="4" t="s">
        <v>68</v>
      </c>
      <c r="Q202" s="282" t="s">
        <v>2239</v>
      </c>
      <c r="R202" s="282" t="s">
        <v>2239</v>
      </c>
      <c r="S202" s="282" t="s">
        <v>2239</v>
      </c>
      <c r="T202" s="282" t="s">
        <v>2239</v>
      </c>
      <c r="U202" s="282" t="s">
        <v>2239</v>
      </c>
      <c r="V202" s="282" t="s">
        <v>2239</v>
      </c>
      <c r="W202" s="282" t="s">
        <v>2239</v>
      </c>
      <c r="X202" s="265"/>
      <c r="Y202" s="114"/>
      <c r="Z202" s="115"/>
    </row>
    <row r="203" ht="15.75" customHeight="1">
      <c r="A203" s="98">
        <v>43.0</v>
      </c>
      <c r="B203" s="300">
        <v>202.0</v>
      </c>
      <c r="C203" s="322"/>
      <c r="D203" s="304"/>
      <c r="E203" s="282" t="s">
        <v>2507</v>
      </c>
      <c r="F203" s="314" t="s">
        <v>2239</v>
      </c>
      <c r="G203" s="268" t="s">
        <v>2508</v>
      </c>
      <c r="H203" s="282" t="s">
        <v>2508</v>
      </c>
      <c r="I203" s="282" t="s">
        <v>2535</v>
      </c>
      <c r="J203" s="98">
        <v>1.0</v>
      </c>
      <c r="K203" s="282" t="s">
        <v>54</v>
      </c>
      <c r="L203" s="282" t="s">
        <v>55</v>
      </c>
      <c r="M203" s="282" t="s">
        <v>2239</v>
      </c>
      <c r="N203" s="305">
        <v>52446.6</v>
      </c>
      <c r="O203" s="282" t="s">
        <v>2239</v>
      </c>
      <c r="P203" s="4" t="s">
        <v>68</v>
      </c>
      <c r="Q203" s="282" t="s">
        <v>2239</v>
      </c>
      <c r="R203" s="282" t="s">
        <v>2239</v>
      </c>
      <c r="S203" s="282" t="s">
        <v>2239</v>
      </c>
      <c r="T203" s="282" t="s">
        <v>2239</v>
      </c>
      <c r="U203" s="282" t="s">
        <v>2239</v>
      </c>
      <c r="V203" s="282" t="s">
        <v>2239</v>
      </c>
      <c r="W203" s="282" t="s">
        <v>2239</v>
      </c>
      <c r="X203" s="265"/>
      <c r="Y203" s="114"/>
      <c r="Z203" s="115"/>
    </row>
    <row r="204" ht="15.75" customHeight="1">
      <c r="A204" s="98">
        <v>43.0</v>
      </c>
      <c r="B204" s="300">
        <v>203.0</v>
      </c>
      <c r="C204" s="331"/>
      <c r="D204" s="307"/>
      <c r="E204" s="282" t="s">
        <v>2507</v>
      </c>
      <c r="F204" s="314" t="s">
        <v>2239</v>
      </c>
      <c r="G204" s="268" t="s">
        <v>2508</v>
      </c>
      <c r="H204" s="282" t="s">
        <v>2508</v>
      </c>
      <c r="I204" s="282" t="s">
        <v>2536</v>
      </c>
      <c r="J204" s="98">
        <v>1.0</v>
      </c>
      <c r="K204" s="282" t="s">
        <v>77</v>
      </c>
      <c r="L204" s="282" t="s">
        <v>55</v>
      </c>
      <c r="M204" s="282" t="s">
        <v>2239</v>
      </c>
      <c r="N204" s="309">
        <v>52446.6</v>
      </c>
      <c r="O204" s="282" t="s">
        <v>2239</v>
      </c>
      <c r="P204" s="4" t="s">
        <v>68</v>
      </c>
      <c r="Q204" s="282" t="s">
        <v>2239</v>
      </c>
      <c r="R204" s="282" t="s">
        <v>2239</v>
      </c>
      <c r="S204" s="282" t="s">
        <v>2239</v>
      </c>
      <c r="T204" s="282" t="s">
        <v>2239</v>
      </c>
      <c r="U204" s="282" t="s">
        <v>2239</v>
      </c>
      <c r="V204" s="282" t="s">
        <v>2239</v>
      </c>
      <c r="W204" s="282" t="s">
        <v>2239</v>
      </c>
      <c r="X204" s="265"/>
      <c r="Y204" s="114"/>
      <c r="Z204" s="115"/>
    </row>
    <row r="205" ht="15.75" customHeight="1">
      <c r="A205" s="98">
        <v>45.0</v>
      </c>
      <c r="B205" s="300">
        <v>204.0</v>
      </c>
      <c r="C205" s="301" t="s">
        <v>862</v>
      </c>
      <c r="D205" s="301" t="s">
        <v>2537</v>
      </c>
      <c r="E205" s="282" t="s">
        <v>2179</v>
      </c>
      <c r="F205" s="314" t="s">
        <v>2239</v>
      </c>
      <c r="G205" s="268" t="s">
        <v>2180</v>
      </c>
      <c r="H205" s="282" t="s">
        <v>2180</v>
      </c>
      <c r="I205" s="282" t="s">
        <v>2538</v>
      </c>
      <c r="J205" s="98">
        <v>1.0</v>
      </c>
      <c r="K205" s="282" t="s">
        <v>54</v>
      </c>
      <c r="L205" s="282" t="s">
        <v>55</v>
      </c>
      <c r="M205" s="282" t="s">
        <v>52</v>
      </c>
      <c r="N205" s="310">
        <v>69650.6</v>
      </c>
      <c r="O205" s="282" t="s">
        <v>2239</v>
      </c>
      <c r="P205" s="136">
        <v>1.0</v>
      </c>
      <c r="Q205" s="282" t="s">
        <v>2239</v>
      </c>
      <c r="R205" s="282" t="s">
        <v>2239</v>
      </c>
      <c r="S205" s="282" t="s">
        <v>2239</v>
      </c>
      <c r="T205" s="282" t="s">
        <v>2239</v>
      </c>
      <c r="U205" s="282" t="s">
        <v>2239</v>
      </c>
      <c r="V205" s="282" t="s">
        <v>2239</v>
      </c>
      <c r="W205" s="282" t="s">
        <v>2239</v>
      </c>
      <c r="X205" s="265"/>
      <c r="Y205" s="114"/>
      <c r="Z205" s="115"/>
    </row>
    <row r="206" ht="15.75" customHeight="1">
      <c r="A206" s="98">
        <v>45.0</v>
      </c>
      <c r="B206" s="300">
        <v>205.0</v>
      </c>
      <c r="C206" s="304"/>
      <c r="D206" s="306"/>
      <c r="E206" s="282" t="s">
        <v>2179</v>
      </c>
      <c r="F206" s="314" t="s">
        <v>2239</v>
      </c>
      <c r="G206" s="268" t="s">
        <v>2180</v>
      </c>
      <c r="H206" s="282" t="s">
        <v>2180</v>
      </c>
      <c r="I206" s="282" t="s">
        <v>2303</v>
      </c>
      <c r="J206" s="98">
        <v>1.0</v>
      </c>
      <c r="K206" s="282" t="s">
        <v>77</v>
      </c>
      <c r="L206" s="282" t="s">
        <v>55</v>
      </c>
      <c r="M206" s="282" t="s">
        <v>52</v>
      </c>
      <c r="N206" s="310">
        <v>69650.6</v>
      </c>
      <c r="O206" s="282" t="s">
        <v>2239</v>
      </c>
      <c r="P206" s="4" t="s">
        <v>68</v>
      </c>
      <c r="Q206" s="282" t="s">
        <v>2239</v>
      </c>
      <c r="R206" s="282" t="s">
        <v>2239</v>
      </c>
      <c r="S206" s="282" t="s">
        <v>2239</v>
      </c>
      <c r="T206" s="282" t="s">
        <v>2239</v>
      </c>
      <c r="U206" s="282" t="s">
        <v>2239</v>
      </c>
      <c r="V206" s="282" t="s">
        <v>2239</v>
      </c>
      <c r="W206" s="282" t="s">
        <v>2239</v>
      </c>
      <c r="X206" s="265"/>
      <c r="Y206" s="114"/>
      <c r="Z206" s="115"/>
    </row>
    <row r="207" ht="15.75" customHeight="1">
      <c r="A207" s="98">
        <v>45.0</v>
      </c>
      <c r="B207" s="300">
        <v>206.0</v>
      </c>
      <c r="C207" s="307"/>
      <c r="D207" s="308" t="s">
        <v>2539</v>
      </c>
      <c r="E207" s="308" t="s">
        <v>2179</v>
      </c>
      <c r="F207" s="332" t="s">
        <v>2239</v>
      </c>
      <c r="G207" s="268" t="s">
        <v>2180</v>
      </c>
      <c r="H207" s="308" t="s">
        <v>2180</v>
      </c>
      <c r="I207" s="308" t="s">
        <v>2540</v>
      </c>
      <c r="J207" s="339">
        <v>1.0</v>
      </c>
      <c r="K207" s="308" t="s">
        <v>77</v>
      </c>
      <c r="L207" s="308" t="s">
        <v>55</v>
      </c>
      <c r="M207" s="282" t="s">
        <v>52</v>
      </c>
      <c r="N207" s="310">
        <v>69650.6</v>
      </c>
      <c r="O207" s="282" t="s">
        <v>2239</v>
      </c>
      <c r="P207" s="4" t="s">
        <v>68</v>
      </c>
      <c r="Q207" s="282" t="s">
        <v>2239</v>
      </c>
      <c r="R207" s="282" t="s">
        <v>2239</v>
      </c>
      <c r="S207" s="282" t="s">
        <v>2239</v>
      </c>
      <c r="T207" s="282" t="s">
        <v>2239</v>
      </c>
      <c r="U207" s="282" t="s">
        <v>2239</v>
      </c>
      <c r="V207" s="282" t="s">
        <v>2239</v>
      </c>
      <c r="W207" s="282" t="s">
        <v>2239</v>
      </c>
      <c r="X207" s="265"/>
      <c r="Y207" s="114"/>
      <c r="Z207" s="115"/>
    </row>
    <row r="208" ht="16.5" customHeight="1">
      <c r="A208" s="104">
        <v>34.0</v>
      </c>
      <c r="B208" s="104"/>
      <c r="C208" s="340"/>
      <c r="D208" s="340"/>
      <c r="E208" s="341"/>
      <c r="F208" s="342" t="s">
        <v>2541</v>
      </c>
      <c r="G208" s="343" t="s">
        <v>97</v>
      </c>
      <c r="H208" s="344" t="s">
        <v>2542</v>
      </c>
      <c r="I208" s="340"/>
      <c r="J208" s="340"/>
      <c r="K208" s="340"/>
      <c r="L208" s="340"/>
      <c r="M208" s="345" t="s">
        <v>52</v>
      </c>
      <c r="N208" s="346">
        <v>3618.4</v>
      </c>
      <c r="O208" s="347" t="s">
        <v>196</v>
      </c>
      <c r="P208" s="329">
        <v>1.0</v>
      </c>
      <c r="Q208" s="252"/>
      <c r="R208" s="104"/>
      <c r="S208" s="104"/>
      <c r="T208" s="104"/>
      <c r="U208" s="104"/>
      <c r="V208" s="104"/>
      <c r="W208" s="104"/>
      <c r="X208" s="113"/>
      <c r="Y208" s="114"/>
      <c r="Z208" s="115"/>
    </row>
    <row r="209" ht="15.75" customHeight="1">
      <c r="A209" s="105"/>
      <c r="B209" s="105"/>
      <c r="C209" s="105"/>
      <c r="D209" s="105"/>
      <c r="E209" s="105"/>
      <c r="F209" s="348"/>
      <c r="G209" s="105"/>
      <c r="H209" s="105"/>
      <c r="I209" s="105"/>
      <c r="J209" s="105"/>
      <c r="K209" s="105"/>
      <c r="L209" s="105"/>
      <c r="M209" s="105"/>
      <c r="N209" s="105"/>
      <c r="O209" s="105"/>
      <c r="P209" s="105"/>
      <c r="Q209" s="105"/>
      <c r="R209" s="105"/>
      <c r="S209" s="105"/>
      <c r="T209" s="105"/>
      <c r="U209" s="105"/>
      <c r="V209" s="105"/>
      <c r="W209" s="105"/>
      <c r="X209" s="113"/>
      <c r="Y209" s="114"/>
      <c r="Z209" s="115"/>
    </row>
    <row r="210" ht="15.75" customHeight="1">
      <c r="A210" s="105"/>
      <c r="B210" s="105"/>
      <c r="C210" s="105"/>
      <c r="D210" s="105"/>
      <c r="E210" s="105"/>
      <c r="F210" s="105"/>
      <c r="G210" s="105"/>
      <c r="H210" s="106" t="s">
        <v>997</v>
      </c>
      <c r="I210" s="106" t="s">
        <v>998</v>
      </c>
      <c r="J210" s="106" t="s">
        <v>999</v>
      </c>
      <c r="K210" s="106" t="s">
        <v>1994</v>
      </c>
      <c r="L210" s="105"/>
      <c r="M210" s="105"/>
      <c r="N210" s="105"/>
      <c r="O210" s="105"/>
      <c r="P210" s="105"/>
      <c r="Q210" s="105"/>
      <c r="R210" s="105"/>
      <c r="S210" s="105"/>
      <c r="T210" s="105"/>
      <c r="U210" s="105"/>
      <c r="V210" s="105"/>
      <c r="W210" s="105"/>
      <c r="X210" s="113"/>
      <c r="Y210" s="114"/>
      <c r="Z210" s="115"/>
    </row>
    <row r="211" ht="15.75" customHeight="1">
      <c r="A211" s="105"/>
      <c r="B211" s="105"/>
      <c r="C211" s="105"/>
      <c r="D211" s="105"/>
      <c r="E211" s="105"/>
      <c r="F211" s="105"/>
      <c r="G211" s="105"/>
      <c r="H211" s="105">
        <v>42.0</v>
      </c>
      <c r="I211" s="105">
        <v>119.0</v>
      </c>
      <c r="J211" s="105">
        <v>18.0</v>
      </c>
      <c r="K211" s="105">
        <v>27.0</v>
      </c>
      <c r="L211" s="105"/>
      <c r="M211" s="105"/>
      <c r="N211" s="105"/>
      <c r="O211" s="105"/>
      <c r="P211" s="105"/>
      <c r="Q211" s="105"/>
      <c r="R211" s="105"/>
      <c r="S211" s="105"/>
      <c r="T211" s="105"/>
      <c r="U211" s="105"/>
      <c r="V211" s="105"/>
      <c r="W211" s="105"/>
      <c r="X211" s="113"/>
      <c r="Y211" s="114"/>
      <c r="Z211" s="115"/>
    </row>
    <row r="212" ht="15.75" customHeight="1">
      <c r="A212" s="255"/>
      <c r="B212" s="255"/>
      <c r="C212" s="255"/>
      <c r="D212" s="255"/>
      <c r="E212" s="105"/>
      <c r="F212" s="105"/>
      <c r="G212" s="105"/>
      <c r="H212" s="109">
        <f t="shared" ref="H212:J212" si="1">H211/SUM($H$211:$J$211)</f>
        <v>0.2346368715</v>
      </c>
      <c r="I212" s="109">
        <f t="shared" si="1"/>
        <v>0.6648044693</v>
      </c>
      <c r="J212" s="109">
        <f t="shared" si="1"/>
        <v>0.1005586592</v>
      </c>
      <c r="K212" s="105"/>
      <c r="L212" s="105"/>
      <c r="M212" s="105"/>
      <c r="N212" s="105"/>
      <c r="O212" s="105"/>
      <c r="P212" s="105"/>
      <c r="Q212" s="105"/>
      <c r="R212" s="105"/>
      <c r="S212" s="105"/>
      <c r="T212" s="105"/>
      <c r="U212" s="105"/>
      <c r="V212" s="105"/>
      <c r="W212" s="105"/>
      <c r="X212" s="113"/>
      <c r="Y212" s="114"/>
      <c r="Z212" s="115"/>
    </row>
    <row r="213" ht="15.75" customHeight="1">
      <c r="A213" s="255"/>
      <c r="B213" s="255"/>
      <c r="C213" s="255"/>
      <c r="D213" s="255"/>
      <c r="E213" s="105"/>
      <c r="F213" s="105"/>
      <c r="G213" s="105"/>
      <c r="H213" s="105"/>
      <c r="I213" s="105"/>
      <c r="J213" s="105"/>
      <c r="K213" s="105"/>
      <c r="L213" s="105"/>
      <c r="M213" s="105"/>
      <c r="N213" s="105"/>
      <c r="O213" s="105"/>
      <c r="P213" s="105"/>
      <c r="Q213" s="105"/>
      <c r="R213" s="105"/>
      <c r="S213" s="105"/>
      <c r="T213" s="105"/>
      <c r="U213" s="105"/>
      <c r="V213" s="105"/>
      <c r="W213" s="105"/>
      <c r="X213" s="113"/>
      <c r="Y213" s="114"/>
      <c r="Z213" s="115"/>
    </row>
    <row r="214" ht="15.75" customHeight="1">
      <c r="A214" s="255"/>
      <c r="B214" s="255"/>
      <c r="C214" s="255"/>
      <c r="D214" s="255"/>
      <c r="E214" s="105"/>
      <c r="F214" s="106" t="s">
        <v>1002</v>
      </c>
      <c r="G214" s="105"/>
      <c r="H214" s="105">
        <v>31.0</v>
      </c>
      <c r="I214" s="105">
        <v>79.0</v>
      </c>
      <c r="J214" s="105">
        <v>7.0</v>
      </c>
      <c r="K214" s="105"/>
      <c r="L214" s="105"/>
      <c r="M214" s="105"/>
      <c r="N214" s="105"/>
      <c r="O214" s="105"/>
      <c r="P214" s="105"/>
      <c r="Q214" s="105"/>
      <c r="R214" s="105"/>
      <c r="S214" s="105"/>
      <c r="T214" s="105"/>
      <c r="U214" s="105"/>
      <c r="V214" s="105"/>
      <c r="W214" s="105"/>
      <c r="X214" s="113"/>
      <c r="Y214" s="114"/>
      <c r="Z214" s="115"/>
    </row>
    <row r="215" ht="15.75" customHeight="1">
      <c r="A215" s="255"/>
      <c r="B215" s="255"/>
      <c r="C215" s="255"/>
      <c r="D215" s="255"/>
      <c r="E215" s="105"/>
      <c r="F215" s="105"/>
      <c r="G215" s="105"/>
      <c r="H215" s="109">
        <f t="shared" ref="H215:J215" si="2">H214/SUM($H$214:J214)</f>
        <v>0.264957265</v>
      </c>
      <c r="I215" s="109">
        <f t="shared" si="2"/>
        <v>0.6752136752</v>
      </c>
      <c r="J215" s="109">
        <f t="shared" si="2"/>
        <v>0.05982905983</v>
      </c>
      <c r="K215" s="105"/>
      <c r="L215" s="105"/>
      <c r="M215" s="105"/>
      <c r="N215" s="105"/>
      <c r="O215" s="105"/>
      <c r="P215" s="105"/>
      <c r="Q215" s="105"/>
      <c r="R215" s="105"/>
      <c r="S215" s="105"/>
      <c r="T215" s="105"/>
      <c r="U215" s="105"/>
      <c r="V215" s="105"/>
      <c r="W215" s="105"/>
      <c r="X215" s="113"/>
      <c r="Y215" s="114"/>
      <c r="Z215" s="115"/>
    </row>
    <row r="216" ht="15.75" customHeight="1">
      <c r="A216" s="255"/>
      <c r="B216" s="255"/>
      <c r="C216" s="255"/>
      <c r="D216" s="255"/>
      <c r="E216" s="105"/>
      <c r="F216" s="106" t="s">
        <v>1003</v>
      </c>
      <c r="G216" s="105"/>
      <c r="H216" s="105">
        <v>8.0</v>
      </c>
      <c r="I216" s="105">
        <v>38.0</v>
      </c>
      <c r="J216" s="105">
        <v>3.0</v>
      </c>
      <c r="K216" s="105"/>
      <c r="L216" s="105"/>
      <c r="M216" s="105"/>
      <c r="N216" s="105"/>
      <c r="O216" s="105"/>
      <c r="P216" s="105"/>
      <c r="Q216" s="105"/>
      <c r="R216" s="105"/>
      <c r="S216" s="105"/>
      <c r="T216" s="105"/>
      <c r="U216" s="105"/>
      <c r="V216" s="105"/>
      <c r="W216" s="105"/>
      <c r="X216" s="113"/>
      <c r="Y216" s="114"/>
      <c r="Z216" s="115"/>
    </row>
    <row r="217" ht="15.75" customHeight="1">
      <c r="A217" s="255"/>
      <c r="B217" s="255"/>
      <c r="C217" s="255"/>
      <c r="D217" s="255"/>
      <c r="E217" s="105"/>
      <c r="F217" s="105"/>
      <c r="G217" s="105"/>
      <c r="H217" s="109">
        <f t="shared" ref="H217:J217" si="3">H216/SUM($H216:$J216)</f>
        <v>0.1632653061</v>
      </c>
      <c r="I217" s="109">
        <f t="shared" si="3"/>
        <v>0.7755102041</v>
      </c>
      <c r="J217" s="109">
        <f t="shared" si="3"/>
        <v>0.0612244898</v>
      </c>
      <c r="K217" s="105"/>
      <c r="L217" s="105"/>
      <c r="M217" s="105"/>
      <c r="N217" s="105"/>
      <c r="O217" s="105"/>
      <c r="P217" s="105"/>
      <c r="Q217" s="105"/>
      <c r="R217" s="105"/>
      <c r="S217" s="105"/>
      <c r="T217" s="105"/>
      <c r="U217" s="105"/>
      <c r="V217" s="105"/>
      <c r="W217" s="105"/>
      <c r="X217" s="113"/>
      <c r="Y217" s="114"/>
      <c r="Z217" s="115"/>
    </row>
    <row r="218" ht="15.75" customHeight="1">
      <c r="A218" s="255"/>
      <c r="B218" s="255"/>
      <c r="C218" s="255"/>
      <c r="D218" s="255"/>
      <c r="E218" s="105"/>
      <c r="F218" s="106" t="s">
        <v>1004</v>
      </c>
      <c r="G218" s="105"/>
      <c r="H218" s="105">
        <v>3.0</v>
      </c>
      <c r="I218" s="105">
        <v>2.0</v>
      </c>
      <c r="J218" s="105">
        <v>8.0</v>
      </c>
      <c r="K218" s="105"/>
      <c r="L218" s="105"/>
      <c r="M218" s="105"/>
      <c r="N218" s="105"/>
      <c r="O218" s="105"/>
      <c r="P218" s="105"/>
      <c r="Q218" s="105"/>
      <c r="R218" s="105"/>
      <c r="S218" s="105"/>
      <c r="T218" s="105"/>
      <c r="U218" s="105"/>
      <c r="V218" s="105"/>
      <c r="W218" s="105"/>
      <c r="X218" s="113"/>
      <c r="Y218" s="114"/>
      <c r="Z218" s="115"/>
    </row>
    <row r="219" ht="15.75" customHeight="1">
      <c r="A219" s="255"/>
      <c r="B219" s="255"/>
      <c r="C219" s="255"/>
      <c r="D219" s="255"/>
      <c r="E219" s="105"/>
      <c r="F219" s="105"/>
      <c r="G219" s="105"/>
      <c r="H219" s="109">
        <f t="shared" ref="H219:J219" si="4">H218/SUM($H218:J218)</f>
        <v>0.2307692308</v>
      </c>
      <c r="I219" s="109">
        <f t="shared" si="4"/>
        <v>0.1538461538</v>
      </c>
      <c r="J219" s="109">
        <f t="shared" si="4"/>
        <v>0.6153846154</v>
      </c>
      <c r="K219" s="105"/>
      <c r="L219" s="105"/>
      <c r="M219" s="105"/>
      <c r="N219" s="105"/>
      <c r="O219" s="105"/>
      <c r="P219" s="105"/>
      <c r="Q219" s="105"/>
      <c r="R219" s="105"/>
      <c r="S219" s="105"/>
      <c r="T219" s="105"/>
      <c r="U219" s="105"/>
      <c r="V219" s="105"/>
      <c r="W219" s="105"/>
      <c r="X219" s="113"/>
      <c r="Y219" s="114"/>
      <c r="Z219" s="115"/>
    </row>
    <row r="220" ht="15.75" customHeight="1">
      <c r="A220" s="110"/>
      <c r="B220" s="111"/>
      <c r="C220" s="111"/>
      <c r="D220" s="111"/>
      <c r="E220" s="111"/>
      <c r="F220" s="111"/>
      <c r="G220" s="111"/>
      <c r="H220" s="111"/>
      <c r="I220" s="111"/>
      <c r="J220" s="111"/>
      <c r="K220" s="111"/>
      <c r="L220" s="111"/>
      <c r="M220" s="111"/>
      <c r="N220" s="111"/>
      <c r="O220" s="111"/>
      <c r="P220" s="111"/>
      <c r="Q220" s="111"/>
      <c r="R220" s="111"/>
      <c r="S220" s="111"/>
      <c r="T220" s="111"/>
      <c r="U220" s="111"/>
      <c r="V220" s="111"/>
      <c r="W220" s="111"/>
      <c r="X220" s="114"/>
      <c r="Y220" s="114"/>
      <c r="Z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5"/>
    </row>
    <row r="365" ht="15.75" customHeight="1">
      <c r="A365" s="113"/>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5"/>
    </row>
    <row r="366" ht="15.75" customHeight="1">
      <c r="A366" s="113"/>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5"/>
    </row>
    <row r="367" ht="15.75" customHeight="1">
      <c r="A367" s="113"/>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5"/>
    </row>
    <row r="368" ht="15.75" customHeight="1">
      <c r="A368" s="113"/>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5"/>
    </row>
    <row r="369" ht="15.75" customHeight="1">
      <c r="A369" s="113"/>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5"/>
    </row>
    <row r="370" ht="15.75" customHeight="1">
      <c r="A370" s="113"/>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5"/>
    </row>
    <row r="371" ht="15.75" customHeight="1">
      <c r="A371" s="113"/>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5"/>
    </row>
    <row r="372" ht="15.75" customHeight="1">
      <c r="A372" s="113"/>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5"/>
    </row>
    <row r="373" ht="15.75" customHeight="1">
      <c r="A373" s="113"/>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5"/>
    </row>
    <row r="374" ht="15.75" customHeight="1">
      <c r="A374" s="113"/>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5"/>
    </row>
    <row r="375" ht="15.75" customHeight="1">
      <c r="A375" s="113"/>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5"/>
    </row>
    <row r="376" ht="15.75" customHeight="1">
      <c r="A376" s="113"/>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5"/>
    </row>
    <row r="377" ht="15.75" customHeight="1">
      <c r="A377" s="113"/>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5"/>
    </row>
    <row r="378" ht="15.75" customHeight="1">
      <c r="A378" s="113"/>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5"/>
    </row>
    <row r="379" ht="15.75" customHeight="1">
      <c r="A379" s="113"/>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5"/>
    </row>
    <row r="380" ht="15.75" customHeight="1">
      <c r="A380" s="113"/>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5"/>
    </row>
    <row r="381" ht="15.75" customHeight="1">
      <c r="A381" s="113"/>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5"/>
    </row>
    <row r="382" ht="15.75" customHeight="1">
      <c r="A382" s="113"/>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5"/>
    </row>
    <row r="383" ht="15.75" customHeight="1">
      <c r="A383" s="113"/>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5"/>
    </row>
    <row r="384" ht="15.75" customHeight="1">
      <c r="A384" s="113"/>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5"/>
    </row>
    <row r="385" ht="15.75" customHeight="1">
      <c r="A385" s="113"/>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5"/>
    </row>
    <row r="386" ht="15.75" customHeight="1">
      <c r="A386" s="113"/>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5"/>
    </row>
    <row r="387" ht="15.75" customHeight="1">
      <c r="A387" s="113"/>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5"/>
    </row>
    <row r="388" ht="15.75" customHeight="1">
      <c r="A388" s="113"/>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5"/>
    </row>
    <row r="389" ht="15.75" customHeight="1">
      <c r="A389" s="113"/>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5"/>
    </row>
    <row r="390" ht="15.75" customHeight="1">
      <c r="A390" s="113"/>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5"/>
    </row>
    <row r="391" ht="15.75" customHeight="1">
      <c r="A391" s="113"/>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5"/>
    </row>
    <row r="392" ht="15.75" customHeight="1">
      <c r="A392" s="113"/>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5"/>
    </row>
    <row r="393" ht="15.75" customHeight="1">
      <c r="A393" s="113"/>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5"/>
    </row>
    <row r="394" ht="15.75" customHeight="1">
      <c r="A394" s="113"/>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5"/>
    </row>
    <row r="395" ht="15.75" customHeight="1">
      <c r="A395" s="113"/>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5"/>
    </row>
    <row r="396" ht="15.75" customHeight="1">
      <c r="A396" s="113"/>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5"/>
    </row>
    <row r="397" ht="15.75" customHeight="1">
      <c r="A397" s="113"/>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5"/>
    </row>
    <row r="398" ht="15.75" customHeight="1">
      <c r="A398" s="113"/>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5"/>
    </row>
    <row r="399" ht="15.75" customHeight="1">
      <c r="A399" s="113"/>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5"/>
    </row>
    <row r="400" ht="15.75" customHeight="1">
      <c r="A400" s="113"/>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5"/>
    </row>
    <row r="401" ht="15.75" customHeight="1">
      <c r="A401" s="113"/>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5"/>
    </row>
    <row r="402" ht="15.75" customHeight="1">
      <c r="A402" s="113"/>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5"/>
    </row>
    <row r="403" ht="15.75" customHeight="1">
      <c r="A403" s="113"/>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5"/>
    </row>
    <row r="404" ht="15.75" customHeight="1">
      <c r="A404" s="113"/>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5"/>
    </row>
    <row r="405" ht="15.75" customHeight="1">
      <c r="A405" s="113"/>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5"/>
    </row>
    <row r="406" ht="15.75" customHeight="1">
      <c r="A406" s="113"/>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5"/>
    </row>
    <row r="407" ht="15.75" customHeight="1">
      <c r="A407" s="113"/>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5"/>
    </row>
    <row r="408" ht="15.75" customHeight="1">
      <c r="A408" s="113"/>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5"/>
    </row>
    <row r="409" ht="15.75" customHeight="1">
      <c r="A409" s="113"/>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5"/>
    </row>
    <row r="410" ht="15.75" customHeight="1">
      <c r="A410" s="113"/>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5"/>
    </row>
    <row r="411" ht="15.75" customHeight="1">
      <c r="A411" s="113"/>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5"/>
    </row>
    <row r="412" ht="15.75" customHeight="1">
      <c r="A412" s="113"/>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5"/>
    </row>
    <row r="413" ht="15.75" customHeight="1">
      <c r="A413" s="113"/>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5"/>
    </row>
    <row r="414" ht="15.75" customHeight="1">
      <c r="A414" s="113"/>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5"/>
    </row>
    <row r="415" ht="15.75" customHeight="1">
      <c r="A415" s="113"/>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5"/>
    </row>
    <row r="416" ht="15.75" customHeight="1">
      <c r="A416" s="113"/>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5"/>
    </row>
    <row r="417" ht="15.75" customHeight="1">
      <c r="A417" s="113"/>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5"/>
    </row>
    <row r="418" ht="15.75" customHeight="1">
      <c r="A418" s="113"/>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5"/>
    </row>
    <row r="419" ht="15.75" customHeight="1">
      <c r="A419" s="116"/>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8"/>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mergeCells count="48">
    <mergeCell ref="D23:D33"/>
    <mergeCell ref="D35:D36"/>
    <mergeCell ref="D37:D38"/>
    <mergeCell ref="D39:D40"/>
    <mergeCell ref="C7:C49"/>
    <mergeCell ref="C50:C108"/>
    <mergeCell ref="C109:C128"/>
    <mergeCell ref="C129:C144"/>
    <mergeCell ref="C145:C164"/>
    <mergeCell ref="C165:C175"/>
    <mergeCell ref="C176:C204"/>
    <mergeCell ref="C205:C207"/>
    <mergeCell ref="C2:C6"/>
    <mergeCell ref="D2:D5"/>
    <mergeCell ref="D7:D8"/>
    <mergeCell ref="D9:D10"/>
    <mergeCell ref="D11:D20"/>
    <mergeCell ref="D21:D22"/>
    <mergeCell ref="D46:D48"/>
    <mergeCell ref="D42:D43"/>
    <mergeCell ref="D44:D45"/>
    <mergeCell ref="D50:D63"/>
    <mergeCell ref="D64:D66"/>
    <mergeCell ref="D68:D69"/>
    <mergeCell ref="D71:D77"/>
    <mergeCell ref="D78:D81"/>
    <mergeCell ref="D82:D83"/>
    <mergeCell ref="D85:D87"/>
    <mergeCell ref="D90:D92"/>
    <mergeCell ref="D94:D96"/>
    <mergeCell ref="D97:D101"/>
    <mergeCell ref="D102:D108"/>
    <mergeCell ref="D109:D111"/>
    <mergeCell ref="D156:D157"/>
    <mergeCell ref="D158:D160"/>
    <mergeCell ref="D161:D164"/>
    <mergeCell ref="D165:D167"/>
    <mergeCell ref="D170:D171"/>
    <mergeCell ref="D172:D175"/>
    <mergeCell ref="D176:D204"/>
    <mergeCell ref="D205:D206"/>
    <mergeCell ref="D112:D119"/>
    <mergeCell ref="D120:D127"/>
    <mergeCell ref="D130:D131"/>
    <mergeCell ref="D134:D139"/>
    <mergeCell ref="D140:D141"/>
    <mergeCell ref="D142:D143"/>
    <mergeCell ref="D145:D155"/>
  </mergeCells>
  <printOptions/>
  <pageMargins bottom="0.75" footer="0.0" header="0.0" left="0.7" right="0.7" top="0.75"/>
  <pageSetup orientation="portrait"/>
  <headerFooter>
    <oddFooter>&amp;C000000000000&amp;P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21.38"/>
    <col customWidth="1" min="8" max="8" width="26.5"/>
    <col customWidth="1" min="9" max="33" width="8.88"/>
  </cols>
  <sheetData>
    <row r="1" ht="24.0" customHeight="1">
      <c r="A1" s="349" t="s">
        <v>4</v>
      </c>
      <c r="B1" s="350" t="s">
        <v>2543</v>
      </c>
      <c r="C1" s="350" t="s">
        <v>2544</v>
      </c>
      <c r="D1" s="350" t="s">
        <v>2545</v>
      </c>
      <c r="E1" s="351" t="s">
        <v>2546</v>
      </c>
      <c r="F1" s="352" t="s">
        <v>1012</v>
      </c>
      <c r="G1" s="352" t="s">
        <v>1971</v>
      </c>
      <c r="H1" s="353" t="s">
        <v>7</v>
      </c>
      <c r="I1" s="354" t="s">
        <v>2547</v>
      </c>
      <c r="J1" s="352" t="s">
        <v>11</v>
      </c>
      <c r="K1" s="352" t="s">
        <v>2548</v>
      </c>
      <c r="L1" s="352" t="s">
        <v>2549</v>
      </c>
      <c r="M1" s="350" t="s">
        <v>14</v>
      </c>
      <c r="N1" s="352" t="s">
        <v>15</v>
      </c>
      <c r="O1" s="352" t="s">
        <v>2550</v>
      </c>
      <c r="P1" s="352" t="s">
        <v>2551</v>
      </c>
      <c r="Q1" s="355"/>
      <c r="R1" s="354" t="s">
        <v>2552</v>
      </c>
      <c r="S1" s="352" t="s">
        <v>32</v>
      </c>
      <c r="T1" s="352" t="s">
        <v>2553</v>
      </c>
      <c r="U1" s="354" t="s">
        <v>2554</v>
      </c>
      <c r="V1" s="352" t="s">
        <v>2555</v>
      </c>
      <c r="W1" s="352" t="s">
        <v>27</v>
      </c>
      <c r="X1" s="352" t="s">
        <v>2556</v>
      </c>
      <c r="Y1" s="352" t="s">
        <v>2557</v>
      </c>
      <c r="Z1" s="352" t="s">
        <v>2558</v>
      </c>
      <c r="AA1" s="352" t="s">
        <v>2559</v>
      </c>
      <c r="AB1" s="352" t="s">
        <v>2560</v>
      </c>
      <c r="AC1" s="352" t="s">
        <v>2561</v>
      </c>
      <c r="AD1" s="352" t="s">
        <v>41</v>
      </c>
      <c r="AE1" s="352" t="s">
        <v>42</v>
      </c>
      <c r="AF1" s="352" t="s">
        <v>1026</v>
      </c>
      <c r="AG1" s="356" t="s">
        <v>2562</v>
      </c>
    </row>
    <row r="2" ht="26.25" customHeight="1">
      <c r="A2" s="357">
        <v>38.0</v>
      </c>
      <c r="B2" s="358">
        <v>1.0</v>
      </c>
      <c r="C2" s="359">
        <v>38.0</v>
      </c>
      <c r="D2" s="360" t="s">
        <v>48</v>
      </c>
      <c r="E2" s="361" t="s">
        <v>2563</v>
      </c>
      <c r="F2" s="362" t="s">
        <v>1707</v>
      </c>
      <c r="G2" s="362" t="s">
        <v>1708</v>
      </c>
      <c r="H2" s="363" t="s">
        <v>1708</v>
      </c>
      <c r="I2" s="364" t="s">
        <v>2564</v>
      </c>
      <c r="J2" s="365" t="s">
        <v>2565</v>
      </c>
      <c r="K2" s="362" t="s">
        <v>56</v>
      </c>
      <c r="L2" s="362" t="s">
        <v>56</v>
      </c>
      <c r="M2" s="366">
        <v>1.0</v>
      </c>
      <c r="N2" s="362" t="s">
        <v>64</v>
      </c>
      <c r="O2" s="362" t="s">
        <v>2566</v>
      </c>
      <c r="P2" s="366">
        <v>2021.0</v>
      </c>
      <c r="Q2" s="367"/>
      <c r="R2" s="367"/>
      <c r="S2" s="367"/>
      <c r="T2" s="368">
        <v>1.0</v>
      </c>
      <c r="U2" s="366">
        <v>471.3</v>
      </c>
      <c r="V2" s="366">
        <v>1.0</v>
      </c>
      <c r="W2" s="366">
        <v>1.0</v>
      </c>
      <c r="X2" s="367"/>
      <c r="Y2" s="367"/>
      <c r="Z2" s="366">
        <v>0.0</v>
      </c>
      <c r="AA2" s="366">
        <v>471.3</v>
      </c>
      <c r="AB2" s="367"/>
      <c r="AC2" s="367"/>
      <c r="AD2" s="366">
        <v>32689.0</v>
      </c>
      <c r="AE2" s="366">
        <v>0.7</v>
      </c>
      <c r="AF2" s="367"/>
      <c r="AG2" s="369" t="s">
        <v>2567</v>
      </c>
    </row>
    <row r="3" ht="26.25" customHeight="1">
      <c r="A3" s="357">
        <v>38.0</v>
      </c>
      <c r="B3" s="370">
        <v>2.0</v>
      </c>
      <c r="C3" s="367"/>
      <c r="D3" s="367"/>
      <c r="E3" s="361" t="s">
        <v>2568</v>
      </c>
      <c r="F3" s="362" t="s">
        <v>2569</v>
      </c>
      <c r="G3" s="362" t="s">
        <v>2570</v>
      </c>
      <c r="H3" s="371" t="s">
        <v>2570</v>
      </c>
      <c r="I3" s="364" t="s">
        <v>2571</v>
      </c>
      <c r="J3" s="365" t="s">
        <v>2565</v>
      </c>
      <c r="K3" s="362" t="s">
        <v>56</v>
      </c>
      <c r="L3" s="362" t="s">
        <v>56</v>
      </c>
      <c r="M3" s="366">
        <v>1.0</v>
      </c>
      <c r="N3" s="362" t="s">
        <v>54</v>
      </c>
      <c r="O3" s="362" t="s">
        <v>2572</v>
      </c>
      <c r="P3" s="366">
        <v>2015.0</v>
      </c>
      <c r="Q3" s="367"/>
      <c r="R3" s="367"/>
      <c r="S3" s="367"/>
      <c r="T3" s="368">
        <v>1.0</v>
      </c>
      <c r="U3" s="366">
        <v>4.5</v>
      </c>
      <c r="V3" s="366">
        <v>1.0</v>
      </c>
      <c r="W3" s="366">
        <v>0.76</v>
      </c>
      <c r="X3" s="367"/>
      <c r="Y3" s="367"/>
      <c r="Z3" s="366">
        <v>0.0</v>
      </c>
      <c r="AA3" s="366">
        <v>4.5</v>
      </c>
      <c r="AB3" s="367"/>
      <c r="AC3" s="367"/>
      <c r="AD3" s="366">
        <v>3227.0</v>
      </c>
      <c r="AE3" s="366">
        <v>3.15</v>
      </c>
      <c r="AF3" s="367"/>
      <c r="AG3" s="369" t="s">
        <v>2573</v>
      </c>
    </row>
    <row r="4" ht="15.75" customHeight="1">
      <c r="A4" s="357">
        <v>38.0</v>
      </c>
      <c r="B4" s="358">
        <v>3.0</v>
      </c>
      <c r="C4" s="367"/>
      <c r="D4" s="367"/>
      <c r="E4" s="365" t="s">
        <v>2574</v>
      </c>
      <c r="F4" s="362" t="s">
        <v>2575</v>
      </c>
      <c r="G4" s="362" t="s">
        <v>2576</v>
      </c>
      <c r="H4" s="371" t="s">
        <v>2576</v>
      </c>
      <c r="I4" s="364" t="s">
        <v>2577</v>
      </c>
      <c r="J4" s="365" t="s">
        <v>2565</v>
      </c>
      <c r="K4" s="362" t="s">
        <v>238</v>
      </c>
      <c r="L4" s="362" t="s">
        <v>56</v>
      </c>
      <c r="M4" s="366">
        <v>1.0</v>
      </c>
      <c r="N4" s="362" t="s">
        <v>64</v>
      </c>
      <c r="O4" s="362" t="s">
        <v>64</v>
      </c>
      <c r="P4" s="366">
        <v>2018.0</v>
      </c>
      <c r="Q4" s="367"/>
      <c r="R4" s="367"/>
      <c r="S4" s="367"/>
      <c r="T4" s="368">
        <v>1.0</v>
      </c>
      <c r="U4" s="366">
        <v>96.9</v>
      </c>
      <c r="V4" s="366">
        <v>1.0</v>
      </c>
      <c r="W4" s="366">
        <v>1.16</v>
      </c>
      <c r="X4" s="367"/>
      <c r="Y4" s="367"/>
      <c r="Z4" s="366">
        <v>0.0</v>
      </c>
      <c r="AA4" s="366">
        <v>96.9</v>
      </c>
      <c r="AB4" s="367"/>
      <c r="AC4" s="367"/>
      <c r="AD4" s="362" t="s">
        <v>2578</v>
      </c>
      <c r="AE4" s="366">
        <v>0.52</v>
      </c>
      <c r="AF4" s="367"/>
      <c r="AG4" s="369" t="s">
        <v>2573</v>
      </c>
    </row>
    <row r="5" ht="15.75" customHeight="1">
      <c r="A5" s="357">
        <v>38.0</v>
      </c>
      <c r="B5" s="370">
        <v>4.0</v>
      </c>
      <c r="C5" s="367"/>
      <c r="D5" s="367"/>
      <c r="E5" s="365" t="s">
        <v>2579</v>
      </c>
      <c r="F5" s="362" t="s">
        <v>2580</v>
      </c>
      <c r="G5" s="362" t="s">
        <v>2581</v>
      </c>
      <c r="H5" s="372" t="s">
        <v>2581</v>
      </c>
      <c r="I5" s="364" t="s">
        <v>2582</v>
      </c>
      <c r="J5" s="365" t="s">
        <v>2565</v>
      </c>
      <c r="K5" s="362" t="s">
        <v>238</v>
      </c>
      <c r="L5" s="362" t="s">
        <v>56</v>
      </c>
      <c r="M5" s="366">
        <v>1.0</v>
      </c>
      <c r="N5" s="362" t="s">
        <v>54</v>
      </c>
      <c r="O5" s="362" t="s">
        <v>2572</v>
      </c>
      <c r="P5" s="366">
        <v>2015.0</v>
      </c>
      <c r="Q5" s="367"/>
      <c r="R5" s="367"/>
      <c r="S5" s="367"/>
      <c r="T5" s="368">
        <v>1.0</v>
      </c>
      <c r="U5" s="366">
        <v>53.9</v>
      </c>
      <c r="V5" s="366">
        <v>1.0</v>
      </c>
      <c r="W5" s="366">
        <v>0.77</v>
      </c>
      <c r="X5" s="367"/>
      <c r="Y5" s="367"/>
      <c r="Z5" s="366">
        <v>0.0</v>
      </c>
      <c r="AA5" s="366">
        <v>53.9</v>
      </c>
      <c r="AB5" s="367"/>
      <c r="AC5" s="367"/>
      <c r="AD5" s="362" t="s">
        <v>2578</v>
      </c>
      <c r="AE5" s="366">
        <v>0.57</v>
      </c>
      <c r="AF5" s="367"/>
      <c r="AG5" s="369" t="s">
        <v>2573</v>
      </c>
    </row>
    <row r="6" ht="26.25" customHeight="1">
      <c r="A6" s="357">
        <v>36.0</v>
      </c>
      <c r="B6" s="358">
        <v>5.0</v>
      </c>
      <c r="C6" s="359">
        <v>36.0</v>
      </c>
      <c r="D6" s="360" t="s">
        <v>94</v>
      </c>
      <c r="E6" s="361" t="s">
        <v>2583</v>
      </c>
      <c r="F6" s="362" t="s">
        <v>108</v>
      </c>
      <c r="G6" s="362" t="s">
        <v>109</v>
      </c>
      <c r="H6" s="362" t="s">
        <v>97</v>
      </c>
      <c r="I6" s="364" t="s">
        <v>2584</v>
      </c>
      <c r="J6" s="365" t="s">
        <v>2565</v>
      </c>
      <c r="K6" s="362" t="s">
        <v>56</v>
      </c>
      <c r="L6" s="362" t="s">
        <v>56</v>
      </c>
      <c r="M6" s="366">
        <v>1.0</v>
      </c>
      <c r="N6" s="362" t="s">
        <v>77</v>
      </c>
      <c r="O6" s="362" t="s">
        <v>2566</v>
      </c>
      <c r="P6" s="366">
        <v>2021.0</v>
      </c>
      <c r="Q6" s="367"/>
      <c r="R6" s="367"/>
      <c r="S6" s="362" t="s">
        <v>102</v>
      </c>
      <c r="T6" s="368">
        <v>1.0</v>
      </c>
      <c r="U6" s="366">
        <v>3603.4</v>
      </c>
      <c r="V6" s="366">
        <v>1.0</v>
      </c>
      <c r="W6" s="366">
        <v>2.19</v>
      </c>
      <c r="X6" s="367"/>
      <c r="Y6" s="367"/>
      <c r="Z6" s="366">
        <v>0.0</v>
      </c>
      <c r="AA6" s="366">
        <v>3603.0</v>
      </c>
      <c r="AB6" s="367"/>
      <c r="AC6" s="362" t="s">
        <v>102</v>
      </c>
      <c r="AD6" s="366">
        <v>41995.0</v>
      </c>
      <c r="AE6" s="366">
        <v>0.45</v>
      </c>
      <c r="AF6" s="367"/>
      <c r="AG6" s="369" t="s">
        <v>2573</v>
      </c>
    </row>
    <row r="7" ht="26.25" customHeight="1">
      <c r="A7" s="357">
        <v>36.0</v>
      </c>
      <c r="B7" s="370">
        <v>6.0</v>
      </c>
      <c r="C7" s="367"/>
      <c r="D7" s="367"/>
      <c r="E7" s="361" t="s">
        <v>2585</v>
      </c>
      <c r="F7" s="362" t="s">
        <v>95</v>
      </c>
      <c r="G7" s="362" t="s">
        <v>96</v>
      </c>
      <c r="H7" s="362" t="s">
        <v>97</v>
      </c>
      <c r="I7" s="364" t="s">
        <v>2586</v>
      </c>
      <c r="J7" s="365" t="s">
        <v>2587</v>
      </c>
      <c r="K7" s="362" t="s">
        <v>238</v>
      </c>
      <c r="L7" s="362" t="s">
        <v>56</v>
      </c>
      <c r="M7" s="366">
        <v>1.0</v>
      </c>
      <c r="N7" s="362" t="s">
        <v>77</v>
      </c>
      <c r="O7" s="362" t="s">
        <v>2566</v>
      </c>
      <c r="P7" s="366">
        <v>2020.0</v>
      </c>
      <c r="Q7" s="367"/>
      <c r="R7" s="367"/>
      <c r="S7" s="362" t="s">
        <v>102</v>
      </c>
      <c r="T7" s="368">
        <v>1.0</v>
      </c>
      <c r="U7" s="366">
        <v>3674.6</v>
      </c>
      <c r="V7" s="366">
        <v>1.0</v>
      </c>
      <c r="W7" s="366">
        <v>1.6</v>
      </c>
      <c r="X7" s="367"/>
      <c r="Y7" s="367"/>
      <c r="Z7" s="366">
        <v>500.0</v>
      </c>
      <c r="AA7" s="366">
        <v>3675.0</v>
      </c>
      <c r="AB7" s="367"/>
      <c r="AC7" s="362" t="s">
        <v>102</v>
      </c>
      <c r="AD7" s="366">
        <v>35277.0</v>
      </c>
      <c r="AE7" s="366">
        <v>0.41</v>
      </c>
      <c r="AF7" s="367"/>
      <c r="AG7" s="369" t="s">
        <v>2567</v>
      </c>
    </row>
    <row r="8" ht="26.25" customHeight="1">
      <c r="A8" s="357">
        <v>36.0</v>
      </c>
      <c r="B8" s="358">
        <v>7.0</v>
      </c>
      <c r="C8" s="367"/>
      <c r="D8" s="367"/>
      <c r="E8" s="361" t="s">
        <v>2588</v>
      </c>
      <c r="F8" s="362" t="s">
        <v>103</v>
      </c>
      <c r="G8" s="362" t="s">
        <v>104</v>
      </c>
      <c r="H8" s="362" t="s">
        <v>97</v>
      </c>
      <c r="I8" s="364" t="s">
        <v>2589</v>
      </c>
      <c r="J8" s="365" t="s">
        <v>2001</v>
      </c>
      <c r="K8" s="362" t="s">
        <v>238</v>
      </c>
      <c r="L8" s="362" t="s">
        <v>56</v>
      </c>
      <c r="M8" s="366">
        <v>1.0</v>
      </c>
      <c r="N8" s="362" t="s">
        <v>64</v>
      </c>
      <c r="O8" s="362" t="s">
        <v>64</v>
      </c>
      <c r="P8" s="366">
        <v>2018.0</v>
      </c>
      <c r="Q8" s="367"/>
      <c r="R8" s="367"/>
      <c r="S8" s="362" t="s">
        <v>102</v>
      </c>
      <c r="T8" s="368">
        <v>1.0</v>
      </c>
      <c r="U8" s="366">
        <v>31787.1</v>
      </c>
      <c r="V8" s="366">
        <v>1.0</v>
      </c>
      <c r="W8" s="366">
        <v>1.17</v>
      </c>
      <c r="X8" s="367"/>
      <c r="Y8" s="367"/>
      <c r="Z8" s="366">
        <v>1000.0</v>
      </c>
      <c r="AA8" s="366">
        <v>31787.0</v>
      </c>
      <c r="AB8" s="367"/>
      <c r="AC8" s="362" t="s">
        <v>102</v>
      </c>
      <c r="AD8" s="366">
        <v>121298.0</v>
      </c>
      <c r="AE8" s="366">
        <v>0.96</v>
      </c>
      <c r="AF8" s="367"/>
      <c r="AG8" s="369" t="s">
        <v>2590</v>
      </c>
    </row>
    <row r="9" ht="26.25" customHeight="1">
      <c r="A9" s="357">
        <v>36.0</v>
      </c>
      <c r="B9" s="370">
        <v>8.0</v>
      </c>
      <c r="C9" s="367"/>
      <c r="D9" s="367"/>
      <c r="E9" s="361" t="s">
        <v>2591</v>
      </c>
      <c r="F9" s="362" t="s">
        <v>2592</v>
      </c>
      <c r="G9" s="362" t="s">
        <v>2593</v>
      </c>
      <c r="H9" s="362" t="s">
        <v>97</v>
      </c>
      <c r="I9" s="364" t="s">
        <v>2594</v>
      </c>
      <c r="J9" s="365" t="s">
        <v>2587</v>
      </c>
      <c r="K9" s="362" t="s">
        <v>238</v>
      </c>
      <c r="L9" s="362" t="s">
        <v>66</v>
      </c>
      <c r="M9" s="366">
        <v>1.0</v>
      </c>
      <c r="N9" s="373" t="s">
        <v>64</v>
      </c>
      <c r="O9" s="362" t="s">
        <v>2566</v>
      </c>
      <c r="P9" s="366">
        <v>2020.0</v>
      </c>
      <c r="Q9" s="367"/>
      <c r="R9" s="367"/>
      <c r="S9" s="362" t="s">
        <v>102</v>
      </c>
      <c r="T9" s="368">
        <v>1.0</v>
      </c>
      <c r="U9" s="366">
        <v>995.0</v>
      </c>
      <c r="V9" s="366">
        <v>1.0</v>
      </c>
      <c r="W9" s="362" t="s">
        <v>2578</v>
      </c>
      <c r="X9" s="367"/>
      <c r="Y9" s="367"/>
      <c r="Z9" s="366">
        <v>0.0</v>
      </c>
      <c r="AA9" s="366">
        <v>995.0</v>
      </c>
      <c r="AB9" s="367"/>
      <c r="AC9" s="362" t="s">
        <v>102</v>
      </c>
      <c r="AD9" s="362" t="s">
        <v>2578</v>
      </c>
      <c r="AE9" s="366">
        <v>0.53</v>
      </c>
      <c r="AF9" s="367"/>
      <c r="AG9" s="369" t="s">
        <v>2595</v>
      </c>
    </row>
    <row r="10" ht="26.25" customHeight="1">
      <c r="A10" s="357">
        <v>36.0</v>
      </c>
      <c r="B10" s="358">
        <v>9.0</v>
      </c>
      <c r="C10" s="367"/>
      <c r="D10" s="367"/>
      <c r="E10" s="361" t="s">
        <v>2596</v>
      </c>
      <c r="F10" s="362" t="s">
        <v>112</v>
      </c>
      <c r="G10" s="362" t="s">
        <v>113</v>
      </c>
      <c r="H10" s="362" t="s">
        <v>97</v>
      </c>
      <c r="I10" s="364" t="s">
        <v>2597</v>
      </c>
      <c r="J10" s="365" t="s">
        <v>2001</v>
      </c>
      <c r="K10" s="362" t="s">
        <v>56</v>
      </c>
      <c r="L10" s="362" t="s">
        <v>56</v>
      </c>
      <c r="M10" s="366">
        <v>1.0</v>
      </c>
      <c r="N10" s="362" t="s">
        <v>64</v>
      </c>
      <c r="O10" s="362" t="s">
        <v>2566</v>
      </c>
      <c r="P10" s="366">
        <v>2019.0</v>
      </c>
      <c r="Q10" s="367"/>
      <c r="R10" s="367"/>
      <c r="S10" s="362" t="s">
        <v>102</v>
      </c>
      <c r="T10" s="368">
        <v>1.0</v>
      </c>
      <c r="U10" s="366">
        <v>8199.6</v>
      </c>
      <c r="V10" s="366">
        <v>1.0</v>
      </c>
      <c r="W10" s="366">
        <v>0.94</v>
      </c>
      <c r="X10" s="367"/>
      <c r="Y10" s="367"/>
      <c r="Z10" s="366">
        <v>0.0</v>
      </c>
      <c r="AA10" s="366">
        <v>8200.0</v>
      </c>
      <c r="AB10" s="367"/>
      <c r="AC10" s="362" t="s">
        <v>102</v>
      </c>
      <c r="AD10" s="366">
        <v>86833.0</v>
      </c>
      <c r="AE10" s="366">
        <v>1.0</v>
      </c>
      <c r="AF10" s="367"/>
      <c r="AG10" s="369" t="s">
        <v>2567</v>
      </c>
    </row>
    <row r="11" ht="26.25" customHeight="1">
      <c r="A11" s="357">
        <v>36.0</v>
      </c>
      <c r="B11" s="370">
        <v>10.0</v>
      </c>
      <c r="C11" s="367"/>
      <c r="D11" s="367"/>
      <c r="E11" s="361" t="s">
        <v>2598</v>
      </c>
      <c r="F11" s="362" t="s">
        <v>2599</v>
      </c>
      <c r="G11" s="362" t="s">
        <v>2600</v>
      </c>
      <c r="H11" s="362" t="s">
        <v>97</v>
      </c>
      <c r="I11" s="364" t="s">
        <v>2601</v>
      </c>
      <c r="J11" s="365" t="s">
        <v>2602</v>
      </c>
      <c r="K11" s="362" t="s">
        <v>238</v>
      </c>
      <c r="L11" s="362" t="s">
        <v>66</v>
      </c>
      <c r="M11" s="366">
        <v>2.0</v>
      </c>
      <c r="N11" s="362" t="s">
        <v>54</v>
      </c>
      <c r="O11" s="362" t="s">
        <v>2572</v>
      </c>
      <c r="P11" s="366">
        <v>2019.0</v>
      </c>
      <c r="Q11" s="367"/>
      <c r="R11" s="367"/>
      <c r="S11" s="362" t="s">
        <v>102</v>
      </c>
      <c r="T11" s="368">
        <v>1.0</v>
      </c>
      <c r="U11" s="366">
        <v>913.7</v>
      </c>
      <c r="V11" s="366">
        <v>1.0</v>
      </c>
      <c r="W11" s="366">
        <v>0.34</v>
      </c>
      <c r="X11" s="367"/>
      <c r="Y11" s="367"/>
      <c r="Z11" s="366">
        <v>900.0</v>
      </c>
      <c r="AA11" s="366">
        <v>913.7</v>
      </c>
      <c r="AB11" s="367"/>
      <c r="AC11" s="367"/>
      <c r="AD11" s="374">
        <v>6328.0</v>
      </c>
      <c r="AE11" s="366">
        <v>0.73</v>
      </c>
      <c r="AF11" s="367"/>
      <c r="AG11" s="369" t="s">
        <v>2603</v>
      </c>
    </row>
    <row r="12" ht="26.25" customHeight="1">
      <c r="A12" s="357">
        <v>36.0</v>
      </c>
      <c r="B12" s="358">
        <v>11.0</v>
      </c>
      <c r="C12" s="367"/>
      <c r="D12" s="367"/>
      <c r="E12" s="361" t="s">
        <v>2604</v>
      </c>
      <c r="F12" s="362" t="s">
        <v>1953</v>
      </c>
      <c r="G12" s="362" t="s">
        <v>1954</v>
      </c>
      <c r="H12" s="375" t="s">
        <v>1954</v>
      </c>
      <c r="I12" s="364" t="s">
        <v>2605</v>
      </c>
      <c r="J12" s="365" t="s">
        <v>2565</v>
      </c>
      <c r="K12" s="362" t="s">
        <v>56</v>
      </c>
      <c r="L12" s="362" t="s">
        <v>56</v>
      </c>
      <c r="M12" s="366">
        <v>1.0</v>
      </c>
      <c r="N12" s="362" t="s">
        <v>64</v>
      </c>
      <c r="O12" s="362" t="s">
        <v>2566</v>
      </c>
      <c r="P12" s="366">
        <v>2020.0</v>
      </c>
      <c r="Q12" s="367"/>
      <c r="R12" s="367"/>
      <c r="S12" s="367"/>
      <c r="T12" s="368">
        <v>1.0</v>
      </c>
      <c r="U12" s="366">
        <v>1067.7</v>
      </c>
      <c r="V12" s="366">
        <v>1.0</v>
      </c>
      <c r="W12" s="366">
        <v>1.08</v>
      </c>
      <c r="X12" s="367"/>
      <c r="Y12" s="367"/>
      <c r="Z12" s="366">
        <v>0.0</v>
      </c>
      <c r="AA12" s="366">
        <v>1068.0</v>
      </c>
      <c r="AB12" s="367"/>
      <c r="AC12" s="367"/>
      <c r="AD12" s="366">
        <v>12819.0</v>
      </c>
      <c r="AE12" s="366">
        <v>0.8</v>
      </c>
      <c r="AF12" s="367"/>
      <c r="AG12" s="369" t="s">
        <v>2567</v>
      </c>
    </row>
    <row r="13" ht="26.25" customHeight="1">
      <c r="A13" s="357">
        <v>36.0</v>
      </c>
      <c r="B13" s="370">
        <v>12.0</v>
      </c>
      <c r="C13" s="367"/>
      <c r="D13" s="367"/>
      <c r="E13" s="361" t="s">
        <v>2606</v>
      </c>
      <c r="F13" s="362" t="s">
        <v>2607</v>
      </c>
      <c r="G13" s="362" t="s">
        <v>2608</v>
      </c>
      <c r="H13" s="371" t="s">
        <v>2608</v>
      </c>
      <c r="I13" s="364" t="s">
        <v>2609</v>
      </c>
      <c r="J13" s="365" t="s">
        <v>2587</v>
      </c>
      <c r="K13" s="362" t="s">
        <v>238</v>
      </c>
      <c r="L13" s="362" t="s">
        <v>56</v>
      </c>
      <c r="M13" s="366">
        <v>1.0</v>
      </c>
      <c r="N13" s="362" t="s">
        <v>64</v>
      </c>
      <c r="O13" s="362" t="s">
        <v>2566</v>
      </c>
      <c r="P13" s="366">
        <v>2021.0</v>
      </c>
      <c r="Q13" s="367"/>
      <c r="R13" s="367"/>
      <c r="S13" s="367"/>
      <c r="T13" s="368">
        <v>1.0</v>
      </c>
      <c r="U13" s="366">
        <v>787.1</v>
      </c>
      <c r="V13" s="366">
        <v>1.0</v>
      </c>
      <c r="W13" s="366">
        <v>0.96</v>
      </c>
      <c r="X13" s="367"/>
      <c r="Y13" s="367"/>
      <c r="Z13" s="366">
        <v>0.0</v>
      </c>
      <c r="AA13" s="366">
        <v>787.1</v>
      </c>
      <c r="AB13" s="367"/>
      <c r="AC13" s="367"/>
      <c r="AD13" s="366">
        <v>1612.0</v>
      </c>
      <c r="AE13" s="366">
        <v>0.59</v>
      </c>
      <c r="AF13" s="367"/>
      <c r="AG13" s="369" t="s">
        <v>2567</v>
      </c>
    </row>
    <row r="14" ht="26.25" customHeight="1">
      <c r="A14" s="357">
        <v>36.0</v>
      </c>
      <c r="B14" s="358">
        <v>13.0</v>
      </c>
      <c r="C14" s="367"/>
      <c r="D14" s="367"/>
      <c r="E14" s="361" t="s">
        <v>2610</v>
      </c>
      <c r="F14" s="362" t="s">
        <v>1490</v>
      </c>
      <c r="G14" s="362" t="s">
        <v>1491</v>
      </c>
      <c r="H14" s="371" t="s">
        <v>1491</v>
      </c>
      <c r="I14" s="364" t="s">
        <v>2611</v>
      </c>
      <c r="J14" s="365" t="s">
        <v>2001</v>
      </c>
      <c r="K14" s="362" t="s">
        <v>238</v>
      </c>
      <c r="L14" s="362" t="s">
        <v>56</v>
      </c>
      <c r="M14" s="366">
        <v>1.0</v>
      </c>
      <c r="N14" s="362" t="s">
        <v>54</v>
      </c>
      <c r="O14" s="362" t="s">
        <v>64</v>
      </c>
      <c r="P14" s="366">
        <v>2016.0</v>
      </c>
      <c r="Q14" s="367"/>
      <c r="R14" s="367"/>
      <c r="S14" s="367"/>
      <c r="T14" s="368">
        <v>1.0</v>
      </c>
      <c r="U14" s="366">
        <v>531.5</v>
      </c>
      <c r="V14" s="366">
        <v>1.0</v>
      </c>
      <c r="W14" s="366">
        <v>0.69</v>
      </c>
      <c r="X14" s="367"/>
      <c r="Y14" s="367"/>
      <c r="Z14" s="366">
        <v>200.0</v>
      </c>
      <c r="AA14" s="366">
        <v>531.5</v>
      </c>
      <c r="AB14" s="367"/>
      <c r="AC14" s="367"/>
      <c r="AD14" s="366">
        <v>3056.0</v>
      </c>
      <c r="AE14" s="366">
        <v>1.03</v>
      </c>
      <c r="AF14" s="367"/>
      <c r="AG14" s="369" t="s">
        <v>2567</v>
      </c>
    </row>
    <row r="15" ht="26.25" customHeight="1">
      <c r="A15" s="357">
        <v>36.0</v>
      </c>
      <c r="B15" s="370">
        <v>14.0</v>
      </c>
      <c r="C15" s="367"/>
      <c r="D15" s="367"/>
      <c r="E15" s="361" t="s">
        <v>2612</v>
      </c>
      <c r="F15" s="362" t="s">
        <v>2613</v>
      </c>
      <c r="G15" s="362" t="s">
        <v>2614</v>
      </c>
      <c r="H15" s="371" t="s">
        <v>2614</v>
      </c>
      <c r="I15" s="364" t="s">
        <v>2615</v>
      </c>
      <c r="J15" s="365" t="s">
        <v>2001</v>
      </c>
      <c r="K15" s="362" t="s">
        <v>238</v>
      </c>
      <c r="L15" s="362" t="s">
        <v>56</v>
      </c>
      <c r="M15" s="366">
        <v>1.0</v>
      </c>
      <c r="N15" s="362" t="s">
        <v>54</v>
      </c>
      <c r="O15" s="362" t="s">
        <v>64</v>
      </c>
      <c r="P15" s="366">
        <v>2017.0</v>
      </c>
      <c r="Q15" s="367"/>
      <c r="R15" s="367"/>
      <c r="S15" s="367"/>
      <c r="T15" s="368">
        <v>1.0</v>
      </c>
      <c r="U15" s="366">
        <v>28.5</v>
      </c>
      <c r="V15" s="366">
        <v>1.0</v>
      </c>
      <c r="W15" s="366">
        <v>0.58</v>
      </c>
      <c r="X15" s="367"/>
      <c r="Y15" s="367"/>
      <c r="Z15" s="366">
        <v>0.0</v>
      </c>
      <c r="AA15" s="366">
        <v>28.5</v>
      </c>
      <c r="AB15" s="367"/>
      <c r="AC15" s="367"/>
      <c r="AD15" s="366">
        <v>1495.0</v>
      </c>
      <c r="AE15" s="366">
        <v>0.65</v>
      </c>
      <c r="AF15" s="367"/>
      <c r="AG15" s="369" t="s">
        <v>2567</v>
      </c>
    </row>
    <row r="16" ht="26.25" customHeight="1">
      <c r="A16" s="357">
        <v>36.0</v>
      </c>
      <c r="B16" s="358">
        <v>15.0</v>
      </c>
      <c r="C16" s="367"/>
      <c r="D16" s="367"/>
      <c r="E16" s="361" t="s">
        <v>2616</v>
      </c>
      <c r="F16" s="362" t="s">
        <v>2617</v>
      </c>
      <c r="G16" s="362" t="s">
        <v>2618</v>
      </c>
      <c r="H16" s="371" t="s">
        <v>2618</v>
      </c>
      <c r="I16" s="364" t="s">
        <v>2619</v>
      </c>
      <c r="J16" s="365" t="s">
        <v>2620</v>
      </c>
      <c r="K16" s="362" t="s">
        <v>238</v>
      </c>
      <c r="L16" s="362" t="s">
        <v>66</v>
      </c>
      <c r="M16" s="366">
        <v>1.0</v>
      </c>
      <c r="N16" s="362" t="s">
        <v>64</v>
      </c>
      <c r="O16" s="362" t="s">
        <v>2566</v>
      </c>
      <c r="P16" s="366">
        <v>2020.0</v>
      </c>
      <c r="Q16" s="367"/>
      <c r="R16" s="362" t="s">
        <v>147</v>
      </c>
      <c r="S16" s="367"/>
      <c r="T16" s="368">
        <v>0.1</v>
      </c>
      <c r="U16" s="366">
        <v>379.89</v>
      </c>
      <c r="V16" s="366">
        <v>1.0</v>
      </c>
      <c r="W16" s="366">
        <v>1.05</v>
      </c>
      <c r="X16" s="366">
        <v>2865.0</v>
      </c>
      <c r="Y16" s="366">
        <v>1748.0</v>
      </c>
      <c r="Z16" s="366">
        <v>2865.0</v>
      </c>
      <c r="AA16" s="366">
        <v>3799.0</v>
      </c>
      <c r="AB16" s="367"/>
      <c r="AC16" s="367"/>
      <c r="AD16" s="366">
        <v>2254.0</v>
      </c>
      <c r="AE16" s="366">
        <v>0.77</v>
      </c>
      <c r="AF16" s="367"/>
      <c r="AG16" s="369" t="s">
        <v>2573</v>
      </c>
    </row>
    <row r="17" ht="26.25" customHeight="1">
      <c r="A17" s="357">
        <v>36.0</v>
      </c>
      <c r="B17" s="370">
        <v>16.0</v>
      </c>
      <c r="C17" s="367"/>
      <c r="D17" s="367"/>
      <c r="E17" s="361" t="s">
        <v>2616</v>
      </c>
      <c r="F17" s="362" t="s">
        <v>2617</v>
      </c>
      <c r="G17" s="362" t="s">
        <v>2618</v>
      </c>
      <c r="H17" s="371" t="s">
        <v>2618</v>
      </c>
      <c r="I17" s="364" t="s">
        <v>2621</v>
      </c>
      <c r="J17" s="365" t="s">
        <v>2622</v>
      </c>
      <c r="K17" s="362" t="s">
        <v>238</v>
      </c>
      <c r="L17" s="362" t="s">
        <v>66</v>
      </c>
      <c r="M17" s="366">
        <v>1.0</v>
      </c>
      <c r="N17" s="362" t="s">
        <v>64</v>
      </c>
      <c r="O17" s="362" t="s">
        <v>2566</v>
      </c>
      <c r="P17" s="366">
        <v>2021.0</v>
      </c>
      <c r="Q17" s="367"/>
      <c r="R17" s="362" t="s">
        <v>147</v>
      </c>
      <c r="S17" s="367"/>
      <c r="T17" s="368">
        <v>0.06</v>
      </c>
      <c r="U17" s="366">
        <v>227.934</v>
      </c>
      <c r="V17" s="362" t="s">
        <v>68</v>
      </c>
      <c r="W17" s="366">
        <v>0.83</v>
      </c>
      <c r="X17" s="366">
        <v>2865.0</v>
      </c>
      <c r="Y17" s="366">
        <v>1748.0</v>
      </c>
      <c r="Z17" s="366">
        <v>2865.0</v>
      </c>
      <c r="AA17" s="366">
        <v>3799.0</v>
      </c>
      <c r="AB17" s="367"/>
      <c r="AC17" s="367"/>
      <c r="AD17" s="366">
        <v>3722.0</v>
      </c>
      <c r="AE17" s="366">
        <v>0.95</v>
      </c>
      <c r="AF17" s="367"/>
      <c r="AG17" s="369" t="s">
        <v>2573</v>
      </c>
    </row>
    <row r="18" ht="26.25" customHeight="1">
      <c r="A18" s="357">
        <v>36.0</v>
      </c>
      <c r="B18" s="358">
        <v>17.0</v>
      </c>
      <c r="C18" s="367"/>
      <c r="D18" s="367"/>
      <c r="E18" s="361" t="s">
        <v>2623</v>
      </c>
      <c r="F18" s="362" t="s">
        <v>2624</v>
      </c>
      <c r="G18" s="362" t="s">
        <v>2625</v>
      </c>
      <c r="H18" s="371" t="s">
        <v>2625</v>
      </c>
      <c r="I18" s="364" t="s">
        <v>2626</v>
      </c>
      <c r="J18" s="365" t="s">
        <v>2627</v>
      </c>
      <c r="K18" s="362" t="s">
        <v>238</v>
      </c>
      <c r="L18" s="362" t="s">
        <v>66</v>
      </c>
      <c r="M18" s="366">
        <v>1.0</v>
      </c>
      <c r="N18" s="362" t="s">
        <v>77</v>
      </c>
      <c r="O18" s="362" t="s">
        <v>64</v>
      </c>
      <c r="P18" s="366">
        <v>2017.0</v>
      </c>
      <c r="Q18" s="367"/>
      <c r="R18" s="362" t="s">
        <v>147</v>
      </c>
      <c r="S18" s="367"/>
      <c r="T18" s="368">
        <v>0.1</v>
      </c>
      <c r="U18" s="366">
        <v>1001.0</v>
      </c>
      <c r="V18" s="366">
        <v>1.0</v>
      </c>
      <c r="W18" s="366">
        <v>1.74</v>
      </c>
      <c r="X18" s="366">
        <v>716.0</v>
      </c>
      <c r="Y18" s="366">
        <v>2002.0</v>
      </c>
      <c r="Z18" s="366">
        <v>4716.0</v>
      </c>
      <c r="AA18" s="366">
        <v>4054.0</v>
      </c>
      <c r="AB18" s="367"/>
      <c r="AC18" s="367"/>
      <c r="AD18" s="362" t="s">
        <v>2578</v>
      </c>
      <c r="AE18" s="366">
        <v>0.29</v>
      </c>
      <c r="AF18" s="367"/>
      <c r="AG18" s="369" t="s">
        <v>2573</v>
      </c>
    </row>
    <row r="19" ht="26.25" customHeight="1">
      <c r="A19" s="357">
        <v>36.0</v>
      </c>
      <c r="B19" s="370">
        <v>18.0</v>
      </c>
      <c r="C19" s="367"/>
      <c r="D19" s="367"/>
      <c r="E19" s="361" t="s">
        <v>2623</v>
      </c>
      <c r="F19" s="362" t="s">
        <v>2624</v>
      </c>
      <c r="G19" s="362" t="s">
        <v>2625</v>
      </c>
      <c r="H19" s="371" t="s">
        <v>2625</v>
      </c>
      <c r="I19" s="364" t="s">
        <v>2628</v>
      </c>
      <c r="J19" s="365" t="s">
        <v>2622</v>
      </c>
      <c r="K19" s="362" t="s">
        <v>238</v>
      </c>
      <c r="L19" s="362" t="s">
        <v>66</v>
      </c>
      <c r="M19" s="366">
        <v>1.0</v>
      </c>
      <c r="N19" s="362" t="s">
        <v>64</v>
      </c>
      <c r="O19" s="362" t="s">
        <v>64</v>
      </c>
      <c r="P19" s="366">
        <v>2017.0</v>
      </c>
      <c r="Q19" s="367"/>
      <c r="R19" s="362" t="s">
        <v>147</v>
      </c>
      <c r="S19" s="367"/>
      <c r="T19" s="368">
        <v>0.1</v>
      </c>
      <c r="U19" s="366">
        <v>1001.0</v>
      </c>
      <c r="V19" s="362" t="s">
        <v>68</v>
      </c>
      <c r="W19" s="366">
        <v>0.92</v>
      </c>
      <c r="X19" s="366">
        <v>716.0</v>
      </c>
      <c r="Y19" s="366">
        <v>2002.0</v>
      </c>
      <c r="Z19" s="366">
        <v>4716.0</v>
      </c>
      <c r="AA19" s="366">
        <v>4054.0</v>
      </c>
      <c r="AB19" s="367"/>
      <c r="AC19" s="367"/>
      <c r="AD19" s="362" t="s">
        <v>2578</v>
      </c>
      <c r="AE19" s="366">
        <v>0.82</v>
      </c>
      <c r="AF19" s="367"/>
      <c r="AG19" s="369" t="s">
        <v>2573</v>
      </c>
    </row>
    <row r="20" ht="26.25" customHeight="1">
      <c r="A20" s="357">
        <v>36.0</v>
      </c>
      <c r="B20" s="358">
        <v>19.0</v>
      </c>
      <c r="C20" s="367"/>
      <c r="D20" s="367"/>
      <c r="E20" s="361" t="s">
        <v>2623</v>
      </c>
      <c r="F20" s="362" t="s">
        <v>2624</v>
      </c>
      <c r="G20" s="362" t="s">
        <v>2625</v>
      </c>
      <c r="H20" s="371" t="s">
        <v>2625</v>
      </c>
      <c r="I20" s="364" t="s">
        <v>2629</v>
      </c>
      <c r="J20" s="365" t="s">
        <v>2630</v>
      </c>
      <c r="K20" s="362" t="s">
        <v>66</v>
      </c>
      <c r="L20" s="362" t="s">
        <v>66</v>
      </c>
      <c r="M20" s="366">
        <v>2.0</v>
      </c>
      <c r="N20" s="362" t="s">
        <v>54</v>
      </c>
      <c r="O20" s="362" t="s">
        <v>2572</v>
      </c>
      <c r="P20" s="366">
        <v>2019.0</v>
      </c>
      <c r="Q20" s="367"/>
      <c r="R20" s="362" t="s">
        <v>147</v>
      </c>
      <c r="S20" s="367"/>
      <c r="T20" s="368">
        <v>0.015</v>
      </c>
      <c r="U20" s="366">
        <v>697.0</v>
      </c>
      <c r="V20" s="362" t="s">
        <v>68</v>
      </c>
      <c r="W20" s="366">
        <v>0.73</v>
      </c>
      <c r="X20" s="366">
        <v>0.0</v>
      </c>
      <c r="Y20" s="366">
        <v>697.7</v>
      </c>
      <c r="Z20" s="366">
        <v>4716.0</v>
      </c>
      <c r="AA20" s="366">
        <v>4054.0</v>
      </c>
      <c r="AB20" s="367"/>
      <c r="AC20" s="367"/>
      <c r="AD20" s="366">
        <v>838.0</v>
      </c>
      <c r="AE20" s="366">
        <v>0.34</v>
      </c>
      <c r="AF20" s="367"/>
      <c r="AG20" s="376" t="s">
        <v>2631</v>
      </c>
    </row>
    <row r="21" ht="26.25" customHeight="1">
      <c r="A21" s="357">
        <v>36.0</v>
      </c>
      <c r="B21" s="370">
        <v>20.0</v>
      </c>
      <c r="C21" s="367"/>
      <c r="D21" s="367"/>
      <c r="E21" s="361" t="s">
        <v>2623</v>
      </c>
      <c r="F21" s="362" t="s">
        <v>2624</v>
      </c>
      <c r="G21" s="362" t="s">
        <v>2625</v>
      </c>
      <c r="H21" s="371" t="s">
        <v>2625</v>
      </c>
      <c r="I21" s="364" t="s">
        <v>2632</v>
      </c>
      <c r="J21" s="365" t="s">
        <v>2633</v>
      </c>
      <c r="K21" s="362" t="s">
        <v>238</v>
      </c>
      <c r="L21" s="362" t="s">
        <v>66</v>
      </c>
      <c r="M21" s="366">
        <v>2.0</v>
      </c>
      <c r="N21" s="362" t="s">
        <v>54</v>
      </c>
      <c r="O21" s="362" t="s">
        <v>2572</v>
      </c>
      <c r="P21" s="366">
        <v>2019.0</v>
      </c>
      <c r="Q21" s="367"/>
      <c r="R21" s="362" t="s">
        <v>147</v>
      </c>
      <c r="S21" s="367"/>
      <c r="T21" s="368">
        <v>0.18</v>
      </c>
      <c r="U21" s="366">
        <v>1029.0</v>
      </c>
      <c r="V21" s="362" t="s">
        <v>68</v>
      </c>
      <c r="W21" s="366">
        <v>0.4</v>
      </c>
      <c r="X21" s="366">
        <v>4000.0</v>
      </c>
      <c r="Y21" s="366">
        <v>1029.7</v>
      </c>
      <c r="Z21" s="366">
        <v>4716.0</v>
      </c>
      <c r="AA21" s="366">
        <v>4054.0</v>
      </c>
      <c r="AB21" s="367"/>
      <c r="AC21" s="367"/>
      <c r="AD21" s="374">
        <v>2762.0</v>
      </c>
      <c r="AE21" s="366">
        <v>1.09</v>
      </c>
      <c r="AF21" s="367"/>
      <c r="AG21" s="376" t="s">
        <v>2631</v>
      </c>
    </row>
    <row r="22" ht="26.25" customHeight="1">
      <c r="A22" s="357">
        <v>36.0</v>
      </c>
      <c r="B22" s="358">
        <v>21.0</v>
      </c>
      <c r="C22" s="367"/>
      <c r="D22" s="367"/>
      <c r="E22" s="361" t="s">
        <v>2623</v>
      </c>
      <c r="F22" s="362" t="s">
        <v>2624</v>
      </c>
      <c r="G22" s="362" t="s">
        <v>2625</v>
      </c>
      <c r="H22" s="371" t="s">
        <v>2625</v>
      </c>
      <c r="I22" s="364" t="s">
        <v>2634</v>
      </c>
      <c r="J22" s="365" t="s">
        <v>2635</v>
      </c>
      <c r="K22" s="362" t="s">
        <v>66</v>
      </c>
      <c r="L22" s="362" t="s">
        <v>66</v>
      </c>
      <c r="M22" s="366">
        <v>2.0</v>
      </c>
      <c r="N22" s="362" t="s">
        <v>77</v>
      </c>
      <c r="O22" s="362" t="s">
        <v>2572</v>
      </c>
      <c r="P22" s="366">
        <v>2019.0</v>
      </c>
      <c r="Q22" s="367"/>
      <c r="R22" s="362" t="s">
        <v>147</v>
      </c>
      <c r="S22" s="367"/>
      <c r="T22" s="368">
        <v>0.56</v>
      </c>
      <c r="U22" s="366">
        <v>306.0</v>
      </c>
      <c r="V22" s="362" t="s">
        <v>68</v>
      </c>
      <c r="W22" s="366">
        <v>1.47</v>
      </c>
      <c r="X22" s="366">
        <v>0.0</v>
      </c>
      <c r="Y22" s="366">
        <v>306.2</v>
      </c>
      <c r="Z22" s="366">
        <v>4716.0</v>
      </c>
      <c r="AA22" s="366">
        <v>4054.0</v>
      </c>
      <c r="AB22" s="367"/>
      <c r="AC22" s="367"/>
      <c r="AD22" s="374">
        <v>5543.0</v>
      </c>
      <c r="AE22" s="366">
        <v>0.85</v>
      </c>
      <c r="AF22" s="367"/>
      <c r="AG22" s="376" t="s">
        <v>2631</v>
      </c>
    </row>
    <row r="23" ht="26.25" customHeight="1">
      <c r="A23" s="357">
        <v>36.0</v>
      </c>
      <c r="B23" s="370">
        <v>22.0</v>
      </c>
      <c r="C23" s="367"/>
      <c r="D23" s="367"/>
      <c r="E23" s="361" t="s">
        <v>2636</v>
      </c>
      <c r="F23" s="362" t="s">
        <v>2637</v>
      </c>
      <c r="G23" s="362" t="s">
        <v>2638</v>
      </c>
      <c r="H23" s="371" t="s">
        <v>2638</v>
      </c>
      <c r="I23" s="364" t="s">
        <v>2639</v>
      </c>
      <c r="J23" s="365" t="s">
        <v>2633</v>
      </c>
      <c r="K23" s="362" t="s">
        <v>66</v>
      </c>
      <c r="L23" s="362" t="s">
        <v>66</v>
      </c>
      <c r="M23" s="366">
        <v>2.0</v>
      </c>
      <c r="N23" s="362" t="s">
        <v>54</v>
      </c>
      <c r="O23" s="362" t="s">
        <v>2572</v>
      </c>
      <c r="P23" s="366">
        <v>2019.0</v>
      </c>
      <c r="Q23" s="367"/>
      <c r="R23" s="362" t="s">
        <v>147</v>
      </c>
      <c r="S23" s="367"/>
      <c r="T23" s="368">
        <v>0.91</v>
      </c>
      <c r="U23" s="366">
        <v>1364.0</v>
      </c>
      <c r="V23" s="366">
        <v>1.0</v>
      </c>
      <c r="W23" s="366">
        <v>0.4</v>
      </c>
      <c r="X23" s="366">
        <v>300.0</v>
      </c>
      <c r="Y23" s="366">
        <v>1364.4</v>
      </c>
      <c r="Z23" s="366">
        <v>300.0</v>
      </c>
      <c r="AA23" s="366">
        <v>1632.0</v>
      </c>
      <c r="AB23" s="367"/>
      <c r="AC23" s="367"/>
      <c r="AD23" s="374">
        <v>3015.0</v>
      </c>
      <c r="AE23" s="366">
        <v>1.8</v>
      </c>
      <c r="AF23" s="367"/>
      <c r="AG23" s="376" t="s">
        <v>2631</v>
      </c>
    </row>
    <row r="24" ht="26.25" customHeight="1">
      <c r="A24" s="357">
        <v>35.0</v>
      </c>
      <c r="B24" s="358">
        <v>23.0</v>
      </c>
      <c r="C24" s="359">
        <v>35.0</v>
      </c>
      <c r="D24" s="360" t="s">
        <v>157</v>
      </c>
      <c r="E24" s="361" t="s">
        <v>2640</v>
      </c>
      <c r="F24" s="362" t="s">
        <v>2117</v>
      </c>
      <c r="G24" s="362" t="s">
        <v>2118</v>
      </c>
      <c r="H24" s="371" t="s">
        <v>2118</v>
      </c>
      <c r="I24" s="364" t="s">
        <v>2641</v>
      </c>
      <c r="J24" s="365" t="s">
        <v>2642</v>
      </c>
      <c r="K24" s="362" t="s">
        <v>56</v>
      </c>
      <c r="L24" s="362" t="s">
        <v>56</v>
      </c>
      <c r="M24" s="366">
        <v>1.0</v>
      </c>
      <c r="N24" s="362" t="s">
        <v>64</v>
      </c>
      <c r="O24" s="362" t="s">
        <v>64</v>
      </c>
      <c r="P24" s="366">
        <v>2017.0</v>
      </c>
      <c r="Q24" s="367"/>
      <c r="R24" s="362" t="s">
        <v>147</v>
      </c>
      <c r="S24" s="367"/>
      <c r="T24" s="367"/>
      <c r="U24" s="377">
        <v>1.0</v>
      </c>
      <c r="V24" s="366">
        <v>1.0</v>
      </c>
      <c r="W24" s="362" t="s">
        <v>2643</v>
      </c>
      <c r="X24" s="366">
        <v>17170.0</v>
      </c>
      <c r="Y24" s="366">
        <v>0.0</v>
      </c>
      <c r="Z24" s="366">
        <v>17170.0</v>
      </c>
      <c r="AA24" s="366">
        <v>0.0</v>
      </c>
      <c r="AB24" s="367"/>
      <c r="AC24" s="367"/>
      <c r="AD24" s="362" t="s">
        <v>2578</v>
      </c>
      <c r="AE24" s="366">
        <v>0.55</v>
      </c>
      <c r="AF24" s="367"/>
      <c r="AG24" s="369" t="s">
        <v>2644</v>
      </c>
    </row>
    <row r="25" ht="26.25" customHeight="1">
      <c r="A25" s="357">
        <v>35.0</v>
      </c>
      <c r="B25" s="370">
        <v>24.0</v>
      </c>
      <c r="C25" s="367"/>
      <c r="D25" s="367"/>
      <c r="E25" s="361" t="s">
        <v>2645</v>
      </c>
      <c r="F25" s="362" t="s">
        <v>2646</v>
      </c>
      <c r="G25" s="362" t="s">
        <v>2647</v>
      </c>
      <c r="H25" s="371" t="s">
        <v>2647</v>
      </c>
      <c r="I25" s="364" t="s">
        <v>2648</v>
      </c>
      <c r="J25" s="365" t="s">
        <v>2649</v>
      </c>
      <c r="K25" s="362" t="s">
        <v>66</v>
      </c>
      <c r="L25" s="362" t="s">
        <v>66</v>
      </c>
      <c r="M25" s="366">
        <v>2.0</v>
      </c>
      <c r="N25" s="362" t="s">
        <v>64</v>
      </c>
      <c r="O25" s="362" t="s">
        <v>2572</v>
      </c>
      <c r="P25" s="366">
        <v>2019.0</v>
      </c>
      <c r="Q25" s="367"/>
      <c r="R25" s="362" t="s">
        <v>147</v>
      </c>
      <c r="S25" s="367"/>
      <c r="T25" s="368">
        <v>0.52</v>
      </c>
      <c r="U25" s="366">
        <v>977.0</v>
      </c>
      <c r="V25" s="366">
        <v>1.0</v>
      </c>
      <c r="W25" s="366">
        <v>0.84</v>
      </c>
      <c r="X25" s="366">
        <v>100.0</v>
      </c>
      <c r="Y25" s="366">
        <v>977.2</v>
      </c>
      <c r="Z25" s="366">
        <v>100.0</v>
      </c>
      <c r="AA25" s="366">
        <v>2077.0</v>
      </c>
      <c r="AB25" s="367"/>
      <c r="AC25" s="367"/>
      <c r="AD25" s="366">
        <v>9808.0</v>
      </c>
      <c r="AE25" s="366">
        <v>0.19</v>
      </c>
      <c r="AF25" s="367"/>
      <c r="AG25" s="376" t="s">
        <v>2650</v>
      </c>
    </row>
    <row r="26" ht="26.25" customHeight="1">
      <c r="A26" s="357">
        <v>35.0</v>
      </c>
      <c r="B26" s="358">
        <v>25.0</v>
      </c>
      <c r="C26" s="367"/>
      <c r="D26" s="367"/>
      <c r="E26" s="361" t="s">
        <v>2645</v>
      </c>
      <c r="F26" s="362" t="s">
        <v>2646</v>
      </c>
      <c r="G26" s="362" t="s">
        <v>2647</v>
      </c>
      <c r="H26" s="371" t="s">
        <v>2647</v>
      </c>
      <c r="I26" s="364" t="s">
        <v>2651</v>
      </c>
      <c r="J26" s="365" t="s">
        <v>2652</v>
      </c>
      <c r="K26" s="362" t="s">
        <v>66</v>
      </c>
      <c r="L26" s="362" t="s">
        <v>66</v>
      </c>
      <c r="M26" s="366">
        <v>2.0</v>
      </c>
      <c r="N26" s="362" t="s">
        <v>54</v>
      </c>
      <c r="O26" s="362" t="s">
        <v>2572</v>
      </c>
      <c r="P26" s="366">
        <v>2019.0</v>
      </c>
      <c r="Q26" s="367"/>
      <c r="R26" s="362" t="s">
        <v>147</v>
      </c>
      <c r="S26" s="367"/>
      <c r="T26" s="378">
        <v>0.01</v>
      </c>
      <c r="U26" s="366">
        <v>113.0</v>
      </c>
      <c r="V26" s="362" t="s">
        <v>68</v>
      </c>
      <c r="W26" s="366">
        <v>0.46</v>
      </c>
      <c r="X26" s="366">
        <v>0.0</v>
      </c>
      <c r="Y26" s="366">
        <v>113.6</v>
      </c>
      <c r="Z26" s="366">
        <v>100.0</v>
      </c>
      <c r="AA26" s="366">
        <v>2077.0</v>
      </c>
      <c r="AB26" s="367"/>
      <c r="AC26" s="367"/>
      <c r="AD26" s="374">
        <v>3221.0</v>
      </c>
      <c r="AE26" s="366">
        <v>0.07</v>
      </c>
      <c r="AF26" s="367"/>
      <c r="AG26" s="376" t="s">
        <v>2631</v>
      </c>
    </row>
    <row r="27" ht="26.25" customHeight="1">
      <c r="A27" s="357">
        <v>35.0</v>
      </c>
      <c r="B27" s="370">
        <v>26.0</v>
      </c>
      <c r="C27" s="367"/>
      <c r="D27" s="367"/>
      <c r="E27" s="379" t="s">
        <v>2645</v>
      </c>
      <c r="F27" s="362" t="s">
        <v>2646</v>
      </c>
      <c r="G27" s="362" t="s">
        <v>2647</v>
      </c>
      <c r="H27" s="371" t="s">
        <v>2647</v>
      </c>
      <c r="I27" s="364" t="s">
        <v>2653</v>
      </c>
      <c r="J27" s="365" t="s">
        <v>2622</v>
      </c>
      <c r="K27" s="362" t="s">
        <v>238</v>
      </c>
      <c r="L27" s="362" t="s">
        <v>56</v>
      </c>
      <c r="M27" s="366">
        <v>2.0</v>
      </c>
      <c r="N27" s="362" t="s">
        <v>77</v>
      </c>
      <c r="O27" s="362" t="s">
        <v>2572</v>
      </c>
      <c r="P27" s="366">
        <v>2018.0</v>
      </c>
      <c r="Q27" s="367"/>
      <c r="R27" s="362" t="s">
        <v>147</v>
      </c>
      <c r="S27" s="367"/>
      <c r="T27" s="368">
        <v>0.31</v>
      </c>
      <c r="U27" s="366">
        <v>524.0</v>
      </c>
      <c r="V27" s="362" t="s">
        <v>68</v>
      </c>
      <c r="W27" s="366">
        <v>2.4</v>
      </c>
      <c r="X27" s="366">
        <v>0.0</v>
      </c>
      <c r="Y27" s="366">
        <v>524.0</v>
      </c>
      <c r="Z27" s="366">
        <v>100.0</v>
      </c>
      <c r="AA27" s="366">
        <v>2077.0</v>
      </c>
      <c r="AB27" s="367"/>
      <c r="AC27" s="367"/>
      <c r="AD27" s="374">
        <v>8321.0</v>
      </c>
      <c r="AE27" s="366">
        <v>0.01</v>
      </c>
      <c r="AF27" s="367"/>
      <c r="AG27" s="369" t="s">
        <v>2603</v>
      </c>
    </row>
    <row r="28" ht="26.25" customHeight="1">
      <c r="A28" s="357">
        <v>35.0</v>
      </c>
      <c r="B28" s="358">
        <v>27.0</v>
      </c>
      <c r="C28" s="367"/>
      <c r="D28" s="367"/>
      <c r="E28" s="361" t="s">
        <v>2654</v>
      </c>
      <c r="F28" s="362" t="s">
        <v>2655</v>
      </c>
      <c r="G28" s="362" t="s">
        <v>2656</v>
      </c>
      <c r="H28" s="371" t="s">
        <v>2656</v>
      </c>
      <c r="I28" s="364" t="s">
        <v>2657</v>
      </c>
      <c r="J28" s="365" t="s">
        <v>2622</v>
      </c>
      <c r="K28" s="362" t="s">
        <v>56</v>
      </c>
      <c r="L28" s="362" t="s">
        <v>56</v>
      </c>
      <c r="M28" s="366">
        <v>1.0</v>
      </c>
      <c r="N28" s="362" t="s">
        <v>77</v>
      </c>
      <c r="O28" s="362" t="s">
        <v>64</v>
      </c>
      <c r="P28" s="366">
        <v>2017.0</v>
      </c>
      <c r="Q28" s="367"/>
      <c r="R28" s="362" t="s">
        <v>147</v>
      </c>
      <c r="S28" s="367"/>
      <c r="T28" s="368">
        <v>1.0</v>
      </c>
      <c r="U28" s="366">
        <v>361040.0</v>
      </c>
      <c r="V28" s="366">
        <v>1.0</v>
      </c>
      <c r="W28" s="366">
        <v>2.83</v>
      </c>
      <c r="X28" s="380">
        <v>200000.0</v>
      </c>
      <c r="Y28" s="366">
        <v>361040.0</v>
      </c>
      <c r="Z28" s="380">
        <v>200000.0</v>
      </c>
      <c r="AA28" s="380">
        <v>400000.0</v>
      </c>
      <c r="AB28" s="367"/>
      <c r="AC28" s="367"/>
      <c r="AD28" s="366">
        <v>1642451.0</v>
      </c>
      <c r="AE28" s="366">
        <v>0.45</v>
      </c>
      <c r="AF28" s="367"/>
      <c r="AG28" s="369" t="s">
        <v>2644</v>
      </c>
    </row>
    <row r="29" ht="26.25" customHeight="1">
      <c r="A29" s="357">
        <v>35.0</v>
      </c>
      <c r="B29" s="370">
        <v>28.0</v>
      </c>
      <c r="C29" s="367"/>
      <c r="D29" s="367"/>
      <c r="E29" s="379" t="s">
        <v>2658</v>
      </c>
      <c r="F29" s="362" t="s">
        <v>2659</v>
      </c>
      <c r="G29" s="362" t="s">
        <v>2660</v>
      </c>
      <c r="H29" s="371" t="s">
        <v>2660</v>
      </c>
      <c r="I29" s="364" t="s">
        <v>2661</v>
      </c>
      <c r="J29" s="365" t="s">
        <v>2662</v>
      </c>
      <c r="K29" s="362" t="s">
        <v>66</v>
      </c>
      <c r="L29" s="362" t="s">
        <v>66</v>
      </c>
      <c r="M29" s="366">
        <v>2.0</v>
      </c>
      <c r="N29" s="362" t="s">
        <v>54</v>
      </c>
      <c r="O29" s="362" t="s">
        <v>2572</v>
      </c>
      <c r="P29" s="366">
        <v>2019.0</v>
      </c>
      <c r="Q29" s="367"/>
      <c r="R29" s="362" t="s">
        <v>147</v>
      </c>
      <c r="S29" s="367"/>
      <c r="T29" s="368">
        <v>0.99</v>
      </c>
      <c r="U29" s="366">
        <v>89897.0</v>
      </c>
      <c r="V29" s="366">
        <v>1.0</v>
      </c>
      <c r="W29" s="366">
        <v>0.17</v>
      </c>
      <c r="X29" s="366">
        <v>17000.0</v>
      </c>
      <c r="Y29" s="366">
        <v>89897.0</v>
      </c>
      <c r="Z29" s="366">
        <v>17000.0</v>
      </c>
      <c r="AA29" s="366">
        <v>90104.0</v>
      </c>
      <c r="AB29" s="367"/>
      <c r="AC29" s="367"/>
      <c r="AD29" s="374">
        <v>86080.0</v>
      </c>
      <c r="AE29" s="366">
        <v>2.86</v>
      </c>
      <c r="AF29" s="367"/>
      <c r="AG29" s="369" t="s">
        <v>2603</v>
      </c>
    </row>
    <row r="30" ht="26.25" customHeight="1">
      <c r="A30" s="381">
        <v>33.0</v>
      </c>
      <c r="B30" s="358">
        <v>29.0</v>
      </c>
      <c r="C30" s="360" t="s">
        <v>2663</v>
      </c>
      <c r="D30" s="382" t="s">
        <v>212</v>
      </c>
      <c r="E30" s="361" t="s">
        <v>2664</v>
      </c>
      <c r="F30" s="362" t="s">
        <v>2665</v>
      </c>
      <c r="G30" s="362" t="s">
        <v>2666</v>
      </c>
      <c r="H30" s="371" t="s">
        <v>2666</v>
      </c>
      <c r="I30" s="364" t="s">
        <v>2667</v>
      </c>
      <c r="J30" s="365" t="s">
        <v>2668</v>
      </c>
      <c r="K30" s="362" t="s">
        <v>238</v>
      </c>
      <c r="L30" s="362" t="s">
        <v>66</v>
      </c>
      <c r="M30" s="366">
        <v>1.0</v>
      </c>
      <c r="N30" s="362" t="s">
        <v>77</v>
      </c>
      <c r="O30" s="362" t="s">
        <v>2572</v>
      </c>
      <c r="P30" s="366">
        <v>2013.0</v>
      </c>
      <c r="Q30" s="367"/>
      <c r="R30" s="362" t="s">
        <v>147</v>
      </c>
      <c r="S30" s="367"/>
      <c r="T30" s="368">
        <v>0.25</v>
      </c>
      <c r="U30" s="366">
        <v>1708.0</v>
      </c>
      <c r="V30" s="366">
        <v>1.0</v>
      </c>
      <c r="W30" s="366">
        <v>1.74</v>
      </c>
      <c r="X30" s="366">
        <v>4000.0</v>
      </c>
      <c r="Y30" s="366">
        <v>2062.2</v>
      </c>
      <c r="Z30" s="366">
        <v>4000.0</v>
      </c>
      <c r="AA30" s="366">
        <v>8836.0</v>
      </c>
      <c r="AB30" s="367"/>
      <c r="AC30" s="367"/>
      <c r="AD30" s="366">
        <v>4323.0</v>
      </c>
      <c r="AE30" s="366">
        <v>0.48</v>
      </c>
      <c r="AF30" s="367"/>
      <c r="AG30" s="369" t="s">
        <v>2669</v>
      </c>
    </row>
    <row r="31" ht="26.25" customHeight="1">
      <c r="A31" s="381">
        <v>33.0</v>
      </c>
      <c r="B31" s="370">
        <v>30.0</v>
      </c>
      <c r="C31" s="367"/>
      <c r="D31" s="367"/>
      <c r="E31" s="361" t="s">
        <v>2664</v>
      </c>
      <c r="F31" s="362" t="s">
        <v>2665</v>
      </c>
      <c r="G31" s="362" t="s">
        <v>2666</v>
      </c>
      <c r="H31" s="371" t="s">
        <v>2666</v>
      </c>
      <c r="I31" s="364" t="s">
        <v>2670</v>
      </c>
      <c r="J31" s="365" t="s">
        <v>2671</v>
      </c>
      <c r="K31" s="362" t="s">
        <v>238</v>
      </c>
      <c r="L31" s="362" t="s">
        <v>66</v>
      </c>
      <c r="M31" s="366">
        <v>1.0</v>
      </c>
      <c r="N31" s="362" t="s">
        <v>77</v>
      </c>
      <c r="O31" s="362" t="s">
        <v>2572</v>
      </c>
      <c r="P31" s="366">
        <v>2013.0</v>
      </c>
      <c r="Q31" s="367"/>
      <c r="R31" s="362" t="s">
        <v>147</v>
      </c>
      <c r="S31" s="367"/>
      <c r="T31" s="368">
        <v>0.04</v>
      </c>
      <c r="U31" s="366">
        <v>353.0</v>
      </c>
      <c r="V31" s="362" t="s">
        <v>68</v>
      </c>
      <c r="W31" s="366">
        <v>1.74</v>
      </c>
      <c r="X31" s="366">
        <v>4000.0</v>
      </c>
      <c r="Y31" s="366">
        <v>2062.2</v>
      </c>
      <c r="Z31" s="366">
        <v>4000.0</v>
      </c>
      <c r="AA31" s="366">
        <v>8836.0</v>
      </c>
      <c r="AB31" s="367"/>
      <c r="AC31" s="367"/>
      <c r="AD31" s="366">
        <v>968.0</v>
      </c>
      <c r="AE31" s="366">
        <v>0.41</v>
      </c>
      <c r="AF31" s="367"/>
      <c r="AG31" s="369" t="s">
        <v>2669</v>
      </c>
    </row>
    <row r="32" ht="26.25" customHeight="1">
      <c r="A32" s="381">
        <v>33.0</v>
      </c>
      <c r="B32" s="358">
        <v>31.0</v>
      </c>
      <c r="C32" s="367"/>
      <c r="D32" s="367"/>
      <c r="E32" s="361" t="s">
        <v>2664</v>
      </c>
      <c r="F32" s="362" t="s">
        <v>2665</v>
      </c>
      <c r="G32" s="362" t="s">
        <v>2666</v>
      </c>
      <c r="H32" s="371" t="s">
        <v>2666</v>
      </c>
      <c r="I32" s="364" t="s">
        <v>2672</v>
      </c>
      <c r="J32" s="365" t="s">
        <v>2673</v>
      </c>
      <c r="K32" s="362" t="s">
        <v>238</v>
      </c>
      <c r="L32" s="362" t="s">
        <v>66</v>
      </c>
      <c r="M32" s="366">
        <v>1.0</v>
      </c>
      <c r="N32" s="362" t="s">
        <v>77</v>
      </c>
      <c r="O32" s="362" t="s">
        <v>2566</v>
      </c>
      <c r="P32" s="366">
        <v>2019.0</v>
      </c>
      <c r="Q32" s="367"/>
      <c r="R32" s="362" t="s">
        <v>147</v>
      </c>
      <c r="S32" s="367"/>
      <c r="T32" s="367"/>
      <c r="U32" s="377">
        <v>1.0</v>
      </c>
      <c r="V32" s="362" t="s">
        <v>68</v>
      </c>
      <c r="W32" s="366">
        <v>1.81</v>
      </c>
      <c r="X32" s="366">
        <v>4000.0</v>
      </c>
      <c r="Y32" s="366">
        <v>2062.2</v>
      </c>
      <c r="Z32" s="366">
        <v>4000.0</v>
      </c>
      <c r="AA32" s="366">
        <v>8836.0</v>
      </c>
      <c r="AB32" s="367"/>
      <c r="AC32" s="367"/>
      <c r="AD32" s="362" t="s">
        <v>2578</v>
      </c>
      <c r="AE32" s="366">
        <v>0.82</v>
      </c>
      <c r="AF32" s="367"/>
      <c r="AG32" s="369" t="s">
        <v>2674</v>
      </c>
    </row>
    <row r="33" ht="26.25" customHeight="1">
      <c r="A33" s="381">
        <v>33.0</v>
      </c>
      <c r="B33" s="370">
        <v>32.0</v>
      </c>
      <c r="C33" s="367"/>
      <c r="D33" s="367"/>
      <c r="E33" s="361" t="s">
        <v>2675</v>
      </c>
      <c r="F33" s="362" t="s">
        <v>2665</v>
      </c>
      <c r="G33" s="362" t="s">
        <v>2666</v>
      </c>
      <c r="H33" s="371" t="s">
        <v>2666</v>
      </c>
      <c r="I33" s="364" t="s">
        <v>2676</v>
      </c>
      <c r="J33" s="365" t="s">
        <v>2677</v>
      </c>
      <c r="K33" s="362" t="s">
        <v>66</v>
      </c>
      <c r="L33" s="362" t="s">
        <v>66</v>
      </c>
      <c r="M33" s="366">
        <v>2.0</v>
      </c>
      <c r="N33" s="362" t="s">
        <v>77</v>
      </c>
      <c r="O33" s="362" t="s">
        <v>2572</v>
      </c>
      <c r="P33" s="366">
        <v>2019.0</v>
      </c>
      <c r="Q33" s="367"/>
      <c r="R33" s="362" t="s">
        <v>147</v>
      </c>
      <c r="S33" s="367"/>
      <c r="T33" s="368">
        <v>0.44</v>
      </c>
      <c r="U33" s="366">
        <v>3819.0</v>
      </c>
      <c r="V33" s="362" t="s">
        <v>68</v>
      </c>
      <c r="W33" s="366">
        <v>1.32</v>
      </c>
      <c r="X33" s="366">
        <v>0.0</v>
      </c>
      <c r="Y33" s="366">
        <v>3819.6</v>
      </c>
      <c r="Z33" s="366">
        <v>4000.0</v>
      </c>
      <c r="AA33" s="366">
        <v>8836.0</v>
      </c>
      <c r="AB33" s="367"/>
      <c r="AC33" s="367"/>
      <c r="AD33" s="374">
        <v>5674.0</v>
      </c>
      <c r="AE33" s="366">
        <v>0.67</v>
      </c>
      <c r="AF33" s="367"/>
      <c r="AG33" s="369" t="s">
        <v>2678</v>
      </c>
    </row>
    <row r="34" ht="26.25" customHeight="1">
      <c r="A34" s="381">
        <v>33.0</v>
      </c>
      <c r="B34" s="358">
        <v>33.0</v>
      </c>
      <c r="C34" s="367"/>
      <c r="D34" s="367"/>
      <c r="E34" s="361" t="s">
        <v>2679</v>
      </c>
      <c r="F34" s="362" t="s">
        <v>2680</v>
      </c>
      <c r="G34" s="362" t="s">
        <v>2681</v>
      </c>
      <c r="H34" s="371" t="s">
        <v>2681</v>
      </c>
      <c r="I34" s="364" t="s">
        <v>2682</v>
      </c>
      <c r="J34" s="365" t="s">
        <v>2652</v>
      </c>
      <c r="K34" s="362" t="s">
        <v>66</v>
      </c>
      <c r="L34" s="362" t="s">
        <v>66</v>
      </c>
      <c r="M34" s="366">
        <v>2.0</v>
      </c>
      <c r="N34" s="362" t="s">
        <v>64</v>
      </c>
      <c r="O34" s="362" t="s">
        <v>2572</v>
      </c>
      <c r="P34" s="366">
        <v>2019.0</v>
      </c>
      <c r="Q34" s="367"/>
      <c r="R34" s="367"/>
      <c r="S34" s="367"/>
      <c r="T34" s="378">
        <v>0.99</v>
      </c>
      <c r="U34" s="366">
        <v>1814.0</v>
      </c>
      <c r="V34" s="366">
        <v>1.0</v>
      </c>
      <c r="W34" s="366">
        <v>1.01</v>
      </c>
      <c r="X34" s="366">
        <v>1000.0</v>
      </c>
      <c r="Y34" s="366">
        <v>1814.1</v>
      </c>
      <c r="Z34" s="366">
        <v>1000.0</v>
      </c>
      <c r="AA34" s="366">
        <v>1831.0</v>
      </c>
      <c r="AB34" s="367"/>
      <c r="AC34" s="367"/>
      <c r="AD34" s="366">
        <v>3052.0</v>
      </c>
      <c r="AE34" s="366">
        <v>0.6</v>
      </c>
      <c r="AF34" s="367"/>
      <c r="AG34" s="376" t="s">
        <v>2631</v>
      </c>
    </row>
    <row r="35" ht="15.75" customHeight="1">
      <c r="A35" s="383">
        <v>33.0</v>
      </c>
      <c r="B35" s="384"/>
      <c r="C35" s="385">
        <v>33.0</v>
      </c>
      <c r="D35" s="384"/>
      <c r="E35" s="365" t="s">
        <v>2683</v>
      </c>
      <c r="F35" s="362" t="s">
        <v>2684</v>
      </c>
      <c r="G35" s="362" t="s">
        <v>2685</v>
      </c>
      <c r="H35" s="371" t="s">
        <v>2685</v>
      </c>
      <c r="I35" s="384"/>
      <c r="J35" s="365" t="s">
        <v>2622</v>
      </c>
      <c r="K35" s="362" t="s">
        <v>66</v>
      </c>
      <c r="L35" s="362" t="s">
        <v>66</v>
      </c>
      <c r="M35" s="366">
        <v>1.0</v>
      </c>
      <c r="N35" s="362" t="s">
        <v>54</v>
      </c>
      <c r="O35" s="362" t="s">
        <v>2566</v>
      </c>
      <c r="P35" s="366">
        <v>2019.0</v>
      </c>
      <c r="Q35" s="384"/>
      <c r="R35" s="384"/>
      <c r="S35" s="384"/>
      <c r="T35" s="378">
        <v>0.2</v>
      </c>
      <c r="U35" s="384"/>
      <c r="V35" s="386">
        <v>1.0</v>
      </c>
      <c r="W35" s="366">
        <v>0.58</v>
      </c>
      <c r="X35" s="366">
        <v>0.0</v>
      </c>
      <c r="Y35" s="366">
        <v>77.0</v>
      </c>
      <c r="Z35" s="366">
        <v>0.0</v>
      </c>
      <c r="AA35" s="366">
        <v>159.0</v>
      </c>
      <c r="AB35" s="367"/>
      <c r="AC35" s="367"/>
      <c r="AD35" s="362" t="s">
        <v>2578</v>
      </c>
      <c r="AE35" s="366">
        <v>0.62</v>
      </c>
      <c r="AF35" s="367"/>
      <c r="AG35" s="376" t="s">
        <v>2573</v>
      </c>
    </row>
    <row r="36" ht="15.75" customHeight="1">
      <c r="A36" s="383">
        <v>33.0</v>
      </c>
      <c r="B36" s="384"/>
      <c r="C36" s="385">
        <v>33.0</v>
      </c>
      <c r="D36" s="384"/>
      <c r="E36" s="365" t="s">
        <v>2686</v>
      </c>
      <c r="F36" s="362" t="s">
        <v>2687</v>
      </c>
      <c r="G36" s="362" t="s">
        <v>2688</v>
      </c>
      <c r="H36" s="371" t="s">
        <v>2688</v>
      </c>
      <c r="I36" s="384"/>
      <c r="J36" s="365" t="s">
        <v>2671</v>
      </c>
      <c r="K36" s="362" t="s">
        <v>238</v>
      </c>
      <c r="L36" s="362" t="s">
        <v>66</v>
      </c>
      <c r="M36" s="366">
        <v>1.0</v>
      </c>
      <c r="N36" s="362" t="s">
        <v>77</v>
      </c>
      <c r="O36" s="362" t="s">
        <v>2572</v>
      </c>
      <c r="P36" s="366">
        <v>2015.0</v>
      </c>
      <c r="Q36" s="384"/>
      <c r="R36" s="384"/>
      <c r="S36" s="384"/>
      <c r="T36" s="378">
        <v>0.3</v>
      </c>
      <c r="U36" s="384"/>
      <c r="V36" s="386">
        <v>1.0</v>
      </c>
      <c r="W36" s="366">
        <v>1.93</v>
      </c>
      <c r="X36" s="366">
        <v>197.0</v>
      </c>
      <c r="Y36" s="366">
        <v>389.0</v>
      </c>
      <c r="Z36" s="366">
        <v>197.0</v>
      </c>
      <c r="AA36" s="366">
        <v>389.0</v>
      </c>
      <c r="AB36" s="367"/>
      <c r="AC36" s="367"/>
      <c r="AD36" s="366">
        <v>205.0</v>
      </c>
      <c r="AE36" s="366">
        <v>0.63</v>
      </c>
      <c r="AF36" s="367"/>
      <c r="AG36" s="376" t="s">
        <v>2573</v>
      </c>
    </row>
    <row r="37" ht="15.75" customHeight="1">
      <c r="A37" s="383">
        <v>33.0</v>
      </c>
      <c r="B37" s="384"/>
      <c r="C37" s="385">
        <v>33.0</v>
      </c>
      <c r="D37" s="384"/>
      <c r="E37" s="365" t="s">
        <v>2686</v>
      </c>
      <c r="F37" s="362" t="s">
        <v>2687</v>
      </c>
      <c r="G37" s="362" t="s">
        <v>2688</v>
      </c>
      <c r="H37" s="371" t="s">
        <v>2688</v>
      </c>
      <c r="I37" s="384"/>
      <c r="J37" s="365" t="s">
        <v>2668</v>
      </c>
      <c r="K37" s="362" t="s">
        <v>238</v>
      </c>
      <c r="L37" s="362" t="s">
        <v>66</v>
      </c>
      <c r="M37" s="366">
        <v>1.0</v>
      </c>
      <c r="N37" s="362" t="s">
        <v>77</v>
      </c>
      <c r="O37" s="362" t="s">
        <v>2572</v>
      </c>
      <c r="P37" s="366">
        <v>2015.0</v>
      </c>
      <c r="Q37" s="384"/>
      <c r="R37" s="384"/>
      <c r="S37" s="384"/>
      <c r="T37" s="378">
        <v>0.15</v>
      </c>
      <c r="U37" s="384"/>
      <c r="V37" s="387" t="s">
        <v>68</v>
      </c>
      <c r="W37" s="366">
        <v>1.59</v>
      </c>
      <c r="X37" s="366">
        <v>197.0</v>
      </c>
      <c r="Y37" s="366">
        <v>389.0</v>
      </c>
      <c r="Z37" s="366">
        <v>197.0</v>
      </c>
      <c r="AA37" s="366">
        <v>389.0</v>
      </c>
      <c r="AB37" s="367"/>
      <c r="AC37" s="367"/>
      <c r="AD37" s="366">
        <v>216.0</v>
      </c>
      <c r="AE37" s="366">
        <v>0.46</v>
      </c>
      <c r="AF37" s="367"/>
      <c r="AG37" s="376" t="s">
        <v>2573</v>
      </c>
    </row>
    <row r="38" ht="15.75" customHeight="1">
      <c r="A38" s="383">
        <v>33.0</v>
      </c>
      <c r="B38" s="384"/>
      <c r="C38" s="385">
        <v>33.0</v>
      </c>
      <c r="D38" s="384"/>
      <c r="E38" s="365" t="s">
        <v>2686</v>
      </c>
      <c r="F38" s="362" t="s">
        <v>2687</v>
      </c>
      <c r="G38" s="362" t="s">
        <v>2688</v>
      </c>
      <c r="H38" s="371" t="s">
        <v>2688</v>
      </c>
      <c r="I38" s="384"/>
      <c r="J38" s="365" t="s">
        <v>2673</v>
      </c>
      <c r="K38" s="362" t="s">
        <v>238</v>
      </c>
      <c r="L38" s="362" t="s">
        <v>66</v>
      </c>
      <c r="M38" s="366">
        <v>1.0</v>
      </c>
      <c r="N38" s="362" t="s">
        <v>77</v>
      </c>
      <c r="O38" s="362" t="s">
        <v>64</v>
      </c>
      <c r="P38" s="366">
        <v>2018.0</v>
      </c>
      <c r="Q38" s="384"/>
      <c r="R38" s="384"/>
      <c r="S38" s="384"/>
      <c r="T38" s="378">
        <v>0.55</v>
      </c>
      <c r="U38" s="384"/>
      <c r="V38" s="387" t="s">
        <v>68</v>
      </c>
      <c r="W38" s="366">
        <v>3.45</v>
      </c>
      <c r="X38" s="366">
        <v>197.0</v>
      </c>
      <c r="Y38" s="366">
        <v>389.0</v>
      </c>
      <c r="Z38" s="366">
        <v>197.0</v>
      </c>
      <c r="AA38" s="366">
        <v>389.0</v>
      </c>
      <c r="AB38" s="367"/>
      <c r="AC38" s="367"/>
      <c r="AD38" s="366">
        <v>720.0</v>
      </c>
      <c r="AE38" s="366">
        <v>0.13</v>
      </c>
      <c r="AF38" s="367"/>
      <c r="AG38" s="376" t="s">
        <v>2689</v>
      </c>
    </row>
    <row r="39" ht="26.25" customHeight="1">
      <c r="A39" s="381">
        <v>33.0</v>
      </c>
      <c r="B39" s="370">
        <v>34.0</v>
      </c>
      <c r="C39" s="367"/>
      <c r="D39" s="367"/>
      <c r="E39" s="361" t="s">
        <v>2690</v>
      </c>
      <c r="F39" s="362" t="s">
        <v>2691</v>
      </c>
      <c r="G39" s="362" t="s">
        <v>2692</v>
      </c>
      <c r="H39" s="371" t="s">
        <v>2692</v>
      </c>
      <c r="I39" s="364" t="s">
        <v>2693</v>
      </c>
      <c r="J39" s="365" t="s">
        <v>2627</v>
      </c>
      <c r="K39" s="362" t="s">
        <v>238</v>
      </c>
      <c r="L39" s="362" t="s">
        <v>66</v>
      </c>
      <c r="M39" s="366">
        <v>1.0</v>
      </c>
      <c r="N39" s="362" t="s">
        <v>54</v>
      </c>
      <c r="O39" s="362" t="s">
        <v>2572</v>
      </c>
      <c r="P39" s="366">
        <v>2015.0</v>
      </c>
      <c r="Q39" s="367"/>
      <c r="R39" s="367"/>
      <c r="S39" s="367"/>
      <c r="T39" s="368">
        <v>0.01</v>
      </c>
      <c r="U39" s="366">
        <v>17.0</v>
      </c>
      <c r="V39" s="366">
        <v>1.0</v>
      </c>
      <c r="W39" s="366">
        <v>0.29</v>
      </c>
      <c r="X39" s="366">
        <v>0.0</v>
      </c>
      <c r="Y39" s="366">
        <v>1587.0</v>
      </c>
      <c r="Z39" s="366">
        <v>2000.0</v>
      </c>
      <c r="AA39" s="366">
        <v>1700.0</v>
      </c>
      <c r="AB39" s="367"/>
      <c r="AC39" s="367"/>
      <c r="AD39" s="366">
        <v>382.0</v>
      </c>
      <c r="AE39" s="366">
        <v>1.5</v>
      </c>
      <c r="AF39" s="367"/>
      <c r="AG39" s="369" t="s">
        <v>2694</v>
      </c>
    </row>
    <row r="40" ht="26.25" customHeight="1">
      <c r="A40" s="381">
        <v>33.0</v>
      </c>
      <c r="B40" s="358">
        <v>35.0</v>
      </c>
      <c r="C40" s="367"/>
      <c r="D40" s="367"/>
      <c r="E40" s="361" t="s">
        <v>2690</v>
      </c>
      <c r="F40" s="362" t="s">
        <v>2691</v>
      </c>
      <c r="G40" s="362" t="s">
        <v>2692</v>
      </c>
      <c r="H40" s="371" t="s">
        <v>2692</v>
      </c>
      <c r="I40" s="364" t="s">
        <v>2695</v>
      </c>
      <c r="J40" s="365" t="s">
        <v>2622</v>
      </c>
      <c r="K40" s="362" t="s">
        <v>238</v>
      </c>
      <c r="L40" s="362" t="s">
        <v>66</v>
      </c>
      <c r="M40" s="366">
        <v>1.0</v>
      </c>
      <c r="N40" s="362" t="s">
        <v>64</v>
      </c>
      <c r="O40" s="362" t="s">
        <v>64</v>
      </c>
      <c r="P40" s="366">
        <v>2017.0</v>
      </c>
      <c r="Q40" s="367"/>
      <c r="R40" s="367"/>
      <c r="S40" s="367"/>
      <c r="T40" s="368">
        <v>0.38</v>
      </c>
      <c r="U40" s="366">
        <v>646.0</v>
      </c>
      <c r="V40" s="362" t="s">
        <v>68</v>
      </c>
      <c r="W40" s="366">
        <v>0.82</v>
      </c>
      <c r="X40" s="366">
        <v>0.0</v>
      </c>
      <c r="Y40" s="366">
        <v>1587.0</v>
      </c>
      <c r="Z40" s="366">
        <v>2000.0</v>
      </c>
      <c r="AA40" s="366">
        <v>1700.0</v>
      </c>
      <c r="AB40" s="367"/>
      <c r="AC40" s="367"/>
      <c r="AD40" s="362" t="s">
        <v>2578</v>
      </c>
      <c r="AE40" s="366">
        <v>0.78</v>
      </c>
      <c r="AF40" s="367"/>
      <c r="AG40" s="369" t="s">
        <v>2573</v>
      </c>
    </row>
    <row r="41" ht="26.25" customHeight="1">
      <c r="A41" s="381">
        <v>33.0</v>
      </c>
      <c r="B41" s="370">
        <v>36.0</v>
      </c>
      <c r="C41" s="367"/>
      <c r="D41" s="367"/>
      <c r="E41" s="361" t="s">
        <v>2690</v>
      </c>
      <c r="F41" s="362" t="s">
        <v>2691</v>
      </c>
      <c r="G41" s="362" t="s">
        <v>2692</v>
      </c>
      <c r="H41" s="371" t="s">
        <v>2692</v>
      </c>
      <c r="I41" s="364" t="s">
        <v>2696</v>
      </c>
      <c r="J41" s="365" t="s">
        <v>2697</v>
      </c>
      <c r="K41" s="362" t="s">
        <v>238</v>
      </c>
      <c r="L41" s="362" t="s">
        <v>66</v>
      </c>
      <c r="M41" s="366">
        <v>1.0</v>
      </c>
      <c r="N41" s="362" t="s">
        <v>54</v>
      </c>
      <c r="O41" s="362" t="s">
        <v>2572</v>
      </c>
      <c r="P41" s="366">
        <v>2015.0</v>
      </c>
      <c r="Q41" s="367"/>
      <c r="R41" s="367"/>
      <c r="S41" s="367"/>
      <c r="T41" s="368">
        <v>0.6</v>
      </c>
      <c r="U41" s="377">
        <v>1.0</v>
      </c>
      <c r="V41" s="362" t="s">
        <v>68</v>
      </c>
      <c r="W41" s="366">
        <v>0.23</v>
      </c>
      <c r="X41" s="367"/>
      <c r="Y41" s="367"/>
      <c r="Z41" s="366">
        <v>2000.0</v>
      </c>
      <c r="AA41" s="366">
        <v>1700.0</v>
      </c>
      <c r="AB41" s="367"/>
      <c r="AC41" s="367"/>
      <c r="AD41" s="366">
        <v>17631.0</v>
      </c>
      <c r="AE41" s="366">
        <v>0.82</v>
      </c>
      <c r="AF41" s="367"/>
      <c r="AG41" s="369" t="s">
        <v>2698</v>
      </c>
    </row>
    <row r="42" ht="26.25" customHeight="1">
      <c r="A42" s="381">
        <v>33.0</v>
      </c>
      <c r="B42" s="358">
        <v>37.0</v>
      </c>
      <c r="C42" s="367"/>
      <c r="D42" s="367"/>
      <c r="E42" s="361" t="s">
        <v>2699</v>
      </c>
      <c r="F42" s="362" t="s">
        <v>2700</v>
      </c>
      <c r="G42" s="362" t="s">
        <v>2701</v>
      </c>
      <c r="H42" s="371" t="s">
        <v>2701</v>
      </c>
      <c r="I42" s="364" t="s">
        <v>2702</v>
      </c>
      <c r="J42" s="365" t="s">
        <v>2627</v>
      </c>
      <c r="K42" s="362" t="s">
        <v>238</v>
      </c>
      <c r="L42" s="362" t="s">
        <v>66</v>
      </c>
      <c r="M42" s="366">
        <v>1.0</v>
      </c>
      <c r="N42" s="362" t="s">
        <v>54</v>
      </c>
      <c r="O42" s="362" t="s">
        <v>2566</v>
      </c>
      <c r="P42" s="366">
        <v>2019.0</v>
      </c>
      <c r="Q42" s="367"/>
      <c r="R42" s="367"/>
      <c r="S42" s="367"/>
      <c r="T42" s="368">
        <v>0.2</v>
      </c>
      <c r="U42" s="366">
        <v>72.8</v>
      </c>
      <c r="V42" s="366">
        <v>1.0</v>
      </c>
      <c r="W42" s="366">
        <v>0.15</v>
      </c>
      <c r="X42" s="366">
        <v>0.0</v>
      </c>
      <c r="Y42" s="366">
        <v>364.0</v>
      </c>
      <c r="Z42" s="366">
        <v>0.0</v>
      </c>
      <c r="AA42" s="366">
        <v>364.0</v>
      </c>
      <c r="AB42" s="367"/>
      <c r="AC42" s="367"/>
      <c r="AD42" s="366">
        <v>576.0</v>
      </c>
      <c r="AE42" s="366">
        <v>2.15</v>
      </c>
      <c r="AF42" s="367"/>
      <c r="AG42" s="369" t="s">
        <v>2644</v>
      </c>
    </row>
    <row r="43" ht="26.25" customHeight="1">
      <c r="A43" s="381">
        <v>33.0</v>
      </c>
      <c r="B43" s="370">
        <v>38.0</v>
      </c>
      <c r="C43" s="367"/>
      <c r="D43" s="367"/>
      <c r="E43" s="361" t="s">
        <v>2699</v>
      </c>
      <c r="F43" s="362" t="s">
        <v>2700</v>
      </c>
      <c r="G43" s="362" t="s">
        <v>2701</v>
      </c>
      <c r="H43" s="371" t="s">
        <v>2701</v>
      </c>
      <c r="I43" s="364" t="s">
        <v>2703</v>
      </c>
      <c r="J43" s="365" t="s">
        <v>2622</v>
      </c>
      <c r="K43" s="362" t="s">
        <v>238</v>
      </c>
      <c r="L43" s="362" t="s">
        <v>66</v>
      </c>
      <c r="M43" s="366">
        <v>1.0</v>
      </c>
      <c r="N43" s="362" t="s">
        <v>54</v>
      </c>
      <c r="O43" s="362" t="s">
        <v>2566</v>
      </c>
      <c r="P43" s="366">
        <v>2019.0</v>
      </c>
      <c r="Q43" s="367"/>
      <c r="R43" s="367"/>
      <c r="S43" s="367"/>
      <c r="T43" s="368">
        <v>0.8</v>
      </c>
      <c r="U43" s="366">
        <v>291.2</v>
      </c>
      <c r="V43" s="362" t="s">
        <v>68</v>
      </c>
      <c r="W43" s="366">
        <v>0.08</v>
      </c>
      <c r="X43" s="366">
        <v>0.0</v>
      </c>
      <c r="Y43" s="366">
        <v>364.0</v>
      </c>
      <c r="Z43" s="366">
        <v>0.0</v>
      </c>
      <c r="AA43" s="366">
        <v>364.0</v>
      </c>
      <c r="AB43" s="367"/>
      <c r="AC43" s="367"/>
      <c r="AD43" s="366">
        <v>4227.0</v>
      </c>
      <c r="AE43" s="366">
        <v>2.78</v>
      </c>
      <c r="AF43" s="367"/>
      <c r="AG43" s="369" t="s">
        <v>2704</v>
      </c>
    </row>
    <row r="44" ht="26.25" customHeight="1">
      <c r="A44" s="381">
        <v>33.0</v>
      </c>
      <c r="B44" s="358">
        <v>39.0</v>
      </c>
      <c r="C44" s="367"/>
      <c r="D44" s="367"/>
      <c r="E44" s="361" t="s">
        <v>2705</v>
      </c>
      <c r="F44" s="362" t="s">
        <v>2706</v>
      </c>
      <c r="G44" s="362" t="s">
        <v>2707</v>
      </c>
      <c r="H44" s="371" t="s">
        <v>2707</v>
      </c>
      <c r="I44" s="364" t="s">
        <v>2708</v>
      </c>
      <c r="J44" s="365" t="s">
        <v>2622</v>
      </c>
      <c r="K44" s="362" t="s">
        <v>238</v>
      </c>
      <c r="L44" s="362" t="s">
        <v>66</v>
      </c>
      <c r="M44" s="366">
        <v>1.0</v>
      </c>
      <c r="N44" s="362" t="s">
        <v>54</v>
      </c>
      <c r="O44" s="362" t="s">
        <v>2572</v>
      </c>
      <c r="P44" s="366">
        <v>2014.0</v>
      </c>
      <c r="Q44" s="367"/>
      <c r="R44" s="367"/>
      <c r="S44" s="367"/>
      <c r="T44" s="368">
        <v>0.54</v>
      </c>
      <c r="U44" s="366">
        <v>47.52</v>
      </c>
      <c r="V44" s="366">
        <v>1.0</v>
      </c>
      <c r="W44" s="362" t="s">
        <v>2578</v>
      </c>
      <c r="X44" s="366">
        <v>0.0</v>
      </c>
      <c r="Y44" s="366">
        <v>88.0</v>
      </c>
      <c r="Z44" s="366">
        <v>0.0</v>
      </c>
      <c r="AA44" s="366">
        <v>132.0</v>
      </c>
      <c r="AB44" s="367"/>
      <c r="AC44" s="367"/>
      <c r="AD44" s="362" t="s">
        <v>2578</v>
      </c>
      <c r="AE44" s="362" t="s">
        <v>2578</v>
      </c>
      <c r="AF44" s="367"/>
      <c r="AG44" s="369" t="s">
        <v>2709</v>
      </c>
    </row>
    <row r="45" ht="26.25" customHeight="1">
      <c r="A45" s="381">
        <v>33.0</v>
      </c>
      <c r="B45" s="370">
        <v>40.0</v>
      </c>
      <c r="C45" s="367"/>
      <c r="D45" s="367"/>
      <c r="E45" s="361" t="s">
        <v>2705</v>
      </c>
      <c r="F45" s="362" t="s">
        <v>2706</v>
      </c>
      <c r="G45" s="362" t="s">
        <v>2707</v>
      </c>
      <c r="H45" s="371" t="s">
        <v>2707</v>
      </c>
      <c r="I45" s="364" t="s">
        <v>2710</v>
      </c>
      <c r="J45" s="365" t="s">
        <v>2627</v>
      </c>
      <c r="K45" s="362" t="s">
        <v>66</v>
      </c>
      <c r="L45" s="362" t="s">
        <v>66</v>
      </c>
      <c r="M45" s="366">
        <v>1.0</v>
      </c>
      <c r="N45" s="362" t="s">
        <v>54</v>
      </c>
      <c r="O45" s="362" t="s">
        <v>64</v>
      </c>
      <c r="P45" s="366">
        <v>2018.0</v>
      </c>
      <c r="Q45" s="367"/>
      <c r="R45" s="367"/>
      <c r="S45" s="367"/>
      <c r="T45" s="368">
        <v>0.45</v>
      </c>
      <c r="U45" s="366">
        <v>39.6</v>
      </c>
      <c r="V45" s="362" t="s">
        <v>68</v>
      </c>
      <c r="W45" s="366">
        <v>0.36</v>
      </c>
      <c r="X45" s="366">
        <v>0.0</v>
      </c>
      <c r="Y45" s="366">
        <v>88.0</v>
      </c>
      <c r="Z45" s="366">
        <v>0.0</v>
      </c>
      <c r="AA45" s="366">
        <v>132.0</v>
      </c>
      <c r="AB45" s="367"/>
      <c r="AC45" s="367"/>
      <c r="AD45" s="366">
        <v>193.0</v>
      </c>
      <c r="AE45" s="366">
        <v>1.13</v>
      </c>
      <c r="AF45" s="367"/>
      <c r="AG45" s="369" t="s">
        <v>2644</v>
      </c>
    </row>
    <row r="46" ht="15.75" customHeight="1">
      <c r="A46" s="383">
        <v>33.0</v>
      </c>
      <c r="B46" s="384"/>
      <c r="C46" s="385">
        <v>33.0</v>
      </c>
      <c r="D46" s="384"/>
      <c r="E46" s="365" t="s">
        <v>2711</v>
      </c>
      <c r="F46" s="362" t="s">
        <v>2712</v>
      </c>
      <c r="G46" s="362" t="s">
        <v>2713</v>
      </c>
      <c r="H46" s="371" t="s">
        <v>2713</v>
      </c>
      <c r="I46" s="384"/>
      <c r="J46" s="365" t="s">
        <v>2622</v>
      </c>
      <c r="K46" s="362" t="s">
        <v>238</v>
      </c>
      <c r="L46" s="362" t="s">
        <v>66</v>
      </c>
      <c r="M46" s="366">
        <v>1.0</v>
      </c>
      <c r="N46" s="362" t="s">
        <v>77</v>
      </c>
      <c r="O46" s="362" t="s">
        <v>2566</v>
      </c>
      <c r="P46" s="366">
        <v>2020.0</v>
      </c>
      <c r="Q46" s="384"/>
      <c r="R46" s="384"/>
      <c r="S46" s="384"/>
      <c r="T46" s="368">
        <v>1.0</v>
      </c>
      <c r="U46" s="384"/>
      <c r="V46" s="386">
        <v>1.0</v>
      </c>
      <c r="W46" s="366">
        <v>1.62</v>
      </c>
      <c r="X46" s="366">
        <v>0.0</v>
      </c>
      <c r="Y46" s="366">
        <v>85.0</v>
      </c>
      <c r="Z46" s="366">
        <v>0.0</v>
      </c>
      <c r="AA46" s="366">
        <v>85.0</v>
      </c>
      <c r="AB46" s="367"/>
      <c r="AC46" s="367"/>
      <c r="AD46" s="366">
        <v>138.0</v>
      </c>
      <c r="AE46" s="366">
        <v>0.54</v>
      </c>
      <c r="AF46" s="367"/>
      <c r="AG46" s="369" t="s">
        <v>2704</v>
      </c>
    </row>
    <row r="47" ht="26.25" customHeight="1">
      <c r="A47" s="381">
        <v>33.0</v>
      </c>
      <c r="B47" s="358">
        <v>41.0</v>
      </c>
      <c r="C47" s="367"/>
      <c r="D47" s="367"/>
      <c r="E47" s="361" t="s">
        <v>2714</v>
      </c>
      <c r="F47" s="362" t="s">
        <v>2074</v>
      </c>
      <c r="G47" s="362" t="s">
        <v>2075</v>
      </c>
      <c r="H47" s="371" t="s">
        <v>2075</v>
      </c>
      <c r="I47" s="364" t="s">
        <v>2715</v>
      </c>
      <c r="J47" s="365" t="s">
        <v>2627</v>
      </c>
      <c r="K47" s="362" t="s">
        <v>238</v>
      </c>
      <c r="L47" s="362" t="s">
        <v>66</v>
      </c>
      <c r="M47" s="366">
        <v>1.0</v>
      </c>
      <c r="N47" s="362" t="s">
        <v>54</v>
      </c>
      <c r="O47" s="362" t="s">
        <v>2566</v>
      </c>
      <c r="P47" s="366">
        <v>2021.0</v>
      </c>
      <c r="Q47" s="367"/>
      <c r="R47" s="367"/>
      <c r="S47" s="367"/>
      <c r="T47" s="368">
        <v>1.0</v>
      </c>
      <c r="U47" s="366">
        <v>26.0</v>
      </c>
      <c r="V47" s="366">
        <v>1.0</v>
      </c>
      <c r="W47" s="366">
        <v>0.2</v>
      </c>
      <c r="X47" s="366">
        <v>150.0</v>
      </c>
      <c r="Y47" s="366">
        <v>26.0</v>
      </c>
      <c r="Z47" s="366">
        <v>150.0</v>
      </c>
      <c r="AA47" s="366">
        <v>26.0</v>
      </c>
      <c r="AB47" s="367"/>
      <c r="AC47" s="367"/>
      <c r="AD47" s="366">
        <v>435.0</v>
      </c>
      <c r="AE47" s="366">
        <v>2.18</v>
      </c>
      <c r="AF47" s="367"/>
      <c r="AG47" s="369" t="s">
        <v>2644</v>
      </c>
    </row>
    <row r="48" ht="26.25" customHeight="1">
      <c r="A48" s="381">
        <v>33.0</v>
      </c>
      <c r="B48" s="370">
        <v>42.0</v>
      </c>
      <c r="C48" s="367"/>
      <c r="D48" s="367"/>
      <c r="E48" s="361" t="s">
        <v>2716</v>
      </c>
      <c r="F48" s="362" t="s">
        <v>2717</v>
      </c>
      <c r="G48" s="362" t="s">
        <v>2718</v>
      </c>
      <c r="H48" s="371" t="s">
        <v>97</v>
      </c>
      <c r="I48" s="364" t="s">
        <v>2719</v>
      </c>
      <c r="J48" s="365" t="s">
        <v>2627</v>
      </c>
      <c r="K48" s="362" t="s">
        <v>238</v>
      </c>
      <c r="L48" s="362" t="s">
        <v>66</v>
      </c>
      <c r="M48" s="366">
        <v>1.0</v>
      </c>
      <c r="N48" s="362" t="s">
        <v>835</v>
      </c>
      <c r="O48" s="362" t="s">
        <v>2572</v>
      </c>
      <c r="P48" s="366">
        <v>2013.0</v>
      </c>
      <c r="Q48" s="367"/>
      <c r="R48" s="367"/>
      <c r="S48" s="367"/>
      <c r="T48" s="368">
        <v>0.11</v>
      </c>
      <c r="U48" s="366">
        <v>1.76</v>
      </c>
      <c r="V48" s="366">
        <v>1.0</v>
      </c>
      <c r="W48" s="362" t="s">
        <v>2578</v>
      </c>
      <c r="X48" s="366">
        <v>1123.0</v>
      </c>
      <c r="Y48" s="366">
        <v>16.0</v>
      </c>
      <c r="Z48" s="366">
        <v>1123.0</v>
      </c>
      <c r="AA48" s="366">
        <v>16.0</v>
      </c>
      <c r="AB48" s="367"/>
      <c r="AC48" s="367"/>
      <c r="AD48" s="362" t="s">
        <v>2578</v>
      </c>
      <c r="AE48" s="366">
        <v>1.8</v>
      </c>
      <c r="AF48" s="367"/>
      <c r="AG48" s="369" t="s">
        <v>2674</v>
      </c>
    </row>
    <row r="49" ht="26.25" customHeight="1">
      <c r="A49" s="381">
        <v>33.0</v>
      </c>
      <c r="B49" s="358">
        <v>43.0</v>
      </c>
      <c r="C49" s="367"/>
      <c r="D49" s="367"/>
      <c r="E49" s="361" t="s">
        <v>2716</v>
      </c>
      <c r="F49" s="362" t="s">
        <v>2717</v>
      </c>
      <c r="G49" s="362" t="s">
        <v>2718</v>
      </c>
      <c r="H49" s="371" t="s">
        <v>2718</v>
      </c>
      <c r="I49" s="364" t="s">
        <v>2720</v>
      </c>
      <c r="J49" s="365" t="s">
        <v>2721</v>
      </c>
      <c r="K49" s="362" t="s">
        <v>238</v>
      </c>
      <c r="L49" s="362" t="s">
        <v>66</v>
      </c>
      <c r="M49" s="366">
        <v>1.0</v>
      </c>
      <c r="N49" s="362" t="s">
        <v>77</v>
      </c>
      <c r="O49" s="362" t="s">
        <v>2566</v>
      </c>
      <c r="P49" s="366">
        <v>2019.0</v>
      </c>
      <c r="Q49" s="367"/>
      <c r="R49" s="367"/>
      <c r="S49" s="367"/>
      <c r="T49" s="362" t="s">
        <v>2578</v>
      </c>
      <c r="U49" s="366">
        <v>7.0</v>
      </c>
      <c r="V49" s="362" t="s">
        <v>68</v>
      </c>
      <c r="W49" s="366">
        <v>2.11</v>
      </c>
      <c r="X49" s="366">
        <v>1123.0</v>
      </c>
      <c r="Y49" s="366">
        <v>16.0</v>
      </c>
      <c r="Z49" s="366">
        <v>1123.0</v>
      </c>
      <c r="AA49" s="366">
        <v>16.0</v>
      </c>
      <c r="AB49" s="367"/>
      <c r="AC49" s="367"/>
      <c r="AD49" s="366">
        <v>1585.0</v>
      </c>
      <c r="AE49" s="366">
        <v>0.7</v>
      </c>
      <c r="AF49" s="367"/>
      <c r="AG49" s="369" t="s">
        <v>2704</v>
      </c>
    </row>
    <row r="50" ht="26.25" customHeight="1">
      <c r="A50" s="381">
        <v>33.0</v>
      </c>
      <c r="B50" s="370">
        <v>44.0</v>
      </c>
      <c r="C50" s="367"/>
      <c r="D50" s="367"/>
      <c r="E50" s="361" t="s">
        <v>2716</v>
      </c>
      <c r="F50" s="362" t="s">
        <v>2717</v>
      </c>
      <c r="G50" s="362" t="s">
        <v>2718</v>
      </c>
      <c r="H50" s="371" t="s">
        <v>2718</v>
      </c>
      <c r="I50" s="364" t="s">
        <v>2722</v>
      </c>
      <c r="J50" s="365" t="s">
        <v>2723</v>
      </c>
      <c r="K50" s="362" t="s">
        <v>238</v>
      </c>
      <c r="L50" s="362" t="s">
        <v>66</v>
      </c>
      <c r="M50" s="366">
        <v>1.0</v>
      </c>
      <c r="N50" s="362" t="s">
        <v>77</v>
      </c>
      <c r="O50" s="362" t="s">
        <v>2566</v>
      </c>
      <c r="P50" s="366">
        <v>2019.0</v>
      </c>
      <c r="Q50" s="367"/>
      <c r="R50" s="367"/>
      <c r="S50" s="367"/>
      <c r="T50" s="362" t="s">
        <v>2578</v>
      </c>
      <c r="U50" s="366">
        <v>7.0</v>
      </c>
      <c r="V50" s="362" t="s">
        <v>68</v>
      </c>
      <c r="W50" s="366">
        <v>1.6</v>
      </c>
      <c r="X50" s="366">
        <v>1123.0</v>
      </c>
      <c r="Y50" s="366">
        <v>16.0</v>
      </c>
      <c r="Z50" s="366">
        <v>1123.0</v>
      </c>
      <c r="AA50" s="366">
        <v>16.0</v>
      </c>
      <c r="AB50" s="367"/>
      <c r="AC50" s="367"/>
      <c r="AD50" s="366">
        <v>2163.0</v>
      </c>
      <c r="AE50" s="366">
        <v>0.2</v>
      </c>
      <c r="AF50" s="367"/>
      <c r="AG50" s="369" t="s">
        <v>2704</v>
      </c>
    </row>
    <row r="51" ht="26.25" customHeight="1">
      <c r="A51" s="381">
        <v>33.0</v>
      </c>
      <c r="B51" s="358">
        <v>45.0</v>
      </c>
      <c r="C51" s="367"/>
      <c r="D51" s="367"/>
      <c r="E51" s="361" t="s">
        <v>2724</v>
      </c>
      <c r="F51" s="362" t="s">
        <v>2725</v>
      </c>
      <c r="G51" s="362" t="s">
        <v>2726</v>
      </c>
      <c r="H51" s="371" t="s">
        <v>2726</v>
      </c>
      <c r="I51" s="364" t="s">
        <v>2727</v>
      </c>
      <c r="J51" s="365" t="s">
        <v>2642</v>
      </c>
      <c r="K51" s="362" t="s">
        <v>238</v>
      </c>
      <c r="L51" s="362" t="s">
        <v>66</v>
      </c>
      <c r="M51" s="366">
        <v>1.0</v>
      </c>
      <c r="N51" s="362" t="s">
        <v>54</v>
      </c>
      <c r="O51" s="362" t="s">
        <v>64</v>
      </c>
      <c r="P51" s="366">
        <v>2017.0</v>
      </c>
      <c r="Q51" s="367"/>
      <c r="R51" s="367"/>
      <c r="S51" s="367"/>
      <c r="T51" s="368">
        <v>1.0</v>
      </c>
      <c r="U51" s="366">
        <v>2.0</v>
      </c>
      <c r="V51" s="366">
        <v>1.0</v>
      </c>
      <c r="W51" s="366">
        <v>0.31</v>
      </c>
      <c r="X51" s="366">
        <v>716.0</v>
      </c>
      <c r="Y51" s="366">
        <v>2.0</v>
      </c>
      <c r="Z51" s="366">
        <v>716.0</v>
      </c>
      <c r="AA51" s="366">
        <v>2.0</v>
      </c>
      <c r="AB51" s="367"/>
      <c r="AC51" s="367"/>
      <c r="AD51" s="366">
        <v>8823.0</v>
      </c>
      <c r="AE51" s="366">
        <v>1.01</v>
      </c>
      <c r="AF51" s="367"/>
      <c r="AG51" s="369" t="s">
        <v>2644</v>
      </c>
    </row>
    <row r="52" ht="26.25" customHeight="1">
      <c r="A52" s="381">
        <v>33.0</v>
      </c>
      <c r="B52" s="370">
        <v>46.0</v>
      </c>
      <c r="C52" s="367"/>
      <c r="D52" s="367"/>
      <c r="E52" s="361" t="s">
        <v>2728</v>
      </c>
      <c r="F52" s="362" t="s">
        <v>2729</v>
      </c>
      <c r="G52" s="362" t="s">
        <v>2730</v>
      </c>
      <c r="H52" s="371" t="s">
        <v>2730</v>
      </c>
      <c r="I52" s="364" t="s">
        <v>2731</v>
      </c>
      <c r="J52" s="365" t="s">
        <v>2673</v>
      </c>
      <c r="K52" s="362" t="s">
        <v>238</v>
      </c>
      <c r="L52" s="362" t="s">
        <v>66</v>
      </c>
      <c r="M52" s="366">
        <v>1.0</v>
      </c>
      <c r="N52" s="362" t="s">
        <v>54</v>
      </c>
      <c r="O52" s="362" t="s">
        <v>2566</v>
      </c>
      <c r="P52" s="366">
        <v>2020.0</v>
      </c>
      <c r="Q52" s="367"/>
      <c r="R52" s="367"/>
      <c r="S52" s="367"/>
      <c r="T52" s="368">
        <v>0.03</v>
      </c>
      <c r="U52" s="366">
        <v>12.0</v>
      </c>
      <c r="V52" s="366">
        <v>1.0</v>
      </c>
      <c r="W52" s="366">
        <v>0.64</v>
      </c>
      <c r="X52" s="366">
        <v>2908.0</v>
      </c>
      <c r="Y52" s="366">
        <v>17.0</v>
      </c>
      <c r="Z52" s="366">
        <v>2908.0</v>
      </c>
      <c r="AA52" s="366">
        <v>403.9</v>
      </c>
      <c r="AB52" s="367"/>
      <c r="AC52" s="367"/>
      <c r="AD52" s="366">
        <v>1503.0</v>
      </c>
      <c r="AE52" s="366">
        <v>1.03</v>
      </c>
      <c r="AF52" s="367"/>
      <c r="AG52" s="369" t="s">
        <v>2674</v>
      </c>
    </row>
    <row r="53" ht="26.25" customHeight="1">
      <c r="A53" s="381">
        <v>33.0</v>
      </c>
      <c r="B53" s="358">
        <v>47.0</v>
      </c>
      <c r="C53" s="367"/>
      <c r="D53" s="367"/>
      <c r="E53" s="361" t="s">
        <v>2728</v>
      </c>
      <c r="F53" s="362" t="s">
        <v>2729</v>
      </c>
      <c r="G53" s="362" t="s">
        <v>2730</v>
      </c>
      <c r="H53" s="371" t="s">
        <v>2730</v>
      </c>
      <c r="I53" s="364" t="s">
        <v>2732</v>
      </c>
      <c r="J53" s="365" t="s">
        <v>2733</v>
      </c>
      <c r="K53" s="362" t="s">
        <v>238</v>
      </c>
      <c r="L53" s="362" t="s">
        <v>66</v>
      </c>
      <c r="M53" s="366">
        <v>1.0</v>
      </c>
      <c r="N53" s="362" t="s">
        <v>64</v>
      </c>
      <c r="O53" s="362" t="s">
        <v>64</v>
      </c>
      <c r="P53" s="366">
        <v>2016.0</v>
      </c>
      <c r="Q53" s="367"/>
      <c r="R53" s="367"/>
      <c r="S53" s="367"/>
      <c r="T53" s="368">
        <v>0.01</v>
      </c>
      <c r="U53" s="366">
        <v>5.0</v>
      </c>
      <c r="V53" s="362" t="s">
        <v>68</v>
      </c>
      <c r="W53" s="366">
        <v>0.9</v>
      </c>
      <c r="X53" s="366">
        <v>2908.0</v>
      </c>
      <c r="Y53" s="366">
        <v>17.0</v>
      </c>
      <c r="Z53" s="366">
        <v>2908.0</v>
      </c>
      <c r="AA53" s="366">
        <v>403.9</v>
      </c>
      <c r="AB53" s="367"/>
      <c r="AC53" s="367"/>
      <c r="AD53" s="362" t="s">
        <v>2578</v>
      </c>
      <c r="AE53" s="362" t="s">
        <v>2578</v>
      </c>
      <c r="AF53" s="367"/>
      <c r="AG53" s="369" t="s">
        <v>2734</v>
      </c>
    </row>
    <row r="54" ht="28.5" customHeight="1">
      <c r="A54" s="381">
        <v>33.0</v>
      </c>
      <c r="B54" s="370">
        <v>48.0</v>
      </c>
      <c r="C54" s="367"/>
      <c r="D54" s="367"/>
      <c r="E54" s="361" t="s">
        <v>2735</v>
      </c>
      <c r="F54" s="362" t="s">
        <v>2729</v>
      </c>
      <c r="G54" s="362" t="s">
        <v>2730</v>
      </c>
      <c r="H54" s="371" t="s">
        <v>2730</v>
      </c>
      <c r="I54" s="388" t="s">
        <v>2736</v>
      </c>
      <c r="J54" s="361" t="s">
        <v>2737</v>
      </c>
      <c r="K54" s="362" t="s">
        <v>66</v>
      </c>
      <c r="L54" s="362" t="s">
        <v>66</v>
      </c>
      <c r="M54" s="366">
        <v>2.0</v>
      </c>
      <c r="N54" s="362" t="s">
        <v>54</v>
      </c>
      <c r="O54" s="362" t="s">
        <v>2572</v>
      </c>
      <c r="P54" s="366">
        <v>2019.0</v>
      </c>
      <c r="Q54" s="367"/>
      <c r="R54" s="367"/>
      <c r="S54" s="367"/>
      <c r="T54" s="368">
        <v>0.96</v>
      </c>
      <c r="U54" s="366">
        <v>386.0</v>
      </c>
      <c r="V54" s="362" t="s">
        <v>68</v>
      </c>
      <c r="W54" s="366">
        <v>0.33</v>
      </c>
      <c r="X54" s="366">
        <v>0.0</v>
      </c>
      <c r="Y54" s="366">
        <v>386.9</v>
      </c>
      <c r="Z54" s="366">
        <v>2908.0</v>
      </c>
      <c r="AA54" s="366">
        <v>403.9</v>
      </c>
      <c r="AB54" s="367"/>
      <c r="AC54" s="367"/>
      <c r="AD54" s="374">
        <v>1721.0</v>
      </c>
      <c r="AE54" s="366">
        <v>1.16</v>
      </c>
      <c r="AF54" s="367"/>
      <c r="AG54" s="376" t="s">
        <v>2631</v>
      </c>
    </row>
    <row r="55" ht="26.25" customHeight="1">
      <c r="A55" s="381">
        <v>33.0</v>
      </c>
      <c r="B55" s="358">
        <v>49.0</v>
      </c>
      <c r="C55" s="367"/>
      <c r="D55" s="367"/>
      <c r="E55" s="361" t="s">
        <v>2738</v>
      </c>
      <c r="F55" s="362" t="s">
        <v>2739</v>
      </c>
      <c r="G55" s="362" t="s">
        <v>2740</v>
      </c>
      <c r="H55" s="371" t="s">
        <v>2740</v>
      </c>
      <c r="I55" s="364" t="s">
        <v>2741</v>
      </c>
      <c r="J55" s="365" t="s">
        <v>2673</v>
      </c>
      <c r="K55" s="362" t="s">
        <v>238</v>
      </c>
      <c r="L55" s="362" t="s">
        <v>66</v>
      </c>
      <c r="M55" s="366">
        <v>1.0</v>
      </c>
      <c r="N55" s="362" t="s">
        <v>77</v>
      </c>
      <c r="O55" s="362" t="s">
        <v>64</v>
      </c>
      <c r="P55" s="366">
        <v>2018.0</v>
      </c>
      <c r="Q55" s="367"/>
      <c r="R55" s="367"/>
      <c r="S55" s="367"/>
      <c r="T55" s="368">
        <v>0.88</v>
      </c>
      <c r="U55" s="366">
        <v>931.0</v>
      </c>
      <c r="V55" s="366">
        <v>1.0</v>
      </c>
      <c r="W55" s="366">
        <v>2.47</v>
      </c>
      <c r="X55" s="366">
        <v>528.0</v>
      </c>
      <c r="Y55" s="366">
        <v>1046.0</v>
      </c>
      <c r="Z55" s="366">
        <v>528.0</v>
      </c>
      <c r="AA55" s="366">
        <v>1058.0</v>
      </c>
      <c r="AB55" s="367"/>
      <c r="AC55" s="367"/>
      <c r="AD55" s="366">
        <v>1189.0</v>
      </c>
      <c r="AE55" s="366">
        <v>0.38</v>
      </c>
      <c r="AF55" s="367"/>
      <c r="AG55" s="369" t="s">
        <v>2734</v>
      </c>
    </row>
    <row r="56" ht="15.75" customHeight="1">
      <c r="A56" s="381">
        <v>33.0</v>
      </c>
      <c r="B56" s="370">
        <v>50.0</v>
      </c>
      <c r="C56" s="367"/>
      <c r="D56" s="367"/>
      <c r="E56" s="365" t="s">
        <v>2742</v>
      </c>
      <c r="F56" s="362" t="s">
        <v>2739</v>
      </c>
      <c r="G56" s="362" t="s">
        <v>2740</v>
      </c>
      <c r="H56" s="371" t="s">
        <v>2740</v>
      </c>
      <c r="I56" s="364" t="s">
        <v>2743</v>
      </c>
      <c r="J56" s="365" t="s">
        <v>2677</v>
      </c>
      <c r="K56" s="362" t="s">
        <v>66</v>
      </c>
      <c r="L56" s="362" t="s">
        <v>66</v>
      </c>
      <c r="M56" s="366">
        <v>2.0</v>
      </c>
      <c r="N56" s="362" t="s">
        <v>54</v>
      </c>
      <c r="O56" s="362" t="s">
        <v>2572</v>
      </c>
      <c r="P56" s="366">
        <v>2019.0</v>
      </c>
      <c r="Q56" s="367"/>
      <c r="R56" s="367"/>
      <c r="S56" s="367"/>
      <c r="T56" s="366">
        <v>0.11</v>
      </c>
      <c r="U56" s="366">
        <v>12.0</v>
      </c>
      <c r="V56" s="362" t="s">
        <v>68</v>
      </c>
      <c r="W56" s="366">
        <v>0.34</v>
      </c>
      <c r="X56" s="366">
        <v>0.0</v>
      </c>
      <c r="Y56" s="366">
        <v>12.2</v>
      </c>
      <c r="Z56" s="366">
        <v>528.0</v>
      </c>
      <c r="AA56" s="366">
        <v>1058.0</v>
      </c>
      <c r="AB56" s="367"/>
      <c r="AC56" s="367"/>
      <c r="AD56" s="366">
        <v>853.0</v>
      </c>
      <c r="AE56" s="366">
        <v>1.05</v>
      </c>
      <c r="AF56" s="367"/>
      <c r="AG56" s="376" t="s">
        <v>2631</v>
      </c>
    </row>
    <row r="57" ht="26.25" customHeight="1">
      <c r="A57" s="381">
        <v>33.0</v>
      </c>
      <c r="B57" s="358">
        <v>51.0</v>
      </c>
      <c r="C57" s="367"/>
      <c r="D57" s="367"/>
      <c r="E57" s="361" t="s">
        <v>2744</v>
      </c>
      <c r="F57" s="362" t="s">
        <v>2745</v>
      </c>
      <c r="G57" s="362" t="s">
        <v>2746</v>
      </c>
      <c r="H57" s="371" t="s">
        <v>2746</v>
      </c>
      <c r="I57" s="364" t="s">
        <v>2747</v>
      </c>
      <c r="J57" s="365" t="s">
        <v>2652</v>
      </c>
      <c r="K57" s="362" t="s">
        <v>66</v>
      </c>
      <c r="L57" s="362" t="s">
        <v>66</v>
      </c>
      <c r="M57" s="366">
        <v>2.0</v>
      </c>
      <c r="N57" s="362" t="s">
        <v>64</v>
      </c>
      <c r="O57" s="362" t="s">
        <v>2572</v>
      </c>
      <c r="P57" s="366">
        <v>2019.0</v>
      </c>
      <c r="Q57" s="367"/>
      <c r="R57" s="367"/>
      <c r="S57" s="367"/>
      <c r="T57" s="366">
        <v>0.89</v>
      </c>
      <c r="U57" s="366">
        <v>2012.0</v>
      </c>
      <c r="V57" s="366">
        <v>1.0</v>
      </c>
      <c r="W57" s="366">
        <v>1.04</v>
      </c>
      <c r="X57" s="366">
        <v>1000.0</v>
      </c>
      <c r="Y57" s="366">
        <v>2012.0</v>
      </c>
      <c r="Z57" s="366">
        <v>1000.0</v>
      </c>
      <c r="AA57" s="366">
        <v>7487.0</v>
      </c>
      <c r="AB57" s="367"/>
      <c r="AC57" s="367"/>
      <c r="AD57" s="366">
        <v>1400.0</v>
      </c>
      <c r="AE57" s="366">
        <v>1.04</v>
      </c>
      <c r="AF57" s="367"/>
      <c r="AG57" s="376" t="s">
        <v>2631</v>
      </c>
    </row>
    <row r="58" ht="26.25" customHeight="1">
      <c r="A58" s="381">
        <v>33.0</v>
      </c>
      <c r="B58" s="370">
        <v>52.0</v>
      </c>
      <c r="C58" s="367"/>
      <c r="D58" s="367"/>
      <c r="E58" s="361" t="s">
        <v>2748</v>
      </c>
      <c r="F58" s="362" t="s">
        <v>2749</v>
      </c>
      <c r="G58" s="362" t="s">
        <v>2750</v>
      </c>
      <c r="H58" s="371" t="s">
        <v>2750</v>
      </c>
      <c r="I58" s="364" t="s">
        <v>2751</v>
      </c>
      <c r="J58" s="365" t="s">
        <v>2677</v>
      </c>
      <c r="K58" s="362" t="s">
        <v>66</v>
      </c>
      <c r="L58" s="362" t="s">
        <v>66</v>
      </c>
      <c r="M58" s="366">
        <v>2.0</v>
      </c>
      <c r="N58" s="362" t="s">
        <v>54</v>
      </c>
      <c r="O58" s="362" t="s">
        <v>2572</v>
      </c>
      <c r="P58" s="366">
        <v>2019.0</v>
      </c>
      <c r="Q58" s="367"/>
      <c r="R58" s="367"/>
      <c r="S58" s="362" t="s">
        <v>196</v>
      </c>
      <c r="T58" s="368">
        <v>0.91</v>
      </c>
      <c r="U58" s="366">
        <v>668.0</v>
      </c>
      <c r="V58" s="366">
        <v>1.0</v>
      </c>
      <c r="W58" s="366">
        <v>0.55</v>
      </c>
      <c r="X58" s="366">
        <v>0.0</v>
      </c>
      <c r="Y58" s="366">
        <v>668.3</v>
      </c>
      <c r="Z58" s="366">
        <v>200.0</v>
      </c>
      <c r="AA58" s="366">
        <v>1345.0</v>
      </c>
      <c r="AB58" s="367"/>
      <c r="AC58" s="367"/>
      <c r="AD58" s="374">
        <v>5989.0</v>
      </c>
      <c r="AE58" s="366">
        <v>1.8</v>
      </c>
      <c r="AF58" s="367"/>
      <c r="AG58" s="369" t="s">
        <v>2752</v>
      </c>
    </row>
    <row r="59" ht="26.25" customHeight="1">
      <c r="A59" s="381">
        <v>33.0</v>
      </c>
      <c r="B59" s="358">
        <v>53.0</v>
      </c>
      <c r="C59" s="367"/>
      <c r="D59" s="367"/>
      <c r="E59" s="361" t="s">
        <v>2753</v>
      </c>
      <c r="F59" s="367"/>
      <c r="G59" s="367"/>
      <c r="H59" s="371" t="s">
        <v>2754</v>
      </c>
      <c r="I59" s="364" t="s">
        <v>2755</v>
      </c>
      <c r="J59" s="365" t="s">
        <v>2756</v>
      </c>
      <c r="K59" s="362" t="s">
        <v>66</v>
      </c>
      <c r="L59" s="362" t="s">
        <v>66</v>
      </c>
      <c r="M59" s="366">
        <v>2.0</v>
      </c>
      <c r="N59" s="362" t="s">
        <v>77</v>
      </c>
      <c r="O59" s="362" t="s">
        <v>2572</v>
      </c>
      <c r="P59" s="366">
        <v>2019.0</v>
      </c>
      <c r="Q59" s="367"/>
      <c r="R59" s="367"/>
      <c r="S59" s="367"/>
      <c r="T59" s="368">
        <v>1.0</v>
      </c>
      <c r="U59" s="377">
        <v>1.0</v>
      </c>
      <c r="V59" s="366">
        <v>1.0</v>
      </c>
      <c r="W59" s="366">
        <v>1.8</v>
      </c>
      <c r="X59" s="367"/>
      <c r="Y59" s="367"/>
      <c r="Z59" s="366">
        <v>1800.0</v>
      </c>
      <c r="AA59" s="366">
        <v>252.0</v>
      </c>
      <c r="AB59" s="367"/>
      <c r="AC59" s="367"/>
      <c r="AD59" s="374">
        <v>11410.0</v>
      </c>
      <c r="AE59" s="366">
        <v>0.01</v>
      </c>
      <c r="AF59" s="367"/>
      <c r="AG59" s="369" t="s">
        <v>2757</v>
      </c>
    </row>
    <row r="60" ht="26.25" customHeight="1">
      <c r="A60" s="381">
        <v>33.0</v>
      </c>
      <c r="B60" s="370">
        <v>54.0</v>
      </c>
      <c r="C60" s="367"/>
      <c r="D60" s="367"/>
      <c r="E60" s="361" t="s">
        <v>2758</v>
      </c>
      <c r="F60" s="362" t="s">
        <v>2759</v>
      </c>
      <c r="G60" s="362" t="s">
        <v>2760</v>
      </c>
      <c r="H60" s="371" t="s">
        <v>2760</v>
      </c>
      <c r="I60" s="364" t="s">
        <v>2761</v>
      </c>
      <c r="J60" s="365" t="s">
        <v>2622</v>
      </c>
      <c r="K60" s="362" t="s">
        <v>56</v>
      </c>
      <c r="L60" s="362" t="s">
        <v>56</v>
      </c>
      <c r="M60" s="366">
        <v>2.0</v>
      </c>
      <c r="N60" s="362" t="s">
        <v>64</v>
      </c>
      <c r="O60" s="362" t="s">
        <v>2572</v>
      </c>
      <c r="P60" s="366">
        <v>2019.0</v>
      </c>
      <c r="Q60" s="367"/>
      <c r="R60" s="367"/>
      <c r="S60" s="367"/>
      <c r="T60" s="368">
        <v>0.32</v>
      </c>
      <c r="U60" s="366">
        <v>74.0</v>
      </c>
      <c r="V60" s="366">
        <v>1.0</v>
      </c>
      <c r="W60" s="366">
        <v>0.97</v>
      </c>
      <c r="X60" s="366">
        <v>1432.0</v>
      </c>
      <c r="Y60" s="366">
        <v>74.0</v>
      </c>
      <c r="Z60" s="366">
        <v>1432.0</v>
      </c>
      <c r="AA60" s="366">
        <v>289.0</v>
      </c>
      <c r="AB60" s="367"/>
      <c r="AC60" s="367"/>
      <c r="AD60" s="366">
        <v>3860.0</v>
      </c>
      <c r="AE60" s="366">
        <v>0.2</v>
      </c>
      <c r="AF60" s="367"/>
      <c r="AG60" s="369" t="s">
        <v>2762</v>
      </c>
    </row>
    <row r="61" ht="26.25" customHeight="1">
      <c r="A61" s="381">
        <v>33.0</v>
      </c>
      <c r="B61" s="358">
        <v>55.0</v>
      </c>
      <c r="C61" s="367"/>
      <c r="D61" s="367"/>
      <c r="E61" s="361" t="s">
        <v>2758</v>
      </c>
      <c r="F61" s="362" t="s">
        <v>2759</v>
      </c>
      <c r="G61" s="362" t="s">
        <v>2760</v>
      </c>
      <c r="H61" s="371" t="s">
        <v>2760</v>
      </c>
      <c r="I61" s="364" t="s">
        <v>2763</v>
      </c>
      <c r="J61" s="365" t="s">
        <v>2677</v>
      </c>
      <c r="K61" s="362" t="s">
        <v>66</v>
      </c>
      <c r="L61" s="362" t="s">
        <v>66</v>
      </c>
      <c r="M61" s="366">
        <v>2.0</v>
      </c>
      <c r="N61" s="362" t="s">
        <v>54</v>
      </c>
      <c r="O61" s="362" t="s">
        <v>2572</v>
      </c>
      <c r="P61" s="366">
        <v>2019.0</v>
      </c>
      <c r="Q61" s="367"/>
      <c r="R61" s="367"/>
      <c r="S61" s="367"/>
      <c r="T61" s="368">
        <v>0.67</v>
      </c>
      <c r="U61" s="366">
        <v>193.0</v>
      </c>
      <c r="V61" s="362" t="s">
        <v>68</v>
      </c>
      <c r="W61" s="366">
        <v>0.34</v>
      </c>
      <c r="X61" s="366">
        <v>0.0</v>
      </c>
      <c r="Y61" s="366">
        <v>215.0</v>
      </c>
      <c r="Z61" s="366">
        <v>1432.0</v>
      </c>
      <c r="AA61" s="366">
        <v>289.0</v>
      </c>
      <c r="AB61" s="367"/>
      <c r="AC61" s="367"/>
      <c r="AD61" s="366">
        <v>508.0</v>
      </c>
      <c r="AE61" s="366">
        <v>1.25</v>
      </c>
      <c r="AF61" s="367"/>
      <c r="AG61" s="376" t="s">
        <v>2764</v>
      </c>
    </row>
    <row r="62" ht="26.25" customHeight="1">
      <c r="A62" s="381">
        <v>33.0</v>
      </c>
      <c r="B62" s="370">
        <v>56.0</v>
      </c>
      <c r="C62" s="367"/>
      <c r="D62" s="367"/>
      <c r="E62" s="361" t="s">
        <v>2765</v>
      </c>
      <c r="F62" s="362" t="s">
        <v>2766</v>
      </c>
      <c r="G62" s="362" t="s">
        <v>2767</v>
      </c>
      <c r="H62" s="371" t="s">
        <v>2767</v>
      </c>
      <c r="I62" s="364" t="s">
        <v>2768</v>
      </c>
      <c r="J62" s="365" t="s">
        <v>2652</v>
      </c>
      <c r="K62" s="362" t="s">
        <v>66</v>
      </c>
      <c r="L62" s="362" t="s">
        <v>66</v>
      </c>
      <c r="M62" s="366">
        <v>2.0</v>
      </c>
      <c r="N62" s="362" t="s">
        <v>54</v>
      </c>
      <c r="O62" s="362" t="s">
        <v>2572</v>
      </c>
      <c r="P62" s="366">
        <v>2019.0</v>
      </c>
      <c r="Q62" s="367"/>
      <c r="R62" s="367"/>
      <c r="S62" s="367"/>
      <c r="T62" s="368">
        <v>1.0</v>
      </c>
      <c r="U62" s="366">
        <v>2144.7</v>
      </c>
      <c r="V62" s="366">
        <v>1.0</v>
      </c>
      <c r="W62" s="366">
        <v>0.55</v>
      </c>
      <c r="X62" s="366">
        <v>0.0</v>
      </c>
      <c r="Y62" s="366">
        <v>2144.7</v>
      </c>
      <c r="Z62" s="366">
        <v>0.0</v>
      </c>
      <c r="AA62" s="366">
        <v>2145.0</v>
      </c>
      <c r="AB62" s="367"/>
      <c r="AC62" s="367"/>
      <c r="AD62" s="374">
        <v>3230.0</v>
      </c>
      <c r="AE62" s="366">
        <v>1.05</v>
      </c>
      <c r="AF62" s="367"/>
      <c r="AG62" s="376" t="s">
        <v>2769</v>
      </c>
    </row>
    <row r="63" ht="26.25" customHeight="1">
      <c r="A63" s="381">
        <v>33.0</v>
      </c>
      <c r="B63" s="358">
        <v>57.0</v>
      </c>
      <c r="C63" s="367"/>
      <c r="D63" s="367"/>
      <c r="E63" s="361" t="s">
        <v>2770</v>
      </c>
      <c r="F63" s="362" t="s">
        <v>2771</v>
      </c>
      <c r="G63" s="362" t="s">
        <v>2772</v>
      </c>
      <c r="H63" s="371" t="s">
        <v>2772</v>
      </c>
      <c r="I63" s="364" t="s">
        <v>2773</v>
      </c>
      <c r="J63" s="365" t="s">
        <v>2774</v>
      </c>
      <c r="K63" s="362" t="s">
        <v>238</v>
      </c>
      <c r="L63" s="362" t="s">
        <v>66</v>
      </c>
      <c r="M63" s="366">
        <v>1.0</v>
      </c>
      <c r="N63" s="362" t="s">
        <v>64</v>
      </c>
      <c r="O63" s="362" t="s">
        <v>2572</v>
      </c>
      <c r="P63" s="366">
        <v>2013.0</v>
      </c>
      <c r="Q63" s="367"/>
      <c r="R63" s="367"/>
      <c r="S63" s="367"/>
      <c r="T63" s="368">
        <v>0.84</v>
      </c>
      <c r="U63" s="366">
        <v>56.0</v>
      </c>
      <c r="V63" s="366">
        <v>1.0</v>
      </c>
      <c r="W63" s="366">
        <v>1.13</v>
      </c>
      <c r="X63" s="366">
        <v>0.0</v>
      </c>
      <c r="Y63" s="366">
        <v>56.0</v>
      </c>
      <c r="Z63" s="366">
        <v>0.0</v>
      </c>
      <c r="AA63" s="366">
        <v>185.7</v>
      </c>
      <c r="AB63" s="367"/>
      <c r="AC63" s="367"/>
      <c r="AD63" s="366">
        <v>380.0</v>
      </c>
      <c r="AE63" s="366">
        <v>0.67</v>
      </c>
      <c r="AF63" s="367"/>
      <c r="AG63" s="369" t="s">
        <v>2674</v>
      </c>
    </row>
    <row r="64" ht="26.25" customHeight="1">
      <c r="A64" s="381">
        <v>33.0</v>
      </c>
      <c r="B64" s="370">
        <v>58.0</v>
      </c>
      <c r="C64" s="367"/>
      <c r="D64" s="367"/>
      <c r="E64" s="361" t="s">
        <v>2775</v>
      </c>
      <c r="F64" s="362" t="s">
        <v>2776</v>
      </c>
      <c r="G64" s="362" t="s">
        <v>2777</v>
      </c>
      <c r="H64" s="371" t="s">
        <v>2777</v>
      </c>
      <c r="I64" s="364" t="s">
        <v>2778</v>
      </c>
      <c r="J64" s="365" t="s">
        <v>2627</v>
      </c>
      <c r="K64" s="362" t="s">
        <v>238</v>
      </c>
      <c r="L64" s="362" t="s">
        <v>66</v>
      </c>
      <c r="M64" s="366">
        <v>1.0</v>
      </c>
      <c r="N64" s="362" t="s">
        <v>54</v>
      </c>
      <c r="O64" s="362" t="s">
        <v>2566</v>
      </c>
      <c r="P64" s="366">
        <v>2019.0</v>
      </c>
      <c r="Q64" s="367"/>
      <c r="R64" s="367"/>
      <c r="S64" s="367"/>
      <c r="T64" s="368">
        <v>0.01</v>
      </c>
      <c r="U64" s="366">
        <v>86.039</v>
      </c>
      <c r="V64" s="366">
        <v>1.0</v>
      </c>
      <c r="W64" s="366">
        <v>0.44</v>
      </c>
      <c r="X64" s="366">
        <v>3242.0</v>
      </c>
      <c r="Y64" s="366">
        <v>3495.0</v>
      </c>
      <c r="Z64" s="366">
        <v>3242.0</v>
      </c>
      <c r="AA64" s="366">
        <v>8604.0</v>
      </c>
      <c r="AB64" s="367"/>
      <c r="AC64" s="367"/>
      <c r="AD64" s="362" t="s">
        <v>2578</v>
      </c>
      <c r="AE64" s="366">
        <v>2.19</v>
      </c>
      <c r="AF64" s="367"/>
      <c r="AG64" s="369" t="s">
        <v>2644</v>
      </c>
    </row>
    <row r="65" ht="26.25" customHeight="1">
      <c r="A65" s="381">
        <v>33.0</v>
      </c>
      <c r="B65" s="358">
        <v>59.0</v>
      </c>
      <c r="C65" s="367"/>
      <c r="D65" s="367"/>
      <c r="E65" s="361" t="s">
        <v>2775</v>
      </c>
      <c r="F65" s="362" t="s">
        <v>2776</v>
      </c>
      <c r="G65" s="362" t="s">
        <v>2777</v>
      </c>
      <c r="H65" s="371" t="s">
        <v>2777</v>
      </c>
      <c r="I65" s="364" t="s">
        <v>2779</v>
      </c>
      <c r="J65" s="365" t="s">
        <v>2622</v>
      </c>
      <c r="K65" s="362" t="s">
        <v>238</v>
      </c>
      <c r="L65" s="362" t="s">
        <v>66</v>
      </c>
      <c r="M65" s="366">
        <v>1.0</v>
      </c>
      <c r="N65" s="362" t="s">
        <v>54</v>
      </c>
      <c r="O65" s="362" t="s">
        <v>64</v>
      </c>
      <c r="P65" s="366">
        <v>2016.0</v>
      </c>
      <c r="Q65" s="367"/>
      <c r="R65" s="367"/>
      <c r="S65" s="367"/>
      <c r="T65" s="368">
        <v>0.37</v>
      </c>
      <c r="U65" s="366">
        <v>3183.443</v>
      </c>
      <c r="V65" s="362" t="s">
        <v>68</v>
      </c>
      <c r="W65" s="366">
        <v>0.7</v>
      </c>
      <c r="X65" s="366">
        <v>3242.0</v>
      </c>
      <c r="Y65" s="366">
        <v>3495.0</v>
      </c>
      <c r="Z65" s="366">
        <v>3242.0</v>
      </c>
      <c r="AA65" s="366">
        <v>8604.0</v>
      </c>
      <c r="AB65" s="367"/>
      <c r="AC65" s="367"/>
      <c r="AD65" s="362" t="s">
        <v>2578</v>
      </c>
      <c r="AE65" s="366">
        <v>0.82</v>
      </c>
      <c r="AF65" s="367"/>
      <c r="AG65" s="369" t="s">
        <v>2780</v>
      </c>
    </row>
    <row r="66" ht="26.25" customHeight="1">
      <c r="A66" s="381">
        <v>33.0</v>
      </c>
      <c r="B66" s="370">
        <v>60.0</v>
      </c>
      <c r="C66" s="367"/>
      <c r="D66" s="367"/>
      <c r="E66" s="361" t="s">
        <v>2781</v>
      </c>
      <c r="F66" s="362" t="s">
        <v>2776</v>
      </c>
      <c r="G66" s="362" t="s">
        <v>2777</v>
      </c>
      <c r="H66" s="371" t="s">
        <v>2777</v>
      </c>
      <c r="I66" s="364" t="s">
        <v>2782</v>
      </c>
      <c r="J66" s="365" t="s">
        <v>2677</v>
      </c>
      <c r="K66" s="362" t="s">
        <v>238</v>
      </c>
      <c r="L66" s="362" t="s">
        <v>66</v>
      </c>
      <c r="M66" s="366">
        <v>2.0</v>
      </c>
      <c r="N66" s="362" t="s">
        <v>64</v>
      </c>
      <c r="O66" s="362" t="s">
        <v>2572</v>
      </c>
      <c r="P66" s="366">
        <v>2019.0</v>
      </c>
      <c r="Q66" s="367"/>
      <c r="R66" s="367"/>
      <c r="S66" s="367"/>
      <c r="T66" s="368">
        <v>0.53</v>
      </c>
      <c r="U66" s="366">
        <v>4560.067</v>
      </c>
      <c r="V66" s="362" t="s">
        <v>68</v>
      </c>
      <c r="W66" s="366">
        <v>0.87</v>
      </c>
      <c r="X66" s="366">
        <v>0.0</v>
      </c>
      <c r="Y66" s="366">
        <v>5108.9</v>
      </c>
      <c r="Z66" s="366">
        <v>3242.0</v>
      </c>
      <c r="AA66" s="366">
        <v>8604.0</v>
      </c>
      <c r="AB66" s="367"/>
      <c r="AC66" s="367"/>
      <c r="AD66" s="366">
        <v>3331.0</v>
      </c>
      <c r="AE66" s="366">
        <v>1.35</v>
      </c>
      <c r="AF66" s="367"/>
      <c r="AG66" s="369" t="s">
        <v>2762</v>
      </c>
    </row>
    <row r="67" ht="26.25" customHeight="1">
      <c r="A67" s="381">
        <v>33.0</v>
      </c>
      <c r="B67" s="358">
        <v>61.0</v>
      </c>
      <c r="C67" s="367"/>
      <c r="D67" s="367"/>
      <c r="E67" s="361" t="s">
        <v>2783</v>
      </c>
      <c r="F67" s="362" t="s">
        <v>2784</v>
      </c>
      <c r="G67" s="362" t="s">
        <v>2785</v>
      </c>
      <c r="H67" s="371" t="s">
        <v>2785</v>
      </c>
      <c r="I67" s="364" t="s">
        <v>2786</v>
      </c>
      <c r="J67" s="365" t="s">
        <v>2627</v>
      </c>
      <c r="K67" s="362" t="s">
        <v>66</v>
      </c>
      <c r="L67" s="362" t="s">
        <v>66</v>
      </c>
      <c r="M67" s="366">
        <v>1.0</v>
      </c>
      <c r="N67" s="362" t="s">
        <v>64</v>
      </c>
      <c r="O67" s="362" t="s">
        <v>64</v>
      </c>
      <c r="P67" s="366">
        <v>2017.0</v>
      </c>
      <c r="Q67" s="367"/>
      <c r="R67" s="367"/>
      <c r="S67" s="367"/>
      <c r="T67" s="368">
        <v>0.1</v>
      </c>
      <c r="U67" s="366">
        <v>57.0</v>
      </c>
      <c r="V67" s="366">
        <v>1.0</v>
      </c>
      <c r="W67" s="366">
        <v>1.13</v>
      </c>
      <c r="X67" s="366">
        <v>0.0</v>
      </c>
      <c r="Y67" s="366">
        <v>573.0</v>
      </c>
      <c r="Z67" s="366">
        <v>0.0</v>
      </c>
      <c r="AA67" s="366">
        <v>3829.0</v>
      </c>
      <c r="AB67" s="367"/>
      <c r="AC67" s="367"/>
      <c r="AD67" s="362" t="s">
        <v>2578</v>
      </c>
      <c r="AE67" s="366">
        <v>0.61</v>
      </c>
      <c r="AF67" s="367"/>
      <c r="AG67" s="369" t="s">
        <v>2644</v>
      </c>
    </row>
    <row r="68" ht="26.25" customHeight="1">
      <c r="A68" s="381">
        <v>33.0</v>
      </c>
      <c r="B68" s="370">
        <v>62.0</v>
      </c>
      <c r="C68" s="367"/>
      <c r="D68" s="367"/>
      <c r="E68" s="361" t="s">
        <v>2783</v>
      </c>
      <c r="F68" s="362" t="s">
        <v>2784</v>
      </c>
      <c r="G68" s="362" t="s">
        <v>2785</v>
      </c>
      <c r="H68" s="371" t="s">
        <v>2785</v>
      </c>
      <c r="I68" s="364" t="s">
        <v>2787</v>
      </c>
      <c r="J68" s="365" t="s">
        <v>2622</v>
      </c>
      <c r="K68" s="362" t="s">
        <v>238</v>
      </c>
      <c r="L68" s="362" t="s">
        <v>66</v>
      </c>
      <c r="M68" s="366">
        <v>1.0</v>
      </c>
      <c r="N68" s="362" t="s">
        <v>77</v>
      </c>
      <c r="O68" s="362" t="s">
        <v>64</v>
      </c>
      <c r="P68" s="366">
        <v>2017.0</v>
      </c>
      <c r="Q68" s="367"/>
      <c r="R68" s="367"/>
      <c r="S68" s="367"/>
      <c r="T68" s="368">
        <v>0.27</v>
      </c>
      <c r="U68" s="366">
        <v>516.0</v>
      </c>
      <c r="V68" s="362" t="s">
        <v>68</v>
      </c>
      <c r="W68" s="366">
        <v>1.75</v>
      </c>
      <c r="X68" s="366">
        <v>0.0</v>
      </c>
      <c r="Y68" s="366">
        <v>573.0</v>
      </c>
      <c r="Z68" s="366">
        <v>0.0</v>
      </c>
      <c r="AA68" s="366">
        <v>3829.0</v>
      </c>
      <c r="AB68" s="367"/>
      <c r="AC68" s="367"/>
      <c r="AD68" s="362" t="s">
        <v>2578</v>
      </c>
      <c r="AE68" s="366">
        <v>0.56</v>
      </c>
      <c r="AF68" s="367"/>
      <c r="AG68" s="389" t="s">
        <v>2780</v>
      </c>
    </row>
    <row r="69" ht="26.25" customHeight="1">
      <c r="A69" s="381">
        <v>33.0</v>
      </c>
      <c r="B69" s="358">
        <v>63.0</v>
      </c>
      <c r="C69" s="367"/>
      <c r="D69" s="367"/>
      <c r="E69" s="361" t="s">
        <v>2788</v>
      </c>
      <c r="F69" s="362" t="s">
        <v>2789</v>
      </c>
      <c r="G69" s="362" t="s">
        <v>2790</v>
      </c>
      <c r="H69" s="371" t="s">
        <v>2790</v>
      </c>
      <c r="I69" s="364" t="s">
        <v>2791</v>
      </c>
      <c r="J69" s="365" t="s">
        <v>2635</v>
      </c>
      <c r="K69" s="362" t="s">
        <v>66</v>
      </c>
      <c r="L69" s="362" t="s">
        <v>66</v>
      </c>
      <c r="M69" s="366">
        <v>2.0</v>
      </c>
      <c r="N69" s="362" t="s">
        <v>54</v>
      </c>
      <c r="O69" s="362" t="s">
        <v>2572</v>
      </c>
      <c r="P69" s="366">
        <v>2019.0</v>
      </c>
      <c r="Q69" s="367"/>
      <c r="R69" s="367"/>
      <c r="S69" s="367"/>
      <c r="T69" s="368">
        <v>0.07</v>
      </c>
      <c r="U69" s="366">
        <v>94.0</v>
      </c>
      <c r="V69" s="366">
        <v>1.0</v>
      </c>
      <c r="W69" s="366">
        <v>0.61</v>
      </c>
      <c r="X69" s="366">
        <v>0.0</v>
      </c>
      <c r="Y69" s="366">
        <v>94.3</v>
      </c>
      <c r="Z69" s="366">
        <v>0.0</v>
      </c>
      <c r="AA69" s="366">
        <v>1378.0</v>
      </c>
      <c r="AB69" s="367"/>
      <c r="AC69" s="367"/>
      <c r="AD69" s="366">
        <v>3900.0</v>
      </c>
      <c r="AE69" s="366">
        <v>0.07</v>
      </c>
      <c r="AF69" s="367"/>
      <c r="AG69" s="376" t="s">
        <v>2764</v>
      </c>
    </row>
    <row r="70" ht="26.25" customHeight="1">
      <c r="A70" s="381">
        <v>33.0</v>
      </c>
      <c r="B70" s="370">
        <v>64.0</v>
      </c>
      <c r="C70" s="367"/>
      <c r="D70" s="367"/>
      <c r="E70" s="361" t="s">
        <v>2788</v>
      </c>
      <c r="F70" s="362" t="s">
        <v>2789</v>
      </c>
      <c r="G70" s="362" t="s">
        <v>2790</v>
      </c>
      <c r="H70" s="371" t="s">
        <v>2790</v>
      </c>
      <c r="I70" s="364" t="s">
        <v>2792</v>
      </c>
      <c r="J70" s="365" t="s">
        <v>2649</v>
      </c>
      <c r="K70" s="362" t="s">
        <v>238</v>
      </c>
      <c r="L70" s="362" t="s">
        <v>66</v>
      </c>
      <c r="M70" s="366">
        <v>2.0</v>
      </c>
      <c r="N70" s="362" t="s">
        <v>54</v>
      </c>
      <c r="O70" s="362" t="s">
        <v>2572</v>
      </c>
      <c r="P70" s="366">
        <v>2019.0</v>
      </c>
      <c r="Q70" s="367"/>
      <c r="R70" s="367"/>
      <c r="S70" s="367"/>
      <c r="T70" s="368">
        <v>0.45</v>
      </c>
      <c r="U70" s="366">
        <v>619.92</v>
      </c>
      <c r="V70" s="362" t="s">
        <v>68</v>
      </c>
      <c r="W70" s="366">
        <v>0.36</v>
      </c>
      <c r="X70" s="366">
        <v>0.0</v>
      </c>
      <c r="Y70" s="366">
        <v>668.8</v>
      </c>
      <c r="Z70" s="366">
        <v>0.0</v>
      </c>
      <c r="AA70" s="366">
        <v>1378.0</v>
      </c>
      <c r="AB70" s="367"/>
      <c r="AC70" s="367"/>
      <c r="AD70" s="366">
        <v>2269.0</v>
      </c>
      <c r="AE70" s="366">
        <v>1.63</v>
      </c>
      <c r="AF70" s="367"/>
      <c r="AG70" s="376" t="s">
        <v>2793</v>
      </c>
    </row>
    <row r="71" ht="26.25" customHeight="1">
      <c r="A71" s="381">
        <v>33.0</v>
      </c>
      <c r="B71" s="358">
        <v>65.0</v>
      </c>
      <c r="C71" s="367"/>
      <c r="D71" s="367"/>
      <c r="E71" s="361" t="s">
        <v>2794</v>
      </c>
      <c r="F71" s="362" t="s">
        <v>2795</v>
      </c>
      <c r="G71" s="362" t="s">
        <v>2796</v>
      </c>
      <c r="H71" s="371" t="s">
        <v>2796</v>
      </c>
      <c r="I71" s="364" t="s">
        <v>2797</v>
      </c>
      <c r="J71" s="365" t="s">
        <v>2622</v>
      </c>
      <c r="K71" s="362" t="s">
        <v>238</v>
      </c>
      <c r="L71" s="362" t="s">
        <v>66</v>
      </c>
      <c r="M71" s="366">
        <v>1.0</v>
      </c>
      <c r="N71" s="362" t="s">
        <v>77</v>
      </c>
      <c r="O71" s="362" t="s">
        <v>2566</v>
      </c>
      <c r="P71" s="366">
        <v>2020.0</v>
      </c>
      <c r="Q71" s="367"/>
      <c r="R71" s="367"/>
      <c r="S71" s="367"/>
      <c r="T71" s="368">
        <v>0.15</v>
      </c>
      <c r="U71" s="366">
        <v>75.0</v>
      </c>
      <c r="V71" s="366">
        <v>1.0</v>
      </c>
      <c r="W71" s="366">
        <v>1.6</v>
      </c>
      <c r="X71" s="366">
        <v>0.0</v>
      </c>
      <c r="Y71" s="366">
        <v>75.0</v>
      </c>
      <c r="Z71" s="366">
        <v>0.0</v>
      </c>
      <c r="AA71" s="366">
        <v>335.4</v>
      </c>
      <c r="AB71" s="367"/>
      <c r="AC71" s="367"/>
      <c r="AD71" s="366">
        <v>868.0</v>
      </c>
      <c r="AE71" s="366">
        <v>0.66</v>
      </c>
      <c r="AF71" s="367"/>
      <c r="AG71" s="369" t="s">
        <v>2780</v>
      </c>
    </row>
    <row r="72" ht="15.75" customHeight="1">
      <c r="A72" s="381">
        <v>33.0</v>
      </c>
      <c r="B72" s="370">
        <v>66.0</v>
      </c>
      <c r="C72" s="367"/>
      <c r="D72" s="367"/>
      <c r="E72" s="365" t="s">
        <v>2798</v>
      </c>
      <c r="F72" s="362" t="s">
        <v>2799</v>
      </c>
      <c r="G72" s="362" t="s">
        <v>2800</v>
      </c>
      <c r="H72" s="371" t="s">
        <v>2800</v>
      </c>
      <c r="I72" s="364" t="s">
        <v>2801</v>
      </c>
      <c r="J72" s="365" t="s">
        <v>2627</v>
      </c>
      <c r="K72" s="362" t="s">
        <v>66</v>
      </c>
      <c r="L72" s="362" t="s">
        <v>66</v>
      </c>
      <c r="M72" s="366">
        <v>1.0</v>
      </c>
      <c r="N72" s="362" t="s">
        <v>77</v>
      </c>
      <c r="O72" s="362" t="s">
        <v>2566</v>
      </c>
      <c r="P72" s="366">
        <v>2020.0</v>
      </c>
      <c r="Q72" s="367"/>
      <c r="R72" s="367"/>
      <c r="S72" s="367"/>
      <c r="T72" s="368">
        <v>0.15</v>
      </c>
      <c r="U72" s="366">
        <v>747.0</v>
      </c>
      <c r="V72" s="366">
        <v>1.0</v>
      </c>
      <c r="W72" s="366">
        <v>1.47</v>
      </c>
      <c r="X72" s="366">
        <v>157.0</v>
      </c>
      <c r="Y72" s="366">
        <v>747.0</v>
      </c>
      <c r="Z72" s="366">
        <v>157.0</v>
      </c>
      <c r="AA72" s="366">
        <v>2084.0</v>
      </c>
      <c r="AB72" s="367"/>
      <c r="AC72" s="367"/>
      <c r="AD72" s="366">
        <v>822.0</v>
      </c>
      <c r="AE72" s="366">
        <v>0.68</v>
      </c>
      <c r="AF72" s="367"/>
      <c r="AG72" s="369" t="s">
        <v>2780</v>
      </c>
    </row>
    <row r="73" ht="26.25" customHeight="1">
      <c r="A73" s="381">
        <v>33.0</v>
      </c>
      <c r="B73" s="358">
        <v>67.0</v>
      </c>
      <c r="C73" s="367"/>
      <c r="D73" s="367"/>
      <c r="E73" s="361" t="s">
        <v>2802</v>
      </c>
      <c r="F73" s="362" t="s">
        <v>2799</v>
      </c>
      <c r="G73" s="362" t="s">
        <v>2800</v>
      </c>
      <c r="H73" s="371" t="s">
        <v>2800</v>
      </c>
      <c r="I73" s="364" t="s">
        <v>2803</v>
      </c>
      <c r="J73" s="365" t="s">
        <v>2635</v>
      </c>
      <c r="K73" s="362" t="s">
        <v>66</v>
      </c>
      <c r="L73" s="362" t="s">
        <v>66</v>
      </c>
      <c r="M73" s="366">
        <v>2.0</v>
      </c>
      <c r="N73" s="362" t="s">
        <v>64</v>
      </c>
      <c r="O73" s="362" t="s">
        <v>2572</v>
      </c>
      <c r="P73" s="366">
        <v>2019.0</v>
      </c>
      <c r="Q73" s="367"/>
      <c r="R73" s="367"/>
      <c r="S73" s="367"/>
      <c r="T73" s="368">
        <v>0.23</v>
      </c>
      <c r="U73" s="366">
        <v>479.274</v>
      </c>
      <c r="V73" s="362" t="s">
        <v>68</v>
      </c>
      <c r="W73" s="366">
        <v>1.13</v>
      </c>
      <c r="X73" s="366">
        <v>0.0</v>
      </c>
      <c r="Y73" s="366">
        <v>485.0</v>
      </c>
      <c r="Z73" s="366">
        <v>157.0</v>
      </c>
      <c r="AA73" s="366">
        <v>2084.0</v>
      </c>
      <c r="AB73" s="367"/>
      <c r="AC73" s="367"/>
      <c r="AD73" s="374">
        <v>3431.0</v>
      </c>
      <c r="AE73" s="366">
        <v>0.52</v>
      </c>
      <c r="AF73" s="367"/>
      <c r="AG73" s="376" t="s">
        <v>2804</v>
      </c>
    </row>
    <row r="74" ht="26.25" customHeight="1">
      <c r="A74" s="381">
        <v>33.0</v>
      </c>
      <c r="B74" s="370">
        <v>68.0</v>
      </c>
      <c r="C74" s="367"/>
      <c r="D74" s="367"/>
      <c r="E74" s="361" t="s">
        <v>2802</v>
      </c>
      <c r="F74" s="362" t="s">
        <v>2799</v>
      </c>
      <c r="G74" s="362" t="s">
        <v>2800</v>
      </c>
      <c r="H74" s="371" t="s">
        <v>2800</v>
      </c>
      <c r="I74" s="364" t="s">
        <v>2805</v>
      </c>
      <c r="J74" s="365" t="s">
        <v>2649</v>
      </c>
      <c r="K74" s="362" t="s">
        <v>66</v>
      </c>
      <c r="L74" s="362" t="s">
        <v>66</v>
      </c>
      <c r="M74" s="366">
        <v>2.0</v>
      </c>
      <c r="N74" s="362" t="s">
        <v>54</v>
      </c>
      <c r="O74" s="362" t="s">
        <v>2572</v>
      </c>
      <c r="P74" s="366">
        <v>2019.0</v>
      </c>
      <c r="Q74" s="367"/>
      <c r="R74" s="367"/>
      <c r="S74" s="367"/>
      <c r="T74" s="368">
        <v>0.04</v>
      </c>
      <c r="U74" s="366">
        <v>149.0</v>
      </c>
      <c r="V74" s="362" t="s">
        <v>68</v>
      </c>
      <c r="W74" s="366">
        <v>0.49</v>
      </c>
      <c r="X74" s="366">
        <v>0.0</v>
      </c>
      <c r="Y74" s="366">
        <v>149.2</v>
      </c>
      <c r="Z74" s="366">
        <v>157.0</v>
      </c>
      <c r="AA74" s="366">
        <v>2084.0</v>
      </c>
      <c r="AB74" s="367"/>
      <c r="AC74" s="367"/>
      <c r="AD74" s="366">
        <v>1720.0</v>
      </c>
      <c r="AE74" s="366">
        <v>0.27</v>
      </c>
      <c r="AF74" s="367"/>
      <c r="AG74" s="376" t="s">
        <v>2793</v>
      </c>
    </row>
    <row r="75" ht="26.25" customHeight="1">
      <c r="A75" s="381">
        <v>33.0</v>
      </c>
      <c r="B75" s="358">
        <v>69.0</v>
      </c>
      <c r="C75" s="367"/>
      <c r="D75" s="367"/>
      <c r="E75" s="361" t="s">
        <v>2802</v>
      </c>
      <c r="F75" s="362" t="s">
        <v>2799</v>
      </c>
      <c r="G75" s="362" t="s">
        <v>2800</v>
      </c>
      <c r="H75" s="371" t="s">
        <v>2800</v>
      </c>
      <c r="I75" s="364" t="s">
        <v>2806</v>
      </c>
      <c r="J75" s="365" t="s">
        <v>2652</v>
      </c>
      <c r="K75" s="362" t="s">
        <v>66</v>
      </c>
      <c r="L75" s="362" t="s">
        <v>66</v>
      </c>
      <c r="M75" s="366">
        <v>2.0</v>
      </c>
      <c r="N75" s="362" t="s">
        <v>54</v>
      </c>
      <c r="O75" s="362" t="s">
        <v>2572</v>
      </c>
      <c r="P75" s="366">
        <v>2019.0</v>
      </c>
      <c r="Q75" s="367"/>
      <c r="R75" s="367"/>
      <c r="S75" s="367"/>
      <c r="T75" s="368">
        <v>0.04</v>
      </c>
      <c r="U75" s="366">
        <v>90.0</v>
      </c>
      <c r="V75" s="362" t="s">
        <v>68</v>
      </c>
      <c r="W75" s="366">
        <v>0.2</v>
      </c>
      <c r="X75" s="366">
        <v>0.0</v>
      </c>
      <c r="Y75" s="366">
        <v>90.9</v>
      </c>
      <c r="Z75" s="366">
        <v>157.0</v>
      </c>
      <c r="AA75" s="366">
        <v>2084.0</v>
      </c>
      <c r="AB75" s="367"/>
      <c r="AC75" s="367"/>
      <c r="AD75" s="374">
        <v>275.0</v>
      </c>
      <c r="AE75" s="366">
        <v>1.35</v>
      </c>
      <c r="AF75" s="367"/>
      <c r="AG75" s="376" t="s">
        <v>2807</v>
      </c>
    </row>
    <row r="76" ht="26.25" customHeight="1">
      <c r="A76" s="381">
        <v>37.0</v>
      </c>
      <c r="B76" s="370">
        <v>70.0</v>
      </c>
      <c r="C76" s="367">
        <v>37.0</v>
      </c>
      <c r="D76" s="360" t="s">
        <v>610</v>
      </c>
      <c r="E76" s="361" t="s">
        <v>2808</v>
      </c>
      <c r="F76" s="362" t="s">
        <v>1230</v>
      </c>
      <c r="G76" s="362" t="s">
        <v>1231</v>
      </c>
      <c r="H76" s="371" t="s">
        <v>1231</v>
      </c>
      <c r="I76" s="364" t="s">
        <v>2809</v>
      </c>
      <c r="J76" s="365" t="s">
        <v>2602</v>
      </c>
      <c r="K76" s="362" t="s">
        <v>238</v>
      </c>
      <c r="L76" s="362" t="s">
        <v>66</v>
      </c>
      <c r="M76" s="366">
        <v>2.0</v>
      </c>
      <c r="N76" s="362" t="s">
        <v>77</v>
      </c>
      <c r="O76" s="362" t="s">
        <v>2572</v>
      </c>
      <c r="P76" s="366">
        <v>2019.0</v>
      </c>
      <c r="Q76" s="367"/>
      <c r="R76" s="367"/>
      <c r="S76" s="367"/>
      <c r="T76" s="368">
        <v>1.0</v>
      </c>
      <c r="U76" s="366">
        <v>3169.9</v>
      </c>
      <c r="V76" s="366">
        <v>1.0</v>
      </c>
      <c r="W76" s="366">
        <v>1.44</v>
      </c>
      <c r="X76" s="366">
        <v>1003.0</v>
      </c>
      <c r="Y76" s="366">
        <v>3169.9</v>
      </c>
      <c r="Z76" s="366">
        <v>1003.0</v>
      </c>
      <c r="AA76" s="366">
        <v>3170.0</v>
      </c>
      <c r="AB76" s="367"/>
      <c r="AC76" s="367"/>
      <c r="AD76" s="366">
        <v>14419.0</v>
      </c>
      <c r="AE76" s="366">
        <v>0.56</v>
      </c>
      <c r="AF76" s="367"/>
      <c r="AG76" s="369" t="s">
        <v>2762</v>
      </c>
    </row>
    <row r="77" ht="15.75" customHeight="1">
      <c r="A77" s="383">
        <v>37.0</v>
      </c>
      <c r="B77" s="384"/>
      <c r="C77" s="385">
        <v>37.0</v>
      </c>
      <c r="D77" s="384"/>
      <c r="E77" s="365" t="s">
        <v>2810</v>
      </c>
      <c r="F77" s="362" t="s">
        <v>2811</v>
      </c>
      <c r="G77" s="362" t="s">
        <v>2812</v>
      </c>
      <c r="H77" s="371" t="s">
        <v>2812</v>
      </c>
      <c r="I77" s="384"/>
      <c r="J77" s="365" t="s">
        <v>2622</v>
      </c>
      <c r="K77" s="362" t="s">
        <v>66</v>
      </c>
      <c r="L77" s="362" t="s">
        <v>66</v>
      </c>
      <c r="M77" s="366">
        <v>1.0</v>
      </c>
      <c r="N77" s="362" t="s">
        <v>54</v>
      </c>
      <c r="O77" s="362" t="s">
        <v>64</v>
      </c>
      <c r="P77" s="366">
        <v>2018.0</v>
      </c>
      <c r="Q77" s="384"/>
      <c r="R77" s="384"/>
      <c r="S77" s="384"/>
      <c r="T77" s="368">
        <v>0.39</v>
      </c>
      <c r="U77" s="384"/>
      <c r="V77" s="386">
        <v>1.0</v>
      </c>
      <c r="W77" s="366">
        <v>0.34</v>
      </c>
      <c r="X77" s="366">
        <v>0.0</v>
      </c>
      <c r="Y77" s="366">
        <v>327.0</v>
      </c>
      <c r="Z77" s="366">
        <v>0.0</v>
      </c>
      <c r="AA77" s="366">
        <v>375.0</v>
      </c>
      <c r="AB77" s="367"/>
      <c r="AC77" s="367"/>
      <c r="AD77" s="366">
        <v>3559.0</v>
      </c>
      <c r="AE77" s="366">
        <v>1.73</v>
      </c>
      <c r="AF77" s="367"/>
      <c r="AG77" s="369" t="s">
        <v>2573</v>
      </c>
    </row>
    <row r="78" ht="15.75" customHeight="1">
      <c r="A78" s="383">
        <v>37.0</v>
      </c>
      <c r="B78" s="384"/>
      <c r="C78" s="385">
        <v>37.0</v>
      </c>
      <c r="D78" s="384"/>
      <c r="E78" s="365" t="s">
        <v>2810</v>
      </c>
      <c r="F78" s="362" t="s">
        <v>2811</v>
      </c>
      <c r="G78" s="362" t="s">
        <v>2812</v>
      </c>
      <c r="H78" s="371" t="s">
        <v>2812</v>
      </c>
      <c r="I78" s="384"/>
      <c r="J78" s="365" t="s">
        <v>2620</v>
      </c>
      <c r="K78" s="362" t="s">
        <v>66</v>
      </c>
      <c r="L78" s="362" t="s">
        <v>66</v>
      </c>
      <c r="M78" s="366">
        <v>1.0</v>
      </c>
      <c r="N78" s="362" t="s">
        <v>77</v>
      </c>
      <c r="O78" s="362" t="s">
        <v>64</v>
      </c>
      <c r="P78" s="366">
        <v>2017.0</v>
      </c>
      <c r="Q78" s="384"/>
      <c r="R78" s="384"/>
      <c r="S78" s="384"/>
      <c r="T78" s="368">
        <v>0.5</v>
      </c>
      <c r="U78" s="384"/>
      <c r="V78" s="387" t="s">
        <v>68</v>
      </c>
      <c r="W78" s="366">
        <v>2.1</v>
      </c>
      <c r="X78" s="367"/>
      <c r="Y78" s="367"/>
      <c r="Z78" s="366">
        <v>0.0</v>
      </c>
      <c r="AA78" s="366">
        <v>375.0</v>
      </c>
      <c r="AB78" s="367"/>
      <c r="AC78" s="367"/>
      <c r="AD78" s="366">
        <v>1063.0</v>
      </c>
      <c r="AE78" s="366">
        <v>0.4</v>
      </c>
      <c r="AF78" s="367"/>
      <c r="AG78" s="369" t="s">
        <v>2644</v>
      </c>
    </row>
    <row r="79" ht="26.25" customHeight="1">
      <c r="A79" s="381">
        <v>42.0</v>
      </c>
      <c r="B79" s="358">
        <v>71.0</v>
      </c>
      <c r="C79" s="367">
        <v>42.0</v>
      </c>
      <c r="D79" s="360" t="s">
        <v>805</v>
      </c>
      <c r="E79" s="361" t="s">
        <v>2813</v>
      </c>
      <c r="F79" s="362" t="s">
        <v>2814</v>
      </c>
      <c r="G79" s="362" t="s">
        <v>2815</v>
      </c>
      <c r="H79" s="371" t="s">
        <v>2815</v>
      </c>
      <c r="I79" s="364" t="s">
        <v>2816</v>
      </c>
      <c r="J79" s="365" t="s">
        <v>2673</v>
      </c>
      <c r="K79" s="362" t="s">
        <v>238</v>
      </c>
      <c r="L79" s="362" t="s">
        <v>66</v>
      </c>
      <c r="M79" s="366">
        <v>1.0</v>
      </c>
      <c r="N79" s="362" t="s">
        <v>77</v>
      </c>
      <c r="O79" s="362" t="s">
        <v>2566</v>
      </c>
      <c r="P79" s="366">
        <v>2021.0</v>
      </c>
      <c r="Q79" s="367"/>
      <c r="R79" s="367"/>
      <c r="S79" s="367"/>
      <c r="T79" s="368">
        <v>0.37</v>
      </c>
      <c r="U79" s="366">
        <v>13192.68</v>
      </c>
      <c r="V79" s="366">
        <v>1.0</v>
      </c>
      <c r="W79" s="366">
        <v>2.56</v>
      </c>
      <c r="X79" s="366">
        <v>17895.0</v>
      </c>
      <c r="Y79" s="366">
        <v>29410.0</v>
      </c>
      <c r="Z79" s="366">
        <v>17895.0</v>
      </c>
      <c r="AA79" s="366">
        <v>35656.0</v>
      </c>
      <c r="AB79" s="367"/>
      <c r="AC79" s="367"/>
      <c r="AD79" s="366">
        <v>9566.0</v>
      </c>
      <c r="AE79" s="366">
        <v>0.41</v>
      </c>
      <c r="AF79" s="367"/>
      <c r="AG79" s="369" t="s">
        <v>2817</v>
      </c>
    </row>
    <row r="80" ht="26.25" customHeight="1">
      <c r="A80" s="381">
        <v>42.0</v>
      </c>
      <c r="B80" s="370">
        <v>72.0</v>
      </c>
      <c r="C80" s="367"/>
      <c r="D80" s="367"/>
      <c r="E80" s="361" t="s">
        <v>2813</v>
      </c>
      <c r="F80" s="362" t="s">
        <v>2814</v>
      </c>
      <c r="G80" s="362" t="s">
        <v>2815</v>
      </c>
      <c r="H80" s="371" t="s">
        <v>2815</v>
      </c>
      <c r="I80" s="364" t="s">
        <v>2818</v>
      </c>
      <c r="J80" s="365" t="s">
        <v>2652</v>
      </c>
      <c r="K80" s="362" t="s">
        <v>66</v>
      </c>
      <c r="L80" s="362" t="s">
        <v>66</v>
      </c>
      <c r="M80" s="366">
        <v>2.0</v>
      </c>
      <c r="N80" s="362" t="s">
        <v>54</v>
      </c>
      <c r="O80" s="362" t="s">
        <v>2572</v>
      </c>
      <c r="P80" s="366">
        <v>2019.0</v>
      </c>
      <c r="Q80" s="367"/>
      <c r="R80" s="367"/>
      <c r="S80" s="367"/>
      <c r="T80" s="368">
        <v>0.15</v>
      </c>
      <c r="U80" s="366">
        <v>5348.385</v>
      </c>
      <c r="V80" s="362" t="s">
        <v>68</v>
      </c>
      <c r="W80" s="380">
        <v>3.22E-10</v>
      </c>
      <c r="X80" s="366">
        <v>0.0</v>
      </c>
      <c r="Y80" s="366">
        <v>5218.1</v>
      </c>
      <c r="Z80" s="366">
        <v>17895.0</v>
      </c>
      <c r="AA80" s="366">
        <v>35656.0</v>
      </c>
      <c r="AB80" s="367"/>
      <c r="AC80" s="367"/>
      <c r="AD80" s="374">
        <v>7795.0</v>
      </c>
      <c r="AE80" s="362" t="s">
        <v>2578</v>
      </c>
      <c r="AF80" s="367"/>
      <c r="AG80" s="369" t="s">
        <v>2757</v>
      </c>
    </row>
    <row r="81" ht="26.25" customHeight="1">
      <c r="A81" s="381">
        <v>42.0</v>
      </c>
      <c r="B81" s="358">
        <v>73.0</v>
      </c>
      <c r="C81" s="367"/>
      <c r="D81" s="367"/>
      <c r="E81" s="361" t="s">
        <v>2813</v>
      </c>
      <c r="F81" s="362" t="s">
        <v>2814</v>
      </c>
      <c r="G81" s="362" t="s">
        <v>2815</v>
      </c>
      <c r="H81" s="371" t="s">
        <v>2815</v>
      </c>
      <c r="I81" s="364" t="s">
        <v>2819</v>
      </c>
      <c r="J81" s="365" t="s">
        <v>2635</v>
      </c>
      <c r="K81" s="362" t="s">
        <v>66</v>
      </c>
      <c r="L81" s="362" t="s">
        <v>66</v>
      </c>
      <c r="M81" s="366">
        <v>2.0</v>
      </c>
      <c r="N81" s="362" t="s">
        <v>77</v>
      </c>
      <c r="O81" s="362" t="s">
        <v>2572</v>
      </c>
      <c r="P81" s="366">
        <v>2019.0</v>
      </c>
      <c r="Q81" s="367"/>
      <c r="R81" s="367"/>
      <c r="S81" s="367"/>
      <c r="T81" s="368">
        <v>0.24</v>
      </c>
      <c r="U81" s="366">
        <v>8557.416</v>
      </c>
      <c r="V81" s="362" t="s">
        <v>68</v>
      </c>
      <c r="W81" s="366">
        <v>1.32</v>
      </c>
      <c r="X81" s="366">
        <v>0.0</v>
      </c>
      <c r="Y81" s="366">
        <v>8557.0</v>
      </c>
      <c r="Z81" s="366">
        <v>17895.0</v>
      </c>
      <c r="AA81" s="366">
        <v>35656.0</v>
      </c>
      <c r="AB81" s="367"/>
      <c r="AC81" s="367"/>
      <c r="AD81" s="366">
        <v>18048.0</v>
      </c>
      <c r="AE81" s="366">
        <v>0.61</v>
      </c>
      <c r="AF81" s="367"/>
      <c r="AG81" s="376" t="s">
        <v>2764</v>
      </c>
    </row>
    <row r="82" ht="26.25" customHeight="1">
      <c r="A82" s="381">
        <v>43.0</v>
      </c>
      <c r="B82" s="370">
        <v>74.0</v>
      </c>
      <c r="C82" s="367">
        <v>43.0</v>
      </c>
      <c r="D82" s="360" t="s">
        <v>819</v>
      </c>
      <c r="E82" s="361" t="s">
        <v>2820</v>
      </c>
      <c r="F82" s="362" t="s">
        <v>2821</v>
      </c>
      <c r="G82" s="362" t="s">
        <v>2822</v>
      </c>
      <c r="H82" s="371" t="s">
        <v>2822</v>
      </c>
      <c r="I82" s="364" t="s">
        <v>2823</v>
      </c>
      <c r="J82" s="365" t="s">
        <v>2824</v>
      </c>
      <c r="K82" s="362" t="s">
        <v>66</v>
      </c>
      <c r="L82" s="362" t="s">
        <v>66</v>
      </c>
      <c r="M82" s="366">
        <v>1.0</v>
      </c>
      <c r="N82" s="362" t="s">
        <v>77</v>
      </c>
      <c r="O82" s="362" t="s">
        <v>64</v>
      </c>
      <c r="P82" s="366">
        <v>2016.0</v>
      </c>
      <c r="Q82" s="367"/>
      <c r="R82" s="362" t="s">
        <v>147</v>
      </c>
      <c r="S82" s="367"/>
      <c r="T82" s="368">
        <v>0.006</v>
      </c>
      <c r="U82" s="366">
        <v>140.5284</v>
      </c>
      <c r="V82" s="366">
        <v>1.0</v>
      </c>
      <c r="W82" s="366">
        <v>1.34</v>
      </c>
      <c r="X82" s="366">
        <v>0.0</v>
      </c>
      <c r="Y82" s="366">
        <v>144.0</v>
      </c>
      <c r="Z82" s="366">
        <v>2557.0</v>
      </c>
      <c r="AA82" s="366">
        <v>23421.0</v>
      </c>
      <c r="AB82" s="367"/>
      <c r="AC82" s="367"/>
      <c r="AD82" s="362" t="s">
        <v>2578</v>
      </c>
      <c r="AE82" s="366">
        <v>0.83</v>
      </c>
      <c r="AF82" s="367"/>
      <c r="AG82" s="369" t="s">
        <v>2780</v>
      </c>
    </row>
    <row r="83" ht="26.25" customHeight="1">
      <c r="A83" s="381">
        <v>43.0</v>
      </c>
      <c r="B83" s="358">
        <v>75.0</v>
      </c>
      <c r="C83" s="367"/>
      <c r="D83" s="367"/>
      <c r="E83" s="361" t="s">
        <v>2820</v>
      </c>
      <c r="F83" s="362" t="s">
        <v>2821</v>
      </c>
      <c r="G83" s="362" t="s">
        <v>2822</v>
      </c>
      <c r="H83" s="371" t="s">
        <v>2822</v>
      </c>
      <c r="I83" s="364" t="s">
        <v>2825</v>
      </c>
      <c r="J83" s="365" t="s">
        <v>2826</v>
      </c>
      <c r="K83" s="362" t="s">
        <v>66</v>
      </c>
      <c r="L83" s="362" t="s">
        <v>66</v>
      </c>
      <c r="M83" s="366">
        <v>1.0</v>
      </c>
      <c r="N83" s="362" t="s">
        <v>77</v>
      </c>
      <c r="O83" s="362" t="s">
        <v>64</v>
      </c>
      <c r="P83" s="366">
        <v>2016.0</v>
      </c>
      <c r="Q83" s="367"/>
      <c r="R83" s="362" t="s">
        <v>147</v>
      </c>
      <c r="S83" s="367"/>
      <c r="T83" s="367"/>
      <c r="U83" s="377">
        <v>1.0</v>
      </c>
      <c r="V83" s="362" t="s">
        <v>68</v>
      </c>
      <c r="W83" s="366">
        <v>1.96</v>
      </c>
      <c r="X83" s="367"/>
      <c r="Y83" s="367"/>
      <c r="Z83" s="366">
        <v>2557.0</v>
      </c>
      <c r="AA83" s="366">
        <v>23421.0</v>
      </c>
      <c r="AB83" s="367"/>
      <c r="AC83" s="367"/>
      <c r="AD83" s="362" t="s">
        <v>2578</v>
      </c>
      <c r="AE83" s="366">
        <v>0.18</v>
      </c>
      <c r="AF83" s="367"/>
      <c r="AG83" s="369" t="s">
        <v>2780</v>
      </c>
    </row>
    <row r="84" ht="26.25" customHeight="1">
      <c r="A84" s="381">
        <v>43.0</v>
      </c>
      <c r="B84" s="370">
        <v>76.0</v>
      </c>
      <c r="C84" s="367"/>
      <c r="D84" s="367"/>
      <c r="E84" s="361" t="s">
        <v>2820</v>
      </c>
      <c r="F84" s="362" t="s">
        <v>2821</v>
      </c>
      <c r="G84" s="362" t="s">
        <v>2822</v>
      </c>
      <c r="H84" s="371" t="s">
        <v>2822</v>
      </c>
      <c r="I84" s="364" t="s">
        <v>2827</v>
      </c>
      <c r="J84" s="365" t="s">
        <v>2828</v>
      </c>
      <c r="K84" s="362" t="s">
        <v>66</v>
      </c>
      <c r="L84" s="362" t="s">
        <v>66</v>
      </c>
      <c r="M84" s="366">
        <v>1.0</v>
      </c>
      <c r="N84" s="362" t="s">
        <v>77</v>
      </c>
      <c r="O84" s="362" t="s">
        <v>64</v>
      </c>
      <c r="P84" s="366">
        <v>2016.0</v>
      </c>
      <c r="Q84" s="367"/>
      <c r="R84" s="362" t="s">
        <v>147</v>
      </c>
      <c r="S84" s="367"/>
      <c r="T84" s="367"/>
      <c r="U84" s="377">
        <v>1.0</v>
      </c>
      <c r="V84" s="362" t="s">
        <v>68</v>
      </c>
      <c r="W84" s="366">
        <v>1.55</v>
      </c>
      <c r="X84" s="367"/>
      <c r="Y84" s="367"/>
      <c r="Z84" s="366">
        <v>2557.0</v>
      </c>
      <c r="AA84" s="366">
        <v>23421.0</v>
      </c>
      <c r="AB84" s="367"/>
      <c r="AC84" s="367"/>
      <c r="AD84" s="362" t="s">
        <v>2578</v>
      </c>
      <c r="AE84" s="366">
        <v>0.68</v>
      </c>
      <c r="AF84" s="367"/>
      <c r="AG84" s="369" t="s">
        <v>2780</v>
      </c>
    </row>
    <row r="85" ht="26.25" customHeight="1">
      <c r="A85" s="381">
        <v>43.0</v>
      </c>
      <c r="B85" s="358">
        <v>77.0</v>
      </c>
      <c r="C85" s="367"/>
      <c r="D85" s="367"/>
      <c r="E85" s="361" t="s">
        <v>2820</v>
      </c>
      <c r="F85" s="362" t="s">
        <v>2821</v>
      </c>
      <c r="G85" s="362" t="s">
        <v>2822</v>
      </c>
      <c r="H85" s="371" t="s">
        <v>2822</v>
      </c>
      <c r="I85" s="364" t="s">
        <v>2829</v>
      </c>
      <c r="J85" s="365" t="s">
        <v>2649</v>
      </c>
      <c r="K85" s="362" t="s">
        <v>66</v>
      </c>
      <c r="L85" s="362" t="s">
        <v>66</v>
      </c>
      <c r="M85" s="366">
        <v>1.0</v>
      </c>
      <c r="N85" s="362" t="s">
        <v>54</v>
      </c>
      <c r="O85" s="362" t="s">
        <v>2572</v>
      </c>
      <c r="P85" s="366">
        <v>2015.0</v>
      </c>
      <c r="Q85" s="367"/>
      <c r="R85" s="362" t="s">
        <v>147</v>
      </c>
      <c r="S85" s="367"/>
      <c r="T85" s="368">
        <v>0.17</v>
      </c>
      <c r="U85" s="366">
        <v>3588.7</v>
      </c>
      <c r="V85" s="362" t="s">
        <v>68</v>
      </c>
      <c r="W85" s="362" t="s">
        <v>2830</v>
      </c>
      <c r="X85" s="366">
        <v>1000.0</v>
      </c>
      <c r="Y85" s="366">
        <v>3588.7</v>
      </c>
      <c r="Z85" s="366">
        <v>2557.0</v>
      </c>
      <c r="AA85" s="366">
        <v>23421.0</v>
      </c>
      <c r="AB85" s="367"/>
      <c r="AC85" s="367"/>
      <c r="AD85" s="366">
        <v>9845.0</v>
      </c>
      <c r="AE85" s="366">
        <v>0.61</v>
      </c>
      <c r="AF85" s="367"/>
      <c r="AG85" s="369" t="s">
        <v>2674</v>
      </c>
    </row>
    <row r="86" ht="26.25" customHeight="1">
      <c r="A86" s="381">
        <v>43.0</v>
      </c>
      <c r="B86" s="370">
        <v>78.0</v>
      </c>
      <c r="C86" s="367"/>
      <c r="D86" s="367"/>
      <c r="E86" s="361" t="s">
        <v>2820</v>
      </c>
      <c r="F86" s="362" t="s">
        <v>2821</v>
      </c>
      <c r="G86" s="362" t="s">
        <v>2822</v>
      </c>
      <c r="H86" s="371" t="s">
        <v>2822</v>
      </c>
      <c r="I86" s="364" t="s">
        <v>2831</v>
      </c>
      <c r="J86" s="365" t="s">
        <v>2832</v>
      </c>
      <c r="K86" s="362" t="s">
        <v>66</v>
      </c>
      <c r="L86" s="362" t="s">
        <v>66</v>
      </c>
      <c r="M86" s="366">
        <v>2.0</v>
      </c>
      <c r="N86" s="362" t="s">
        <v>77</v>
      </c>
      <c r="O86" s="362" t="s">
        <v>2572</v>
      </c>
      <c r="P86" s="366">
        <v>2019.0</v>
      </c>
      <c r="Q86" s="367"/>
      <c r="R86" s="362" t="s">
        <v>147</v>
      </c>
      <c r="S86" s="367"/>
      <c r="T86" s="368">
        <v>0.25</v>
      </c>
      <c r="U86" s="366">
        <v>2500.0</v>
      </c>
      <c r="V86" s="362" t="s">
        <v>68</v>
      </c>
      <c r="W86" s="366">
        <v>1.6</v>
      </c>
      <c r="X86" s="367"/>
      <c r="Y86" s="367"/>
      <c r="Z86" s="366">
        <v>2557.0</v>
      </c>
      <c r="AA86" s="366">
        <v>23421.0</v>
      </c>
      <c r="AB86" s="367"/>
      <c r="AC86" s="367"/>
      <c r="AD86" s="374">
        <v>12631.0</v>
      </c>
      <c r="AE86" s="366">
        <v>0.25</v>
      </c>
      <c r="AF86" s="367"/>
      <c r="AG86" s="390" t="s">
        <v>2833</v>
      </c>
    </row>
    <row r="87" ht="26.25" customHeight="1">
      <c r="A87" s="381">
        <v>43.0</v>
      </c>
      <c r="B87" s="358">
        <v>79.0</v>
      </c>
      <c r="C87" s="367"/>
      <c r="D87" s="367"/>
      <c r="E87" s="361" t="s">
        <v>2820</v>
      </c>
      <c r="F87" s="362" t="s">
        <v>2821</v>
      </c>
      <c r="G87" s="362" t="s">
        <v>2822</v>
      </c>
      <c r="H87" s="371" t="s">
        <v>2822</v>
      </c>
      <c r="I87" s="364" t="s">
        <v>2834</v>
      </c>
      <c r="J87" s="365" t="s">
        <v>2835</v>
      </c>
      <c r="K87" s="362" t="s">
        <v>238</v>
      </c>
      <c r="L87" s="362" t="s">
        <v>66</v>
      </c>
      <c r="M87" s="366">
        <v>2.0</v>
      </c>
      <c r="N87" s="362" t="s">
        <v>64</v>
      </c>
      <c r="O87" s="362" t="s">
        <v>2572</v>
      </c>
      <c r="P87" s="366">
        <v>2019.0</v>
      </c>
      <c r="Q87" s="367"/>
      <c r="R87" s="362" t="s">
        <v>147</v>
      </c>
      <c r="S87" s="367"/>
      <c r="T87" s="368">
        <v>0.4</v>
      </c>
      <c r="U87" s="366">
        <v>4000.0</v>
      </c>
      <c r="V87" s="362" t="s">
        <v>68</v>
      </c>
      <c r="W87" s="366">
        <v>0.8</v>
      </c>
      <c r="X87" s="367"/>
      <c r="Y87" s="367"/>
      <c r="Z87" s="366">
        <v>2557.0</v>
      </c>
      <c r="AA87" s="366">
        <v>23421.0</v>
      </c>
      <c r="AB87" s="367"/>
      <c r="AC87" s="367"/>
      <c r="AD87" s="374">
        <v>10704.0</v>
      </c>
      <c r="AE87" s="366">
        <v>0.7</v>
      </c>
      <c r="AF87" s="367"/>
      <c r="AG87" s="390" t="s">
        <v>2833</v>
      </c>
    </row>
    <row r="88" ht="26.25" customHeight="1">
      <c r="A88" s="381">
        <v>43.0</v>
      </c>
      <c r="B88" s="370">
        <v>80.0</v>
      </c>
      <c r="C88" s="367"/>
      <c r="D88" s="367"/>
      <c r="E88" s="361" t="s">
        <v>2820</v>
      </c>
      <c r="F88" s="362" t="s">
        <v>2821</v>
      </c>
      <c r="G88" s="362" t="s">
        <v>2822</v>
      </c>
      <c r="H88" s="371" t="s">
        <v>2822</v>
      </c>
      <c r="I88" s="364" t="s">
        <v>2836</v>
      </c>
      <c r="J88" s="365" t="s">
        <v>2837</v>
      </c>
      <c r="K88" s="362" t="s">
        <v>238</v>
      </c>
      <c r="L88" s="362" t="s">
        <v>66</v>
      </c>
      <c r="M88" s="366">
        <v>2.0</v>
      </c>
      <c r="N88" s="362" t="s">
        <v>64</v>
      </c>
      <c r="O88" s="362" t="s">
        <v>2572</v>
      </c>
      <c r="P88" s="366">
        <v>2019.0</v>
      </c>
      <c r="Q88" s="367"/>
      <c r="R88" s="362" t="s">
        <v>147</v>
      </c>
      <c r="S88" s="367"/>
      <c r="T88" s="368">
        <v>0.23</v>
      </c>
      <c r="U88" s="366">
        <v>2300.0</v>
      </c>
      <c r="V88" s="362" t="s">
        <v>68</v>
      </c>
      <c r="W88" s="366">
        <v>1.05</v>
      </c>
      <c r="X88" s="367"/>
      <c r="Y88" s="367"/>
      <c r="Z88" s="366">
        <v>2557.0</v>
      </c>
      <c r="AA88" s="366">
        <v>23421.0</v>
      </c>
      <c r="AB88" s="367"/>
      <c r="AC88" s="367"/>
      <c r="AD88" s="366">
        <v>21182.0</v>
      </c>
      <c r="AE88" s="366">
        <v>0.3</v>
      </c>
      <c r="AF88" s="367"/>
      <c r="AG88" s="390" t="s">
        <v>2838</v>
      </c>
    </row>
    <row r="89" ht="26.25" customHeight="1">
      <c r="A89" s="381">
        <v>45.0</v>
      </c>
      <c r="B89" s="370">
        <v>84.0</v>
      </c>
      <c r="C89" s="359">
        <v>45.0</v>
      </c>
      <c r="D89" s="360" t="s">
        <v>2839</v>
      </c>
      <c r="E89" s="361" t="s">
        <v>2840</v>
      </c>
      <c r="F89" s="362" t="s">
        <v>2841</v>
      </c>
      <c r="G89" s="362" t="s">
        <v>2842</v>
      </c>
      <c r="H89" s="371" t="s">
        <v>2842</v>
      </c>
      <c r="I89" s="364" t="s">
        <v>2843</v>
      </c>
      <c r="J89" s="365" t="s">
        <v>2844</v>
      </c>
      <c r="K89" s="362" t="s">
        <v>238</v>
      </c>
      <c r="L89" s="362" t="s">
        <v>56</v>
      </c>
      <c r="M89" s="366">
        <v>1.0</v>
      </c>
      <c r="N89" s="362" t="s">
        <v>64</v>
      </c>
      <c r="O89" s="362" t="s">
        <v>64</v>
      </c>
      <c r="P89" s="366">
        <v>2018.0</v>
      </c>
      <c r="Q89" s="367"/>
      <c r="R89" s="362" t="s">
        <v>147</v>
      </c>
      <c r="S89" s="367"/>
      <c r="T89" s="368">
        <v>0.26</v>
      </c>
      <c r="U89" s="366">
        <v>6800.0</v>
      </c>
      <c r="V89" s="366">
        <v>1.0</v>
      </c>
      <c r="W89" s="366">
        <v>1.0</v>
      </c>
      <c r="X89" s="366">
        <v>0.0</v>
      </c>
      <c r="Y89" s="366">
        <v>6800.0</v>
      </c>
      <c r="Z89" s="366">
        <v>0.0</v>
      </c>
      <c r="AA89" s="366">
        <v>17858.0</v>
      </c>
      <c r="AB89" s="367"/>
      <c r="AC89" s="367"/>
      <c r="AD89" s="362" t="s">
        <v>2578</v>
      </c>
      <c r="AE89" s="366">
        <v>1.5</v>
      </c>
      <c r="AF89" s="367"/>
      <c r="AG89" s="369" t="s">
        <v>2845</v>
      </c>
    </row>
    <row r="90" ht="26.25" customHeight="1">
      <c r="A90" s="381">
        <v>45.0</v>
      </c>
      <c r="B90" s="358">
        <v>85.0</v>
      </c>
      <c r="C90" s="367"/>
      <c r="D90" s="367"/>
      <c r="E90" s="361" t="s">
        <v>2840</v>
      </c>
      <c r="F90" s="362" t="s">
        <v>2841</v>
      </c>
      <c r="G90" s="362" t="s">
        <v>2842</v>
      </c>
      <c r="H90" s="371" t="s">
        <v>2842</v>
      </c>
      <c r="I90" s="364" t="s">
        <v>2846</v>
      </c>
      <c r="J90" s="365" t="s">
        <v>2847</v>
      </c>
      <c r="K90" s="362" t="s">
        <v>238</v>
      </c>
      <c r="L90" s="362" t="s">
        <v>56</v>
      </c>
      <c r="M90" s="366">
        <v>1.0</v>
      </c>
      <c r="N90" s="362" t="s">
        <v>77</v>
      </c>
      <c r="O90" s="362" t="s">
        <v>64</v>
      </c>
      <c r="P90" s="366">
        <v>2018.0</v>
      </c>
      <c r="Q90" s="367"/>
      <c r="R90" s="362" t="s">
        <v>147</v>
      </c>
      <c r="S90" s="367"/>
      <c r="T90" s="368">
        <v>0.5</v>
      </c>
      <c r="U90" s="366">
        <v>9165.0</v>
      </c>
      <c r="V90" s="362" t="s">
        <v>68</v>
      </c>
      <c r="W90" s="366">
        <v>1.5</v>
      </c>
      <c r="X90" s="366">
        <v>0.0</v>
      </c>
      <c r="Y90" s="366">
        <v>9165.0</v>
      </c>
      <c r="Z90" s="366">
        <v>0.0</v>
      </c>
      <c r="AA90" s="366">
        <v>17858.0</v>
      </c>
      <c r="AB90" s="367"/>
      <c r="AC90" s="367"/>
      <c r="AD90" s="362" t="s">
        <v>2578</v>
      </c>
      <c r="AE90" s="366">
        <v>1.0</v>
      </c>
      <c r="AF90" s="367"/>
      <c r="AG90" s="369" t="s">
        <v>2845</v>
      </c>
    </row>
    <row r="91" ht="26.25" customHeight="1">
      <c r="A91" s="381">
        <v>45.0</v>
      </c>
      <c r="B91" s="370">
        <v>86.0</v>
      </c>
      <c r="C91" s="367"/>
      <c r="D91" s="367"/>
      <c r="E91" s="361" t="s">
        <v>2848</v>
      </c>
      <c r="F91" s="362" t="s">
        <v>2849</v>
      </c>
      <c r="G91" s="362" t="s">
        <v>2850</v>
      </c>
      <c r="H91" s="371" t="s">
        <v>2850</v>
      </c>
      <c r="I91" s="364" t="s">
        <v>2851</v>
      </c>
      <c r="J91" s="365" t="s">
        <v>2622</v>
      </c>
      <c r="K91" s="362" t="s">
        <v>56</v>
      </c>
      <c r="L91" s="362" t="s">
        <v>56</v>
      </c>
      <c r="M91" s="366">
        <v>1.0</v>
      </c>
      <c r="N91" s="362" t="s">
        <v>77</v>
      </c>
      <c r="O91" s="362" t="s">
        <v>64</v>
      </c>
      <c r="P91" s="366">
        <v>2017.0</v>
      </c>
      <c r="Q91" s="367"/>
      <c r="R91" s="362" t="s">
        <v>147</v>
      </c>
      <c r="S91" s="367"/>
      <c r="T91" s="368">
        <v>0.75</v>
      </c>
      <c r="U91" s="366">
        <v>23341.5</v>
      </c>
      <c r="V91" s="366">
        <v>1.0</v>
      </c>
      <c r="W91" s="366">
        <v>4.39</v>
      </c>
      <c r="X91" s="366">
        <v>48668.0</v>
      </c>
      <c r="Y91" s="366">
        <v>31122.0</v>
      </c>
      <c r="Z91" s="366">
        <v>48668.0</v>
      </c>
      <c r="AA91" s="366">
        <v>44671.0</v>
      </c>
      <c r="AB91" s="367"/>
      <c r="AC91" s="367"/>
      <c r="AD91" s="362" t="s">
        <v>2578</v>
      </c>
      <c r="AE91" s="366">
        <v>0.19</v>
      </c>
      <c r="AF91" s="367"/>
      <c r="AG91" s="369" t="s">
        <v>2780</v>
      </c>
    </row>
    <row r="92" ht="26.25" customHeight="1">
      <c r="A92" s="391">
        <v>45.0</v>
      </c>
      <c r="B92" s="358">
        <v>87.0</v>
      </c>
      <c r="C92" s="367"/>
      <c r="D92" s="367"/>
      <c r="E92" s="361" t="s">
        <v>2848</v>
      </c>
      <c r="F92" s="362" t="s">
        <v>2849</v>
      </c>
      <c r="G92" s="362" t="s">
        <v>2850</v>
      </c>
      <c r="H92" s="371" t="s">
        <v>2850</v>
      </c>
      <c r="I92" s="364" t="s">
        <v>2852</v>
      </c>
      <c r="J92" s="365" t="s">
        <v>2620</v>
      </c>
      <c r="K92" s="362" t="s">
        <v>56</v>
      </c>
      <c r="L92" s="362" t="s">
        <v>56</v>
      </c>
      <c r="M92" s="366">
        <v>1.0</v>
      </c>
      <c r="N92" s="362" t="s">
        <v>77</v>
      </c>
      <c r="O92" s="362" t="s">
        <v>64</v>
      </c>
      <c r="P92" s="366">
        <v>2017.0</v>
      </c>
      <c r="Q92" s="367"/>
      <c r="R92" s="362" t="s">
        <v>147</v>
      </c>
      <c r="S92" s="367"/>
      <c r="T92" s="367"/>
      <c r="U92" s="366">
        <v>7780.5</v>
      </c>
      <c r="V92" s="362" t="s">
        <v>68</v>
      </c>
      <c r="W92" s="366">
        <v>6.65</v>
      </c>
      <c r="X92" s="367"/>
      <c r="Y92" s="367"/>
      <c r="Z92" s="367"/>
      <c r="AA92" s="367"/>
      <c r="AB92" s="367"/>
      <c r="AC92" s="367"/>
      <c r="AD92" s="362" t="s">
        <v>2578</v>
      </c>
      <c r="AE92" s="366">
        <v>0.34</v>
      </c>
      <c r="AF92" s="367"/>
      <c r="AG92" s="369" t="s">
        <v>2853</v>
      </c>
    </row>
    <row r="93" ht="26.25" customHeight="1">
      <c r="A93" s="381">
        <v>45.0</v>
      </c>
      <c r="B93" s="370">
        <v>88.0</v>
      </c>
      <c r="C93" s="367"/>
      <c r="D93" s="367"/>
      <c r="E93" s="361" t="s">
        <v>2854</v>
      </c>
      <c r="F93" s="362" t="s">
        <v>2855</v>
      </c>
      <c r="G93" s="362" t="s">
        <v>2856</v>
      </c>
      <c r="H93" s="371" t="s">
        <v>2856</v>
      </c>
      <c r="I93" s="364" t="s">
        <v>2857</v>
      </c>
      <c r="J93" s="365" t="s">
        <v>2622</v>
      </c>
      <c r="K93" s="362" t="s">
        <v>56</v>
      </c>
      <c r="L93" s="362" t="s">
        <v>56</v>
      </c>
      <c r="M93" s="366">
        <v>1.0</v>
      </c>
      <c r="N93" s="362" t="s">
        <v>77</v>
      </c>
      <c r="O93" s="362" t="s">
        <v>64</v>
      </c>
      <c r="P93" s="366">
        <v>2016.0</v>
      </c>
      <c r="Q93" s="367"/>
      <c r="R93" s="362" t="s">
        <v>147</v>
      </c>
      <c r="S93" s="367"/>
      <c r="T93" s="368">
        <v>0.97</v>
      </c>
      <c r="U93" s="366">
        <v>48313.76</v>
      </c>
      <c r="V93" s="366">
        <v>1.0</v>
      </c>
      <c r="W93" s="366">
        <v>1.76</v>
      </c>
      <c r="X93" s="366">
        <v>27323.0</v>
      </c>
      <c r="Y93" s="366">
        <v>49808.0</v>
      </c>
      <c r="Z93" s="366">
        <v>27323.0</v>
      </c>
      <c r="AA93" s="366">
        <v>50975.0</v>
      </c>
      <c r="AB93" s="367"/>
      <c r="AC93" s="367"/>
      <c r="AD93" s="362" t="s">
        <v>2578</v>
      </c>
      <c r="AE93" s="366">
        <v>0.45</v>
      </c>
      <c r="AF93" s="367"/>
      <c r="AG93" s="369" t="s">
        <v>2780</v>
      </c>
    </row>
    <row r="94" ht="26.25" customHeight="1">
      <c r="A94" s="381">
        <v>45.0</v>
      </c>
      <c r="B94" s="358">
        <v>89.0</v>
      </c>
      <c r="C94" s="367"/>
      <c r="D94" s="367"/>
      <c r="E94" s="361" t="s">
        <v>2854</v>
      </c>
      <c r="F94" s="362" t="s">
        <v>2855</v>
      </c>
      <c r="G94" s="362" t="s">
        <v>2856</v>
      </c>
      <c r="H94" s="371" t="s">
        <v>2856</v>
      </c>
      <c r="I94" s="364" t="s">
        <v>2858</v>
      </c>
      <c r="J94" s="365" t="s">
        <v>2620</v>
      </c>
      <c r="K94" s="362" t="s">
        <v>56</v>
      </c>
      <c r="L94" s="362" t="s">
        <v>56</v>
      </c>
      <c r="M94" s="366">
        <v>1.0</v>
      </c>
      <c r="N94" s="362" t="s">
        <v>77</v>
      </c>
      <c r="O94" s="362" t="s">
        <v>64</v>
      </c>
      <c r="P94" s="366">
        <v>2017.0</v>
      </c>
      <c r="Q94" s="367"/>
      <c r="R94" s="362" t="s">
        <v>147</v>
      </c>
      <c r="S94" s="367"/>
      <c r="T94" s="367"/>
      <c r="U94" s="366">
        <v>1494.2</v>
      </c>
      <c r="V94" s="362" t="s">
        <v>68</v>
      </c>
      <c r="W94" s="366">
        <v>8.33</v>
      </c>
      <c r="X94" s="367"/>
      <c r="Y94" s="367"/>
      <c r="Z94" s="367"/>
      <c r="AA94" s="367"/>
      <c r="AB94" s="367"/>
      <c r="AC94" s="367"/>
      <c r="AD94" s="362" t="s">
        <v>2578</v>
      </c>
      <c r="AE94" s="366">
        <v>0.81</v>
      </c>
      <c r="AF94" s="367"/>
      <c r="AG94" s="369" t="s">
        <v>2853</v>
      </c>
    </row>
    <row r="95" ht="15.75" customHeight="1">
      <c r="A95" s="381">
        <v>45.0</v>
      </c>
      <c r="B95" s="370">
        <v>90.0</v>
      </c>
      <c r="C95" s="367"/>
      <c r="D95" s="367"/>
      <c r="E95" s="365" t="s">
        <v>2859</v>
      </c>
      <c r="F95" s="362" t="s">
        <v>2860</v>
      </c>
      <c r="G95" s="362" t="s">
        <v>2861</v>
      </c>
      <c r="H95" s="371" t="s">
        <v>2861</v>
      </c>
      <c r="I95" s="364" t="s">
        <v>2862</v>
      </c>
      <c r="J95" s="365" t="s">
        <v>2622</v>
      </c>
      <c r="K95" s="362" t="s">
        <v>56</v>
      </c>
      <c r="L95" s="362" t="s">
        <v>56</v>
      </c>
      <c r="M95" s="366">
        <v>1.0</v>
      </c>
      <c r="N95" s="362" t="s">
        <v>77</v>
      </c>
      <c r="O95" s="362" t="s">
        <v>64</v>
      </c>
      <c r="P95" s="366">
        <v>2017.0</v>
      </c>
      <c r="Q95" s="367"/>
      <c r="R95" s="362" t="s">
        <v>147</v>
      </c>
      <c r="S95" s="367"/>
      <c r="T95" s="368">
        <v>0.66</v>
      </c>
      <c r="U95" s="366">
        <v>3680.82</v>
      </c>
      <c r="V95" s="366">
        <v>1.0</v>
      </c>
      <c r="W95" s="366">
        <v>2.65</v>
      </c>
      <c r="X95" s="366">
        <v>9392.0</v>
      </c>
      <c r="Y95" s="366">
        <v>5577.0</v>
      </c>
      <c r="Z95" s="366">
        <v>9392.0</v>
      </c>
      <c r="AA95" s="366">
        <v>6897.0</v>
      </c>
      <c r="AB95" s="367"/>
      <c r="AC95" s="367"/>
      <c r="AD95" s="362" t="s">
        <v>2578</v>
      </c>
      <c r="AE95" s="366">
        <v>0.25</v>
      </c>
      <c r="AF95" s="367"/>
      <c r="AG95" s="369" t="s">
        <v>2780</v>
      </c>
    </row>
    <row r="96" ht="15.75" customHeight="1">
      <c r="A96" s="381">
        <v>45.0</v>
      </c>
      <c r="B96" s="358">
        <v>91.0</v>
      </c>
      <c r="C96" s="367"/>
      <c r="D96" s="367"/>
      <c r="E96" s="365" t="s">
        <v>2859</v>
      </c>
      <c r="F96" s="362" t="s">
        <v>2860</v>
      </c>
      <c r="G96" s="362" t="s">
        <v>2861</v>
      </c>
      <c r="H96" s="392" t="s">
        <v>2861</v>
      </c>
      <c r="I96" s="364" t="s">
        <v>2863</v>
      </c>
      <c r="J96" s="365" t="s">
        <v>2620</v>
      </c>
      <c r="K96" s="362" t="s">
        <v>56</v>
      </c>
      <c r="L96" s="362" t="s">
        <v>56</v>
      </c>
      <c r="M96" s="366">
        <v>1.0</v>
      </c>
      <c r="N96" s="362" t="s">
        <v>77</v>
      </c>
      <c r="O96" s="362" t="s">
        <v>64</v>
      </c>
      <c r="P96" s="366">
        <v>2017.0</v>
      </c>
      <c r="Q96" s="367"/>
      <c r="R96" s="362" t="s">
        <v>147</v>
      </c>
      <c r="S96" s="367"/>
      <c r="T96" s="367"/>
      <c r="U96" s="366">
        <v>1896.1</v>
      </c>
      <c r="V96" s="362" t="s">
        <v>68</v>
      </c>
      <c r="W96" s="366">
        <v>5.39</v>
      </c>
      <c r="X96" s="367"/>
      <c r="Y96" s="367"/>
      <c r="Z96" s="367"/>
      <c r="AA96" s="367"/>
      <c r="AB96" s="367"/>
      <c r="AC96" s="367"/>
      <c r="AD96" s="362" t="s">
        <v>2578</v>
      </c>
      <c r="AE96" s="366">
        <v>0.21</v>
      </c>
      <c r="AF96" s="367"/>
      <c r="AG96" s="369" t="s">
        <v>2853</v>
      </c>
    </row>
    <row r="97" ht="26.25" customHeight="1">
      <c r="A97" s="381">
        <v>52.0</v>
      </c>
      <c r="B97" s="370">
        <v>92.0</v>
      </c>
      <c r="C97" s="370">
        <v>52.0</v>
      </c>
      <c r="D97" s="393" t="s">
        <v>838</v>
      </c>
      <c r="E97" s="361" t="s">
        <v>2864</v>
      </c>
      <c r="F97" s="367"/>
      <c r="G97" s="367"/>
      <c r="H97" s="394" t="s">
        <v>2865</v>
      </c>
      <c r="I97" s="364" t="s">
        <v>2866</v>
      </c>
      <c r="J97" s="365" t="s">
        <v>2867</v>
      </c>
      <c r="K97" s="362" t="s">
        <v>238</v>
      </c>
      <c r="L97" s="362" t="s">
        <v>66</v>
      </c>
      <c r="M97" s="366">
        <v>2.0</v>
      </c>
      <c r="N97" s="362" t="s">
        <v>54</v>
      </c>
      <c r="O97" s="362" t="s">
        <v>2572</v>
      </c>
      <c r="P97" s="366">
        <v>2019.0</v>
      </c>
      <c r="Q97" s="367"/>
      <c r="R97" s="362" t="s">
        <v>2868</v>
      </c>
      <c r="S97" s="367"/>
      <c r="T97" s="368">
        <v>0.016</v>
      </c>
      <c r="U97" s="377">
        <v>3150.0</v>
      </c>
      <c r="V97" s="366">
        <v>1.0</v>
      </c>
      <c r="W97" s="366">
        <v>0.75</v>
      </c>
      <c r="X97" s="366">
        <v>0.0</v>
      </c>
      <c r="Y97" s="366">
        <v>3150.0</v>
      </c>
      <c r="Z97" s="366">
        <v>643.0</v>
      </c>
      <c r="AA97" s="366">
        <v>36422.0</v>
      </c>
      <c r="AB97" s="367"/>
      <c r="AC97" s="367"/>
      <c r="AD97" s="374">
        <v>12434.0</v>
      </c>
      <c r="AE97" s="366">
        <v>0.05</v>
      </c>
      <c r="AF97" s="367"/>
      <c r="AG97" s="376" t="s">
        <v>2804</v>
      </c>
    </row>
    <row r="98" ht="26.25" customHeight="1">
      <c r="A98" s="381">
        <v>52.0</v>
      </c>
      <c r="B98" s="358">
        <v>93.0</v>
      </c>
      <c r="C98" s="367"/>
      <c r="D98" s="367"/>
      <c r="E98" s="361" t="s">
        <v>2864</v>
      </c>
      <c r="F98" s="367"/>
      <c r="G98" s="367"/>
      <c r="H98" s="394" t="s">
        <v>2865</v>
      </c>
      <c r="I98" s="364" t="s">
        <v>2869</v>
      </c>
      <c r="J98" s="365" t="s">
        <v>2630</v>
      </c>
      <c r="K98" s="362" t="s">
        <v>66</v>
      </c>
      <c r="L98" s="362" t="s">
        <v>66</v>
      </c>
      <c r="M98" s="366">
        <v>2.0</v>
      </c>
      <c r="N98" s="362" t="s">
        <v>64</v>
      </c>
      <c r="O98" s="362" t="s">
        <v>2572</v>
      </c>
      <c r="P98" s="366">
        <v>2019.0</v>
      </c>
      <c r="Q98" s="367"/>
      <c r="R98" s="362" t="s">
        <v>2868</v>
      </c>
      <c r="S98" s="367"/>
      <c r="T98" s="368">
        <v>0.09</v>
      </c>
      <c r="U98" s="377">
        <v>1516.0</v>
      </c>
      <c r="V98" s="362" t="s">
        <v>68</v>
      </c>
      <c r="W98" s="366">
        <v>0.97</v>
      </c>
      <c r="X98" s="366">
        <v>0.0</v>
      </c>
      <c r="Y98" s="366">
        <v>1516.0</v>
      </c>
      <c r="Z98" s="366">
        <v>643.0</v>
      </c>
      <c r="AA98" s="366">
        <v>36422.0</v>
      </c>
      <c r="AB98" s="367"/>
      <c r="AC98" s="367"/>
      <c r="AD98" s="374">
        <v>11299.0</v>
      </c>
      <c r="AE98" s="366">
        <v>0.14</v>
      </c>
      <c r="AF98" s="367"/>
      <c r="AG98" s="376" t="s">
        <v>2804</v>
      </c>
    </row>
    <row r="99" ht="26.25" customHeight="1">
      <c r="A99" s="381">
        <v>52.0</v>
      </c>
      <c r="B99" s="370">
        <v>94.0</v>
      </c>
      <c r="C99" s="367"/>
      <c r="D99" s="367"/>
      <c r="E99" s="361" t="s">
        <v>2864</v>
      </c>
      <c r="F99" s="367"/>
      <c r="G99" s="367"/>
      <c r="H99" s="394" t="s">
        <v>2865</v>
      </c>
      <c r="I99" s="364" t="s">
        <v>2870</v>
      </c>
      <c r="J99" s="365" t="s">
        <v>2871</v>
      </c>
      <c r="K99" s="362" t="s">
        <v>238</v>
      </c>
      <c r="L99" s="362" t="s">
        <v>66</v>
      </c>
      <c r="M99" s="366">
        <v>2.0</v>
      </c>
      <c r="N99" s="362" t="s">
        <v>64</v>
      </c>
      <c r="O99" s="362" t="s">
        <v>2572</v>
      </c>
      <c r="P99" s="366">
        <v>2019.0</v>
      </c>
      <c r="Q99" s="367"/>
      <c r="R99" s="362" t="s">
        <v>2868</v>
      </c>
      <c r="S99" s="367"/>
      <c r="T99" s="368">
        <v>0.43</v>
      </c>
      <c r="U99" s="377">
        <v>16411.7</v>
      </c>
      <c r="V99" s="362" t="s">
        <v>68</v>
      </c>
      <c r="W99" s="366">
        <v>1.0</v>
      </c>
      <c r="X99" s="366">
        <v>0.0</v>
      </c>
      <c r="Y99" s="366">
        <v>16412.0</v>
      </c>
      <c r="Z99" s="366">
        <v>643.0</v>
      </c>
      <c r="AA99" s="366">
        <v>36422.0</v>
      </c>
      <c r="AB99" s="367"/>
      <c r="AC99" s="367"/>
      <c r="AD99" s="366">
        <v>7061.0</v>
      </c>
      <c r="AE99" s="366">
        <v>1.66</v>
      </c>
      <c r="AF99" s="367"/>
      <c r="AG99" s="376" t="s">
        <v>2838</v>
      </c>
    </row>
    <row r="100" ht="26.25" customHeight="1">
      <c r="A100" s="381">
        <v>52.0</v>
      </c>
      <c r="B100" s="358">
        <v>95.0</v>
      </c>
      <c r="C100" s="367"/>
      <c r="D100" s="367"/>
      <c r="E100" s="361" t="s">
        <v>2864</v>
      </c>
      <c r="F100" s="367"/>
      <c r="G100" s="367"/>
      <c r="H100" s="394" t="s">
        <v>2865</v>
      </c>
      <c r="I100" s="364" t="s">
        <v>2872</v>
      </c>
      <c r="J100" s="365" t="s">
        <v>2873</v>
      </c>
      <c r="K100" s="362" t="s">
        <v>66</v>
      </c>
      <c r="L100" s="362" t="s">
        <v>66</v>
      </c>
      <c r="M100" s="366">
        <v>2.0</v>
      </c>
      <c r="N100" s="362" t="s">
        <v>77</v>
      </c>
      <c r="O100" s="362" t="s">
        <v>2572</v>
      </c>
      <c r="P100" s="366">
        <v>2019.0</v>
      </c>
      <c r="Q100" s="367"/>
      <c r="R100" s="362" t="s">
        <v>2868</v>
      </c>
      <c r="S100" s="367"/>
      <c r="T100" s="368">
        <v>0.15</v>
      </c>
      <c r="U100" s="377">
        <v>4000.0</v>
      </c>
      <c r="V100" s="362" t="s">
        <v>68</v>
      </c>
      <c r="W100" s="366">
        <v>1.36</v>
      </c>
      <c r="X100" s="366">
        <v>100.0</v>
      </c>
      <c r="Y100" s="366">
        <v>4000.0</v>
      </c>
      <c r="Z100" s="366">
        <v>643.0</v>
      </c>
      <c r="AA100" s="366">
        <v>36422.0</v>
      </c>
      <c r="AB100" s="367"/>
      <c r="AC100" s="367"/>
      <c r="AD100" s="366">
        <v>3176.0</v>
      </c>
      <c r="AE100" s="366">
        <v>1.03</v>
      </c>
      <c r="AF100" s="367"/>
      <c r="AG100" s="376" t="s">
        <v>2838</v>
      </c>
    </row>
    <row r="101" ht="26.25" customHeight="1">
      <c r="A101" s="381">
        <v>52.0</v>
      </c>
      <c r="B101" s="370">
        <v>96.0</v>
      </c>
      <c r="C101" s="367"/>
      <c r="D101" s="367"/>
      <c r="E101" s="361" t="s">
        <v>2864</v>
      </c>
      <c r="F101" s="367"/>
      <c r="G101" s="367"/>
      <c r="H101" s="394" t="s">
        <v>2865</v>
      </c>
      <c r="I101" s="364" t="s">
        <v>2874</v>
      </c>
      <c r="J101" s="365" t="s">
        <v>2875</v>
      </c>
      <c r="K101" s="362" t="s">
        <v>66</v>
      </c>
      <c r="L101" s="362" t="s">
        <v>66</v>
      </c>
      <c r="M101" s="366">
        <v>2.0</v>
      </c>
      <c r="N101" s="362" t="s">
        <v>54</v>
      </c>
      <c r="O101" s="362" t="s">
        <v>2572</v>
      </c>
      <c r="P101" s="366">
        <v>2019.0</v>
      </c>
      <c r="Q101" s="367"/>
      <c r="R101" s="362" t="s">
        <v>2868</v>
      </c>
      <c r="S101" s="367"/>
      <c r="T101" s="368">
        <v>0.072</v>
      </c>
      <c r="U101" s="377">
        <v>2625.0</v>
      </c>
      <c r="V101" s="362" t="s">
        <v>68</v>
      </c>
      <c r="W101" s="366">
        <v>0.4</v>
      </c>
      <c r="X101" s="366">
        <v>0.0</v>
      </c>
      <c r="Y101" s="366">
        <v>2625.0</v>
      </c>
      <c r="Z101" s="366">
        <v>643.0</v>
      </c>
      <c r="AA101" s="366">
        <v>36422.0</v>
      </c>
      <c r="AB101" s="367"/>
      <c r="AC101" s="367"/>
      <c r="AD101" s="362" t="s">
        <v>2578</v>
      </c>
      <c r="AE101" s="366">
        <v>0.11</v>
      </c>
      <c r="AF101" s="367"/>
      <c r="AG101" s="369" t="s">
        <v>2762</v>
      </c>
    </row>
    <row r="102" ht="26.25" customHeight="1">
      <c r="A102" s="381">
        <v>52.0</v>
      </c>
      <c r="B102" s="358">
        <v>97.0</v>
      </c>
      <c r="C102" s="367"/>
      <c r="D102" s="367"/>
      <c r="E102" s="361" t="s">
        <v>2864</v>
      </c>
      <c r="F102" s="367"/>
      <c r="G102" s="367"/>
      <c r="H102" s="394" t="s">
        <v>2865</v>
      </c>
      <c r="I102" s="364" t="s">
        <v>2876</v>
      </c>
      <c r="J102" s="365" t="s">
        <v>2635</v>
      </c>
      <c r="K102" s="362" t="s">
        <v>66</v>
      </c>
      <c r="L102" s="362" t="s">
        <v>66</v>
      </c>
      <c r="M102" s="366">
        <v>2.0</v>
      </c>
      <c r="N102" s="362" t="s">
        <v>77</v>
      </c>
      <c r="O102" s="362" t="s">
        <v>2572</v>
      </c>
      <c r="P102" s="366">
        <v>2014.0</v>
      </c>
      <c r="Q102" s="367"/>
      <c r="R102" s="362" t="s">
        <v>2868</v>
      </c>
      <c r="S102" s="367"/>
      <c r="T102" s="368">
        <v>0.0</v>
      </c>
      <c r="U102" s="377">
        <v>756.6</v>
      </c>
      <c r="V102" s="362" t="s">
        <v>68</v>
      </c>
      <c r="W102" s="366">
        <v>1.89</v>
      </c>
      <c r="X102" s="366">
        <v>0.0</v>
      </c>
      <c r="Y102" s="366">
        <v>756.6</v>
      </c>
      <c r="Z102" s="366">
        <v>643.0</v>
      </c>
      <c r="AA102" s="366">
        <v>36422.0</v>
      </c>
      <c r="AB102" s="367"/>
      <c r="AC102" s="367"/>
      <c r="AD102" s="374">
        <v>3063.0</v>
      </c>
      <c r="AE102" s="366">
        <v>0.03</v>
      </c>
      <c r="AF102" s="367"/>
      <c r="AG102" s="369" t="s">
        <v>2757</v>
      </c>
    </row>
    <row r="103" ht="26.25" customHeight="1">
      <c r="A103" s="381">
        <v>52.0</v>
      </c>
      <c r="B103" s="370">
        <v>98.0</v>
      </c>
      <c r="C103" s="367"/>
      <c r="D103" s="367"/>
      <c r="E103" s="361" t="s">
        <v>2864</v>
      </c>
      <c r="F103" s="367"/>
      <c r="G103" s="367"/>
      <c r="H103" s="394" t="s">
        <v>2865</v>
      </c>
      <c r="I103" s="364" t="s">
        <v>2877</v>
      </c>
      <c r="J103" s="365" t="s">
        <v>2878</v>
      </c>
      <c r="K103" s="362" t="s">
        <v>66</v>
      </c>
      <c r="L103" s="362" t="s">
        <v>66</v>
      </c>
      <c r="M103" s="366">
        <v>2.0</v>
      </c>
      <c r="N103" s="362" t="s">
        <v>77</v>
      </c>
      <c r="O103" s="362" t="s">
        <v>2572</v>
      </c>
      <c r="P103" s="366">
        <v>2019.0</v>
      </c>
      <c r="Q103" s="367"/>
      <c r="R103" s="362" t="s">
        <v>2868</v>
      </c>
      <c r="S103" s="367"/>
      <c r="T103" s="368">
        <v>0.04</v>
      </c>
      <c r="U103" s="377">
        <v>2109.0</v>
      </c>
      <c r="V103" s="362" t="s">
        <v>68</v>
      </c>
      <c r="W103" s="366">
        <v>1.77</v>
      </c>
      <c r="X103" s="366">
        <v>530.0</v>
      </c>
      <c r="Y103" s="366">
        <v>2109.0</v>
      </c>
      <c r="Z103" s="366">
        <v>643.0</v>
      </c>
      <c r="AA103" s="366">
        <v>36422.0</v>
      </c>
      <c r="AB103" s="367"/>
      <c r="AC103" s="367"/>
      <c r="AD103" s="374">
        <v>6394.0</v>
      </c>
      <c r="AE103" s="366">
        <v>0.1</v>
      </c>
      <c r="AF103" s="367"/>
      <c r="AG103" s="369" t="s">
        <v>2757</v>
      </c>
    </row>
    <row r="104" ht="26.25" customHeight="1">
      <c r="A104" s="381">
        <v>52.0</v>
      </c>
      <c r="B104" s="358">
        <v>99.0</v>
      </c>
      <c r="C104" s="367"/>
      <c r="D104" s="367"/>
      <c r="E104" s="361" t="s">
        <v>2864</v>
      </c>
      <c r="F104" s="367"/>
      <c r="G104" s="367"/>
      <c r="H104" s="394" t="s">
        <v>2865</v>
      </c>
      <c r="I104" s="364" t="s">
        <v>2879</v>
      </c>
      <c r="J104" s="365" t="s">
        <v>2880</v>
      </c>
      <c r="K104" s="362" t="s">
        <v>66</v>
      </c>
      <c r="L104" s="362" t="s">
        <v>66</v>
      </c>
      <c r="M104" s="366">
        <v>2.0</v>
      </c>
      <c r="N104" s="362" t="s">
        <v>54</v>
      </c>
      <c r="O104" s="362" t="s">
        <v>2572</v>
      </c>
      <c r="P104" s="366">
        <v>2019.0</v>
      </c>
      <c r="Q104" s="367"/>
      <c r="R104" s="362" t="s">
        <v>2868</v>
      </c>
      <c r="S104" s="367"/>
      <c r="T104" s="368">
        <v>0.05</v>
      </c>
      <c r="U104" s="377">
        <v>184.6</v>
      </c>
      <c r="V104" s="362" t="s">
        <v>68</v>
      </c>
      <c r="W104" s="380">
        <v>1.9</v>
      </c>
      <c r="X104" s="366">
        <v>0.0</v>
      </c>
      <c r="Y104" s="366">
        <v>184.6</v>
      </c>
      <c r="Z104" s="366">
        <v>643.0</v>
      </c>
      <c r="AA104" s="366">
        <v>36422.0</v>
      </c>
      <c r="AB104" s="367"/>
      <c r="AC104" s="367"/>
      <c r="AD104" s="374">
        <v>923.0</v>
      </c>
      <c r="AE104" s="366">
        <v>0.01</v>
      </c>
      <c r="AF104" s="367"/>
      <c r="AG104" s="369" t="s">
        <v>2752</v>
      </c>
    </row>
    <row r="105" ht="26.25" customHeight="1">
      <c r="A105" s="381">
        <v>52.0</v>
      </c>
      <c r="B105" s="370">
        <v>100.0</v>
      </c>
      <c r="C105" s="367"/>
      <c r="D105" s="367"/>
      <c r="E105" s="361" t="s">
        <v>2864</v>
      </c>
      <c r="F105" s="367"/>
      <c r="G105" s="367"/>
      <c r="H105" s="394" t="s">
        <v>2865</v>
      </c>
      <c r="I105" s="364" t="s">
        <v>2881</v>
      </c>
      <c r="J105" s="365" t="s">
        <v>2882</v>
      </c>
      <c r="K105" s="362" t="s">
        <v>66</v>
      </c>
      <c r="L105" s="362" t="s">
        <v>66</v>
      </c>
      <c r="M105" s="366">
        <v>2.0</v>
      </c>
      <c r="N105" s="362" t="s">
        <v>77</v>
      </c>
      <c r="O105" s="362" t="s">
        <v>2572</v>
      </c>
      <c r="P105" s="366">
        <v>2019.0</v>
      </c>
      <c r="Q105" s="367"/>
      <c r="R105" s="362" t="s">
        <v>2868</v>
      </c>
      <c r="S105" s="367"/>
      <c r="T105" s="368">
        <v>0.05</v>
      </c>
      <c r="U105" s="377">
        <v>1543.8</v>
      </c>
      <c r="V105" s="362" t="s">
        <v>68</v>
      </c>
      <c r="W105" s="366">
        <v>1.69</v>
      </c>
      <c r="X105" s="366">
        <v>0.0</v>
      </c>
      <c r="Y105" s="366">
        <v>1543.8</v>
      </c>
      <c r="Z105" s="366">
        <v>643.0</v>
      </c>
      <c r="AA105" s="366">
        <v>36422.0</v>
      </c>
      <c r="AB105" s="367"/>
      <c r="AC105" s="367"/>
      <c r="AD105" s="374">
        <v>14721.0</v>
      </c>
      <c r="AE105" s="366">
        <v>0.11</v>
      </c>
      <c r="AF105" s="367"/>
      <c r="AG105" s="369" t="s">
        <v>2757</v>
      </c>
    </row>
    <row r="106" ht="26.25" customHeight="1">
      <c r="A106" s="381">
        <v>52.0</v>
      </c>
      <c r="B106" s="358">
        <v>101.0</v>
      </c>
      <c r="C106" s="367"/>
      <c r="D106" s="367"/>
      <c r="E106" s="361" t="s">
        <v>2864</v>
      </c>
      <c r="F106" s="367"/>
      <c r="G106" s="367"/>
      <c r="H106" s="394" t="s">
        <v>2865</v>
      </c>
      <c r="I106" s="364" t="s">
        <v>2883</v>
      </c>
      <c r="J106" s="365" t="s">
        <v>2824</v>
      </c>
      <c r="K106" s="362" t="s">
        <v>66</v>
      </c>
      <c r="L106" s="362" t="s">
        <v>66</v>
      </c>
      <c r="M106" s="366">
        <v>2.0</v>
      </c>
      <c r="N106" s="362" t="s">
        <v>77</v>
      </c>
      <c r="O106" s="362" t="s">
        <v>2572</v>
      </c>
      <c r="P106" s="366">
        <v>2019.0</v>
      </c>
      <c r="Q106" s="367"/>
      <c r="R106" s="362" t="s">
        <v>2868</v>
      </c>
      <c r="S106" s="367"/>
      <c r="T106" s="368">
        <v>0.03</v>
      </c>
      <c r="U106" s="377">
        <v>892.0</v>
      </c>
      <c r="V106" s="362" t="s">
        <v>68</v>
      </c>
      <c r="W106" s="366">
        <v>1.73</v>
      </c>
      <c r="X106" s="366">
        <v>0.0</v>
      </c>
      <c r="Y106" s="366">
        <v>892.0</v>
      </c>
      <c r="Z106" s="366">
        <v>643.0</v>
      </c>
      <c r="AA106" s="366">
        <v>36422.0</v>
      </c>
      <c r="AB106" s="367"/>
      <c r="AC106" s="367"/>
      <c r="AD106" s="374">
        <v>2481.0</v>
      </c>
      <c r="AE106" s="366">
        <v>0.15</v>
      </c>
      <c r="AF106" s="367"/>
      <c r="AG106" s="369" t="s">
        <v>2757</v>
      </c>
    </row>
    <row r="107" ht="26.25" customHeight="1">
      <c r="A107" s="381">
        <v>53.0</v>
      </c>
      <c r="B107" s="370">
        <v>102.0</v>
      </c>
      <c r="C107" s="359">
        <v>53.0</v>
      </c>
      <c r="D107" s="360" t="s">
        <v>2884</v>
      </c>
      <c r="E107" s="361" t="s">
        <v>2885</v>
      </c>
      <c r="F107" s="362" t="s">
        <v>2886</v>
      </c>
      <c r="G107" s="362" t="s">
        <v>2887</v>
      </c>
      <c r="H107" s="395" t="s">
        <v>2887</v>
      </c>
      <c r="I107" s="364" t="s">
        <v>2888</v>
      </c>
      <c r="J107" s="365" t="s">
        <v>2889</v>
      </c>
      <c r="K107" s="362" t="s">
        <v>238</v>
      </c>
      <c r="L107" s="362" t="s">
        <v>56</v>
      </c>
      <c r="M107" s="366">
        <v>1.0</v>
      </c>
      <c r="N107" s="362" t="s">
        <v>54</v>
      </c>
      <c r="O107" s="362" t="s">
        <v>2566</v>
      </c>
      <c r="P107" s="366">
        <v>2022.0</v>
      </c>
      <c r="Q107" s="367"/>
      <c r="R107" s="362" t="s">
        <v>147</v>
      </c>
      <c r="S107" s="367"/>
      <c r="T107" s="368">
        <v>0.08</v>
      </c>
      <c r="U107" s="377">
        <v>1.0</v>
      </c>
      <c r="V107" s="366">
        <v>1.0</v>
      </c>
      <c r="W107" s="366">
        <v>0.21</v>
      </c>
      <c r="X107" s="366">
        <v>43120.0</v>
      </c>
      <c r="Y107" s="366">
        <v>0.0</v>
      </c>
      <c r="Z107" s="366">
        <v>43120.0</v>
      </c>
      <c r="AA107" s="366">
        <v>0.0</v>
      </c>
      <c r="AB107" s="367"/>
      <c r="AC107" s="367"/>
      <c r="AD107" s="362" t="s">
        <v>2578</v>
      </c>
      <c r="AE107" s="362" t="s">
        <v>2578</v>
      </c>
      <c r="AF107" s="367"/>
      <c r="AG107" s="369" t="s">
        <v>2853</v>
      </c>
    </row>
    <row r="108" ht="26.25" customHeight="1">
      <c r="A108" s="381">
        <v>53.0</v>
      </c>
      <c r="B108" s="358">
        <v>103.0</v>
      </c>
      <c r="C108" s="367"/>
      <c r="D108" s="367"/>
      <c r="E108" s="361" t="s">
        <v>2885</v>
      </c>
      <c r="F108" s="362" t="s">
        <v>2886</v>
      </c>
      <c r="G108" s="362" t="s">
        <v>2887</v>
      </c>
      <c r="H108" s="371" t="s">
        <v>2887</v>
      </c>
      <c r="I108" s="364" t="s">
        <v>2890</v>
      </c>
      <c r="J108" s="365" t="s">
        <v>2635</v>
      </c>
      <c r="K108" s="362" t="s">
        <v>66</v>
      </c>
      <c r="L108" s="362" t="s">
        <v>66</v>
      </c>
      <c r="M108" s="366">
        <v>2.0</v>
      </c>
      <c r="N108" s="362" t="s">
        <v>64</v>
      </c>
      <c r="O108" s="362" t="s">
        <v>2572</v>
      </c>
      <c r="P108" s="366">
        <v>2019.0</v>
      </c>
      <c r="Q108" s="367"/>
      <c r="R108" s="362" t="s">
        <v>147</v>
      </c>
      <c r="S108" s="367"/>
      <c r="T108" s="368">
        <v>0.92</v>
      </c>
      <c r="U108" s="377">
        <v>1.0</v>
      </c>
      <c r="V108" s="362" t="s">
        <v>68</v>
      </c>
      <c r="W108" s="366">
        <v>1.1</v>
      </c>
      <c r="X108" s="366">
        <v>0.0</v>
      </c>
      <c r="Y108" s="366">
        <v>13061.0</v>
      </c>
      <c r="Z108" s="366">
        <v>43120.0</v>
      </c>
      <c r="AA108" s="366">
        <v>0.0</v>
      </c>
      <c r="AB108" s="367"/>
      <c r="AC108" s="367"/>
      <c r="AD108" s="366">
        <v>53068.0</v>
      </c>
      <c r="AE108" s="366">
        <v>0.77</v>
      </c>
      <c r="AF108" s="367"/>
      <c r="AG108" s="376" t="s">
        <v>2764</v>
      </c>
    </row>
    <row r="109" ht="26.25" customHeight="1">
      <c r="A109" s="381">
        <v>56.0</v>
      </c>
      <c r="B109" s="370">
        <v>104.0</v>
      </c>
      <c r="C109" s="370">
        <v>56.0</v>
      </c>
      <c r="D109" s="396" t="s">
        <v>851</v>
      </c>
      <c r="E109" s="379" t="s">
        <v>2891</v>
      </c>
      <c r="F109" s="362" t="s">
        <v>2892</v>
      </c>
      <c r="G109" s="362" t="s">
        <v>2893</v>
      </c>
      <c r="H109" s="392" t="s">
        <v>2893</v>
      </c>
      <c r="I109" s="364" t="s">
        <v>2894</v>
      </c>
      <c r="J109" s="365" t="s">
        <v>2652</v>
      </c>
      <c r="K109" s="362" t="s">
        <v>66</v>
      </c>
      <c r="L109" s="362" t="s">
        <v>66</v>
      </c>
      <c r="M109" s="366">
        <v>2.0</v>
      </c>
      <c r="N109" s="362" t="s">
        <v>64</v>
      </c>
      <c r="O109" s="362" t="s">
        <v>2572</v>
      </c>
      <c r="P109" s="366">
        <v>2019.0</v>
      </c>
      <c r="Q109" s="367"/>
      <c r="R109" s="367"/>
      <c r="S109" s="367"/>
      <c r="T109" s="368">
        <v>1.0</v>
      </c>
      <c r="U109" s="366">
        <v>21312.0</v>
      </c>
      <c r="V109" s="366">
        <v>1.0</v>
      </c>
      <c r="W109" s="366">
        <v>0.96</v>
      </c>
      <c r="X109" s="366">
        <v>1000.0</v>
      </c>
      <c r="Y109" s="366">
        <v>21312.0</v>
      </c>
      <c r="Z109" s="366">
        <v>1000.0</v>
      </c>
      <c r="AA109" s="366">
        <v>21312.0</v>
      </c>
      <c r="AB109" s="367"/>
      <c r="AC109" s="367"/>
      <c r="AD109" s="374">
        <v>35089.0</v>
      </c>
      <c r="AE109" s="366">
        <v>0.24</v>
      </c>
      <c r="AF109" s="367"/>
      <c r="AG109" s="376" t="s">
        <v>2895</v>
      </c>
    </row>
    <row r="110" ht="15.75" customHeight="1">
      <c r="A110" s="381">
        <v>57.0</v>
      </c>
      <c r="B110" s="358">
        <v>105.0</v>
      </c>
      <c r="C110" s="370">
        <v>57.0</v>
      </c>
      <c r="D110" s="396" t="s">
        <v>919</v>
      </c>
      <c r="E110" s="362" t="s">
        <v>922</v>
      </c>
      <c r="F110" s="362" t="s">
        <v>2896</v>
      </c>
      <c r="G110" s="362" t="s">
        <v>2897</v>
      </c>
      <c r="H110" s="394" t="s">
        <v>2897</v>
      </c>
      <c r="I110" s="364" t="s">
        <v>2898</v>
      </c>
      <c r="J110" s="365" t="s">
        <v>2635</v>
      </c>
      <c r="K110" s="362" t="s">
        <v>238</v>
      </c>
      <c r="L110" s="362" t="s">
        <v>66</v>
      </c>
      <c r="M110" s="366">
        <v>2.0</v>
      </c>
      <c r="N110" s="362" t="s">
        <v>54</v>
      </c>
      <c r="O110" s="362" t="s">
        <v>2572</v>
      </c>
      <c r="P110" s="366">
        <v>2019.0</v>
      </c>
      <c r="Q110" s="367"/>
      <c r="R110" s="367"/>
      <c r="S110" s="367"/>
      <c r="T110" s="368">
        <v>1.0</v>
      </c>
      <c r="U110" s="366">
        <v>46749.93</v>
      </c>
      <c r="V110" s="366">
        <v>1.0</v>
      </c>
      <c r="W110" s="380">
        <v>0.9</v>
      </c>
      <c r="X110" s="366">
        <v>0.0</v>
      </c>
      <c r="Y110" s="366">
        <v>46670.0</v>
      </c>
      <c r="Z110" s="366">
        <v>3.0</v>
      </c>
      <c r="AA110" s="366">
        <v>46988.0</v>
      </c>
      <c r="AB110" s="367"/>
      <c r="AC110" s="367"/>
      <c r="AD110" s="374">
        <v>31178.0</v>
      </c>
      <c r="AE110" s="366">
        <v>1.1</v>
      </c>
      <c r="AF110" s="367"/>
      <c r="AG110" s="369" t="s">
        <v>2752</v>
      </c>
    </row>
    <row r="111" ht="15.75" customHeight="1">
      <c r="A111" s="397">
        <v>76.0</v>
      </c>
      <c r="B111" s="398">
        <v>106.0</v>
      </c>
      <c r="C111" s="398">
        <v>76.0</v>
      </c>
      <c r="D111" s="399" t="s">
        <v>1379</v>
      </c>
      <c r="E111" s="400" t="s">
        <v>2899</v>
      </c>
      <c r="F111" s="401" t="s">
        <v>2900</v>
      </c>
      <c r="G111" s="401" t="s">
        <v>1384</v>
      </c>
      <c r="H111" s="395" t="s">
        <v>1384</v>
      </c>
      <c r="I111" s="402" t="s">
        <v>2901</v>
      </c>
      <c r="J111" s="403" t="s">
        <v>2871</v>
      </c>
      <c r="K111" s="401" t="s">
        <v>238</v>
      </c>
      <c r="L111" s="401" t="s">
        <v>66</v>
      </c>
      <c r="M111" s="404">
        <v>2.0</v>
      </c>
      <c r="N111" s="401" t="s">
        <v>64</v>
      </c>
      <c r="O111" s="401" t="s">
        <v>2572</v>
      </c>
      <c r="P111" s="404">
        <v>2019.0</v>
      </c>
      <c r="Q111" s="405"/>
      <c r="R111" s="406"/>
      <c r="S111" s="406"/>
      <c r="T111" s="407">
        <v>0.79</v>
      </c>
      <c r="U111" s="404">
        <v>5532.5</v>
      </c>
      <c r="V111" s="404">
        <v>1.0</v>
      </c>
      <c r="W111" s="404">
        <v>0.99</v>
      </c>
      <c r="X111" s="404">
        <v>0.0</v>
      </c>
      <c r="Y111" s="404">
        <v>5532.5</v>
      </c>
      <c r="Z111" s="408">
        <v>0.0</v>
      </c>
      <c r="AA111" s="404">
        <v>6350.0</v>
      </c>
      <c r="AB111" s="406"/>
      <c r="AC111" s="406"/>
      <c r="AD111" s="404">
        <v>6038.0</v>
      </c>
      <c r="AE111" s="404">
        <v>1.26</v>
      </c>
      <c r="AF111" s="406"/>
      <c r="AG111" s="409" t="s">
        <v>2762</v>
      </c>
    </row>
    <row r="112" ht="15.75" customHeight="1">
      <c r="A112" s="29">
        <v>55.0</v>
      </c>
      <c r="B112" s="410"/>
      <c r="C112" s="410"/>
      <c r="D112" s="410"/>
      <c r="E112" s="410"/>
      <c r="F112" s="411" t="s">
        <v>2902</v>
      </c>
      <c r="G112" s="100" t="s">
        <v>2903</v>
      </c>
      <c r="H112" s="234" t="s">
        <v>97</v>
      </c>
      <c r="I112" s="410"/>
      <c r="J112" s="410"/>
      <c r="K112" s="410"/>
      <c r="L112" s="410"/>
      <c r="M112" s="410"/>
      <c r="N112" s="410"/>
      <c r="O112" s="410"/>
      <c r="P112" s="412"/>
      <c r="Q112" s="413"/>
      <c r="R112" s="242" t="s">
        <v>147</v>
      </c>
      <c r="S112" s="412"/>
      <c r="T112" s="412"/>
      <c r="U112" s="412"/>
      <c r="V112" s="103">
        <v>1.0</v>
      </c>
      <c r="W112" s="412"/>
      <c r="X112" s="412"/>
      <c r="Y112" s="412"/>
      <c r="Z112" s="413"/>
      <c r="AA112" s="103">
        <v>0.0</v>
      </c>
      <c r="AB112" s="412"/>
      <c r="AC112" s="412"/>
      <c r="AD112" s="412"/>
      <c r="AE112" s="412"/>
      <c r="AF112" s="412"/>
      <c r="AG112" s="414"/>
    </row>
    <row r="113" ht="15.75" customHeight="1">
      <c r="A113" s="29">
        <v>33.0</v>
      </c>
      <c r="B113" s="410"/>
      <c r="C113" s="410"/>
      <c r="D113" s="410"/>
      <c r="E113" s="410"/>
      <c r="F113" s="415" t="s">
        <v>2904</v>
      </c>
      <c r="G113" s="100" t="s">
        <v>556</v>
      </c>
      <c r="H113" s="234" t="s">
        <v>97</v>
      </c>
      <c r="I113" s="410"/>
      <c r="J113" s="410"/>
      <c r="K113" s="410"/>
      <c r="L113" s="410"/>
      <c r="M113" s="410"/>
      <c r="N113" s="410"/>
      <c r="O113" s="410"/>
      <c r="P113" s="412"/>
      <c r="Q113" s="330"/>
      <c r="R113" s="242" t="s">
        <v>147</v>
      </c>
      <c r="S113" s="412"/>
      <c r="T113" s="412"/>
      <c r="U113" s="412"/>
      <c r="V113" s="103">
        <v>1.0</v>
      </c>
      <c r="W113" s="412"/>
      <c r="X113" s="412"/>
      <c r="Y113" s="412"/>
      <c r="Z113" s="330"/>
      <c r="AA113" s="103">
        <v>6459.5</v>
      </c>
      <c r="AB113" s="412"/>
      <c r="AC113" s="412"/>
      <c r="AD113" s="412"/>
      <c r="AE113" s="412"/>
      <c r="AF113" s="412"/>
      <c r="AG113" s="254"/>
    </row>
    <row r="114" ht="15.75" customHeight="1">
      <c r="A114" s="29">
        <v>33.0</v>
      </c>
      <c r="B114" s="410"/>
      <c r="C114" s="410"/>
      <c r="D114" s="410"/>
      <c r="E114" s="410"/>
      <c r="F114" s="415" t="s">
        <v>969</v>
      </c>
      <c r="G114" s="100" t="s">
        <v>970</v>
      </c>
      <c r="H114" s="234" t="s">
        <v>97</v>
      </c>
      <c r="I114" s="410"/>
      <c r="J114" s="410"/>
      <c r="K114" s="410"/>
      <c r="L114" s="410"/>
      <c r="M114" s="410"/>
      <c r="N114" s="410"/>
      <c r="O114" s="410"/>
      <c r="P114" s="412"/>
      <c r="Q114" s="330"/>
      <c r="R114" s="242" t="s">
        <v>147</v>
      </c>
      <c r="S114" s="282" t="s">
        <v>196</v>
      </c>
      <c r="T114" s="412"/>
      <c r="U114" s="412"/>
      <c r="V114" s="103">
        <v>1.0</v>
      </c>
      <c r="W114" s="412"/>
      <c r="X114" s="412"/>
      <c r="Y114" s="412"/>
      <c r="Z114" s="330"/>
      <c r="AA114" s="103">
        <v>977.5</v>
      </c>
      <c r="AB114" s="412"/>
      <c r="AC114" s="412"/>
      <c r="AD114" s="412"/>
      <c r="AE114" s="412"/>
      <c r="AF114" s="412"/>
      <c r="AG114" s="254"/>
    </row>
    <row r="115" ht="15.75" customHeight="1">
      <c r="A115" s="275">
        <v>45.0</v>
      </c>
      <c r="B115" s="410"/>
      <c r="C115" s="410"/>
      <c r="D115" s="410"/>
      <c r="E115" s="410"/>
      <c r="F115" s="415" t="s">
        <v>2905</v>
      </c>
      <c r="G115" s="100" t="s">
        <v>2906</v>
      </c>
      <c r="H115" s="234" t="s">
        <v>97</v>
      </c>
      <c r="I115" s="410"/>
      <c r="J115" s="410"/>
      <c r="K115" s="410"/>
      <c r="L115" s="410"/>
      <c r="M115" s="410"/>
      <c r="N115" s="410"/>
      <c r="O115" s="410"/>
      <c r="P115" s="412"/>
      <c r="Q115" s="330"/>
      <c r="R115" s="242" t="s">
        <v>147</v>
      </c>
      <c r="S115" s="412"/>
      <c r="T115" s="412"/>
      <c r="U115" s="412"/>
      <c r="V115" s="103">
        <v>1.0</v>
      </c>
      <c r="W115" s="412"/>
      <c r="X115" s="412"/>
      <c r="Y115" s="412"/>
      <c r="Z115" s="330"/>
      <c r="AA115" s="103">
        <v>0.0</v>
      </c>
      <c r="AB115" s="412"/>
      <c r="AC115" s="412"/>
      <c r="AD115" s="412"/>
      <c r="AE115" s="412"/>
      <c r="AF115" s="412"/>
      <c r="AG115" s="254"/>
    </row>
    <row r="116" ht="15.75" customHeight="1">
      <c r="A116" s="29">
        <v>45.0</v>
      </c>
      <c r="B116" s="410"/>
      <c r="C116" s="410"/>
      <c r="D116" s="410"/>
      <c r="E116" s="410"/>
      <c r="F116" s="415" t="s">
        <v>2907</v>
      </c>
      <c r="G116" s="100" t="s">
        <v>908</v>
      </c>
      <c r="H116" s="234" t="s">
        <v>97</v>
      </c>
      <c r="I116" s="410"/>
      <c r="J116" s="410"/>
      <c r="K116" s="410"/>
      <c r="L116" s="410"/>
      <c r="M116" s="410"/>
      <c r="N116" s="410"/>
      <c r="O116" s="410"/>
      <c r="P116" s="412"/>
      <c r="Q116" s="330"/>
      <c r="R116" s="242" t="s">
        <v>147</v>
      </c>
      <c r="S116" s="282" t="s">
        <v>196</v>
      </c>
      <c r="T116" s="412"/>
      <c r="U116" s="412"/>
      <c r="V116" s="103">
        <v>1.0</v>
      </c>
      <c r="W116" s="412"/>
      <c r="X116" s="412"/>
      <c r="Y116" s="412"/>
      <c r="Z116" s="330"/>
      <c r="AA116" s="103">
        <v>4290.1</v>
      </c>
      <c r="AB116" s="412"/>
      <c r="AC116" s="412"/>
      <c r="AD116" s="412"/>
      <c r="AE116" s="412"/>
      <c r="AF116" s="412"/>
      <c r="AG116" s="254"/>
    </row>
    <row r="117" ht="15.75" customHeight="1">
      <c r="A117" s="275">
        <v>45.0</v>
      </c>
      <c r="B117" s="410"/>
      <c r="C117" s="410"/>
      <c r="D117" s="410"/>
      <c r="E117" s="410"/>
      <c r="F117" s="416" t="s">
        <v>2908</v>
      </c>
      <c r="G117" s="100" t="s">
        <v>2909</v>
      </c>
      <c r="H117" s="234" t="s">
        <v>97</v>
      </c>
      <c r="I117" s="410"/>
      <c r="J117" s="410"/>
      <c r="K117" s="410"/>
      <c r="L117" s="410"/>
      <c r="M117" s="410"/>
      <c r="N117" s="410"/>
      <c r="O117" s="410"/>
      <c r="P117" s="412"/>
      <c r="Q117" s="330"/>
      <c r="R117" s="242" t="s">
        <v>147</v>
      </c>
      <c r="S117" s="412"/>
      <c r="T117" s="412"/>
      <c r="U117" s="412"/>
      <c r="V117" s="103">
        <v>1.0</v>
      </c>
      <c r="W117" s="412"/>
      <c r="X117" s="412"/>
      <c r="Y117" s="412"/>
      <c r="Z117" s="330"/>
      <c r="AA117" s="103">
        <v>169.0</v>
      </c>
      <c r="AB117" s="412"/>
      <c r="AC117" s="412"/>
      <c r="AD117" s="412"/>
      <c r="AE117" s="412"/>
      <c r="AF117" s="412"/>
      <c r="AG117" s="254"/>
    </row>
    <row r="118" ht="15.75" customHeight="1">
      <c r="A118" s="275">
        <v>36.0</v>
      </c>
      <c r="B118" s="410"/>
      <c r="C118" s="410"/>
      <c r="D118" s="410"/>
      <c r="E118" s="410"/>
      <c r="F118" s="415" t="s">
        <v>2910</v>
      </c>
      <c r="G118" s="100" t="s">
        <v>2911</v>
      </c>
      <c r="H118" s="234" t="s">
        <v>97</v>
      </c>
      <c r="I118" s="410"/>
      <c r="J118" s="410"/>
      <c r="K118" s="410"/>
      <c r="L118" s="410"/>
      <c r="M118" s="410"/>
      <c r="N118" s="410"/>
      <c r="O118" s="410"/>
      <c r="P118" s="412"/>
      <c r="Q118" s="330"/>
      <c r="R118" s="242" t="s">
        <v>147</v>
      </c>
      <c r="S118" s="412"/>
      <c r="T118" s="412"/>
      <c r="U118" s="412"/>
      <c r="V118" s="103">
        <v>1.0</v>
      </c>
      <c r="W118" s="412"/>
      <c r="X118" s="412"/>
      <c r="Y118" s="412"/>
      <c r="Z118" s="330"/>
      <c r="AA118" s="103">
        <v>1467.9</v>
      </c>
      <c r="AB118" s="412"/>
      <c r="AC118" s="412"/>
      <c r="AD118" s="412"/>
      <c r="AE118" s="412"/>
      <c r="AF118" s="412"/>
      <c r="AG118" s="254"/>
    </row>
    <row r="119" ht="15.75" customHeight="1">
      <c r="A119" s="275">
        <v>36.0</v>
      </c>
      <c r="B119" s="410"/>
      <c r="C119" s="410"/>
      <c r="D119" s="410"/>
      <c r="E119" s="410"/>
      <c r="F119" s="416" t="s">
        <v>2912</v>
      </c>
      <c r="G119" s="100" t="s">
        <v>2913</v>
      </c>
      <c r="H119" s="234" t="s">
        <v>97</v>
      </c>
      <c r="I119" s="410"/>
      <c r="J119" s="410"/>
      <c r="K119" s="410"/>
      <c r="L119" s="410"/>
      <c r="M119" s="410"/>
      <c r="N119" s="410"/>
      <c r="O119" s="410"/>
      <c r="P119" s="412"/>
      <c r="Q119" s="330"/>
      <c r="R119" s="242" t="s">
        <v>147</v>
      </c>
      <c r="S119" s="412"/>
      <c r="T119" s="412"/>
      <c r="U119" s="412"/>
      <c r="V119" s="103">
        <v>1.0</v>
      </c>
      <c r="W119" s="412"/>
      <c r="X119" s="412"/>
      <c r="Y119" s="412"/>
      <c r="Z119" s="330"/>
      <c r="AA119" s="103">
        <v>164.1</v>
      </c>
      <c r="AB119" s="412"/>
      <c r="AC119" s="412"/>
      <c r="AD119" s="412"/>
      <c r="AE119" s="412"/>
      <c r="AF119" s="412"/>
      <c r="AG119" s="254"/>
    </row>
    <row r="120" ht="15.75" customHeight="1">
      <c r="A120" s="275">
        <v>45.0</v>
      </c>
      <c r="B120" s="410"/>
      <c r="C120" s="410"/>
      <c r="D120" s="410"/>
      <c r="E120" s="410"/>
      <c r="F120" s="416" t="s">
        <v>2914</v>
      </c>
      <c r="G120" s="100" t="s">
        <v>2915</v>
      </c>
      <c r="H120" s="220" t="s">
        <v>97</v>
      </c>
      <c r="I120" s="410"/>
      <c r="J120" s="410"/>
      <c r="K120" s="410"/>
      <c r="L120" s="410"/>
      <c r="M120" s="410"/>
      <c r="N120" s="410"/>
      <c r="O120" s="410"/>
      <c r="P120" s="412"/>
      <c r="Q120" s="330"/>
      <c r="R120" s="242" t="s">
        <v>147</v>
      </c>
      <c r="S120" s="412"/>
      <c r="T120" s="412"/>
      <c r="U120" s="412"/>
      <c r="V120" s="103">
        <v>1.0</v>
      </c>
      <c r="W120" s="412"/>
      <c r="X120" s="412"/>
      <c r="Y120" s="412"/>
      <c r="Z120" s="417"/>
      <c r="AA120" s="103">
        <v>957.0</v>
      </c>
      <c r="AB120" s="412"/>
      <c r="AC120" s="412"/>
      <c r="AD120" s="412"/>
      <c r="AE120" s="412"/>
      <c r="AF120" s="412"/>
      <c r="AG120" s="254"/>
    </row>
    <row r="121" ht="15.75" customHeight="1">
      <c r="A121" s="418"/>
      <c r="B121" s="410"/>
      <c r="C121" s="410"/>
      <c r="D121" s="410"/>
      <c r="E121" s="410"/>
      <c r="F121" s="410"/>
      <c r="G121" s="418"/>
      <c r="H121" s="419"/>
      <c r="I121" s="410"/>
      <c r="J121" s="410"/>
      <c r="K121" s="410"/>
      <c r="L121" s="410"/>
      <c r="M121" s="410"/>
      <c r="N121" s="410"/>
      <c r="O121" s="410"/>
      <c r="P121" s="412"/>
      <c r="Q121" s="330"/>
      <c r="R121" s="412"/>
      <c r="S121" s="412"/>
      <c r="T121" s="412"/>
      <c r="U121" s="412"/>
      <c r="V121" s="412"/>
      <c r="W121" s="412"/>
      <c r="X121" s="412"/>
      <c r="Y121" s="412"/>
      <c r="Z121" s="412"/>
      <c r="AA121" s="412"/>
      <c r="AB121" s="412"/>
      <c r="AC121" s="412"/>
      <c r="AD121" s="412"/>
      <c r="AE121" s="412"/>
      <c r="AF121" s="412"/>
      <c r="AG121" s="254"/>
    </row>
    <row r="122" ht="16.5" customHeight="1">
      <c r="A122" s="420"/>
      <c r="B122" s="104"/>
      <c r="C122" s="104"/>
      <c r="D122" s="104"/>
      <c r="E122" s="104"/>
      <c r="F122" s="104"/>
      <c r="G122" s="420"/>
      <c r="H122" s="105"/>
      <c r="I122" s="104"/>
      <c r="J122" s="104"/>
      <c r="K122" s="104"/>
      <c r="L122" s="104"/>
      <c r="M122" s="104"/>
      <c r="N122" s="104"/>
      <c r="O122" s="104"/>
      <c r="P122" s="104"/>
      <c r="Q122" s="105"/>
      <c r="R122" s="104"/>
      <c r="S122" s="104"/>
      <c r="T122" s="104"/>
      <c r="U122" s="104"/>
      <c r="V122" s="104"/>
      <c r="W122" s="104"/>
      <c r="X122" s="104"/>
      <c r="Y122" s="104"/>
      <c r="Z122" s="104"/>
      <c r="AA122" s="104"/>
      <c r="AB122" s="104"/>
      <c r="AC122" s="104"/>
      <c r="AD122" s="104"/>
      <c r="AE122" s="104"/>
      <c r="AF122" s="104"/>
      <c r="AG122" s="105"/>
    </row>
    <row r="123" ht="15.75" customHeight="1">
      <c r="A123" s="105"/>
      <c r="B123" s="106" t="s">
        <v>2916</v>
      </c>
      <c r="C123" s="106" t="s">
        <v>1965</v>
      </c>
      <c r="D123" s="106" t="s">
        <v>998</v>
      </c>
      <c r="E123" s="106" t="s">
        <v>999</v>
      </c>
      <c r="F123" s="106" t="s">
        <v>1000</v>
      </c>
      <c r="G123" s="105"/>
      <c r="H123" s="105"/>
      <c r="I123" s="105"/>
      <c r="J123" s="105"/>
      <c r="K123" s="105"/>
      <c r="L123" s="106" t="s">
        <v>2917</v>
      </c>
      <c r="M123" s="106" t="s">
        <v>1965</v>
      </c>
      <c r="N123" s="106" t="s">
        <v>998</v>
      </c>
      <c r="O123" s="106" t="s">
        <v>999</v>
      </c>
      <c r="P123" s="106" t="s">
        <v>1000</v>
      </c>
      <c r="Q123" s="105"/>
      <c r="R123" s="105"/>
      <c r="S123" s="105"/>
      <c r="T123" s="105"/>
      <c r="U123" s="105"/>
      <c r="V123" s="105"/>
      <c r="W123" s="105"/>
      <c r="X123" s="105"/>
      <c r="Y123" s="105"/>
      <c r="Z123" s="105"/>
      <c r="AA123" s="105"/>
      <c r="AB123" s="105"/>
      <c r="AC123" s="105"/>
      <c r="AD123" s="105"/>
      <c r="AE123" s="105"/>
      <c r="AF123" s="105"/>
      <c r="AG123" s="105"/>
    </row>
    <row r="124" ht="15.75" customHeight="1">
      <c r="A124" s="105"/>
      <c r="B124" s="105"/>
      <c r="C124" s="105">
        <f t="shared" ref="C124:E124" si="1">C127+C129</f>
        <v>39</v>
      </c>
      <c r="D124" s="105">
        <f t="shared" si="1"/>
        <v>26</v>
      </c>
      <c r="E124" s="105">
        <f t="shared" si="1"/>
        <v>39</v>
      </c>
      <c r="F124" s="105">
        <v>1.0</v>
      </c>
      <c r="G124" s="105">
        <f>SUM(C124:E124)</f>
        <v>104</v>
      </c>
      <c r="H124" s="105"/>
      <c r="I124" s="105"/>
      <c r="J124" s="105"/>
      <c r="K124" s="105"/>
      <c r="L124" s="105"/>
      <c r="M124" s="105">
        <v>39.0</v>
      </c>
      <c r="N124" s="105">
        <v>30.0</v>
      </c>
      <c r="O124" s="105">
        <v>35.0</v>
      </c>
      <c r="P124" s="105">
        <v>11.0</v>
      </c>
      <c r="Q124" s="105"/>
      <c r="R124" s="105"/>
      <c r="S124" s="105"/>
      <c r="T124" s="105"/>
      <c r="U124" s="105"/>
      <c r="V124" s="105"/>
      <c r="W124" s="105"/>
      <c r="X124" s="105"/>
      <c r="Y124" s="105"/>
      <c r="Z124" s="105"/>
      <c r="AA124" s="105"/>
      <c r="AB124" s="105"/>
      <c r="AC124" s="105"/>
      <c r="AD124" s="105"/>
      <c r="AE124" s="105"/>
      <c r="AF124" s="105"/>
      <c r="AG124" s="105"/>
    </row>
    <row r="125" ht="15.75" customHeight="1">
      <c r="A125" s="105"/>
      <c r="B125" s="105"/>
      <c r="C125" s="109">
        <f t="shared" ref="C125:E125" si="2">C124/SUM($C$124:$E$124)</f>
        <v>0.375</v>
      </c>
      <c r="D125" s="109">
        <f t="shared" si="2"/>
        <v>0.25</v>
      </c>
      <c r="E125" s="109">
        <f t="shared" si="2"/>
        <v>0.375</v>
      </c>
      <c r="F125" s="105"/>
      <c r="G125" s="105"/>
      <c r="H125" s="105"/>
      <c r="I125" s="105"/>
      <c r="J125" s="105"/>
      <c r="K125" s="105"/>
      <c r="L125" s="105"/>
      <c r="M125" s="109">
        <f>M124/SUM($M$124:$O$124)</f>
        <v>0.375</v>
      </c>
      <c r="N125" s="109">
        <f t="shared" ref="N125:O125" si="3">N124/SUM($C$124:$E$124)</f>
        <v>0.2884615385</v>
      </c>
      <c r="O125" s="109">
        <f t="shared" si="3"/>
        <v>0.3365384615</v>
      </c>
      <c r="P125" s="105"/>
      <c r="Q125" s="105"/>
      <c r="R125" s="105"/>
      <c r="S125" s="105"/>
      <c r="T125" s="105"/>
      <c r="U125" s="105"/>
      <c r="V125" s="105"/>
      <c r="W125" s="105"/>
      <c r="X125" s="105"/>
      <c r="Y125" s="105"/>
      <c r="Z125" s="105"/>
      <c r="AA125" s="105"/>
      <c r="AB125" s="105"/>
      <c r="AC125" s="105"/>
      <c r="AD125" s="105"/>
      <c r="AE125" s="105"/>
      <c r="AF125" s="105"/>
      <c r="AG125" s="105"/>
    </row>
    <row r="126" ht="15.75" customHeight="1">
      <c r="A126" s="105"/>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c r="AG126" s="105"/>
    </row>
    <row r="127" ht="15.75" customHeight="1">
      <c r="A127" s="105"/>
      <c r="B127" s="106" t="s">
        <v>1002</v>
      </c>
      <c r="C127" s="105">
        <v>19.0</v>
      </c>
      <c r="D127" s="105">
        <v>13.0</v>
      </c>
      <c r="E127" s="105">
        <v>27.0</v>
      </c>
      <c r="F127" s="105">
        <v>1.0</v>
      </c>
      <c r="G127" s="105"/>
      <c r="H127" s="105"/>
      <c r="I127" s="105"/>
      <c r="J127" s="105"/>
      <c r="K127" s="105"/>
      <c r="L127" s="106" t="s">
        <v>1002</v>
      </c>
      <c r="M127" s="105">
        <v>18.0</v>
      </c>
      <c r="N127" s="105">
        <v>16.0</v>
      </c>
      <c r="O127" s="105">
        <v>22.0</v>
      </c>
      <c r="P127" s="105">
        <v>2.0</v>
      </c>
      <c r="Q127" s="105"/>
      <c r="R127" s="105"/>
      <c r="S127" s="105"/>
      <c r="T127" s="105"/>
      <c r="U127" s="105"/>
      <c r="V127" s="105"/>
      <c r="W127" s="105"/>
      <c r="X127" s="105"/>
      <c r="Y127" s="105"/>
      <c r="Z127" s="105"/>
      <c r="AA127" s="105"/>
      <c r="AB127" s="105"/>
      <c r="AC127" s="105"/>
      <c r="AD127" s="105"/>
      <c r="AE127" s="105"/>
      <c r="AF127" s="105"/>
      <c r="AG127" s="105"/>
    </row>
    <row r="128" ht="15.75" customHeight="1">
      <c r="A128" s="105"/>
      <c r="B128" s="105"/>
      <c r="C128" s="109">
        <f t="shared" ref="C128:E128" si="4">C127/SUM($C127:$E127)</f>
        <v>0.3220338983</v>
      </c>
      <c r="D128" s="109">
        <f t="shared" si="4"/>
        <v>0.2203389831</v>
      </c>
      <c r="E128" s="109">
        <f t="shared" si="4"/>
        <v>0.4576271186</v>
      </c>
      <c r="F128" s="105"/>
      <c r="G128" s="105"/>
      <c r="H128" s="105"/>
      <c r="I128" s="105"/>
      <c r="J128" s="105"/>
      <c r="K128" s="105"/>
      <c r="L128" s="105"/>
      <c r="M128" s="109">
        <f t="shared" ref="M128:O128" si="5">M127/SUM($M127:$O127)</f>
        <v>0.3214285714</v>
      </c>
      <c r="N128" s="109">
        <f t="shared" si="5"/>
        <v>0.2857142857</v>
      </c>
      <c r="O128" s="109">
        <f t="shared" si="5"/>
        <v>0.3928571429</v>
      </c>
      <c r="P128" s="105"/>
      <c r="Q128" s="105"/>
      <c r="R128" s="105"/>
      <c r="S128" s="105"/>
      <c r="T128" s="105"/>
      <c r="U128" s="105"/>
      <c r="V128" s="105"/>
      <c r="W128" s="105"/>
      <c r="X128" s="105"/>
      <c r="Y128" s="105"/>
      <c r="Z128" s="105"/>
      <c r="AA128" s="105"/>
      <c r="AB128" s="105"/>
      <c r="AC128" s="105"/>
      <c r="AD128" s="105"/>
      <c r="AE128" s="105"/>
      <c r="AF128" s="105"/>
      <c r="AG128" s="105"/>
    </row>
    <row r="129" ht="15.75" customHeight="1">
      <c r="A129" s="105"/>
      <c r="B129" s="106" t="s">
        <v>1003</v>
      </c>
      <c r="C129" s="105">
        <v>20.0</v>
      </c>
      <c r="D129" s="105">
        <v>13.0</v>
      </c>
      <c r="E129" s="105">
        <v>12.0</v>
      </c>
      <c r="F129" s="105"/>
      <c r="G129" s="105"/>
      <c r="H129" s="105"/>
      <c r="I129" s="105"/>
      <c r="J129" s="105"/>
      <c r="K129" s="105"/>
      <c r="L129" s="106" t="s">
        <v>1003</v>
      </c>
      <c r="M129" s="105">
        <v>21.0</v>
      </c>
      <c r="N129" s="105">
        <v>14.0</v>
      </c>
      <c r="O129" s="105">
        <v>13.0</v>
      </c>
      <c r="P129" s="105"/>
      <c r="Q129" s="105"/>
      <c r="R129" s="105"/>
      <c r="S129" s="105"/>
      <c r="T129" s="105"/>
      <c r="U129" s="105"/>
      <c r="V129" s="105"/>
      <c r="W129" s="105"/>
      <c r="X129" s="105"/>
      <c r="Y129" s="105"/>
      <c r="Z129" s="105"/>
      <c r="AA129" s="105"/>
      <c r="AB129" s="105"/>
      <c r="AC129" s="105"/>
      <c r="AD129" s="105"/>
      <c r="AE129" s="105"/>
      <c r="AF129" s="105"/>
      <c r="AG129" s="105"/>
    </row>
    <row r="130" ht="15.75" customHeight="1">
      <c r="A130" s="105"/>
      <c r="B130" s="105"/>
      <c r="C130" s="109">
        <f t="shared" ref="C130:E130" si="6">C129/SUM($C129:$E129)</f>
        <v>0.4444444444</v>
      </c>
      <c r="D130" s="109">
        <f t="shared" si="6"/>
        <v>0.2888888889</v>
      </c>
      <c r="E130" s="109">
        <f t="shared" si="6"/>
        <v>0.2666666667</v>
      </c>
      <c r="F130" s="105"/>
      <c r="G130" s="105"/>
      <c r="H130" s="105"/>
      <c r="I130" s="105"/>
      <c r="J130" s="105"/>
      <c r="K130" s="105"/>
      <c r="L130" s="105"/>
      <c r="M130" s="109">
        <f t="shared" ref="M130:O130" si="7">M129/SUM($M129:$O129)</f>
        <v>0.4375</v>
      </c>
      <c r="N130" s="109">
        <f t="shared" si="7"/>
        <v>0.2916666667</v>
      </c>
      <c r="O130" s="109">
        <f t="shared" si="7"/>
        <v>0.2708333333</v>
      </c>
      <c r="P130" s="105"/>
      <c r="Q130" s="105"/>
      <c r="R130" s="105"/>
      <c r="S130" s="105"/>
      <c r="T130" s="105"/>
      <c r="U130" s="105"/>
      <c r="V130" s="105"/>
      <c r="W130" s="105"/>
      <c r="X130" s="105"/>
      <c r="Y130" s="105"/>
      <c r="Z130" s="105"/>
      <c r="AA130" s="105"/>
      <c r="AB130" s="105"/>
      <c r="AC130" s="105"/>
      <c r="AD130" s="105"/>
      <c r="AE130" s="105"/>
      <c r="AF130" s="105"/>
      <c r="AG130" s="105"/>
    </row>
    <row r="131" ht="15.75" customHeight="1">
      <c r="A131" s="105"/>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105"/>
    </row>
    <row r="132" ht="15.75" customHeight="1">
      <c r="A132" s="105"/>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row>
    <row r="133" ht="15.75" customHeight="1">
      <c r="A133" s="105"/>
      <c r="B133" s="105"/>
      <c r="C133" s="105"/>
      <c r="D133" s="106" t="s">
        <v>2918</v>
      </c>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row>
    <row r="134" ht="15.75" customHeight="1">
      <c r="A134" s="105"/>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row>
    <row r="135" ht="15.75" customHeight="1">
      <c r="A135" s="105"/>
      <c r="B135" s="105"/>
      <c r="C135" s="105"/>
      <c r="D135" s="105"/>
      <c r="E135" s="421"/>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row>
    <row r="136" ht="15.75" customHeight="1">
      <c r="A136" s="105"/>
      <c r="B136" s="105"/>
      <c r="C136" s="105"/>
      <c r="D136" s="316" t="s">
        <v>2919</v>
      </c>
      <c r="E136" s="422" t="s">
        <v>2821</v>
      </c>
      <c r="F136" s="254"/>
      <c r="G136" s="105"/>
      <c r="H136" s="105"/>
      <c r="I136" s="106" t="s">
        <v>2920</v>
      </c>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row>
    <row r="137" ht="16.5" customHeight="1">
      <c r="A137" s="105"/>
      <c r="B137" s="105"/>
      <c r="C137" s="105"/>
      <c r="D137" s="423"/>
      <c r="E137" s="104"/>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c r="AB137" s="105"/>
      <c r="AC137" s="105"/>
      <c r="AD137" s="105"/>
      <c r="AE137" s="105"/>
      <c r="AF137" s="105"/>
      <c r="AG137" s="105"/>
    </row>
    <row r="138" ht="15.75" customHeight="1">
      <c r="A138" s="105"/>
      <c r="B138" s="105"/>
      <c r="C138" s="424"/>
      <c r="D138" s="425" t="s">
        <v>2921</v>
      </c>
      <c r="E138" s="426"/>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row>
    <row r="139" ht="15.75" customHeight="1">
      <c r="A139" s="105"/>
      <c r="B139" s="105"/>
      <c r="C139" s="105"/>
      <c r="D139" s="348"/>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c r="AC139" s="105"/>
      <c r="AD139" s="105"/>
      <c r="AE139" s="105"/>
      <c r="AF139" s="105"/>
      <c r="AG139" s="105"/>
    </row>
    <row r="140" ht="15.75" customHeight="1">
      <c r="A140" s="105"/>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row>
    <row r="141" ht="15.75" customHeight="1">
      <c r="A141" s="105"/>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c r="AB141" s="105"/>
      <c r="AC141" s="105"/>
      <c r="AD141" s="105"/>
      <c r="AE141" s="105"/>
      <c r="AF141" s="105"/>
      <c r="AG141" s="105"/>
    </row>
    <row r="142" ht="15.75" customHeight="1">
      <c r="A142" s="105"/>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row>
    <row r="143" ht="15.75" customHeight="1">
      <c r="A143" s="105"/>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c r="AB143" s="105"/>
      <c r="AC143" s="105"/>
      <c r="AD143" s="105"/>
      <c r="AE143" s="105"/>
      <c r="AF143" s="105"/>
      <c r="AG143" s="105"/>
    </row>
    <row r="144" ht="15.75" customHeight="1">
      <c r="A144" s="105"/>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row>
    <row r="145" ht="15.75" customHeight="1">
      <c r="A145" s="105"/>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row>
    <row r="146" ht="15.75" customHeight="1">
      <c r="A146" s="105"/>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c r="AB146" s="105"/>
      <c r="AC146" s="105"/>
      <c r="AD146" s="105"/>
      <c r="AE146" s="105"/>
      <c r="AF146" s="105"/>
      <c r="AG146" s="105"/>
    </row>
    <row r="147" ht="15.75" customHeight="1">
      <c r="A147" s="105"/>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row>
    <row r="148" ht="15.75" customHeight="1">
      <c r="A148" s="105"/>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row>
    <row r="149" ht="15.75" customHeight="1">
      <c r="A149" s="105"/>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row>
    <row r="150" ht="15.75" customHeight="1">
      <c r="A150" s="105"/>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row>
    <row r="151" ht="15.75" customHeight="1">
      <c r="A151" s="105"/>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row>
    <row r="152" ht="15.75" customHeight="1">
      <c r="A152" s="105"/>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c r="AB152" s="105"/>
      <c r="AC152" s="105"/>
      <c r="AD152" s="105"/>
      <c r="AE152" s="105"/>
      <c r="AF152" s="105"/>
      <c r="AG152" s="105"/>
    </row>
    <row r="153" ht="15.75" customHeight="1">
      <c r="A153" s="105"/>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c r="AB153" s="105"/>
      <c r="AC153" s="105"/>
      <c r="AD153" s="105"/>
      <c r="AE153" s="105"/>
      <c r="AF153" s="105"/>
      <c r="AG153" s="105"/>
    </row>
    <row r="154" ht="15.75" customHeight="1">
      <c r="A154" s="105"/>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row>
    <row r="155" ht="15.75" customHeight="1">
      <c r="A155" s="105"/>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row>
    <row r="156" ht="15.75" customHeight="1">
      <c r="A156" s="110"/>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c r="AA156" s="111"/>
      <c r="AB156" s="111"/>
      <c r="AC156" s="111"/>
      <c r="AD156" s="111"/>
      <c r="AE156" s="111"/>
      <c r="AF156" s="111"/>
      <c r="AG156" s="112"/>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5"/>
    </row>
    <row r="338" ht="15.75" customHeight="1">
      <c r="A338" s="116"/>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8"/>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row>
  </sheetData>
  <printOptions/>
  <pageMargins bottom="0.75" footer="0.0" header="0.0" left="0.7" right="0.7" top="0.75"/>
  <pageSetup orientation="portrait"/>
  <headerFooter>
    <oddFooter>&amp;C000000000000&amp;P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27" t="s">
        <v>2922</v>
      </c>
      <c r="B1" s="427" t="s">
        <v>2543</v>
      </c>
      <c r="C1" s="427" t="s">
        <v>2923</v>
      </c>
      <c r="E1" s="428" t="s">
        <v>1969</v>
      </c>
      <c r="F1" s="428" t="s">
        <v>1012</v>
      </c>
      <c r="G1" s="428" t="s">
        <v>1971</v>
      </c>
      <c r="H1" s="428" t="s">
        <v>11</v>
      </c>
      <c r="I1" s="429" t="s">
        <v>14</v>
      </c>
      <c r="J1" s="428" t="s">
        <v>15</v>
      </c>
      <c r="K1" s="428" t="s">
        <v>16</v>
      </c>
      <c r="L1" s="428" t="s">
        <v>33</v>
      </c>
      <c r="M1" s="430" t="s">
        <v>1972</v>
      </c>
      <c r="N1" s="431" t="s">
        <v>2924</v>
      </c>
      <c r="O1" s="432" t="s">
        <v>2925</v>
      </c>
      <c r="P1" s="433" t="s">
        <v>2926</v>
      </c>
      <c r="Q1" s="430" t="s">
        <v>1973</v>
      </c>
      <c r="R1" s="430" t="s">
        <v>1974</v>
      </c>
      <c r="S1" s="434" t="s">
        <v>2927</v>
      </c>
      <c r="T1" s="435" t="s">
        <v>2928</v>
      </c>
      <c r="U1" s="435" t="s">
        <v>2929</v>
      </c>
      <c r="V1" s="435" t="s">
        <v>2930</v>
      </c>
      <c r="W1" s="436" t="s">
        <v>2931</v>
      </c>
      <c r="X1" s="430" t="s">
        <v>2932</v>
      </c>
      <c r="Y1" s="430" t="s">
        <v>17</v>
      </c>
      <c r="Z1" s="428" t="s">
        <v>2549</v>
      </c>
      <c r="AA1" s="430" t="s">
        <v>2933</v>
      </c>
      <c r="AB1" s="430" t="s">
        <v>27</v>
      </c>
      <c r="AC1" s="430" t="s">
        <v>2556</v>
      </c>
      <c r="AD1" s="437" t="s">
        <v>2557</v>
      </c>
      <c r="AE1" s="430" t="s">
        <v>2934</v>
      </c>
      <c r="AF1" s="430" t="s">
        <v>41</v>
      </c>
      <c r="AG1" s="430" t="s">
        <v>42</v>
      </c>
      <c r="AH1" s="430" t="s">
        <v>2562</v>
      </c>
      <c r="AI1" s="438" t="s">
        <v>2935</v>
      </c>
      <c r="AJ1" s="438" t="s">
        <v>2936</v>
      </c>
      <c r="AK1" s="438" t="s">
        <v>2937</v>
      </c>
      <c r="AL1" s="439"/>
    </row>
    <row r="2">
      <c r="A2" s="440">
        <v>34.0</v>
      </c>
      <c r="B2" s="440">
        <v>607.0</v>
      </c>
      <c r="C2" s="440">
        <v>34.0</v>
      </c>
      <c r="D2" s="439"/>
      <c r="E2" s="441">
        <v>45.0</v>
      </c>
      <c r="F2" s="442" t="s">
        <v>2938</v>
      </c>
      <c r="G2" s="442" t="s">
        <v>2939</v>
      </c>
      <c r="H2" s="442" t="s">
        <v>2940</v>
      </c>
      <c r="I2" s="440">
        <v>1.0</v>
      </c>
      <c r="J2" s="442" t="s">
        <v>64</v>
      </c>
      <c r="K2" s="439"/>
      <c r="L2" s="439"/>
      <c r="M2" s="443">
        <v>517.8</v>
      </c>
      <c r="N2" s="444">
        <v>172.6</v>
      </c>
      <c r="O2" s="439"/>
      <c r="P2" s="439"/>
      <c r="Q2" s="442" t="s">
        <v>1986</v>
      </c>
      <c r="R2" s="439"/>
      <c r="S2" s="443">
        <v>1.0</v>
      </c>
      <c r="T2" s="439"/>
      <c r="U2" s="439"/>
      <c r="V2" s="439"/>
      <c r="W2" s="439"/>
      <c r="X2" s="439"/>
      <c r="Y2" s="439"/>
      <c r="Z2" s="439"/>
      <c r="AA2" s="439"/>
      <c r="AB2" s="445">
        <v>1.08</v>
      </c>
      <c r="AC2" s="439"/>
      <c r="AD2" s="439"/>
      <c r="AE2" s="439"/>
      <c r="AF2" s="440">
        <v>1569.0</v>
      </c>
      <c r="AG2" s="439"/>
      <c r="AH2" s="439"/>
      <c r="AI2" s="444">
        <v>4041.0</v>
      </c>
      <c r="AJ2" s="444">
        <v>0.39</v>
      </c>
      <c r="AK2" s="444">
        <v>0.89</v>
      </c>
      <c r="AL2" s="439"/>
    </row>
    <row r="3">
      <c r="A3" s="440">
        <v>34.0</v>
      </c>
      <c r="B3" s="440">
        <v>608.0</v>
      </c>
      <c r="C3" s="440">
        <v>34.0</v>
      </c>
      <c r="D3" s="439"/>
      <c r="E3" s="441">
        <v>45.0</v>
      </c>
      <c r="F3" s="442" t="s">
        <v>2938</v>
      </c>
      <c r="G3" s="442" t="s">
        <v>2939</v>
      </c>
      <c r="H3" s="442" t="s">
        <v>2941</v>
      </c>
      <c r="I3" s="440">
        <v>1.0</v>
      </c>
      <c r="J3" s="442" t="s">
        <v>77</v>
      </c>
      <c r="K3" s="439"/>
      <c r="L3" s="439"/>
      <c r="M3" s="443">
        <v>517.8</v>
      </c>
      <c r="N3" s="444">
        <v>172.6</v>
      </c>
      <c r="O3" s="439"/>
      <c r="P3" s="439"/>
      <c r="Q3" s="442" t="s">
        <v>1986</v>
      </c>
      <c r="R3" s="439"/>
      <c r="S3" s="443" t="s">
        <v>68</v>
      </c>
      <c r="T3" s="439"/>
      <c r="U3" s="439"/>
      <c r="V3" s="439"/>
      <c r="W3" s="439"/>
      <c r="X3" s="439"/>
      <c r="Y3" s="439"/>
      <c r="Z3" s="439"/>
      <c r="AA3" s="439"/>
      <c r="AB3" s="440">
        <v>1.61</v>
      </c>
      <c r="AC3" s="439"/>
      <c r="AD3" s="439"/>
      <c r="AE3" s="439"/>
      <c r="AF3" s="440">
        <v>278.0</v>
      </c>
      <c r="AG3" s="439"/>
      <c r="AH3" s="439"/>
      <c r="AI3" s="444">
        <v>780.0</v>
      </c>
      <c r="AJ3" s="444">
        <v>0.36</v>
      </c>
      <c r="AK3" s="444">
        <v>0.37</v>
      </c>
      <c r="AL3" s="439"/>
    </row>
    <row r="4">
      <c r="A4" s="440">
        <v>34.0</v>
      </c>
      <c r="B4" s="440">
        <v>533.0</v>
      </c>
      <c r="C4" s="440">
        <v>34.0</v>
      </c>
      <c r="D4" s="439"/>
      <c r="E4" s="446">
        <v>33.0</v>
      </c>
      <c r="F4" s="447" t="s">
        <v>2942</v>
      </c>
      <c r="G4" s="447" t="s">
        <v>1111</v>
      </c>
      <c r="H4" s="442" t="s">
        <v>2943</v>
      </c>
      <c r="I4" s="440">
        <v>1.0</v>
      </c>
      <c r="J4" s="442" t="s">
        <v>64</v>
      </c>
      <c r="K4" s="439"/>
      <c r="L4" s="448" t="s">
        <v>147</v>
      </c>
      <c r="M4" s="443">
        <v>46294.8</v>
      </c>
      <c r="N4" s="444">
        <v>9258.96</v>
      </c>
      <c r="O4" s="444">
        <v>887.0</v>
      </c>
      <c r="P4" s="439"/>
      <c r="Q4" s="442" t="s">
        <v>1986</v>
      </c>
      <c r="R4" s="439"/>
      <c r="S4" s="443">
        <v>1.0</v>
      </c>
      <c r="T4" s="439"/>
      <c r="U4" s="439"/>
      <c r="V4" s="439"/>
      <c r="W4" s="439"/>
      <c r="X4" s="439"/>
      <c r="Y4" s="439"/>
      <c r="Z4" s="439"/>
      <c r="AA4" s="439"/>
      <c r="AB4" s="445">
        <v>1.04</v>
      </c>
      <c r="AC4" s="439"/>
      <c r="AD4" s="440">
        <v>887.0</v>
      </c>
      <c r="AE4" s="439"/>
      <c r="AF4" s="440">
        <v>904.0</v>
      </c>
      <c r="AG4" s="439"/>
      <c r="AH4" s="439"/>
      <c r="AI4" s="444">
        <v>2320.0</v>
      </c>
      <c r="AJ4" s="444">
        <v>0.39</v>
      </c>
      <c r="AK4" s="444">
        <v>1.2</v>
      </c>
      <c r="AL4" s="439"/>
    </row>
    <row r="5">
      <c r="A5" s="440">
        <v>34.0</v>
      </c>
      <c r="B5" s="440">
        <v>604.0</v>
      </c>
      <c r="C5" s="440">
        <v>34.0</v>
      </c>
      <c r="D5" s="439"/>
      <c r="E5" s="441">
        <v>45.0</v>
      </c>
      <c r="F5" s="447" t="s">
        <v>2942</v>
      </c>
      <c r="G5" s="447" t="s">
        <v>1111</v>
      </c>
      <c r="H5" s="448" t="s">
        <v>2944</v>
      </c>
      <c r="I5" s="440">
        <v>2.0</v>
      </c>
      <c r="J5" s="442" t="s">
        <v>77</v>
      </c>
      <c r="K5" s="439"/>
      <c r="L5" s="439"/>
      <c r="M5" s="443">
        <v>155.0</v>
      </c>
      <c r="N5" s="444">
        <v>51.6666667</v>
      </c>
      <c r="O5" s="439"/>
      <c r="P5" s="439"/>
      <c r="Q5" s="442" t="s">
        <v>1986</v>
      </c>
      <c r="R5" s="439"/>
      <c r="S5" s="443">
        <v>1.0</v>
      </c>
      <c r="T5" s="439"/>
      <c r="U5" s="439"/>
      <c r="V5" s="439"/>
      <c r="W5" s="439"/>
      <c r="X5" s="448" t="s">
        <v>196</v>
      </c>
      <c r="Y5" s="439"/>
      <c r="Z5" s="439"/>
      <c r="AA5" s="439"/>
      <c r="AB5" s="439"/>
      <c r="AC5" s="439"/>
      <c r="AD5" s="439"/>
      <c r="AE5" s="439"/>
      <c r="AF5" s="439"/>
      <c r="AG5" s="439"/>
      <c r="AH5" s="439"/>
      <c r="AI5" s="439"/>
      <c r="AJ5" s="439"/>
      <c r="AK5" s="439"/>
      <c r="AL5" s="439"/>
    </row>
    <row r="6">
      <c r="A6" s="440">
        <v>34.0</v>
      </c>
      <c r="B6" s="440">
        <v>605.0</v>
      </c>
      <c r="C6" s="440">
        <v>34.0</v>
      </c>
      <c r="D6" s="439"/>
      <c r="E6" s="441">
        <v>45.0</v>
      </c>
      <c r="F6" s="447" t="s">
        <v>2942</v>
      </c>
      <c r="G6" s="447" t="s">
        <v>1111</v>
      </c>
      <c r="H6" s="448" t="s">
        <v>2945</v>
      </c>
      <c r="I6" s="440">
        <v>2.0</v>
      </c>
      <c r="J6" s="442" t="s">
        <v>54</v>
      </c>
      <c r="K6" s="439"/>
      <c r="L6" s="439"/>
      <c r="M6" s="443">
        <v>155.0</v>
      </c>
      <c r="N6" s="444">
        <v>51.6666667</v>
      </c>
      <c r="O6" s="439"/>
      <c r="P6" s="439"/>
      <c r="Q6" s="442" t="s">
        <v>1986</v>
      </c>
      <c r="R6" s="439"/>
      <c r="S6" s="443" t="s">
        <v>68</v>
      </c>
      <c r="T6" s="439"/>
      <c r="U6" s="439"/>
      <c r="V6" s="439"/>
      <c r="W6" s="439"/>
      <c r="X6" s="448" t="s">
        <v>196</v>
      </c>
      <c r="Y6" s="439"/>
      <c r="Z6" s="439"/>
      <c r="AA6" s="439"/>
      <c r="AB6" s="439"/>
      <c r="AC6" s="439"/>
      <c r="AD6" s="439"/>
      <c r="AE6" s="439"/>
      <c r="AF6" s="439"/>
      <c r="AG6" s="439"/>
      <c r="AH6" s="439"/>
      <c r="AI6" s="439"/>
      <c r="AJ6" s="439"/>
      <c r="AK6" s="439"/>
      <c r="AL6" s="439"/>
    </row>
    <row r="7">
      <c r="A7" s="440">
        <v>34.0</v>
      </c>
      <c r="B7" s="440">
        <v>606.0</v>
      </c>
      <c r="C7" s="440">
        <v>34.0</v>
      </c>
      <c r="D7" s="439"/>
      <c r="E7" s="441">
        <v>45.0</v>
      </c>
      <c r="F7" s="447" t="s">
        <v>2942</v>
      </c>
      <c r="G7" s="447" t="s">
        <v>1111</v>
      </c>
      <c r="H7" s="448" t="s">
        <v>2946</v>
      </c>
      <c r="I7" s="440">
        <v>2.0</v>
      </c>
      <c r="J7" s="442" t="s">
        <v>64</v>
      </c>
      <c r="K7" s="439"/>
      <c r="L7" s="439"/>
      <c r="M7" s="443">
        <v>155.0</v>
      </c>
      <c r="N7" s="444">
        <v>51.6666667</v>
      </c>
      <c r="O7" s="439"/>
      <c r="P7" s="439"/>
      <c r="Q7" s="442" t="s">
        <v>1986</v>
      </c>
      <c r="R7" s="439"/>
      <c r="S7" s="443" t="s">
        <v>68</v>
      </c>
      <c r="T7" s="439"/>
      <c r="U7" s="439"/>
      <c r="V7" s="439"/>
      <c r="W7" s="439"/>
      <c r="X7" s="448" t="s">
        <v>196</v>
      </c>
      <c r="Y7" s="439"/>
      <c r="Z7" s="439"/>
      <c r="AA7" s="439"/>
      <c r="AB7" s="439"/>
      <c r="AC7" s="439"/>
      <c r="AD7" s="439"/>
      <c r="AE7" s="439"/>
      <c r="AF7" s="439"/>
      <c r="AG7" s="439"/>
      <c r="AH7" s="439"/>
      <c r="AI7" s="439"/>
      <c r="AJ7" s="439"/>
      <c r="AK7" s="439"/>
      <c r="AL7" s="439"/>
    </row>
    <row r="8">
      <c r="A8" s="440">
        <v>34.0</v>
      </c>
      <c r="B8" s="440">
        <v>502.0</v>
      </c>
      <c r="C8" s="440">
        <v>34.0</v>
      </c>
      <c r="D8" s="439"/>
      <c r="E8" s="449">
        <v>36.0</v>
      </c>
      <c r="F8" s="442" t="s">
        <v>138</v>
      </c>
      <c r="G8" s="450" t="s">
        <v>139</v>
      </c>
      <c r="H8" s="439"/>
      <c r="I8" s="440">
        <v>2.0</v>
      </c>
      <c r="J8" s="442" t="s">
        <v>54</v>
      </c>
      <c r="K8" s="439"/>
      <c r="L8" s="439"/>
      <c r="M8" s="443">
        <v>7197.6</v>
      </c>
      <c r="N8" s="444">
        <v>7197.6</v>
      </c>
      <c r="O8" s="439"/>
      <c r="P8" s="439"/>
      <c r="Q8" s="442" t="s">
        <v>1986</v>
      </c>
      <c r="R8" s="439"/>
      <c r="S8" s="443">
        <v>1.0</v>
      </c>
      <c r="T8" s="439"/>
      <c r="U8" s="439"/>
      <c r="V8" s="439"/>
      <c r="W8" s="439"/>
      <c r="X8" s="439"/>
      <c r="Y8" s="439"/>
      <c r="Z8" s="439"/>
      <c r="AA8" s="439"/>
      <c r="AB8" s="439"/>
      <c r="AC8" s="439"/>
      <c r="AD8" s="439"/>
      <c r="AE8" s="439"/>
      <c r="AF8" s="439"/>
      <c r="AG8" s="439"/>
      <c r="AH8" s="439"/>
      <c r="AI8" s="439"/>
      <c r="AJ8" s="439"/>
      <c r="AK8" s="439"/>
      <c r="AL8" s="439"/>
    </row>
    <row r="9">
      <c r="A9" s="440">
        <v>34.0</v>
      </c>
      <c r="B9" s="440">
        <v>534.0</v>
      </c>
      <c r="C9" s="440">
        <v>34.0</v>
      </c>
      <c r="D9" s="439"/>
      <c r="E9" s="446">
        <v>33.0</v>
      </c>
      <c r="F9" s="442" t="s">
        <v>2947</v>
      </c>
      <c r="G9" s="442" t="s">
        <v>2948</v>
      </c>
      <c r="H9" s="448" t="s">
        <v>2949</v>
      </c>
      <c r="I9" s="440">
        <v>1.0</v>
      </c>
      <c r="J9" s="442" t="s">
        <v>64</v>
      </c>
      <c r="K9" s="439"/>
      <c r="L9" s="448" t="s">
        <v>147</v>
      </c>
      <c r="M9" s="443">
        <v>46294.8</v>
      </c>
      <c r="N9" s="444">
        <v>9258.96</v>
      </c>
      <c r="O9" s="444">
        <v>21087.9</v>
      </c>
      <c r="P9" s="439"/>
      <c r="Q9" s="442" t="s">
        <v>1986</v>
      </c>
      <c r="R9" s="439"/>
      <c r="S9" s="443" t="s">
        <v>68</v>
      </c>
      <c r="T9" s="439"/>
      <c r="U9" s="439"/>
      <c r="V9" s="439"/>
      <c r="W9" s="439"/>
      <c r="X9" s="439"/>
      <c r="Y9" s="439"/>
      <c r="Z9" s="439"/>
      <c r="AA9" s="439"/>
      <c r="AB9" s="445">
        <v>1.07</v>
      </c>
      <c r="AC9" s="439"/>
      <c r="AD9" s="440">
        <v>21088.0</v>
      </c>
      <c r="AE9" s="439"/>
      <c r="AF9" s="440">
        <v>15131.0</v>
      </c>
      <c r="AG9" s="439"/>
      <c r="AH9" s="439"/>
      <c r="AI9" s="444">
        <v>41815.0</v>
      </c>
      <c r="AJ9" s="444">
        <v>0.36</v>
      </c>
      <c r="AK9" s="444">
        <v>1.11</v>
      </c>
      <c r="AL9" s="439"/>
    </row>
    <row r="10">
      <c r="A10" s="440">
        <v>34.0</v>
      </c>
      <c r="B10" s="440">
        <v>535.0</v>
      </c>
      <c r="C10" s="440">
        <v>34.0</v>
      </c>
      <c r="D10" s="439"/>
      <c r="E10" s="446">
        <v>33.0</v>
      </c>
      <c r="F10" s="442" t="s">
        <v>2947</v>
      </c>
      <c r="G10" s="442" t="s">
        <v>2948</v>
      </c>
      <c r="H10" s="442" t="s">
        <v>2950</v>
      </c>
      <c r="I10" s="440">
        <v>1.0</v>
      </c>
      <c r="J10" s="442" t="s">
        <v>64</v>
      </c>
      <c r="K10" s="439"/>
      <c r="L10" s="448" t="s">
        <v>147</v>
      </c>
      <c r="M10" s="443">
        <v>46294.8</v>
      </c>
      <c r="N10" s="444">
        <v>9258.96</v>
      </c>
      <c r="O10" s="444">
        <v>3125.0</v>
      </c>
      <c r="P10" s="439"/>
      <c r="Q10" s="442" t="s">
        <v>1986</v>
      </c>
      <c r="R10" s="439"/>
      <c r="S10" s="443" t="s">
        <v>68</v>
      </c>
      <c r="T10" s="439"/>
      <c r="U10" s="439"/>
      <c r="V10" s="439"/>
      <c r="W10" s="439"/>
      <c r="X10" s="439"/>
      <c r="Y10" s="439"/>
      <c r="Z10" s="439"/>
      <c r="AA10" s="439"/>
      <c r="AB10" s="445">
        <v>1.06</v>
      </c>
      <c r="AC10" s="439"/>
      <c r="AD10" s="440">
        <v>3125.0</v>
      </c>
      <c r="AE10" s="439"/>
      <c r="AF10" s="440">
        <v>3568.0</v>
      </c>
      <c r="AG10" s="439"/>
      <c r="AH10" s="439"/>
      <c r="AI10" s="444">
        <v>9968.0</v>
      </c>
      <c r="AJ10" s="444">
        <v>0.36</v>
      </c>
      <c r="AK10" s="444">
        <v>0.82</v>
      </c>
      <c r="AL10" s="439"/>
    </row>
    <row r="11">
      <c r="A11" s="440">
        <v>34.0</v>
      </c>
      <c r="B11" s="440">
        <v>536.0</v>
      </c>
      <c r="C11" s="440">
        <v>34.0</v>
      </c>
      <c r="D11" s="439"/>
      <c r="E11" s="446">
        <v>33.0</v>
      </c>
      <c r="F11" s="442" t="s">
        <v>2947</v>
      </c>
      <c r="G11" s="442" t="s">
        <v>2948</v>
      </c>
      <c r="H11" s="442" t="s">
        <v>2951</v>
      </c>
      <c r="I11" s="440">
        <v>2.0</v>
      </c>
      <c r="J11" s="448" t="s">
        <v>54</v>
      </c>
      <c r="K11" s="439"/>
      <c r="L11" s="448" t="s">
        <v>147</v>
      </c>
      <c r="M11" s="443">
        <v>46294.8</v>
      </c>
      <c r="N11" s="444">
        <v>9258.96</v>
      </c>
      <c r="O11" s="439"/>
      <c r="P11" s="439"/>
      <c r="Q11" s="442" t="s">
        <v>1986</v>
      </c>
      <c r="R11" s="439"/>
      <c r="S11" s="443" t="s">
        <v>68</v>
      </c>
      <c r="T11" s="439"/>
      <c r="U11" s="439"/>
      <c r="V11" s="439"/>
      <c r="W11" s="439"/>
      <c r="X11" s="439"/>
      <c r="Y11" s="439"/>
      <c r="Z11" s="439"/>
      <c r="AA11" s="439"/>
      <c r="AB11" s="439"/>
      <c r="AC11" s="439"/>
      <c r="AD11" s="439"/>
      <c r="AE11" s="439"/>
      <c r="AF11" s="439"/>
      <c r="AG11" s="439"/>
      <c r="AH11" s="439"/>
      <c r="AI11" s="439"/>
      <c r="AJ11" s="439"/>
      <c r="AK11" s="439"/>
      <c r="AL11" s="439"/>
    </row>
    <row r="12">
      <c r="A12" s="440">
        <v>34.0</v>
      </c>
      <c r="B12" s="440">
        <v>537.0</v>
      </c>
      <c r="C12" s="440">
        <v>34.0</v>
      </c>
      <c r="D12" s="439"/>
      <c r="E12" s="446">
        <v>33.0</v>
      </c>
      <c r="F12" s="442" t="s">
        <v>2947</v>
      </c>
      <c r="G12" s="442" t="s">
        <v>2948</v>
      </c>
      <c r="H12" s="442" t="s">
        <v>2951</v>
      </c>
      <c r="I12" s="440">
        <v>2.0</v>
      </c>
      <c r="J12" s="442" t="s">
        <v>77</v>
      </c>
      <c r="K12" s="439"/>
      <c r="L12" s="448" t="s">
        <v>147</v>
      </c>
      <c r="M12" s="443">
        <v>46294.8</v>
      </c>
      <c r="N12" s="444">
        <v>9258.96</v>
      </c>
      <c r="O12" s="439"/>
      <c r="P12" s="439"/>
      <c r="Q12" s="442" t="s">
        <v>1986</v>
      </c>
      <c r="R12" s="439"/>
      <c r="S12" s="443" t="s">
        <v>68</v>
      </c>
      <c r="T12" s="439"/>
      <c r="U12" s="439"/>
      <c r="V12" s="439"/>
      <c r="W12" s="439"/>
      <c r="X12" s="439"/>
      <c r="Y12" s="439"/>
      <c r="Z12" s="439"/>
      <c r="AA12" s="439"/>
      <c r="AB12" s="439"/>
      <c r="AC12" s="439"/>
      <c r="AD12" s="439"/>
      <c r="AE12" s="439"/>
      <c r="AF12" s="439"/>
      <c r="AG12" s="439"/>
      <c r="AH12" s="439"/>
      <c r="AI12" s="439"/>
      <c r="AJ12" s="439"/>
      <c r="AK12" s="439"/>
      <c r="AL12" s="439"/>
    </row>
    <row r="13">
      <c r="A13" s="440">
        <v>34.0</v>
      </c>
      <c r="B13" s="440">
        <v>585.0</v>
      </c>
      <c r="C13" s="440">
        <v>34.0</v>
      </c>
      <c r="D13" s="439"/>
      <c r="E13" s="446">
        <v>37.0</v>
      </c>
      <c r="F13" s="442" t="s">
        <v>2952</v>
      </c>
      <c r="G13" s="442" t="s">
        <v>2953</v>
      </c>
      <c r="H13" s="442" t="s">
        <v>2954</v>
      </c>
      <c r="I13" s="440">
        <v>1.0</v>
      </c>
      <c r="J13" s="442" t="s">
        <v>54</v>
      </c>
      <c r="K13" s="439"/>
      <c r="L13" s="439"/>
      <c r="M13" s="443">
        <v>3410.7</v>
      </c>
      <c r="N13" s="444">
        <v>3410.7</v>
      </c>
      <c r="O13" s="439"/>
      <c r="P13" s="439"/>
      <c r="Q13" s="442" t="s">
        <v>1986</v>
      </c>
      <c r="R13" s="439"/>
      <c r="S13" s="443">
        <v>1.0</v>
      </c>
      <c r="T13" s="439"/>
      <c r="U13" s="439"/>
      <c r="V13" s="439"/>
      <c r="W13" s="439"/>
      <c r="X13" s="439"/>
      <c r="Y13" s="439"/>
      <c r="Z13" s="439"/>
      <c r="AA13" s="439"/>
      <c r="AB13" s="440">
        <v>0.73</v>
      </c>
      <c r="AC13" s="439"/>
      <c r="AD13" s="439"/>
      <c r="AE13" s="439"/>
      <c r="AF13" s="440">
        <v>3858.0</v>
      </c>
      <c r="AG13" s="439"/>
      <c r="AH13" s="439"/>
      <c r="AI13" s="444">
        <v>16621.0</v>
      </c>
      <c r="AJ13" s="444">
        <v>0.23</v>
      </c>
      <c r="AK13" s="444">
        <v>1.37</v>
      </c>
      <c r="AL13" s="439"/>
    </row>
    <row r="14">
      <c r="A14" s="440">
        <v>34.0</v>
      </c>
      <c r="B14" s="440">
        <v>586.0</v>
      </c>
      <c r="C14" s="440">
        <v>34.0</v>
      </c>
      <c r="D14" s="439"/>
      <c r="E14" s="446">
        <v>37.0</v>
      </c>
      <c r="F14" s="442" t="s">
        <v>611</v>
      </c>
      <c r="G14" s="442" t="s">
        <v>612</v>
      </c>
      <c r="H14" s="442" t="s">
        <v>2955</v>
      </c>
      <c r="I14" s="440">
        <v>1.0</v>
      </c>
      <c r="J14" s="442" t="s">
        <v>64</v>
      </c>
      <c r="K14" s="439"/>
      <c r="L14" s="439"/>
      <c r="M14" s="443">
        <v>30348.2</v>
      </c>
      <c r="N14" s="444">
        <v>15174.1</v>
      </c>
      <c r="O14" s="444">
        <v>24630.0</v>
      </c>
      <c r="P14" s="439"/>
      <c r="Q14" s="442" t="s">
        <v>1986</v>
      </c>
      <c r="R14" s="439"/>
      <c r="S14" s="443">
        <v>1.0</v>
      </c>
      <c r="T14" s="439"/>
      <c r="U14" s="439"/>
      <c r="V14" s="439"/>
      <c r="W14" s="439"/>
      <c r="X14" s="448" t="s">
        <v>196</v>
      </c>
      <c r="Y14" s="439"/>
      <c r="Z14" s="439"/>
      <c r="AA14" s="439"/>
      <c r="AB14" s="440">
        <v>99.0</v>
      </c>
      <c r="AC14" s="439"/>
      <c r="AD14" s="440">
        <v>24630.0</v>
      </c>
      <c r="AE14" s="439"/>
      <c r="AF14" s="440">
        <v>5717.0</v>
      </c>
      <c r="AG14" s="439"/>
      <c r="AH14" s="439"/>
      <c r="AI14" s="444">
        <v>3095.0</v>
      </c>
      <c r="AJ14" s="444">
        <v>1.85</v>
      </c>
      <c r="AK14" s="439"/>
      <c r="AL14" s="439"/>
    </row>
    <row r="15">
      <c r="A15" s="440">
        <v>34.0</v>
      </c>
      <c r="B15" s="440">
        <v>587.0</v>
      </c>
      <c r="C15" s="440">
        <v>34.0</v>
      </c>
      <c r="D15" s="439"/>
      <c r="E15" s="446">
        <v>37.0</v>
      </c>
      <c r="F15" s="442" t="s">
        <v>611</v>
      </c>
      <c r="G15" s="442" t="s">
        <v>612</v>
      </c>
      <c r="H15" s="439"/>
      <c r="I15" s="440">
        <v>2.0</v>
      </c>
      <c r="J15" s="442" t="s">
        <v>54</v>
      </c>
      <c r="K15" s="439"/>
      <c r="L15" s="439"/>
      <c r="M15" s="443">
        <v>30348.2</v>
      </c>
      <c r="N15" s="444">
        <v>15174.1</v>
      </c>
      <c r="O15" s="439"/>
      <c r="P15" s="439"/>
      <c r="Q15" s="442" t="s">
        <v>1986</v>
      </c>
      <c r="R15" s="439"/>
      <c r="S15" s="443" t="s">
        <v>68</v>
      </c>
      <c r="T15" s="439"/>
      <c r="U15" s="439"/>
      <c r="V15" s="439"/>
      <c r="W15" s="439"/>
      <c r="X15" s="448" t="s">
        <v>196</v>
      </c>
      <c r="Y15" s="439"/>
      <c r="Z15" s="439"/>
      <c r="AA15" s="439"/>
      <c r="AB15" s="439"/>
      <c r="AC15" s="439"/>
      <c r="AD15" s="439"/>
      <c r="AE15" s="439"/>
      <c r="AF15" s="439"/>
      <c r="AG15" s="439"/>
      <c r="AH15" s="439"/>
      <c r="AI15" s="439"/>
      <c r="AJ15" s="439"/>
      <c r="AK15" s="439"/>
      <c r="AL15" s="439"/>
    </row>
    <row r="16">
      <c r="A16" s="440">
        <v>34.0</v>
      </c>
      <c r="B16" s="440">
        <v>588.0</v>
      </c>
      <c r="C16" s="440">
        <v>34.0</v>
      </c>
      <c r="D16" s="439"/>
      <c r="E16" s="446">
        <v>37.0</v>
      </c>
      <c r="F16" s="442" t="s">
        <v>2956</v>
      </c>
      <c r="G16" s="442" t="s">
        <v>2957</v>
      </c>
      <c r="H16" s="439"/>
      <c r="I16" s="440">
        <v>2.0</v>
      </c>
      <c r="J16" s="442" t="s">
        <v>54</v>
      </c>
      <c r="K16" s="439"/>
      <c r="L16" s="439"/>
      <c r="M16" s="443">
        <v>4632.7</v>
      </c>
      <c r="N16" s="444">
        <v>4632.7</v>
      </c>
      <c r="O16" s="439"/>
      <c r="P16" s="439"/>
      <c r="Q16" s="442" t="s">
        <v>1986</v>
      </c>
      <c r="R16" s="439"/>
      <c r="S16" s="443">
        <v>1.0</v>
      </c>
      <c r="T16" s="439"/>
      <c r="U16" s="439"/>
      <c r="V16" s="439"/>
      <c r="W16" s="439"/>
      <c r="X16" s="439"/>
      <c r="Y16" s="439"/>
      <c r="Z16" s="439"/>
      <c r="AA16" s="439"/>
      <c r="AB16" s="439"/>
      <c r="AC16" s="439"/>
      <c r="AD16" s="439"/>
      <c r="AE16" s="439"/>
      <c r="AF16" s="439"/>
      <c r="AG16" s="439"/>
      <c r="AH16" s="439"/>
      <c r="AI16" s="439"/>
      <c r="AJ16" s="439"/>
      <c r="AK16" s="439"/>
      <c r="AL16" s="439"/>
    </row>
    <row r="17">
      <c r="A17" s="440">
        <v>34.0</v>
      </c>
      <c r="B17" s="440">
        <v>589.0</v>
      </c>
      <c r="C17" s="440">
        <v>34.0</v>
      </c>
      <c r="D17" s="439"/>
      <c r="E17" s="446">
        <v>37.0</v>
      </c>
      <c r="F17" s="442" t="s">
        <v>617</v>
      </c>
      <c r="G17" s="442" t="s">
        <v>618</v>
      </c>
      <c r="H17" s="442" t="s">
        <v>2958</v>
      </c>
      <c r="I17" s="440">
        <v>1.0</v>
      </c>
      <c r="J17" s="442" t="s">
        <v>64</v>
      </c>
      <c r="K17" s="439"/>
      <c r="L17" s="439"/>
      <c r="M17" s="443">
        <v>17903.8</v>
      </c>
      <c r="N17" s="444">
        <v>8951.9</v>
      </c>
      <c r="O17" s="444">
        <v>3700.0</v>
      </c>
      <c r="P17" s="439"/>
      <c r="Q17" s="442" t="s">
        <v>1986</v>
      </c>
      <c r="R17" s="439"/>
      <c r="S17" s="443">
        <v>1.0</v>
      </c>
      <c r="T17" s="439"/>
      <c r="U17" s="439"/>
      <c r="V17" s="439"/>
      <c r="W17" s="439"/>
      <c r="X17" s="448" t="s">
        <v>196</v>
      </c>
      <c r="Y17" s="439"/>
      <c r="Z17" s="439"/>
      <c r="AA17" s="439"/>
      <c r="AB17" s="440">
        <v>27.0</v>
      </c>
      <c r="AC17" s="439"/>
      <c r="AD17" s="440">
        <v>3700.0</v>
      </c>
      <c r="AE17" s="439"/>
      <c r="AF17" s="440">
        <v>23284.0</v>
      </c>
      <c r="AG17" s="439"/>
      <c r="AH17" s="439"/>
      <c r="AI17" s="444">
        <v>20702.0</v>
      </c>
      <c r="AJ17" s="444">
        <v>1.12</v>
      </c>
      <c r="AK17" s="439"/>
      <c r="AL17" s="439"/>
    </row>
    <row r="18">
      <c r="A18" s="440">
        <v>34.0</v>
      </c>
      <c r="B18" s="440">
        <v>590.0</v>
      </c>
      <c r="C18" s="440">
        <v>34.0</v>
      </c>
      <c r="D18" s="439"/>
      <c r="E18" s="446">
        <v>37.0</v>
      </c>
      <c r="F18" s="442" t="s">
        <v>617</v>
      </c>
      <c r="G18" s="442" t="s">
        <v>618</v>
      </c>
      <c r="H18" s="442" t="s">
        <v>2959</v>
      </c>
      <c r="I18" s="440">
        <v>1.0</v>
      </c>
      <c r="J18" s="442" t="s">
        <v>54</v>
      </c>
      <c r="K18" s="439"/>
      <c r="L18" s="439"/>
      <c r="M18" s="443">
        <v>17903.8</v>
      </c>
      <c r="N18" s="444">
        <v>8951.9</v>
      </c>
      <c r="O18" s="444">
        <v>1831.0</v>
      </c>
      <c r="P18" s="439"/>
      <c r="Q18" s="442" t="s">
        <v>1986</v>
      </c>
      <c r="R18" s="439"/>
      <c r="S18" s="443" t="s">
        <v>68</v>
      </c>
      <c r="T18" s="439"/>
      <c r="U18" s="439"/>
      <c r="V18" s="439"/>
      <c r="W18" s="439"/>
      <c r="X18" s="448" t="s">
        <v>196</v>
      </c>
      <c r="Y18" s="439"/>
      <c r="Z18" s="439"/>
      <c r="AA18" s="439"/>
      <c r="AB18" s="440">
        <v>0.536</v>
      </c>
      <c r="AC18" s="439"/>
      <c r="AD18" s="440">
        <v>1831.0</v>
      </c>
      <c r="AE18" s="439"/>
      <c r="AF18" s="440">
        <v>0.751</v>
      </c>
      <c r="AG18" s="439"/>
      <c r="AH18" s="439"/>
      <c r="AI18" s="444">
        <v>2.86</v>
      </c>
      <c r="AJ18" s="444">
        <v>0.262</v>
      </c>
      <c r="AK18" s="444">
        <v>1.89</v>
      </c>
      <c r="AL18" s="439"/>
    </row>
    <row r="19">
      <c r="A19" s="440">
        <v>34.0</v>
      </c>
      <c r="B19" s="440">
        <v>538.0</v>
      </c>
      <c r="C19" s="440">
        <v>34.0</v>
      </c>
      <c r="D19" s="439"/>
      <c r="E19" s="446">
        <v>33.0</v>
      </c>
      <c r="F19" s="442" t="s">
        <v>2960</v>
      </c>
      <c r="G19" s="450" t="s">
        <v>2961</v>
      </c>
      <c r="H19" s="442" t="s">
        <v>2951</v>
      </c>
      <c r="I19" s="440">
        <v>2.0</v>
      </c>
      <c r="J19" s="442" t="s">
        <v>77</v>
      </c>
      <c r="K19" s="439"/>
      <c r="L19" s="439"/>
      <c r="M19" s="443">
        <v>20.8</v>
      </c>
      <c r="N19" s="444">
        <v>20.8</v>
      </c>
      <c r="O19" s="439"/>
      <c r="P19" s="439"/>
      <c r="Q19" s="442" t="s">
        <v>1986</v>
      </c>
      <c r="R19" s="439"/>
      <c r="S19" s="443">
        <v>1.0</v>
      </c>
      <c r="T19" s="439"/>
      <c r="U19" s="439"/>
      <c r="V19" s="439"/>
      <c r="W19" s="439"/>
      <c r="X19" s="439"/>
      <c r="Y19" s="439"/>
      <c r="Z19" s="439"/>
      <c r="AA19" s="439"/>
      <c r="AB19" s="439"/>
      <c r="AC19" s="439"/>
      <c r="AD19" s="439"/>
      <c r="AE19" s="439"/>
      <c r="AF19" s="439"/>
      <c r="AG19" s="439"/>
      <c r="AH19" s="439"/>
      <c r="AI19" s="439"/>
      <c r="AJ19" s="439"/>
      <c r="AK19" s="439"/>
      <c r="AL19" s="439"/>
    </row>
    <row r="20">
      <c r="A20" s="440">
        <v>34.0</v>
      </c>
      <c r="B20" s="440">
        <v>591.0</v>
      </c>
      <c r="C20" s="440">
        <v>34.0</v>
      </c>
      <c r="D20" s="439"/>
      <c r="E20" s="446">
        <v>37.0</v>
      </c>
      <c r="F20" s="442" t="s">
        <v>2962</v>
      </c>
      <c r="G20" s="442" t="s">
        <v>2963</v>
      </c>
      <c r="H20" s="439"/>
      <c r="I20" s="451">
        <v>2.0</v>
      </c>
      <c r="J20" s="450" t="s">
        <v>54</v>
      </c>
      <c r="K20" s="452"/>
      <c r="L20" s="452"/>
      <c r="M20" s="453">
        <v>48886.8</v>
      </c>
      <c r="N20" s="454">
        <v>48886.8</v>
      </c>
      <c r="O20" s="452"/>
      <c r="P20" s="452"/>
      <c r="Q20" s="450" t="s">
        <v>1986</v>
      </c>
      <c r="R20" s="439"/>
      <c r="S20" s="439"/>
      <c r="T20" s="443">
        <v>1.0</v>
      </c>
      <c r="U20" s="439"/>
      <c r="V20" s="439"/>
      <c r="W20" s="439"/>
      <c r="X20" s="439"/>
      <c r="Y20" s="439"/>
      <c r="Z20" s="439"/>
      <c r="AA20" s="439"/>
      <c r="AB20" s="439"/>
      <c r="AC20" s="439"/>
      <c r="AD20" s="439"/>
      <c r="AE20" s="439"/>
      <c r="AF20" s="439"/>
      <c r="AG20" s="439"/>
      <c r="AH20" s="439"/>
      <c r="AI20" s="439"/>
      <c r="AJ20" s="439"/>
      <c r="AK20" s="439"/>
      <c r="AL20" s="439"/>
    </row>
    <row r="21">
      <c r="A21" s="440">
        <v>34.0</v>
      </c>
      <c r="B21" s="440">
        <v>583.0</v>
      </c>
      <c r="C21" s="440">
        <v>34.0</v>
      </c>
      <c r="D21" s="439"/>
      <c r="E21" s="446">
        <v>34.0</v>
      </c>
      <c r="F21" s="442" t="s">
        <v>2964</v>
      </c>
      <c r="G21" s="442" t="s">
        <v>2965</v>
      </c>
      <c r="H21" s="439"/>
      <c r="I21" s="440">
        <v>2.0</v>
      </c>
      <c r="J21" s="442" t="s">
        <v>54</v>
      </c>
      <c r="K21" s="439"/>
      <c r="L21" s="439"/>
      <c r="M21" s="443">
        <v>1229.2</v>
      </c>
      <c r="N21" s="444">
        <v>1229.2</v>
      </c>
      <c r="O21" s="439"/>
      <c r="P21" s="439"/>
      <c r="Q21" s="442" t="s">
        <v>1986</v>
      </c>
      <c r="R21" s="439"/>
      <c r="S21" s="443">
        <v>1.0</v>
      </c>
      <c r="T21" s="439"/>
      <c r="U21" s="439"/>
      <c r="V21" s="439"/>
      <c r="W21" s="439"/>
      <c r="X21" s="439"/>
      <c r="Y21" s="439"/>
      <c r="Z21" s="439"/>
      <c r="AA21" s="439"/>
      <c r="AB21" s="439"/>
      <c r="AC21" s="439"/>
      <c r="AD21" s="439"/>
      <c r="AE21" s="439"/>
      <c r="AF21" s="439"/>
      <c r="AG21" s="439"/>
      <c r="AH21" s="439"/>
      <c r="AI21" s="439"/>
      <c r="AJ21" s="439"/>
      <c r="AK21" s="439"/>
      <c r="AL21" s="439"/>
    </row>
    <row r="22">
      <c r="A22" s="440">
        <v>34.0</v>
      </c>
      <c r="B22" s="440">
        <v>530.0</v>
      </c>
      <c r="C22" s="440">
        <v>34.0</v>
      </c>
      <c r="D22" s="439"/>
      <c r="E22" s="455">
        <v>31.0</v>
      </c>
      <c r="F22" s="442" t="s">
        <v>2966</v>
      </c>
      <c r="G22" s="442" t="s">
        <v>2967</v>
      </c>
      <c r="H22" s="442" t="s">
        <v>2968</v>
      </c>
      <c r="I22" s="440">
        <v>1.0</v>
      </c>
      <c r="J22" s="442" t="s">
        <v>54</v>
      </c>
      <c r="K22" s="439"/>
      <c r="L22" s="439"/>
      <c r="M22" s="443">
        <v>208.5</v>
      </c>
      <c r="N22" s="444">
        <v>69.5</v>
      </c>
      <c r="O22" s="439"/>
      <c r="P22" s="439"/>
      <c r="Q22" s="442" t="s">
        <v>1986</v>
      </c>
      <c r="R22" s="439"/>
      <c r="S22" s="443">
        <v>1.0</v>
      </c>
      <c r="T22" s="439"/>
      <c r="U22" s="439"/>
      <c r="V22" s="439"/>
      <c r="W22" s="439"/>
      <c r="X22" s="448" t="s">
        <v>196</v>
      </c>
      <c r="Y22" s="439"/>
      <c r="Z22" s="439"/>
      <c r="AA22" s="439"/>
      <c r="AB22" s="445">
        <v>0.07</v>
      </c>
      <c r="AC22" s="439"/>
      <c r="AD22" s="439"/>
      <c r="AE22" s="439"/>
      <c r="AF22" s="440">
        <v>3769.0</v>
      </c>
      <c r="AG22" s="439"/>
      <c r="AH22" s="439"/>
      <c r="AI22" s="444">
        <v>55000.0</v>
      </c>
      <c r="AJ22" s="444">
        <v>0.07</v>
      </c>
      <c r="AK22" s="444">
        <v>0.78</v>
      </c>
      <c r="AL22" s="439"/>
    </row>
    <row r="23">
      <c r="A23" s="440">
        <v>34.0</v>
      </c>
      <c r="B23" s="440">
        <v>531.0</v>
      </c>
      <c r="C23" s="440">
        <v>34.0</v>
      </c>
      <c r="D23" s="439"/>
      <c r="E23" s="455">
        <v>31.0</v>
      </c>
      <c r="F23" s="442" t="s">
        <v>2966</v>
      </c>
      <c r="G23" s="442" t="s">
        <v>2967</v>
      </c>
      <c r="H23" s="442" t="s">
        <v>2951</v>
      </c>
      <c r="I23" s="440">
        <v>2.0</v>
      </c>
      <c r="J23" s="442" t="s">
        <v>77</v>
      </c>
      <c r="K23" s="439"/>
      <c r="L23" s="439"/>
      <c r="M23" s="443">
        <v>208.5</v>
      </c>
      <c r="N23" s="444">
        <v>69.5</v>
      </c>
      <c r="O23" s="439"/>
      <c r="P23" s="439"/>
      <c r="Q23" s="442" t="s">
        <v>1986</v>
      </c>
      <c r="R23" s="439"/>
      <c r="S23" s="443" t="s">
        <v>68</v>
      </c>
      <c r="T23" s="439"/>
      <c r="U23" s="439"/>
      <c r="V23" s="439"/>
      <c r="W23" s="439"/>
      <c r="X23" s="448" t="s">
        <v>196</v>
      </c>
      <c r="Y23" s="439"/>
      <c r="Z23" s="439"/>
      <c r="AA23" s="439"/>
      <c r="AB23" s="439"/>
      <c r="AC23" s="439"/>
      <c r="AD23" s="439"/>
      <c r="AE23" s="439"/>
      <c r="AF23" s="439"/>
      <c r="AG23" s="439"/>
      <c r="AH23" s="439"/>
      <c r="AI23" s="439"/>
      <c r="AJ23" s="439"/>
      <c r="AK23" s="439"/>
      <c r="AL23" s="439"/>
    </row>
    <row r="24">
      <c r="A24" s="440">
        <v>34.0</v>
      </c>
      <c r="B24" s="440">
        <v>532.0</v>
      </c>
      <c r="C24" s="440">
        <v>34.0</v>
      </c>
      <c r="D24" s="439"/>
      <c r="E24" s="455">
        <v>31.0</v>
      </c>
      <c r="F24" s="442" t="s">
        <v>2966</v>
      </c>
      <c r="G24" s="442" t="s">
        <v>2967</v>
      </c>
      <c r="H24" s="442" t="s">
        <v>2951</v>
      </c>
      <c r="I24" s="440">
        <v>2.0</v>
      </c>
      <c r="J24" s="442" t="s">
        <v>54</v>
      </c>
      <c r="K24" s="439"/>
      <c r="L24" s="439"/>
      <c r="M24" s="443">
        <v>208.5</v>
      </c>
      <c r="N24" s="444">
        <v>69.5</v>
      </c>
      <c r="O24" s="444">
        <v>88.5</v>
      </c>
      <c r="P24" s="439"/>
      <c r="Q24" s="442" t="s">
        <v>1986</v>
      </c>
      <c r="R24" s="439"/>
      <c r="S24" s="443" t="s">
        <v>68</v>
      </c>
      <c r="T24" s="439"/>
      <c r="U24" s="439"/>
      <c r="V24" s="439"/>
      <c r="W24" s="439"/>
      <c r="X24" s="448" t="s">
        <v>196</v>
      </c>
      <c r="Y24" s="439"/>
      <c r="Z24" s="439"/>
      <c r="AA24" s="439"/>
      <c r="AB24" s="439"/>
      <c r="AC24" s="439"/>
      <c r="AD24" s="440">
        <v>88.5</v>
      </c>
      <c r="AE24" s="439"/>
      <c r="AF24" s="439"/>
      <c r="AG24" s="439"/>
      <c r="AH24" s="439"/>
      <c r="AI24" s="439"/>
      <c r="AJ24" s="439"/>
      <c r="AK24" s="439"/>
      <c r="AL24" s="439"/>
    </row>
    <row r="25">
      <c r="A25" s="440">
        <v>34.0</v>
      </c>
      <c r="B25" s="440">
        <v>603.0</v>
      </c>
      <c r="C25" s="440">
        <v>34.0</v>
      </c>
      <c r="D25" s="439"/>
      <c r="E25" s="456">
        <v>37.0</v>
      </c>
      <c r="F25" s="442" t="s">
        <v>621</v>
      </c>
      <c r="G25" s="457" t="s">
        <v>622</v>
      </c>
      <c r="H25" s="439"/>
      <c r="I25" s="440">
        <v>2.0</v>
      </c>
      <c r="J25" s="442" t="s">
        <v>64</v>
      </c>
      <c r="K25" s="439"/>
      <c r="L25" s="439"/>
      <c r="M25" s="453">
        <v>15460.0</v>
      </c>
      <c r="N25" s="444">
        <v>15460.0</v>
      </c>
      <c r="O25" s="439"/>
      <c r="P25" s="439"/>
      <c r="Q25" s="442" t="s">
        <v>1986</v>
      </c>
      <c r="R25" s="439"/>
      <c r="S25" s="440">
        <v>1.0</v>
      </c>
      <c r="T25" s="439"/>
      <c r="U25" s="439"/>
      <c r="V25" s="439"/>
      <c r="W25" s="439"/>
      <c r="X25" s="442" t="s">
        <v>196</v>
      </c>
      <c r="Y25" s="439"/>
      <c r="Z25" s="439"/>
      <c r="AA25" s="439"/>
      <c r="AB25" s="452"/>
      <c r="AC25" s="439"/>
      <c r="AD25" s="439"/>
      <c r="AE25" s="439"/>
      <c r="AF25" s="452"/>
      <c r="AG25" s="439"/>
      <c r="AH25" s="439"/>
      <c r="AI25" s="439"/>
      <c r="AJ25" s="439"/>
      <c r="AK25" s="439"/>
      <c r="AL25" s="439"/>
    </row>
    <row r="26">
      <c r="A26" s="440">
        <v>34.0</v>
      </c>
      <c r="B26" s="440">
        <v>539.0</v>
      </c>
      <c r="C26" s="440">
        <v>34.0</v>
      </c>
      <c r="D26" s="439"/>
      <c r="E26" s="446">
        <v>33.0</v>
      </c>
      <c r="F26" s="442" t="s">
        <v>2969</v>
      </c>
      <c r="G26" s="442" t="s">
        <v>2970</v>
      </c>
      <c r="H26" s="450" t="s">
        <v>2971</v>
      </c>
      <c r="I26" s="451">
        <v>1.0</v>
      </c>
      <c r="J26" s="450" t="s">
        <v>77</v>
      </c>
      <c r="K26" s="452"/>
      <c r="L26" s="452"/>
      <c r="M26" s="453">
        <v>1103.1</v>
      </c>
      <c r="N26" s="454">
        <v>551.55</v>
      </c>
      <c r="O26" s="454">
        <v>303.8</v>
      </c>
      <c r="P26" s="452"/>
      <c r="Q26" s="450" t="s">
        <v>1986</v>
      </c>
      <c r="R26" s="439"/>
      <c r="S26" s="439"/>
      <c r="T26" s="443">
        <v>1.0</v>
      </c>
      <c r="U26" s="439"/>
      <c r="V26" s="439"/>
      <c r="W26" s="439"/>
      <c r="X26" s="439"/>
      <c r="Y26" s="439"/>
      <c r="Z26" s="439"/>
      <c r="AA26" s="439"/>
      <c r="AB26" s="439"/>
      <c r="AC26" s="440">
        <v>1.92</v>
      </c>
      <c r="AD26" s="439"/>
      <c r="AE26" s="440">
        <v>303.8</v>
      </c>
      <c r="AF26" s="439"/>
      <c r="AG26" s="440">
        <v>29498.0</v>
      </c>
      <c r="AH26" s="439"/>
      <c r="AI26" s="439"/>
      <c r="AJ26" s="444">
        <v>97028.0</v>
      </c>
      <c r="AK26" s="444">
        <v>0.3</v>
      </c>
      <c r="AL26" s="444">
        <v>0.11</v>
      </c>
    </row>
    <row r="27">
      <c r="A27" s="440">
        <v>34.0</v>
      </c>
      <c r="B27" s="440">
        <v>540.0</v>
      </c>
      <c r="C27" s="440">
        <v>34.0</v>
      </c>
      <c r="D27" s="439"/>
      <c r="E27" s="446">
        <v>33.0</v>
      </c>
      <c r="F27" s="442" t="s">
        <v>2969</v>
      </c>
      <c r="G27" s="442" t="s">
        <v>2970</v>
      </c>
      <c r="H27" s="450" t="s">
        <v>2951</v>
      </c>
      <c r="I27" s="451">
        <v>2.0</v>
      </c>
      <c r="J27" s="450" t="s">
        <v>64</v>
      </c>
      <c r="K27" s="452"/>
      <c r="L27" s="452"/>
      <c r="M27" s="453">
        <v>1103.1</v>
      </c>
      <c r="N27" s="454">
        <v>551.55</v>
      </c>
      <c r="O27" s="452"/>
      <c r="P27" s="452"/>
      <c r="Q27" s="450" t="s">
        <v>1986</v>
      </c>
      <c r="R27" s="439"/>
      <c r="S27" s="439"/>
      <c r="T27" s="443" t="s">
        <v>68</v>
      </c>
      <c r="U27" s="439"/>
      <c r="V27" s="439"/>
      <c r="W27" s="439"/>
      <c r="X27" s="439"/>
      <c r="Y27" s="439"/>
      <c r="Z27" s="439"/>
      <c r="AA27" s="439"/>
      <c r="AB27" s="439"/>
      <c r="AC27" s="439"/>
      <c r="AD27" s="439"/>
      <c r="AE27" s="439"/>
      <c r="AF27" s="439"/>
      <c r="AG27" s="439"/>
      <c r="AH27" s="439"/>
      <c r="AI27" s="439"/>
      <c r="AJ27" s="439"/>
      <c r="AK27" s="439"/>
      <c r="AL27" s="439"/>
    </row>
    <row r="28">
      <c r="A28" s="440">
        <v>34.0</v>
      </c>
      <c r="B28" s="440">
        <v>541.0</v>
      </c>
      <c r="C28" s="440">
        <v>34.0</v>
      </c>
      <c r="D28" s="439"/>
      <c r="E28" s="446">
        <v>33.0</v>
      </c>
      <c r="F28" s="442" t="s">
        <v>2972</v>
      </c>
      <c r="G28" s="442" t="s">
        <v>2973</v>
      </c>
      <c r="H28" s="442" t="s">
        <v>2949</v>
      </c>
      <c r="I28" s="440">
        <v>1.0</v>
      </c>
      <c r="J28" s="442" t="s">
        <v>64</v>
      </c>
      <c r="K28" s="439"/>
      <c r="L28" s="439"/>
      <c r="M28" s="443">
        <v>5342.2</v>
      </c>
      <c r="N28" s="444">
        <v>1335.55</v>
      </c>
      <c r="O28" s="439"/>
      <c r="P28" s="439"/>
      <c r="Q28" s="442" t="s">
        <v>1986</v>
      </c>
      <c r="R28" s="439"/>
      <c r="S28" s="443">
        <v>1.0</v>
      </c>
      <c r="T28" s="439"/>
      <c r="U28" s="439"/>
      <c r="V28" s="439"/>
      <c r="W28" s="439"/>
      <c r="X28" s="448" t="s">
        <v>196</v>
      </c>
      <c r="Y28" s="439"/>
      <c r="Z28" s="439"/>
      <c r="AA28" s="439"/>
      <c r="AB28" s="445">
        <v>1.03</v>
      </c>
      <c r="AC28" s="439"/>
      <c r="AD28" s="439"/>
      <c r="AE28" s="439"/>
      <c r="AF28" s="440">
        <v>6321.0</v>
      </c>
      <c r="AG28" s="439"/>
      <c r="AH28" s="439"/>
      <c r="AI28" s="444">
        <v>41977.0</v>
      </c>
      <c r="AJ28" s="444">
        <v>0.15</v>
      </c>
      <c r="AK28" s="444">
        <v>0.96</v>
      </c>
      <c r="AL28" s="439"/>
    </row>
    <row r="29">
      <c r="A29" s="440">
        <v>34.0</v>
      </c>
      <c r="B29" s="440">
        <v>542.0</v>
      </c>
      <c r="C29" s="440">
        <v>34.0</v>
      </c>
      <c r="D29" s="439"/>
      <c r="E29" s="446">
        <v>33.0</v>
      </c>
      <c r="F29" s="442" t="s">
        <v>2972</v>
      </c>
      <c r="G29" s="442" t="s">
        <v>2973</v>
      </c>
      <c r="H29" s="439"/>
      <c r="I29" s="440">
        <v>2.0</v>
      </c>
      <c r="J29" s="442" t="s">
        <v>77</v>
      </c>
      <c r="K29" s="439"/>
      <c r="L29" s="439"/>
      <c r="M29" s="443">
        <v>5342.2</v>
      </c>
      <c r="N29" s="444">
        <v>1335.55</v>
      </c>
      <c r="O29" s="439"/>
      <c r="P29" s="439"/>
      <c r="Q29" s="442" t="s">
        <v>1986</v>
      </c>
      <c r="R29" s="439"/>
      <c r="S29" s="443" t="s">
        <v>68</v>
      </c>
      <c r="T29" s="439"/>
      <c r="U29" s="439"/>
      <c r="V29" s="439"/>
      <c r="W29" s="439"/>
      <c r="X29" s="448" t="s">
        <v>196</v>
      </c>
      <c r="Y29" s="439"/>
      <c r="Z29" s="439"/>
      <c r="AA29" s="439"/>
      <c r="AB29" s="439"/>
      <c r="AC29" s="439"/>
      <c r="AD29" s="439"/>
      <c r="AE29" s="439"/>
      <c r="AF29" s="439"/>
      <c r="AG29" s="439"/>
      <c r="AH29" s="439"/>
      <c r="AI29" s="439"/>
      <c r="AJ29" s="439"/>
      <c r="AK29" s="439"/>
      <c r="AL29" s="439"/>
    </row>
    <row r="30">
      <c r="A30" s="440">
        <v>34.0</v>
      </c>
      <c r="B30" s="440">
        <v>543.0</v>
      </c>
      <c r="C30" s="440">
        <v>34.0</v>
      </c>
      <c r="D30" s="439"/>
      <c r="E30" s="446">
        <v>33.0</v>
      </c>
      <c r="F30" s="442" t="s">
        <v>2972</v>
      </c>
      <c r="G30" s="442" t="s">
        <v>2973</v>
      </c>
      <c r="H30" s="442" t="s">
        <v>2951</v>
      </c>
      <c r="I30" s="440">
        <v>2.0</v>
      </c>
      <c r="J30" s="442" t="s">
        <v>54</v>
      </c>
      <c r="K30" s="439"/>
      <c r="L30" s="439"/>
      <c r="M30" s="443">
        <v>5342.2</v>
      </c>
      <c r="N30" s="444">
        <v>1335.55</v>
      </c>
      <c r="O30" s="439"/>
      <c r="P30" s="439"/>
      <c r="Q30" s="442" t="s">
        <v>1986</v>
      </c>
      <c r="R30" s="439"/>
      <c r="S30" s="443" t="s">
        <v>68</v>
      </c>
      <c r="T30" s="439"/>
      <c r="U30" s="439"/>
      <c r="V30" s="439"/>
      <c r="W30" s="439"/>
      <c r="X30" s="448" t="s">
        <v>196</v>
      </c>
      <c r="Y30" s="439"/>
      <c r="Z30" s="439"/>
      <c r="AA30" s="439"/>
      <c r="AB30" s="439"/>
      <c r="AC30" s="439"/>
      <c r="AD30" s="439"/>
      <c r="AE30" s="439"/>
      <c r="AF30" s="439"/>
      <c r="AG30" s="439"/>
      <c r="AH30" s="439"/>
      <c r="AI30" s="439"/>
      <c r="AJ30" s="439"/>
      <c r="AK30" s="439"/>
      <c r="AL30" s="439"/>
    </row>
    <row r="31">
      <c r="A31" s="440">
        <v>34.0</v>
      </c>
      <c r="B31" s="440">
        <v>544.0</v>
      </c>
      <c r="C31" s="440">
        <v>34.0</v>
      </c>
      <c r="D31" s="439"/>
      <c r="E31" s="446">
        <v>33.0</v>
      </c>
      <c r="F31" s="442" t="s">
        <v>2972</v>
      </c>
      <c r="G31" s="442" t="s">
        <v>2973</v>
      </c>
      <c r="H31" s="442" t="s">
        <v>2951</v>
      </c>
      <c r="I31" s="440">
        <v>2.0</v>
      </c>
      <c r="J31" s="442" t="s">
        <v>54</v>
      </c>
      <c r="K31" s="439"/>
      <c r="L31" s="439"/>
      <c r="M31" s="443">
        <v>5342.2</v>
      </c>
      <c r="N31" s="444">
        <v>1335.55</v>
      </c>
      <c r="O31" s="439"/>
      <c r="P31" s="439"/>
      <c r="Q31" s="442" t="s">
        <v>1986</v>
      </c>
      <c r="R31" s="439"/>
      <c r="S31" s="443" t="s">
        <v>68</v>
      </c>
      <c r="T31" s="439"/>
      <c r="U31" s="439"/>
      <c r="V31" s="439"/>
      <c r="W31" s="439"/>
      <c r="X31" s="448" t="s">
        <v>196</v>
      </c>
      <c r="Y31" s="439"/>
      <c r="Z31" s="439"/>
      <c r="AA31" s="439"/>
      <c r="AB31" s="439"/>
      <c r="AC31" s="439"/>
      <c r="AD31" s="439"/>
      <c r="AE31" s="439"/>
      <c r="AF31" s="439"/>
      <c r="AG31" s="439"/>
      <c r="AH31" s="439"/>
      <c r="AI31" s="439"/>
      <c r="AJ31" s="439"/>
      <c r="AK31" s="439"/>
      <c r="AL31" s="439"/>
    </row>
    <row r="32">
      <c r="A32" s="440">
        <v>34.0</v>
      </c>
      <c r="B32" s="440">
        <v>545.0</v>
      </c>
      <c r="C32" s="440">
        <v>34.0</v>
      </c>
      <c r="D32" s="439"/>
      <c r="E32" s="446">
        <v>33.0</v>
      </c>
      <c r="F32" s="442" t="s">
        <v>2974</v>
      </c>
      <c r="G32" s="442" t="s">
        <v>2975</v>
      </c>
      <c r="H32" s="442" t="s">
        <v>2951</v>
      </c>
      <c r="I32" s="440">
        <v>2.0</v>
      </c>
      <c r="J32" s="442" t="s">
        <v>54</v>
      </c>
      <c r="K32" s="439"/>
      <c r="L32" s="439"/>
      <c r="M32" s="443">
        <v>3189.1</v>
      </c>
      <c r="N32" s="444">
        <v>3189.1</v>
      </c>
      <c r="O32" s="439"/>
      <c r="P32" s="439"/>
      <c r="Q32" s="442" t="s">
        <v>1986</v>
      </c>
      <c r="R32" s="439"/>
      <c r="S32" s="443">
        <v>1.0</v>
      </c>
      <c r="T32" s="439"/>
      <c r="U32" s="439"/>
      <c r="V32" s="439"/>
      <c r="W32" s="439"/>
      <c r="X32" s="448" t="s">
        <v>196</v>
      </c>
      <c r="Y32" s="439"/>
      <c r="Z32" s="439"/>
      <c r="AA32" s="439"/>
      <c r="AB32" s="439"/>
      <c r="AC32" s="439"/>
      <c r="AD32" s="439"/>
      <c r="AE32" s="439"/>
      <c r="AF32" s="439"/>
      <c r="AG32" s="439"/>
      <c r="AH32" s="439"/>
      <c r="AI32" s="439"/>
      <c r="AJ32" s="439"/>
      <c r="AK32" s="439"/>
      <c r="AL32" s="439"/>
    </row>
    <row r="33">
      <c r="A33" s="440">
        <v>34.0</v>
      </c>
      <c r="B33" s="440">
        <v>500.0</v>
      </c>
      <c r="C33" s="440">
        <v>34.0</v>
      </c>
      <c r="D33" s="439"/>
      <c r="E33" s="458">
        <v>38.0</v>
      </c>
      <c r="F33" s="442" t="s">
        <v>959</v>
      </c>
      <c r="G33" s="450" t="s">
        <v>73</v>
      </c>
      <c r="H33" s="439"/>
      <c r="I33" s="459">
        <v>2.0</v>
      </c>
      <c r="J33" s="460" t="s">
        <v>54</v>
      </c>
      <c r="K33" s="439"/>
      <c r="L33" s="439"/>
      <c r="M33" s="443">
        <v>24593.9</v>
      </c>
      <c r="N33" s="444">
        <v>24593.9</v>
      </c>
      <c r="O33" s="439"/>
      <c r="P33" s="439"/>
      <c r="Q33" s="442" t="s">
        <v>1986</v>
      </c>
      <c r="R33" s="439"/>
      <c r="S33" s="443">
        <v>1.0</v>
      </c>
      <c r="T33" s="439"/>
      <c r="U33" s="439"/>
      <c r="V33" s="439"/>
      <c r="W33" s="439"/>
      <c r="X33" s="448" t="s">
        <v>196</v>
      </c>
      <c r="Y33" s="439"/>
      <c r="Z33" s="439"/>
      <c r="AA33" s="439"/>
      <c r="AB33" s="439"/>
      <c r="AC33" s="439"/>
      <c r="AD33" s="439"/>
      <c r="AE33" s="439"/>
      <c r="AF33" s="439"/>
      <c r="AG33" s="439"/>
      <c r="AH33" s="439"/>
      <c r="AI33" s="439"/>
      <c r="AJ33" s="439"/>
      <c r="AK33" s="439"/>
      <c r="AL33" s="439"/>
    </row>
    <row r="34">
      <c r="A34" s="440">
        <v>34.0</v>
      </c>
      <c r="B34" s="440">
        <v>504.0</v>
      </c>
      <c r="C34" s="440">
        <v>34.0</v>
      </c>
      <c r="D34" s="439"/>
      <c r="E34" s="461">
        <v>35.0</v>
      </c>
      <c r="F34" s="442" t="s">
        <v>2471</v>
      </c>
      <c r="G34" s="442" t="s">
        <v>2472</v>
      </c>
      <c r="H34" s="442" t="s">
        <v>2976</v>
      </c>
      <c r="I34" s="451">
        <v>1.0</v>
      </c>
      <c r="J34" s="450" t="s">
        <v>54</v>
      </c>
      <c r="K34" s="439"/>
      <c r="L34" s="448" t="s">
        <v>147</v>
      </c>
      <c r="M34" s="443">
        <v>124280.0</v>
      </c>
      <c r="N34" s="444">
        <v>41426.6667</v>
      </c>
      <c r="O34" s="444">
        <v>77281.2</v>
      </c>
      <c r="P34" s="439"/>
      <c r="Q34" s="442" t="s">
        <v>1986</v>
      </c>
      <c r="R34" s="439"/>
      <c r="S34" s="443">
        <v>1.0</v>
      </c>
      <c r="T34" s="439"/>
      <c r="U34" s="439"/>
      <c r="V34" s="439"/>
      <c r="W34" s="439"/>
      <c r="X34" s="439"/>
      <c r="Y34" s="439"/>
      <c r="Z34" s="439"/>
      <c r="AA34" s="439"/>
      <c r="AB34" s="440">
        <v>0.62</v>
      </c>
      <c r="AC34" s="439"/>
      <c r="AD34" s="440">
        <v>77281.0</v>
      </c>
      <c r="AE34" s="439"/>
      <c r="AF34" s="440">
        <v>73.2</v>
      </c>
      <c r="AG34" s="439"/>
      <c r="AH34" s="439"/>
      <c r="AI34" s="444">
        <v>141.0</v>
      </c>
      <c r="AJ34" s="444">
        <v>0.519</v>
      </c>
      <c r="AK34" s="444">
        <v>1.48</v>
      </c>
      <c r="AL34" s="439"/>
    </row>
    <row r="35">
      <c r="A35" s="440">
        <v>34.0</v>
      </c>
      <c r="B35" s="440">
        <v>505.0</v>
      </c>
      <c r="C35" s="440">
        <v>34.0</v>
      </c>
      <c r="D35" s="439"/>
      <c r="E35" s="461">
        <v>35.0</v>
      </c>
      <c r="F35" s="442" t="s">
        <v>2471</v>
      </c>
      <c r="G35" s="442" t="s">
        <v>2472</v>
      </c>
      <c r="H35" s="442" t="s">
        <v>2977</v>
      </c>
      <c r="I35" s="440">
        <v>1.0</v>
      </c>
      <c r="J35" s="442" t="s">
        <v>64</v>
      </c>
      <c r="K35" s="439"/>
      <c r="L35" s="448" t="s">
        <v>147</v>
      </c>
      <c r="M35" s="443">
        <v>124280.0</v>
      </c>
      <c r="N35" s="444">
        <v>41426.6667</v>
      </c>
      <c r="O35" s="439"/>
      <c r="P35" s="439"/>
      <c r="Q35" s="442" t="s">
        <v>1986</v>
      </c>
      <c r="R35" s="439"/>
      <c r="S35" s="443" t="s">
        <v>68</v>
      </c>
      <c r="T35" s="439"/>
      <c r="U35" s="439"/>
      <c r="V35" s="439"/>
      <c r="W35" s="439"/>
      <c r="X35" s="439"/>
      <c r="Y35" s="439"/>
      <c r="Z35" s="439"/>
      <c r="AA35" s="439"/>
      <c r="AB35" s="440">
        <v>66.0</v>
      </c>
      <c r="AC35" s="439"/>
      <c r="AD35" s="439"/>
      <c r="AE35" s="439"/>
      <c r="AF35" s="440">
        <v>6324.0</v>
      </c>
      <c r="AG35" s="439"/>
      <c r="AH35" s="439"/>
      <c r="AI35" s="444">
        <v>2974.0</v>
      </c>
      <c r="AJ35" s="444">
        <v>2.13</v>
      </c>
      <c r="AK35" s="439"/>
      <c r="AL35" s="439"/>
    </row>
    <row r="36">
      <c r="A36" s="440">
        <v>34.0</v>
      </c>
      <c r="B36" s="440">
        <v>506.0</v>
      </c>
      <c r="C36" s="440">
        <v>34.0</v>
      </c>
      <c r="D36" s="439"/>
      <c r="E36" s="461">
        <v>35.0</v>
      </c>
      <c r="F36" s="442" t="s">
        <v>2471</v>
      </c>
      <c r="G36" s="442" t="s">
        <v>2472</v>
      </c>
      <c r="H36" s="442" t="s">
        <v>2978</v>
      </c>
      <c r="I36" s="440">
        <v>1.0</v>
      </c>
      <c r="J36" s="442" t="s">
        <v>64</v>
      </c>
      <c r="K36" s="439"/>
      <c r="L36" s="448" t="s">
        <v>147</v>
      </c>
      <c r="M36" s="443">
        <v>124280.0</v>
      </c>
      <c r="N36" s="444">
        <v>41426.6667</v>
      </c>
      <c r="O36" s="439"/>
      <c r="P36" s="439"/>
      <c r="Q36" s="442" t="s">
        <v>1986</v>
      </c>
      <c r="R36" s="439"/>
      <c r="S36" s="443" t="s">
        <v>68</v>
      </c>
      <c r="T36" s="439"/>
      <c r="U36" s="439"/>
      <c r="V36" s="439"/>
      <c r="W36" s="439"/>
      <c r="X36" s="439"/>
      <c r="Y36" s="439"/>
      <c r="Z36" s="439"/>
      <c r="AA36" s="439"/>
      <c r="AB36" s="439"/>
      <c r="AC36" s="439"/>
      <c r="AD36" s="439"/>
      <c r="AE36" s="439"/>
      <c r="AF36" s="439"/>
      <c r="AG36" s="439"/>
      <c r="AH36" s="439"/>
      <c r="AI36" s="439"/>
      <c r="AJ36" s="439"/>
      <c r="AK36" s="439"/>
      <c r="AL36" s="439"/>
    </row>
    <row r="37">
      <c r="A37" s="440">
        <v>34.0</v>
      </c>
      <c r="B37" s="440">
        <v>546.0</v>
      </c>
      <c r="C37" s="440">
        <v>34.0</v>
      </c>
      <c r="D37" s="439"/>
      <c r="E37" s="446">
        <v>33.0</v>
      </c>
      <c r="F37" s="442" t="s">
        <v>2979</v>
      </c>
      <c r="G37" s="442" t="s">
        <v>2980</v>
      </c>
      <c r="H37" s="442" t="s">
        <v>2971</v>
      </c>
      <c r="I37" s="440">
        <v>1.0</v>
      </c>
      <c r="J37" s="442" t="s">
        <v>54</v>
      </c>
      <c r="K37" s="439"/>
      <c r="L37" s="439"/>
      <c r="M37" s="443">
        <v>8116.9</v>
      </c>
      <c r="N37" s="444">
        <v>8116.9</v>
      </c>
      <c r="O37" s="444">
        <v>4154.4</v>
      </c>
      <c r="P37" s="439"/>
      <c r="Q37" s="442" t="s">
        <v>1986</v>
      </c>
      <c r="R37" s="439"/>
      <c r="S37" s="443">
        <v>1.0</v>
      </c>
      <c r="T37" s="439"/>
      <c r="U37" s="439"/>
      <c r="V37" s="439"/>
      <c r="W37" s="439"/>
      <c r="X37" s="439"/>
      <c r="Y37" s="439"/>
      <c r="Z37" s="439"/>
      <c r="AA37" s="439"/>
      <c r="AB37" s="440">
        <v>0.71</v>
      </c>
      <c r="AC37" s="439"/>
      <c r="AD37" s="440">
        <v>4154.4</v>
      </c>
      <c r="AE37" s="439"/>
      <c r="AF37" s="440">
        <v>5013.0</v>
      </c>
      <c r="AG37" s="439"/>
      <c r="AH37" s="439"/>
      <c r="AI37" s="444">
        <v>30000.0</v>
      </c>
      <c r="AJ37" s="444">
        <v>0.17</v>
      </c>
      <c r="AK37" s="444">
        <v>1.36</v>
      </c>
      <c r="AL37" s="439"/>
    </row>
    <row r="38">
      <c r="A38" s="440">
        <v>34.0</v>
      </c>
      <c r="B38" s="440">
        <v>547.0</v>
      </c>
      <c r="C38" s="440">
        <v>34.0</v>
      </c>
      <c r="D38" s="439"/>
      <c r="E38" s="446">
        <v>33.0</v>
      </c>
      <c r="F38" s="442" t="s">
        <v>2981</v>
      </c>
      <c r="G38" s="442" t="s">
        <v>284</v>
      </c>
      <c r="H38" s="439"/>
      <c r="I38" s="440">
        <v>2.0</v>
      </c>
      <c r="J38" s="442" t="s">
        <v>54</v>
      </c>
      <c r="K38" s="439"/>
      <c r="L38" s="439"/>
      <c r="M38" s="443">
        <v>4334.9</v>
      </c>
      <c r="N38" s="444">
        <v>4334.9</v>
      </c>
      <c r="O38" s="439"/>
      <c r="P38" s="439"/>
      <c r="Q38" s="442" t="s">
        <v>1986</v>
      </c>
      <c r="R38" s="439"/>
      <c r="S38" s="443">
        <v>1.0</v>
      </c>
      <c r="T38" s="439"/>
      <c r="U38" s="439"/>
      <c r="V38" s="439"/>
      <c r="W38" s="439"/>
      <c r="X38" s="448" t="s">
        <v>196</v>
      </c>
      <c r="Y38" s="439"/>
      <c r="Z38" s="439"/>
      <c r="AA38" s="439"/>
      <c r="AB38" s="439"/>
      <c r="AC38" s="439"/>
      <c r="AD38" s="439"/>
      <c r="AE38" s="439"/>
      <c r="AF38" s="439"/>
      <c r="AG38" s="439"/>
      <c r="AH38" s="439"/>
      <c r="AI38" s="439"/>
      <c r="AJ38" s="439"/>
      <c r="AK38" s="439"/>
      <c r="AL38" s="439"/>
    </row>
    <row r="39">
      <c r="A39" s="440">
        <v>34.0</v>
      </c>
      <c r="B39" s="440">
        <v>507.0</v>
      </c>
      <c r="C39" s="440">
        <v>34.0</v>
      </c>
      <c r="D39" s="439"/>
      <c r="E39" s="461">
        <v>35.0</v>
      </c>
      <c r="F39" s="442" t="s">
        <v>2982</v>
      </c>
      <c r="G39" s="442" t="s">
        <v>2983</v>
      </c>
      <c r="H39" s="442" t="s">
        <v>2984</v>
      </c>
      <c r="I39" s="440">
        <v>1.0</v>
      </c>
      <c r="J39" s="442" t="s">
        <v>64</v>
      </c>
      <c r="K39" s="439"/>
      <c r="L39" s="448" t="s">
        <v>147</v>
      </c>
      <c r="M39" s="443">
        <v>365270.0</v>
      </c>
      <c r="N39" s="444">
        <v>73054.0</v>
      </c>
      <c r="O39" s="444">
        <v>84000.0</v>
      </c>
      <c r="P39" s="439"/>
      <c r="Q39" s="442" t="s">
        <v>1986</v>
      </c>
      <c r="R39" s="439"/>
      <c r="S39" s="443">
        <v>1.0</v>
      </c>
      <c r="T39" s="439"/>
      <c r="U39" s="439"/>
      <c r="V39" s="439"/>
      <c r="W39" s="439"/>
      <c r="X39" s="439"/>
      <c r="Y39" s="439"/>
      <c r="Z39" s="439"/>
      <c r="AA39" s="439"/>
      <c r="AB39" s="440">
        <v>134.0</v>
      </c>
      <c r="AC39" s="439"/>
      <c r="AD39" s="440">
        <v>84000.0</v>
      </c>
      <c r="AE39" s="439"/>
      <c r="AF39" s="440">
        <v>96631.0</v>
      </c>
      <c r="AG39" s="439"/>
      <c r="AH39" s="439"/>
      <c r="AI39" s="444">
        <v>60222.0</v>
      </c>
      <c r="AJ39" s="444">
        <v>1.6</v>
      </c>
      <c r="AK39" s="439"/>
      <c r="AL39" s="439"/>
    </row>
    <row r="40">
      <c r="A40" s="440">
        <v>34.0</v>
      </c>
      <c r="B40" s="440">
        <v>508.0</v>
      </c>
      <c r="C40" s="440">
        <v>34.0</v>
      </c>
      <c r="D40" s="439"/>
      <c r="E40" s="461">
        <v>35.0</v>
      </c>
      <c r="F40" s="442" t="s">
        <v>2982</v>
      </c>
      <c r="G40" s="442" t="s">
        <v>2983</v>
      </c>
      <c r="H40" s="442" t="s">
        <v>2985</v>
      </c>
      <c r="I40" s="440">
        <v>1.0</v>
      </c>
      <c r="J40" s="442" t="s">
        <v>54</v>
      </c>
      <c r="K40" s="439"/>
      <c r="L40" s="448" t="s">
        <v>147</v>
      </c>
      <c r="M40" s="443">
        <v>365270.0</v>
      </c>
      <c r="N40" s="444">
        <v>73054.0</v>
      </c>
      <c r="O40" s="444">
        <v>1335.4</v>
      </c>
      <c r="P40" s="439"/>
      <c r="Q40" s="442" t="s">
        <v>1986</v>
      </c>
      <c r="R40" s="439"/>
      <c r="S40" s="443" t="s">
        <v>68</v>
      </c>
      <c r="T40" s="439"/>
      <c r="U40" s="439"/>
      <c r="V40" s="439"/>
      <c r="W40" s="439"/>
      <c r="X40" s="439"/>
      <c r="Y40" s="439"/>
      <c r="Z40" s="439"/>
      <c r="AA40" s="439"/>
      <c r="AB40" s="440">
        <v>27.0</v>
      </c>
      <c r="AC40" s="439"/>
      <c r="AD40" s="440">
        <v>1335.4</v>
      </c>
      <c r="AE40" s="439"/>
      <c r="AF40" s="440">
        <v>621.0</v>
      </c>
      <c r="AG40" s="439"/>
      <c r="AH40" s="439"/>
      <c r="AI40" s="444">
        <v>1418.0</v>
      </c>
      <c r="AJ40" s="444">
        <v>0.44</v>
      </c>
      <c r="AK40" s="439"/>
      <c r="AL40" s="439"/>
    </row>
    <row r="41">
      <c r="A41" s="440">
        <v>34.0</v>
      </c>
      <c r="B41" s="440">
        <v>509.0</v>
      </c>
      <c r="C41" s="440">
        <v>34.0</v>
      </c>
      <c r="D41" s="439"/>
      <c r="E41" s="461">
        <v>35.0</v>
      </c>
      <c r="F41" s="442" t="s">
        <v>2982</v>
      </c>
      <c r="G41" s="442" t="s">
        <v>2983</v>
      </c>
      <c r="H41" s="442" t="s">
        <v>2959</v>
      </c>
      <c r="I41" s="440">
        <v>1.0</v>
      </c>
      <c r="J41" s="442" t="s">
        <v>54</v>
      </c>
      <c r="K41" s="439"/>
      <c r="L41" s="448" t="s">
        <v>147</v>
      </c>
      <c r="M41" s="443">
        <v>365270.0</v>
      </c>
      <c r="N41" s="444">
        <v>73054.0</v>
      </c>
      <c r="O41" s="444">
        <v>138797.0</v>
      </c>
      <c r="P41" s="439"/>
      <c r="Q41" s="442" t="s">
        <v>1986</v>
      </c>
      <c r="R41" s="439"/>
      <c r="S41" s="443" t="s">
        <v>68</v>
      </c>
      <c r="T41" s="439"/>
      <c r="U41" s="439"/>
      <c r="V41" s="439"/>
      <c r="W41" s="439"/>
      <c r="X41" s="439"/>
      <c r="Y41" s="439"/>
      <c r="Z41" s="439"/>
      <c r="AA41" s="439"/>
      <c r="AB41" s="440">
        <v>0.705</v>
      </c>
      <c r="AC41" s="439"/>
      <c r="AD41" s="440">
        <v>138797.0</v>
      </c>
      <c r="AE41" s="439"/>
      <c r="AF41" s="440">
        <v>32.5</v>
      </c>
      <c r="AG41" s="439"/>
      <c r="AH41" s="439"/>
      <c r="AI41" s="444">
        <v>54.5</v>
      </c>
      <c r="AJ41" s="444">
        <v>0.596</v>
      </c>
      <c r="AK41" s="444">
        <v>1.78</v>
      </c>
      <c r="AL41" s="439"/>
    </row>
    <row r="42">
      <c r="A42" s="440">
        <v>34.0</v>
      </c>
      <c r="B42" s="440">
        <v>510.0</v>
      </c>
      <c r="C42" s="440">
        <v>34.0</v>
      </c>
      <c r="D42" s="439"/>
      <c r="E42" s="461">
        <v>35.0</v>
      </c>
      <c r="F42" s="442" t="s">
        <v>2982</v>
      </c>
      <c r="G42" s="442" t="s">
        <v>2983</v>
      </c>
      <c r="H42" s="442" t="s">
        <v>2986</v>
      </c>
      <c r="I42" s="440">
        <v>1.0</v>
      </c>
      <c r="J42" s="442" t="s">
        <v>64</v>
      </c>
      <c r="K42" s="439"/>
      <c r="L42" s="448" t="s">
        <v>147</v>
      </c>
      <c r="M42" s="443">
        <v>365270.0</v>
      </c>
      <c r="N42" s="444">
        <v>73054.0</v>
      </c>
      <c r="O42" s="444">
        <v>7205.0</v>
      </c>
      <c r="P42" s="439"/>
      <c r="Q42" s="442" t="s">
        <v>1986</v>
      </c>
      <c r="R42" s="439"/>
      <c r="S42" s="443" t="s">
        <v>68</v>
      </c>
      <c r="T42" s="439"/>
      <c r="U42" s="439"/>
      <c r="V42" s="439"/>
      <c r="W42" s="439"/>
      <c r="X42" s="439"/>
      <c r="Y42" s="439"/>
      <c r="Z42" s="439"/>
      <c r="AA42" s="439"/>
      <c r="AB42" s="440">
        <v>73.0</v>
      </c>
      <c r="AC42" s="439"/>
      <c r="AD42" s="440">
        <v>7205.0</v>
      </c>
      <c r="AE42" s="439"/>
      <c r="AF42" s="440">
        <v>15807.0</v>
      </c>
      <c r="AG42" s="439"/>
      <c r="AH42" s="439"/>
      <c r="AI42" s="444">
        <v>13774.0</v>
      </c>
      <c r="AJ42" s="444">
        <v>1.15</v>
      </c>
      <c r="AK42" s="439"/>
      <c r="AL42" s="439"/>
    </row>
    <row r="43">
      <c r="A43" s="440">
        <v>34.0</v>
      </c>
      <c r="B43" s="440">
        <v>511.0</v>
      </c>
      <c r="C43" s="440">
        <v>34.0</v>
      </c>
      <c r="D43" s="439"/>
      <c r="E43" s="461">
        <v>35.0</v>
      </c>
      <c r="F43" s="442" t="s">
        <v>2982</v>
      </c>
      <c r="G43" s="442" t="s">
        <v>2983</v>
      </c>
      <c r="H43" s="442" t="s">
        <v>2987</v>
      </c>
      <c r="I43" s="440">
        <v>1.0</v>
      </c>
      <c r="J43" s="442" t="s">
        <v>54</v>
      </c>
      <c r="K43" s="439"/>
      <c r="L43" s="448" t="s">
        <v>147</v>
      </c>
      <c r="M43" s="443">
        <v>365270.0</v>
      </c>
      <c r="N43" s="444">
        <v>73054.0</v>
      </c>
      <c r="O43" s="444">
        <v>48011.5</v>
      </c>
      <c r="P43" s="439"/>
      <c r="Q43" s="442" t="s">
        <v>1986</v>
      </c>
      <c r="R43" s="439"/>
      <c r="S43" s="443" t="s">
        <v>68</v>
      </c>
      <c r="T43" s="439"/>
      <c r="U43" s="439"/>
      <c r="V43" s="439"/>
      <c r="W43" s="439"/>
      <c r="X43" s="439"/>
      <c r="Y43" s="439"/>
      <c r="Z43" s="439"/>
      <c r="AA43" s="439"/>
      <c r="AB43" s="439"/>
      <c r="AC43" s="439"/>
      <c r="AD43" s="440">
        <v>48012.0</v>
      </c>
      <c r="AE43" s="439"/>
      <c r="AF43" s="439"/>
      <c r="AG43" s="439"/>
      <c r="AH43" s="439"/>
      <c r="AI43" s="439"/>
      <c r="AJ43" s="439"/>
      <c r="AK43" s="439"/>
      <c r="AL43" s="439"/>
    </row>
    <row r="44">
      <c r="A44" s="440">
        <v>34.0</v>
      </c>
      <c r="B44" s="440">
        <v>548.0</v>
      </c>
      <c r="C44" s="440">
        <v>34.0</v>
      </c>
      <c r="D44" s="439"/>
      <c r="E44" s="446">
        <v>33.0</v>
      </c>
      <c r="F44" s="442" t="s">
        <v>2988</v>
      </c>
      <c r="G44" s="442" t="s">
        <v>2989</v>
      </c>
      <c r="H44" s="442" t="s">
        <v>2990</v>
      </c>
      <c r="I44" s="440">
        <v>1.0</v>
      </c>
      <c r="J44" s="442" t="s">
        <v>64</v>
      </c>
      <c r="K44" s="439"/>
      <c r="L44" s="439"/>
      <c r="M44" s="443">
        <v>31042.5</v>
      </c>
      <c r="N44" s="444">
        <v>6208.5</v>
      </c>
      <c r="O44" s="444">
        <v>175.0</v>
      </c>
      <c r="P44" s="439"/>
      <c r="Q44" s="442" t="s">
        <v>1986</v>
      </c>
      <c r="R44" s="439"/>
      <c r="S44" s="443">
        <v>1.0</v>
      </c>
      <c r="T44" s="439"/>
      <c r="U44" s="439"/>
      <c r="V44" s="439"/>
      <c r="W44" s="439"/>
      <c r="X44" s="439"/>
      <c r="Y44" s="439"/>
      <c r="Z44" s="439"/>
      <c r="AA44" s="439"/>
      <c r="AB44" s="445">
        <v>1.21</v>
      </c>
      <c r="AC44" s="439"/>
      <c r="AD44" s="440">
        <v>175.0</v>
      </c>
      <c r="AE44" s="439"/>
      <c r="AF44" s="440">
        <v>6400.0</v>
      </c>
      <c r="AG44" s="439"/>
      <c r="AH44" s="439"/>
      <c r="AI44" s="444">
        <v>16000.0</v>
      </c>
      <c r="AJ44" s="444">
        <v>0.4</v>
      </c>
      <c r="AK44" s="444">
        <v>0.57</v>
      </c>
      <c r="AL44" s="439"/>
    </row>
    <row r="45">
      <c r="A45" s="440">
        <v>34.0</v>
      </c>
      <c r="B45" s="440">
        <v>549.0</v>
      </c>
      <c r="C45" s="440">
        <v>34.0</v>
      </c>
      <c r="D45" s="439"/>
      <c r="E45" s="446">
        <v>33.0</v>
      </c>
      <c r="F45" s="442" t="s">
        <v>2988</v>
      </c>
      <c r="G45" s="442" t="s">
        <v>2989</v>
      </c>
      <c r="H45" s="442" t="s">
        <v>2949</v>
      </c>
      <c r="I45" s="440">
        <v>1.0</v>
      </c>
      <c r="J45" s="442" t="s">
        <v>54</v>
      </c>
      <c r="K45" s="439"/>
      <c r="L45" s="439"/>
      <c r="M45" s="443">
        <v>31042.5</v>
      </c>
      <c r="N45" s="444">
        <v>6208.5</v>
      </c>
      <c r="O45" s="444">
        <v>6564.7</v>
      </c>
      <c r="P45" s="439"/>
      <c r="Q45" s="442" t="s">
        <v>1986</v>
      </c>
      <c r="R45" s="439"/>
      <c r="S45" s="443" t="s">
        <v>68</v>
      </c>
      <c r="T45" s="439"/>
      <c r="U45" s="439"/>
      <c r="V45" s="439"/>
      <c r="W45" s="439"/>
      <c r="X45" s="439"/>
      <c r="Y45" s="439"/>
      <c r="Z45" s="439"/>
      <c r="AA45" s="439"/>
      <c r="AB45" s="445">
        <v>1.05</v>
      </c>
      <c r="AC45" s="439"/>
      <c r="AD45" s="440">
        <v>6564.7</v>
      </c>
      <c r="AE45" s="439"/>
      <c r="AF45" s="440">
        <v>6189.0</v>
      </c>
      <c r="AG45" s="439"/>
      <c r="AH45" s="439"/>
      <c r="AI45" s="444">
        <v>18184.0</v>
      </c>
      <c r="AJ45" s="444">
        <v>0.34</v>
      </c>
      <c r="AK45" s="444">
        <v>1.34</v>
      </c>
      <c r="AL45" s="439"/>
    </row>
    <row r="46">
      <c r="A46" s="440">
        <v>34.0</v>
      </c>
      <c r="B46" s="440">
        <v>550.0</v>
      </c>
      <c r="C46" s="440">
        <v>34.0</v>
      </c>
      <c r="D46" s="439"/>
      <c r="E46" s="446">
        <v>33.0</v>
      </c>
      <c r="F46" s="442" t="s">
        <v>2988</v>
      </c>
      <c r="G46" s="442" t="s">
        <v>2989</v>
      </c>
      <c r="H46" s="439"/>
      <c r="I46" s="440">
        <v>2.0</v>
      </c>
      <c r="J46" s="442" t="s">
        <v>54</v>
      </c>
      <c r="K46" s="439"/>
      <c r="L46" s="439"/>
      <c r="M46" s="443">
        <v>31042.5</v>
      </c>
      <c r="N46" s="444">
        <v>6208.5</v>
      </c>
      <c r="O46" s="439"/>
      <c r="P46" s="439"/>
      <c r="Q46" s="442" t="s">
        <v>1986</v>
      </c>
      <c r="R46" s="439"/>
      <c r="S46" s="443" t="s">
        <v>68</v>
      </c>
      <c r="T46" s="439"/>
      <c r="U46" s="439"/>
      <c r="V46" s="439"/>
      <c r="W46" s="439"/>
      <c r="X46" s="439"/>
      <c r="Y46" s="439"/>
      <c r="Z46" s="439"/>
      <c r="AA46" s="439"/>
      <c r="AB46" s="439"/>
      <c r="AC46" s="439"/>
      <c r="AD46" s="439"/>
      <c r="AE46" s="439"/>
      <c r="AF46" s="439"/>
      <c r="AG46" s="439"/>
      <c r="AH46" s="439"/>
      <c r="AI46" s="439"/>
      <c r="AJ46" s="439"/>
      <c r="AK46" s="439"/>
      <c r="AL46" s="439"/>
    </row>
    <row r="47">
      <c r="A47" s="440">
        <v>34.0</v>
      </c>
      <c r="B47" s="440">
        <v>551.0</v>
      </c>
      <c r="C47" s="440">
        <v>34.0</v>
      </c>
      <c r="D47" s="439"/>
      <c r="E47" s="446">
        <v>33.0</v>
      </c>
      <c r="F47" s="442" t="s">
        <v>2988</v>
      </c>
      <c r="G47" s="442" t="s">
        <v>2989</v>
      </c>
      <c r="H47" s="442" t="s">
        <v>2951</v>
      </c>
      <c r="I47" s="440">
        <v>2.0</v>
      </c>
      <c r="J47" s="442" t="s">
        <v>77</v>
      </c>
      <c r="K47" s="439"/>
      <c r="L47" s="439"/>
      <c r="M47" s="443">
        <v>31042.5</v>
      </c>
      <c r="N47" s="444">
        <v>6208.5</v>
      </c>
      <c r="O47" s="439"/>
      <c r="P47" s="439"/>
      <c r="Q47" s="442" t="s">
        <v>1986</v>
      </c>
      <c r="R47" s="439"/>
      <c r="S47" s="443" t="s">
        <v>68</v>
      </c>
      <c r="T47" s="439"/>
      <c r="U47" s="439"/>
      <c r="V47" s="439"/>
      <c r="W47" s="439"/>
      <c r="X47" s="439"/>
      <c r="Y47" s="439"/>
      <c r="Z47" s="439"/>
      <c r="AA47" s="439"/>
      <c r="AB47" s="439"/>
      <c r="AC47" s="439"/>
      <c r="AD47" s="439"/>
      <c r="AE47" s="439"/>
      <c r="AF47" s="439"/>
      <c r="AG47" s="439"/>
      <c r="AH47" s="439"/>
      <c r="AI47" s="439"/>
      <c r="AJ47" s="439"/>
      <c r="AK47" s="439"/>
      <c r="AL47" s="439"/>
    </row>
    <row r="48">
      <c r="A48" s="440">
        <v>34.0</v>
      </c>
      <c r="B48" s="440">
        <v>552.0</v>
      </c>
      <c r="C48" s="440">
        <v>34.0</v>
      </c>
      <c r="D48" s="439"/>
      <c r="E48" s="446">
        <v>33.0</v>
      </c>
      <c r="F48" s="442" t="s">
        <v>2988</v>
      </c>
      <c r="G48" s="442" t="s">
        <v>2989</v>
      </c>
      <c r="H48" s="442" t="s">
        <v>2951</v>
      </c>
      <c r="I48" s="440">
        <v>2.0</v>
      </c>
      <c r="J48" s="442" t="s">
        <v>54</v>
      </c>
      <c r="K48" s="439"/>
      <c r="L48" s="439"/>
      <c r="M48" s="443">
        <v>31042.5</v>
      </c>
      <c r="N48" s="444">
        <v>6208.5</v>
      </c>
      <c r="O48" s="439"/>
      <c r="P48" s="439"/>
      <c r="Q48" s="442" t="s">
        <v>1986</v>
      </c>
      <c r="R48" s="439"/>
      <c r="S48" s="443" t="s">
        <v>68</v>
      </c>
      <c r="T48" s="439"/>
      <c r="U48" s="439"/>
      <c r="V48" s="439"/>
      <c r="W48" s="439"/>
      <c r="X48" s="439"/>
      <c r="Y48" s="439"/>
      <c r="Z48" s="439"/>
      <c r="AA48" s="439"/>
      <c r="AB48" s="439"/>
      <c r="AC48" s="439"/>
      <c r="AD48" s="439"/>
      <c r="AE48" s="439"/>
      <c r="AF48" s="439"/>
      <c r="AG48" s="439"/>
      <c r="AH48" s="439"/>
      <c r="AI48" s="439"/>
      <c r="AJ48" s="439"/>
      <c r="AK48" s="439"/>
      <c r="AL48" s="439"/>
    </row>
    <row r="49">
      <c r="A49" s="440">
        <v>34.0</v>
      </c>
      <c r="B49" s="440">
        <v>622.0</v>
      </c>
      <c r="C49" s="440">
        <v>34.0</v>
      </c>
      <c r="D49" s="439"/>
      <c r="E49" s="441">
        <v>57.0</v>
      </c>
      <c r="F49" s="442" t="s">
        <v>2991</v>
      </c>
      <c r="G49" s="442" t="s">
        <v>2992</v>
      </c>
      <c r="H49" s="442" t="s">
        <v>2993</v>
      </c>
      <c r="I49" s="440">
        <v>1.0</v>
      </c>
      <c r="J49" s="442" t="s">
        <v>54</v>
      </c>
      <c r="K49" s="439"/>
      <c r="L49" s="439"/>
      <c r="M49" s="443">
        <v>0.0</v>
      </c>
      <c r="N49" s="444">
        <v>0.0</v>
      </c>
      <c r="O49" s="439"/>
      <c r="P49" s="439"/>
      <c r="Q49" s="442" t="s">
        <v>1986</v>
      </c>
      <c r="R49" s="439"/>
      <c r="S49" s="443">
        <v>1.0</v>
      </c>
      <c r="T49" s="447" t="s">
        <v>968</v>
      </c>
      <c r="U49" s="447" t="s">
        <v>940</v>
      </c>
      <c r="V49" s="443">
        <v>13.1</v>
      </c>
      <c r="W49" s="439"/>
      <c r="X49" s="439"/>
      <c r="Y49" s="439"/>
      <c r="Z49" s="439"/>
      <c r="AA49" s="439"/>
      <c r="AB49" s="440">
        <v>0.36</v>
      </c>
      <c r="AC49" s="439"/>
      <c r="AD49" s="439"/>
      <c r="AE49" s="439"/>
      <c r="AF49" s="440">
        <v>11609.0</v>
      </c>
      <c r="AG49" s="439"/>
      <c r="AH49" s="439"/>
      <c r="AI49" s="444">
        <v>36942.0</v>
      </c>
      <c r="AJ49" s="444">
        <v>0.31</v>
      </c>
      <c r="AK49" s="444">
        <v>3.33</v>
      </c>
      <c r="AL49" s="439"/>
    </row>
    <row r="50">
      <c r="A50" s="440">
        <v>34.0</v>
      </c>
      <c r="B50" s="440">
        <v>623.0</v>
      </c>
      <c r="C50" s="440">
        <v>34.0</v>
      </c>
      <c r="D50" s="439"/>
      <c r="E50" s="441">
        <v>57.0</v>
      </c>
      <c r="F50" s="442" t="s">
        <v>2991</v>
      </c>
      <c r="G50" s="442" t="s">
        <v>2992</v>
      </c>
      <c r="H50" s="442" t="s">
        <v>2994</v>
      </c>
      <c r="I50" s="440">
        <v>1.0</v>
      </c>
      <c r="J50" s="442" t="s">
        <v>54</v>
      </c>
      <c r="K50" s="439"/>
      <c r="L50" s="439"/>
      <c r="M50" s="443">
        <v>0.0</v>
      </c>
      <c r="N50" s="444">
        <v>0.0</v>
      </c>
      <c r="O50" s="439"/>
      <c r="P50" s="439"/>
      <c r="Q50" s="442" t="s">
        <v>1986</v>
      </c>
      <c r="R50" s="439"/>
      <c r="S50" s="443" t="s">
        <v>68</v>
      </c>
      <c r="T50" s="447" t="s">
        <v>968</v>
      </c>
      <c r="U50" s="447" t="s">
        <v>940</v>
      </c>
      <c r="V50" s="443">
        <v>13.1</v>
      </c>
      <c r="W50" s="439"/>
      <c r="X50" s="439"/>
      <c r="Y50" s="439"/>
      <c r="Z50" s="439"/>
      <c r="AA50" s="439"/>
      <c r="AB50" s="440">
        <v>0.82</v>
      </c>
      <c r="AC50" s="439"/>
      <c r="AD50" s="439"/>
      <c r="AE50" s="439"/>
      <c r="AF50" s="440">
        <v>3635.0</v>
      </c>
      <c r="AG50" s="439"/>
      <c r="AH50" s="439"/>
      <c r="AI50" s="444">
        <v>7500.0</v>
      </c>
      <c r="AJ50" s="444">
        <v>0.48</v>
      </c>
      <c r="AK50" s="444">
        <v>0.85</v>
      </c>
      <c r="AL50" s="439"/>
    </row>
    <row r="51">
      <c r="A51" s="440">
        <v>34.0</v>
      </c>
      <c r="B51" s="440">
        <v>553.0</v>
      </c>
      <c r="C51" s="440">
        <v>34.0</v>
      </c>
      <c r="D51" s="439"/>
      <c r="E51" s="446">
        <v>33.0</v>
      </c>
      <c r="F51" s="442" t="s">
        <v>2995</v>
      </c>
      <c r="G51" s="442" t="s">
        <v>365</v>
      </c>
      <c r="H51" s="439"/>
      <c r="I51" s="440">
        <v>2.0</v>
      </c>
      <c r="J51" s="442" t="s">
        <v>54</v>
      </c>
      <c r="K51" s="439"/>
      <c r="L51" s="439"/>
      <c r="M51" s="443">
        <v>13404.6</v>
      </c>
      <c r="N51" s="444">
        <v>13404.6</v>
      </c>
      <c r="O51" s="439"/>
      <c r="P51" s="439"/>
      <c r="Q51" s="442" t="s">
        <v>1986</v>
      </c>
      <c r="R51" s="439"/>
      <c r="S51" s="443">
        <v>1.0</v>
      </c>
      <c r="T51" s="439"/>
      <c r="U51" s="439"/>
      <c r="V51" s="439"/>
      <c r="W51" s="439"/>
      <c r="X51" s="448" t="s">
        <v>196</v>
      </c>
      <c r="Y51" s="439"/>
      <c r="Z51" s="439"/>
      <c r="AA51" s="439"/>
      <c r="AB51" s="439"/>
      <c r="AC51" s="439"/>
      <c r="AD51" s="439"/>
      <c r="AE51" s="439"/>
      <c r="AF51" s="439"/>
      <c r="AG51" s="439"/>
      <c r="AH51" s="439"/>
      <c r="AI51" s="439"/>
      <c r="AJ51" s="439"/>
      <c r="AK51" s="439"/>
      <c r="AL51" s="439"/>
    </row>
    <row r="52">
      <c r="A52" s="440">
        <v>34.0</v>
      </c>
      <c r="B52" s="440">
        <v>526.0</v>
      </c>
      <c r="C52" s="440">
        <v>34.0</v>
      </c>
      <c r="D52" s="439"/>
      <c r="E52" s="462">
        <v>32.0</v>
      </c>
      <c r="F52" s="442" t="s">
        <v>2345</v>
      </c>
      <c r="G52" s="442" t="s">
        <v>2346</v>
      </c>
      <c r="H52" s="463" t="s">
        <v>2996</v>
      </c>
      <c r="I52" s="440">
        <v>1.0</v>
      </c>
      <c r="J52" s="442" t="s">
        <v>54</v>
      </c>
      <c r="K52" s="439"/>
      <c r="L52" s="448" t="s">
        <v>147</v>
      </c>
      <c r="M52" s="444">
        <v>7137.7</v>
      </c>
      <c r="N52" s="444">
        <v>7137.7</v>
      </c>
      <c r="O52" s="444">
        <v>6961.8</v>
      </c>
      <c r="P52" s="439"/>
      <c r="Q52" s="442" t="s">
        <v>1986</v>
      </c>
      <c r="R52" s="439"/>
      <c r="S52" s="443">
        <v>1.0</v>
      </c>
      <c r="T52" s="439"/>
      <c r="U52" s="439"/>
      <c r="V52" s="439"/>
      <c r="W52" s="439"/>
      <c r="X52" s="439"/>
      <c r="Y52" s="439"/>
      <c r="Z52" s="439"/>
      <c r="AA52" s="439"/>
      <c r="AB52" s="440">
        <v>1.42</v>
      </c>
      <c r="AC52" s="439"/>
      <c r="AD52" s="440">
        <v>6961.8</v>
      </c>
      <c r="AE52" s="439"/>
      <c r="AF52" s="440">
        <v>4971.0</v>
      </c>
      <c r="AG52" s="439"/>
      <c r="AH52" s="439"/>
      <c r="AI52" s="444">
        <v>23348.0</v>
      </c>
      <c r="AJ52" s="444">
        <v>0.21</v>
      </c>
      <c r="AK52" s="444">
        <v>1.05</v>
      </c>
      <c r="AL52" s="439"/>
    </row>
    <row r="53">
      <c r="A53" s="440">
        <v>34.0</v>
      </c>
      <c r="B53" s="440">
        <v>527.0</v>
      </c>
      <c r="C53" s="440">
        <v>34.0</v>
      </c>
      <c r="D53" s="439"/>
      <c r="E53" s="462">
        <v>32.0</v>
      </c>
      <c r="F53" s="442" t="s">
        <v>2997</v>
      </c>
      <c r="G53" s="442" t="s">
        <v>2998</v>
      </c>
      <c r="H53" s="442" t="s">
        <v>2951</v>
      </c>
      <c r="I53" s="440">
        <v>2.0</v>
      </c>
      <c r="J53" s="442" t="s">
        <v>77</v>
      </c>
      <c r="K53" s="439"/>
      <c r="L53" s="439"/>
      <c r="M53" s="443">
        <v>6941.4</v>
      </c>
      <c r="N53" s="444">
        <v>6941.4</v>
      </c>
      <c r="O53" s="439"/>
      <c r="P53" s="439"/>
      <c r="Q53" s="442" t="s">
        <v>1986</v>
      </c>
      <c r="R53" s="439"/>
      <c r="S53" s="443">
        <v>1.0</v>
      </c>
      <c r="T53" s="439"/>
      <c r="U53" s="439"/>
      <c r="V53" s="439"/>
      <c r="W53" s="439"/>
      <c r="X53" s="439"/>
      <c r="Y53" s="439"/>
      <c r="Z53" s="439"/>
      <c r="AA53" s="439"/>
      <c r="AB53" s="439"/>
      <c r="AC53" s="439"/>
      <c r="AD53" s="439"/>
      <c r="AE53" s="439"/>
      <c r="AF53" s="439"/>
      <c r="AG53" s="439"/>
      <c r="AH53" s="439"/>
      <c r="AI53" s="439"/>
      <c r="AJ53" s="439"/>
      <c r="AK53" s="439"/>
      <c r="AL53" s="439"/>
    </row>
    <row r="54">
      <c r="A54" s="440">
        <v>34.0</v>
      </c>
      <c r="B54" s="440">
        <v>528.0</v>
      </c>
      <c r="C54" s="440">
        <v>34.0</v>
      </c>
      <c r="D54" s="439"/>
      <c r="E54" s="462">
        <v>32.0</v>
      </c>
      <c r="F54" s="442" t="s">
        <v>2999</v>
      </c>
      <c r="G54" s="442" t="s">
        <v>3000</v>
      </c>
      <c r="H54" s="463" t="s">
        <v>3001</v>
      </c>
      <c r="I54" s="440">
        <v>1.0</v>
      </c>
      <c r="J54" s="442" t="s">
        <v>54</v>
      </c>
      <c r="K54" s="439"/>
      <c r="L54" s="439"/>
      <c r="M54" s="443">
        <v>3152.4</v>
      </c>
      <c r="N54" s="444">
        <v>1576.2</v>
      </c>
      <c r="O54" s="444">
        <v>0.0</v>
      </c>
      <c r="P54" s="439"/>
      <c r="Q54" s="442" t="s">
        <v>1986</v>
      </c>
      <c r="R54" s="439"/>
      <c r="S54" s="443">
        <v>1.0</v>
      </c>
      <c r="T54" s="439"/>
      <c r="U54" s="439"/>
      <c r="V54" s="439"/>
      <c r="W54" s="439"/>
      <c r="X54" s="448" t="s">
        <v>196</v>
      </c>
      <c r="Y54" s="439"/>
      <c r="Z54" s="439"/>
      <c r="AA54" s="439"/>
      <c r="AB54" s="445">
        <v>0.87</v>
      </c>
      <c r="AC54" s="439"/>
      <c r="AD54" s="440">
        <v>0.0</v>
      </c>
      <c r="AE54" s="439"/>
      <c r="AF54" s="440">
        <v>12455.0</v>
      </c>
      <c r="AG54" s="439"/>
      <c r="AH54" s="439"/>
      <c r="AI54" s="444">
        <v>61117.0</v>
      </c>
      <c r="AJ54" s="444">
        <v>0.2</v>
      </c>
      <c r="AK54" s="444">
        <v>1.18</v>
      </c>
      <c r="AL54" s="439"/>
    </row>
    <row r="55">
      <c r="A55" s="440">
        <v>34.0</v>
      </c>
      <c r="B55" s="440">
        <v>529.0</v>
      </c>
      <c r="C55" s="440">
        <v>34.0</v>
      </c>
      <c r="D55" s="439"/>
      <c r="E55" s="462">
        <v>32.0</v>
      </c>
      <c r="F55" s="442" t="s">
        <v>2999</v>
      </c>
      <c r="G55" s="442" t="s">
        <v>3000</v>
      </c>
      <c r="H55" s="463" t="s">
        <v>3002</v>
      </c>
      <c r="I55" s="440">
        <v>1.0</v>
      </c>
      <c r="J55" s="442" t="s">
        <v>54</v>
      </c>
      <c r="K55" s="439"/>
      <c r="L55" s="439"/>
      <c r="M55" s="443">
        <v>3152.4</v>
      </c>
      <c r="N55" s="444">
        <v>1576.2</v>
      </c>
      <c r="O55" s="444">
        <v>100.0</v>
      </c>
      <c r="P55" s="439"/>
      <c r="Q55" s="442" t="s">
        <v>1986</v>
      </c>
      <c r="R55" s="439"/>
      <c r="S55" s="443" t="s">
        <v>68</v>
      </c>
      <c r="T55" s="439"/>
      <c r="U55" s="439"/>
      <c r="V55" s="439"/>
      <c r="W55" s="439"/>
      <c r="X55" s="448" t="s">
        <v>196</v>
      </c>
      <c r="Y55" s="439"/>
      <c r="Z55" s="439"/>
      <c r="AA55" s="439"/>
      <c r="AB55" s="440">
        <v>0.67</v>
      </c>
      <c r="AC55" s="439"/>
      <c r="AD55" s="440">
        <v>100.0</v>
      </c>
      <c r="AE55" s="439"/>
      <c r="AF55" s="440">
        <v>13858.0</v>
      </c>
      <c r="AG55" s="439"/>
      <c r="AH55" s="439"/>
      <c r="AI55" s="444">
        <v>51223.0</v>
      </c>
      <c r="AJ55" s="444">
        <v>0.27</v>
      </c>
      <c r="AK55" s="444">
        <v>2.27</v>
      </c>
      <c r="AL55" s="439"/>
    </row>
    <row r="56">
      <c r="A56" s="440">
        <v>34.0</v>
      </c>
      <c r="B56" s="440">
        <v>635.0</v>
      </c>
      <c r="C56" s="440">
        <v>34.0</v>
      </c>
      <c r="D56" s="439"/>
      <c r="E56" s="441">
        <v>58.0</v>
      </c>
      <c r="F56" s="442" t="s">
        <v>3003</v>
      </c>
      <c r="G56" s="442" t="s">
        <v>3004</v>
      </c>
      <c r="H56" s="439"/>
      <c r="I56" s="440">
        <v>2.0</v>
      </c>
      <c r="J56" s="442" t="s">
        <v>54</v>
      </c>
      <c r="K56" s="439"/>
      <c r="L56" s="439"/>
      <c r="M56" s="443">
        <v>864.8</v>
      </c>
      <c r="N56" s="444">
        <v>864.8</v>
      </c>
      <c r="O56" s="439"/>
      <c r="P56" s="439"/>
      <c r="Q56" s="442" t="s">
        <v>1986</v>
      </c>
      <c r="R56" s="439"/>
      <c r="S56" s="443">
        <v>1.0</v>
      </c>
      <c r="T56" s="439"/>
      <c r="U56" s="439"/>
      <c r="V56" s="439"/>
      <c r="W56" s="439"/>
      <c r="X56" s="448" t="s">
        <v>196</v>
      </c>
      <c r="Y56" s="439"/>
      <c r="Z56" s="439"/>
      <c r="AA56" s="439"/>
      <c r="AB56" s="439"/>
      <c r="AC56" s="439"/>
      <c r="AD56" s="439"/>
      <c r="AE56" s="439"/>
      <c r="AF56" s="439"/>
      <c r="AG56" s="439"/>
      <c r="AH56" s="439"/>
      <c r="AI56" s="439"/>
      <c r="AJ56" s="439"/>
      <c r="AK56" s="439"/>
      <c r="AL56" s="439"/>
    </row>
    <row r="57">
      <c r="A57" s="440">
        <v>34.0</v>
      </c>
      <c r="B57" s="440">
        <v>554.0</v>
      </c>
      <c r="C57" s="440">
        <v>34.0</v>
      </c>
      <c r="D57" s="439"/>
      <c r="E57" s="446">
        <v>33.0</v>
      </c>
      <c r="F57" s="442" t="s">
        <v>3005</v>
      </c>
      <c r="G57" s="450" t="s">
        <v>3006</v>
      </c>
      <c r="H57" s="439"/>
      <c r="I57" s="440">
        <v>2.0</v>
      </c>
      <c r="J57" s="442" t="s">
        <v>54</v>
      </c>
      <c r="K57" s="439"/>
      <c r="L57" s="439"/>
      <c r="M57" s="443">
        <v>785.8</v>
      </c>
      <c r="N57" s="444">
        <v>785.8</v>
      </c>
      <c r="O57" s="439"/>
      <c r="P57" s="439"/>
      <c r="Q57" s="442" t="s">
        <v>1986</v>
      </c>
      <c r="R57" s="439"/>
      <c r="S57" s="443">
        <v>1.0</v>
      </c>
      <c r="T57" s="439"/>
      <c r="U57" s="439"/>
      <c r="V57" s="439"/>
      <c r="W57" s="439"/>
      <c r="X57" s="448" t="s">
        <v>196</v>
      </c>
      <c r="Y57" s="439"/>
      <c r="Z57" s="439"/>
      <c r="AA57" s="439"/>
      <c r="AB57" s="439"/>
      <c r="AC57" s="439"/>
      <c r="AD57" s="439"/>
      <c r="AE57" s="439"/>
      <c r="AF57" s="439"/>
      <c r="AG57" s="439"/>
      <c r="AH57" s="439"/>
      <c r="AI57" s="439"/>
      <c r="AJ57" s="439"/>
      <c r="AK57" s="439"/>
      <c r="AL57" s="439"/>
    </row>
    <row r="58">
      <c r="A58" s="440">
        <v>34.0</v>
      </c>
      <c r="B58" s="440">
        <v>555.0</v>
      </c>
      <c r="C58" s="440">
        <v>34.0</v>
      </c>
      <c r="D58" s="439"/>
      <c r="E58" s="446">
        <v>33.0</v>
      </c>
      <c r="F58" s="442" t="s">
        <v>3007</v>
      </c>
      <c r="G58" s="442" t="s">
        <v>3008</v>
      </c>
      <c r="H58" s="442" t="s">
        <v>3009</v>
      </c>
      <c r="I58" s="440">
        <v>1.0</v>
      </c>
      <c r="J58" s="442" t="s">
        <v>64</v>
      </c>
      <c r="K58" s="439"/>
      <c r="L58" s="439"/>
      <c r="M58" s="443">
        <v>89.6</v>
      </c>
      <c r="N58" s="444">
        <v>89.6</v>
      </c>
      <c r="O58" s="439"/>
      <c r="P58" s="439"/>
      <c r="Q58" s="442" t="s">
        <v>1986</v>
      </c>
      <c r="R58" s="439"/>
      <c r="S58" s="443">
        <v>1.0</v>
      </c>
      <c r="T58" s="439"/>
      <c r="U58" s="439"/>
      <c r="V58" s="439"/>
      <c r="W58" s="439"/>
      <c r="X58" s="448" t="s">
        <v>196</v>
      </c>
      <c r="Y58" s="439"/>
      <c r="Z58" s="439"/>
      <c r="AA58" s="439"/>
      <c r="AB58" s="445">
        <v>1.53</v>
      </c>
      <c r="AC58" s="439"/>
      <c r="AD58" s="439"/>
      <c r="AE58" s="439"/>
      <c r="AF58" s="440">
        <v>146.0</v>
      </c>
      <c r="AG58" s="439"/>
      <c r="AH58" s="439"/>
      <c r="AI58" s="444">
        <v>307.0</v>
      </c>
      <c r="AJ58" s="444">
        <v>0.48</v>
      </c>
      <c r="AK58" s="444">
        <v>0.46</v>
      </c>
      <c r="AL58" s="439"/>
    </row>
    <row r="59">
      <c r="A59" s="440">
        <v>34.0</v>
      </c>
      <c r="B59" s="440">
        <v>624.0</v>
      </c>
      <c r="C59" s="440">
        <v>34.0</v>
      </c>
      <c r="D59" s="439"/>
      <c r="E59" s="441">
        <v>57.0</v>
      </c>
      <c r="F59" s="442" t="s">
        <v>3010</v>
      </c>
      <c r="G59" s="442" t="s">
        <v>3011</v>
      </c>
      <c r="H59" s="442" t="s">
        <v>2993</v>
      </c>
      <c r="I59" s="440">
        <v>1.0</v>
      </c>
      <c r="J59" s="442" t="s">
        <v>64</v>
      </c>
      <c r="K59" s="439"/>
      <c r="L59" s="448" t="s">
        <v>147</v>
      </c>
      <c r="M59" s="443">
        <v>659.0</v>
      </c>
      <c r="N59" s="444">
        <v>164.75</v>
      </c>
      <c r="O59" s="439"/>
      <c r="P59" s="439"/>
      <c r="Q59" s="442" t="s">
        <v>1986</v>
      </c>
      <c r="R59" s="439"/>
      <c r="S59" s="443">
        <v>1.0</v>
      </c>
      <c r="T59" s="439"/>
      <c r="U59" s="439"/>
      <c r="V59" s="439"/>
      <c r="W59" s="439"/>
      <c r="X59" s="439"/>
      <c r="Y59" s="439"/>
      <c r="Z59" s="439"/>
      <c r="AA59" s="439"/>
      <c r="AB59" s="440">
        <v>1.03</v>
      </c>
      <c r="AC59" s="439"/>
      <c r="AD59" s="439"/>
      <c r="AE59" s="439"/>
      <c r="AF59" s="440">
        <v>40772.0</v>
      </c>
      <c r="AG59" s="439"/>
      <c r="AH59" s="439"/>
      <c r="AI59" s="444">
        <v>60870.0</v>
      </c>
      <c r="AJ59" s="444">
        <v>0.67</v>
      </c>
      <c r="AK59" s="444">
        <v>0.93</v>
      </c>
      <c r="AL59" s="439"/>
    </row>
    <row r="60">
      <c r="A60" s="440">
        <v>34.0</v>
      </c>
      <c r="B60" s="440">
        <v>625.0</v>
      </c>
      <c r="C60" s="440">
        <v>34.0</v>
      </c>
      <c r="D60" s="439"/>
      <c r="E60" s="441">
        <v>57.0</v>
      </c>
      <c r="F60" s="442" t="s">
        <v>3010</v>
      </c>
      <c r="G60" s="442" t="s">
        <v>3011</v>
      </c>
      <c r="H60" s="442" t="s">
        <v>2994</v>
      </c>
      <c r="I60" s="440">
        <v>1.0</v>
      </c>
      <c r="J60" s="442" t="s">
        <v>54</v>
      </c>
      <c r="K60" s="439"/>
      <c r="L60" s="448" t="s">
        <v>147</v>
      </c>
      <c r="M60" s="443">
        <v>659.0</v>
      </c>
      <c r="N60" s="444">
        <v>164.75</v>
      </c>
      <c r="O60" s="439"/>
      <c r="P60" s="439"/>
      <c r="Q60" s="442" t="s">
        <v>1986</v>
      </c>
      <c r="R60" s="439"/>
      <c r="S60" s="443" t="s">
        <v>68</v>
      </c>
      <c r="T60" s="439"/>
      <c r="U60" s="439"/>
      <c r="V60" s="439"/>
      <c r="W60" s="439"/>
      <c r="X60" s="439"/>
      <c r="Y60" s="439"/>
      <c r="Z60" s="439"/>
      <c r="AA60" s="439"/>
      <c r="AB60" s="440">
        <v>0.44</v>
      </c>
      <c r="AC60" s="439"/>
      <c r="AD60" s="439"/>
      <c r="AE60" s="439"/>
      <c r="AF60" s="440">
        <v>33931.0</v>
      </c>
      <c r="AG60" s="439"/>
      <c r="AH60" s="439"/>
      <c r="AI60" s="444">
        <v>23579.0</v>
      </c>
      <c r="AJ60" s="444">
        <v>1.44</v>
      </c>
      <c r="AK60" s="444">
        <v>1.49</v>
      </c>
      <c r="AL60" s="439"/>
    </row>
    <row r="61">
      <c r="A61" s="440">
        <v>34.0</v>
      </c>
      <c r="B61" s="440">
        <v>626.0</v>
      </c>
      <c r="C61" s="440">
        <v>34.0</v>
      </c>
      <c r="D61" s="439"/>
      <c r="E61" s="441">
        <v>57.0</v>
      </c>
      <c r="F61" s="442" t="s">
        <v>3010</v>
      </c>
      <c r="G61" s="442" t="s">
        <v>3011</v>
      </c>
      <c r="H61" s="442" t="s">
        <v>3012</v>
      </c>
      <c r="I61" s="440">
        <v>1.0</v>
      </c>
      <c r="J61" s="442" t="s">
        <v>54</v>
      </c>
      <c r="K61" s="439"/>
      <c r="L61" s="448" t="s">
        <v>147</v>
      </c>
      <c r="M61" s="443">
        <v>659.0</v>
      </c>
      <c r="N61" s="444">
        <v>164.75</v>
      </c>
      <c r="O61" s="444">
        <v>0.0</v>
      </c>
      <c r="P61" s="439"/>
      <c r="Q61" s="442" t="s">
        <v>1986</v>
      </c>
      <c r="R61" s="439"/>
      <c r="S61" s="443" t="s">
        <v>68</v>
      </c>
      <c r="T61" s="439"/>
      <c r="U61" s="439"/>
      <c r="V61" s="439"/>
      <c r="W61" s="439"/>
      <c r="X61" s="439"/>
      <c r="Y61" s="439"/>
      <c r="Z61" s="439"/>
      <c r="AA61" s="439"/>
      <c r="AB61" s="440">
        <v>0.4</v>
      </c>
      <c r="AC61" s="439"/>
      <c r="AD61" s="440">
        <v>0.0</v>
      </c>
      <c r="AE61" s="439"/>
      <c r="AF61" s="440">
        <v>2999.0</v>
      </c>
      <c r="AG61" s="439"/>
      <c r="AH61" s="439"/>
      <c r="AI61" s="444">
        <v>33000.0</v>
      </c>
      <c r="AJ61" s="444">
        <v>0.09</v>
      </c>
      <c r="AK61" s="444">
        <v>2.91</v>
      </c>
      <c r="AL61" s="439"/>
    </row>
    <row r="62">
      <c r="A62" s="440">
        <v>34.0</v>
      </c>
      <c r="B62" s="440">
        <v>627.0</v>
      </c>
      <c r="C62" s="440">
        <v>34.0</v>
      </c>
      <c r="D62" s="439"/>
      <c r="E62" s="441">
        <v>57.0</v>
      </c>
      <c r="F62" s="442" t="s">
        <v>3010</v>
      </c>
      <c r="G62" s="442" t="s">
        <v>3011</v>
      </c>
      <c r="H62" s="442" t="s">
        <v>3013</v>
      </c>
      <c r="I62" s="440">
        <v>1.0</v>
      </c>
      <c r="J62" s="442" t="s">
        <v>64</v>
      </c>
      <c r="K62" s="439"/>
      <c r="L62" s="448" t="s">
        <v>147</v>
      </c>
      <c r="M62" s="443">
        <v>659.0</v>
      </c>
      <c r="N62" s="444">
        <v>164.75</v>
      </c>
      <c r="O62" s="444">
        <v>15.0</v>
      </c>
      <c r="P62" s="439"/>
      <c r="Q62" s="442" t="s">
        <v>1986</v>
      </c>
      <c r="R62" s="439"/>
      <c r="S62" s="443" t="s">
        <v>68</v>
      </c>
      <c r="T62" s="439"/>
      <c r="U62" s="439"/>
      <c r="V62" s="439"/>
      <c r="W62" s="439"/>
      <c r="X62" s="439"/>
      <c r="Y62" s="439"/>
      <c r="Z62" s="439"/>
      <c r="AA62" s="439"/>
      <c r="AB62" s="445">
        <v>1.09</v>
      </c>
      <c r="AC62" s="439"/>
      <c r="AD62" s="440">
        <v>15.0</v>
      </c>
      <c r="AE62" s="439"/>
      <c r="AF62" s="440">
        <v>2254.0</v>
      </c>
      <c r="AG62" s="439"/>
      <c r="AH62" s="439"/>
      <c r="AI62" s="444">
        <v>7500.0</v>
      </c>
      <c r="AJ62" s="444">
        <v>0.3</v>
      </c>
      <c r="AK62" s="444">
        <v>1.0</v>
      </c>
      <c r="AL62" s="439"/>
    </row>
    <row r="63">
      <c r="A63" s="440">
        <v>34.0</v>
      </c>
      <c r="B63" s="440">
        <v>503.0</v>
      </c>
      <c r="C63" s="440">
        <v>34.0</v>
      </c>
      <c r="D63" s="439"/>
      <c r="E63" s="449">
        <v>36.0</v>
      </c>
      <c r="F63" s="442" t="s">
        <v>3014</v>
      </c>
      <c r="G63" s="442" t="s">
        <v>3015</v>
      </c>
      <c r="H63" s="439"/>
      <c r="I63" s="440">
        <v>2.0</v>
      </c>
      <c r="J63" s="442" t="s">
        <v>54</v>
      </c>
      <c r="K63" s="439"/>
      <c r="L63" s="439"/>
      <c r="M63" s="443">
        <v>192.0</v>
      </c>
      <c r="N63" s="444">
        <v>192.0</v>
      </c>
      <c r="O63" s="439"/>
      <c r="P63" s="439"/>
      <c r="Q63" s="442" t="s">
        <v>1986</v>
      </c>
      <c r="R63" s="439"/>
      <c r="S63" s="443">
        <v>1.0</v>
      </c>
      <c r="T63" s="439"/>
      <c r="U63" s="439"/>
      <c r="V63" s="439"/>
      <c r="W63" s="439"/>
      <c r="X63" s="439"/>
      <c r="Y63" s="439"/>
      <c r="Z63" s="439"/>
      <c r="AA63" s="439"/>
      <c r="AB63" s="439"/>
      <c r="AC63" s="439"/>
      <c r="AD63" s="439"/>
      <c r="AE63" s="439"/>
      <c r="AF63" s="439"/>
      <c r="AG63" s="439"/>
      <c r="AH63" s="439"/>
      <c r="AI63" s="439"/>
      <c r="AJ63" s="439"/>
      <c r="AK63" s="439"/>
      <c r="AL63" s="439"/>
    </row>
    <row r="64">
      <c r="A64" s="440">
        <v>34.0</v>
      </c>
      <c r="B64" s="440">
        <v>636.0</v>
      </c>
      <c r="C64" s="440">
        <v>34.0</v>
      </c>
      <c r="D64" s="439"/>
      <c r="E64" s="464">
        <v>13.0</v>
      </c>
      <c r="F64" s="465"/>
      <c r="G64" s="466" t="s">
        <v>976</v>
      </c>
      <c r="H64" s="439"/>
      <c r="I64" s="440">
        <v>2.0</v>
      </c>
      <c r="J64" s="463" t="s">
        <v>3016</v>
      </c>
      <c r="K64" s="439"/>
      <c r="L64" s="439"/>
      <c r="M64" s="443">
        <v>0.0</v>
      </c>
      <c r="N64" s="444">
        <v>1.0</v>
      </c>
      <c r="O64" s="439"/>
      <c r="P64" s="439"/>
      <c r="Q64" s="442" t="s">
        <v>1986</v>
      </c>
      <c r="R64" s="439"/>
      <c r="S64" s="443">
        <v>1.0</v>
      </c>
      <c r="T64" s="439"/>
      <c r="U64" s="439"/>
      <c r="V64" s="439"/>
      <c r="W64" s="439"/>
      <c r="X64" s="448" t="s">
        <v>196</v>
      </c>
      <c r="Y64" s="439"/>
      <c r="Z64" s="439"/>
      <c r="AA64" s="439"/>
      <c r="AB64" s="439"/>
      <c r="AC64" s="439"/>
      <c r="AD64" s="439"/>
      <c r="AE64" s="439"/>
      <c r="AF64" s="439"/>
      <c r="AG64" s="439"/>
      <c r="AH64" s="439"/>
      <c r="AI64" s="439"/>
      <c r="AJ64" s="439"/>
      <c r="AK64" s="439"/>
      <c r="AL64" s="439"/>
    </row>
    <row r="65">
      <c r="A65" s="440">
        <v>34.0</v>
      </c>
      <c r="B65" s="440">
        <v>556.0</v>
      </c>
      <c r="C65" s="440">
        <v>34.0</v>
      </c>
      <c r="D65" s="439"/>
      <c r="E65" s="446">
        <v>33.0</v>
      </c>
      <c r="F65" s="442" t="s">
        <v>3017</v>
      </c>
      <c r="G65" s="442" t="s">
        <v>3018</v>
      </c>
      <c r="H65" s="442" t="s">
        <v>3019</v>
      </c>
      <c r="I65" s="440">
        <v>1.0</v>
      </c>
      <c r="J65" s="442" t="s">
        <v>77</v>
      </c>
      <c r="K65" s="439"/>
      <c r="L65" s="439"/>
      <c r="M65" s="443">
        <v>854.8</v>
      </c>
      <c r="N65" s="444">
        <v>854.8</v>
      </c>
      <c r="O65" s="444">
        <v>829.7</v>
      </c>
      <c r="P65" s="439"/>
      <c r="Q65" s="442" t="s">
        <v>1986</v>
      </c>
      <c r="R65" s="439"/>
      <c r="S65" s="443">
        <v>1.0</v>
      </c>
      <c r="T65" s="439"/>
      <c r="U65" s="439"/>
      <c r="V65" s="439"/>
      <c r="W65" s="439"/>
      <c r="X65" s="439"/>
      <c r="Y65" s="439"/>
      <c r="Z65" s="439"/>
      <c r="AA65" s="439"/>
      <c r="AB65" s="440">
        <v>1.68</v>
      </c>
      <c r="AC65" s="439"/>
      <c r="AD65" s="440">
        <v>829.7</v>
      </c>
      <c r="AE65" s="439"/>
      <c r="AF65" s="440">
        <v>3800.0</v>
      </c>
      <c r="AG65" s="439"/>
      <c r="AH65" s="439"/>
      <c r="AI65" s="444">
        <v>4113.0</v>
      </c>
      <c r="AJ65" s="444">
        <v>0.92</v>
      </c>
      <c r="AK65" s="444">
        <v>0.29</v>
      </c>
      <c r="AL65" s="439"/>
    </row>
    <row r="66">
      <c r="A66" s="440">
        <v>34.0</v>
      </c>
      <c r="B66" s="440">
        <v>557.0</v>
      </c>
      <c r="C66" s="440">
        <v>34.0</v>
      </c>
      <c r="D66" s="439"/>
      <c r="E66" s="446">
        <v>33.0</v>
      </c>
      <c r="F66" s="442" t="s">
        <v>3020</v>
      </c>
      <c r="G66" s="442" t="s">
        <v>3021</v>
      </c>
      <c r="H66" s="463" t="s">
        <v>3002</v>
      </c>
      <c r="I66" s="440">
        <v>1.0</v>
      </c>
      <c r="J66" s="442" t="s">
        <v>64</v>
      </c>
      <c r="K66" s="439"/>
      <c r="L66" s="439"/>
      <c r="M66" s="443">
        <v>11120.7</v>
      </c>
      <c r="N66" s="444">
        <v>3706.9</v>
      </c>
      <c r="O66" s="444">
        <v>6155.5</v>
      </c>
      <c r="P66" s="439"/>
      <c r="Q66" s="442" t="s">
        <v>1986</v>
      </c>
      <c r="R66" s="439"/>
      <c r="S66" s="443">
        <v>1.0</v>
      </c>
      <c r="T66" s="439"/>
      <c r="U66" s="439"/>
      <c r="V66" s="439"/>
      <c r="W66" s="439"/>
      <c r="X66" s="439"/>
      <c r="Y66" s="439"/>
      <c r="Z66" s="439"/>
      <c r="AA66" s="439"/>
      <c r="AB66" s="440">
        <v>1.14</v>
      </c>
      <c r="AC66" s="439"/>
      <c r="AD66" s="440">
        <v>6155.5</v>
      </c>
      <c r="AE66" s="439"/>
      <c r="AF66" s="440">
        <v>11064.0</v>
      </c>
      <c r="AG66" s="439"/>
      <c r="AH66" s="439"/>
      <c r="AI66" s="444">
        <v>18522.0</v>
      </c>
      <c r="AJ66" s="444">
        <v>0.6</v>
      </c>
      <c r="AK66" s="444">
        <v>0.84</v>
      </c>
      <c r="AL66" s="439"/>
    </row>
    <row r="67">
      <c r="A67" s="440">
        <v>34.0</v>
      </c>
      <c r="B67" s="440">
        <v>558.0</v>
      </c>
      <c r="C67" s="440">
        <v>34.0</v>
      </c>
      <c r="D67" s="439"/>
      <c r="E67" s="446">
        <v>33.0</v>
      </c>
      <c r="F67" s="442" t="s">
        <v>3020</v>
      </c>
      <c r="G67" s="442" t="s">
        <v>3021</v>
      </c>
      <c r="H67" s="442" t="s">
        <v>2951</v>
      </c>
      <c r="I67" s="440">
        <v>2.0</v>
      </c>
      <c r="J67" s="442" t="s">
        <v>54</v>
      </c>
      <c r="K67" s="439"/>
      <c r="L67" s="439"/>
      <c r="M67" s="443">
        <v>11120.7</v>
      </c>
      <c r="N67" s="444">
        <v>3706.9</v>
      </c>
      <c r="O67" s="439"/>
      <c r="P67" s="439"/>
      <c r="Q67" s="442" t="s">
        <v>1986</v>
      </c>
      <c r="R67" s="439"/>
      <c r="S67" s="443" t="s">
        <v>68</v>
      </c>
      <c r="T67" s="439"/>
      <c r="U67" s="439"/>
      <c r="V67" s="439"/>
      <c r="W67" s="439"/>
      <c r="X67" s="439"/>
      <c r="Y67" s="439"/>
      <c r="Z67" s="439"/>
      <c r="AA67" s="439"/>
      <c r="AB67" s="439"/>
      <c r="AC67" s="439"/>
      <c r="AD67" s="439"/>
      <c r="AE67" s="439"/>
      <c r="AF67" s="439"/>
      <c r="AG67" s="439"/>
      <c r="AH67" s="439"/>
      <c r="AI67" s="439"/>
      <c r="AJ67" s="439"/>
      <c r="AK67" s="439"/>
      <c r="AL67" s="439"/>
    </row>
    <row r="68">
      <c r="A68" s="440">
        <v>34.0</v>
      </c>
      <c r="B68" s="440">
        <v>559.0</v>
      </c>
      <c r="C68" s="440">
        <v>34.0</v>
      </c>
      <c r="D68" s="439"/>
      <c r="E68" s="446">
        <v>33.0</v>
      </c>
      <c r="F68" s="442" t="s">
        <v>3020</v>
      </c>
      <c r="G68" s="442" t="s">
        <v>3021</v>
      </c>
      <c r="H68" s="442" t="s">
        <v>2949</v>
      </c>
      <c r="I68" s="440">
        <v>1.0</v>
      </c>
      <c r="J68" s="442" t="s">
        <v>64</v>
      </c>
      <c r="K68" s="439"/>
      <c r="L68" s="439"/>
      <c r="M68" s="443">
        <v>11120.7</v>
      </c>
      <c r="N68" s="444">
        <v>3706.9</v>
      </c>
      <c r="O68" s="444">
        <v>4292.3</v>
      </c>
      <c r="P68" s="439"/>
      <c r="Q68" s="442" t="s">
        <v>1986</v>
      </c>
      <c r="R68" s="439"/>
      <c r="S68" s="443" t="s">
        <v>68</v>
      </c>
      <c r="T68" s="439"/>
      <c r="U68" s="439"/>
      <c r="V68" s="439"/>
      <c r="W68" s="439"/>
      <c r="X68" s="439"/>
      <c r="Y68" s="439"/>
      <c r="Z68" s="439"/>
      <c r="AA68" s="439"/>
      <c r="AB68" s="445">
        <v>1.53</v>
      </c>
      <c r="AC68" s="439"/>
      <c r="AD68" s="440">
        <v>4292.3</v>
      </c>
      <c r="AE68" s="439"/>
      <c r="AF68" s="440">
        <v>7500.0</v>
      </c>
      <c r="AG68" s="439"/>
      <c r="AH68" s="439"/>
      <c r="AI68" s="444">
        <v>30000.0</v>
      </c>
      <c r="AJ68" s="444">
        <v>0.25</v>
      </c>
      <c r="AK68" s="444">
        <v>0.57</v>
      </c>
      <c r="AL68" s="439"/>
    </row>
    <row r="69">
      <c r="A69" s="440">
        <v>34.0</v>
      </c>
      <c r="B69" s="440">
        <v>560.0</v>
      </c>
      <c r="C69" s="440">
        <v>34.0</v>
      </c>
      <c r="D69" s="439"/>
      <c r="E69" s="446">
        <v>33.0</v>
      </c>
      <c r="F69" s="442" t="s">
        <v>3022</v>
      </c>
      <c r="G69" s="442" t="s">
        <v>3023</v>
      </c>
      <c r="H69" s="439"/>
      <c r="I69" s="440">
        <v>2.0</v>
      </c>
      <c r="J69" s="442" t="s">
        <v>54</v>
      </c>
      <c r="K69" s="439"/>
      <c r="L69" s="439"/>
      <c r="M69" s="443">
        <v>1547.3</v>
      </c>
      <c r="N69" s="444">
        <v>1547.3</v>
      </c>
      <c r="O69" s="439"/>
      <c r="P69" s="439"/>
      <c r="Q69" s="442" t="s">
        <v>1986</v>
      </c>
      <c r="R69" s="439"/>
      <c r="S69" s="443">
        <v>1.0</v>
      </c>
      <c r="T69" s="439"/>
      <c r="U69" s="439"/>
      <c r="V69" s="439"/>
      <c r="W69" s="439"/>
      <c r="X69" s="439"/>
      <c r="Y69" s="439"/>
      <c r="Z69" s="439"/>
      <c r="AA69" s="439"/>
      <c r="AB69" s="439"/>
      <c r="AC69" s="439"/>
      <c r="AD69" s="439"/>
      <c r="AE69" s="439"/>
      <c r="AF69" s="439"/>
      <c r="AG69" s="439"/>
      <c r="AH69" s="439"/>
      <c r="AI69" s="439"/>
      <c r="AJ69" s="439"/>
      <c r="AK69" s="439"/>
      <c r="AL69" s="439"/>
    </row>
    <row r="70">
      <c r="A70" s="440">
        <v>34.0</v>
      </c>
      <c r="B70" s="440">
        <v>561.0</v>
      </c>
      <c r="C70" s="440">
        <v>34.0</v>
      </c>
      <c r="D70" s="439"/>
      <c r="E70" s="446">
        <v>33.0</v>
      </c>
      <c r="F70" s="442" t="s">
        <v>3024</v>
      </c>
      <c r="G70" s="442" t="s">
        <v>3025</v>
      </c>
      <c r="H70" s="439"/>
      <c r="I70" s="440">
        <v>2.0</v>
      </c>
      <c r="J70" s="442" t="s">
        <v>54</v>
      </c>
      <c r="K70" s="439"/>
      <c r="L70" s="439"/>
      <c r="M70" s="443">
        <v>1929.9</v>
      </c>
      <c r="N70" s="444">
        <v>964.95</v>
      </c>
      <c r="O70" s="439"/>
      <c r="P70" s="439"/>
      <c r="Q70" s="442" t="s">
        <v>1986</v>
      </c>
      <c r="R70" s="439"/>
      <c r="S70" s="443">
        <v>1.0</v>
      </c>
      <c r="T70" s="439"/>
      <c r="U70" s="439"/>
      <c r="V70" s="439"/>
      <c r="W70" s="439"/>
      <c r="X70" s="448" t="s">
        <v>196</v>
      </c>
      <c r="Y70" s="439"/>
      <c r="Z70" s="439"/>
      <c r="AA70" s="439"/>
      <c r="AB70" s="439"/>
      <c r="AC70" s="439"/>
      <c r="AD70" s="439"/>
      <c r="AE70" s="439"/>
      <c r="AF70" s="439"/>
      <c r="AG70" s="439"/>
      <c r="AH70" s="439"/>
      <c r="AI70" s="439"/>
      <c r="AJ70" s="439"/>
      <c r="AK70" s="439"/>
      <c r="AL70" s="439"/>
    </row>
    <row r="71">
      <c r="A71" s="440">
        <v>34.0</v>
      </c>
      <c r="B71" s="440">
        <v>562.0</v>
      </c>
      <c r="C71" s="440">
        <v>34.0</v>
      </c>
      <c r="D71" s="439"/>
      <c r="E71" s="446">
        <v>33.0</v>
      </c>
      <c r="F71" s="442" t="s">
        <v>3024</v>
      </c>
      <c r="G71" s="442" t="s">
        <v>3025</v>
      </c>
      <c r="H71" s="442" t="s">
        <v>2951</v>
      </c>
      <c r="I71" s="440">
        <v>2.0</v>
      </c>
      <c r="J71" s="442" t="s">
        <v>54</v>
      </c>
      <c r="K71" s="439"/>
      <c r="L71" s="439"/>
      <c r="M71" s="443">
        <v>1929.9</v>
      </c>
      <c r="N71" s="444">
        <v>964.95</v>
      </c>
      <c r="O71" s="439"/>
      <c r="P71" s="439"/>
      <c r="Q71" s="442" t="s">
        <v>1986</v>
      </c>
      <c r="R71" s="439"/>
      <c r="S71" s="443" t="s">
        <v>68</v>
      </c>
      <c r="T71" s="439"/>
      <c r="U71" s="439"/>
      <c r="V71" s="439"/>
      <c r="W71" s="439"/>
      <c r="X71" s="448" t="s">
        <v>196</v>
      </c>
      <c r="Y71" s="439"/>
      <c r="Z71" s="439"/>
      <c r="AA71" s="439"/>
      <c r="AB71" s="439"/>
      <c r="AC71" s="439"/>
      <c r="AD71" s="439"/>
      <c r="AE71" s="439"/>
      <c r="AF71" s="439"/>
      <c r="AG71" s="439"/>
      <c r="AH71" s="439"/>
      <c r="AI71" s="439"/>
      <c r="AJ71" s="439"/>
      <c r="AK71" s="439"/>
      <c r="AL71" s="439"/>
    </row>
    <row r="72">
      <c r="A72" s="440">
        <v>34.0</v>
      </c>
      <c r="B72" s="440">
        <v>563.0</v>
      </c>
      <c r="C72" s="440">
        <v>34.0</v>
      </c>
      <c r="D72" s="439"/>
      <c r="E72" s="446">
        <v>33.0</v>
      </c>
      <c r="F72" s="442" t="s">
        <v>3026</v>
      </c>
      <c r="G72" s="442" t="s">
        <v>3027</v>
      </c>
      <c r="H72" s="442" t="s">
        <v>2971</v>
      </c>
      <c r="I72" s="440">
        <v>1.0</v>
      </c>
      <c r="J72" s="442" t="s">
        <v>77</v>
      </c>
      <c r="K72" s="439"/>
      <c r="L72" s="439"/>
      <c r="M72" s="443">
        <v>2454.7</v>
      </c>
      <c r="N72" s="444">
        <v>2454.7</v>
      </c>
      <c r="O72" s="439"/>
      <c r="P72" s="439"/>
      <c r="Q72" s="442" t="s">
        <v>1986</v>
      </c>
      <c r="R72" s="439"/>
      <c r="S72" s="443">
        <v>1.0</v>
      </c>
      <c r="T72" s="439"/>
      <c r="U72" s="439"/>
      <c r="V72" s="439"/>
      <c r="W72" s="439"/>
      <c r="X72" s="439"/>
      <c r="Y72" s="439"/>
      <c r="Z72" s="439"/>
      <c r="AA72" s="439"/>
      <c r="AB72" s="440">
        <v>1.43</v>
      </c>
      <c r="AC72" s="439"/>
      <c r="AD72" s="439"/>
      <c r="AE72" s="439"/>
      <c r="AF72" s="440">
        <v>11400.0</v>
      </c>
      <c r="AG72" s="439"/>
      <c r="AH72" s="439"/>
      <c r="AI72" s="444">
        <v>22799.0</v>
      </c>
      <c r="AJ72" s="444">
        <v>0.5</v>
      </c>
      <c r="AK72" s="444">
        <v>0.45</v>
      </c>
      <c r="AL72" s="439"/>
    </row>
    <row r="73">
      <c r="A73" s="440">
        <v>34.0</v>
      </c>
      <c r="B73" s="440">
        <v>564.0</v>
      </c>
      <c r="C73" s="440">
        <v>34.0</v>
      </c>
      <c r="D73" s="439"/>
      <c r="E73" s="446">
        <v>33.0</v>
      </c>
      <c r="F73" s="442" t="s">
        <v>3028</v>
      </c>
      <c r="G73" s="442" t="s">
        <v>3029</v>
      </c>
      <c r="H73" s="439"/>
      <c r="I73" s="440">
        <v>2.0</v>
      </c>
      <c r="J73" s="442" t="s">
        <v>54</v>
      </c>
      <c r="K73" s="439"/>
      <c r="L73" s="439"/>
      <c r="M73" s="443">
        <v>5629.0</v>
      </c>
      <c r="N73" s="444">
        <v>5629.0</v>
      </c>
      <c r="O73" s="439"/>
      <c r="P73" s="439"/>
      <c r="Q73" s="442" t="s">
        <v>1986</v>
      </c>
      <c r="R73" s="439"/>
      <c r="S73" s="443">
        <v>1.0</v>
      </c>
      <c r="T73" s="439"/>
      <c r="U73" s="439"/>
      <c r="V73" s="439"/>
      <c r="W73" s="439"/>
      <c r="X73" s="448" t="s">
        <v>196</v>
      </c>
      <c r="Y73" s="439"/>
      <c r="Z73" s="439"/>
      <c r="AA73" s="439"/>
      <c r="AB73" s="439"/>
      <c r="AC73" s="439"/>
      <c r="AD73" s="439"/>
      <c r="AE73" s="439"/>
      <c r="AF73" s="439"/>
      <c r="AG73" s="439"/>
      <c r="AH73" s="439"/>
      <c r="AI73" s="439"/>
      <c r="AJ73" s="439"/>
      <c r="AK73" s="439"/>
      <c r="AL73" s="439"/>
    </row>
    <row r="74">
      <c r="A74" s="440">
        <v>34.0</v>
      </c>
      <c r="B74" s="440">
        <v>610.0</v>
      </c>
      <c r="C74" s="440">
        <v>34.0</v>
      </c>
      <c r="D74" s="439"/>
      <c r="E74" s="441">
        <v>45.0</v>
      </c>
      <c r="F74" s="442" t="s">
        <v>3030</v>
      </c>
      <c r="G74" s="442" t="s">
        <v>3031</v>
      </c>
      <c r="H74" s="467" t="s">
        <v>2996</v>
      </c>
      <c r="I74" s="451">
        <v>1.0</v>
      </c>
      <c r="J74" s="450" t="s">
        <v>54</v>
      </c>
      <c r="K74" s="452"/>
      <c r="L74" s="468" t="s">
        <v>147</v>
      </c>
      <c r="M74" s="453">
        <v>3647.3</v>
      </c>
      <c r="N74" s="454">
        <v>729.46</v>
      </c>
      <c r="O74" s="452"/>
      <c r="P74" s="452"/>
      <c r="Q74" s="450" t="s">
        <v>1986</v>
      </c>
      <c r="R74" s="439"/>
      <c r="S74" s="439"/>
      <c r="T74" s="443">
        <v>1.0</v>
      </c>
      <c r="U74" s="439"/>
      <c r="V74" s="439"/>
      <c r="W74" s="439"/>
      <c r="X74" s="439"/>
      <c r="Y74" s="439"/>
      <c r="Z74" s="439"/>
      <c r="AA74" s="439"/>
      <c r="AB74" s="439"/>
      <c r="AC74" s="440">
        <v>0.52</v>
      </c>
      <c r="AD74" s="439"/>
      <c r="AE74" s="439"/>
      <c r="AF74" s="439"/>
      <c r="AG74" s="440">
        <v>9956.0</v>
      </c>
      <c r="AH74" s="439"/>
      <c r="AI74" s="439"/>
      <c r="AJ74" s="444">
        <v>25884.0</v>
      </c>
      <c r="AK74" s="444">
        <v>0.38</v>
      </c>
      <c r="AL74" s="444">
        <v>1.61</v>
      </c>
    </row>
    <row r="75">
      <c r="A75" s="440">
        <v>34.0</v>
      </c>
      <c r="B75" s="440">
        <v>611.0</v>
      </c>
      <c r="C75" s="440">
        <v>34.0</v>
      </c>
      <c r="D75" s="439"/>
      <c r="E75" s="441">
        <v>45.0</v>
      </c>
      <c r="F75" s="442" t="s">
        <v>3030</v>
      </c>
      <c r="G75" s="442" t="s">
        <v>3031</v>
      </c>
      <c r="H75" s="450" t="s">
        <v>2954</v>
      </c>
      <c r="I75" s="451">
        <v>1.0</v>
      </c>
      <c r="J75" s="450" t="s">
        <v>77</v>
      </c>
      <c r="K75" s="452"/>
      <c r="L75" s="468" t="s">
        <v>147</v>
      </c>
      <c r="M75" s="453">
        <v>3647.3</v>
      </c>
      <c r="N75" s="454">
        <v>729.46</v>
      </c>
      <c r="O75" s="454">
        <v>419.8</v>
      </c>
      <c r="P75" s="452"/>
      <c r="Q75" s="450" t="s">
        <v>1986</v>
      </c>
      <c r="R75" s="439"/>
      <c r="S75" s="439"/>
      <c r="T75" s="443" t="s">
        <v>68</v>
      </c>
      <c r="U75" s="439"/>
      <c r="V75" s="439"/>
      <c r="W75" s="439"/>
      <c r="X75" s="439"/>
      <c r="Y75" s="439"/>
      <c r="Z75" s="439"/>
      <c r="AA75" s="439"/>
      <c r="AB75" s="439"/>
      <c r="AC75" s="440">
        <v>1.93</v>
      </c>
      <c r="AD75" s="439"/>
      <c r="AE75" s="440">
        <v>419.8</v>
      </c>
      <c r="AF75" s="439"/>
      <c r="AG75" s="440">
        <v>3651.0</v>
      </c>
      <c r="AH75" s="439"/>
      <c r="AI75" s="439"/>
      <c r="AJ75" s="444">
        <v>10222.0</v>
      </c>
      <c r="AK75" s="444">
        <v>0.36</v>
      </c>
      <c r="AL75" s="444">
        <v>0.07</v>
      </c>
    </row>
    <row r="76">
      <c r="A76" s="440">
        <v>34.0</v>
      </c>
      <c r="B76" s="440">
        <v>612.0</v>
      </c>
      <c r="C76" s="440">
        <v>34.0</v>
      </c>
      <c r="D76" s="439"/>
      <c r="E76" s="441">
        <v>45.0</v>
      </c>
      <c r="F76" s="442" t="s">
        <v>3030</v>
      </c>
      <c r="G76" s="442" t="s">
        <v>3031</v>
      </c>
      <c r="H76" s="450" t="s">
        <v>3032</v>
      </c>
      <c r="I76" s="451">
        <v>1.0</v>
      </c>
      <c r="J76" s="450" t="s">
        <v>77</v>
      </c>
      <c r="K76" s="452"/>
      <c r="L76" s="468" t="s">
        <v>147</v>
      </c>
      <c r="M76" s="453">
        <v>3647.3</v>
      </c>
      <c r="N76" s="454">
        <v>729.46</v>
      </c>
      <c r="O76" s="454">
        <v>1713.0</v>
      </c>
      <c r="P76" s="452"/>
      <c r="Q76" s="450" t="s">
        <v>1986</v>
      </c>
      <c r="R76" s="439"/>
      <c r="S76" s="439"/>
      <c r="T76" s="443" t="s">
        <v>68</v>
      </c>
      <c r="U76" s="439"/>
      <c r="V76" s="439"/>
      <c r="W76" s="439"/>
      <c r="X76" s="439"/>
      <c r="Y76" s="439"/>
      <c r="Z76" s="439"/>
      <c r="AA76" s="439"/>
      <c r="AB76" s="439"/>
      <c r="AC76" s="440">
        <v>1.39</v>
      </c>
      <c r="AD76" s="439"/>
      <c r="AE76" s="440">
        <v>1713.0</v>
      </c>
      <c r="AF76" s="439"/>
      <c r="AG76" s="440">
        <v>2055.0</v>
      </c>
      <c r="AH76" s="439"/>
      <c r="AI76" s="439"/>
      <c r="AJ76" s="444">
        <v>3425.0</v>
      </c>
      <c r="AK76" s="444">
        <v>0.6</v>
      </c>
      <c r="AL76" s="444">
        <v>0.58</v>
      </c>
    </row>
    <row r="77">
      <c r="A77" s="440">
        <v>34.0</v>
      </c>
      <c r="B77" s="440">
        <v>613.0</v>
      </c>
      <c r="C77" s="440">
        <v>34.0</v>
      </c>
      <c r="D77" s="439"/>
      <c r="E77" s="441">
        <v>45.0</v>
      </c>
      <c r="F77" s="442" t="s">
        <v>3030</v>
      </c>
      <c r="G77" s="442" t="s">
        <v>3031</v>
      </c>
      <c r="H77" s="450" t="s">
        <v>3033</v>
      </c>
      <c r="I77" s="451">
        <v>1.0</v>
      </c>
      <c r="J77" s="450" t="s">
        <v>64</v>
      </c>
      <c r="K77" s="452"/>
      <c r="L77" s="468" t="s">
        <v>147</v>
      </c>
      <c r="M77" s="453">
        <v>3647.3</v>
      </c>
      <c r="N77" s="454">
        <v>729.46</v>
      </c>
      <c r="O77" s="454">
        <v>0.0</v>
      </c>
      <c r="P77" s="452"/>
      <c r="Q77" s="450" t="s">
        <v>1986</v>
      </c>
      <c r="R77" s="439"/>
      <c r="S77" s="439"/>
      <c r="T77" s="443" t="s">
        <v>68</v>
      </c>
      <c r="U77" s="439"/>
      <c r="V77" s="439"/>
      <c r="W77" s="439"/>
      <c r="X77" s="439"/>
      <c r="Y77" s="439"/>
      <c r="Z77" s="439"/>
      <c r="AA77" s="439"/>
      <c r="AB77" s="439"/>
      <c r="AC77" s="445">
        <v>1.16</v>
      </c>
      <c r="AD77" s="439"/>
      <c r="AE77" s="440">
        <v>0.0</v>
      </c>
      <c r="AF77" s="439"/>
      <c r="AG77" s="439"/>
      <c r="AH77" s="439"/>
      <c r="AI77" s="439"/>
      <c r="AJ77" s="439" t="s">
        <v>3034</v>
      </c>
      <c r="AK77" s="439" t="s">
        <v>3035</v>
      </c>
      <c r="AL77" s="444">
        <v>0.836</v>
      </c>
    </row>
    <row r="78">
      <c r="A78" s="440">
        <v>34.0</v>
      </c>
      <c r="B78" s="440">
        <v>614.0</v>
      </c>
      <c r="C78" s="440">
        <v>34.0</v>
      </c>
      <c r="D78" s="439"/>
      <c r="E78" s="441">
        <v>45.0</v>
      </c>
      <c r="F78" s="442" t="s">
        <v>3030</v>
      </c>
      <c r="G78" s="442" t="s">
        <v>3031</v>
      </c>
      <c r="H78" s="450" t="s">
        <v>2951</v>
      </c>
      <c r="I78" s="451">
        <v>2.0</v>
      </c>
      <c r="J78" s="450" t="s">
        <v>54</v>
      </c>
      <c r="K78" s="452"/>
      <c r="L78" s="468" t="s">
        <v>147</v>
      </c>
      <c r="M78" s="453">
        <v>3647.3</v>
      </c>
      <c r="N78" s="454">
        <v>729.46</v>
      </c>
      <c r="O78" s="452"/>
      <c r="P78" s="452"/>
      <c r="Q78" s="450" t="s">
        <v>1986</v>
      </c>
      <c r="R78" s="439"/>
      <c r="S78" s="439"/>
      <c r="T78" s="443" t="s">
        <v>68</v>
      </c>
      <c r="U78" s="439"/>
      <c r="V78" s="439"/>
      <c r="W78" s="439"/>
      <c r="X78" s="439"/>
      <c r="Y78" s="439"/>
      <c r="Z78" s="439"/>
      <c r="AA78" s="439"/>
      <c r="AB78" s="439"/>
      <c r="AC78" s="439"/>
      <c r="AD78" s="439"/>
      <c r="AE78" s="439"/>
      <c r="AF78" s="439"/>
      <c r="AG78" s="439"/>
      <c r="AH78" s="439"/>
      <c r="AI78" s="439"/>
      <c r="AJ78" s="439"/>
      <c r="AK78" s="439"/>
      <c r="AL78" s="439"/>
    </row>
    <row r="79">
      <c r="A79" s="440">
        <v>34.0</v>
      </c>
      <c r="B79" s="440">
        <v>615.0</v>
      </c>
      <c r="C79" s="440">
        <v>34.0</v>
      </c>
      <c r="D79" s="439"/>
      <c r="E79" s="441">
        <v>45.0</v>
      </c>
      <c r="F79" s="442" t="s">
        <v>3036</v>
      </c>
      <c r="G79" s="463" t="s">
        <v>3037</v>
      </c>
      <c r="H79" s="442" t="s">
        <v>3038</v>
      </c>
      <c r="I79" s="440">
        <v>1.0</v>
      </c>
      <c r="J79" s="442" t="s">
        <v>77</v>
      </c>
      <c r="K79" s="439"/>
      <c r="L79" s="448" t="s">
        <v>147</v>
      </c>
      <c r="M79" s="443">
        <v>23505.3</v>
      </c>
      <c r="N79" s="444">
        <v>3917.55</v>
      </c>
      <c r="O79" s="444">
        <v>3.0</v>
      </c>
      <c r="P79" s="439"/>
      <c r="Q79" s="442" t="s">
        <v>1986</v>
      </c>
      <c r="R79" s="439"/>
      <c r="S79" s="443">
        <v>1.0</v>
      </c>
      <c r="T79" s="439"/>
      <c r="U79" s="439"/>
      <c r="V79" s="439"/>
      <c r="W79" s="439"/>
      <c r="X79" s="439"/>
      <c r="Y79" s="439"/>
      <c r="Z79" s="439"/>
      <c r="AA79" s="439"/>
      <c r="AB79" s="445">
        <v>1.79</v>
      </c>
      <c r="AC79" s="439"/>
      <c r="AD79" s="440">
        <v>3.0</v>
      </c>
      <c r="AE79" s="439"/>
      <c r="AF79" s="440">
        <v>1250.0</v>
      </c>
      <c r="AG79" s="439"/>
      <c r="AH79" s="439"/>
      <c r="AI79" s="444">
        <v>2500.0</v>
      </c>
      <c r="AJ79" s="444">
        <v>0.5</v>
      </c>
      <c r="AK79" s="444">
        <v>0.25</v>
      </c>
      <c r="AL79" s="439"/>
    </row>
    <row r="80">
      <c r="A80" s="440">
        <v>34.0</v>
      </c>
      <c r="B80" s="440">
        <v>616.0</v>
      </c>
      <c r="C80" s="440">
        <v>34.0</v>
      </c>
      <c r="D80" s="439"/>
      <c r="E80" s="441">
        <v>45.0</v>
      </c>
      <c r="F80" s="442" t="s">
        <v>3036</v>
      </c>
      <c r="G80" s="463" t="s">
        <v>3037</v>
      </c>
      <c r="H80" s="442" t="s">
        <v>3039</v>
      </c>
      <c r="I80" s="440">
        <v>1.0</v>
      </c>
      <c r="J80" s="442" t="s">
        <v>77</v>
      </c>
      <c r="K80" s="439"/>
      <c r="L80" s="448" t="s">
        <v>147</v>
      </c>
      <c r="M80" s="443">
        <v>23505.3</v>
      </c>
      <c r="N80" s="444">
        <v>3917.55</v>
      </c>
      <c r="O80" s="444">
        <v>40.0</v>
      </c>
      <c r="P80" s="439"/>
      <c r="Q80" s="442" t="s">
        <v>1986</v>
      </c>
      <c r="R80" s="439"/>
      <c r="S80" s="443" t="s">
        <v>68</v>
      </c>
      <c r="T80" s="439"/>
      <c r="U80" s="439"/>
      <c r="V80" s="439"/>
      <c r="W80" s="439"/>
      <c r="X80" s="439"/>
      <c r="Y80" s="439"/>
      <c r="Z80" s="439"/>
      <c r="AA80" s="439"/>
      <c r="AB80" s="445">
        <v>1.6</v>
      </c>
      <c r="AC80" s="439"/>
      <c r="AD80" s="440">
        <v>40.0</v>
      </c>
      <c r="AE80" s="439"/>
      <c r="AF80" s="440">
        <v>475.0</v>
      </c>
      <c r="AG80" s="439"/>
      <c r="AH80" s="439"/>
      <c r="AI80" s="444">
        <v>1521.0</v>
      </c>
      <c r="AJ80" s="444">
        <v>0.31</v>
      </c>
      <c r="AK80" s="444">
        <v>0.31</v>
      </c>
      <c r="AL80" s="439"/>
    </row>
    <row r="81">
      <c r="A81" s="440">
        <v>34.0</v>
      </c>
      <c r="B81" s="440">
        <v>617.0</v>
      </c>
      <c r="C81" s="440">
        <v>34.0</v>
      </c>
      <c r="D81" s="439"/>
      <c r="E81" s="441">
        <v>45.0</v>
      </c>
      <c r="F81" s="442" t="s">
        <v>3036</v>
      </c>
      <c r="G81" s="463" t="s">
        <v>3037</v>
      </c>
      <c r="H81" s="442" t="s">
        <v>3040</v>
      </c>
      <c r="I81" s="440">
        <v>1.0</v>
      </c>
      <c r="J81" s="442" t="s">
        <v>64</v>
      </c>
      <c r="K81" s="439"/>
      <c r="L81" s="448" t="s">
        <v>147</v>
      </c>
      <c r="M81" s="443">
        <v>23505.3</v>
      </c>
      <c r="N81" s="444">
        <v>3917.55</v>
      </c>
      <c r="O81" s="439"/>
      <c r="P81" s="439"/>
      <c r="Q81" s="442" t="s">
        <v>1986</v>
      </c>
      <c r="R81" s="439"/>
      <c r="S81" s="443" t="s">
        <v>68</v>
      </c>
      <c r="T81" s="439"/>
      <c r="U81" s="439"/>
      <c r="V81" s="439"/>
      <c r="W81" s="439"/>
      <c r="X81" s="439"/>
      <c r="Y81" s="439"/>
      <c r="Z81" s="439"/>
      <c r="AA81" s="439"/>
      <c r="AB81" s="445">
        <v>1.1</v>
      </c>
      <c r="AC81" s="439"/>
      <c r="AD81" s="439"/>
      <c r="AE81" s="439"/>
      <c r="AF81" s="440">
        <v>282.0</v>
      </c>
      <c r="AG81" s="439"/>
      <c r="AH81" s="439"/>
      <c r="AI81" s="444">
        <v>667.0</v>
      </c>
      <c r="AJ81" s="444">
        <v>0.42</v>
      </c>
      <c r="AK81" s="444">
        <v>0.73</v>
      </c>
      <c r="AL81" s="439"/>
    </row>
    <row r="82">
      <c r="A82" s="440">
        <v>34.0</v>
      </c>
      <c r="B82" s="440">
        <v>618.0</v>
      </c>
      <c r="C82" s="440">
        <v>34.0</v>
      </c>
      <c r="D82" s="439"/>
      <c r="E82" s="441">
        <v>45.0</v>
      </c>
      <c r="F82" s="442" t="s">
        <v>3036</v>
      </c>
      <c r="G82" s="463" t="s">
        <v>3037</v>
      </c>
      <c r="H82" s="442" t="s">
        <v>2941</v>
      </c>
      <c r="I82" s="440">
        <v>1.0</v>
      </c>
      <c r="J82" s="442" t="s">
        <v>64</v>
      </c>
      <c r="K82" s="439"/>
      <c r="L82" s="448" t="s">
        <v>147</v>
      </c>
      <c r="M82" s="443">
        <v>23505.3</v>
      </c>
      <c r="N82" s="444">
        <v>3917.55</v>
      </c>
      <c r="O82" s="439"/>
      <c r="P82" s="439"/>
      <c r="Q82" s="442" t="s">
        <v>1986</v>
      </c>
      <c r="R82" s="439"/>
      <c r="S82" s="443" t="s">
        <v>68</v>
      </c>
      <c r="T82" s="439"/>
      <c r="U82" s="439"/>
      <c r="V82" s="439"/>
      <c r="W82" s="439"/>
      <c r="X82" s="439"/>
      <c r="Y82" s="439"/>
      <c r="Z82" s="439"/>
      <c r="AA82" s="439"/>
      <c r="AB82" s="440">
        <v>1.02</v>
      </c>
      <c r="AC82" s="439"/>
      <c r="AD82" s="439"/>
      <c r="AE82" s="439"/>
      <c r="AF82" s="440">
        <v>2083.0</v>
      </c>
      <c r="AG82" s="439"/>
      <c r="AH82" s="439"/>
      <c r="AI82" s="444">
        <v>5000.0</v>
      </c>
      <c r="AJ82" s="444">
        <v>0.42</v>
      </c>
      <c r="AK82" s="444">
        <v>0.12</v>
      </c>
      <c r="AL82" s="439"/>
    </row>
    <row r="83">
      <c r="A83" s="440">
        <v>34.0</v>
      </c>
      <c r="B83" s="440">
        <v>619.0</v>
      </c>
      <c r="C83" s="440">
        <v>34.0</v>
      </c>
      <c r="D83" s="439"/>
      <c r="E83" s="441">
        <v>45.0</v>
      </c>
      <c r="F83" s="442" t="s">
        <v>3036</v>
      </c>
      <c r="G83" s="442" t="s">
        <v>3037</v>
      </c>
      <c r="H83" s="442" t="s">
        <v>3032</v>
      </c>
      <c r="I83" s="440">
        <v>1.0</v>
      </c>
      <c r="J83" s="442" t="s">
        <v>64</v>
      </c>
      <c r="K83" s="439"/>
      <c r="L83" s="448" t="s">
        <v>147</v>
      </c>
      <c r="M83" s="443">
        <v>23505.3</v>
      </c>
      <c r="N83" s="444">
        <v>3917.55</v>
      </c>
      <c r="O83" s="444">
        <v>5429.0</v>
      </c>
      <c r="P83" s="439"/>
      <c r="Q83" s="442" t="s">
        <v>1986</v>
      </c>
      <c r="R83" s="439"/>
      <c r="S83" s="443" t="s">
        <v>68</v>
      </c>
      <c r="T83" s="439"/>
      <c r="U83" s="439"/>
      <c r="V83" s="439"/>
      <c r="W83" s="439"/>
      <c r="X83" s="439"/>
      <c r="Y83" s="439"/>
      <c r="Z83" s="439"/>
      <c r="AA83" s="439"/>
      <c r="AB83" s="440">
        <v>1.24</v>
      </c>
      <c r="AC83" s="439"/>
      <c r="AD83" s="440">
        <v>5429.0</v>
      </c>
      <c r="AE83" s="439"/>
      <c r="AF83" s="440">
        <v>2985.0</v>
      </c>
      <c r="AG83" s="439"/>
      <c r="AH83" s="439"/>
      <c r="AI83" s="444">
        <v>4264.0</v>
      </c>
      <c r="AJ83" s="444">
        <v>0.7</v>
      </c>
      <c r="AK83" s="444">
        <v>0.84</v>
      </c>
      <c r="AL83" s="439"/>
    </row>
    <row r="84">
      <c r="A84" s="440">
        <v>34.0</v>
      </c>
      <c r="B84" s="440">
        <v>620.0</v>
      </c>
      <c r="C84" s="440">
        <v>34.0</v>
      </c>
      <c r="D84" s="439"/>
      <c r="E84" s="441">
        <v>45.0</v>
      </c>
      <c r="F84" s="442" t="s">
        <v>3036</v>
      </c>
      <c r="G84" s="442" t="s">
        <v>3037</v>
      </c>
      <c r="H84" s="442" t="s">
        <v>2951</v>
      </c>
      <c r="I84" s="440">
        <v>2.0</v>
      </c>
      <c r="J84" s="442" t="s">
        <v>54</v>
      </c>
      <c r="K84" s="439"/>
      <c r="L84" s="448" t="s">
        <v>147</v>
      </c>
      <c r="M84" s="443">
        <v>23505.3</v>
      </c>
      <c r="N84" s="444">
        <v>3917.55</v>
      </c>
      <c r="O84" s="439"/>
      <c r="P84" s="439"/>
      <c r="Q84" s="442" t="s">
        <v>1986</v>
      </c>
      <c r="R84" s="439"/>
      <c r="S84" s="443" t="s">
        <v>68</v>
      </c>
      <c r="T84" s="439"/>
      <c r="U84" s="439"/>
      <c r="V84" s="439"/>
      <c r="W84" s="439"/>
      <c r="X84" s="439"/>
      <c r="Y84" s="439"/>
      <c r="Z84" s="439"/>
      <c r="AA84" s="439"/>
      <c r="AB84" s="439"/>
      <c r="AC84" s="439"/>
      <c r="AD84" s="439"/>
      <c r="AE84" s="439"/>
      <c r="AF84" s="439"/>
      <c r="AG84" s="439"/>
      <c r="AH84" s="439"/>
      <c r="AI84" s="439"/>
      <c r="AJ84" s="439"/>
      <c r="AK84" s="439"/>
      <c r="AL84" s="439"/>
    </row>
    <row r="85">
      <c r="A85" s="440">
        <v>34.0</v>
      </c>
      <c r="B85" s="440">
        <v>565.0</v>
      </c>
      <c r="C85" s="440">
        <v>34.0</v>
      </c>
      <c r="D85" s="439"/>
      <c r="E85" s="446">
        <v>33.0</v>
      </c>
      <c r="F85" s="442" t="s">
        <v>3041</v>
      </c>
      <c r="G85" s="442" t="s">
        <v>3042</v>
      </c>
      <c r="H85" s="450" t="s">
        <v>2943</v>
      </c>
      <c r="I85" s="451">
        <v>1.0</v>
      </c>
      <c r="J85" s="450" t="s">
        <v>64</v>
      </c>
      <c r="K85" s="452"/>
      <c r="L85" s="452"/>
      <c r="M85" s="453">
        <v>39845.0</v>
      </c>
      <c r="N85" s="454">
        <v>39845.0</v>
      </c>
      <c r="O85" s="452"/>
      <c r="P85" s="452"/>
      <c r="Q85" s="450" t="s">
        <v>1986</v>
      </c>
      <c r="R85" s="439"/>
      <c r="S85" s="439"/>
      <c r="T85" s="443">
        <v>1.0</v>
      </c>
      <c r="U85" s="439"/>
      <c r="V85" s="439"/>
      <c r="W85" s="439"/>
      <c r="X85" s="439"/>
      <c r="Y85" s="439"/>
      <c r="Z85" s="439"/>
      <c r="AA85" s="439"/>
      <c r="AB85" s="439"/>
      <c r="AC85" s="445">
        <v>1.22</v>
      </c>
      <c r="AD85" s="439"/>
      <c r="AE85" s="439"/>
      <c r="AF85" s="439"/>
      <c r="AG85" s="440">
        <v>629.0</v>
      </c>
      <c r="AH85" s="439"/>
      <c r="AI85" s="439"/>
      <c r="AJ85" s="444">
        <v>3771.0</v>
      </c>
      <c r="AK85" s="444">
        <v>0.17</v>
      </c>
      <c r="AL85" s="444">
        <v>0.57</v>
      </c>
    </row>
    <row r="86">
      <c r="A86" s="440">
        <v>34.0</v>
      </c>
      <c r="B86" s="440">
        <v>566.0</v>
      </c>
      <c r="C86" s="440">
        <v>34.0</v>
      </c>
      <c r="D86" s="439"/>
      <c r="E86" s="446">
        <v>33.0</v>
      </c>
      <c r="F86" s="442" t="s">
        <v>3043</v>
      </c>
      <c r="G86" s="442" t="s">
        <v>3044</v>
      </c>
      <c r="H86" s="467" t="s">
        <v>3002</v>
      </c>
      <c r="I86" s="451">
        <v>1.0</v>
      </c>
      <c r="J86" s="450" t="s">
        <v>64</v>
      </c>
      <c r="K86" s="452"/>
      <c r="L86" s="452"/>
      <c r="M86" s="453">
        <v>7785.6</v>
      </c>
      <c r="N86" s="454">
        <v>7785.6</v>
      </c>
      <c r="O86" s="452"/>
      <c r="P86" s="452"/>
      <c r="Q86" s="450" t="s">
        <v>1986</v>
      </c>
      <c r="R86" s="439"/>
      <c r="S86" s="439"/>
      <c r="T86" s="443">
        <v>1.0</v>
      </c>
      <c r="U86" s="439"/>
      <c r="V86" s="439"/>
      <c r="W86" s="439"/>
      <c r="X86" s="439"/>
      <c r="Y86" s="439"/>
      <c r="Z86" s="439"/>
      <c r="AA86" s="439"/>
      <c r="AB86" s="439"/>
      <c r="AC86" s="440">
        <v>1.01</v>
      </c>
      <c r="AD86" s="439"/>
      <c r="AE86" s="439"/>
      <c r="AF86" s="439"/>
      <c r="AG86" s="440">
        <v>13122.0</v>
      </c>
      <c r="AH86" s="439"/>
      <c r="AI86" s="439"/>
      <c r="AJ86" s="444">
        <v>29159.0</v>
      </c>
      <c r="AK86" s="444">
        <v>0.45</v>
      </c>
      <c r="AL86" s="444">
        <v>1.09</v>
      </c>
    </row>
    <row r="87">
      <c r="A87" s="440">
        <v>34.0</v>
      </c>
      <c r="B87" s="440">
        <v>567.0</v>
      </c>
      <c r="C87" s="440">
        <v>34.0</v>
      </c>
      <c r="D87" s="439"/>
      <c r="E87" s="446">
        <v>33.0</v>
      </c>
      <c r="F87" s="442" t="s">
        <v>3045</v>
      </c>
      <c r="G87" s="442" t="s">
        <v>3046</v>
      </c>
      <c r="H87" s="439"/>
      <c r="I87" s="440">
        <v>2.0</v>
      </c>
      <c r="J87" s="442" t="s">
        <v>54</v>
      </c>
      <c r="K87" s="439"/>
      <c r="L87" s="439"/>
      <c r="M87" s="443">
        <v>8315.6</v>
      </c>
      <c r="N87" s="444">
        <v>8315.6</v>
      </c>
      <c r="O87" s="439"/>
      <c r="P87" s="439"/>
      <c r="Q87" s="442" t="s">
        <v>1986</v>
      </c>
      <c r="R87" s="439"/>
      <c r="S87" s="443">
        <v>1.0</v>
      </c>
      <c r="T87" s="439"/>
      <c r="U87" s="439"/>
      <c r="V87" s="439"/>
      <c r="W87" s="439"/>
      <c r="X87" s="439"/>
      <c r="Y87" s="439"/>
      <c r="Z87" s="439"/>
      <c r="AA87" s="439"/>
      <c r="AB87" s="439"/>
      <c r="AC87" s="439"/>
      <c r="AD87" s="439"/>
      <c r="AE87" s="439"/>
      <c r="AF87" s="439"/>
      <c r="AG87" s="439"/>
      <c r="AH87" s="439"/>
      <c r="AI87" s="439"/>
      <c r="AJ87" s="439"/>
      <c r="AK87" s="439"/>
      <c r="AL87" s="439"/>
    </row>
    <row r="88">
      <c r="A88" s="440">
        <v>34.0</v>
      </c>
      <c r="B88" s="440">
        <v>568.0</v>
      </c>
      <c r="C88" s="440">
        <v>34.0</v>
      </c>
      <c r="D88" s="439"/>
      <c r="E88" s="446">
        <v>33.0</v>
      </c>
      <c r="F88" s="442" t="s">
        <v>3047</v>
      </c>
      <c r="G88" s="442" t="s">
        <v>1688</v>
      </c>
      <c r="H88" s="442" t="s">
        <v>3048</v>
      </c>
      <c r="I88" s="440">
        <v>1.0</v>
      </c>
      <c r="J88" s="442" t="s">
        <v>54</v>
      </c>
      <c r="K88" s="439"/>
      <c r="L88" s="439"/>
      <c r="M88" s="443">
        <v>305.0</v>
      </c>
      <c r="N88" s="444">
        <v>101.666667</v>
      </c>
      <c r="O88" s="439"/>
      <c r="P88" s="439"/>
      <c r="Q88" s="442" t="s">
        <v>1986</v>
      </c>
      <c r="R88" s="439"/>
      <c r="S88" s="443">
        <v>1.0</v>
      </c>
      <c r="T88" s="439"/>
      <c r="U88" s="439"/>
      <c r="V88" s="439"/>
      <c r="W88" s="439"/>
      <c r="X88" s="448" t="s">
        <v>196</v>
      </c>
      <c r="Y88" s="439"/>
      <c r="Z88" s="439"/>
      <c r="AA88" s="439"/>
      <c r="AB88" s="445">
        <v>0.51</v>
      </c>
      <c r="AC88" s="439"/>
      <c r="AD88" s="439"/>
      <c r="AE88" s="439"/>
      <c r="AF88" s="440">
        <v>3905.0</v>
      </c>
      <c r="AG88" s="439"/>
      <c r="AH88" s="439"/>
      <c r="AI88" s="444">
        <v>23220.0</v>
      </c>
      <c r="AJ88" s="444">
        <v>0.17</v>
      </c>
      <c r="AK88" s="444">
        <v>1.1</v>
      </c>
      <c r="AL88" s="439"/>
    </row>
    <row r="89">
      <c r="A89" s="440">
        <v>34.0</v>
      </c>
      <c r="B89" s="440">
        <v>569.0</v>
      </c>
      <c r="C89" s="440">
        <v>34.0</v>
      </c>
      <c r="D89" s="439"/>
      <c r="E89" s="446">
        <v>33.0</v>
      </c>
      <c r="F89" s="463" t="s">
        <v>3047</v>
      </c>
      <c r="G89" s="463" t="s">
        <v>1688</v>
      </c>
      <c r="H89" s="442" t="s">
        <v>2951</v>
      </c>
      <c r="I89" s="440">
        <v>2.0</v>
      </c>
      <c r="J89" s="442" t="s">
        <v>77</v>
      </c>
      <c r="K89" s="439"/>
      <c r="L89" s="439"/>
      <c r="M89" s="443">
        <v>305.0</v>
      </c>
      <c r="N89" s="444">
        <v>101.666667</v>
      </c>
      <c r="O89" s="439"/>
      <c r="P89" s="439"/>
      <c r="Q89" s="442" t="s">
        <v>1986</v>
      </c>
      <c r="R89" s="439"/>
      <c r="S89" s="443" t="s">
        <v>68</v>
      </c>
      <c r="T89" s="439"/>
      <c r="U89" s="439"/>
      <c r="V89" s="439"/>
      <c r="W89" s="439"/>
      <c r="X89" s="448" t="s">
        <v>196</v>
      </c>
      <c r="Y89" s="439"/>
      <c r="Z89" s="439"/>
      <c r="AA89" s="439"/>
      <c r="AB89" s="439"/>
      <c r="AC89" s="439"/>
      <c r="AD89" s="439"/>
      <c r="AE89" s="439"/>
      <c r="AF89" s="439"/>
      <c r="AG89" s="439"/>
      <c r="AH89" s="439"/>
      <c r="AI89" s="439"/>
      <c r="AJ89" s="439"/>
      <c r="AK89" s="439"/>
      <c r="AL89" s="439"/>
    </row>
    <row r="90">
      <c r="A90" s="440">
        <v>34.0</v>
      </c>
      <c r="B90" s="440">
        <v>570.0</v>
      </c>
      <c r="C90" s="440">
        <v>34.0</v>
      </c>
      <c r="D90" s="439"/>
      <c r="E90" s="446">
        <v>33.0</v>
      </c>
      <c r="F90" s="442" t="s">
        <v>3047</v>
      </c>
      <c r="G90" s="463" t="s">
        <v>1688</v>
      </c>
      <c r="H90" s="442" t="s">
        <v>2951</v>
      </c>
      <c r="I90" s="440">
        <v>2.0</v>
      </c>
      <c r="J90" s="442" t="s">
        <v>64</v>
      </c>
      <c r="K90" s="439"/>
      <c r="L90" s="439"/>
      <c r="M90" s="443">
        <v>305.0</v>
      </c>
      <c r="N90" s="444">
        <v>101.666667</v>
      </c>
      <c r="O90" s="439"/>
      <c r="P90" s="439"/>
      <c r="Q90" s="442" t="s">
        <v>1986</v>
      </c>
      <c r="R90" s="439"/>
      <c r="S90" s="443" t="s">
        <v>68</v>
      </c>
      <c r="T90" s="439"/>
      <c r="U90" s="439"/>
      <c r="V90" s="439"/>
      <c r="W90" s="439"/>
      <c r="X90" s="448" t="s">
        <v>196</v>
      </c>
      <c r="Y90" s="439"/>
      <c r="Z90" s="439"/>
      <c r="AA90" s="439"/>
      <c r="AB90" s="439"/>
      <c r="AC90" s="439"/>
      <c r="AD90" s="439"/>
      <c r="AE90" s="439"/>
      <c r="AF90" s="439"/>
      <c r="AG90" s="439"/>
      <c r="AH90" s="439"/>
      <c r="AI90" s="439"/>
      <c r="AJ90" s="439"/>
      <c r="AK90" s="439"/>
      <c r="AL90" s="439"/>
    </row>
    <row r="91">
      <c r="A91" s="440">
        <v>34.0</v>
      </c>
      <c r="B91" s="440">
        <v>593.0</v>
      </c>
      <c r="C91" s="440">
        <v>34.0</v>
      </c>
      <c r="D91" s="439"/>
      <c r="E91" s="446">
        <v>37.0</v>
      </c>
      <c r="F91" s="442" t="s">
        <v>2126</v>
      </c>
      <c r="G91" s="442" t="s">
        <v>2127</v>
      </c>
      <c r="H91" s="439"/>
      <c r="I91" s="440">
        <v>2.0</v>
      </c>
      <c r="J91" s="442" t="s">
        <v>54</v>
      </c>
      <c r="K91" s="439"/>
      <c r="L91" s="439"/>
      <c r="M91" s="443">
        <v>1365.0</v>
      </c>
      <c r="N91" s="444">
        <v>1365.0</v>
      </c>
      <c r="O91" s="439"/>
      <c r="P91" s="439"/>
      <c r="Q91" s="442" t="s">
        <v>1986</v>
      </c>
      <c r="R91" s="439"/>
      <c r="S91" s="443">
        <v>1.0</v>
      </c>
      <c r="T91" s="439"/>
      <c r="U91" s="439"/>
      <c r="V91" s="439"/>
      <c r="W91" s="439"/>
      <c r="X91" s="439"/>
      <c r="Y91" s="439"/>
      <c r="Z91" s="439"/>
      <c r="AA91" s="439"/>
      <c r="AB91" s="439"/>
      <c r="AC91" s="439"/>
      <c r="AD91" s="439"/>
      <c r="AE91" s="439"/>
      <c r="AF91" s="439"/>
      <c r="AG91" s="439"/>
      <c r="AH91" s="439"/>
      <c r="AI91" s="439"/>
      <c r="AJ91" s="439"/>
      <c r="AK91" s="439"/>
      <c r="AL91" s="439"/>
    </row>
    <row r="92">
      <c r="A92" s="440">
        <v>34.0</v>
      </c>
      <c r="B92" s="440">
        <v>571.0</v>
      </c>
      <c r="C92" s="440">
        <v>34.0</v>
      </c>
      <c r="D92" s="439"/>
      <c r="E92" s="446">
        <v>33.0</v>
      </c>
      <c r="F92" s="442" t="s">
        <v>3049</v>
      </c>
      <c r="G92" s="442" t="s">
        <v>3050</v>
      </c>
      <c r="H92" s="450" t="s">
        <v>3051</v>
      </c>
      <c r="I92" s="451">
        <v>1.0</v>
      </c>
      <c r="J92" s="450" t="s">
        <v>54</v>
      </c>
      <c r="K92" s="452"/>
      <c r="L92" s="468" t="s">
        <v>147</v>
      </c>
      <c r="M92" s="453">
        <v>38582.1</v>
      </c>
      <c r="N92" s="454">
        <v>38582.1</v>
      </c>
      <c r="O92" s="452"/>
      <c r="P92" s="452"/>
      <c r="Q92" s="450" t="s">
        <v>1986</v>
      </c>
      <c r="R92" s="439"/>
      <c r="S92" s="439"/>
      <c r="T92" s="443">
        <v>1.0</v>
      </c>
      <c r="U92" s="439"/>
      <c r="V92" s="439"/>
      <c r="W92" s="439"/>
      <c r="X92" s="439"/>
      <c r="Y92" s="439"/>
      <c r="Z92" s="439"/>
      <c r="AA92" s="439"/>
      <c r="AB92" s="439"/>
      <c r="AC92" s="445">
        <v>0.07</v>
      </c>
      <c r="AD92" s="439"/>
      <c r="AE92" s="439"/>
      <c r="AF92" s="439"/>
      <c r="AG92" s="440">
        <v>4934.0</v>
      </c>
      <c r="AH92" s="439"/>
      <c r="AI92" s="439"/>
      <c r="AJ92" s="444">
        <v>12500.0</v>
      </c>
      <c r="AK92" s="444">
        <v>0.39</v>
      </c>
      <c r="AL92" s="444">
        <v>1.29</v>
      </c>
    </row>
    <row r="93">
      <c r="A93" s="440">
        <v>34.0</v>
      </c>
      <c r="B93" s="440">
        <v>592.0</v>
      </c>
      <c r="C93" s="440">
        <v>34.0</v>
      </c>
      <c r="D93" s="439"/>
      <c r="E93" s="446">
        <v>37.0</v>
      </c>
      <c r="F93" s="469" t="s">
        <v>621</v>
      </c>
      <c r="G93" s="469" t="s">
        <v>622</v>
      </c>
      <c r="H93" s="442" t="s">
        <v>3052</v>
      </c>
      <c r="I93" s="465"/>
      <c r="J93" s="465"/>
      <c r="K93" s="439"/>
      <c r="L93" s="439"/>
      <c r="M93" s="443">
        <v>15460.0</v>
      </c>
      <c r="N93" s="444">
        <v>15460.0</v>
      </c>
      <c r="O93" s="439"/>
      <c r="P93" s="439"/>
      <c r="Q93" s="442" t="s">
        <v>1986</v>
      </c>
      <c r="R93" s="439"/>
      <c r="S93" s="443">
        <v>1.0</v>
      </c>
      <c r="T93" s="439"/>
      <c r="U93" s="439"/>
      <c r="V93" s="439"/>
      <c r="W93" s="439"/>
      <c r="X93" s="448" t="s">
        <v>196</v>
      </c>
      <c r="Y93" s="439"/>
      <c r="Z93" s="439"/>
      <c r="AA93" s="439"/>
      <c r="AB93" s="439"/>
      <c r="AC93" s="439"/>
      <c r="AD93" s="439"/>
      <c r="AE93" s="439"/>
      <c r="AF93" s="439"/>
      <c r="AG93" s="439"/>
      <c r="AH93" s="439"/>
      <c r="AI93" s="439"/>
      <c r="AJ93" s="439"/>
      <c r="AK93" s="439"/>
      <c r="AL93" s="439"/>
    </row>
    <row r="94">
      <c r="A94" s="440">
        <v>34.0</v>
      </c>
      <c r="B94" s="440">
        <v>572.0</v>
      </c>
      <c r="C94" s="440">
        <v>34.0</v>
      </c>
      <c r="D94" s="439"/>
      <c r="E94" s="446">
        <v>33.0</v>
      </c>
      <c r="F94" s="442" t="s">
        <v>3053</v>
      </c>
      <c r="G94" s="442" t="s">
        <v>3054</v>
      </c>
      <c r="H94" s="442" t="s">
        <v>2949</v>
      </c>
      <c r="I94" s="440">
        <v>1.0</v>
      </c>
      <c r="J94" s="442" t="s">
        <v>54</v>
      </c>
      <c r="K94" s="439"/>
      <c r="L94" s="439"/>
      <c r="M94" s="443">
        <v>60014.2</v>
      </c>
      <c r="N94" s="444">
        <v>12002.84</v>
      </c>
      <c r="O94" s="439"/>
      <c r="P94" s="439"/>
      <c r="Q94" s="442" t="s">
        <v>1986</v>
      </c>
      <c r="R94" s="439"/>
      <c r="S94" s="443">
        <v>1.0</v>
      </c>
      <c r="T94" s="439"/>
      <c r="U94" s="439"/>
      <c r="V94" s="439"/>
      <c r="W94" s="439"/>
      <c r="X94" s="448" t="s">
        <v>196</v>
      </c>
      <c r="Y94" s="439"/>
      <c r="Z94" s="439"/>
      <c r="AA94" s="439"/>
      <c r="AB94" s="445">
        <v>0.88</v>
      </c>
      <c r="AC94" s="439"/>
      <c r="AD94" s="439"/>
      <c r="AE94" s="439"/>
      <c r="AF94" s="440">
        <v>6691.0</v>
      </c>
      <c r="AG94" s="439"/>
      <c r="AH94" s="439"/>
      <c r="AI94" s="444">
        <v>22863.0</v>
      </c>
      <c r="AJ94" s="444">
        <v>0.29</v>
      </c>
      <c r="AK94" s="444">
        <v>1.69</v>
      </c>
      <c r="AL94" s="439"/>
    </row>
    <row r="95">
      <c r="A95" s="440">
        <v>34.0</v>
      </c>
      <c r="B95" s="440">
        <v>573.0</v>
      </c>
      <c r="C95" s="440">
        <v>34.0</v>
      </c>
      <c r="D95" s="439"/>
      <c r="E95" s="446">
        <v>33.0</v>
      </c>
      <c r="F95" s="442" t="s">
        <v>3053</v>
      </c>
      <c r="G95" s="442" t="s">
        <v>3054</v>
      </c>
      <c r="H95" s="439"/>
      <c r="I95" s="440">
        <v>2.0</v>
      </c>
      <c r="J95" s="442" t="s">
        <v>54</v>
      </c>
      <c r="K95" s="439"/>
      <c r="L95" s="439"/>
      <c r="M95" s="443">
        <v>60014.2</v>
      </c>
      <c r="N95" s="444">
        <v>12002.84</v>
      </c>
      <c r="O95" s="439"/>
      <c r="P95" s="439"/>
      <c r="Q95" s="442" t="s">
        <v>1986</v>
      </c>
      <c r="R95" s="439"/>
      <c r="S95" s="443" t="s">
        <v>68</v>
      </c>
      <c r="T95" s="439"/>
      <c r="U95" s="439"/>
      <c r="V95" s="439"/>
      <c r="W95" s="439"/>
      <c r="X95" s="448" t="s">
        <v>196</v>
      </c>
      <c r="Y95" s="439"/>
      <c r="Z95" s="439"/>
      <c r="AA95" s="439"/>
      <c r="AB95" s="439"/>
      <c r="AC95" s="439"/>
      <c r="AD95" s="439"/>
      <c r="AE95" s="439"/>
      <c r="AF95" s="439"/>
      <c r="AG95" s="439"/>
      <c r="AH95" s="439"/>
      <c r="AI95" s="439"/>
      <c r="AJ95" s="439"/>
      <c r="AK95" s="439"/>
      <c r="AL95" s="439"/>
    </row>
    <row r="96">
      <c r="A96" s="440">
        <v>34.0</v>
      </c>
      <c r="B96" s="440">
        <v>574.0</v>
      </c>
      <c r="C96" s="440">
        <v>34.0</v>
      </c>
      <c r="D96" s="439"/>
      <c r="E96" s="446">
        <v>33.0</v>
      </c>
      <c r="F96" s="442" t="s">
        <v>3053</v>
      </c>
      <c r="G96" s="442" t="s">
        <v>3054</v>
      </c>
      <c r="H96" s="442" t="s">
        <v>2951</v>
      </c>
      <c r="I96" s="440">
        <v>2.0</v>
      </c>
      <c r="J96" s="442" t="s">
        <v>77</v>
      </c>
      <c r="K96" s="439"/>
      <c r="L96" s="439"/>
      <c r="M96" s="443">
        <v>60014.2</v>
      </c>
      <c r="N96" s="444">
        <v>12002.84</v>
      </c>
      <c r="O96" s="439"/>
      <c r="P96" s="439"/>
      <c r="Q96" s="442" t="s">
        <v>1986</v>
      </c>
      <c r="R96" s="439"/>
      <c r="S96" s="443" t="s">
        <v>68</v>
      </c>
      <c r="T96" s="439"/>
      <c r="U96" s="439"/>
      <c r="V96" s="439"/>
      <c r="W96" s="439"/>
      <c r="X96" s="448" t="s">
        <v>196</v>
      </c>
      <c r="Y96" s="439"/>
      <c r="Z96" s="439"/>
      <c r="AA96" s="439"/>
      <c r="AB96" s="439"/>
      <c r="AC96" s="439"/>
      <c r="AD96" s="439"/>
      <c r="AE96" s="439"/>
      <c r="AF96" s="439"/>
      <c r="AG96" s="439"/>
      <c r="AH96" s="439"/>
      <c r="AI96" s="439"/>
      <c r="AJ96" s="439"/>
      <c r="AK96" s="439"/>
      <c r="AL96" s="439"/>
    </row>
    <row r="97">
      <c r="A97" s="440">
        <v>34.0</v>
      </c>
      <c r="B97" s="440">
        <v>575.0</v>
      </c>
      <c r="C97" s="440">
        <v>34.0</v>
      </c>
      <c r="D97" s="439"/>
      <c r="E97" s="446">
        <v>33.0</v>
      </c>
      <c r="F97" s="442" t="s">
        <v>3053</v>
      </c>
      <c r="G97" s="442" t="s">
        <v>3054</v>
      </c>
      <c r="H97" s="442" t="s">
        <v>2951</v>
      </c>
      <c r="I97" s="440">
        <v>2.0</v>
      </c>
      <c r="J97" s="442" t="s">
        <v>54</v>
      </c>
      <c r="K97" s="439"/>
      <c r="L97" s="439"/>
      <c r="M97" s="443">
        <v>60014.2</v>
      </c>
      <c r="N97" s="444">
        <v>12002.84</v>
      </c>
      <c r="O97" s="439"/>
      <c r="P97" s="439"/>
      <c r="Q97" s="442" t="s">
        <v>1986</v>
      </c>
      <c r="R97" s="439"/>
      <c r="S97" s="443" t="s">
        <v>68</v>
      </c>
      <c r="T97" s="439"/>
      <c r="U97" s="439"/>
      <c r="V97" s="439"/>
      <c r="W97" s="439"/>
      <c r="X97" s="448" t="s">
        <v>196</v>
      </c>
      <c r="Y97" s="439"/>
      <c r="Z97" s="439"/>
      <c r="AA97" s="439"/>
      <c r="AB97" s="439"/>
      <c r="AC97" s="439"/>
      <c r="AD97" s="439"/>
      <c r="AE97" s="439"/>
      <c r="AF97" s="439"/>
      <c r="AG97" s="439"/>
      <c r="AH97" s="439"/>
      <c r="AI97" s="439"/>
      <c r="AJ97" s="439"/>
      <c r="AK97" s="439"/>
      <c r="AL97" s="439"/>
    </row>
    <row r="98">
      <c r="A98" s="440">
        <v>34.0</v>
      </c>
      <c r="B98" s="440">
        <v>576.0</v>
      </c>
      <c r="C98" s="440">
        <v>34.0</v>
      </c>
      <c r="D98" s="439"/>
      <c r="E98" s="446">
        <v>33.0</v>
      </c>
      <c r="F98" s="442" t="s">
        <v>3053</v>
      </c>
      <c r="G98" s="442" t="s">
        <v>3054</v>
      </c>
      <c r="H98" s="442" t="s">
        <v>2951</v>
      </c>
      <c r="I98" s="440">
        <v>2.0</v>
      </c>
      <c r="J98" s="442" t="s">
        <v>54</v>
      </c>
      <c r="K98" s="439"/>
      <c r="L98" s="439"/>
      <c r="M98" s="443">
        <v>60014.2</v>
      </c>
      <c r="N98" s="444">
        <v>12002.84</v>
      </c>
      <c r="O98" s="439"/>
      <c r="P98" s="439"/>
      <c r="Q98" s="442" t="s">
        <v>1986</v>
      </c>
      <c r="R98" s="439"/>
      <c r="S98" s="443" t="s">
        <v>68</v>
      </c>
      <c r="T98" s="439"/>
      <c r="U98" s="439"/>
      <c r="V98" s="439"/>
      <c r="W98" s="439"/>
      <c r="X98" s="448" t="s">
        <v>196</v>
      </c>
      <c r="Y98" s="439"/>
      <c r="Z98" s="439"/>
      <c r="AA98" s="439"/>
      <c r="AB98" s="439"/>
      <c r="AC98" s="439"/>
      <c r="AD98" s="439"/>
      <c r="AE98" s="439"/>
      <c r="AF98" s="439"/>
      <c r="AG98" s="439"/>
      <c r="AH98" s="439"/>
      <c r="AI98" s="439"/>
      <c r="AJ98" s="439"/>
      <c r="AK98" s="439"/>
      <c r="AL98" s="439"/>
    </row>
    <row r="99">
      <c r="A99" s="440">
        <v>34.0</v>
      </c>
      <c r="B99" s="440">
        <v>577.0</v>
      </c>
      <c r="C99" s="440">
        <v>34.0</v>
      </c>
      <c r="D99" s="439"/>
      <c r="E99" s="446">
        <v>33.0</v>
      </c>
      <c r="F99" s="442" t="s">
        <v>3055</v>
      </c>
      <c r="G99" s="442" t="s">
        <v>3056</v>
      </c>
      <c r="H99" s="452"/>
      <c r="I99" s="451">
        <v>2.0</v>
      </c>
      <c r="J99" s="450" t="s">
        <v>54</v>
      </c>
      <c r="K99" s="452"/>
      <c r="L99" s="452"/>
      <c r="M99" s="453">
        <v>3257.4</v>
      </c>
      <c r="N99" s="454">
        <v>1628.7</v>
      </c>
      <c r="O99" s="452"/>
      <c r="P99" s="452"/>
      <c r="Q99" s="450" t="s">
        <v>1986</v>
      </c>
      <c r="R99" s="439"/>
      <c r="S99" s="439"/>
      <c r="T99" s="443">
        <v>1.0</v>
      </c>
      <c r="U99" s="439"/>
      <c r="V99" s="439"/>
      <c r="W99" s="439"/>
      <c r="X99" s="439"/>
      <c r="Y99" s="439"/>
      <c r="Z99" s="439"/>
      <c r="AA99" s="439"/>
      <c r="AB99" s="439"/>
      <c r="AC99" s="439"/>
      <c r="AD99" s="439"/>
      <c r="AE99" s="439"/>
      <c r="AF99" s="439"/>
      <c r="AG99" s="439"/>
      <c r="AH99" s="439"/>
      <c r="AI99" s="439"/>
      <c r="AJ99" s="439"/>
      <c r="AK99" s="439"/>
      <c r="AL99" s="439"/>
    </row>
    <row r="100">
      <c r="A100" s="440">
        <v>34.0</v>
      </c>
      <c r="B100" s="440">
        <v>578.0</v>
      </c>
      <c r="C100" s="440">
        <v>34.0</v>
      </c>
      <c r="D100" s="439"/>
      <c r="E100" s="446">
        <v>33.0</v>
      </c>
      <c r="F100" s="442" t="s">
        <v>3055</v>
      </c>
      <c r="G100" s="442" t="s">
        <v>3056</v>
      </c>
      <c r="H100" s="450" t="s">
        <v>2951</v>
      </c>
      <c r="I100" s="451">
        <v>2.0</v>
      </c>
      <c r="J100" s="450" t="s">
        <v>64</v>
      </c>
      <c r="K100" s="452"/>
      <c r="L100" s="452"/>
      <c r="M100" s="453">
        <v>3257.4</v>
      </c>
      <c r="N100" s="454">
        <v>1628.7</v>
      </c>
      <c r="O100" s="452"/>
      <c r="P100" s="452"/>
      <c r="Q100" s="450" t="s">
        <v>1986</v>
      </c>
      <c r="R100" s="439"/>
      <c r="S100" s="439"/>
      <c r="T100" s="443" t="s">
        <v>68</v>
      </c>
      <c r="U100" s="439"/>
      <c r="V100" s="439"/>
      <c r="W100" s="439"/>
      <c r="X100" s="439"/>
      <c r="Y100" s="439"/>
      <c r="Z100" s="439"/>
      <c r="AA100" s="439"/>
      <c r="AB100" s="439"/>
      <c r="AC100" s="439"/>
      <c r="AD100" s="439"/>
      <c r="AE100" s="439"/>
      <c r="AF100" s="439"/>
      <c r="AG100" s="439"/>
      <c r="AH100" s="439"/>
      <c r="AI100" s="439"/>
      <c r="AJ100" s="439"/>
      <c r="AK100" s="439"/>
      <c r="AL100" s="439"/>
    </row>
    <row r="101">
      <c r="A101" s="440">
        <v>34.0</v>
      </c>
      <c r="B101" s="440">
        <v>501.0</v>
      </c>
      <c r="C101" s="440">
        <v>34.0</v>
      </c>
      <c r="D101" s="439"/>
      <c r="E101" s="458">
        <v>38.0</v>
      </c>
      <c r="F101" s="469" t="s">
        <v>984</v>
      </c>
      <c r="G101" s="469" t="s">
        <v>985</v>
      </c>
      <c r="H101" s="439"/>
      <c r="I101" s="440">
        <v>2.0</v>
      </c>
      <c r="J101" s="442" t="s">
        <v>64</v>
      </c>
      <c r="K101" s="439"/>
      <c r="L101" s="439"/>
      <c r="M101" s="443">
        <v>15670.5</v>
      </c>
      <c r="N101" s="444">
        <v>15670.5</v>
      </c>
      <c r="O101" s="439"/>
      <c r="P101" s="439"/>
      <c r="Q101" s="442" t="s">
        <v>1986</v>
      </c>
      <c r="R101" s="439"/>
      <c r="S101" s="443">
        <v>1.0</v>
      </c>
      <c r="T101" s="439"/>
      <c r="U101" s="439"/>
      <c r="V101" s="439"/>
      <c r="W101" s="439"/>
      <c r="X101" s="448" t="s">
        <v>196</v>
      </c>
      <c r="Y101" s="439"/>
      <c r="Z101" s="439"/>
      <c r="AA101" s="439"/>
      <c r="AB101" s="439"/>
      <c r="AC101" s="439"/>
      <c r="AD101" s="439"/>
      <c r="AE101" s="439"/>
      <c r="AF101" s="439"/>
      <c r="AG101" s="439"/>
      <c r="AH101" s="439"/>
      <c r="AI101" s="439"/>
      <c r="AJ101" s="439"/>
      <c r="AK101" s="439"/>
      <c r="AL101" s="439"/>
    </row>
    <row r="102">
      <c r="A102" s="440">
        <v>34.0</v>
      </c>
      <c r="B102" s="440">
        <v>628.0</v>
      </c>
      <c r="C102" s="440">
        <v>34.0</v>
      </c>
      <c r="D102" s="439"/>
      <c r="E102" s="441">
        <v>57.0</v>
      </c>
      <c r="F102" s="442" t="s">
        <v>3057</v>
      </c>
      <c r="G102" s="442" t="s">
        <v>3058</v>
      </c>
      <c r="H102" s="439"/>
      <c r="I102" s="440">
        <v>2.0</v>
      </c>
      <c r="J102" s="442" t="s">
        <v>54</v>
      </c>
      <c r="K102" s="439"/>
      <c r="L102" s="439"/>
      <c r="M102" s="443">
        <v>198.6</v>
      </c>
      <c r="N102" s="444">
        <v>198.6</v>
      </c>
      <c r="O102" s="439"/>
      <c r="P102" s="439"/>
      <c r="Q102" s="442" t="s">
        <v>1986</v>
      </c>
      <c r="R102" s="439"/>
      <c r="S102" s="443">
        <v>1.0</v>
      </c>
      <c r="T102" s="439"/>
      <c r="U102" s="439"/>
      <c r="V102" s="439"/>
      <c r="W102" s="439"/>
      <c r="X102" s="439"/>
      <c r="Y102" s="439"/>
      <c r="Z102" s="439"/>
      <c r="AA102" s="439"/>
      <c r="AB102" s="439"/>
      <c r="AC102" s="439"/>
      <c r="AD102" s="439"/>
      <c r="AE102" s="439"/>
      <c r="AF102" s="439"/>
      <c r="AG102" s="439"/>
      <c r="AH102" s="439"/>
      <c r="AI102" s="439"/>
      <c r="AJ102" s="439"/>
      <c r="AK102" s="439"/>
      <c r="AL102" s="439"/>
    </row>
    <row r="103">
      <c r="A103" s="440">
        <v>34.0</v>
      </c>
      <c r="B103" s="440">
        <v>512.0</v>
      </c>
      <c r="C103" s="440">
        <v>34.0</v>
      </c>
      <c r="D103" s="439"/>
      <c r="E103" s="461">
        <v>35.0</v>
      </c>
      <c r="F103" s="442" t="s">
        <v>2476</v>
      </c>
      <c r="G103" s="442" t="s">
        <v>2477</v>
      </c>
      <c r="H103" s="442" t="s">
        <v>3059</v>
      </c>
      <c r="I103" s="440">
        <v>1.0</v>
      </c>
      <c r="J103" s="442" t="s">
        <v>77</v>
      </c>
      <c r="K103" s="439"/>
      <c r="L103" s="448" t="s">
        <v>147</v>
      </c>
      <c r="M103" s="443">
        <v>1146029.0</v>
      </c>
      <c r="N103" s="444">
        <v>573014.5</v>
      </c>
      <c r="O103" s="439"/>
      <c r="P103" s="439"/>
      <c r="Q103" s="442" t="s">
        <v>1986</v>
      </c>
      <c r="R103" s="439"/>
      <c r="S103" s="443">
        <v>1.0</v>
      </c>
      <c r="T103" s="439"/>
      <c r="U103" s="439"/>
      <c r="V103" s="439"/>
      <c r="W103" s="439"/>
      <c r="X103" s="439" t="s">
        <v>57</v>
      </c>
      <c r="Y103" s="439"/>
      <c r="Z103" s="439"/>
      <c r="AA103" s="439"/>
      <c r="AB103" s="440">
        <v>168.0</v>
      </c>
      <c r="AC103" s="439"/>
      <c r="AD103" s="439"/>
      <c r="AE103" s="439"/>
      <c r="AF103" s="440">
        <v>587043.0</v>
      </c>
      <c r="AG103" s="439"/>
      <c r="AH103" s="439"/>
      <c r="AI103" s="470">
        <v>1000000.0</v>
      </c>
      <c r="AJ103" s="444">
        <v>0.55</v>
      </c>
      <c r="AK103" s="439"/>
      <c r="AL103" s="439"/>
    </row>
    <row r="104">
      <c r="A104" s="440">
        <v>34.0</v>
      </c>
      <c r="B104" s="440">
        <v>513.0</v>
      </c>
      <c r="C104" s="440">
        <v>34.0</v>
      </c>
      <c r="D104" s="439"/>
      <c r="E104" s="461">
        <v>35.0</v>
      </c>
      <c r="F104" s="442" t="s">
        <v>2476</v>
      </c>
      <c r="G104" s="442" t="s">
        <v>2477</v>
      </c>
      <c r="H104" s="442" t="s">
        <v>3060</v>
      </c>
      <c r="I104" s="440">
        <v>1.0</v>
      </c>
      <c r="J104" s="442" t="s">
        <v>77</v>
      </c>
      <c r="K104" s="439"/>
      <c r="L104" s="448" t="s">
        <v>147</v>
      </c>
      <c r="M104" s="443">
        <v>1146029.0</v>
      </c>
      <c r="N104" s="444">
        <v>573014.5</v>
      </c>
      <c r="O104" s="439"/>
      <c r="P104" s="439"/>
      <c r="Q104" s="442" t="s">
        <v>1986</v>
      </c>
      <c r="R104" s="439"/>
      <c r="S104" s="443" t="s">
        <v>68</v>
      </c>
      <c r="T104" s="439"/>
      <c r="U104" s="439"/>
      <c r="V104" s="439"/>
      <c r="W104" s="439"/>
      <c r="X104" s="439" t="s">
        <v>57</v>
      </c>
      <c r="Y104" s="439"/>
      <c r="Z104" s="439"/>
      <c r="AA104" s="439"/>
      <c r="AB104" s="440">
        <v>149.0</v>
      </c>
      <c r="AC104" s="439"/>
      <c r="AD104" s="439"/>
      <c r="AE104" s="439"/>
      <c r="AF104" s="471">
        <v>1000000.0</v>
      </c>
      <c r="AG104" s="439"/>
      <c r="AH104" s="439"/>
      <c r="AI104" s="470">
        <v>2000000.0</v>
      </c>
      <c r="AJ104" s="444">
        <v>0.46</v>
      </c>
      <c r="AK104" s="439"/>
      <c r="AL104" s="439"/>
    </row>
    <row r="105">
      <c r="A105" s="440">
        <v>34.0</v>
      </c>
      <c r="B105" s="440">
        <v>514.0</v>
      </c>
      <c r="C105" s="440">
        <v>34.0</v>
      </c>
      <c r="D105" s="439"/>
      <c r="E105" s="461">
        <v>35.0</v>
      </c>
      <c r="F105" s="442" t="s">
        <v>2659</v>
      </c>
      <c r="G105" s="442" t="s">
        <v>2660</v>
      </c>
      <c r="H105" s="442" t="s">
        <v>3052</v>
      </c>
      <c r="I105" s="440">
        <v>1.0</v>
      </c>
      <c r="J105" s="442" t="s">
        <v>64</v>
      </c>
      <c r="K105" s="439"/>
      <c r="L105" s="448" t="s">
        <v>147</v>
      </c>
      <c r="M105" s="443">
        <v>106987.0</v>
      </c>
      <c r="N105" s="444">
        <v>21397.4</v>
      </c>
      <c r="O105" s="444">
        <v>568.3</v>
      </c>
      <c r="P105" s="439"/>
      <c r="Q105" s="442" t="s">
        <v>1986</v>
      </c>
      <c r="R105" s="439"/>
      <c r="S105" s="443">
        <v>1.0</v>
      </c>
      <c r="T105" s="439"/>
      <c r="U105" s="439"/>
      <c r="V105" s="439"/>
      <c r="W105" s="439"/>
      <c r="X105" s="439"/>
      <c r="Y105" s="439"/>
      <c r="Z105" s="439"/>
      <c r="AA105" s="439"/>
      <c r="AB105" s="440">
        <v>138.0</v>
      </c>
      <c r="AC105" s="439"/>
      <c r="AD105" s="440">
        <v>568.3</v>
      </c>
      <c r="AE105" s="439"/>
      <c r="AF105" s="440">
        <v>41251.0</v>
      </c>
      <c r="AG105" s="439"/>
      <c r="AH105" s="439"/>
      <c r="AI105" s="444">
        <v>275006.0</v>
      </c>
      <c r="AJ105" s="444">
        <v>0.15</v>
      </c>
      <c r="AK105" s="439"/>
      <c r="AL105" s="439"/>
    </row>
    <row r="106">
      <c r="A106" s="440">
        <v>34.0</v>
      </c>
      <c r="B106" s="440">
        <v>515.0</v>
      </c>
      <c r="C106" s="440">
        <v>34.0</v>
      </c>
      <c r="D106" s="439"/>
      <c r="E106" s="461">
        <v>35.0</v>
      </c>
      <c r="F106" s="442" t="s">
        <v>2659</v>
      </c>
      <c r="G106" s="442" t="s">
        <v>2660</v>
      </c>
      <c r="H106" s="442" t="s">
        <v>2976</v>
      </c>
      <c r="I106" s="440">
        <v>1.0</v>
      </c>
      <c r="J106" s="442" t="s">
        <v>54</v>
      </c>
      <c r="K106" s="439"/>
      <c r="L106" s="448" t="s">
        <v>147</v>
      </c>
      <c r="M106" s="443">
        <v>106987.0</v>
      </c>
      <c r="N106" s="444">
        <v>21397.4</v>
      </c>
      <c r="O106" s="444">
        <v>34956.3</v>
      </c>
      <c r="P106" s="439"/>
      <c r="Q106" s="442" t="s">
        <v>1986</v>
      </c>
      <c r="R106" s="439"/>
      <c r="S106" s="443" t="s">
        <v>68</v>
      </c>
      <c r="T106" s="439"/>
      <c r="U106" s="439"/>
      <c r="V106" s="439"/>
      <c r="W106" s="439"/>
      <c r="X106" s="439"/>
      <c r="Y106" s="439"/>
      <c r="Z106" s="439"/>
      <c r="AA106" s="439"/>
      <c r="AB106" s="440">
        <v>21.0</v>
      </c>
      <c r="AC106" s="439"/>
      <c r="AD106" s="440">
        <v>34956.0</v>
      </c>
      <c r="AE106" s="439"/>
      <c r="AF106" s="440">
        <v>72673.0</v>
      </c>
      <c r="AG106" s="439"/>
      <c r="AH106" s="439"/>
      <c r="AI106" s="444">
        <v>157509.0</v>
      </c>
      <c r="AJ106" s="444">
        <v>0.46</v>
      </c>
      <c r="AK106" s="439"/>
      <c r="AL106" s="439"/>
    </row>
    <row r="107">
      <c r="A107" s="440">
        <v>34.0</v>
      </c>
      <c r="B107" s="440">
        <v>516.0</v>
      </c>
      <c r="C107" s="440">
        <v>34.0</v>
      </c>
      <c r="D107" s="439"/>
      <c r="E107" s="461">
        <v>35.0</v>
      </c>
      <c r="F107" s="442" t="s">
        <v>2659</v>
      </c>
      <c r="G107" s="442" t="s">
        <v>2660</v>
      </c>
      <c r="H107" s="442" t="s">
        <v>3061</v>
      </c>
      <c r="I107" s="440">
        <v>1.0</v>
      </c>
      <c r="J107" s="442" t="s">
        <v>54</v>
      </c>
      <c r="K107" s="439"/>
      <c r="L107" s="448" t="s">
        <v>147</v>
      </c>
      <c r="M107" s="443">
        <v>106987.0</v>
      </c>
      <c r="N107" s="444">
        <v>21397.4</v>
      </c>
      <c r="O107" s="439"/>
      <c r="P107" s="439"/>
      <c r="Q107" s="442" t="s">
        <v>1986</v>
      </c>
      <c r="R107" s="439"/>
      <c r="S107" s="443" t="s">
        <v>68</v>
      </c>
      <c r="T107" s="439"/>
      <c r="U107" s="439"/>
      <c r="V107" s="439"/>
      <c r="W107" s="439"/>
      <c r="X107" s="439"/>
      <c r="Y107" s="439"/>
      <c r="Z107" s="439"/>
      <c r="AA107" s="439"/>
      <c r="AB107" s="440">
        <v>0.59</v>
      </c>
      <c r="AC107" s="439"/>
      <c r="AD107" s="439"/>
      <c r="AE107" s="439"/>
      <c r="AF107" s="440">
        <v>68.9</v>
      </c>
      <c r="AG107" s="439"/>
      <c r="AH107" s="439"/>
      <c r="AI107" s="444">
        <v>116.0</v>
      </c>
      <c r="AJ107" s="444">
        <v>0.6</v>
      </c>
      <c r="AK107" s="444">
        <v>1.24</v>
      </c>
      <c r="AL107" s="439"/>
    </row>
    <row r="108">
      <c r="A108" s="440">
        <v>34.0</v>
      </c>
      <c r="B108" s="440">
        <v>517.0</v>
      </c>
      <c r="C108" s="440">
        <v>34.0</v>
      </c>
      <c r="D108" s="439"/>
      <c r="E108" s="461">
        <v>35.0</v>
      </c>
      <c r="F108" s="442" t="s">
        <v>2659</v>
      </c>
      <c r="G108" s="442" t="s">
        <v>2660</v>
      </c>
      <c r="H108" s="442" t="s">
        <v>2977</v>
      </c>
      <c r="I108" s="440">
        <v>1.0</v>
      </c>
      <c r="J108" s="442" t="s">
        <v>54</v>
      </c>
      <c r="K108" s="439"/>
      <c r="L108" s="448" t="s">
        <v>147</v>
      </c>
      <c r="M108" s="443">
        <v>106987.0</v>
      </c>
      <c r="N108" s="444">
        <v>21397.4</v>
      </c>
      <c r="O108" s="439"/>
      <c r="P108" s="439"/>
      <c r="Q108" s="442" t="s">
        <v>1986</v>
      </c>
      <c r="R108" s="439"/>
      <c r="S108" s="443" t="s">
        <v>68</v>
      </c>
      <c r="T108" s="439"/>
      <c r="U108" s="439"/>
      <c r="V108" s="439"/>
      <c r="W108" s="439"/>
      <c r="X108" s="439"/>
      <c r="Y108" s="439"/>
      <c r="Z108" s="439"/>
      <c r="AA108" s="439"/>
      <c r="AB108" s="440">
        <v>96.0</v>
      </c>
      <c r="AC108" s="439"/>
      <c r="AD108" s="439"/>
      <c r="AE108" s="439"/>
      <c r="AF108" s="440">
        <v>8825.0</v>
      </c>
      <c r="AG108" s="439"/>
      <c r="AH108" s="439"/>
      <c r="AI108" s="444">
        <v>15746.0</v>
      </c>
      <c r="AJ108" s="444">
        <v>0.56</v>
      </c>
      <c r="AK108" s="439"/>
      <c r="AL108" s="439"/>
    </row>
    <row r="109">
      <c r="A109" s="440">
        <v>34.0</v>
      </c>
      <c r="B109" s="440">
        <v>518.0</v>
      </c>
      <c r="C109" s="440">
        <v>34.0</v>
      </c>
      <c r="D109" s="439"/>
      <c r="E109" s="461">
        <v>35.0</v>
      </c>
      <c r="F109" s="442" t="s">
        <v>2659</v>
      </c>
      <c r="G109" s="442" t="s">
        <v>2660</v>
      </c>
      <c r="H109" s="442" t="s">
        <v>3062</v>
      </c>
      <c r="I109" s="440">
        <v>1.0</v>
      </c>
      <c r="J109" s="442" t="s">
        <v>54</v>
      </c>
      <c r="K109" s="439"/>
      <c r="L109" s="448" t="s">
        <v>147</v>
      </c>
      <c r="M109" s="443">
        <v>106987.0</v>
      </c>
      <c r="N109" s="444">
        <v>21397.4</v>
      </c>
      <c r="O109" s="439"/>
      <c r="P109" s="439"/>
      <c r="Q109" s="442" t="s">
        <v>1986</v>
      </c>
      <c r="R109" s="439"/>
      <c r="S109" s="443" t="s">
        <v>68</v>
      </c>
      <c r="T109" s="439"/>
      <c r="U109" s="439"/>
      <c r="V109" s="439"/>
      <c r="W109" s="439"/>
      <c r="X109" s="439"/>
      <c r="Y109" s="439"/>
      <c r="Z109" s="439"/>
      <c r="AA109" s="439"/>
      <c r="AB109" s="439"/>
      <c r="AC109" s="439"/>
      <c r="AD109" s="439"/>
      <c r="AE109" s="439"/>
      <c r="AF109" s="439"/>
      <c r="AG109" s="439"/>
      <c r="AH109" s="439"/>
      <c r="AI109" s="439"/>
      <c r="AJ109" s="439"/>
      <c r="AK109" s="439"/>
      <c r="AL109" s="439"/>
    </row>
    <row r="110">
      <c r="A110" s="440">
        <v>34.0</v>
      </c>
      <c r="B110" s="440">
        <v>519.0</v>
      </c>
      <c r="C110" s="440">
        <v>34.0</v>
      </c>
      <c r="D110" s="439"/>
      <c r="E110" s="461">
        <v>35.0</v>
      </c>
      <c r="F110" s="442" t="s">
        <v>3063</v>
      </c>
      <c r="G110" s="442" t="s">
        <v>3064</v>
      </c>
      <c r="H110" s="442" t="s">
        <v>3052</v>
      </c>
      <c r="I110" s="440">
        <v>1.0</v>
      </c>
      <c r="J110" s="442" t="s">
        <v>54</v>
      </c>
      <c r="K110" s="439"/>
      <c r="L110" s="448" t="s">
        <v>147</v>
      </c>
      <c r="M110" s="443">
        <v>312470.0</v>
      </c>
      <c r="N110" s="444">
        <v>62494.0</v>
      </c>
      <c r="O110" s="444">
        <v>11118.4</v>
      </c>
      <c r="P110" s="439"/>
      <c r="Q110" s="442" t="s">
        <v>1986</v>
      </c>
      <c r="R110" s="439"/>
      <c r="S110" s="443">
        <v>1.0</v>
      </c>
      <c r="T110" s="439"/>
      <c r="U110" s="439"/>
      <c r="V110" s="439"/>
      <c r="W110" s="439"/>
      <c r="X110" s="439"/>
      <c r="Y110" s="439"/>
      <c r="Z110" s="439"/>
      <c r="AA110" s="439"/>
      <c r="AB110" s="440">
        <v>130.0</v>
      </c>
      <c r="AC110" s="439"/>
      <c r="AD110" s="440">
        <v>11118.0</v>
      </c>
      <c r="AE110" s="439"/>
      <c r="AF110" s="440">
        <v>42613.0</v>
      </c>
      <c r="AG110" s="439"/>
      <c r="AH110" s="439"/>
      <c r="AI110" s="444">
        <v>25202.0</v>
      </c>
      <c r="AJ110" s="444">
        <v>1.69</v>
      </c>
      <c r="AK110" s="439"/>
      <c r="AL110" s="439"/>
    </row>
    <row r="111">
      <c r="A111" s="440">
        <v>34.0</v>
      </c>
      <c r="B111" s="440">
        <v>520.0</v>
      </c>
      <c r="C111" s="440">
        <v>34.0</v>
      </c>
      <c r="D111" s="439"/>
      <c r="E111" s="461">
        <v>35.0</v>
      </c>
      <c r="F111" s="442" t="s">
        <v>3063</v>
      </c>
      <c r="G111" s="442" t="s">
        <v>3064</v>
      </c>
      <c r="H111" s="442" t="s">
        <v>2976</v>
      </c>
      <c r="I111" s="440">
        <v>1.0</v>
      </c>
      <c r="J111" s="442" t="s">
        <v>54</v>
      </c>
      <c r="K111" s="439"/>
      <c r="L111" s="448" t="s">
        <v>147</v>
      </c>
      <c r="M111" s="443">
        <v>312470.0</v>
      </c>
      <c r="N111" s="444">
        <v>62494.0</v>
      </c>
      <c r="O111" s="444">
        <v>9512.7</v>
      </c>
      <c r="P111" s="439"/>
      <c r="Q111" s="442" t="s">
        <v>1986</v>
      </c>
      <c r="R111" s="439"/>
      <c r="S111" s="443" t="s">
        <v>68</v>
      </c>
      <c r="T111" s="439"/>
      <c r="U111" s="439"/>
      <c r="V111" s="439"/>
      <c r="W111" s="439"/>
      <c r="X111" s="439"/>
      <c r="Y111" s="439"/>
      <c r="Z111" s="439"/>
      <c r="AA111" s="439"/>
      <c r="AB111" s="440">
        <v>0.39</v>
      </c>
      <c r="AC111" s="439"/>
      <c r="AD111" s="440">
        <v>9512.7</v>
      </c>
      <c r="AE111" s="439"/>
      <c r="AF111" s="440">
        <v>18.2</v>
      </c>
      <c r="AG111" s="439"/>
      <c r="AH111" s="439"/>
      <c r="AI111" s="444">
        <v>46.7</v>
      </c>
      <c r="AJ111" s="444">
        <v>0.39</v>
      </c>
      <c r="AK111" s="444">
        <v>1.83</v>
      </c>
      <c r="AL111" s="439"/>
    </row>
    <row r="112">
      <c r="A112" s="440">
        <v>34.0</v>
      </c>
      <c r="B112" s="440">
        <v>521.0</v>
      </c>
      <c r="C112" s="440">
        <v>34.0</v>
      </c>
      <c r="D112" s="439"/>
      <c r="E112" s="461">
        <v>35.0</v>
      </c>
      <c r="F112" s="442" t="s">
        <v>3063</v>
      </c>
      <c r="G112" s="442" t="s">
        <v>3064</v>
      </c>
      <c r="H112" s="442" t="s">
        <v>2959</v>
      </c>
      <c r="I112" s="440">
        <v>1.0</v>
      </c>
      <c r="J112" s="442" t="s">
        <v>64</v>
      </c>
      <c r="K112" s="439"/>
      <c r="L112" s="448" t="s">
        <v>147</v>
      </c>
      <c r="M112" s="443">
        <v>312470.0</v>
      </c>
      <c r="N112" s="444">
        <v>62494.0</v>
      </c>
      <c r="O112" s="444">
        <v>23026.0</v>
      </c>
      <c r="P112" s="439"/>
      <c r="Q112" s="442" t="s">
        <v>1986</v>
      </c>
      <c r="R112" s="439"/>
      <c r="S112" s="443" t="s">
        <v>68</v>
      </c>
      <c r="T112" s="439"/>
      <c r="U112" s="439"/>
      <c r="V112" s="439"/>
      <c r="W112" s="439"/>
      <c r="X112" s="439"/>
      <c r="Y112" s="439"/>
      <c r="Z112" s="439"/>
      <c r="AA112" s="439"/>
      <c r="AB112" s="440">
        <v>1.06</v>
      </c>
      <c r="AC112" s="439"/>
      <c r="AD112" s="440">
        <v>23026.0</v>
      </c>
      <c r="AE112" s="439"/>
      <c r="AF112" s="440">
        <v>30.8</v>
      </c>
      <c r="AG112" s="439"/>
      <c r="AH112" s="439"/>
      <c r="AI112" s="444">
        <v>36.6</v>
      </c>
      <c r="AJ112" s="444">
        <v>0.841</v>
      </c>
      <c r="AK112" s="444">
        <v>0.69</v>
      </c>
      <c r="AL112" s="439"/>
    </row>
    <row r="113">
      <c r="A113" s="440">
        <v>34.0</v>
      </c>
      <c r="B113" s="440">
        <v>522.0</v>
      </c>
      <c r="C113" s="440">
        <v>34.0</v>
      </c>
      <c r="D113" s="439"/>
      <c r="E113" s="461">
        <v>35.0</v>
      </c>
      <c r="F113" s="442" t="s">
        <v>3063</v>
      </c>
      <c r="G113" s="442" t="s">
        <v>3064</v>
      </c>
      <c r="H113" s="442" t="s">
        <v>2977</v>
      </c>
      <c r="I113" s="440">
        <v>1.0</v>
      </c>
      <c r="J113" s="442" t="s">
        <v>64</v>
      </c>
      <c r="K113" s="439"/>
      <c r="L113" s="448" t="s">
        <v>147</v>
      </c>
      <c r="M113" s="443">
        <v>312470.0</v>
      </c>
      <c r="N113" s="444">
        <v>62494.0</v>
      </c>
      <c r="O113" s="439"/>
      <c r="P113" s="439"/>
      <c r="Q113" s="442" t="s">
        <v>1986</v>
      </c>
      <c r="R113" s="439"/>
      <c r="S113" s="443" t="s">
        <v>68</v>
      </c>
      <c r="T113" s="439"/>
      <c r="U113" s="439"/>
      <c r="V113" s="439"/>
      <c r="W113" s="439"/>
      <c r="X113" s="439"/>
      <c r="Y113" s="439"/>
      <c r="Z113" s="439"/>
      <c r="AA113" s="439"/>
      <c r="AB113" s="440">
        <v>102.0</v>
      </c>
      <c r="AC113" s="439"/>
      <c r="AD113" s="439"/>
      <c r="AE113" s="439"/>
      <c r="AF113" s="440">
        <v>4695.0</v>
      </c>
      <c r="AG113" s="439"/>
      <c r="AH113" s="439"/>
      <c r="AI113" s="444">
        <v>7500.0</v>
      </c>
      <c r="AJ113" s="444">
        <v>0.63</v>
      </c>
      <c r="AK113" s="439"/>
      <c r="AL113" s="439"/>
    </row>
    <row r="114">
      <c r="A114" s="440">
        <v>34.0</v>
      </c>
      <c r="B114" s="440">
        <v>523.0</v>
      </c>
      <c r="C114" s="440">
        <v>34.0</v>
      </c>
      <c r="D114" s="439"/>
      <c r="E114" s="461">
        <v>35.0</v>
      </c>
      <c r="F114" s="442" t="s">
        <v>3063</v>
      </c>
      <c r="G114" s="442" t="s">
        <v>3064</v>
      </c>
      <c r="H114" s="442" t="s">
        <v>3062</v>
      </c>
      <c r="I114" s="440">
        <v>1.0</v>
      </c>
      <c r="J114" s="442" t="s">
        <v>54</v>
      </c>
      <c r="K114" s="439"/>
      <c r="L114" s="448" t="s">
        <v>147</v>
      </c>
      <c r="M114" s="443">
        <v>312470.0</v>
      </c>
      <c r="N114" s="444">
        <v>62494.0</v>
      </c>
      <c r="O114" s="439"/>
      <c r="P114" s="439"/>
      <c r="Q114" s="442" t="s">
        <v>1986</v>
      </c>
      <c r="R114" s="439"/>
      <c r="S114" s="443" t="s">
        <v>68</v>
      </c>
      <c r="T114" s="439"/>
      <c r="U114" s="439"/>
      <c r="V114" s="439"/>
      <c r="W114" s="439"/>
      <c r="X114" s="439"/>
      <c r="Y114" s="439"/>
      <c r="Z114" s="439"/>
      <c r="AA114" s="439"/>
      <c r="AB114" s="439"/>
      <c r="AC114" s="439"/>
      <c r="AD114" s="439"/>
      <c r="AE114" s="439"/>
      <c r="AF114" s="439"/>
      <c r="AG114" s="439"/>
      <c r="AH114" s="439"/>
      <c r="AI114" s="439"/>
      <c r="AJ114" s="439"/>
      <c r="AK114" s="439"/>
      <c r="AL114" s="439"/>
    </row>
    <row r="115">
      <c r="A115" s="440">
        <v>34.0</v>
      </c>
      <c r="B115" s="440">
        <v>524.0</v>
      </c>
      <c r="C115" s="440">
        <v>34.0</v>
      </c>
      <c r="D115" s="439"/>
      <c r="E115" s="461">
        <v>35.0</v>
      </c>
      <c r="F115" s="442" t="s">
        <v>3065</v>
      </c>
      <c r="G115" s="442" t="s">
        <v>1734</v>
      </c>
      <c r="H115" s="442" t="s">
        <v>3066</v>
      </c>
      <c r="I115" s="440">
        <v>1.0</v>
      </c>
      <c r="J115" s="442" t="s">
        <v>54</v>
      </c>
      <c r="K115" s="439"/>
      <c r="L115" s="439"/>
      <c r="M115" s="443">
        <v>202590.0</v>
      </c>
      <c r="N115" s="444">
        <v>101295.0</v>
      </c>
      <c r="O115" s="444">
        <v>36219.4</v>
      </c>
      <c r="P115" s="439"/>
      <c r="Q115" s="442" t="s">
        <v>1986</v>
      </c>
      <c r="R115" s="439"/>
      <c r="S115" s="443">
        <v>1.0</v>
      </c>
      <c r="T115" s="439"/>
      <c r="U115" s="439"/>
      <c r="V115" s="439"/>
      <c r="W115" s="439"/>
      <c r="X115" s="448" t="s">
        <v>196</v>
      </c>
      <c r="Y115" s="439"/>
      <c r="Z115" s="439"/>
      <c r="AA115" s="439"/>
      <c r="AB115" s="440">
        <v>57.0</v>
      </c>
      <c r="AC115" s="439"/>
      <c r="AD115" s="440">
        <v>36219.0</v>
      </c>
      <c r="AE115" s="439"/>
      <c r="AF115" s="440">
        <v>35392.0</v>
      </c>
      <c r="AG115" s="439"/>
      <c r="AH115" s="439"/>
      <c r="AI115" s="444">
        <v>175000.0</v>
      </c>
      <c r="AJ115" s="444">
        <v>0.2</v>
      </c>
      <c r="AK115" s="439"/>
      <c r="AL115" s="439"/>
    </row>
    <row r="116">
      <c r="A116" s="440">
        <v>34.0</v>
      </c>
      <c r="B116" s="440">
        <v>525.0</v>
      </c>
      <c r="C116" s="440">
        <v>34.0</v>
      </c>
      <c r="D116" s="439"/>
      <c r="E116" s="461">
        <v>35.0</v>
      </c>
      <c r="F116" s="442" t="s">
        <v>3065</v>
      </c>
      <c r="G116" s="442" t="s">
        <v>1734</v>
      </c>
      <c r="H116" s="442" t="s">
        <v>3062</v>
      </c>
      <c r="I116" s="440">
        <v>1.0</v>
      </c>
      <c r="J116" s="442" t="s">
        <v>54</v>
      </c>
      <c r="K116" s="439"/>
      <c r="L116" s="439"/>
      <c r="M116" s="443">
        <v>202590.0</v>
      </c>
      <c r="N116" s="444">
        <v>101295.0</v>
      </c>
      <c r="O116" s="439"/>
      <c r="P116" s="439"/>
      <c r="Q116" s="442" t="s">
        <v>1986</v>
      </c>
      <c r="R116" s="439"/>
      <c r="S116" s="443" t="s">
        <v>68</v>
      </c>
      <c r="T116" s="439"/>
      <c r="U116" s="439"/>
      <c r="V116" s="439"/>
      <c r="W116" s="439"/>
      <c r="X116" s="448" t="s">
        <v>196</v>
      </c>
      <c r="Y116" s="439"/>
      <c r="Z116" s="439"/>
      <c r="AA116" s="439"/>
      <c r="AB116" s="439"/>
      <c r="AC116" s="439"/>
      <c r="AD116" s="439"/>
      <c r="AE116" s="439"/>
      <c r="AF116" s="439"/>
      <c r="AG116" s="439"/>
      <c r="AH116" s="439"/>
      <c r="AI116" s="439"/>
      <c r="AJ116" s="439"/>
      <c r="AK116" s="439"/>
      <c r="AL116" s="439"/>
    </row>
    <row r="117">
      <c r="A117" s="440">
        <v>34.0</v>
      </c>
      <c r="B117" s="440">
        <v>595.0</v>
      </c>
      <c r="C117" s="440">
        <v>34.0</v>
      </c>
      <c r="D117" s="439"/>
      <c r="E117" s="446">
        <v>37.0</v>
      </c>
      <c r="F117" s="442" t="s">
        <v>3067</v>
      </c>
      <c r="G117" s="442" t="s">
        <v>3068</v>
      </c>
      <c r="H117" s="442" t="s">
        <v>3062</v>
      </c>
      <c r="I117" s="440">
        <v>1.0</v>
      </c>
      <c r="J117" s="442" t="s">
        <v>64</v>
      </c>
      <c r="K117" s="439"/>
      <c r="L117" s="448" t="s">
        <v>3069</v>
      </c>
      <c r="M117" s="443">
        <v>414701.0</v>
      </c>
      <c r="N117" s="444">
        <v>207350.5</v>
      </c>
      <c r="O117" s="439"/>
      <c r="P117" s="439"/>
      <c r="Q117" s="442" t="s">
        <v>1986</v>
      </c>
      <c r="R117" s="439"/>
      <c r="S117" s="443" t="s">
        <v>68</v>
      </c>
      <c r="T117" s="439"/>
      <c r="U117" s="439"/>
      <c r="V117" s="439"/>
      <c r="W117" s="439"/>
      <c r="X117" s="439"/>
      <c r="Y117" s="439"/>
      <c r="Z117" s="439"/>
      <c r="AA117" s="439"/>
      <c r="AB117" s="439"/>
      <c r="AC117" s="439"/>
      <c r="AD117" s="439"/>
      <c r="AE117" s="439"/>
      <c r="AF117" s="439"/>
      <c r="AG117" s="439"/>
      <c r="AH117" s="439"/>
      <c r="AI117" s="439"/>
      <c r="AJ117" s="439"/>
      <c r="AK117" s="439"/>
      <c r="AL117" s="439"/>
    </row>
    <row r="118">
      <c r="A118" s="440">
        <v>34.0</v>
      </c>
      <c r="B118" s="440">
        <v>634.0</v>
      </c>
      <c r="C118" s="440">
        <v>34.0</v>
      </c>
      <c r="D118" s="439"/>
      <c r="E118" s="441">
        <v>57.0</v>
      </c>
      <c r="F118" s="442" t="s">
        <v>3070</v>
      </c>
      <c r="G118" s="442" t="s">
        <v>3071</v>
      </c>
      <c r="H118" s="442" t="s">
        <v>2951</v>
      </c>
      <c r="I118" s="440">
        <v>2.0</v>
      </c>
      <c r="J118" s="442" t="s">
        <v>54</v>
      </c>
      <c r="K118" s="439"/>
      <c r="L118" s="439"/>
      <c r="M118" s="443">
        <v>0.0</v>
      </c>
      <c r="N118" s="444">
        <v>1.0</v>
      </c>
      <c r="O118" s="439"/>
      <c r="P118" s="439"/>
      <c r="Q118" s="442" t="s">
        <v>1986</v>
      </c>
      <c r="R118" s="439"/>
      <c r="S118" s="443" t="s">
        <v>68</v>
      </c>
      <c r="T118" s="447" t="s">
        <v>926</v>
      </c>
      <c r="U118" s="447" t="s">
        <v>930</v>
      </c>
      <c r="V118" s="443">
        <v>44530.0</v>
      </c>
      <c r="W118" s="439"/>
      <c r="X118" s="448" t="s">
        <v>196</v>
      </c>
      <c r="Y118" s="439"/>
      <c r="Z118" s="439"/>
      <c r="AA118" s="439"/>
      <c r="AB118" s="439"/>
      <c r="AC118" s="439"/>
      <c r="AD118" s="439"/>
      <c r="AE118" s="439"/>
      <c r="AF118" s="439"/>
      <c r="AG118" s="439"/>
      <c r="AH118" s="439"/>
      <c r="AI118" s="439"/>
      <c r="AJ118" s="439"/>
      <c r="AK118" s="439"/>
      <c r="AL118" s="439"/>
    </row>
    <row r="119">
      <c r="A119" s="440">
        <v>34.0</v>
      </c>
      <c r="B119" s="440">
        <v>629.0</v>
      </c>
      <c r="C119" s="440">
        <v>34.0</v>
      </c>
      <c r="D119" s="439"/>
      <c r="E119" s="441">
        <v>57.0</v>
      </c>
      <c r="F119" s="442" t="s">
        <v>3070</v>
      </c>
      <c r="G119" s="442" t="s">
        <v>3071</v>
      </c>
      <c r="H119" s="442" t="s">
        <v>3013</v>
      </c>
      <c r="I119" s="440">
        <v>1.0</v>
      </c>
      <c r="J119" s="442" t="s">
        <v>54</v>
      </c>
      <c r="K119" s="439"/>
      <c r="L119" s="439"/>
      <c r="M119" s="443">
        <v>0.0</v>
      </c>
      <c r="N119" s="444">
        <v>1.0</v>
      </c>
      <c r="O119" s="444">
        <v>15.0</v>
      </c>
      <c r="P119" s="439"/>
      <c r="Q119" s="442" t="s">
        <v>1986</v>
      </c>
      <c r="R119" s="439"/>
      <c r="S119" s="443">
        <v>1.0</v>
      </c>
      <c r="T119" s="447" t="s">
        <v>926</v>
      </c>
      <c r="U119" s="447" t="s">
        <v>930</v>
      </c>
      <c r="V119" s="443">
        <v>44530.0</v>
      </c>
      <c r="W119" s="443">
        <v>15.0</v>
      </c>
      <c r="X119" s="448" t="s">
        <v>196</v>
      </c>
      <c r="Y119" s="439"/>
      <c r="Z119" s="439"/>
      <c r="AA119" s="439"/>
      <c r="AB119" s="445">
        <v>0.94</v>
      </c>
      <c r="AC119" s="439"/>
      <c r="AD119" s="439"/>
      <c r="AE119" s="439"/>
      <c r="AF119" s="440">
        <v>1748.0</v>
      </c>
      <c r="AG119" s="439"/>
      <c r="AH119" s="439"/>
      <c r="AI119" s="444">
        <v>4662.0</v>
      </c>
      <c r="AJ119" s="444">
        <v>0.38</v>
      </c>
      <c r="AK119" s="444">
        <v>2.13</v>
      </c>
      <c r="AL119" s="439"/>
    </row>
    <row r="120">
      <c r="A120" s="440">
        <v>34.0</v>
      </c>
      <c r="B120" s="440">
        <v>630.0</v>
      </c>
      <c r="C120" s="440">
        <v>34.0</v>
      </c>
      <c r="D120" s="439"/>
      <c r="E120" s="441">
        <v>57.0</v>
      </c>
      <c r="F120" s="442" t="s">
        <v>3070</v>
      </c>
      <c r="G120" s="442" t="s">
        <v>3071</v>
      </c>
      <c r="H120" s="442" t="s">
        <v>3072</v>
      </c>
      <c r="I120" s="440">
        <v>1.0</v>
      </c>
      <c r="J120" s="442" t="s">
        <v>77</v>
      </c>
      <c r="K120" s="439"/>
      <c r="L120" s="439"/>
      <c r="M120" s="443">
        <v>0.0</v>
      </c>
      <c r="N120" s="444">
        <v>1.0</v>
      </c>
      <c r="O120" s="444">
        <v>2070.0</v>
      </c>
      <c r="P120" s="439"/>
      <c r="Q120" s="442" t="s">
        <v>1986</v>
      </c>
      <c r="R120" s="439"/>
      <c r="S120" s="443" t="s">
        <v>68</v>
      </c>
      <c r="T120" s="447" t="s">
        <v>926</v>
      </c>
      <c r="U120" s="447" t="s">
        <v>930</v>
      </c>
      <c r="V120" s="443">
        <v>44530.0</v>
      </c>
      <c r="W120" s="443">
        <v>2070.0</v>
      </c>
      <c r="X120" s="448" t="s">
        <v>196</v>
      </c>
      <c r="Y120" s="439"/>
      <c r="Z120" s="439"/>
      <c r="AA120" s="439"/>
      <c r="AB120" s="445">
        <v>1.74</v>
      </c>
      <c r="AC120" s="439"/>
      <c r="AD120" s="439"/>
      <c r="AE120" s="439"/>
      <c r="AF120" s="440">
        <v>6339.0</v>
      </c>
      <c r="AG120" s="439"/>
      <c r="AH120" s="439"/>
      <c r="AI120" s="444">
        <v>15750.0</v>
      </c>
      <c r="AJ120" s="444">
        <v>0.4</v>
      </c>
      <c r="AK120" s="444">
        <v>0.25</v>
      </c>
      <c r="AL120" s="439"/>
    </row>
    <row r="121">
      <c r="A121" s="440">
        <v>34.0</v>
      </c>
      <c r="B121" s="440">
        <v>631.0</v>
      </c>
      <c r="C121" s="440">
        <v>34.0</v>
      </c>
      <c r="D121" s="439"/>
      <c r="E121" s="441">
        <v>57.0</v>
      </c>
      <c r="F121" s="442" t="s">
        <v>3070</v>
      </c>
      <c r="G121" s="442" t="s">
        <v>3071</v>
      </c>
      <c r="H121" s="442" t="s">
        <v>3012</v>
      </c>
      <c r="I121" s="440">
        <v>1.0</v>
      </c>
      <c r="J121" s="442" t="s">
        <v>77</v>
      </c>
      <c r="K121" s="439"/>
      <c r="L121" s="439"/>
      <c r="M121" s="443">
        <v>0.0</v>
      </c>
      <c r="N121" s="444">
        <v>1.0</v>
      </c>
      <c r="O121" s="444">
        <v>4571.6</v>
      </c>
      <c r="P121" s="439"/>
      <c r="Q121" s="442" t="s">
        <v>1986</v>
      </c>
      <c r="R121" s="439"/>
      <c r="S121" s="443" t="s">
        <v>68</v>
      </c>
      <c r="T121" s="447" t="s">
        <v>926</v>
      </c>
      <c r="U121" s="447" t="s">
        <v>930</v>
      </c>
      <c r="V121" s="443">
        <v>44530.0</v>
      </c>
      <c r="W121" s="443">
        <v>4572.0</v>
      </c>
      <c r="X121" s="448" t="s">
        <v>196</v>
      </c>
      <c r="Y121" s="439"/>
      <c r="Z121" s="439"/>
      <c r="AA121" s="439"/>
      <c r="AB121" s="440">
        <v>1.68</v>
      </c>
      <c r="AC121" s="439"/>
      <c r="AD121" s="439"/>
      <c r="AE121" s="439"/>
      <c r="AF121" s="440">
        <v>7952.0</v>
      </c>
      <c r="AG121" s="439"/>
      <c r="AH121" s="439"/>
      <c r="AI121" s="444">
        <v>9690.0</v>
      </c>
      <c r="AJ121" s="444">
        <v>0.82</v>
      </c>
      <c r="AK121" s="444">
        <v>0.45</v>
      </c>
      <c r="AL121" s="439"/>
    </row>
    <row r="122">
      <c r="A122" s="440">
        <v>34.0</v>
      </c>
      <c r="B122" s="440">
        <v>632.0</v>
      </c>
      <c r="C122" s="440">
        <v>34.0</v>
      </c>
      <c r="D122" s="439"/>
      <c r="E122" s="441">
        <v>57.0</v>
      </c>
      <c r="F122" s="442" t="s">
        <v>3070</v>
      </c>
      <c r="G122" s="442" t="s">
        <v>3071</v>
      </c>
      <c r="H122" s="442" t="s">
        <v>2993</v>
      </c>
      <c r="I122" s="440">
        <v>1.0</v>
      </c>
      <c r="J122" s="442" t="s">
        <v>64</v>
      </c>
      <c r="K122" s="439"/>
      <c r="L122" s="439"/>
      <c r="M122" s="443">
        <v>0.0</v>
      </c>
      <c r="N122" s="444">
        <v>1.0</v>
      </c>
      <c r="O122" s="439"/>
      <c r="P122" s="439"/>
      <c r="Q122" s="442" t="s">
        <v>1986</v>
      </c>
      <c r="R122" s="439"/>
      <c r="S122" s="443" t="s">
        <v>68</v>
      </c>
      <c r="T122" s="447" t="s">
        <v>926</v>
      </c>
      <c r="U122" s="447" t="s">
        <v>930</v>
      </c>
      <c r="V122" s="443">
        <v>44530.0</v>
      </c>
      <c r="W122" s="439"/>
      <c r="X122" s="448" t="s">
        <v>196</v>
      </c>
      <c r="Y122" s="439"/>
      <c r="Z122" s="439"/>
      <c r="AA122" s="439"/>
      <c r="AB122" s="440">
        <v>1.55</v>
      </c>
      <c r="AC122" s="439"/>
      <c r="AD122" s="439"/>
      <c r="AE122" s="439"/>
      <c r="AF122" s="440">
        <v>27000.0</v>
      </c>
      <c r="AG122" s="439"/>
      <c r="AH122" s="439"/>
      <c r="AI122" s="444">
        <v>45000.0</v>
      </c>
      <c r="AJ122" s="444">
        <v>0.6</v>
      </c>
      <c r="AK122" s="444">
        <v>0.67</v>
      </c>
      <c r="AL122" s="439"/>
    </row>
    <row r="123">
      <c r="A123" s="440">
        <v>34.0</v>
      </c>
      <c r="B123" s="440">
        <v>633.0</v>
      </c>
      <c r="C123" s="440">
        <v>34.0</v>
      </c>
      <c r="D123" s="439"/>
      <c r="E123" s="441">
        <v>57.0</v>
      </c>
      <c r="F123" s="442" t="s">
        <v>3070</v>
      </c>
      <c r="G123" s="442" t="s">
        <v>3071</v>
      </c>
      <c r="H123" s="442" t="s">
        <v>2994</v>
      </c>
      <c r="I123" s="440">
        <v>1.0</v>
      </c>
      <c r="J123" s="442" t="s">
        <v>64</v>
      </c>
      <c r="K123" s="439"/>
      <c r="L123" s="439"/>
      <c r="M123" s="443">
        <v>0.0</v>
      </c>
      <c r="N123" s="444">
        <v>1.0</v>
      </c>
      <c r="O123" s="439"/>
      <c r="P123" s="439"/>
      <c r="Q123" s="442" t="s">
        <v>1986</v>
      </c>
      <c r="R123" s="439"/>
      <c r="S123" s="443" t="s">
        <v>68</v>
      </c>
      <c r="T123" s="447" t="s">
        <v>926</v>
      </c>
      <c r="U123" s="447" t="s">
        <v>930</v>
      </c>
      <c r="V123" s="443">
        <v>44530.0</v>
      </c>
      <c r="W123" s="439"/>
      <c r="X123" s="448" t="s">
        <v>196</v>
      </c>
      <c r="Y123" s="439"/>
      <c r="Z123" s="439"/>
      <c r="AA123" s="439"/>
      <c r="AB123" s="440">
        <v>1.15</v>
      </c>
      <c r="AC123" s="439"/>
      <c r="AD123" s="439"/>
      <c r="AE123" s="439"/>
      <c r="AF123" s="440">
        <v>8775.0</v>
      </c>
      <c r="AG123" s="439"/>
      <c r="AH123" s="439"/>
      <c r="AI123" s="444">
        <v>4534.0</v>
      </c>
      <c r="AJ123" s="444">
        <v>1.94</v>
      </c>
      <c r="AK123" s="444">
        <v>0.27</v>
      </c>
      <c r="AL123" s="439"/>
    </row>
    <row r="124">
      <c r="A124" s="440">
        <v>34.0</v>
      </c>
      <c r="B124" s="440">
        <v>596.0</v>
      </c>
      <c r="C124" s="440">
        <v>34.0</v>
      </c>
      <c r="D124" s="439"/>
      <c r="E124" s="446">
        <v>37.0</v>
      </c>
      <c r="F124" s="442" t="s">
        <v>3073</v>
      </c>
      <c r="G124" s="442" t="s">
        <v>3074</v>
      </c>
      <c r="H124" s="442" t="s">
        <v>2951</v>
      </c>
      <c r="I124" s="440">
        <v>2.0</v>
      </c>
      <c r="J124" s="442" t="s">
        <v>77</v>
      </c>
      <c r="K124" s="439"/>
      <c r="L124" s="439"/>
      <c r="M124" s="443">
        <v>587.2</v>
      </c>
      <c r="N124" s="444">
        <v>587.2</v>
      </c>
      <c r="O124" s="439"/>
      <c r="P124" s="439"/>
      <c r="Q124" s="442" t="s">
        <v>1986</v>
      </c>
      <c r="R124" s="439"/>
      <c r="S124" s="443">
        <v>1.0</v>
      </c>
      <c r="T124" s="439"/>
      <c r="U124" s="439"/>
      <c r="V124" s="439"/>
      <c r="W124" s="439"/>
      <c r="X124" s="448" t="s">
        <v>196</v>
      </c>
      <c r="Y124" s="439"/>
      <c r="Z124" s="439"/>
      <c r="AA124" s="439"/>
      <c r="AB124" s="439"/>
      <c r="AC124" s="439"/>
      <c r="AD124" s="439"/>
      <c r="AE124" s="439"/>
      <c r="AF124" s="439"/>
      <c r="AG124" s="439"/>
      <c r="AH124" s="439"/>
      <c r="AI124" s="439"/>
      <c r="AJ124" s="439"/>
      <c r="AK124" s="439"/>
      <c r="AL124" s="439"/>
    </row>
    <row r="125">
      <c r="A125" s="440">
        <v>34.0</v>
      </c>
      <c r="B125" s="440">
        <v>579.0</v>
      </c>
      <c r="C125" s="440">
        <v>34.0</v>
      </c>
      <c r="D125" s="439"/>
      <c r="E125" s="446">
        <v>33.0</v>
      </c>
      <c r="F125" s="442" t="s">
        <v>3075</v>
      </c>
      <c r="G125" s="442" t="s">
        <v>288</v>
      </c>
      <c r="H125" s="439"/>
      <c r="I125" s="440">
        <v>2.0</v>
      </c>
      <c r="J125" s="442" t="s">
        <v>64</v>
      </c>
      <c r="K125" s="439"/>
      <c r="L125" s="439"/>
      <c r="M125" s="443">
        <v>4727.2</v>
      </c>
      <c r="N125" s="444">
        <v>4727.2</v>
      </c>
      <c r="O125" s="439"/>
      <c r="P125" s="439"/>
      <c r="Q125" s="442" t="s">
        <v>1986</v>
      </c>
      <c r="R125" s="439"/>
      <c r="S125" s="443">
        <v>1.0</v>
      </c>
      <c r="T125" s="439"/>
      <c r="U125" s="439"/>
      <c r="V125" s="439"/>
      <c r="W125" s="439"/>
      <c r="X125" s="448" t="s">
        <v>196</v>
      </c>
      <c r="Y125" s="439"/>
      <c r="Z125" s="439"/>
      <c r="AA125" s="439"/>
      <c r="AB125" s="439"/>
      <c r="AC125" s="439"/>
      <c r="AD125" s="439"/>
      <c r="AE125" s="439"/>
      <c r="AF125" s="439"/>
      <c r="AG125" s="439"/>
      <c r="AH125" s="439"/>
      <c r="AI125" s="439"/>
      <c r="AJ125" s="439"/>
      <c r="AK125" s="439"/>
      <c r="AL125" s="439"/>
    </row>
    <row r="126">
      <c r="A126" s="440">
        <v>34.0</v>
      </c>
      <c r="B126" s="440">
        <v>581.0</v>
      </c>
      <c r="C126" s="440">
        <v>34.0</v>
      </c>
      <c r="D126" s="439"/>
      <c r="E126" s="446">
        <v>33.0</v>
      </c>
      <c r="F126" s="442" t="s">
        <v>3076</v>
      </c>
      <c r="G126" s="442" t="s">
        <v>3077</v>
      </c>
      <c r="H126" s="439"/>
      <c r="I126" s="440">
        <v>2.0</v>
      </c>
      <c r="J126" s="442" t="s">
        <v>64</v>
      </c>
      <c r="K126" s="439"/>
      <c r="L126" s="439"/>
      <c r="M126" s="443">
        <v>19193.4</v>
      </c>
      <c r="N126" s="444">
        <v>6397.8</v>
      </c>
      <c r="O126" s="439"/>
      <c r="P126" s="439"/>
      <c r="Q126" s="442" t="s">
        <v>1986</v>
      </c>
      <c r="R126" s="439"/>
      <c r="S126" s="443" t="s">
        <v>68</v>
      </c>
      <c r="T126" s="439"/>
      <c r="U126" s="439"/>
      <c r="V126" s="439"/>
      <c r="W126" s="439"/>
      <c r="X126" s="448" t="s">
        <v>196</v>
      </c>
      <c r="Y126" s="439"/>
      <c r="Z126" s="439"/>
      <c r="AA126" s="439"/>
      <c r="AB126" s="439"/>
      <c r="AC126" s="439"/>
      <c r="AD126" s="439"/>
      <c r="AE126" s="439"/>
      <c r="AF126" s="439"/>
      <c r="AG126" s="439"/>
      <c r="AH126" s="439"/>
      <c r="AI126" s="439"/>
      <c r="AJ126" s="439"/>
      <c r="AK126" s="439"/>
      <c r="AL126" s="439"/>
    </row>
    <row r="127">
      <c r="A127" s="440">
        <v>34.0</v>
      </c>
      <c r="B127" s="440">
        <v>580.0</v>
      </c>
      <c r="C127" s="440">
        <v>34.0</v>
      </c>
      <c r="D127" s="439"/>
      <c r="E127" s="446">
        <v>33.0</v>
      </c>
      <c r="F127" s="442" t="s">
        <v>3076</v>
      </c>
      <c r="G127" s="442" t="s">
        <v>3077</v>
      </c>
      <c r="H127" s="442" t="s">
        <v>3078</v>
      </c>
      <c r="I127" s="440">
        <v>1.0</v>
      </c>
      <c r="J127" s="442" t="s">
        <v>64</v>
      </c>
      <c r="K127" s="439"/>
      <c r="L127" s="439"/>
      <c r="M127" s="443">
        <v>19193.4</v>
      </c>
      <c r="N127" s="444">
        <v>6397.8</v>
      </c>
      <c r="O127" s="444">
        <v>8180.0</v>
      </c>
      <c r="P127" s="439"/>
      <c r="Q127" s="442" t="s">
        <v>1986</v>
      </c>
      <c r="R127" s="439"/>
      <c r="S127" s="443">
        <v>1.0</v>
      </c>
      <c r="T127" s="439"/>
      <c r="U127" s="439"/>
      <c r="V127" s="439"/>
      <c r="W127" s="439"/>
      <c r="X127" s="448" t="s">
        <v>196</v>
      </c>
      <c r="Y127" s="439"/>
      <c r="Z127" s="439"/>
      <c r="AA127" s="439"/>
      <c r="AB127" s="445">
        <v>1.22</v>
      </c>
      <c r="AC127" s="439"/>
      <c r="AD127" s="440">
        <v>8180.0</v>
      </c>
      <c r="AE127" s="439"/>
      <c r="AF127" s="440">
        <v>9294.0</v>
      </c>
      <c r="AG127" s="439"/>
      <c r="AH127" s="439"/>
      <c r="AI127" s="444">
        <v>64000.0</v>
      </c>
      <c r="AJ127" s="444">
        <v>0.15</v>
      </c>
      <c r="AK127" s="444">
        <v>0.8</v>
      </c>
      <c r="AL127" s="439"/>
    </row>
    <row r="128">
      <c r="A128" s="440">
        <v>34.0</v>
      </c>
      <c r="B128" s="440">
        <v>582.0</v>
      </c>
      <c r="C128" s="440">
        <v>34.0</v>
      </c>
      <c r="D128" s="439"/>
      <c r="E128" s="446">
        <v>33.0</v>
      </c>
      <c r="F128" s="442" t="s">
        <v>3076</v>
      </c>
      <c r="G128" s="442" t="s">
        <v>3077</v>
      </c>
      <c r="H128" s="442" t="s">
        <v>2951</v>
      </c>
      <c r="I128" s="440">
        <v>2.0</v>
      </c>
      <c r="J128" s="442" t="s">
        <v>54</v>
      </c>
      <c r="K128" s="439"/>
      <c r="L128" s="439"/>
      <c r="M128" s="443">
        <v>19193.4</v>
      </c>
      <c r="N128" s="444">
        <v>6397.8</v>
      </c>
      <c r="O128" s="439"/>
      <c r="P128" s="439"/>
      <c r="Q128" s="442" t="s">
        <v>1986</v>
      </c>
      <c r="R128" s="439"/>
      <c r="S128" s="443" t="s">
        <v>68</v>
      </c>
      <c r="T128" s="439"/>
      <c r="U128" s="439"/>
      <c r="V128" s="439"/>
      <c r="W128" s="439"/>
      <c r="X128" s="448" t="s">
        <v>196</v>
      </c>
      <c r="Y128" s="439"/>
      <c r="Z128" s="439"/>
      <c r="AA128" s="439"/>
      <c r="AB128" s="439"/>
      <c r="AC128" s="439"/>
      <c r="AD128" s="439"/>
      <c r="AE128" s="439"/>
      <c r="AF128" s="439"/>
      <c r="AG128" s="439"/>
      <c r="AH128" s="439"/>
      <c r="AI128" s="439"/>
      <c r="AJ128" s="439"/>
      <c r="AK128" s="439"/>
      <c r="AL128" s="439"/>
    </row>
    <row r="129">
      <c r="A129" s="440">
        <v>34.0</v>
      </c>
      <c r="B129" s="440">
        <v>600.0</v>
      </c>
      <c r="C129" s="440">
        <v>34.0</v>
      </c>
      <c r="D129" s="439"/>
      <c r="E129" s="446">
        <v>37.0</v>
      </c>
      <c r="F129" s="442" t="s">
        <v>3079</v>
      </c>
      <c r="G129" s="442" t="s">
        <v>3080</v>
      </c>
      <c r="H129" s="442" t="s">
        <v>2977</v>
      </c>
      <c r="I129" s="464">
        <v>2.0</v>
      </c>
      <c r="J129" s="465" t="s">
        <v>64</v>
      </c>
      <c r="K129" s="439"/>
      <c r="L129" s="439"/>
      <c r="M129" s="443">
        <v>21441.5</v>
      </c>
      <c r="N129" s="444">
        <v>4288.3</v>
      </c>
      <c r="O129" s="439"/>
      <c r="P129" s="439"/>
      <c r="Q129" s="442" t="s">
        <v>1986</v>
      </c>
      <c r="R129" s="439"/>
      <c r="S129" s="448" t="s">
        <v>68</v>
      </c>
      <c r="T129" s="439"/>
      <c r="U129" s="439"/>
      <c r="V129" s="439"/>
      <c r="W129" s="439"/>
      <c r="X129" s="439"/>
      <c r="Y129" s="439"/>
      <c r="Z129" s="439"/>
      <c r="AA129" s="439"/>
      <c r="AB129" s="439"/>
      <c r="AC129" s="439"/>
      <c r="AD129" s="439"/>
      <c r="AE129" s="439"/>
      <c r="AF129" s="439"/>
      <c r="AG129" s="439"/>
      <c r="AH129" s="439"/>
      <c r="AI129" s="439"/>
      <c r="AJ129" s="439"/>
      <c r="AK129" s="439"/>
      <c r="AL129" s="439"/>
    </row>
    <row r="130">
      <c r="A130" s="440">
        <v>34.0</v>
      </c>
      <c r="B130" s="440">
        <v>597.0</v>
      </c>
      <c r="C130" s="440">
        <v>34.0</v>
      </c>
      <c r="D130" s="439"/>
      <c r="E130" s="446">
        <v>37.0</v>
      </c>
      <c r="F130" s="442" t="s">
        <v>2487</v>
      </c>
      <c r="G130" s="442" t="s">
        <v>2488</v>
      </c>
      <c r="H130" s="442" t="s">
        <v>3062</v>
      </c>
      <c r="I130" s="440">
        <v>1.0</v>
      </c>
      <c r="J130" s="442" t="s">
        <v>64</v>
      </c>
      <c r="K130" s="439"/>
      <c r="L130" s="448" t="s">
        <v>147</v>
      </c>
      <c r="M130" s="444">
        <v>18802.2</v>
      </c>
      <c r="N130" s="444">
        <v>18802.2</v>
      </c>
      <c r="O130" s="439"/>
      <c r="P130" s="439"/>
      <c r="Q130" s="442" t="s">
        <v>1986</v>
      </c>
      <c r="R130" s="439"/>
      <c r="S130" s="443">
        <v>1.0</v>
      </c>
      <c r="T130" s="439"/>
      <c r="U130" s="439"/>
      <c r="V130" s="439"/>
      <c r="W130" s="439"/>
      <c r="X130" s="439"/>
      <c r="Y130" s="439"/>
      <c r="Z130" s="439"/>
      <c r="AA130" s="439"/>
      <c r="AB130" s="440">
        <v>122.0</v>
      </c>
      <c r="AC130" s="439"/>
      <c r="AD130" s="439"/>
      <c r="AE130" s="439"/>
      <c r="AF130" s="440">
        <v>102785.0</v>
      </c>
      <c r="AG130" s="439"/>
      <c r="AH130" s="439"/>
      <c r="AI130" s="444">
        <v>275324.0</v>
      </c>
      <c r="AJ130" s="444">
        <v>0.37</v>
      </c>
      <c r="AK130" s="439"/>
      <c r="AL130" s="439"/>
    </row>
    <row r="131">
      <c r="A131" s="440">
        <v>34.0</v>
      </c>
      <c r="B131" s="440">
        <v>598.0</v>
      </c>
      <c r="C131" s="440">
        <v>34.0</v>
      </c>
      <c r="D131" s="439"/>
      <c r="E131" s="446">
        <v>37.0</v>
      </c>
      <c r="F131" s="442" t="s">
        <v>3079</v>
      </c>
      <c r="G131" s="442" t="s">
        <v>3080</v>
      </c>
      <c r="H131" s="442" t="s">
        <v>2955</v>
      </c>
      <c r="I131" s="440">
        <v>1.0</v>
      </c>
      <c r="J131" s="442" t="s">
        <v>54</v>
      </c>
      <c r="K131" s="439"/>
      <c r="L131" s="439"/>
      <c r="M131" s="443">
        <v>21441.5</v>
      </c>
      <c r="N131" s="444">
        <v>4288.3</v>
      </c>
      <c r="O131" s="444">
        <v>0.0</v>
      </c>
      <c r="P131" s="439"/>
      <c r="Q131" s="442" t="s">
        <v>1986</v>
      </c>
      <c r="R131" s="439"/>
      <c r="S131" s="443">
        <v>1.0</v>
      </c>
      <c r="T131" s="439"/>
      <c r="U131" s="439"/>
      <c r="V131" s="439"/>
      <c r="W131" s="439"/>
      <c r="X131" s="439"/>
      <c r="Y131" s="439"/>
      <c r="Z131" s="439"/>
      <c r="AA131" s="439"/>
      <c r="AB131" s="440">
        <v>78.0</v>
      </c>
      <c r="AC131" s="439"/>
      <c r="AD131" s="440">
        <v>0.0</v>
      </c>
      <c r="AE131" s="439"/>
      <c r="AF131" s="440">
        <v>31386.0</v>
      </c>
      <c r="AG131" s="439"/>
      <c r="AH131" s="439"/>
      <c r="AI131" s="444">
        <v>35000.0</v>
      </c>
      <c r="AJ131" s="444">
        <v>0.9</v>
      </c>
      <c r="AK131" s="439"/>
      <c r="AL131" s="439"/>
    </row>
    <row r="132">
      <c r="A132" s="440">
        <v>34.0</v>
      </c>
      <c r="B132" s="440">
        <v>599.0</v>
      </c>
      <c r="C132" s="440">
        <v>34.0</v>
      </c>
      <c r="D132" s="439"/>
      <c r="E132" s="446">
        <v>37.0</v>
      </c>
      <c r="F132" s="442" t="s">
        <v>3079</v>
      </c>
      <c r="G132" s="442" t="s">
        <v>3080</v>
      </c>
      <c r="H132" s="442" t="s">
        <v>2976</v>
      </c>
      <c r="I132" s="440">
        <v>1.0</v>
      </c>
      <c r="J132" s="442" t="s">
        <v>64</v>
      </c>
      <c r="K132" s="439"/>
      <c r="L132" s="439"/>
      <c r="M132" s="443">
        <v>21441.5</v>
      </c>
      <c r="N132" s="444">
        <v>4288.3</v>
      </c>
      <c r="O132" s="444">
        <v>1609.1</v>
      </c>
      <c r="P132" s="439"/>
      <c r="Q132" s="442" t="s">
        <v>1986</v>
      </c>
      <c r="R132" s="439"/>
      <c r="S132" s="443" t="s">
        <v>68</v>
      </c>
      <c r="T132" s="439"/>
      <c r="U132" s="439"/>
      <c r="V132" s="439"/>
      <c r="W132" s="439"/>
      <c r="X132" s="439"/>
      <c r="Y132" s="439"/>
      <c r="Z132" s="439"/>
      <c r="AA132" s="439"/>
      <c r="AB132" s="440">
        <v>0.987</v>
      </c>
      <c r="AC132" s="439"/>
      <c r="AD132" s="440">
        <v>1609.1</v>
      </c>
      <c r="AE132" s="439"/>
      <c r="AF132" s="440">
        <v>40.6</v>
      </c>
      <c r="AG132" s="439"/>
      <c r="AH132" s="439"/>
      <c r="AI132" s="444">
        <v>68.1</v>
      </c>
      <c r="AJ132" s="444">
        <v>0.596</v>
      </c>
      <c r="AK132" s="444">
        <v>1.68</v>
      </c>
      <c r="AL132" s="439"/>
    </row>
    <row r="133">
      <c r="A133" s="440">
        <v>34.0</v>
      </c>
      <c r="B133" s="440">
        <v>601.0</v>
      </c>
      <c r="C133" s="440">
        <v>34.0</v>
      </c>
      <c r="D133" s="439"/>
      <c r="E133" s="446">
        <v>37.0</v>
      </c>
      <c r="F133" s="442" t="s">
        <v>3079</v>
      </c>
      <c r="G133" s="442" t="s">
        <v>3080</v>
      </c>
      <c r="H133" s="442" t="s">
        <v>3062</v>
      </c>
      <c r="I133" s="440">
        <v>1.0</v>
      </c>
      <c r="J133" s="442" t="s">
        <v>54</v>
      </c>
      <c r="K133" s="439"/>
      <c r="L133" s="439"/>
      <c r="M133" s="443">
        <v>21441.5</v>
      </c>
      <c r="N133" s="444">
        <v>4288.3</v>
      </c>
      <c r="O133" s="439"/>
      <c r="P133" s="439"/>
      <c r="Q133" s="442" t="s">
        <v>1986</v>
      </c>
      <c r="R133" s="439"/>
      <c r="S133" s="443" t="s">
        <v>68</v>
      </c>
      <c r="T133" s="439"/>
      <c r="U133" s="439"/>
      <c r="V133" s="439"/>
      <c r="W133" s="439"/>
      <c r="X133" s="439"/>
      <c r="Y133" s="439"/>
      <c r="Z133" s="439"/>
      <c r="AA133" s="439"/>
      <c r="AB133" s="440">
        <v>82.0</v>
      </c>
      <c r="AC133" s="439"/>
      <c r="AD133" s="439"/>
      <c r="AE133" s="439"/>
      <c r="AF133" s="440">
        <v>247386.0</v>
      </c>
      <c r="AG133" s="439"/>
      <c r="AH133" s="439"/>
      <c r="AI133" s="470">
        <v>2000000.0</v>
      </c>
      <c r="AJ133" s="444">
        <v>0.11</v>
      </c>
      <c r="AK133" s="439"/>
      <c r="AL133" s="439"/>
    </row>
    <row r="134">
      <c r="A134" s="440">
        <v>34.0</v>
      </c>
      <c r="B134" s="440">
        <v>602.0</v>
      </c>
      <c r="C134" s="440">
        <v>34.0</v>
      </c>
      <c r="D134" s="439"/>
      <c r="E134" s="456">
        <v>37.0</v>
      </c>
      <c r="F134" s="442" t="s">
        <v>3079</v>
      </c>
      <c r="G134" s="442" t="s">
        <v>3080</v>
      </c>
      <c r="H134" s="439"/>
      <c r="I134" s="440">
        <v>2.0</v>
      </c>
      <c r="J134" s="442" t="s">
        <v>54</v>
      </c>
      <c r="K134" s="439"/>
      <c r="L134" s="439"/>
      <c r="M134" s="453">
        <v>21441.5</v>
      </c>
      <c r="N134" s="444">
        <v>4288.3</v>
      </c>
      <c r="O134" s="439"/>
      <c r="P134" s="439"/>
      <c r="Q134" s="442" t="s">
        <v>1986</v>
      </c>
      <c r="R134" s="439"/>
      <c r="S134" s="440" t="s">
        <v>68</v>
      </c>
      <c r="T134" s="439"/>
      <c r="U134" s="439"/>
      <c r="V134" s="439"/>
      <c r="W134" s="439"/>
      <c r="X134" s="439"/>
      <c r="Y134" s="439"/>
      <c r="Z134" s="439"/>
      <c r="AA134" s="439"/>
      <c r="AB134" s="452"/>
      <c r="AC134" s="439"/>
      <c r="AD134" s="439"/>
      <c r="AE134" s="439"/>
      <c r="AF134" s="452"/>
      <c r="AG134" s="439"/>
      <c r="AH134" s="439"/>
      <c r="AI134" s="439"/>
      <c r="AJ134" s="439"/>
      <c r="AK134" s="439"/>
      <c r="AL134" s="439"/>
    </row>
    <row r="135">
      <c r="A135" s="440">
        <v>34.0</v>
      </c>
      <c r="B135" s="440">
        <v>584.0</v>
      </c>
      <c r="C135" s="440">
        <v>34.0</v>
      </c>
      <c r="D135" s="439"/>
      <c r="E135" s="446">
        <v>34.0</v>
      </c>
      <c r="F135" s="442" t="s">
        <v>3081</v>
      </c>
      <c r="G135" s="442" t="s">
        <v>3082</v>
      </c>
      <c r="H135" s="439"/>
      <c r="I135" s="440">
        <v>2.0</v>
      </c>
      <c r="J135" s="442" t="s">
        <v>54</v>
      </c>
      <c r="K135" s="439"/>
      <c r="L135" s="439"/>
      <c r="M135" s="443">
        <v>4038.8</v>
      </c>
      <c r="N135" s="444">
        <v>4038.8</v>
      </c>
      <c r="O135" s="439"/>
      <c r="P135" s="439"/>
      <c r="Q135" s="442" t="s">
        <v>1986</v>
      </c>
      <c r="R135" s="439"/>
      <c r="S135" s="443">
        <v>1.0</v>
      </c>
      <c r="T135" s="439"/>
      <c r="U135" s="439"/>
      <c r="V135" s="439"/>
      <c r="W135" s="439"/>
      <c r="X135" s="448" t="s">
        <v>196</v>
      </c>
      <c r="Y135" s="439"/>
      <c r="Z135" s="439"/>
      <c r="AA135" s="439"/>
      <c r="AB135" s="439"/>
      <c r="AC135" s="439"/>
      <c r="AD135" s="439"/>
      <c r="AE135" s="439"/>
      <c r="AF135" s="439"/>
      <c r="AG135" s="439"/>
      <c r="AH135" s="439"/>
      <c r="AI135" s="439"/>
      <c r="AJ135" s="439"/>
      <c r="AK135" s="439"/>
      <c r="AL135" s="439"/>
    </row>
    <row r="136">
      <c r="A136" s="440">
        <v>34.0</v>
      </c>
      <c r="B136" s="440">
        <v>621.0</v>
      </c>
      <c r="C136" s="440">
        <v>34.0</v>
      </c>
      <c r="D136" s="439"/>
      <c r="E136" s="441">
        <v>45.0</v>
      </c>
      <c r="F136" s="472" t="s">
        <v>3083</v>
      </c>
      <c r="G136" s="473" t="s">
        <v>3084</v>
      </c>
      <c r="H136" s="442" t="s">
        <v>3085</v>
      </c>
      <c r="I136" s="440">
        <v>1.0</v>
      </c>
      <c r="J136" s="442" t="s">
        <v>54</v>
      </c>
      <c r="K136" s="439"/>
      <c r="L136" s="439"/>
      <c r="M136" s="443">
        <v>0.0</v>
      </c>
      <c r="N136" s="444">
        <v>1.0</v>
      </c>
      <c r="O136" s="444">
        <v>31750.0</v>
      </c>
      <c r="P136" s="439"/>
      <c r="Q136" s="442" t="s">
        <v>1986</v>
      </c>
      <c r="R136" s="439"/>
      <c r="S136" s="443">
        <v>1.0</v>
      </c>
      <c r="T136" s="447" t="s">
        <v>2907</v>
      </c>
      <c r="U136" s="447" t="s">
        <v>908</v>
      </c>
      <c r="V136" s="443">
        <v>35193.0</v>
      </c>
      <c r="W136" s="443">
        <v>31750.0</v>
      </c>
      <c r="X136" s="448" t="s">
        <v>196</v>
      </c>
      <c r="Y136" s="439"/>
      <c r="Z136" s="439"/>
      <c r="AA136" s="439"/>
      <c r="AB136" s="445">
        <v>0.58</v>
      </c>
      <c r="AC136" s="439"/>
      <c r="AD136" s="439"/>
      <c r="AE136" s="439"/>
      <c r="AF136" s="440">
        <v>332.0</v>
      </c>
      <c r="AG136" s="439"/>
      <c r="AH136" s="439"/>
      <c r="AI136" s="444">
        <v>504.0</v>
      </c>
      <c r="AJ136" s="444">
        <v>0.66</v>
      </c>
      <c r="AK136" s="444">
        <v>1.58</v>
      </c>
      <c r="AL136" s="439"/>
    </row>
    <row r="137">
      <c r="A137" s="440">
        <v>34.0</v>
      </c>
      <c r="B137" s="440">
        <v>637.0</v>
      </c>
      <c r="C137" s="440">
        <v>34.0</v>
      </c>
      <c r="D137" s="439"/>
      <c r="E137" s="444">
        <v>31.0</v>
      </c>
      <c r="F137" s="474" t="s">
        <v>1250</v>
      </c>
      <c r="G137" s="474" t="s">
        <v>1251</v>
      </c>
      <c r="H137" s="439"/>
      <c r="I137" s="439"/>
      <c r="J137" s="439"/>
      <c r="K137" s="439"/>
      <c r="L137" s="448" t="s">
        <v>147</v>
      </c>
      <c r="M137" s="444">
        <v>21728.2</v>
      </c>
      <c r="N137" s="439"/>
      <c r="O137" s="439"/>
      <c r="P137" s="439"/>
      <c r="Q137" s="442" t="s">
        <v>1986</v>
      </c>
      <c r="R137" s="439"/>
      <c r="S137" s="439"/>
      <c r="T137" s="439"/>
      <c r="U137" s="439"/>
      <c r="V137" s="439"/>
      <c r="W137" s="439"/>
      <c r="X137" s="448" t="s">
        <v>196</v>
      </c>
      <c r="Y137" s="439"/>
      <c r="Z137" s="439"/>
      <c r="AA137" s="439"/>
      <c r="AB137" s="439"/>
      <c r="AC137" s="439"/>
      <c r="AD137" s="439"/>
      <c r="AE137" s="439"/>
      <c r="AF137" s="439"/>
      <c r="AG137" s="439"/>
      <c r="AH137" s="439"/>
      <c r="AI137" s="439"/>
      <c r="AJ137" s="439"/>
      <c r="AK137" s="439"/>
      <c r="AL137" s="439"/>
    </row>
    <row r="138">
      <c r="A138" s="440">
        <v>34.0</v>
      </c>
      <c r="B138" s="440">
        <v>638.0</v>
      </c>
      <c r="C138" s="440">
        <v>34.0</v>
      </c>
      <c r="D138" s="439"/>
      <c r="E138" s="475">
        <v>31.0</v>
      </c>
      <c r="F138" s="476" t="s">
        <v>2259</v>
      </c>
      <c r="G138" s="474" t="s">
        <v>2260</v>
      </c>
      <c r="H138" s="439"/>
      <c r="I138" s="439"/>
      <c r="J138" s="439"/>
      <c r="K138" s="439"/>
      <c r="L138" s="448" t="s">
        <v>147</v>
      </c>
      <c r="M138" s="444">
        <v>3659.1</v>
      </c>
      <c r="N138" s="439"/>
      <c r="O138" s="439"/>
      <c r="P138" s="439"/>
      <c r="Q138" s="442" t="s">
        <v>1986</v>
      </c>
      <c r="R138" s="439"/>
      <c r="S138" s="439"/>
      <c r="T138" s="439"/>
      <c r="U138" s="439"/>
      <c r="V138" s="439"/>
      <c r="W138" s="439"/>
      <c r="X138" s="439"/>
      <c r="Y138" s="439"/>
      <c r="Z138" s="439"/>
      <c r="AA138" s="439"/>
      <c r="AB138" s="439"/>
      <c r="AC138" s="439"/>
      <c r="AD138" s="439"/>
      <c r="AE138" s="439"/>
      <c r="AF138" s="439"/>
      <c r="AG138" s="439"/>
      <c r="AH138" s="439"/>
      <c r="AI138" s="439"/>
      <c r="AJ138" s="439"/>
      <c r="AK138" s="439"/>
      <c r="AL138" s="439"/>
    </row>
    <row r="139">
      <c r="A139" s="440">
        <v>34.0</v>
      </c>
      <c r="B139" s="440">
        <v>639.0</v>
      </c>
      <c r="C139" s="440">
        <v>34.0</v>
      </c>
      <c r="D139" s="439"/>
      <c r="E139" s="475">
        <v>32.0</v>
      </c>
      <c r="F139" s="476" t="s">
        <v>3086</v>
      </c>
      <c r="G139" s="474" t="s">
        <v>3087</v>
      </c>
      <c r="H139" s="439"/>
      <c r="I139" s="439"/>
      <c r="J139" s="439"/>
      <c r="K139" s="439"/>
      <c r="L139" s="448" t="s">
        <v>147</v>
      </c>
      <c r="M139" s="444">
        <v>12839.4</v>
      </c>
      <c r="N139" s="439"/>
      <c r="O139" s="439"/>
      <c r="P139" s="439"/>
      <c r="Q139" s="442" t="s">
        <v>1986</v>
      </c>
      <c r="R139" s="439"/>
      <c r="S139" s="439"/>
      <c r="T139" s="439"/>
      <c r="U139" s="439"/>
      <c r="V139" s="439"/>
      <c r="W139" s="439"/>
      <c r="X139" s="439"/>
      <c r="Y139" s="439"/>
      <c r="Z139" s="439"/>
      <c r="AA139" s="439"/>
      <c r="AB139" s="439"/>
      <c r="AC139" s="439"/>
      <c r="AD139" s="439"/>
      <c r="AE139" s="439"/>
      <c r="AF139" s="439"/>
      <c r="AG139" s="439"/>
      <c r="AH139" s="439"/>
      <c r="AI139" s="439"/>
      <c r="AJ139" s="439"/>
      <c r="AK139" s="439"/>
      <c r="AL139" s="439"/>
    </row>
    <row r="140">
      <c r="A140" s="440">
        <v>34.0</v>
      </c>
      <c r="B140" s="440">
        <v>640.0</v>
      </c>
      <c r="C140" s="440">
        <v>34.0</v>
      </c>
      <c r="D140" s="439"/>
      <c r="E140" s="475">
        <v>33.0</v>
      </c>
      <c r="F140" s="476" t="s">
        <v>3088</v>
      </c>
      <c r="G140" s="474" t="s">
        <v>3089</v>
      </c>
      <c r="H140" s="439"/>
      <c r="I140" s="439"/>
      <c r="J140" s="439"/>
      <c r="K140" s="439"/>
      <c r="L140" s="448" t="s">
        <v>147</v>
      </c>
      <c r="M140" s="444">
        <v>223.0</v>
      </c>
      <c r="N140" s="439"/>
      <c r="O140" s="439"/>
      <c r="P140" s="439"/>
      <c r="Q140" s="442" t="s">
        <v>1986</v>
      </c>
      <c r="R140" s="439"/>
      <c r="S140" s="439"/>
      <c r="T140" s="439"/>
      <c r="U140" s="439"/>
      <c r="V140" s="439"/>
      <c r="W140" s="439"/>
      <c r="X140" s="439"/>
      <c r="Y140" s="439"/>
      <c r="Z140" s="439"/>
      <c r="AA140" s="439"/>
      <c r="AB140" s="439"/>
      <c r="AC140" s="439"/>
      <c r="AD140" s="439"/>
      <c r="AE140" s="439"/>
      <c r="AF140" s="439"/>
      <c r="AG140" s="439"/>
      <c r="AH140" s="439"/>
      <c r="AI140" s="439"/>
      <c r="AJ140" s="439"/>
      <c r="AK140" s="439"/>
      <c r="AL140" s="439"/>
    </row>
    <row r="141">
      <c r="A141" s="440">
        <v>34.0</v>
      </c>
      <c r="B141" s="440">
        <v>641.0</v>
      </c>
      <c r="C141" s="440">
        <v>34.0</v>
      </c>
      <c r="D141" s="439"/>
      <c r="E141" s="444">
        <v>34.0</v>
      </c>
      <c r="F141" s="474" t="s">
        <v>3090</v>
      </c>
      <c r="G141" s="474" t="s">
        <v>1246</v>
      </c>
      <c r="H141" s="439"/>
      <c r="I141" s="439"/>
      <c r="J141" s="439"/>
      <c r="K141" s="439"/>
      <c r="L141" s="448" t="s">
        <v>147</v>
      </c>
      <c r="M141" s="444">
        <v>10723.1</v>
      </c>
      <c r="N141" s="439"/>
      <c r="O141" s="439"/>
      <c r="P141" s="439"/>
      <c r="Q141" s="442" t="s">
        <v>1986</v>
      </c>
      <c r="R141" s="439"/>
      <c r="S141" s="439"/>
      <c r="T141" s="439"/>
      <c r="U141" s="439"/>
      <c r="V141" s="439"/>
      <c r="W141" s="439"/>
      <c r="X141" s="448" t="s">
        <v>196</v>
      </c>
      <c r="Y141" s="439"/>
      <c r="Z141" s="439"/>
      <c r="AA141" s="439"/>
      <c r="AB141" s="439"/>
      <c r="AC141" s="439"/>
      <c r="AD141" s="439"/>
      <c r="AE141" s="439"/>
      <c r="AF141" s="439"/>
      <c r="AG141" s="439"/>
      <c r="AH141" s="439"/>
      <c r="AI141" s="439"/>
      <c r="AJ141" s="439"/>
      <c r="AK141" s="439"/>
      <c r="AL141" s="439"/>
    </row>
    <row r="142">
      <c r="A142" s="440">
        <v>34.0</v>
      </c>
      <c r="B142" s="440">
        <v>642.0</v>
      </c>
      <c r="C142" s="440">
        <v>34.0</v>
      </c>
      <c r="D142" s="439"/>
      <c r="E142" s="444">
        <v>34.0</v>
      </c>
      <c r="F142" s="477" t="s">
        <v>3091</v>
      </c>
      <c r="G142" s="477" t="s">
        <v>1675</v>
      </c>
      <c r="H142" s="439"/>
      <c r="I142" s="439"/>
      <c r="J142" s="439"/>
      <c r="K142" s="439"/>
      <c r="L142" s="448" t="s">
        <v>147</v>
      </c>
      <c r="M142" s="444">
        <v>8863.1</v>
      </c>
      <c r="N142" s="439"/>
      <c r="O142" s="439"/>
      <c r="P142" s="439"/>
      <c r="Q142" s="442" t="s">
        <v>1986</v>
      </c>
      <c r="R142" s="439"/>
      <c r="S142" s="439"/>
      <c r="T142" s="439"/>
      <c r="U142" s="439"/>
      <c r="V142" s="439"/>
      <c r="W142" s="439"/>
      <c r="X142" s="448" t="s">
        <v>196</v>
      </c>
      <c r="Y142" s="439"/>
      <c r="Z142" s="439"/>
      <c r="AA142" s="439"/>
      <c r="AB142" s="439"/>
      <c r="AC142" s="439"/>
      <c r="AD142" s="439"/>
      <c r="AE142" s="439"/>
      <c r="AF142" s="439"/>
      <c r="AG142" s="439"/>
      <c r="AH142" s="439"/>
      <c r="AI142" s="439"/>
      <c r="AJ142" s="439"/>
      <c r="AK142" s="439"/>
      <c r="AL142" s="439"/>
    </row>
    <row r="143">
      <c r="A143" s="440">
        <v>34.0</v>
      </c>
      <c r="B143" s="440">
        <v>643.0</v>
      </c>
      <c r="C143" s="440">
        <v>34.0</v>
      </c>
      <c r="D143" s="439"/>
      <c r="E143" s="475">
        <v>34.0</v>
      </c>
      <c r="F143" s="476" t="s">
        <v>604</v>
      </c>
      <c r="G143" s="477" t="s">
        <v>605</v>
      </c>
      <c r="H143" s="439"/>
      <c r="I143" s="439"/>
      <c r="J143" s="439"/>
      <c r="K143" s="439"/>
      <c r="L143" s="448" t="s">
        <v>147</v>
      </c>
      <c r="M143" s="444">
        <v>32379.0</v>
      </c>
      <c r="N143" s="439"/>
      <c r="O143" s="439"/>
      <c r="P143" s="439"/>
      <c r="Q143" s="442" t="s">
        <v>1986</v>
      </c>
      <c r="R143" s="439"/>
      <c r="S143" s="439"/>
      <c r="T143" s="439"/>
      <c r="U143" s="439"/>
      <c r="V143" s="439"/>
      <c r="W143" s="439"/>
      <c r="X143" s="439"/>
      <c r="Y143" s="439"/>
      <c r="Z143" s="439"/>
      <c r="AA143" s="439"/>
      <c r="AB143" s="439"/>
      <c r="AC143" s="439"/>
      <c r="AD143" s="439"/>
      <c r="AE143" s="439"/>
      <c r="AF143" s="439"/>
      <c r="AG143" s="439"/>
      <c r="AH143" s="439"/>
      <c r="AI143" s="439"/>
      <c r="AJ143" s="439"/>
      <c r="AK143" s="439"/>
      <c r="AL143" s="439"/>
    </row>
    <row r="144">
      <c r="A144" s="440">
        <v>34.0</v>
      </c>
      <c r="B144" s="440">
        <v>644.0</v>
      </c>
      <c r="C144" s="440">
        <v>34.0</v>
      </c>
      <c r="D144" s="439"/>
      <c r="E144" s="444">
        <v>37.0</v>
      </c>
      <c r="F144" s="477" t="s">
        <v>3092</v>
      </c>
      <c r="G144" s="477" t="s">
        <v>1921</v>
      </c>
      <c r="H144" s="439"/>
      <c r="I144" s="439"/>
      <c r="J144" s="439"/>
      <c r="K144" s="439"/>
      <c r="L144" s="448" t="s">
        <v>147</v>
      </c>
      <c r="M144" s="444">
        <v>233021.4</v>
      </c>
      <c r="N144" s="439"/>
      <c r="O144" s="439"/>
      <c r="P144" s="439"/>
      <c r="Q144" s="442" t="s">
        <v>1986</v>
      </c>
      <c r="R144" s="439"/>
      <c r="S144" s="439"/>
      <c r="T144" s="439"/>
      <c r="U144" s="439"/>
      <c r="V144" s="439"/>
      <c r="W144" s="439"/>
      <c r="X144" s="448" t="s">
        <v>196</v>
      </c>
      <c r="Y144" s="439"/>
      <c r="Z144" s="439"/>
      <c r="AA144" s="439"/>
      <c r="AB144" s="439"/>
      <c r="AC144" s="439"/>
      <c r="AD144" s="439"/>
      <c r="AE144" s="439"/>
      <c r="AF144" s="439"/>
      <c r="AG144" s="439"/>
      <c r="AH144" s="439"/>
      <c r="AI144" s="439"/>
      <c r="AJ144" s="439"/>
      <c r="AK144" s="439"/>
      <c r="AL144" s="439"/>
    </row>
    <row r="145">
      <c r="A145" s="440">
        <v>34.0</v>
      </c>
      <c r="B145" s="440">
        <v>645.0</v>
      </c>
      <c r="C145" s="440">
        <v>34.0</v>
      </c>
      <c r="D145" s="439"/>
      <c r="E145" s="444">
        <v>45.0</v>
      </c>
      <c r="F145" s="477" t="s">
        <v>971</v>
      </c>
      <c r="G145" s="477" t="s">
        <v>972</v>
      </c>
      <c r="H145" s="439"/>
      <c r="I145" s="439"/>
      <c r="J145" s="439"/>
      <c r="K145" s="439"/>
      <c r="L145" s="448" t="s">
        <v>147</v>
      </c>
      <c r="M145" s="444">
        <v>35796.9</v>
      </c>
      <c r="N145" s="439"/>
      <c r="O145" s="439"/>
      <c r="P145" s="439"/>
      <c r="Q145" s="442" t="s">
        <v>1986</v>
      </c>
      <c r="R145" s="439"/>
      <c r="S145" s="439"/>
      <c r="T145" s="439"/>
      <c r="U145" s="439"/>
      <c r="V145" s="439"/>
      <c r="W145" s="439"/>
      <c r="X145" s="448" t="s">
        <v>196</v>
      </c>
      <c r="Y145" s="439"/>
      <c r="Z145" s="439"/>
      <c r="AA145" s="439"/>
      <c r="AB145" s="439"/>
      <c r="AC145" s="439"/>
      <c r="AD145" s="439"/>
      <c r="AE145" s="439"/>
      <c r="AF145" s="439"/>
      <c r="AG145" s="439"/>
      <c r="AH145" s="439"/>
      <c r="AI145" s="439"/>
      <c r="AJ145" s="439"/>
      <c r="AK145" s="439"/>
      <c r="AL145" s="439"/>
    </row>
    <row r="146">
      <c r="A146" s="440">
        <v>34.0</v>
      </c>
      <c r="B146" s="440">
        <v>646.0</v>
      </c>
      <c r="C146" s="440">
        <v>34.0</v>
      </c>
      <c r="D146" s="439"/>
      <c r="E146" s="478">
        <v>45.0</v>
      </c>
      <c r="F146" s="477" t="s">
        <v>3093</v>
      </c>
      <c r="G146" s="477" t="s">
        <v>3094</v>
      </c>
      <c r="H146" s="439"/>
      <c r="I146" s="439"/>
      <c r="J146" s="439"/>
      <c r="K146" s="439"/>
      <c r="L146" s="448" t="s">
        <v>147</v>
      </c>
      <c r="M146" s="444">
        <v>541.1</v>
      </c>
      <c r="N146" s="439"/>
      <c r="O146" s="439"/>
      <c r="P146" s="439"/>
      <c r="Q146" s="442" t="s">
        <v>1986</v>
      </c>
      <c r="R146" s="439"/>
      <c r="S146" s="439"/>
      <c r="T146" s="439"/>
      <c r="U146" s="439"/>
      <c r="V146" s="439"/>
      <c r="W146" s="439"/>
      <c r="X146" s="448" t="s">
        <v>196</v>
      </c>
      <c r="Y146" s="439"/>
      <c r="Z146" s="439"/>
      <c r="AA146" s="439"/>
      <c r="AB146" s="439"/>
      <c r="AC146" s="439"/>
      <c r="AD146" s="439"/>
      <c r="AE146" s="439"/>
      <c r="AF146" s="439"/>
      <c r="AG146" s="439"/>
      <c r="AH146" s="439"/>
      <c r="AI146" s="439"/>
      <c r="AJ146" s="439"/>
      <c r="AK146" s="439"/>
      <c r="AL146" s="439"/>
    </row>
    <row r="147">
      <c r="A147" s="440">
        <v>34.0</v>
      </c>
      <c r="B147" s="440">
        <v>647.0</v>
      </c>
      <c r="C147" s="440">
        <v>34.0</v>
      </c>
      <c r="D147" s="439"/>
      <c r="E147" s="478">
        <v>45.0</v>
      </c>
      <c r="F147" s="477" t="s">
        <v>3095</v>
      </c>
      <c r="G147" s="477" t="s">
        <v>823</v>
      </c>
      <c r="H147" s="439"/>
      <c r="I147" s="439"/>
      <c r="J147" s="439"/>
      <c r="K147" s="439"/>
      <c r="L147" s="448" t="s">
        <v>147</v>
      </c>
      <c r="M147" s="444">
        <v>5970.4</v>
      </c>
      <c r="N147" s="439"/>
      <c r="O147" s="439"/>
      <c r="P147" s="439"/>
      <c r="Q147" s="442" t="s">
        <v>1986</v>
      </c>
      <c r="R147" s="439"/>
      <c r="S147" s="439"/>
      <c r="T147" s="439"/>
      <c r="U147" s="439"/>
      <c r="V147" s="439"/>
      <c r="W147" s="439"/>
      <c r="X147" s="448" t="s">
        <v>196</v>
      </c>
      <c r="Y147" s="439"/>
      <c r="Z147" s="439"/>
      <c r="AA147" s="439"/>
      <c r="AB147" s="439"/>
      <c r="AC147" s="439"/>
      <c r="AD147" s="439"/>
      <c r="AE147" s="439"/>
      <c r="AF147" s="439"/>
      <c r="AG147" s="439"/>
      <c r="AH147" s="439"/>
      <c r="AI147" s="439"/>
      <c r="AJ147" s="439"/>
      <c r="AK147" s="439"/>
      <c r="AL147" s="439"/>
    </row>
    <row r="148">
      <c r="A148" s="440">
        <v>34.0</v>
      </c>
      <c r="B148" s="440">
        <v>648.0</v>
      </c>
      <c r="C148" s="440">
        <v>34.0</v>
      </c>
      <c r="D148" s="439"/>
      <c r="E148" s="478">
        <v>45.0</v>
      </c>
      <c r="F148" s="477" t="s">
        <v>2907</v>
      </c>
      <c r="G148" s="477" t="s">
        <v>908</v>
      </c>
      <c r="H148" s="439"/>
      <c r="I148" s="439"/>
      <c r="J148" s="439"/>
      <c r="K148" s="439"/>
      <c r="L148" s="448" t="s">
        <v>147</v>
      </c>
      <c r="M148" s="444">
        <v>35192.8</v>
      </c>
      <c r="N148" s="439"/>
      <c r="O148" s="439"/>
      <c r="P148" s="439"/>
      <c r="Q148" s="442" t="s">
        <v>1986</v>
      </c>
      <c r="R148" s="439"/>
      <c r="S148" s="439"/>
      <c r="T148" s="439"/>
      <c r="U148" s="439"/>
      <c r="V148" s="439"/>
      <c r="W148" s="439"/>
      <c r="X148" s="448" t="s">
        <v>196</v>
      </c>
      <c r="Y148" s="439"/>
      <c r="Z148" s="439"/>
      <c r="AA148" s="439"/>
      <c r="AB148" s="439"/>
      <c r="AC148" s="439"/>
      <c r="AD148" s="439"/>
      <c r="AE148" s="439"/>
      <c r="AF148" s="439"/>
      <c r="AG148" s="439"/>
      <c r="AH148" s="439"/>
      <c r="AI148" s="439"/>
      <c r="AJ148" s="439"/>
      <c r="AK148" s="439"/>
      <c r="AL148" s="439"/>
    </row>
    <row r="149">
      <c r="A149" s="440">
        <v>34.0</v>
      </c>
      <c r="B149" s="440">
        <v>649.0</v>
      </c>
      <c r="C149" s="440">
        <v>34.0</v>
      </c>
      <c r="D149" s="439"/>
      <c r="E149" s="478">
        <v>57.0</v>
      </c>
      <c r="F149" s="477" t="s">
        <v>968</v>
      </c>
      <c r="G149" s="477" t="s">
        <v>940</v>
      </c>
      <c r="H149" s="439"/>
      <c r="I149" s="439"/>
      <c r="J149" s="439"/>
      <c r="K149" s="439"/>
      <c r="L149" s="448" t="s">
        <v>147</v>
      </c>
      <c r="M149" s="444">
        <v>13.1</v>
      </c>
      <c r="N149" s="439"/>
      <c r="O149" s="439"/>
      <c r="P149" s="439"/>
      <c r="Q149" s="442" t="s">
        <v>1986</v>
      </c>
      <c r="R149" s="439"/>
      <c r="S149" s="439"/>
      <c r="T149" s="439"/>
      <c r="U149" s="439"/>
      <c r="V149" s="439"/>
      <c r="W149" s="439"/>
      <c r="X149" s="448" t="s">
        <v>196</v>
      </c>
      <c r="Y149" s="439"/>
      <c r="Z149" s="439"/>
      <c r="AA149" s="439"/>
      <c r="AB149" s="439"/>
      <c r="AC149" s="439"/>
      <c r="AD149" s="439"/>
      <c r="AE149" s="439"/>
      <c r="AF149" s="439"/>
      <c r="AG149" s="439"/>
      <c r="AH149" s="439"/>
      <c r="AI149" s="439"/>
      <c r="AJ149" s="439"/>
      <c r="AK149" s="439"/>
      <c r="AL149" s="439"/>
    </row>
    <row r="150">
      <c r="A150" s="440">
        <v>34.0</v>
      </c>
      <c r="B150" s="440">
        <v>650.0</v>
      </c>
      <c r="C150" s="440">
        <v>34.0</v>
      </c>
      <c r="D150" s="439"/>
      <c r="E150" s="478">
        <v>57.0</v>
      </c>
      <c r="F150" s="477" t="s">
        <v>920</v>
      </c>
      <c r="G150" s="477" t="s">
        <v>974</v>
      </c>
      <c r="H150" s="439"/>
      <c r="I150" s="439"/>
      <c r="J150" s="439"/>
      <c r="K150" s="439"/>
      <c r="L150" s="448" t="s">
        <v>147</v>
      </c>
      <c r="M150" s="444">
        <v>95995.6</v>
      </c>
      <c r="N150" s="439"/>
      <c r="O150" s="439"/>
      <c r="P150" s="439"/>
      <c r="Q150" s="442" t="s">
        <v>1986</v>
      </c>
      <c r="R150" s="439"/>
      <c r="S150" s="439"/>
      <c r="T150" s="439"/>
      <c r="U150" s="439"/>
      <c r="V150" s="439"/>
      <c r="W150" s="439"/>
      <c r="X150" s="448" t="s">
        <v>196</v>
      </c>
      <c r="Y150" s="439"/>
      <c r="Z150" s="439"/>
      <c r="AA150" s="439"/>
      <c r="AB150" s="439"/>
      <c r="AC150" s="439"/>
      <c r="AD150" s="439"/>
      <c r="AE150" s="439"/>
      <c r="AF150" s="439"/>
      <c r="AG150" s="439"/>
      <c r="AH150" s="439"/>
      <c r="AI150" s="439"/>
      <c r="AJ150" s="439"/>
      <c r="AK150" s="439"/>
      <c r="AL150" s="439"/>
    </row>
    <row r="151">
      <c r="A151" s="440">
        <v>34.0</v>
      </c>
      <c r="B151" s="440">
        <v>651.0</v>
      </c>
      <c r="C151" s="440">
        <v>34.0</v>
      </c>
      <c r="D151" s="439"/>
      <c r="E151" s="444">
        <v>57.0</v>
      </c>
      <c r="F151" s="477" t="s">
        <v>3096</v>
      </c>
      <c r="G151" s="477" t="s">
        <v>493</v>
      </c>
      <c r="H151" s="439"/>
      <c r="I151" s="439"/>
      <c r="J151" s="439"/>
      <c r="K151" s="439"/>
      <c r="L151" s="448" t="s">
        <v>147</v>
      </c>
      <c r="M151" s="444">
        <v>20524.2</v>
      </c>
      <c r="N151" s="439"/>
      <c r="O151" s="439"/>
      <c r="P151" s="439"/>
      <c r="Q151" s="442" t="s">
        <v>1986</v>
      </c>
      <c r="R151" s="439"/>
      <c r="S151" s="439"/>
      <c r="T151" s="439"/>
      <c r="U151" s="439"/>
      <c r="V151" s="439"/>
      <c r="W151" s="439"/>
      <c r="X151" s="448" t="s">
        <v>196</v>
      </c>
      <c r="Y151" s="439"/>
      <c r="Z151" s="439"/>
      <c r="AA151" s="439"/>
      <c r="AB151" s="439"/>
      <c r="AC151" s="439"/>
      <c r="AD151" s="439"/>
      <c r="AE151" s="439"/>
      <c r="AF151" s="439"/>
      <c r="AG151" s="439"/>
      <c r="AH151" s="439"/>
      <c r="AI151" s="439"/>
      <c r="AJ151" s="439"/>
      <c r="AK151" s="439"/>
      <c r="AL151" s="439"/>
    </row>
    <row r="152">
      <c r="A152" s="440">
        <v>34.0</v>
      </c>
      <c r="B152" s="440">
        <v>652.0</v>
      </c>
      <c r="C152" s="440">
        <v>34.0</v>
      </c>
      <c r="D152" s="439"/>
      <c r="E152" s="444">
        <v>57.0</v>
      </c>
      <c r="F152" s="477" t="s">
        <v>926</v>
      </c>
      <c r="G152" s="477" t="s">
        <v>930</v>
      </c>
      <c r="H152" s="439"/>
      <c r="I152" s="439"/>
      <c r="J152" s="439"/>
      <c r="K152" s="439"/>
      <c r="L152" s="448" t="s">
        <v>147</v>
      </c>
      <c r="M152" s="444">
        <v>44530.3</v>
      </c>
      <c r="N152" s="439"/>
      <c r="O152" s="439"/>
      <c r="P152" s="439"/>
      <c r="Q152" s="442" t="s">
        <v>1986</v>
      </c>
      <c r="R152" s="439"/>
      <c r="S152" s="439"/>
      <c r="T152" s="439"/>
      <c r="U152" s="439"/>
      <c r="V152" s="439"/>
      <c r="W152" s="439"/>
      <c r="X152" s="448" t="s">
        <v>196</v>
      </c>
      <c r="Y152" s="439"/>
      <c r="Z152" s="439"/>
      <c r="AA152" s="439"/>
      <c r="AB152" s="439"/>
      <c r="AC152" s="439"/>
      <c r="AD152" s="439"/>
      <c r="AE152" s="439"/>
      <c r="AF152" s="439"/>
      <c r="AG152" s="439"/>
      <c r="AH152" s="439"/>
      <c r="AI152" s="439"/>
      <c r="AJ152" s="439"/>
      <c r="AK152" s="439"/>
      <c r="AL152" s="439"/>
    </row>
  </sheetData>
  <mergeCells count="1">
    <mergeCell ref="C1:D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4" width="16.5"/>
    <col customWidth="1" min="5" max="5" width="23.13"/>
    <col customWidth="1" min="6" max="18" width="8.88"/>
    <col customWidth="1" min="19" max="19" width="22.5"/>
    <col customWidth="1" min="20" max="76" width="8.88"/>
    <col customWidth="1" min="77" max="77" width="10.88"/>
  </cols>
  <sheetData>
    <row r="1" ht="15.75" customHeight="1">
      <c r="A1" s="106" t="s">
        <v>2922</v>
      </c>
      <c r="B1" s="106" t="s">
        <v>3097</v>
      </c>
      <c r="C1" s="106" t="s">
        <v>3098</v>
      </c>
      <c r="D1" s="105"/>
      <c r="E1" s="106" t="s">
        <v>3099</v>
      </c>
      <c r="F1" s="106" t="s">
        <v>3100</v>
      </c>
      <c r="G1" s="106" t="s">
        <v>3101</v>
      </c>
      <c r="H1" s="106" t="s">
        <v>3102</v>
      </c>
      <c r="I1" s="106" t="s">
        <v>3103</v>
      </c>
      <c r="J1" s="106" t="s">
        <v>3104</v>
      </c>
      <c r="K1" s="106" t="s">
        <v>3105</v>
      </c>
      <c r="L1" s="106" t="s">
        <v>3106</v>
      </c>
      <c r="M1" s="106" t="s">
        <v>3107</v>
      </c>
      <c r="N1" s="106" t="s">
        <v>3108</v>
      </c>
      <c r="O1" s="106" t="s">
        <v>3109</v>
      </c>
      <c r="P1" s="106" t="s">
        <v>3110</v>
      </c>
      <c r="Q1" s="106" t="s">
        <v>3111</v>
      </c>
      <c r="R1" s="479" t="s">
        <v>3112</v>
      </c>
      <c r="S1" s="480" t="s">
        <v>3113</v>
      </c>
      <c r="T1" s="481" t="s">
        <v>3114</v>
      </c>
      <c r="U1" s="482" t="s">
        <v>16</v>
      </c>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5"/>
      <c r="BX1" s="105"/>
      <c r="BY1" s="105"/>
    </row>
    <row r="2" ht="15.75" customHeight="1">
      <c r="A2" s="106" t="s">
        <v>3115</v>
      </c>
      <c r="B2" s="105">
        <v>36.0</v>
      </c>
      <c r="C2" s="106" t="s">
        <v>108</v>
      </c>
      <c r="D2" s="106" t="s">
        <v>3116</v>
      </c>
      <c r="E2" s="106" t="s">
        <v>109</v>
      </c>
      <c r="F2" s="106" t="s">
        <v>3117</v>
      </c>
      <c r="G2" s="106" t="s">
        <v>3118</v>
      </c>
      <c r="H2" s="106" t="s">
        <v>3119</v>
      </c>
      <c r="I2" s="106" t="s">
        <v>3120</v>
      </c>
      <c r="J2" s="106" t="s">
        <v>3121</v>
      </c>
      <c r="K2" s="106" t="s">
        <v>3121</v>
      </c>
      <c r="L2" s="106" t="s">
        <v>3122</v>
      </c>
      <c r="M2" s="106" t="s">
        <v>2566</v>
      </c>
      <c r="N2" s="106" t="s">
        <v>2566</v>
      </c>
      <c r="O2" s="106" t="s">
        <v>3123</v>
      </c>
      <c r="P2" s="106" t="s">
        <v>3124</v>
      </c>
      <c r="Q2" s="106" t="s">
        <v>3125</v>
      </c>
      <c r="R2" s="106" t="s">
        <v>3125</v>
      </c>
      <c r="S2" s="483" t="s">
        <v>3126</v>
      </c>
      <c r="T2" s="484"/>
      <c r="U2" s="483" t="s">
        <v>3127</v>
      </c>
      <c r="V2" s="105"/>
      <c r="W2" s="105"/>
      <c r="X2" s="105"/>
      <c r="Y2" s="105"/>
      <c r="Z2" s="105"/>
      <c r="AA2" s="105"/>
      <c r="AB2" s="105"/>
      <c r="AC2" s="105"/>
      <c r="AD2" s="105"/>
      <c r="AE2" s="105"/>
      <c r="AF2" s="105"/>
      <c r="AG2" s="105"/>
      <c r="AH2" s="105"/>
      <c r="AI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105"/>
      <c r="BL2" s="105"/>
      <c r="BM2" s="105"/>
      <c r="BN2" s="105"/>
      <c r="BO2" s="105"/>
      <c r="BP2" s="105"/>
      <c r="BQ2" s="105"/>
      <c r="BR2" s="105"/>
      <c r="BS2" s="105"/>
      <c r="BT2" s="105"/>
      <c r="BU2" s="105"/>
      <c r="BV2" s="105"/>
      <c r="BW2" s="105"/>
      <c r="BX2" s="105"/>
      <c r="BY2" s="105"/>
    </row>
    <row r="3" ht="15.75" customHeight="1">
      <c r="A3" s="106" t="s">
        <v>3115</v>
      </c>
      <c r="B3" s="105">
        <v>36.0</v>
      </c>
      <c r="C3" s="106" t="s">
        <v>2592</v>
      </c>
      <c r="D3" s="106" t="s">
        <v>3116</v>
      </c>
      <c r="E3" s="106" t="s">
        <v>2593</v>
      </c>
      <c r="F3" s="106" t="s">
        <v>3128</v>
      </c>
      <c r="G3" s="106" t="s">
        <v>3128</v>
      </c>
      <c r="H3" s="106" t="s">
        <v>3128</v>
      </c>
      <c r="I3" s="106" t="s">
        <v>3129</v>
      </c>
      <c r="J3" s="106" t="s">
        <v>3128</v>
      </c>
      <c r="K3" s="106" t="s">
        <v>3128</v>
      </c>
      <c r="L3" s="106" t="s">
        <v>3130</v>
      </c>
      <c r="M3" s="106" t="s">
        <v>2566</v>
      </c>
      <c r="N3" s="106" t="s">
        <v>2566</v>
      </c>
      <c r="O3" s="106" t="s">
        <v>2566</v>
      </c>
      <c r="P3" s="106" t="s">
        <v>2566</v>
      </c>
      <c r="Q3" s="106" t="s">
        <v>3131</v>
      </c>
      <c r="R3" s="106" t="s">
        <v>3131</v>
      </c>
      <c r="S3" s="106" t="s">
        <v>3132</v>
      </c>
      <c r="T3" s="105"/>
      <c r="U3" s="106" t="s">
        <v>3133</v>
      </c>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c r="BG3" s="105"/>
      <c r="BH3" s="105"/>
      <c r="BI3" s="105"/>
      <c r="BJ3" s="105"/>
      <c r="BK3" s="105"/>
      <c r="BL3" s="105"/>
      <c r="BM3" s="105"/>
      <c r="BN3" s="105"/>
      <c r="BO3" s="105"/>
      <c r="BP3" s="105"/>
      <c r="BQ3" s="105"/>
      <c r="BR3" s="105"/>
      <c r="BS3" s="105"/>
      <c r="BT3" s="105"/>
      <c r="BU3" s="105"/>
      <c r="BV3" s="105"/>
      <c r="BW3" s="105"/>
      <c r="BX3" s="105"/>
      <c r="BY3" s="105"/>
    </row>
    <row r="4" ht="15.75" customHeight="1">
      <c r="A4" s="106" t="s">
        <v>3115</v>
      </c>
      <c r="B4" s="105">
        <v>36.0</v>
      </c>
      <c r="C4" s="106" t="s">
        <v>112</v>
      </c>
      <c r="D4" s="106" t="s">
        <v>3116</v>
      </c>
      <c r="E4" s="106" t="s">
        <v>113</v>
      </c>
      <c r="F4" s="106" t="s">
        <v>1980</v>
      </c>
      <c r="G4" s="106" t="s">
        <v>1980</v>
      </c>
      <c r="H4" s="106" t="s">
        <v>1980</v>
      </c>
      <c r="I4" s="106" t="s">
        <v>54</v>
      </c>
      <c r="J4" s="106" t="s">
        <v>54</v>
      </c>
      <c r="K4" s="106" t="s">
        <v>54</v>
      </c>
      <c r="L4" s="106" t="s">
        <v>1980</v>
      </c>
      <c r="M4" s="106" t="s">
        <v>2566</v>
      </c>
      <c r="N4" s="106" t="s">
        <v>2566</v>
      </c>
      <c r="O4" s="106" t="s">
        <v>2566</v>
      </c>
      <c r="P4" s="106" t="s">
        <v>2566</v>
      </c>
      <c r="Q4" s="106" t="s">
        <v>2566</v>
      </c>
      <c r="R4" s="106" t="s">
        <v>2566</v>
      </c>
      <c r="S4" s="106" t="s">
        <v>3134</v>
      </c>
      <c r="T4" s="106" t="s">
        <v>3135</v>
      </c>
      <c r="U4" s="106" t="s">
        <v>1041</v>
      </c>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c r="BG4" s="105"/>
      <c r="BH4" s="105"/>
      <c r="BI4" s="105"/>
      <c r="BJ4" s="105"/>
      <c r="BK4" s="105"/>
      <c r="BL4" s="105"/>
      <c r="BM4" s="105"/>
      <c r="BN4" s="105"/>
      <c r="BO4" s="105"/>
      <c r="BP4" s="105"/>
      <c r="BQ4" s="105"/>
      <c r="BR4" s="105"/>
      <c r="BS4" s="105"/>
      <c r="BT4" s="105"/>
      <c r="BU4" s="105"/>
      <c r="BV4" s="105"/>
      <c r="BW4" s="105"/>
      <c r="BX4" s="105"/>
      <c r="BY4" s="105"/>
    </row>
    <row r="5" ht="15.75" customHeight="1">
      <c r="A5" s="106" t="s">
        <v>3115</v>
      </c>
      <c r="B5" s="105">
        <v>36.0</v>
      </c>
      <c r="C5" s="106" t="s">
        <v>95</v>
      </c>
      <c r="D5" s="106" t="s">
        <v>3116</v>
      </c>
      <c r="E5" s="106" t="s">
        <v>96</v>
      </c>
      <c r="F5" s="106" t="s">
        <v>3136</v>
      </c>
      <c r="G5" s="106" t="s">
        <v>3130</v>
      </c>
      <c r="H5" s="106" t="s">
        <v>3136</v>
      </c>
      <c r="I5" s="106" t="s">
        <v>3137</v>
      </c>
      <c r="J5" s="106" t="s">
        <v>3138</v>
      </c>
      <c r="K5" s="106" t="s">
        <v>3138</v>
      </c>
      <c r="L5" s="106" t="s">
        <v>3139</v>
      </c>
      <c r="M5" s="106" t="s">
        <v>2566</v>
      </c>
      <c r="N5" s="106" t="s">
        <v>2566</v>
      </c>
      <c r="O5" s="106" t="s">
        <v>64</v>
      </c>
      <c r="P5" s="106" t="s">
        <v>3140</v>
      </c>
      <c r="Q5" s="106" t="s">
        <v>3141</v>
      </c>
      <c r="R5" s="106" t="s">
        <v>3141</v>
      </c>
      <c r="S5" s="106" t="s">
        <v>3142</v>
      </c>
      <c r="T5" s="105"/>
      <c r="U5" s="106" t="s">
        <v>3143</v>
      </c>
      <c r="V5" s="105"/>
      <c r="W5" s="105"/>
      <c r="X5" s="105"/>
      <c r="Y5" s="105"/>
      <c r="Z5" s="105"/>
      <c r="AA5" s="105"/>
      <c r="AB5" s="105"/>
      <c r="AC5" s="105"/>
      <c r="AD5" s="105"/>
      <c r="AE5" s="105"/>
      <c r="AF5" s="105"/>
      <c r="AG5" s="105"/>
      <c r="AH5" s="105"/>
      <c r="AI5" s="105"/>
      <c r="AJ5" s="105"/>
      <c r="AK5" s="105"/>
      <c r="AL5" s="105"/>
      <c r="AM5" s="105"/>
      <c r="AN5" s="105"/>
      <c r="AO5" s="105"/>
      <c r="AP5" s="105"/>
      <c r="AQ5" s="105"/>
      <c r="AR5" s="105"/>
      <c r="AS5" s="105"/>
      <c r="AT5" s="105"/>
      <c r="AU5" s="105"/>
      <c r="AV5" s="105"/>
      <c r="AW5" s="105"/>
      <c r="AX5" s="105"/>
      <c r="AY5" s="105"/>
      <c r="AZ5" s="105"/>
      <c r="BA5" s="105"/>
      <c r="BB5" s="105"/>
      <c r="BC5" s="105"/>
      <c r="BD5" s="105"/>
      <c r="BE5" s="105"/>
      <c r="BF5" s="105"/>
      <c r="BG5" s="105"/>
      <c r="BH5" s="105"/>
      <c r="BI5" s="105"/>
      <c r="BJ5" s="105"/>
      <c r="BK5" s="105"/>
      <c r="BL5" s="105"/>
      <c r="BM5" s="105"/>
      <c r="BN5" s="105"/>
      <c r="BO5" s="105"/>
      <c r="BP5" s="105"/>
      <c r="BQ5" s="105"/>
      <c r="BR5" s="105"/>
      <c r="BS5" s="105"/>
      <c r="BT5" s="105"/>
      <c r="BU5" s="105"/>
      <c r="BV5" s="105"/>
      <c r="BW5" s="105"/>
      <c r="BX5" s="105"/>
      <c r="BY5" s="105"/>
    </row>
    <row r="6" ht="15.75" customHeight="1">
      <c r="A6" s="106" t="s">
        <v>3115</v>
      </c>
      <c r="B6" s="105">
        <v>36.0</v>
      </c>
      <c r="C6" s="106" t="s">
        <v>103</v>
      </c>
      <c r="D6" s="106" t="s">
        <v>3116</v>
      </c>
      <c r="E6" s="106" t="s">
        <v>104</v>
      </c>
      <c r="F6" s="106" t="s">
        <v>1980</v>
      </c>
      <c r="G6" s="106" t="s">
        <v>1980</v>
      </c>
      <c r="H6" s="106" t="s">
        <v>54</v>
      </c>
      <c r="I6" s="106" t="s">
        <v>54</v>
      </c>
      <c r="J6" s="106" t="s">
        <v>54</v>
      </c>
      <c r="K6" s="106" t="s">
        <v>1980</v>
      </c>
      <c r="L6" s="106" t="s">
        <v>1980</v>
      </c>
      <c r="M6" s="106" t="s">
        <v>2566</v>
      </c>
      <c r="N6" s="106" t="s">
        <v>2566</v>
      </c>
      <c r="O6" s="106" t="s">
        <v>2566</v>
      </c>
      <c r="P6" s="106" t="s">
        <v>2566</v>
      </c>
      <c r="Q6" s="106" t="s">
        <v>2566</v>
      </c>
      <c r="R6" s="106" t="s">
        <v>2566</v>
      </c>
      <c r="S6" s="106" t="s">
        <v>3134</v>
      </c>
      <c r="T6" s="106" t="s">
        <v>3144</v>
      </c>
      <c r="U6" s="106" t="s">
        <v>1041</v>
      </c>
      <c r="V6" s="105"/>
      <c r="W6" s="105"/>
      <c r="X6" s="105"/>
      <c r="Y6" s="105"/>
      <c r="Z6" s="105"/>
      <c r="AA6" s="105"/>
      <c r="AB6" s="105"/>
      <c r="AC6" s="105"/>
      <c r="AD6" s="105"/>
      <c r="AE6" s="105"/>
      <c r="AF6" s="105"/>
      <c r="AG6" s="105"/>
      <c r="AH6" s="105"/>
      <c r="AI6" s="105"/>
      <c r="AJ6" s="105"/>
      <c r="AK6" s="105"/>
      <c r="AL6" s="105"/>
      <c r="AM6" s="105"/>
      <c r="AN6" s="105"/>
      <c r="AO6" s="105"/>
      <c r="AP6" s="105"/>
      <c r="AQ6" s="105"/>
      <c r="AR6" s="105"/>
      <c r="AS6" s="105"/>
      <c r="AT6" s="105"/>
      <c r="AU6" s="105"/>
      <c r="AV6" s="105"/>
      <c r="AW6" s="105"/>
      <c r="AX6" s="105"/>
      <c r="AY6" s="105"/>
      <c r="AZ6" s="105"/>
      <c r="BA6" s="105"/>
      <c r="BB6" s="105"/>
      <c r="BC6" s="105"/>
      <c r="BD6" s="105"/>
      <c r="BE6" s="105"/>
      <c r="BF6" s="105"/>
      <c r="BG6" s="105"/>
      <c r="BH6" s="105"/>
      <c r="BI6" s="105"/>
      <c r="BJ6" s="105"/>
      <c r="BK6" s="105"/>
      <c r="BL6" s="105"/>
      <c r="BM6" s="105"/>
      <c r="BN6" s="105"/>
      <c r="BO6" s="105"/>
      <c r="BP6" s="105"/>
      <c r="BQ6" s="105"/>
      <c r="BR6" s="105"/>
      <c r="BS6" s="105"/>
      <c r="BT6" s="105"/>
      <c r="BU6" s="105"/>
      <c r="BV6" s="105"/>
      <c r="BW6" s="105"/>
      <c r="BX6" s="105"/>
      <c r="BY6" s="105"/>
    </row>
    <row r="7" ht="15.75" customHeight="1">
      <c r="A7" s="106" t="s">
        <v>3115</v>
      </c>
      <c r="B7" s="105">
        <v>36.0</v>
      </c>
      <c r="C7" s="106" t="s">
        <v>108</v>
      </c>
      <c r="D7" s="106" t="s">
        <v>3145</v>
      </c>
      <c r="E7" s="106" t="s">
        <v>109</v>
      </c>
      <c r="F7" s="106" t="s">
        <v>1980</v>
      </c>
      <c r="G7" s="106" t="s">
        <v>1980</v>
      </c>
      <c r="H7" s="106" t="s">
        <v>1980</v>
      </c>
      <c r="I7" s="106" t="s">
        <v>77</v>
      </c>
      <c r="J7" s="106" t="s">
        <v>77</v>
      </c>
      <c r="K7" s="106" t="s">
        <v>77</v>
      </c>
      <c r="L7" s="106" t="s">
        <v>77</v>
      </c>
      <c r="M7" s="106" t="s">
        <v>2566</v>
      </c>
      <c r="N7" s="106" t="s">
        <v>2566</v>
      </c>
      <c r="O7" s="106" t="s">
        <v>2566</v>
      </c>
      <c r="P7" s="106" t="s">
        <v>2566</v>
      </c>
      <c r="Q7" s="106" t="s">
        <v>2566</v>
      </c>
      <c r="R7" s="106" t="s">
        <v>2566</v>
      </c>
      <c r="S7" s="106" t="s">
        <v>3146</v>
      </c>
      <c r="T7" s="106" t="s">
        <v>3147</v>
      </c>
      <c r="U7" s="106" t="s">
        <v>1041</v>
      </c>
      <c r="V7" s="105"/>
      <c r="W7" s="105"/>
      <c r="X7" s="105"/>
      <c r="Y7" s="105"/>
      <c r="Z7" s="105"/>
      <c r="AA7" s="105"/>
      <c r="AB7" s="105"/>
      <c r="AC7" s="105"/>
      <c r="AD7" s="105"/>
      <c r="AE7" s="105"/>
      <c r="AF7" s="105"/>
      <c r="AG7" s="105"/>
      <c r="AH7" s="105"/>
      <c r="AI7" s="105"/>
      <c r="AJ7" s="105"/>
      <c r="AK7" s="105"/>
      <c r="AL7" s="105"/>
      <c r="AM7" s="105"/>
      <c r="AN7" s="105"/>
      <c r="AO7" s="105"/>
      <c r="AP7" s="105"/>
      <c r="AQ7" s="105"/>
      <c r="AR7" s="105"/>
      <c r="AS7" s="105"/>
      <c r="AT7" s="105"/>
      <c r="AU7" s="105"/>
      <c r="AV7" s="105"/>
      <c r="AW7" s="105"/>
      <c r="AX7" s="105"/>
      <c r="AY7" s="105"/>
      <c r="AZ7" s="105"/>
      <c r="BA7" s="105"/>
      <c r="BB7" s="105"/>
      <c r="BC7" s="105"/>
      <c r="BD7" s="105"/>
      <c r="BE7" s="105"/>
      <c r="BF7" s="105"/>
      <c r="BG7" s="105"/>
      <c r="BH7" s="105"/>
      <c r="BI7" s="105"/>
      <c r="BJ7" s="105"/>
      <c r="BK7" s="105"/>
      <c r="BL7" s="105"/>
      <c r="BM7" s="105"/>
      <c r="BN7" s="105"/>
      <c r="BO7" s="105"/>
      <c r="BP7" s="105"/>
      <c r="BQ7" s="105"/>
      <c r="BR7" s="105"/>
      <c r="BS7" s="105"/>
      <c r="BT7" s="105"/>
      <c r="BU7" s="105"/>
      <c r="BV7" s="105"/>
      <c r="BW7" s="105"/>
      <c r="BX7" s="105"/>
      <c r="BY7" s="105"/>
    </row>
    <row r="8" ht="15.75" customHeight="1">
      <c r="A8" s="106" t="s">
        <v>3115</v>
      </c>
      <c r="B8" s="105">
        <v>36.0</v>
      </c>
      <c r="C8" s="106" t="s">
        <v>112</v>
      </c>
      <c r="D8" s="106" t="s">
        <v>3145</v>
      </c>
      <c r="E8" s="106" t="s">
        <v>113</v>
      </c>
      <c r="F8" s="106" t="s">
        <v>1980</v>
      </c>
      <c r="G8" s="106" t="s">
        <v>1980</v>
      </c>
      <c r="H8" s="106" t="s">
        <v>1980</v>
      </c>
      <c r="I8" s="106" t="s">
        <v>1980</v>
      </c>
      <c r="J8" s="106" t="s">
        <v>1980</v>
      </c>
      <c r="K8" s="106" t="s">
        <v>1980</v>
      </c>
      <c r="L8" s="106" t="s">
        <v>1980</v>
      </c>
      <c r="M8" s="106" t="s">
        <v>2566</v>
      </c>
      <c r="N8" s="106" t="s">
        <v>2566</v>
      </c>
      <c r="O8" s="106" t="s">
        <v>2566</v>
      </c>
      <c r="P8" s="106" t="s">
        <v>2566</v>
      </c>
      <c r="Q8" s="106" t="s">
        <v>2566</v>
      </c>
      <c r="R8" s="106" t="s">
        <v>2566</v>
      </c>
      <c r="S8" s="106" t="s">
        <v>3148</v>
      </c>
      <c r="T8" s="106" t="s">
        <v>3149</v>
      </c>
      <c r="U8" s="106" t="s">
        <v>1041</v>
      </c>
      <c r="V8" s="105"/>
      <c r="W8" s="105"/>
      <c r="X8" s="105"/>
      <c r="Y8" s="105"/>
      <c r="Z8" s="105"/>
      <c r="AA8" s="105"/>
      <c r="AB8" s="105"/>
      <c r="AC8" s="105"/>
      <c r="AD8" s="105"/>
      <c r="AE8" s="105"/>
      <c r="AF8" s="105"/>
      <c r="AG8" s="105"/>
      <c r="AH8" s="105"/>
      <c r="AI8" s="105"/>
      <c r="AJ8" s="105"/>
      <c r="AK8" s="105"/>
      <c r="AL8" s="105"/>
      <c r="AM8" s="105"/>
      <c r="AN8" s="105"/>
      <c r="AO8" s="105"/>
      <c r="AP8" s="105"/>
      <c r="AQ8" s="105"/>
      <c r="AR8" s="105"/>
      <c r="AS8" s="105"/>
      <c r="AT8" s="105"/>
      <c r="AU8" s="105"/>
      <c r="AV8" s="105"/>
      <c r="AW8" s="105"/>
      <c r="AX8" s="105"/>
      <c r="AY8" s="105"/>
      <c r="AZ8" s="105"/>
      <c r="BA8" s="105"/>
      <c r="BB8" s="105"/>
      <c r="BC8" s="105"/>
      <c r="BD8" s="105"/>
      <c r="BE8" s="105"/>
      <c r="BF8" s="105"/>
      <c r="BG8" s="105"/>
      <c r="BH8" s="105"/>
      <c r="BI8" s="105"/>
      <c r="BJ8" s="105"/>
      <c r="BK8" s="105"/>
      <c r="BL8" s="105"/>
      <c r="BM8" s="105"/>
      <c r="BN8" s="105"/>
      <c r="BO8" s="105"/>
      <c r="BP8" s="105"/>
      <c r="BQ8" s="105"/>
      <c r="BR8" s="105"/>
      <c r="BS8" s="105"/>
      <c r="BT8" s="105"/>
      <c r="BU8" s="105"/>
      <c r="BV8" s="105"/>
      <c r="BW8" s="105"/>
      <c r="BX8" s="105"/>
      <c r="BY8" s="105"/>
    </row>
    <row r="9" ht="15.75" customHeight="1">
      <c r="A9" s="106" t="s">
        <v>3115</v>
      </c>
      <c r="B9" s="105">
        <v>36.0</v>
      </c>
      <c r="C9" s="106" t="s">
        <v>95</v>
      </c>
      <c r="D9" s="106" t="s">
        <v>3145</v>
      </c>
      <c r="E9" s="106" t="s">
        <v>96</v>
      </c>
      <c r="F9" s="106" t="s">
        <v>1053</v>
      </c>
      <c r="G9" s="106" t="s">
        <v>1053</v>
      </c>
      <c r="H9" s="106" t="s">
        <v>1053</v>
      </c>
      <c r="I9" s="106" t="s">
        <v>77</v>
      </c>
      <c r="J9" s="106" t="s">
        <v>1980</v>
      </c>
      <c r="K9" s="106" t="s">
        <v>77</v>
      </c>
      <c r="L9" s="106" t="s">
        <v>77</v>
      </c>
      <c r="M9" s="106" t="s">
        <v>64</v>
      </c>
      <c r="N9" s="106" t="s">
        <v>64</v>
      </c>
      <c r="O9" s="106" t="s">
        <v>64</v>
      </c>
      <c r="P9" s="106" t="s">
        <v>2566</v>
      </c>
      <c r="Q9" s="106" t="s">
        <v>2566</v>
      </c>
      <c r="R9" s="106" t="s">
        <v>2566</v>
      </c>
      <c r="S9" s="106" t="s">
        <v>3146</v>
      </c>
      <c r="T9" s="106" t="s">
        <v>3150</v>
      </c>
      <c r="U9" s="106" t="s">
        <v>1041</v>
      </c>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5"/>
      <c r="AV9" s="105"/>
      <c r="AW9" s="105"/>
      <c r="AX9" s="105"/>
      <c r="AY9" s="105"/>
      <c r="AZ9" s="105"/>
      <c r="BA9" s="105"/>
      <c r="BB9" s="105"/>
      <c r="BC9" s="105"/>
      <c r="BD9" s="105"/>
      <c r="BE9" s="105"/>
      <c r="BF9" s="105"/>
      <c r="BG9" s="105"/>
      <c r="BH9" s="105"/>
      <c r="BI9" s="105"/>
      <c r="BJ9" s="105"/>
      <c r="BK9" s="105"/>
      <c r="BL9" s="105"/>
      <c r="BM9" s="105"/>
      <c r="BN9" s="105"/>
      <c r="BO9" s="105"/>
      <c r="BP9" s="105"/>
      <c r="BQ9" s="105"/>
      <c r="BR9" s="105"/>
      <c r="BS9" s="105"/>
      <c r="BT9" s="105"/>
      <c r="BU9" s="105"/>
      <c r="BV9" s="105"/>
      <c r="BW9" s="105"/>
      <c r="BX9" s="105"/>
      <c r="BY9" s="105"/>
    </row>
    <row r="10" ht="15.75" customHeight="1">
      <c r="A10" s="106" t="s">
        <v>3115</v>
      </c>
      <c r="B10" s="105">
        <v>36.0</v>
      </c>
      <c r="C10" s="106" t="s">
        <v>103</v>
      </c>
      <c r="D10" s="106" t="s">
        <v>3145</v>
      </c>
      <c r="E10" s="106" t="s">
        <v>104</v>
      </c>
      <c r="F10" s="106" t="s">
        <v>1980</v>
      </c>
      <c r="G10" s="106" t="s">
        <v>1980</v>
      </c>
      <c r="H10" s="106" t="s">
        <v>1053</v>
      </c>
      <c r="I10" s="106" t="s">
        <v>54</v>
      </c>
      <c r="J10" s="106" t="s">
        <v>54</v>
      </c>
      <c r="K10" s="106" t="s">
        <v>54</v>
      </c>
      <c r="L10" s="106" t="s">
        <v>1980</v>
      </c>
      <c r="M10" s="106" t="s">
        <v>2566</v>
      </c>
      <c r="N10" s="106" t="s">
        <v>2566</v>
      </c>
      <c r="O10" s="106" t="s">
        <v>2566</v>
      </c>
      <c r="P10" s="106" t="s">
        <v>2566</v>
      </c>
      <c r="Q10" s="106" t="s">
        <v>2566</v>
      </c>
      <c r="R10" s="106" t="s">
        <v>2566</v>
      </c>
      <c r="S10" s="106" t="s">
        <v>3148</v>
      </c>
      <c r="T10" s="106" t="s">
        <v>3151</v>
      </c>
      <c r="U10" s="106" t="s">
        <v>1041</v>
      </c>
      <c r="V10" s="105"/>
      <c r="W10" s="105"/>
      <c r="X10" s="105"/>
      <c r="Y10" s="105"/>
      <c r="Z10" s="105"/>
      <c r="AA10" s="105"/>
      <c r="AB10" s="105"/>
      <c r="AC10" s="105"/>
      <c r="AD10" s="105"/>
      <c r="AE10" s="105"/>
      <c r="AF10" s="105"/>
      <c r="AG10" s="105"/>
      <c r="AH10" s="105"/>
      <c r="AI10" s="105"/>
      <c r="AJ10" s="105"/>
      <c r="AK10" s="105"/>
      <c r="AL10" s="105"/>
      <c r="AM10" s="105"/>
      <c r="AN10" s="105"/>
      <c r="AO10" s="105"/>
      <c r="AP10" s="105"/>
      <c r="AQ10" s="105"/>
      <c r="AR10" s="105"/>
      <c r="AS10" s="105"/>
      <c r="AT10" s="105"/>
      <c r="AU10" s="105"/>
      <c r="AV10" s="105"/>
      <c r="AW10" s="105"/>
      <c r="AX10" s="105"/>
      <c r="AY10" s="105"/>
      <c r="AZ10" s="105"/>
      <c r="BA10" s="105"/>
      <c r="BB10" s="105"/>
      <c r="BC10" s="105"/>
      <c r="BD10" s="105"/>
      <c r="BE10" s="105"/>
      <c r="BF10" s="105"/>
      <c r="BG10" s="105"/>
      <c r="BH10" s="105"/>
      <c r="BI10" s="105"/>
      <c r="BJ10" s="105"/>
      <c r="BK10" s="105"/>
      <c r="BL10" s="105"/>
      <c r="BM10" s="105"/>
      <c r="BN10" s="105"/>
      <c r="BO10" s="105"/>
      <c r="BP10" s="105"/>
      <c r="BQ10" s="105"/>
      <c r="BR10" s="105"/>
      <c r="BS10" s="105"/>
      <c r="BT10" s="105"/>
      <c r="BU10" s="105"/>
      <c r="BV10" s="105"/>
      <c r="BW10" s="105"/>
      <c r="BX10" s="105"/>
      <c r="BY10" s="105"/>
    </row>
    <row r="11" ht="15.75" customHeight="1">
      <c r="A11" s="106" t="s">
        <v>3115</v>
      </c>
      <c r="B11" s="105">
        <v>36.0</v>
      </c>
      <c r="C11" s="106" t="s">
        <v>108</v>
      </c>
      <c r="D11" s="106" t="s">
        <v>3152</v>
      </c>
      <c r="E11" s="106" t="s">
        <v>109</v>
      </c>
      <c r="F11" s="106" t="s">
        <v>3153</v>
      </c>
      <c r="G11" s="106" t="s">
        <v>3154</v>
      </c>
      <c r="H11" s="106" t="s">
        <v>3155</v>
      </c>
      <c r="I11" s="106" t="s">
        <v>3139</v>
      </c>
      <c r="J11" s="106" t="s">
        <v>3139</v>
      </c>
      <c r="K11" s="106" t="s">
        <v>3139</v>
      </c>
      <c r="L11" s="106" t="s">
        <v>3139</v>
      </c>
      <c r="M11" s="106" t="s">
        <v>2566</v>
      </c>
      <c r="N11" s="106" t="s">
        <v>2566</v>
      </c>
      <c r="O11" s="106" t="s">
        <v>3141</v>
      </c>
      <c r="P11" s="106" t="s">
        <v>2566</v>
      </c>
      <c r="Q11" s="106" t="s">
        <v>2566</v>
      </c>
      <c r="R11" s="106" t="s">
        <v>2566</v>
      </c>
      <c r="S11" s="106" t="s">
        <v>3156</v>
      </c>
      <c r="T11" s="105"/>
      <c r="U11" s="106" t="s">
        <v>1041</v>
      </c>
      <c r="V11" s="105"/>
      <c r="W11" s="105"/>
      <c r="X11" s="105"/>
      <c r="Y11" s="105"/>
      <c r="Z11" s="105"/>
      <c r="AA11" s="105"/>
      <c r="AB11" s="105"/>
      <c r="AC11" s="105"/>
      <c r="AD11" s="105"/>
      <c r="AE11" s="105"/>
      <c r="AF11" s="105"/>
      <c r="AG11" s="105"/>
      <c r="AH11" s="105"/>
      <c r="AI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c r="BG11" s="105"/>
      <c r="BH11" s="105"/>
      <c r="BI11" s="105"/>
      <c r="BJ11" s="105"/>
      <c r="BK11" s="105"/>
      <c r="BL11" s="105"/>
      <c r="BM11" s="105"/>
      <c r="BN11" s="105"/>
      <c r="BO11" s="105"/>
      <c r="BP11" s="105"/>
      <c r="BQ11" s="105"/>
      <c r="BR11" s="105"/>
      <c r="BS11" s="105"/>
      <c r="BT11" s="105"/>
      <c r="BU11" s="105"/>
      <c r="BV11" s="105"/>
      <c r="BW11" s="105"/>
      <c r="BX11" s="105"/>
      <c r="BY11" s="105"/>
    </row>
    <row r="12" ht="15.75" customHeight="1">
      <c r="A12" s="106" t="s">
        <v>3115</v>
      </c>
      <c r="B12" s="105">
        <v>36.0</v>
      </c>
      <c r="C12" s="106" t="s">
        <v>112</v>
      </c>
      <c r="D12" s="106" t="s">
        <v>3152</v>
      </c>
      <c r="E12" s="106" t="s">
        <v>113</v>
      </c>
      <c r="F12" s="106" t="s">
        <v>3157</v>
      </c>
      <c r="G12" s="106" t="s">
        <v>3130</v>
      </c>
      <c r="H12" s="106" t="s">
        <v>3130</v>
      </c>
      <c r="I12" s="106" t="s">
        <v>3128</v>
      </c>
      <c r="J12" s="106" t="s">
        <v>3130</v>
      </c>
      <c r="K12" s="106" t="s">
        <v>3158</v>
      </c>
      <c r="L12" s="106" t="s">
        <v>3138</v>
      </c>
      <c r="M12" s="106" t="s">
        <v>2566</v>
      </c>
      <c r="N12" s="106" t="s">
        <v>2566</v>
      </c>
      <c r="O12" s="106" t="s">
        <v>2566</v>
      </c>
      <c r="P12" s="106" t="s">
        <v>2566</v>
      </c>
      <c r="Q12" s="106" t="s">
        <v>2566</v>
      </c>
      <c r="R12" s="106" t="s">
        <v>2566</v>
      </c>
      <c r="S12" s="106" t="s">
        <v>3159</v>
      </c>
      <c r="T12" s="105"/>
      <c r="U12" s="106" t="s">
        <v>1041</v>
      </c>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5"/>
      <c r="AR12" s="105"/>
      <c r="AS12" s="105"/>
      <c r="AT12" s="105"/>
      <c r="AU12" s="105"/>
      <c r="AV12" s="105"/>
      <c r="AW12" s="105"/>
      <c r="AX12" s="105"/>
      <c r="AY12" s="105"/>
      <c r="AZ12" s="105"/>
      <c r="BA12" s="105"/>
      <c r="BB12" s="105"/>
      <c r="BC12" s="105"/>
      <c r="BD12" s="105"/>
      <c r="BE12" s="105"/>
      <c r="BF12" s="105"/>
      <c r="BG12" s="105"/>
      <c r="BH12" s="105"/>
      <c r="BI12" s="105"/>
      <c r="BJ12" s="105"/>
      <c r="BK12" s="105"/>
      <c r="BL12" s="105"/>
      <c r="BM12" s="105"/>
      <c r="BN12" s="105"/>
      <c r="BO12" s="105"/>
      <c r="BP12" s="105"/>
      <c r="BQ12" s="105"/>
      <c r="BR12" s="105"/>
      <c r="BS12" s="105"/>
      <c r="BT12" s="105"/>
      <c r="BU12" s="105"/>
      <c r="BV12" s="105"/>
      <c r="BW12" s="105"/>
      <c r="BX12" s="105"/>
      <c r="BY12" s="105"/>
    </row>
    <row r="13" ht="15.75" customHeight="1">
      <c r="A13" s="106" t="s">
        <v>3115</v>
      </c>
      <c r="B13" s="105">
        <v>36.0</v>
      </c>
      <c r="C13" s="106" t="s">
        <v>3160</v>
      </c>
      <c r="D13" s="106" t="s">
        <v>3152</v>
      </c>
      <c r="E13" s="106" t="s">
        <v>3161</v>
      </c>
      <c r="F13" s="106" t="s">
        <v>54</v>
      </c>
      <c r="G13" s="106" t="s">
        <v>54</v>
      </c>
      <c r="H13" s="106" t="s">
        <v>54</v>
      </c>
      <c r="I13" s="106" t="s">
        <v>54</v>
      </c>
      <c r="J13" s="106" t="s">
        <v>54</v>
      </c>
      <c r="K13" s="106" t="s">
        <v>54</v>
      </c>
      <c r="L13" s="106" t="s">
        <v>54</v>
      </c>
      <c r="M13" s="106" t="s">
        <v>2566</v>
      </c>
      <c r="N13" s="106" t="s">
        <v>2566</v>
      </c>
      <c r="O13" s="106" t="s">
        <v>64</v>
      </c>
      <c r="P13" s="106" t="s">
        <v>2566</v>
      </c>
      <c r="Q13" s="106" t="s">
        <v>2566</v>
      </c>
      <c r="R13" s="106" t="s">
        <v>2572</v>
      </c>
      <c r="S13" s="106" t="s">
        <v>3162</v>
      </c>
      <c r="T13" s="105"/>
      <c r="U13" s="106" t="s">
        <v>1041</v>
      </c>
      <c r="V13" s="105"/>
      <c r="W13" s="105"/>
      <c r="X13" s="105"/>
      <c r="Y13" s="105"/>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c r="BG13" s="105"/>
      <c r="BH13" s="105"/>
      <c r="BI13" s="105"/>
      <c r="BJ13" s="105"/>
      <c r="BK13" s="105"/>
      <c r="BL13" s="105"/>
      <c r="BM13" s="105"/>
      <c r="BN13" s="105"/>
      <c r="BO13" s="105"/>
      <c r="BP13" s="105"/>
      <c r="BQ13" s="105"/>
      <c r="BR13" s="105"/>
      <c r="BS13" s="105"/>
      <c r="BT13" s="105"/>
      <c r="BU13" s="105"/>
      <c r="BV13" s="105"/>
      <c r="BW13" s="105"/>
      <c r="BX13" s="105"/>
      <c r="BY13" s="105"/>
    </row>
    <row r="14" ht="15.75" customHeight="1">
      <c r="A14" s="106" t="s">
        <v>3115</v>
      </c>
      <c r="B14" s="105">
        <v>36.0</v>
      </c>
      <c r="C14" s="106" t="s">
        <v>95</v>
      </c>
      <c r="D14" s="106" t="s">
        <v>3152</v>
      </c>
      <c r="E14" s="106" t="s">
        <v>96</v>
      </c>
      <c r="F14" s="106" t="s">
        <v>3136</v>
      </c>
      <c r="G14" s="106" t="s">
        <v>3154</v>
      </c>
      <c r="H14" s="106" t="s">
        <v>3155</v>
      </c>
      <c r="I14" s="106" t="s">
        <v>3138</v>
      </c>
      <c r="J14" s="106" t="s">
        <v>3138</v>
      </c>
      <c r="K14" s="106" t="s">
        <v>3138</v>
      </c>
      <c r="L14" s="106" t="s">
        <v>3139</v>
      </c>
      <c r="M14" s="106" t="s">
        <v>3141</v>
      </c>
      <c r="N14" s="106" t="s">
        <v>3141</v>
      </c>
      <c r="O14" s="106" t="s">
        <v>3141</v>
      </c>
      <c r="P14" s="106" t="s">
        <v>2566</v>
      </c>
      <c r="Q14" s="106" t="s">
        <v>2566</v>
      </c>
      <c r="R14" s="106" t="s">
        <v>2566</v>
      </c>
      <c r="S14" s="106" t="s">
        <v>3163</v>
      </c>
      <c r="T14" s="105"/>
      <c r="U14" s="106" t="s">
        <v>1041</v>
      </c>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row>
    <row r="15" ht="15.75" customHeight="1">
      <c r="A15" s="106" t="s">
        <v>3115</v>
      </c>
      <c r="B15" s="105">
        <v>36.0</v>
      </c>
      <c r="C15" s="106" t="s">
        <v>1906</v>
      </c>
      <c r="D15" s="106" t="s">
        <v>3152</v>
      </c>
      <c r="E15" s="106" t="s">
        <v>1907</v>
      </c>
      <c r="F15" s="106" t="s">
        <v>54</v>
      </c>
      <c r="G15" s="106" t="s">
        <v>54</v>
      </c>
      <c r="H15" s="106" t="s">
        <v>54</v>
      </c>
      <c r="I15" s="106" t="s">
        <v>54</v>
      </c>
      <c r="J15" s="106" t="s">
        <v>54</v>
      </c>
      <c r="K15" s="106" t="s">
        <v>54</v>
      </c>
      <c r="L15" s="106" t="s">
        <v>54</v>
      </c>
      <c r="M15" s="106" t="s">
        <v>2566</v>
      </c>
      <c r="N15" s="106" t="s">
        <v>2566</v>
      </c>
      <c r="O15" s="106" t="s">
        <v>2566</v>
      </c>
      <c r="P15" s="106" t="s">
        <v>2566</v>
      </c>
      <c r="Q15" s="106" t="s">
        <v>2566</v>
      </c>
      <c r="R15" s="106" t="s">
        <v>2566</v>
      </c>
      <c r="S15" s="106" t="s">
        <v>3162</v>
      </c>
      <c r="T15" s="105"/>
      <c r="U15" s="106" t="s">
        <v>1041</v>
      </c>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row>
    <row r="16" ht="15.75" customHeight="1">
      <c r="A16" s="106" t="s">
        <v>3115</v>
      </c>
      <c r="B16" s="105">
        <v>36.0</v>
      </c>
      <c r="C16" s="106" t="s">
        <v>103</v>
      </c>
      <c r="D16" s="106" t="s">
        <v>3152</v>
      </c>
      <c r="E16" s="106" t="s">
        <v>104</v>
      </c>
      <c r="F16" s="106" t="s">
        <v>3164</v>
      </c>
      <c r="G16" s="106" t="s">
        <v>3118</v>
      </c>
      <c r="H16" s="106" t="s">
        <v>3128</v>
      </c>
      <c r="I16" s="106" t="s">
        <v>3118</v>
      </c>
      <c r="J16" s="106" t="s">
        <v>3130</v>
      </c>
      <c r="K16" s="106" t="s">
        <v>3138</v>
      </c>
      <c r="L16" s="106" t="s">
        <v>3139</v>
      </c>
      <c r="M16" s="106" t="s">
        <v>2566</v>
      </c>
      <c r="N16" s="106" t="s">
        <v>2566</v>
      </c>
      <c r="O16" s="106" t="s">
        <v>2566</v>
      </c>
      <c r="P16" s="106" t="s">
        <v>2566</v>
      </c>
      <c r="Q16" s="106" t="s">
        <v>2566</v>
      </c>
      <c r="R16" s="106" t="s">
        <v>2566</v>
      </c>
      <c r="S16" s="106" t="s">
        <v>3163</v>
      </c>
      <c r="T16" s="105"/>
      <c r="U16" s="106" t="s">
        <v>1041</v>
      </c>
      <c r="V16" s="105"/>
      <c r="W16" s="105"/>
      <c r="X16" s="105"/>
      <c r="Y16" s="105"/>
      <c r="Z16" s="105"/>
      <c r="AA16" s="105"/>
      <c r="AB16" s="105"/>
      <c r="AC16" s="105"/>
      <c r="AD16" s="105"/>
      <c r="AE16" s="105"/>
      <c r="AF16" s="105"/>
      <c r="AG16" s="105"/>
      <c r="AH16" s="105"/>
      <c r="AI16" s="105"/>
      <c r="AJ16" s="105"/>
      <c r="AK16" s="105"/>
      <c r="AL16" s="105"/>
      <c r="AM16" s="105"/>
      <c r="AN16" s="105"/>
      <c r="AO16" s="105"/>
      <c r="AP16" s="105"/>
      <c r="AQ16" s="105"/>
      <c r="AR16" s="105"/>
      <c r="AS16" s="105"/>
      <c r="AT16" s="105"/>
      <c r="AU16" s="105"/>
      <c r="AV16" s="105"/>
      <c r="AW16" s="105"/>
      <c r="AX16" s="105"/>
      <c r="AY16" s="105"/>
      <c r="AZ16" s="105"/>
      <c r="BA16" s="105"/>
      <c r="BB16" s="105"/>
      <c r="BC16" s="105"/>
      <c r="BD16" s="105"/>
      <c r="BE16" s="105"/>
      <c r="BF16" s="105"/>
      <c r="BG16" s="105"/>
      <c r="BH16" s="105"/>
      <c r="BI16" s="105"/>
      <c r="BJ16" s="105"/>
      <c r="BK16" s="105"/>
      <c r="BL16" s="105"/>
      <c r="BM16" s="105"/>
      <c r="BN16" s="105"/>
      <c r="BO16" s="105"/>
      <c r="BP16" s="105"/>
      <c r="BQ16" s="105"/>
      <c r="BR16" s="105"/>
      <c r="BS16" s="105"/>
      <c r="BT16" s="105"/>
      <c r="BU16" s="105"/>
      <c r="BV16" s="105"/>
      <c r="BW16" s="105"/>
      <c r="BX16" s="105"/>
      <c r="BY16" s="105"/>
    </row>
    <row r="17" ht="15.75" customHeight="1">
      <c r="A17" s="105"/>
      <c r="B17" s="105"/>
      <c r="C17" s="105"/>
      <c r="D17" s="105"/>
      <c r="E17" s="105"/>
      <c r="F17" s="105"/>
      <c r="G17" s="105"/>
      <c r="H17" s="105"/>
      <c r="I17" s="105"/>
      <c r="J17" s="105"/>
      <c r="K17" s="105"/>
      <c r="L17" s="105"/>
      <c r="M17" s="105"/>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105"/>
      <c r="BI17" s="105"/>
      <c r="BJ17" s="105"/>
      <c r="BK17" s="105"/>
      <c r="BL17" s="105"/>
      <c r="BM17" s="105"/>
      <c r="BN17" s="105"/>
      <c r="BO17" s="105"/>
      <c r="BP17" s="105"/>
      <c r="BQ17" s="105"/>
      <c r="BR17" s="105"/>
      <c r="BS17" s="105"/>
      <c r="BT17" s="105"/>
      <c r="BU17" s="105"/>
      <c r="BV17" s="105"/>
      <c r="BW17" s="105"/>
      <c r="BX17" s="105"/>
      <c r="BY17" s="105"/>
    </row>
    <row r="18" ht="15.75" customHeight="1">
      <c r="A18" s="105"/>
      <c r="B18" s="105"/>
      <c r="C18" s="105"/>
      <c r="D18" s="105"/>
      <c r="E18" s="105"/>
      <c r="F18" s="105"/>
      <c r="G18" s="105"/>
      <c r="H18" s="105"/>
      <c r="I18" s="105"/>
      <c r="J18" s="105"/>
      <c r="K18" s="106" t="s">
        <v>3165</v>
      </c>
      <c r="L18" s="105"/>
      <c r="M18" s="105">
        <f>5.33</f>
        <v>5.33</v>
      </c>
      <c r="N18" s="105">
        <f t="shared" ref="N18:N20" si="1">M18/16</f>
        <v>0.333125</v>
      </c>
      <c r="O18" s="105"/>
      <c r="P18" s="105">
        <v>13.0</v>
      </c>
      <c r="Q18" s="105">
        <f t="shared" ref="Q18:Q20" si="2">P18/23</f>
        <v>0.5652173913</v>
      </c>
      <c r="R18" s="105"/>
      <c r="S18" s="105"/>
      <c r="T18" s="105"/>
      <c r="U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row>
    <row r="19" ht="15.75" customHeight="1">
      <c r="A19" s="105"/>
      <c r="B19" s="105"/>
      <c r="C19" s="105"/>
      <c r="D19" s="105"/>
      <c r="E19" s="105"/>
      <c r="F19" s="105"/>
      <c r="G19" s="105"/>
      <c r="H19" s="105"/>
      <c r="I19" s="105"/>
      <c r="J19" s="105"/>
      <c r="K19" s="106" t="s">
        <v>3166</v>
      </c>
      <c r="L19" s="105"/>
      <c r="M19" s="105">
        <v>6.5</v>
      </c>
      <c r="N19" s="105">
        <f t="shared" si="1"/>
        <v>0.40625</v>
      </c>
      <c r="O19" s="105"/>
      <c r="P19" s="105">
        <v>3.0</v>
      </c>
      <c r="Q19" s="105">
        <f t="shared" si="2"/>
        <v>0.1304347826</v>
      </c>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row>
    <row r="20" ht="15.75" customHeight="1">
      <c r="A20" s="105"/>
      <c r="B20" s="106" t="s">
        <v>1965</v>
      </c>
      <c r="C20" s="106" t="s">
        <v>3167</v>
      </c>
      <c r="D20" s="106" t="s">
        <v>3168</v>
      </c>
      <c r="E20" s="105"/>
      <c r="F20" s="105"/>
      <c r="G20" s="105"/>
      <c r="H20" s="105"/>
      <c r="I20" s="105"/>
      <c r="J20" s="105"/>
      <c r="K20" s="106" t="s">
        <v>1980</v>
      </c>
      <c r="L20" s="105"/>
      <c r="M20" s="105">
        <v>4.17</v>
      </c>
      <c r="N20" s="105">
        <f t="shared" si="1"/>
        <v>0.260625</v>
      </c>
      <c r="O20" s="105"/>
      <c r="P20" s="105">
        <v>7.0</v>
      </c>
      <c r="Q20" s="105">
        <f t="shared" si="2"/>
        <v>0.3043478261</v>
      </c>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05"/>
      <c r="BX20" s="105"/>
      <c r="BY20" s="105"/>
    </row>
    <row r="21" ht="15.75" customHeight="1">
      <c r="A21" s="105"/>
      <c r="B21" s="105">
        <v>3.0</v>
      </c>
      <c r="C21" s="105">
        <v>7.0</v>
      </c>
      <c r="D21" s="105">
        <v>13.0</v>
      </c>
      <c r="E21" s="105"/>
      <c r="F21" s="105"/>
      <c r="G21" s="105"/>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row>
    <row r="22" ht="15.75" customHeight="1">
      <c r="A22" s="105"/>
      <c r="B22" s="485">
        <f t="shared" ref="B22:D22" si="3">B21/SUM($B21:$D21)</f>
        <v>0.1304347826</v>
      </c>
      <c r="C22" s="485">
        <f t="shared" si="3"/>
        <v>0.3043478261</v>
      </c>
      <c r="D22" s="485">
        <f t="shared" si="3"/>
        <v>0.5652173913</v>
      </c>
      <c r="E22" s="105"/>
      <c r="F22" s="105"/>
      <c r="G22" s="105"/>
      <c r="H22" s="105"/>
      <c r="I22" s="105"/>
      <c r="J22" s="105"/>
      <c r="K22" s="105"/>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row>
    <row r="23" ht="15.75" customHeight="1">
      <c r="A23" s="105"/>
      <c r="B23" s="105"/>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row>
    <row r="24" ht="15.75" customHeight="1">
      <c r="A24" s="105"/>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row>
    <row r="25" ht="15.75" customHeight="1">
      <c r="A25" s="105"/>
      <c r="B25" s="106" t="s">
        <v>2922</v>
      </c>
      <c r="C25" s="106" t="s">
        <v>3097</v>
      </c>
      <c r="D25" s="105"/>
      <c r="E25" s="106" t="s">
        <v>3098</v>
      </c>
      <c r="F25" s="106" t="s">
        <v>3099</v>
      </c>
      <c r="G25" s="105">
        <v>1950.0</v>
      </c>
      <c r="H25" s="105">
        <v>1951.0</v>
      </c>
      <c r="I25" s="105">
        <v>1952.0</v>
      </c>
      <c r="J25" s="105">
        <v>1953.0</v>
      </c>
      <c r="K25" s="105">
        <v>1954.0</v>
      </c>
      <c r="L25" s="105"/>
      <c r="M25" s="105">
        <v>1955.0</v>
      </c>
      <c r="N25" s="105">
        <v>1956.0</v>
      </c>
      <c r="O25" s="105">
        <v>1957.0</v>
      </c>
      <c r="P25" s="105">
        <v>1958.0</v>
      </c>
      <c r="Q25" s="105">
        <v>1959.0</v>
      </c>
      <c r="R25" s="105">
        <v>1960.0</v>
      </c>
      <c r="S25" s="105">
        <v>1961.0</v>
      </c>
      <c r="T25" s="105">
        <v>1962.0</v>
      </c>
      <c r="U25" s="105">
        <v>1963.0</v>
      </c>
      <c r="V25" s="105">
        <v>1964.0</v>
      </c>
      <c r="W25" s="105">
        <v>1965.0</v>
      </c>
      <c r="X25" s="105">
        <v>1966.0</v>
      </c>
      <c r="Y25" s="105">
        <v>1967.0</v>
      </c>
      <c r="Z25" s="105">
        <v>1968.0</v>
      </c>
      <c r="AA25" s="105">
        <v>1969.0</v>
      </c>
      <c r="AB25" s="105">
        <v>1970.0</v>
      </c>
      <c r="AC25" s="105">
        <v>1971.0</v>
      </c>
      <c r="AD25" s="105">
        <v>1972.0</v>
      </c>
      <c r="AE25" s="105">
        <v>1973.0</v>
      </c>
      <c r="AF25" s="105">
        <v>1974.0</v>
      </c>
      <c r="AG25" s="105">
        <v>1975.0</v>
      </c>
      <c r="AH25" s="105">
        <v>1976.0</v>
      </c>
      <c r="AI25" s="105">
        <v>1977.0</v>
      </c>
      <c r="AJ25" s="105">
        <v>1978.0</v>
      </c>
      <c r="AK25" s="105">
        <v>1979.0</v>
      </c>
      <c r="AL25" s="105">
        <v>1980.0</v>
      </c>
      <c r="AM25" s="105">
        <v>1981.0</v>
      </c>
      <c r="AN25" s="105">
        <v>1982.0</v>
      </c>
      <c r="AO25" s="105">
        <v>1983.0</v>
      </c>
      <c r="AP25" s="105">
        <v>1984.0</v>
      </c>
      <c r="AQ25" s="105">
        <v>1985.0</v>
      </c>
      <c r="AR25" s="105">
        <v>1986.0</v>
      </c>
      <c r="AS25" s="105">
        <v>1987.0</v>
      </c>
      <c r="AT25" s="105">
        <v>1988.0</v>
      </c>
      <c r="AU25" s="105">
        <v>1989.0</v>
      </c>
      <c r="AV25" s="105">
        <v>1990.0</v>
      </c>
      <c r="AW25" s="105">
        <v>1991.0</v>
      </c>
      <c r="AX25" s="105">
        <v>1992.0</v>
      </c>
      <c r="AY25" s="105">
        <v>1993.0</v>
      </c>
      <c r="AZ25" s="105">
        <v>1994.0</v>
      </c>
      <c r="BA25" s="105">
        <v>1995.0</v>
      </c>
      <c r="BB25" s="105">
        <v>1996.0</v>
      </c>
      <c r="BC25" s="105">
        <v>1997.0</v>
      </c>
      <c r="BD25" s="105">
        <v>1998.0</v>
      </c>
      <c r="BE25" s="105">
        <v>1999.0</v>
      </c>
      <c r="BF25" s="105">
        <v>2000.0</v>
      </c>
      <c r="BG25" s="105">
        <v>2001.0</v>
      </c>
      <c r="BH25" s="105">
        <v>2002.0</v>
      </c>
      <c r="BI25" s="105">
        <v>2003.0</v>
      </c>
      <c r="BJ25" s="105">
        <v>2004.0</v>
      </c>
      <c r="BK25" s="105">
        <v>2005.0</v>
      </c>
      <c r="BL25" s="105">
        <v>2006.0</v>
      </c>
      <c r="BM25" s="105">
        <v>2007.0</v>
      </c>
      <c r="BN25" s="105">
        <v>2008.0</v>
      </c>
      <c r="BO25" s="105">
        <v>2009.0</v>
      </c>
      <c r="BP25" s="105">
        <v>2010.0</v>
      </c>
      <c r="BQ25" s="105">
        <v>2011.0</v>
      </c>
      <c r="BR25" s="105">
        <v>2012.0</v>
      </c>
      <c r="BS25" s="105">
        <v>2013.0</v>
      </c>
      <c r="BT25" s="105">
        <v>2014.0</v>
      </c>
      <c r="BU25" s="105">
        <v>2015.0</v>
      </c>
      <c r="BV25" s="105">
        <v>2016.0</v>
      </c>
      <c r="BW25" s="105">
        <v>2017.0</v>
      </c>
      <c r="BX25" s="105">
        <v>2018.0</v>
      </c>
      <c r="BY25" s="105">
        <v>2019.0</v>
      </c>
    </row>
    <row r="26" ht="15.75" customHeight="1">
      <c r="A26" s="105">
        <v>55.0</v>
      </c>
      <c r="B26" s="105">
        <v>31.0</v>
      </c>
      <c r="C26" s="105">
        <v>36.0</v>
      </c>
      <c r="D26" s="105"/>
      <c r="E26" s="106" t="s">
        <v>108</v>
      </c>
      <c r="F26" s="106" t="s">
        <v>109</v>
      </c>
      <c r="G26" s="105">
        <v>0.0</v>
      </c>
      <c r="H26" s="105">
        <v>0.0</v>
      </c>
      <c r="I26" s="105">
        <v>0.0</v>
      </c>
      <c r="J26" s="105">
        <v>0.0</v>
      </c>
      <c r="K26" s="105">
        <v>0.0</v>
      </c>
      <c r="L26" s="105"/>
      <c r="M26" s="105">
        <v>0.0</v>
      </c>
      <c r="N26" s="105">
        <v>2.0</v>
      </c>
      <c r="O26" s="105">
        <v>135.0</v>
      </c>
      <c r="P26" s="105">
        <v>945.0</v>
      </c>
      <c r="Q26" s="105">
        <v>599.0</v>
      </c>
      <c r="R26" s="105">
        <v>1131.0</v>
      </c>
      <c r="S26" s="105">
        <v>380.0</v>
      </c>
      <c r="T26" s="105">
        <v>5000.0</v>
      </c>
      <c r="U26" s="105">
        <v>13000.0</v>
      </c>
      <c r="V26" s="105">
        <v>13100.0</v>
      </c>
      <c r="W26" s="105">
        <v>9500.0</v>
      </c>
      <c r="X26" s="105">
        <v>3200.0</v>
      </c>
      <c r="Y26" s="105">
        <v>4900.0</v>
      </c>
      <c r="Z26" s="105">
        <v>5200.0</v>
      </c>
      <c r="AA26" s="105">
        <v>5900.0</v>
      </c>
      <c r="AB26" s="105">
        <v>5886.0</v>
      </c>
      <c r="AC26" s="105">
        <v>8169.0</v>
      </c>
      <c r="AD26" s="105">
        <v>8045.0</v>
      </c>
      <c r="AE26" s="105">
        <v>8072.0</v>
      </c>
      <c r="AF26" s="105">
        <v>8107.0</v>
      </c>
      <c r="AG26" s="105">
        <v>5128.0</v>
      </c>
      <c r="AH26" s="105">
        <v>9815.0</v>
      </c>
      <c r="AI26" s="105">
        <v>6892.0</v>
      </c>
      <c r="AJ26" s="105">
        <v>5186.0</v>
      </c>
      <c r="AK26" s="105">
        <v>6167.0</v>
      </c>
      <c r="AL26" s="105">
        <v>4114.0</v>
      </c>
      <c r="AM26" s="105">
        <v>4289.0</v>
      </c>
      <c r="AN26" s="105">
        <v>8434.0</v>
      </c>
      <c r="AO26" s="105">
        <v>8708.0</v>
      </c>
      <c r="AP26" s="105">
        <v>9291.0</v>
      </c>
      <c r="AQ26" s="105">
        <v>8252.0</v>
      </c>
      <c r="AR26" s="105">
        <v>7910.0</v>
      </c>
      <c r="AS26" s="105">
        <v>2311.0</v>
      </c>
      <c r="AT26" s="105">
        <v>2893.0</v>
      </c>
      <c r="AU26" s="105">
        <v>2718.0</v>
      </c>
      <c r="AV26" s="105">
        <v>1194.0</v>
      </c>
      <c r="AW26" s="105">
        <v>2522.0</v>
      </c>
      <c r="AX26" s="105">
        <v>3649.0</v>
      </c>
      <c r="AY26" s="105">
        <v>2337.0</v>
      </c>
      <c r="AZ26" s="105">
        <v>2992.0</v>
      </c>
      <c r="BA26" s="105">
        <v>3413.0</v>
      </c>
      <c r="BB26" s="105">
        <v>3747.0</v>
      </c>
      <c r="BC26" s="105">
        <v>9125.0</v>
      </c>
      <c r="BD26" s="105">
        <v>1529.0</v>
      </c>
      <c r="BE26" s="105">
        <v>5568.0</v>
      </c>
      <c r="BF26" s="105">
        <v>7532.0</v>
      </c>
      <c r="BG26" s="105">
        <v>11298.0</v>
      </c>
      <c r="BH26" s="105">
        <v>9973.0</v>
      </c>
      <c r="BI26" s="105">
        <v>6205.0</v>
      </c>
      <c r="BJ26" s="105">
        <v>5159.0</v>
      </c>
      <c r="BK26" s="105">
        <v>3693.0</v>
      </c>
      <c r="BL26" s="105">
        <v>2419.0</v>
      </c>
      <c r="BM26" s="105">
        <v>2398.0</v>
      </c>
      <c r="BN26" s="105">
        <v>1497.0</v>
      </c>
      <c r="BO26" s="105">
        <v>2093.0</v>
      </c>
      <c r="BP26" s="105">
        <v>3143.0</v>
      </c>
      <c r="BQ26" s="105">
        <v>3114.0</v>
      </c>
      <c r="BR26" s="105">
        <v>1852.0</v>
      </c>
      <c r="BS26" s="105">
        <v>3188.0</v>
      </c>
      <c r="BT26" s="105">
        <v>3215.0</v>
      </c>
      <c r="BU26" s="105">
        <v>3462.0</v>
      </c>
      <c r="BV26" s="105">
        <v>3820.0</v>
      </c>
      <c r="BW26" s="105">
        <v>3166.0</v>
      </c>
      <c r="BX26" s="105">
        <v>4915.0</v>
      </c>
      <c r="BY26" s="105">
        <v>4230.88</v>
      </c>
    </row>
    <row r="27" ht="15.75" customHeight="1">
      <c r="A27" s="105">
        <v>56.0</v>
      </c>
      <c r="B27" s="105">
        <v>31.0</v>
      </c>
      <c r="C27" s="105">
        <v>36.0</v>
      </c>
      <c r="D27" s="105"/>
      <c r="E27" s="106" t="s">
        <v>2910</v>
      </c>
      <c r="F27" s="106" t="s">
        <v>2911</v>
      </c>
      <c r="G27" s="105">
        <v>133.0</v>
      </c>
      <c r="H27" s="105">
        <v>108.0</v>
      </c>
      <c r="I27" s="105">
        <v>5.0</v>
      </c>
      <c r="J27" s="105">
        <v>16.0</v>
      </c>
      <c r="K27" s="105">
        <v>104.0</v>
      </c>
      <c r="L27" s="105"/>
      <c r="M27" s="105">
        <v>108.0</v>
      </c>
      <c r="N27" s="105">
        <v>206.0</v>
      </c>
      <c r="O27" s="105">
        <v>209.0</v>
      </c>
      <c r="P27" s="105">
        <v>202.0</v>
      </c>
      <c r="Q27" s="105">
        <v>202.0</v>
      </c>
      <c r="R27" s="105">
        <v>101.0</v>
      </c>
      <c r="S27" s="105">
        <v>501.0</v>
      </c>
      <c r="T27" s="105">
        <v>902.0</v>
      </c>
      <c r="U27" s="105">
        <v>701.0</v>
      </c>
      <c r="V27" s="105">
        <v>300.0</v>
      </c>
      <c r="W27" s="105">
        <v>300.0</v>
      </c>
      <c r="X27" s="105">
        <v>442.0</v>
      </c>
      <c r="Y27" s="105">
        <v>505.0</v>
      </c>
      <c r="Z27" s="105">
        <v>805.0</v>
      </c>
      <c r="AA27" s="105">
        <v>805.0</v>
      </c>
      <c r="AB27" s="105">
        <v>700.0</v>
      </c>
      <c r="AC27" s="105">
        <v>1200.0</v>
      </c>
      <c r="AD27" s="105">
        <v>1279.0</v>
      </c>
      <c r="AE27" s="105">
        <v>2098.0</v>
      </c>
      <c r="AF27" s="105">
        <v>2055.0</v>
      </c>
      <c r="AG27" s="105">
        <v>2014.0</v>
      </c>
      <c r="AH27" s="105">
        <v>2147.0</v>
      </c>
      <c r="AI27" s="105">
        <v>1636.0</v>
      </c>
      <c r="AJ27" s="105">
        <v>1058.0</v>
      </c>
      <c r="AK27" s="105">
        <v>1303.0</v>
      </c>
      <c r="AL27" s="105">
        <v>1795.0</v>
      </c>
      <c r="AM27" s="105">
        <v>2082.0</v>
      </c>
      <c r="AN27" s="105">
        <v>1999.0</v>
      </c>
      <c r="AO27" s="105">
        <v>1846.0</v>
      </c>
      <c r="AP27" s="105">
        <v>2189.0</v>
      </c>
      <c r="AQ27" s="105">
        <v>1506.0</v>
      </c>
      <c r="AR27" s="105">
        <v>2110.0</v>
      </c>
      <c r="AS27" s="105">
        <v>1807.0</v>
      </c>
      <c r="AT27" s="105">
        <v>2061.0</v>
      </c>
      <c r="AU27" s="105">
        <v>2699.0</v>
      </c>
      <c r="AV27" s="105">
        <v>2370.0</v>
      </c>
      <c r="AW27" s="105">
        <v>2762.0</v>
      </c>
      <c r="AX27" s="105">
        <v>3151.0</v>
      </c>
      <c r="AY27" s="105">
        <v>3635.0</v>
      </c>
      <c r="AZ27" s="105">
        <v>4740.0</v>
      </c>
      <c r="BA27" s="105">
        <v>3806.0</v>
      </c>
      <c r="BB27" s="105">
        <v>3534.0</v>
      </c>
      <c r="BC27" s="105">
        <v>4178.0</v>
      </c>
      <c r="BD27" s="105">
        <v>4513.0</v>
      </c>
      <c r="BE27" s="105">
        <v>4669.0</v>
      </c>
      <c r="BF27" s="105">
        <v>2458.0</v>
      </c>
      <c r="BG27" s="105">
        <v>2108.0</v>
      </c>
      <c r="BH27" s="105">
        <v>2456.0</v>
      </c>
      <c r="BI27" s="105">
        <v>1714.0</v>
      </c>
      <c r="BJ27" s="105">
        <v>1811.0</v>
      </c>
      <c r="BK27" s="105">
        <v>1356.0</v>
      </c>
      <c r="BL27" s="105">
        <v>1359.0</v>
      </c>
      <c r="BM27" s="105">
        <v>1247.0</v>
      </c>
      <c r="BN27" s="105">
        <v>1180.0</v>
      </c>
      <c r="BO27" s="105">
        <v>1585.0</v>
      </c>
      <c r="BP27" s="105">
        <v>1917.0</v>
      </c>
      <c r="BQ27" s="105">
        <v>1970.0</v>
      </c>
      <c r="BR27" s="105">
        <v>2009.0</v>
      </c>
      <c r="BS27" s="105">
        <v>2101.0</v>
      </c>
      <c r="BT27" s="105">
        <v>2026.0</v>
      </c>
      <c r="BU27" s="105">
        <v>2923.0</v>
      </c>
      <c r="BV27" s="105">
        <v>3738.0</v>
      </c>
      <c r="BW27" s="105">
        <v>3269.0</v>
      </c>
      <c r="BX27" s="105">
        <v>4180.0</v>
      </c>
      <c r="BY27" s="105">
        <v>2794.48</v>
      </c>
    </row>
    <row r="28" ht="15.75" customHeight="1">
      <c r="A28" s="105">
        <v>57.0</v>
      </c>
      <c r="B28" s="105">
        <v>31.0</v>
      </c>
      <c r="C28" s="105">
        <v>36.0</v>
      </c>
      <c r="D28" s="105"/>
      <c r="E28" s="106" t="s">
        <v>2617</v>
      </c>
      <c r="F28" s="106" t="s">
        <v>2618</v>
      </c>
      <c r="G28" s="105">
        <v>2865.0</v>
      </c>
      <c r="H28" s="105">
        <v>3943.0</v>
      </c>
      <c r="I28" s="105">
        <v>3686.0</v>
      </c>
      <c r="J28" s="105">
        <v>3066.0</v>
      </c>
      <c r="K28" s="105">
        <v>4712.0</v>
      </c>
      <c r="L28" s="105"/>
      <c r="M28" s="105">
        <v>4982.0</v>
      </c>
      <c r="N28" s="105">
        <v>6358.0</v>
      </c>
      <c r="O28" s="105">
        <v>6982.0</v>
      </c>
      <c r="P28" s="105">
        <v>8268.0</v>
      </c>
      <c r="Q28" s="105">
        <v>6266.0</v>
      </c>
      <c r="R28" s="105">
        <v>7772.0</v>
      </c>
      <c r="S28" s="105">
        <v>7216.0</v>
      </c>
      <c r="T28" s="105">
        <v>8348.0</v>
      </c>
      <c r="U28" s="105">
        <v>7300.0</v>
      </c>
      <c r="V28" s="105">
        <v>4939.0</v>
      </c>
      <c r="W28" s="105">
        <v>7100.0</v>
      </c>
      <c r="X28" s="105">
        <v>8531.0</v>
      </c>
      <c r="Y28" s="105">
        <v>8463.0</v>
      </c>
      <c r="Z28" s="105">
        <v>11014.0</v>
      </c>
      <c r="AA28" s="105">
        <v>10096.0</v>
      </c>
      <c r="AB28" s="105">
        <v>10178.0</v>
      </c>
      <c r="AC28" s="105">
        <v>8200.0</v>
      </c>
      <c r="AD28" s="105">
        <v>10193.0</v>
      </c>
      <c r="AE28" s="105">
        <v>11056.0</v>
      </c>
      <c r="AF28" s="105">
        <v>10213.0</v>
      </c>
      <c r="AG28" s="105">
        <v>9934.0</v>
      </c>
      <c r="AH28" s="105">
        <v>11524.0</v>
      </c>
      <c r="AI28" s="105">
        <v>10607.0</v>
      </c>
      <c r="AJ28" s="105">
        <v>8447.0</v>
      </c>
      <c r="AK28" s="105">
        <v>8672.0</v>
      </c>
      <c r="AL28" s="105">
        <v>11316.0</v>
      </c>
      <c r="AM28" s="105">
        <v>8695.0</v>
      </c>
      <c r="AN28" s="105">
        <v>11497.0</v>
      </c>
      <c r="AO28" s="105">
        <v>8694.0</v>
      </c>
      <c r="AP28" s="105">
        <v>7649.0</v>
      </c>
      <c r="AQ28" s="105">
        <v>8392.0</v>
      </c>
      <c r="AR28" s="105">
        <v>8990.0</v>
      </c>
      <c r="AS28" s="105">
        <v>9300.0</v>
      </c>
      <c r="AT28" s="105">
        <v>6900.0</v>
      </c>
      <c r="AU28" s="105">
        <v>9942.0</v>
      </c>
      <c r="AV28" s="105">
        <v>10399.0</v>
      </c>
      <c r="AW28" s="105">
        <v>11213.0</v>
      </c>
      <c r="AX28" s="105">
        <v>10442.0</v>
      </c>
      <c r="AY28" s="105">
        <v>12063.0</v>
      </c>
      <c r="AZ28" s="105">
        <v>10787.0</v>
      </c>
      <c r="BA28" s="105">
        <v>9769.0</v>
      </c>
      <c r="BB28" s="105">
        <v>12368.0</v>
      </c>
      <c r="BC28" s="105">
        <v>8678.0</v>
      </c>
      <c r="BD28" s="105">
        <v>8728.0</v>
      </c>
      <c r="BE28" s="105">
        <v>9535.0</v>
      </c>
      <c r="BF28" s="105">
        <v>6975.0</v>
      </c>
      <c r="BG28" s="105">
        <v>6913.0</v>
      </c>
      <c r="BH28" s="105">
        <v>7475.0</v>
      </c>
      <c r="BI28" s="105">
        <v>7230.0</v>
      </c>
      <c r="BJ28" s="105">
        <v>8809.0</v>
      </c>
      <c r="BK28" s="105">
        <v>8638.0</v>
      </c>
      <c r="BL28" s="105">
        <v>7926.0</v>
      </c>
      <c r="BM28" s="105">
        <v>7338.0</v>
      </c>
      <c r="BN28" s="105">
        <v>8493.0</v>
      </c>
      <c r="BO28" s="105">
        <v>6568.0</v>
      </c>
      <c r="BP28" s="105">
        <v>8189.0</v>
      </c>
      <c r="BQ28" s="105">
        <v>7801.0</v>
      </c>
      <c r="BR28" s="105">
        <v>5263.0</v>
      </c>
      <c r="BS28" s="105">
        <v>7790.0</v>
      </c>
      <c r="BT28" s="105">
        <v>9909.0</v>
      </c>
      <c r="BU28" s="105">
        <v>9079.0</v>
      </c>
      <c r="BV28" s="105">
        <v>10170.0</v>
      </c>
      <c r="BW28" s="105">
        <v>10105.0</v>
      </c>
      <c r="BX28" s="105">
        <v>11278.0</v>
      </c>
      <c r="BY28" s="105">
        <v>7434.0</v>
      </c>
    </row>
    <row r="29" ht="15.75" customHeight="1">
      <c r="A29" s="105">
        <v>58.0</v>
      </c>
      <c r="B29" s="105">
        <v>31.0</v>
      </c>
      <c r="C29" s="105">
        <v>36.0</v>
      </c>
      <c r="D29" s="105"/>
      <c r="E29" s="106" t="s">
        <v>2912</v>
      </c>
      <c r="F29" s="106" t="s">
        <v>2913</v>
      </c>
      <c r="G29" s="105">
        <v>100.0</v>
      </c>
      <c r="H29" s="105">
        <v>100.0</v>
      </c>
      <c r="I29" s="105">
        <v>100.0</v>
      </c>
      <c r="J29" s="105">
        <v>100.0</v>
      </c>
      <c r="K29" s="105">
        <v>100.0</v>
      </c>
      <c r="L29" s="105"/>
      <c r="M29" s="105">
        <v>300.0</v>
      </c>
      <c r="N29" s="105">
        <v>300.0</v>
      </c>
      <c r="O29" s="105">
        <v>300.0</v>
      </c>
      <c r="P29" s="105">
        <v>500.0</v>
      </c>
      <c r="Q29" s="105">
        <v>800.0</v>
      </c>
      <c r="R29" s="105">
        <v>800.0</v>
      </c>
      <c r="S29" s="105">
        <v>600.0</v>
      </c>
      <c r="T29" s="105">
        <v>500.0</v>
      </c>
      <c r="U29" s="105">
        <v>500.0</v>
      </c>
      <c r="V29" s="105">
        <v>600.0</v>
      </c>
      <c r="W29" s="105">
        <v>600.0</v>
      </c>
      <c r="X29" s="105">
        <v>600.0</v>
      </c>
      <c r="Y29" s="105">
        <v>600.0</v>
      </c>
      <c r="Z29" s="105">
        <v>600.0</v>
      </c>
      <c r="AA29" s="105">
        <v>500.0</v>
      </c>
      <c r="AB29" s="105">
        <v>500.0</v>
      </c>
      <c r="AC29" s="105">
        <v>800.0</v>
      </c>
      <c r="AD29" s="105">
        <v>800.0</v>
      </c>
      <c r="AE29" s="105">
        <v>780.0</v>
      </c>
      <c r="AF29" s="105">
        <v>619.0</v>
      </c>
      <c r="AG29" s="105">
        <v>620.0</v>
      </c>
      <c r="AH29" s="105">
        <v>565.0</v>
      </c>
      <c r="AI29" s="105">
        <v>629.0</v>
      </c>
      <c r="AJ29" s="105">
        <v>698.0</v>
      </c>
      <c r="AK29" s="105">
        <v>586.0</v>
      </c>
      <c r="AL29" s="105">
        <v>604.0</v>
      </c>
      <c r="AM29" s="105">
        <v>628.0</v>
      </c>
      <c r="AN29" s="105">
        <v>687.0</v>
      </c>
      <c r="AO29" s="105">
        <v>677.0</v>
      </c>
      <c r="AP29" s="105">
        <v>680.0</v>
      </c>
      <c r="AQ29" s="105">
        <v>574.0</v>
      </c>
      <c r="AR29" s="105">
        <v>500.0</v>
      </c>
      <c r="AS29" s="105">
        <v>392.0</v>
      </c>
      <c r="AT29" s="105">
        <v>219.0</v>
      </c>
      <c r="AU29" s="105">
        <v>234.0</v>
      </c>
      <c r="AV29" s="105">
        <v>225.0</v>
      </c>
      <c r="AW29" s="105">
        <v>375.0</v>
      </c>
      <c r="AX29" s="105">
        <v>390.0</v>
      </c>
      <c r="AY29" s="105">
        <v>450.0</v>
      </c>
      <c r="AZ29" s="105">
        <v>490.0</v>
      </c>
      <c r="BA29" s="105">
        <v>429.0</v>
      </c>
      <c r="BB29" s="105">
        <v>307.0</v>
      </c>
      <c r="BC29" s="105">
        <v>481.0</v>
      </c>
      <c r="BD29" s="105">
        <v>441.0</v>
      </c>
      <c r="BE29" s="105">
        <v>125.0</v>
      </c>
      <c r="BF29" s="105">
        <v>190.0</v>
      </c>
      <c r="BG29" s="105">
        <v>203.0</v>
      </c>
      <c r="BH29" s="105">
        <v>28.0</v>
      </c>
      <c r="BI29" s="105">
        <v>29.0</v>
      </c>
      <c r="BJ29" s="105">
        <v>15.0</v>
      </c>
      <c r="BK29" s="105">
        <v>172.0</v>
      </c>
      <c r="BL29" s="105">
        <v>21.0</v>
      </c>
      <c r="BM29" s="105">
        <v>12.0</v>
      </c>
      <c r="BN29" s="105">
        <v>53.0</v>
      </c>
      <c r="BO29" s="105">
        <v>47.0</v>
      </c>
      <c r="BP29" s="105">
        <v>52.0</v>
      </c>
      <c r="BQ29" s="105">
        <v>107.0</v>
      </c>
      <c r="BR29" s="105">
        <v>103.0</v>
      </c>
      <c r="BS29" s="105">
        <v>109.0</v>
      </c>
      <c r="BT29" s="105">
        <v>110.0</v>
      </c>
      <c r="BU29" s="105">
        <v>74.0</v>
      </c>
      <c r="BV29" s="105">
        <v>253.0</v>
      </c>
      <c r="BW29" s="105">
        <v>263.0</v>
      </c>
      <c r="BX29" s="105">
        <v>189.0</v>
      </c>
      <c r="BY29" s="105">
        <v>212.46</v>
      </c>
    </row>
    <row r="30" ht="15.75" customHeight="1">
      <c r="A30" s="105">
        <v>59.0</v>
      </c>
      <c r="B30" s="105">
        <v>31.0</v>
      </c>
      <c r="C30" s="105">
        <v>36.0</v>
      </c>
      <c r="D30" s="105"/>
      <c r="E30" s="106" t="s">
        <v>2624</v>
      </c>
      <c r="F30" s="106" t="s">
        <v>2625</v>
      </c>
      <c r="G30" s="105">
        <v>4716.0</v>
      </c>
      <c r="H30" s="105">
        <v>5417.0</v>
      </c>
      <c r="I30" s="105">
        <v>4060.0</v>
      </c>
      <c r="J30" s="105">
        <v>4072.0</v>
      </c>
      <c r="K30" s="105">
        <v>4109.0</v>
      </c>
      <c r="L30" s="105"/>
      <c r="M30" s="105">
        <v>5076.0</v>
      </c>
      <c r="N30" s="105">
        <v>4550.0</v>
      </c>
      <c r="O30" s="105">
        <v>4239.0</v>
      </c>
      <c r="P30" s="105">
        <v>4482.0</v>
      </c>
      <c r="Q30" s="105">
        <v>4772.0</v>
      </c>
      <c r="R30" s="105">
        <v>5786.0</v>
      </c>
      <c r="S30" s="105">
        <v>5425.0</v>
      </c>
      <c r="T30" s="105">
        <v>5382.0</v>
      </c>
      <c r="U30" s="105">
        <v>5790.0</v>
      </c>
      <c r="V30" s="105">
        <v>6353.0</v>
      </c>
      <c r="W30" s="105">
        <v>6280.0</v>
      </c>
      <c r="X30" s="105">
        <v>6547.0</v>
      </c>
      <c r="Y30" s="105">
        <v>6965.0</v>
      </c>
      <c r="Z30" s="105">
        <v>5511.0</v>
      </c>
      <c r="AA30" s="105">
        <v>5613.0</v>
      </c>
      <c r="AB30" s="105">
        <v>5207.0</v>
      </c>
      <c r="AC30" s="105">
        <v>5700.0</v>
      </c>
      <c r="AD30" s="105">
        <v>5020.0</v>
      </c>
      <c r="AE30" s="105">
        <v>6689.0</v>
      </c>
      <c r="AF30" s="105">
        <v>8796.0</v>
      </c>
      <c r="AG30" s="105">
        <v>6920.0</v>
      </c>
      <c r="AH30" s="105">
        <v>6955.0</v>
      </c>
      <c r="AI30" s="105">
        <v>7446.0</v>
      </c>
      <c r="AJ30" s="105">
        <v>5807.0</v>
      </c>
      <c r="AK30" s="105">
        <v>6796.0</v>
      </c>
      <c r="AL30" s="105">
        <v>6760.0</v>
      </c>
      <c r="AM30" s="105">
        <v>7878.0</v>
      </c>
      <c r="AN30" s="105">
        <v>10040.0</v>
      </c>
      <c r="AO30" s="105">
        <v>7817.0</v>
      </c>
      <c r="AP30" s="105">
        <v>6403.0</v>
      </c>
      <c r="AQ30" s="105">
        <v>6617.0</v>
      </c>
      <c r="AR30" s="105">
        <v>7074.0</v>
      </c>
      <c r="AS30" s="105">
        <v>7094.0</v>
      </c>
      <c r="AT30" s="105">
        <v>8360.0</v>
      </c>
      <c r="AU30" s="105">
        <v>6924.0</v>
      </c>
      <c r="AV30" s="105">
        <v>7090.0</v>
      </c>
      <c r="AW30" s="105">
        <v>6984.0</v>
      </c>
      <c r="AX30" s="105">
        <v>7861.0</v>
      </c>
      <c r="AY30" s="105">
        <v>8208.0</v>
      </c>
      <c r="AZ30" s="105">
        <v>8923.0</v>
      </c>
      <c r="BA30" s="105">
        <v>9773.0</v>
      </c>
      <c r="BB30" s="105">
        <v>11163.0</v>
      </c>
      <c r="BC30" s="105">
        <v>12716.0</v>
      </c>
      <c r="BD30" s="105">
        <v>8561.0</v>
      </c>
      <c r="BE30" s="105">
        <v>10851.0</v>
      </c>
      <c r="BF30" s="105">
        <v>8893.0</v>
      </c>
      <c r="BG30" s="105">
        <v>9830.0</v>
      </c>
      <c r="BH30" s="105">
        <v>12248.0</v>
      </c>
      <c r="BI30" s="105">
        <v>11158.0</v>
      </c>
      <c r="BJ30" s="105">
        <v>12820.0</v>
      </c>
      <c r="BK30" s="105">
        <v>10637.0</v>
      </c>
      <c r="BL30" s="105">
        <v>11564.0</v>
      </c>
      <c r="BM30" s="105">
        <v>9230.0</v>
      </c>
      <c r="BN30" s="105">
        <v>11127.0</v>
      </c>
      <c r="BO30" s="105">
        <v>10274.0</v>
      </c>
      <c r="BP30" s="105">
        <v>10606.0</v>
      </c>
      <c r="BQ30" s="105">
        <v>11202.0</v>
      </c>
      <c r="BR30" s="105">
        <v>9902.0</v>
      </c>
      <c r="BS30" s="105">
        <v>8641.0</v>
      </c>
      <c r="BT30" s="105">
        <v>7937.0</v>
      </c>
      <c r="BU30" s="105">
        <v>9852.0</v>
      </c>
      <c r="BV30" s="105">
        <v>9456.0</v>
      </c>
      <c r="BW30" s="105">
        <v>10930.0</v>
      </c>
      <c r="BX30" s="105">
        <v>10083.0</v>
      </c>
      <c r="BY30" s="105">
        <v>6970.84</v>
      </c>
    </row>
    <row r="31" ht="15.75" customHeight="1">
      <c r="A31" s="105">
        <v>60.0</v>
      </c>
      <c r="B31" s="105">
        <v>31.0</v>
      </c>
      <c r="C31" s="105">
        <v>36.0</v>
      </c>
      <c r="D31" s="105"/>
      <c r="E31" s="106" t="s">
        <v>2637</v>
      </c>
      <c r="F31" s="106" t="s">
        <v>2638</v>
      </c>
      <c r="G31" s="105">
        <v>300.0</v>
      </c>
      <c r="H31" s="105">
        <v>300.0</v>
      </c>
      <c r="I31" s="105">
        <v>300.0</v>
      </c>
      <c r="J31" s="105">
        <v>300.0</v>
      </c>
      <c r="K31" s="105">
        <v>400.0</v>
      </c>
      <c r="L31" s="105"/>
      <c r="M31" s="105">
        <v>500.0</v>
      </c>
      <c r="N31" s="105">
        <v>500.0</v>
      </c>
      <c r="O31" s="105">
        <v>500.0</v>
      </c>
      <c r="P31" s="105">
        <v>500.0</v>
      </c>
      <c r="Q31" s="105">
        <v>500.0</v>
      </c>
      <c r="R31" s="105">
        <v>600.0</v>
      </c>
      <c r="S31" s="105">
        <v>600.0</v>
      </c>
      <c r="T31" s="105">
        <v>600.0</v>
      </c>
      <c r="U31" s="105">
        <v>600.0</v>
      </c>
      <c r="V31" s="105">
        <v>700.0</v>
      </c>
      <c r="W31" s="105">
        <v>900.0</v>
      </c>
      <c r="X31" s="105">
        <v>800.0</v>
      </c>
      <c r="Y31" s="105">
        <v>800.0</v>
      </c>
      <c r="Z31" s="105">
        <v>800.0</v>
      </c>
      <c r="AA31" s="105">
        <v>800.0</v>
      </c>
      <c r="AB31" s="105">
        <v>2300.0</v>
      </c>
      <c r="AC31" s="105">
        <v>3200.0</v>
      </c>
      <c r="AD31" s="105">
        <v>3000.0</v>
      </c>
      <c r="AE31" s="105">
        <v>3300.0</v>
      </c>
      <c r="AF31" s="105">
        <v>3225.0</v>
      </c>
      <c r="AG31" s="105">
        <v>4066.0</v>
      </c>
      <c r="AH31" s="105">
        <v>3533.0</v>
      </c>
      <c r="AI31" s="105">
        <v>3696.0</v>
      </c>
      <c r="AJ31" s="105">
        <v>3897.0</v>
      </c>
      <c r="AK31" s="105">
        <v>3739.0</v>
      </c>
      <c r="AL31" s="105">
        <v>4129.0</v>
      </c>
      <c r="AM31" s="105">
        <v>3315.0</v>
      </c>
      <c r="AN31" s="105">
        <v>2896.0</v>
      </c>
      <c r="AO31" s="105">
        <v>3229.0</v>
      </c>
      <c r="AP31" s="105">
        <v>2723.0</v>
      </c>
      <c r="AQ31" s="105">
        <v>4932.0</v>
      </c>
      <c r="AR31" s="105">
        <v>2565.0</v>
      </c>
      <c r="AS31" s="105">
        <v>3576.0</v>
      </c>
      <c r="AT31" s="105">
        <v>4447.0</v>
      </c>
      <c r="AU31" s="105">
        <v>4852.0</v>
      </c>
      <c r="AV31" s="105">
        <v>4933.0</v>
      </c>
      <c r="AW31" s="105">
        <v>7419.0</v>
      </c>
      <c r="AX31" s="105">
        <v>4925.0</v>
      </c>
      <c r="AY31" s="105">
        <v>7207.0</v>
      </c>
      <c r="AZ31" s="105">
        <v>6012.0</v>
      </c>
      <c r="BA31" s="105">
        <v>6541.0</v>
      </c>
      <c r="BB31" s="105">
        <v>5388.0</v>
      </c>
      <c r="BC31" s="105">
        <v>5940.0</v>
      </c>
      <c r="BD31" s="105">
        <v>6407.0</v>
      </c>
      <c r="BE31" s="105">
        <v>4238.0</v>
      </c>
      <c r="BF31" s="105">
        <v>5655.0</v>
      </c>
      <c r="BG31" s="105">
        <v>5598.0</v>
      </c>
      <c r="BH31" s="105">
        <v>5250.0</v>
      </c>
      <c r="BI31" s="105">
        <v>5629.0</v>
      </c>
      <c r="BJ31" s="105">
        <v>5898.0</v>
      </c>
      <c r="BK31" s="105">
        <v>6426.0</v>
      </c>
      <c r="BL31" s="105">
        <v>5876.0</v>
      </c>
      <c r="BM31" s="105">
        <v>3741.0</v>
      </c>
      <c r="BN31" s="105">
        <v>4135.0</v>
      </c>
      <c r="BO31" s="105">
        <v>4121.0</v>
      </c>
      <c r="BP31" s="105">
        <v>2793.0</v>
      </c>
      <c r="BQ31" s="105">
        <v>3879.0</v>
      </c>
      <c r="BR31" s="105">
        <v>2687.0</v>
      </c>
      <c r="BS31" s="105">
        <v>1846.0</v>
      </c>
      <c r="BT31" s="105">
        <v>1641.0</v>
      </c>
      <c r="BU31" s="105">
        <v>1134.0</v>
      </c>
      <c r="BV31" s="105">
        <v>1975.0</v>
      </c>
      <c r="BW31" s="105">
        <v>1912.0</v>
      </c>
      <c r="BX31" s="105">
        <v>1918.0</v>
      </c>
      <c r="BY31" s="105">
        <v>2428.75</v>
      </c>
    </row>
    <row r="32" ht="15.75" customHeight="1">
      <c r="A32" s="105">
        <v>61.0</v>
      </c>
      <c r="B32" s="105">
        <v>31.0</v>
      </c>
      <c r="C32" s="105">
        <v>36.0</v>
      </c>
      <c r="D32" s="105"/>
      <c r="E32" s="106" t="s">
        <v>95</v>
      </c>
      <c r="F32" s="106" t="s">
        <v>96</v>
      </c>
      <c r="G32" s="105">
        <v>500.0</v>
      </c>
      <c r="H32" s="105">
        <v>500.0</v>
      </c>
      <c r="I32" s="105">
        <v>700.0</v>
      </c>
      <c r="J32" s="105">
        <v>800.0</v>
      </c>
      <c r="K32" s="105">
        <v>600.0</v>
      </c>
      <c r="L32" s="105"/>
      <c r="M32" s="105">
        <v>800.0</v>
      </c>
      <c r="N32" s="105">
        <v>800.0</v>
      </c>
      <c r="O32" s="105">
        <v>1000.0</v>
      </c>
      <c r="P32" s="105">
        <v>1500.0</v>
      </c>
      <c r="Q32" s="105">
        <v>2000.0</v>
      </c>
      <c r="R32" s="105">
        <v>3300.0</v>
      </c>
      <c r="S32" s="105">
        <v>2700.0</v>
      </c>
      <c r="T32" s="105">
        <v>1200.0</v>
      </c>
      <c r="U32" s="105">
        <v>700.0</v>
      </c>
      <c r="V32" s="105">
        <v>700.0</v>
      </c>
      <c r="W32" s="105">
        <v>1000.0</v>
      </c>
      <c r="X32" s="105">
        <v>1100.0</v>
      </c>
      <c r="Y32" s="105">
        <v>1200.0</v>
      </c>
      <c r="Z32" s="105">
        <v>1400.0</v>
      </c>
      <c r="AA32" s="105">
        <v>1300.0</v>
      </c>
      <c r="AB32" s="105">
        <v>1673.0</v>
      </c>
      <c r="AC32" s="105">
        <v>1872.0</v>
      </c>
      <c r="AD32" s="105">
        <v>2698.0</v>
      </c>
      <c r="AE32" s="105">
        <v>2735.0</v>
      </c>
      <c r="AF32" s="105">
        <v>3348.0</v>
      </c>
      <c r="AG32" s="105">
        <v>3316.0</v>
      </c>
      <c r="AH32" s="105">
        <v>4829.0</v>
      </c>
      <c r="AI32" s="105">
        <v>6412.0</v>
      </c>
      <c r="AJ32" s="105">
        <v>4762.0</v>
      </c>
      <c r="AK32" s="105">
        <v>3472.0</v>
      </c>
      <c r="AL32" s="105">
        <v>5613.0</v>
      </c>
      <c r="AM32" s="105">
        <v>6663.0</v>
      </c>
      <c r="AN32" s="105">
        <v>14011.0</v>
      </c>
      <c r="AO32" s="105">
        <v>14954.0</v>
      </c>
      <c r="AP32" s="105">
        <v>20875.0</v>
      </c>
      <c r="AQ32" s="105">
        <v>15490.0</v>
      </c>
      <c r="AR32" s="105">
        <v>11512.0</v>
      </c>
      <c r="AS32" s="105">
        <v>8886.0</v>
      </c>
      <c r="AT32" s="105">
        <v>5757.0</v>
      </c>
      <c r="AU32" s="105">
        <v>4714.0</v>
      </c>
      <c r="AV32" s="105">
        <v>4275.0</v>
      </c>
      <c r="AW32" s="105">
        <v>7713.0</v>
      </c>
      <c r="AX32" s="105">
        <v>10886.0</v>
      </c>
      <c r="AY32" s="105">
        <v>14747.0</v>
      </c>
      <c r="AZ32" s="105">
        <v>9136.0</v>
      </c>
      <c r="BA32" s="105">
        <v>5212.0</v>
      </c>
      <c r="BB32" s="105">
        <v>4853.0</v>
      </c>
      <c r="BC32" s="105">
        <v>5578.0</v>
      </c>
      <c r="BD32" s="105">
        <v>5998.0</v>
      </c>
      <c r="BE32" s="105">
        <v>4186.0</v>
      </c>
      <c r="BF32" s="105">
        <v>4143.0</v>
      </c>
      <c r="BG32" s="105">
        <v>7771.0</v>
      </c>
      <c r="BH32" s="105">
        <v>3726.0</v>
      </c>
      <c r="BI32" s="105">
        <v>4449.0</v>
      </c>
      <c r="BJ32" s="105">
        <v>4392.0</v>
      </c>
      <c r="BK32" s="105">
        <v>2330.0</v>
      </c>
      <c r="BL32" s="105">
        <v>3245.0</v>
      </c>
      <c r="BM32" s="105">
        <v>1682.0</v>
      </c>
      <c r="BN32" s="105">
        <v>1581.0</v>
      </c>
      <c r="BO32" s="105">
        <v>2971.0</v>
      </c>
      <c r="BP32" s="105">
        <v>2759.0</v>
      </c>
      <c r="BQ32" s="105">
        <v>2164.0</v>
      </c>
      <c r="BR32" s="105">
        <v>2628.0</v>
      </c>
      <c r="BS32" s="105">
        <v>2681.0</v>
      </c>
      <c r="BT32" s="105">
        <v>3505.0</v>
      </c>
      <c r="BU32" s="105">
        <v>3771.0</v>
      </c>
      <c r="BV32" s="105">
        <v>3701.0</v>
      </c>
      <c r="BW32" s="105">
        <v>7823.0</v>
      </c>
      <c r="BX32" s="105">
        <v>6407.0</v>
      </c>
      <c r="BY32" s="105">
        <v>3422.99</v>
      </c>
    </row>
    <row r="33" ht="15.75" customHeight="1">
      <c r="A33" s="105">
        <v>62.0</v>
      </c>
      <c r="B33" s="105">
        <v>31.0</v>
      </c>
      <c r="C33" s="105">
        <v>36.0</v>
      </c>
      <c r="D33" s="105"/>
      <c r="E33" s="106" t="s">
        <v>103</v>
      </c>
      <c r="F33" s="106" t="s">
        <v>104</v>
      </c>
      <c r="G33" s="105">
        <v>1000.0</v>
      </c>
      <c r="H33" s="105">
        <v>1158.0</v>
      </c>
      <c r="I33" s="105">
        <v>700.0</v>
      </c>
      <c r="J33" s="105">
        <v>500.0</v>
      </c>
      <c r="K33" s="105">
        <v>607.0</v>
      </c>
      <c r="L33" s="105"/>
      <c r="M33" s="105">
        <v>600.0</v>
      </c>
      <c r="N33" s="105">
        <v>1451.0</v>
      </c>
      <c r="O33" s="105">
        <v>3802.0</v>
      </c>
      <c r="P33" s="105">
        <v>14383.0</v>
      </c>
      <c r="Q33" s="105">
        <v>13011.0</v>
      </c>
      <c r="R33" s="105">
        <v>12300.0</v>
      </c>
      <c r="S33" s="105">
        <v>3700.0</v>
      </c>
      <c r="T33" s="105">
        <v>28117.0</v>
      </c>
      <c r="U33" s="105">
        <v>19600.0</v>
      </c>
      <c r="V33" s="105">
        <v>19600.0</v>
      </c>
      <c r="W33" s="105">
        <v>13100.0</v>
      </c>
      <c r="X33" s="105">
        <v>14600.0</v>
      </c>
      <c r="Y33" s="105">
        <v>5500.0</v>
      </c>
      <c r="Z33" s="105">
        <v>10914.0</v>
      </c>
      <c r="AA33" s="105">
        <v>11800.0</v>
      </c>
      <c r="AB33" s="105">
        <v>10346.0</v>
      </c>
      <c r="AC33" s="105">
        <v>10498.0</v>
      </c>
      <c r="AD33" s="105">
        <v>11847.0</v>
      </c>
      <c r="AE33" s="105">
        <v>12216.0</v>
      </c>
      <c r="AF33" s="105">
        <v>12599.0</v>
      </c>
      <c r="AG33" s="105">
        <v>9451.0</v>
      </c>
      <c r="AH33" s="105">
        <v>8995.0</v>
      </c>
      <c r="AI33" s="105">
        <v>6250.0</v>
      </c>
      <c r="AJ33" s="105">
        <v>7208.0</v>
      </c>
      <c r="AK33" s="105">
        <v>6436.0</v>
      </c>
      <c r="AL33" s="105">
        <v>9114.0</v>
      </c>
      <c r="AM33" s="105">
        <v>9463.0</v>
      </c>
      <c r="AN33" s="105">
        <v>19276.0</v>
      </c>
      <c r="AO33" s="105">
        <v>32667.0</v>
      </c>
      <c r="AP33" s="105">
        <v>32860.0</v>
      </c>
      <c r="AQ33" s="105">
        <v>33520.0</v>
      </c>
      <c r="AR33" s="105">
        <v>22766.0</v>
      </c>
      <c r="AS33" s="105">
        <v>18574.0</v>
      </c>
      <c r="AT33" s="105">
        <v>23653.0</v>
      </c>
      <c r="AU33" s="105">
        <v>26880.0</v>
      </c>
      <c r="AV33" s="105">
        <v>20297.0</v>
      </c>
      <c r="AW33" s="105">
        <v>25876.0</v>
      </c>
      <c r="AX33" s="105">
        <v>24763.0</v>
      </c>
      <c r="AY33" s="105">
        <v>27554.0</v>
      </c>
      <c r="AZ33" s="105">
        <v>35324.0</v>
      </c>
      <c r="BA33" s="105">
        <v>22752.0</v>
      </c>
      <c r="BB33" s="105">
        <v>21697.0</v>
      </c>
      <c r="BC33" s="105">
        <v>22964.0</v>
      </c>
      <c r="BD33" s="105">
        <v>22166.0</v>
      </c>
      <c r="BE33" s="105">
        <v>19976.0</v>
      </c>
      <c r="BF33" s="105">
        <v>21556.0</v>
      </c>
      <c r="BG33" s="105">
        <v>27057.0</v>
      </c>
      <c r="BH33" s="105">
        <v>18479.0</v>
      </c>
      <c r="BI33" s="105">
        <v>15799.0</v>
      </c>
      <c r="BJ33" s="105">
        <v>17351.0</v>
      </c>
      <c r="BK33" s="105">
        <v>10975.0</v>
      </c>
      <c r="BL33" s="105">
        <v>17524.0</v>
      </c>
      <c r="BM33" s="105">
        <v>13720.0</v>
      </c>
      <c r="BN33" s="105">
        <v>11666.0</v>
      </c>
      <c r="BO33" s="105">
        <v>12939.0</v>
      </c>
      <c r="BP33" s="105">
        <v>15187.0</v>
      </c>
      <c r="BQ33" s="105">
        <v>13845.0</v>
      </c>
      <c r="BR33" s="105">
        <v>19087.28</v>
      </c>
      <c r="BS33" s="105">
        <v>21865.18</v>
      </c>
      <c r="BT33" s="105">
        <v>25830.51</v>
      </c>
      <c r="BU33" s="105">
        <v>27036.01</v>
      </c>
      <c r="BV33" s="105">
        <v>34486.64</v>
      </c>
      <c r="BW33" s="105">
        <v>29309.93</v>
      </c>
      <c r="BX33" s="105">
        <v>30965.89</v>
      </c>
      <c r="BY33" s="105">
        <v>24503.36</v>
      </c>
    </row>
    <row r="34" ht="15.75" customHeight="1">
      <c r="A34" s="105">
        <v>92.0</v>
      </c>
      <c r="B34" s="105">
        <v>34.0</v>
      </c>
      <c r="C34" s="105">
        <v>36.0</v>
      </c>
      <c r="D34" s="105"/>
      <c r="E34" s="106" t="s">
        <v>2910</v>
      </c>
      <c r="F34" s="106" t="s">
        <v>2911</v>
      </c>
      <c r="G34" s="105">
        <v>1003.0</v>
      </c>
      <c r="H34" s="105">
        <v>900.0</v>
      </c>
      <c r="I34" s="105">
        <v>2200.0</v>
      </c>
      <c r="J34" s="105">
        <v>4002.0</v>
      </c>
      <c r="K34" s="105">
        <v>1403.0</v>
      </c>
      <c r="L34" s="105"/>
      <c r="M34" s="105">
        <v>4003.0</v>
      </c>
      <c r="N34" s="105">
        <v>2510.0</v>
      </c>
      <c r="O34" s="105">
        <v>3300.0</v>
      </c>
      <c r="P34" s="105">
        <v>3840.0</v>
      </c>
      <c r="Q34" s="105">
        <v>5100.0</v>
      </c>
      <c r="R34" s="105">
        <v>5423.0</v>
      </c>
      <c r="S34" s="105">
        <v>3372.0</v>
      </c>
      <c r="T34" s="105">
        <v>3512.0</v>
      </c>
      <c r="U34" s="105">
        <v>2669.0</v>
      </c>
      <c r="V34" s="105">
        <v>1515.0</v>
      </c>
      <c r="W34" s="105">
        <v>2102.0</v>
      </c>
      <c r="X34" s="105">
        <v>3204.0</v>
      </c>
      <c r="Y34" s="105">
        <v>2755.0</v>
      </c>
      <c r="Z34" s="105">
        <v>1459.0</v>
      </c>
      <c r="AA34" s="105">
        <v>2035.0</v>
      </c>
      <c r="AB34" s="105">
        <v>2149.0</v>
      </c>
      <c r="AC34" s="105">
        <v>10405.0</v>
      </c>
      <c r="AD34" s="105">
        <v>4005.0</v>
      </c>
      <c r="AE34" s="105">
        <v>2236.0</v>
      </c>
      <c r="AF34" s="105">
        <v>8937.0</v>
      </c>
      <c r="AG34" s="105">
        <v>7255.0</v>
      </c>
      <c r="AH34" s="105">
        <v>6268.0</v>
      </c>
      <c r="AI34" s="105">
        <v>7249.0</v>
      </c>
      <c r="AJ34" s="105">
        <v>3791.0</v>
      </c>
      <c r="AK34" s="105">
        <v>1981.0</v>
      </c>
      <c r="AL34" s="105">
        <v>7571.0</v>
      </c>
      <c r="AM34" s="105">
        <v>7637.0</v>
      </c>
      <c r="AN34" s="105">
        <v>9090.0</v>
      </c>
      <c r="AO34" s="105">
        <v>4330.0</v>
      </c>
      <c r="AP34" s="105">
        <v>1461.0</v>
      </c>
      <c r="AQ34" s="105">
        <v>3627.0</v>
      </c>
      <c r="AR34" s="105">
        <v>2404.0</v>
      </c>
      <c r="AS34" s="105">
        <v>2851.0</v>
      </c>
      <c r="AT34" s="105">
        <v>9620.0</v>
      </c>
      <c r="AU34" s="105">
        <v>7973.0</v>
      </c>
      <c r="AV34" s="105">
        <v>1987.0</v>
      </c>
      <c r="AW34" s="105">
        <v>2383.0</v>
      </c>
      <c r="AX34" s="105">
        <v>1824.0</v>
      </c>
      <c r="AY34" s="105">
        <v>1765.0</v>
      </c>
      <c r="AZ34" s="105">
        <v>1688.0</v>
      </c>
      <c r="BA34" s="105">
        <v>1603.0</v>
      </c>
      <c r="BB34" s="105">
        <v>5557.0</v>
      </c>
      <c r="BC34" s="105">
        <v>10681.0</v>
      </c>
      <c r="BD34" s="105">
        <v>13638.0</v>
      </c>
      <c r="BE34" s="105">
        <v>9289.0</v>
      </c>
      <c r="BF34" s="105">
        <v>6155.0</v>
      </c>
      <c r="BG34" s="105">
        <v>6733.0</v>
      </c>
      <c r="BH34" s="105">
        <v>9272.0</v>
      </c>
      <c r="BI34" s="105">
        <v>5351.0</v>
      </c>
      <c r="BJ34" s="105">
        <v>5653.0</v>
      </c>
      <c r="BK34" s="105">
        <v>5025.0</v>
      </c>
      <c r="BL34" s="105">
        <v>8583.0</v>
      </c>
      <c r="BM34" s="105">
        <v>4610.0</v>
      </c>
      <c r="BN34" s="105">
        <v>5654.0</v>
      </c>
      <c r="BO34" s="105">
        <v>11015.0</v>
      </c>
      <c r="BP34" s="105">
        <v>13464.0</v>
      </c>
      <c r="BQ34" s="105">
        <v>18816.0</v>
      </c>
      <c r="BR34" s="105">
        <v>7392.0</v>
      </c>
      <c r="BS34" s="105">
        <v>5497.0</v>
      </c>
      <c r="BT34" s="105">
        <v>6237.0</v>
      </c>
      <c r="BU34" s="105">
        <v>6792.0</v>
      </c>
      <c r="BV34" s="105">
        <v>6542.0</v>
      </c>
      <c r="BW34" s="105">
        <v>17728.0</v>
      </c>
      <c r="BX34" s="105">
        <v>10014.0</v>
      </c>
      <c r="BY34" s="105">
        <v>10667.37</v>
      </c>
    </row>
    <row r="35" ht="15.75" customHeight="1">
      <c r="A35" s="105">
        <v>93.0</v>
      </c>
      <c r="B35" s="105">
        <v>34.0</v>
      </c>
      <c r="C35" s="105">
        <v>36.0</v>
      </c>
      <c r="D35" s="105"/>
      <c r="E35" s="106" t="s">
        <v>112</v>
      </c>
      <c r="F35" s="106" t="s">
        <v>113</v>
      </c>
      <c r="G35" s="105">
        <v>598.0</v>
      </c>
      <c r="H35" s="105">
        <v>545.0</v>
      </c>
      <c r="I35" s="105">
        <v>522.0</v>
      </c>
      <c r="J35" s="105">
        <v>1217.0</v>
      </c>
      <c r="K35" s="105">
        <v>1646.0</v>
      </c>
      <c r="L35" s="105"/>
      <c r="M35" s="105">
        <v>2615.0</v>
      </c>
      <c r="N35" s="105">
        <v>739.0</v>
      </c>
      <c r="O35" s="105">
        <v>3458.0</v>
      </c>
      <c r="P35" s="105">
        <v>1840.0</v>
      </c>
      <c r="Q35" s="105">
        <v>3477.0</v>
      </c>
      <c r="R35" s="105">
        <v>4454.0</v>
      </c>
      <c r="S35" s="105">
        <v>12276.0</v>
      </c>
      <c r="T35" s="105">
        <v>9819.0</v>
      </c>
      <c r="U35" s="105">
        <v>11577.0</v>
      </c>
      <c r="V35" s="105">
        <v>11984.0</v>
      </c>
      <c r="W35" s="105">
        <v>15895.0</v>
      </c>
      <c r="X35" s="105">
        <v>12321.0</v>
      </c>
      <c r="Y35" s="105">
        <v>16328.0</v>
      </c>
      <c r="Z35" s="105">
        <v>15568.0</v>
      </c>
      <c r="AA35" s="105">
        <v>22469.0</v>
      </c>
      <c r="AB35" s="105">
        <v>28830.0</v>
      </c>
      <c r="AC35" s="105">
        <v>37876.0</v>
      </c>
      <c r="AD35" s="105">
        <v>30229.0</v>
      </c>
      <c r="AE35" s="105">
        <v>33524.0</v>
      </c>
      <c r="AF35" s="105">
        <v>45792.0</v>
      </c>
      <c r="AG35" s="105">
        <v>44349.0</v>
      </c>
      <c r="AH35" s="105">
        <v>32579.0</v>
      </c>
      <c r="AI35" s="105">
        <v>38106.0</v>
      </c>
      <c r="AJ35" s="105">
        <v>36638.0</v>
      </c>
      <c r="AK35" s="105">
        <v>29856.0</v>
      </c>
      <c r="AL35" s="105">
        <v>37313.0</v>
      </c>
      <c r="AM35" s="105">
        <v>40762.0</v>
      </c>
      <c r="AN35" s="105">
        <v>42186.0</v>
      </c>
      <c r="AO35" s="105">
        <v>33376.0</v>
      </c>
      <c r="AP35" s="105">
        <v>39122.0</v>
      </c>
      <c r="AQ35" s="105">
        <v>39281.0</v>
      </c>
      <c r="AR35" s="105">
        <v>34677.0</v>
      </c>
      <c r="AS35" s="105">
        <v>33510.0</v>
      </c>
      <c r="AT35" s="105">
        <v>37699.0</v>
      </c>
      <c r="AU35" s="105">
        <v>45350.0</v>
      </c>
      <c r="AV35" s="105">
        <v>48892.0</v>
      </c>
      <c r="AW35" s="105">
        <v>53213.0</v>
      </c>
      <c r="AX35" s="105">
        <v>57495.0</v>
      </c>
      <c r="AY35" s="105">
        <v>73790.0</v>
      </c>
      <c r="AZ35" s="105">
        <v>91042.0</v>
      </c>
      <c r="BA35" s="105">
        <v>88401.0</v>
      </c>
      <c r="BB35" s="105">
        <v>87992.0</v>
      </c>
      <c r="BC35" s="105">
        <v>76987.0</v>
      </c>
      <c r="BD35" s="105">
        <v>79215.0</v>
      </c>
      <c r="BE35" s="105">
        <v>85930.0</v>
      </c>
      <c r="BF35" s="105">
        <v>69723.0</v>
      </c>
      <c r="BG35" s="105">
        <v>62897.0</v>
      </c>
      <c r="BH35" s="105">
        <v>44538.0</v>
      </c>
      <c r="BI35" s="105">
        <v>55151.0</v>
      </c>
      <c r="BJ35" s="105">
        <v>57376.0</v>
      </c>
      <c r="BK35" s="105">
        <v>42121.0</v>
      </c>
      <c r="BL35" s="105">
        <v>40428.0</v>
      </c>
      <c r="BM35" s="105">
        <v>43899.0</v>
      </c>
      <c r="BN35" s="105">
        <v>40411.0</v>
      </c>
      <c r="BO35" s="105">
        <v>50082.0</v>
      </c>
      <c r="BP35" s="105">
        <v>52226.0</v>
      </c>
      <c r="BQ35" s="105">
        <v>50074.0</v>
      </c>
      <c r="BR35" s="105">
        <v>45045.97</v>
      </c>
      <c r="BS35" s="105">
        <v>39296.55</v>
      </c>
      <c r="BT35" s="105">
        <v>43719.42</v>
      </c>
      <c r="BU35" s="105">
        <v>46273.19</v>
      </c>
      <c r="BV35" s="105">
        <v>49365.24</v>
      </c>
      <c r="BW35" s="105">
        <v>49678.26</v>
      </c>
      <c r="BX35" s="105">
        <v>42244.05</v>
      </c>
      <c r="BY35" s="105">
        <v>42346.08</v>
      </c>
    </row>
    <row r="36" ht="15.75" customHeight="1">
      <c r="A36" s="105">
        <v>94.0</v>
      </c>
      <c r="B36" s="105">
        <v>34.0</v>
      </c>
      <c r="C36" s="105">
        <v>36.0</v>
      </c>
      <c r="D36" s="105"/>
      <c r="E36" s="106" t="s">
        <v>953</v>
      </c>
      <c r="F36" s="106" t="s">
        <v>954</v>
      </c>
      <c r="G36" s="105">
        <v>0.0</v>
      </c>
      <c r="H36" s="105">
        <v>0.0</v>
      </c>
      <c r="I36" s="105">
        <v>0.0</v>
      </c>
      <c r="J36" s="105">
        <v>0.0</v>
      </c>
      <c r="K36" s="105">
        <v>0.0</v>
      </c>
      <c r="L36" s="105"/>
      <c r="M36" s="105">
        <v>0.0</v>
      </c>
      <c r="N36" s="105">
        <v>0.0</v>
      </c>
      <c r="O36" s="105">
        <v>0.0</v>
      </c>
      <c r="P36" s="105">
        <v>0.0</v>
      </c>
      <c r="Q36" s="105">
        <v>0.0</v>
      </c>
      <c r="R36" s="105">
        <v>0.0</v>
      </c>
      <c r="S36" s="105">
        <v>800.0</v>
      </c>
      <c r="T36" s="105">
        <v>1000.0</v>
      </c>
      <c r="U36" s="105">
        <v>1500.0</v>
      </c>
      <c r="V36" s="105">
        <v>1447.0</v>
      </c>
      <c r="W36" s="105">
        <v>2208.0</v>
      </c>
      <c r="X36" s="105">
        <v>743.0</v>
      </c>
      <c r="Y36" s="105">
        <v>3886.0</v>
      </c>
      <c r="Z36" s="105">
        <v>3951.0</v>
      </c>
      <c r="AA36" s="105">
        <v>5559.0</v>
      </c>
      <c r="AB36" s="105">
        <v>5996.0</v>
      </c>
      <c r="AC36" s="105">
        <v>1949.0</v>
      </c>
      <c r="AD36" s="105">
        <v>5586.0</v>
      </c>
      <c r="AE36" s="105">
        <v>3962.0</v>
      </c>
      <c r="AF36" s="105">
        <v>6872.0</v>
      </c>
      <c r="AG36" s="105">
        <v>6066.0</v>
      </c>
      <c r="AH36" s="105">
        <v>4759.0</v>
      </c>
      <c r="AI36" s="105">
        <v>14898.0</v>
      </c>
      <c r="AJ36" s="105">
        <v>3127.0</v>
      </c>
      <c r="AK36" s="105">
        <v>6222.0</v>
      </c>
      <c r="AL36" s="105">
        <v>15023.0</v>
      </c>
      <c r="AM36" s="105">
        <v>8446.0</v>
      </c>
      <c r="AN36" s="105">
        <v>15409.0</v>
      </c>
      <c r="AO36" s="105">
        <v>11107.0</v>
      </c>
      <c r="AP36" s="105">
        <v>16813.0</v>
      </c>
      <c r="AQ36" s="105">
        <v>14869.0</v>
      </c>
      <c r="AR36" s="105">
        <v>13875.0</v>
      </c>
      <c r="AS36" s="105">
        <v>15816.0</v>
      </c>
      <c r="AT36" s="105">
        <v>8313.0</v>
      </c>
      <c r="AU36" s="105">
        <v>6121.0</v>
      </c>
      <c r="AV36" s="105">
        <v>7795.0</v>
      </c>
      <c r="AW36" s="105">
        <v>5884.0</v>
      </c>
      <c r="AX36" s="105">
        <v>1459.0</v>
      </c>
      <c r="AY36" s="105">
        <v>1347.0</v>
      </c>
      <c r="AZ36" s="105">
        <v>1452.0</v>
      </c>
      <c r="BA36" s="105">
        <v>1978.0</v>
      </c>
      <c r="BB36" s="105">
        <v>1780.0</v>
      </c>
      <c r="BC36" s="105">
        <v>4088.0</v>
      </c>
      <c r="BD36" s="105">
        <v>5714.0</v>
      </c>
      <c r="BE36" s="105">
        <v>1631.0</v>
      </c>
      <c r="BF36" s="105">
        <v>2371.0</v>
      </c>
      <c r="BG36" s="105">
        <v>2775.0</v>
      </c>
      <c r="BH36" s="105">
        <v>2291.0</v>
      </c>
      <c r="BI36" s="105">
        <v>1487.0</v>
      </c>
      <c r="BJ36" s="105">
        <v>1754.0</v>
      </c>
      <c r="BK36" s="105">
        <v>1572.0</v>
      </c>
      <c r="BL36" s="105">
        <v>3816.0</v>
      </c>
      <c r="BM36" s="105">
        <v>4118.0</v>
      </c>
      <c r="BN36" s="105">
        <v>4645.0</v>
      </c>
      <c r="BO36" s="105">
        <v>6695.0</v>
      </c>
      <c r="BP36" s="105">
        <v>7350.71</v>
      </c>
      <c r="BQ36" s="105">
        <v>8436.5</v>
      </c>
      <c r="BR36" s="105">
        <v>8526.0</v>
      </c>
      <c r="BS36" s="105">
        <v>9071.0</v>
      </c>
      <c r="BT36" s="105">
        <v>12855.0</v>
      </c>
      <c r="BU36" s="105">
        <v>14040.0</v>
      </c>
      <c r="BV36" s="105">
        <v>11180.0</v>
      </c>
      <c r="BW36" s="105">
        <v>5116.0</v>
      </c>
      <c r="BX36" s="105">
        <v>8457.0</v>
      </c>
      <c r="BY36" s="105">
        <v>4837.11</v>
      </c>
    </row>
    <row r="37" ht="15.75" customHeight="1">
      <c r="A37" s="105">
        <v>95.0</v>
      </c>
      <c r="B37" s="105">
        <v>34.0</v>
      </c>
      <c r="C37" s="105">
        <v>36.0</v>
      </c>
      <c r="D37" s="105"/>
      <c r="E37" s="106" t="s">
        <v>3169</v>
      </c>
      <c r="F37" s="106" t="s">
        <v>3170</v>
      </c>
      <c r="G37" s="105">
        <v>0.0</v>
      </c>
      <c r="H37" s="105">
        <v>0.0</v>
      </c>
      <c r="I37" s="105">
        <v>0.0</v>
      </c>
      <c r="J37" s="105">
        <v>0.0</v>
      </c>
      <c r="K37" s="105">
        <v>0.0</v>
      </c>
      <c r="L37" s="105"/>
      <c r="M37" s="105">
        <v>0.0</v>
      </c>
      <c r="N37" s="105">
        <v>0.0</v>
      </c>
      <c r="O37" s="105">
        <v>0.0</v>
      </c>
      <c r="P37" s="105">
        <v>0.0</v>
      </c>
      <c r="Q37" s="105">
        <v>0.0</v>
      </c>
      <c r="R37" s="105">
        <v>0.0</v>
      </c>
      <c r="S37" s="105">
        <v>0.0</v>
      </c>
      <c r="T37" s="105">
        <v>0.0</v>
      </c>
      <c r="U37" s="105">
        <v>0.0</v>
      </c>
      <c r="V37" s="105">
        <v>0.0</v>
      </c>
      <c r="W37" s="105">
        <v>177.0</v>
      </c>
      <c r="X37" s="105">
        <v>80.0</v>
      </c>
      <c r="Y37" s="105">
        <v>8.0</v>
      </c>
      <c r="Z37" s="105">
        <v>173.0</v>
      </c>
      <c r="AA37" s="105">
        <v>497.0</v>
      </c>
      <c r="AB37" s="105">
        <v>1076.0</v>
      </c>
      <c r="AC37" s="105">
        <v>1446.0</v>
      </c>
      <c r="AD37" s="105">
        <v>582.0</v>
      </c>
      <c r="AE37" s="105">
        <v>230.0</v>
      </c>
      <c r="AF37" s="105">
        <v>2485.0</v>
      </c>
      <c r="AG37" s="105">
        <v>6770.0</v>
      </c>
      <c r="AH37" s="105">
        <v>7831.0</v>
      </c>
      <c r="AI37" s="105">
        <v>3998.0</v>
      </c>
      <c r="AJ37" s="105">
        <v>13346.0</v>
      </c>
      <c r="AK37" s="105">
        <v>9659.0</v>
      </c>
      <c r="AL37" s="105">
        <v>13334.0</v>
      </c>
      <c r="AM37" s="105">
        <v>12271.0</v>
      </c>
      <c r="AN37" s="105">
        <v>11320.0</v>
      </c>
      <c r="AO37" s="105">
        <v>19417.0</v>
      </c>
      <c r="AP37" s="105">
        <v>16005.0</v>
      </c>
      <c r="AQ37" s="105">
        <v>7739.0</v>
      </c>
      <c r="AR37" s="105">
        <v>8220.0</v>
      </c>
      <c r="AS37" s="105">
        <v>14844.0</v>
      </c>
      <c r="AT37" s="105">
        <v>19047.0</v>
      </c>
      <c r="AU37" s="105">
        <v>24466.0</v>
      </c>
      <c r="AV37" s="105">
        <v>23773.0</v>
      </c>
      <c r="AW37" s="105">
        <v>18465.0</v>
      </c>
      <c r="AX37" s="105">
        <v>19373.0</v>
      </c>
      <c r="AY37" s="105">
        <v>10898.0</v>
      </c>
      <c r="AZ37" s="105">
        <v>8281.0</v>
      </c>
      <c r="BA37" s="105">
        <v>6226.0</v>
      </c>
      <c r="BB37" s="105">
        <v>6751.0</v>
      </c>
      <c r="BC37" s="105">
        <v>9918.0</v>
      </c>
      <c r="BD37" s="105">
        <v>8765.0</v>
      </c>
      <c r="BE37" s="105">
        <v>6957.0</v>
      </c>
      <c r="BF37" s="105">
        <v>10172.0</v>
      </c>
      <c r="BG37" s="105">
        <v>10839.0</v>
      </c>
      <c r="BH37" s="105">
        <v>11927.0</v>
      </c>
      <c r="BI37" s="105">
        <v>14852.0</v>
      </c>
      <c r="BJ37" s="105">
        <v>13173.0</v>
      </c>
      <c r="BK37" s="105">
        <v>9624.0</v>
      </c>
      <c r="BL37" s="105">
        <v>6647.0</v>
      </c>
      <c r="BM37" s="105">
        <v>8016.0</v>
      </c>
      <c r="BN37" s="105">
        <v>10529.0</v>
      </c>
      <c r="BO37" s="105">
        <v>11637.0</v>
      </c>
      <c r="BP37" s="105">
        <v>15366.27</v>
      </c>
      <c r="BQ37" s="105">
        <v>8548.7</v>
      </c>
      <c r="BR37" s="105">
        <v>5236.0</v>
      </c>
      <c r="BS37" s="105">
        <v>7748.0</v>
      </c>
      <c r="BT37" s="105">
        <v>6163.0</v>
      </c>
      <c r="BU37" s="105">
        <v>7626.24</v>
      </c>
      <c r="BV37" s="105">
        <v>8434.0</v>
      </c>
      <c r="BW37" s="105">
        <v>11945.0</v>
      </c>
      <c r="BX37" s="105">
        <v>10192.0</v>
      </c>
      <c r="BY37" s="105">
        <v>10878.7</v>
      </c>
    </row>
    <row r="38" ht="15.75" customHeight="1">
      <c r="A38" s="105">
        <v>96.0</v>
      </c>
      <c r="B38" s="105">
        <v>34.0</v>
      </c>
      <c r="C38" s="105">
        <v>36.0</v>
      </c>
      <c r="D38" s="105"/>
      <c r="E38" s="106" t="s">
        <v>95</v>
      </c>
      <c r="F38" s="106" t="s">
        <v>96</v>
      </c>
      <c r="G38" s="105">
        <v>111.0</v>
      </c>
      <c r="H38" s="105">
        <v>101.0</v>
      </c>
      <c r="I38" s="105">
        <v>97.0</v>
      </c>
      <c r="J38" s="105">
        <v>225.0</v>
      </c>
      <c r="K38" s="105">
        <v>304.0</v>
      </c>
      <c r="L38" s="105"/>
      <c r="M38" s="105">
        <v>483.0</v>
      </c>
      <c r="N38" s="105">
        <v>345.0</v>
      </c>
      <c r="O38" s="105">
        <v>129.0</v>
      </c>
      <c r="P38" s="105">
        <v>86.0</v>
      </c>
      <c r="Q38" s="105">
        <v>167.0</v>
      </c>
      <c r="R38" s="105">
        <v>158.0</v>
      </c>
      <c r="S38" s="105">
        <v>394.0</v>
      </c>
      <c r="T38" s="105">
        <v>6158.0</v>
      </c>
      <c r="U38" s="105">
        <v>11123.0</v>
      </c>
      <c r="V38" s="105">
        <v>9530.0</v>
      </c>
      <c r="W38" s="105">
        <v>19893.0</v>
      </c>
      <c r="X38" s="105">
        <v>16217.0</v>
      </c>
      <c r="Y38" s="105">
        <v>17262.0</v>
      </c>
      <c r="Z38" s="105">
        <v>37105.0</v>
      </c>
      <c r="AA38" s="105">
        <v>19675.0</v>
      </c>
      <c r="AB38" s="105">
        <v>40838.0</v>
      </c>
      <c r="AC38" s="105">
        <v>62779.0</v>
      </c>
      <c r="AD38" s="105">
        <v>66609.0</v>
      </c>
      <c r="AE38" s="105">
        <v>67912.0</v>
      </c>
      <c r="AF38" s="105">
        <v>101358.0</v>
      </c>
      <c r="AG38" s="105">
        <v>54725.0</v>
      </c>
      <c r="AH38" s="105">
        <v>61167.0</v>
      </c>
      <c r="AI38" s="105">
        <v>95491.0</v>
      </c>
      <c r="AJ38" s="105">
        <v>87716.0</v>
      </c>
      <c r="AK38" s="105">
        <v>75386.0</v>
      </c>
      <c r="AL38" s="105">
        <v>89975.0</v>
      </c>
      <c r="AM38" s="105">
        <v>103536.0</v>
      </c>
      <c r="AN38" s="105">
        <v>118269.0</v>
      </c>
      <c r="AO38" s="105">
        <v>104633.0</v>
      </c>
      <c r="AP38" s="105">
        <v>90714.0</v>
      </c>
      <c r="AQ38" s="105">
        <v>78035.0</v>
      </c>
      <c r="AR38" s="105">
        <v>85434.0</v>
      </c>
      <c r="AS38" s="105">
        <v>84734.0</v>
      </c>
      <c r="AT38" s="105">
        <v>104400.0</v>
      </c>
      <c r="AU38" s="105">
        <v>85381.0</v>
      </c>
      <c r="AV38" s="105">
        <v>110251.0</v>
      </c>
      <c r="AW38" s="105">
        <v>179763.0</v>
      </c>
      <c r="AX38" s="105">
        <v>131753.0</v>
      </c>
      <c r="AY38" s="105">
        <v>166404.0</v>
      </c>
      <c r="AZ38" s="105">
        <v>151075.0</v>
      </c>
      <c r="BA38" s="105">
        <v>146229.0</v>
      </c>
      <c r="BB38" s="105">
        <v>122085.0</v>
      </c>
      <c r="BC38" s="105">
        <v>110024.0</v>
      </c>
      <c r="BD38" s="105">
        <v>126701.0</v>
      </c>
      <c r="BE38" s="105">
        <v>150240.0</v>
      </c>
      <c r="BF38" s="105">
        <v>124187.0</v>
      </c>
      <c r="BG38" s="105">
        <v>135054.0</v>
      </c>
      <c r="BH38" s="105">
        <v>101735.0</v>
      </c>
      <c r="BI38" s="105">
        <v>127505.0</v>
      </c>
      <c r="BJ38" s="105">
        <v>148206.0</v>
      </c>
      <c r="BK38" s="105">
        <v>136564.0</v>
      </c>
      <c r="BL38" s="105">
        <v>102507.0</v>
      </c>
      <c r="BM38" s="105">
        <v>108119.0</v>
      </c>
      <c r="BN38" s="105">
        <v>120100.0</v>
      </c>
      <c r="BO38" s="105">
        <v>139040.0</v>
      </c>
      <c r="BP38" s="105">
        <v>152934.0</v>
      </c>
      <c r="BQ38" s="105">
        <v>183453.0</v>
      </c>
      <c r="BR38" s="105">
        <v>217339.0</v>
      </c>
      <c r="BS38" s="105">
        <v>219795.1</v>
      </c>
      <c r="BT38" s="105">
        <v>204869.88</v>
      </c>
      <c r="BU38" s="105">
        <v>226241.45</v>
      </c>
      <c r="BV38" s="105">
        <v>233992.74</v>
      </c>
      <c r="BW38" s="105">
        <v>243093.64</v>
      </c>
      <c r="BX38" s="105">
        <v>262509.49</v>
      </c>
      <c r="BY38" s="105">
        <v>239602.04</v>
      </c>
    </row>
    <row r="39" ht="15.75" customHeight="1">
      <c r="A39" s="105">
        <v>97.0</v>
      </c>
      <c r="B39" s="105">
        <v>34.0</v>
      </c>
      <c r="C39" s="105">
        <v>36.0</v>
      </c>
      <c r="D39" s="105"/>
      <c r="E39" s="106" t="s">
        <v>1953</v>
      </c>
      <c r="F39" s="106" t="s">
        <v>1954</v>
      </c>
      <c r="G39" s="105">
        <v>0.0</v>
      </c>
      <c r="H39" s="105">
        <v>0.0</v>
      </c>
      <c r="I39" s="105">
        <v>0.0</v>
      </c>
      <c r="J39" s="105">
        <v>0.0</v>
      </c>
      <c r="K39" s="105">
        <v>0.0</v>
      </c>
      <c r="L39" s="105"/>
      <c r="M39" s="105">
        <v>0.0</v>
      </c>
      <c r="N39" s="105">
        <v>1.0</v>
      </c>
      <c r="O39" s="105">
        <v>100.0</v>
      </c>
      <c r="P39" s="105">
        <v>100.0</v>
      </c>
      <c r="Q39" s="105">
        <v>100.0</v>
      </c>
      <c r="R39" s="105">
        <v>100.0</v>
      </c>
      <c r="S39" s="105">
        <v>400.0</v>
      </c>
      <c r="T39" s="105">
        <v>200.0</v>
      </c>
      <c r="U39" s="105">
        <v>600.0</v>
      </c>
      <c r="V39" s="105">
        <v>915.0</v>
      </c>
      <c r="W39" s="105">
        <v>1456.0</v>
      </c>
      <c r="X39" s="105">
        <v>1360.0</v>
      </c>
      <c r="Y39" s="105">
        <v>1316.0</v>
      </c>
      <c r="Z39" s="105">
        <v>1789.0</v>
      </c>
      <c r="AA39" s="105">
        <v>2203.0</v>
      </c>
      <c r="AB39" s="105">
        <v>1860.0</v>
      </c>
      <c r="AC39" s="105">
        <v>1791.0</v>
      </c>
      <c r="AD39" s="105">
        <v>1609.0</v>
      </c>
      <c r="AE39" s="105">
        <v>2306.0</v>
      </c>
      <c r="AF39" s="105">
        <v>2416.0</v>
      </c>
      <c r="AG39" s="105">
        <v>2015.0</v>
      </c>
      <c r="AH39" s="105">
        <v>1843.0</v>
      </c>
      <c r="AI39" s="105">
        <v>1505.0</v>
      </c>
      <c r="AJ39" s="105">
        <v>1747.0</v>
      </c>
      <c r="AK39" s="105">
        <v>1320.0</v>
      </c>
      <c r="AL39" s="105">
        <v>2208.0</v>
      </c>
      <c r="AM39" s="105">
        <v>1389.0</v>
      </c>
      <c r="AN39" s="105">
        <v>2672.0</v>
      </c>
      <c r="AO39" s="105">
        <v>2382.0</v>
      </c>
      <c r="AP39" s="105">
        <v>3669.0</v>
      </c>
      <c r="AQ39" s="105">
        <v>3529.0</v>
      </c>
      <c r="AR39" s="105">
        <v>1371.0</v>
      </c>
      <c r="AS39" s="105">
        <v>1293.0</v>
      </c>
      <c r="AT39" s="105">
        <v>3108.0</v>
      </c>
      <c r="AU39" s="105">
        <v>3585.0</v>
      </c>
      <c r="AV39" s="105">
        <v>3781.0</v>
      </c>
      <c r="AW39" s="105">
        <v>1739.0</v>
      </c>
      <c r="AX39" s="105">
        <v>1998.0</v>
      </c>
      <c r="AY39" s="105">
        <v>3477.0</v>
      </c>
      <c r="AZ39" s="105">
        <v>4290.0</v>
      </c>
      <c r="BA39" s="105">
        <v>5129.0</v>
      </c>
      <c r="BB39" s="105">
        <v>6008.0</v>
      </c>
      <c r="BC39" s="105">
        <v>3346.0</v>
      </c>
      <c r="BD39" s="105">
        <v>3161.0</v>
      </c>
      <c r="BE39" s="105">
        <v>3145.0</v>
      </c>
      <c r="BF39" s="105">
        <v>2889.0</v>
      </c>
      <c r="BG39" s="105">
        <v>3774.0</v>
      </c>
      <c r="BH39" s="105">
        <v>2332.0</v>
      </c>
      <c r="BI39" s="105">
        <v>4794.0</v>
      </c>
      <c r="BJ39" s="105">
        <v>2373.0</v>
      </c>
      <c r="BK39" s="105">
        <v>2142.0</v>
      </c>
      <c r="BL39" s="105">
        <v>2664.0</v>
      </c>
      <c r="BM39" s="105">
        <v>3726.0</v>
      </c>
      <c r="BN39" s="105">
        <v>3452.0</v>
      </c>
      <c r="BO39" s="105">
        <v>3582.0</v>
      </c>
      <c r="BP39" s="105">
        <v>3898.0</v>
      </c>
      <c r="BQ39" s="105">
        <v>2189.0</v>
      </c>
      <c r="BR39" s="105">
        <v>1847.0</v>
      </c>
      <c r="BS39" s="105">
        <v>1969.0</v>
      </c>
      <c r="BT39" s="105">
        <v>1875.0</v>
      </c>
      <c r="BU39" s="105">
        <v>2055.72</v>
      </c>
      <c r="BV39" s="105">
        <v>1859.0</v>
      </c>
      <c r="BW39" s="105">
        <v>2073.47</v>
      </c>
      <c r="BX39" s="105">
        <v>1859.0</v>
      </c>
      <c r="BY39" s="105">
        <v>3945.29</v>
      </c>
    </row>
    <row r="40" ht="15.75" customHeight="1">
      <c r="A40" s="105">
        <v>98.0</v>
      </c>
      <c r="B40" s="105">
        <v>34.0</v>
      </c>
      <c r="C40" s="105">
        <v>36.0</v>
      </c>
      <c r="D40" s="105"/>
      <c r="E40" s="106" t="s">
        <v>986</v>
      </c>
      <c r="F40" s="106" t="s">
        <v>987</v>
      </c>
      <c r="G40" s="105">
        <v>0.0</v>
      </c>
      <c r="H40" s="105">
        <v>0.0</v>
      </c>
      <c r="I40" s="105">
        <v>0.0</v>
      </c>
      <c r="J40" s="105">
        <v>0.0</v>
      </c>
      <c r="K40" s="105">
        <v>0.0</v>
      </c>
      <c r="L40" s="105"/>
      <c r="M40" s="105">
        <v>0.0</v>
      </c>
      <c r="N40" s="105">
        <v>0.0</v>
      </c>
      <c r="O40" s="105">
        <v>100.0</v>
      </c>
      <c r="P40" s="105">
        <v>200.0</v>
      </c>
      <c r="Q40" s="105">
        <v>400.0</v>
      </c>
      <c r="R40" s="105">
        <v>700.0</v>
      </c>
      <c r="S40" s="105">
        <v>1500.0</v>
      </c>
      <c r="T40" s="105">
        <v>1800.0</v>
      </c>
      <c r="U40" s="105">
        <v>2000.0</v>
      </c>
      <c r="V40" s="105">
        <v>3300.0</v>
      </c>
      <c r="W40" s="105">
        <v>6300.0</v>
      </c>
      <c r="X40" s="105">
        <v>5700.0</v>
      </c>
      <c r="Y40" s="105">
        <v>4100.0</v>
      </c>
      <c r="Z40" s="105">
        <v>5100.0</v>
      </c>
      <c r="AA40" s="105">
        <v>3200.0</v>
      </c>
      <c r="AB40" s="105">
        <v>2738.0</v>
      </c>
      <c r="AC40" s="105">
        <v>4204.0</v>
      </c>
      <c r="AD40" s="105">
        <v>6458.0</v>
      </c>
      <c r="AE40" s="105">
        <v>3677.0</v>
      </c>
      <c r="AF40" s="105">
        <v>1829.0</v>
      </c>
      <c r="AG40" s="105">
        <v>2966.0</v>
      </c>
      <c r="AH40" s="105">
        <v>3143.0</v>
      </c>
      <c r="AI40" s="105">
        <v>4686.0</v>
      </c>
      <c r="AJ40" s="105">
        <v>2759.0</v>
      </c>
      <c r="AK40" s="105">
        <v>1823.0</v>
      </c>
      <c r="AL40" s="105">
        <v>1622.0</v>
      </c>
      <c r="AM40" s="105">
        <v>4895.0</v>
      </c>
      <c r="AN40" s="105">
        <v>4352.0</v>
      </c>
      <c r="AO40" s="105">
        <v>5296.0</v>
      </c>
      <c r="AP40" s="105">
        <v>1547.0</v>
      </c>
      <c r="AQ40" s="105">
        <v>1581.0</v>
      </c>
      <c r="AR40" s="105">
        <v>1265.0</v>
      </c>
      <c r="AS40" s="105">
        <v>8041.0</v>
      </c>
      <c r="AT40" s="105">
        <v>19968.0</v>
      </c>
      <c r="AU40" s="105">
        <v>18897.0</v>
      </c>
      <c r="AV40" s="105">
        <v>21085.0</v>
      </c>
      <c r="AW40" s="105">
        <v>12010.0</v>
      </c>
      <c r="AX40" s="105">
        <v>13071.0</v>
      </c>
      <c r="AY40" s="105">
        <v>2120.0</v>
      </c>
      <c r="AZ40" s="105">
        <v>1273.0</v>
      </c>
      <c r="BA40" s="105">
        <v>1500.0</v>
      </c>
      <c r="BB40" s="105">
        <v>3379.0</v>
      </c>
      <c r="BC40" s="105">
        <v>5416.0</v>
      </c>
      <c r="BD40" s="105">
        <v>8010.0</v>
      </c>
      <c r="BE40" s="105">
        <v>4151.0</v>
      </c>
      <c r="BF40" s="105">
        <v>4048.0</v>
      </c>
      <c r="BG40" s="105">
        <v>9292.0</v>
      </c>
      <c r="BH40" s="105">
        <v>3405.0</v>
      </c>
      <c r="BI40" s="105">
        <v>2278.0</v>
      </c>
      <c r="BJ40" s="105">
        <v>4569.0</v>
      </c>
      <c r="BK40" s="105">
        <v>4738.0</v>
      </c>
      <c r="BL40" s="105">
        <v>4046.0</v>
      </c>
      <c r="BM40" s="105">
        <v>4519.0</v>
      </c>
      <c r="BN40" s="105">
        <v>5921.0</v>
      </c>
      <c r="BO40" s="105">
        <v>4933.0</v>
      </c>
      <c r="BP40" s="105">
        <v>6293.0</v>
      </c>
      <c r="BQ40" s="105">
        <v>7746.0</v>
      </c>
      <c r="BR40" s="105">
        <v>6702.0</v>
      </c>
      <c r="BS40" s="105">
        <v>11026.0</v>
      </c>
      <c r="BT40" s="105">
        <v>4648.0</v>
      </c>
      <c r="BU40" s="105">
        <v>4054.0</v>
      </c>
      <c r="BV40" s="105">
        <v>5214.0</v>
      </c>
      <c r="BW40" s="105">
        <v>9880.46</v>
      </c>
      <c r="BX40" s="105">
        <v>5757.07</v>
      </c>
      <c r="BY40" s="105">
        <v>5893.13</v>
      </c>
    </row>
    <row r="41" ht="15.75" customHeight="1">
      <c r="A41" s="105">
        <v>99.0</v>
      </c>
      <c r="B41" s="105">
        <v>34.0</v>
      </c>
      <c r="C41" s="105">
        <v>36.0</v>
      </c>
      <c r="D41" s="105"/>
      <c r="E41" s="106" t="s">
        <v>103</v>
      </c>
      <c r="F41" s="106" t="s">
        <v>104</v>
      </c>
      <c r="G41" s="105">
        <v>0.0</v>
      </c>
      <c r="H41" s="105">
        <v>0.0</v>
      </c>
      <c r="I41" s="105">
        <v>0.0</v>
      </c>
      <c r="J41" s="105">
        <v>0.0</v>
      </c>
      <c r="K41" s="105">
        <v>0.0</v>
      </c>
      <c r="L41" s="105"/>
      <c r="M41" s="105">
        <v>200.0</v>
      </c>
      <c r="N41" s="105">
        <v>2100.0</v>
      </c>
      <c r="O41" s="105">
        <v>17200.0</v>
      </c>
      <c r="P41" s="105">
        <v>22300.0</v>
      </c>
      <c r="Q41" s="105">
        <v>37300.0</v>
      </c>
      <c r="R41" s="105">
        <v>49500.0</v>
      </c>
      <c r="S41" s="105">
        <v>48700.0</v>
      </c>
      <c r="T41" s="105">
        <v>26902.0</v>
      </c>
      <c r="U41" s="105">
        <v>40259.0</v>
      </c>
      <c r="V41" s="105">
        <v>43426.0</v>
      </c>
      <c r="W41" s="105">
        <v>52159.0</v>
      </c>
      <c r="X41" s="105">
        <v>41168.0</v>
      </c>
      <c r="Y41" s="105">
        <v>48534.0</v>
      </c>
      <c r="Z41" s="105">
        <v>63626.0</v>
      </c>
      <c r="AA41" s="105">
        <v>58347.0</v>
      </c>
      <c r="AB41" s="105">
        <v>55044.0</v>
      </c>
      <c r="AC41" s="105">
        <v>53653.0</v>
      </c>
      <c r="AD41" s="105">
        <v>70015.0</v>
      </c>
      <c r="AE41" s="105">
        <v>76775.0</v>
      </c>
      <c r="AF41" s="105">
        <v>91081.0</v>
      </c>
      <c r="AG41" s="105">
        <v>110127.0</v>
      </c>
      <c r="AH41" s="105">
        <v>106374.0</v>
      </c>
      <c r="AI41" s="105">
        <v>114615.0</v>
      </c>
      <c r="AJ41" s="105">
        <v>112729.0</v>
      </c>
      <c r="AK41" s="105">
        <v>108068.0</v>
      </c>
      <c r="AL41" s="105">
        <v>118070.0</v>
      </c>
      <c r="AM41" s="105">
        <v>139796.0</v>
      </c>
      <c r="AN41" s="105">
        <v>138673.0</v>
      </c>
      <c r="AO41" s="105">
        <v>125256.0</v>
      </c>
      <c r="AP41" s="105">
        <v>73227.0</v>
      </c>
      <c r="AQ41" s="105">
        <v>110540.0</v>
      </c>
      <c r="AR41" s="105">
        <v>113334.0</v>
      </c>
      <c r="AS41" s="105">
        <v>114391.0</v>
      </c>
      <c r="AT41" s="105">
        <v>98096.0</v>
      </c>
      <c r="AU41" s="105">
        <v>120546.0</v>
      </c>
      <c r="AV41" s="105">
        <v>155112.0</v>
      </c>
      <c r="AW41" s="105">
        <v>124556.0</v>
      </c>
      <c r="AX41" s="105">
        <v>122890.0</v>
      </c>
      <c r="AY41" s="105">
        <v>120015.0</v>
      </c>
      <c r="AZ41" s="105">
        <v>118487.0</v>
      </c>
      <c r="BA41" s="105">
        <v>114061.0</v>
      </c>
      <c r="BB41" s="105">
        <v>112512.0</v>
      </c>
      <c r="BC41" s="105">
        <v>101353.0</v>
      </c>
      <c r="BD41" s="105">
        <v>109287.0</v>
      </c>
      <c r="BE41" s="105">
        <v>101201.0</v>
      </c>
      <c r="BF41" s="105">
        <v>90992.0</v>
      </c>
      <c r="BG41" s="105">
        <v>111305.0</v>
      </c>
      <c r="BH41" s="105">
        <v>101328.0</v>
      </c>
      <c r="BI41" s="105">
        <v>93137.0</v>
      </c>
      <c r="BJ41" s="105">
        <v>85564.0</v>
      </c>
      <c r="BK41" s="105">
        <v>74191.0</v>
      </c>
      <c r="BL41" s="105">
        <v>74457.0</v>
      </c>
      <c r="BM41" s="105">
        <v>71301.0</v>
      </c>
      <c r="BN41" s="105">
        <v>91836.0</v>
      </c>
      <c r="BO41" s="105">
        <v>96677.0</v>
      </c>
      <c r="BP41" s="105">
        <v>94511.0</v>
      </c>
      <c r="BQ41" s="105">
        <v>94670.88</v>
      </c>
      <c r="BR41" s="105">
        <v>89613.81</v>
      </c>
      <c r="BS41" s="105">
        <v>80410.34</v>
      </c>
      <c r="BT41" s="105">
        <v>85151.89</v>
      </c>
      <c r="BU41" s="105">
        <v>98731.13</v>
      </c>
      <c r="BV41" s="105">
        <v>107562.72</v>
      </c>
      <c r="BW41" s="105">
        <v>93138.86</v>
      </c>
      <c r="BX41" s="105">
        <v>98022.63</v>
      </c>
      <c r="BY41" s="105">
        <v>108892.03</v>
      </c>
    </row>
    <row r="42" ht="15.75" customHeight="1">
      <c r="A42" s="105">
        <v>139.0</v>
      </c>
      <c r="B42" s="105">
        <v>37.0</v>
      </c>
      <c r="C42" s="105">
        <v>36.0</v>
      </c>
      <c r="D42" s="105"/>
      <c r="E42" s="106" t="s">
        <v>108</v>
      </c>
      <c r="F42" s="106" t="s">
        <v>109</v>
      </c>
      <c r="G42" s="105">
        <v>0.0</v>
      </c>
      <c r="H42" s="105">
        <v>0.0</v>
      </c>
      <c r="I42" s="105">
        <v>0.0</v>
      </c>
      <c r="J42" s="105">
        <v>0.0</v>
      </c>
      <c r="K42" s="105">
        <v>0.0</v>
      </c>
      <c r="L42" s="105"/>
      <c r="M42" s="105">
        <v>0.0</v>
      </c>
      <c r="N42" s="105">
        <v>0.0</v>
      </c>
      <c r="O42" s="105">
        <v>0.0</v>
      </c>
      <c r="P42" s="105">
        <v>0.0</v>
      </c>
      <c r="Q42" s="105">
        <v>0.0</v>
      </c>
      <c r="R42" s="105">
        <v>0.0</v>
      </c>
      <c r="S42" s="105">
        <v>0.0</v>
      </c>
      <c r="T42" s="105">
        <v>0.0</v>
      </c>
      <c r="U42" s="105">
        <v>0.0</v>
      </c>
      <c r="V42" s="105">
        <v>0.0</v>
      </c>
      <c r="W42" s="105">
        <v>500.0</v>
      </c>
      <c r="X42" s="105">
        <v>500.0</v>
      </c>
      <c r="Y42" s="105">
        <v>500.0</v>
      </c>
      <c r="Z42" s="105">
        <v>500.0</v>
      </c>
      <c r="AA42" s="105">
        <v>500.0</v>
      </c>
      <c r="AB42" s="105">
        <v>500.0</v>
      </c>
      <c r="AC42" s="105">
        <v>500.0</v>
      </c>
      <c r="AD42" s="105">
        <v>701.0</v>
      </c>
      <c r="AE42" s="105">
        <v>500.0</v>
      </c>
      <c r="AF42" s="105">
        <v>500.0</v>
      </c>
      <c r="AG42" s="105">
        <v>500.0</v>
      </c>
      <c r="AH42" s="105">
        <v>882.0</v>
      </c>
      <c r="AI42" s="105">
        <v>613.0</v>
      </c>
      <c r="AJ42" s="105">
        <v>590.0</v>
      </c>
      <c r="AK42" s="105">
        <v>833.0</v>
      </c>
      <c r="AL42" s="105">
        <v>500.0</v>
      </c>
      <c r="AM42" s="105">
        <v>1500.0</v>
      </c>
      <c r="AN42" s="105">
        <v>1272.0</v>
      </c>
      <c r="AO42" s="105">
        <v>1235.0</v>
      </c>
      <c r="AP42" s="105">
        <v>3414.0</v>
      </c>
      <c r="AQ42" s="105">
        <v>4129.0</v>
      </c>
      <c r="AR42" s="105">
        <v>3712.0</v>
      </c>
      <c r="AS42" s="105">
        <v>3993.0</v>
      </c>
      <c r="AT42" s="105">
        <v>4063.0</v>
      </c>
      <c r="AU42" s="105">
        <v>4060.0</v>
      </c>
      <c r="AV42" s="105">
        <v>1896.0</v>
      </c>
      <c r="AW42" s="105">
        <v>2378.0</v>
      </c>
      <c r="AX42" s="105">
        <v>2202.0</v>
      </c>
      <c r="AY42" s="105">
        <v>2130.0</v>
      </c>
      <c r="AZ42" s="105">
        <v>1349.0</v>
      </c>
      <c r="BA42" s="105">
        <v>1587.0</v>
      </c>
      <c r="BB42" s="105">
        <v>3125.0</v>
      </c>
      <c r="BC42" s="105">
        <v>2541.0</v>
      </c>
      <c r="BD42" s="105">
        <v>2698.0</v>
      </c>
      <c r="BE42" s="105">
        <v>4851.0</v>
      </c>
      <c r="BF42" s="105">
        <v>5578.0</v>
      </c>
      <c r="BG42" s="105">
        <v>4866.0</v>
      </c>
      <c r="BH42" s="105">
        <v>5608.0</v>
      </c>
      <c r="BI42" s="105">
        <v>7908.0</v>
      </c>
      <c r="BJ42" s="105">
        <v>4914.0</v>
      </c>
      <c r="BK42" s="105">
        <v>3779.0</v>
      </c>
      <c r="BL42" s="105">
        <v>6080.0</v>
      </c>
      <c r="BM42" s="105">
        <v>6566.0</v>
      </c>
      <c r="BN42" s="105">
        <v>2970.0</v>
      </c>
      <c r="BO42" s="105">
        <v>4037.0</v>
      </c>
      <c r="BP42" s="105">
        <v>2144.0</v>
      </c>
      <c r="BQ42" s="105">
        <v>4637.0</v>
      </c>
      <c r="BR42" s="105">
        <v>2047.0</v>
      </c>
      <c r="BS42" s="105">
        <v>1502.0</v>
      </c>
      <c r="BT42" s="105">
        <v>2401.0</v>
      </c>
      <c r="BU42" s="105">
        <v>3817.0</v>
      </c>
      <c r="BV42" s="105">
        <v>4396.0</v>
      </c>
      <c r="BW42" s="105">
        <v>3180.0</v>
      </c>
      <c r="BX42" s="105">
        <v>2872.0</v>
      </c>
      <c r="BY42" s="105">
        <v>2688.46</v>
      </c>
    </row>
    <row r="43" ht="15.75" customHeight="1">
      <c r="A43" s="105">
        <v>140.0</v>
      </c>
      <c r="B43" s="105">
        <v>37.0</v>
      </c>
      <c r="C43" s="105">
        <v>36.0</v>
      </c>
      <c r="D43" s="105"/>
      <c r="E43" s="106" t="s">
        <v>2592</v>
      </c>
      <c r="F43" s="106" t="s">
        <v>2593</v>
      </c>
      <c r="G43" s="105">
        <v>5797.0</v>
      </c>
      <c r="H43" s="105">
        <v>5608.0</v>
      </c>
      <c r="I43" s="105">
        <v>5354.0</v>
      </c>
      <c r="J43" s="105">
        <v>6842.0</v>
      </c>
      <c r="K43" s="105">
        <v>6710.0</v>
      </c>
      <c r="L43" s="105"/>
      <c r="M43" s="105">
        <v>6232.0</v>
      </c>
      <c r="N43" s="105">
        <v>5150.0</v>
      </c>
      <c r="O43" s="105">
        <v>7004.0</v>
      </c>
      <c r="P43" s="105">
        <v>6545.0</v>
      </c>
      <c r="Q43" s="105">
        <v>5454.0</v>
      </c>
      <c r="R43" s="105">
        <v>5065.0</v>
      </c>
      <c r="S43" s="105">
        <v>5864.0</v>
      </c>
      <c r="T43" s="105">
        <v>4794.0</v>
      </c>
      <c r="U43" s="105">
        <v>6660.0</v>
      </c>
      <c r="V43" s="105">
        <v>6295.0</v>
      </c>
      <c r="W43" s="105">
        <v>5997.0</v>
      </c>
      <c r="X43" s="105">
        <v>5326.0</v>
      </c>
      <c r="Y43" s="105">
        <v>8744.0</v>
      </c>
      <c r="Z43" s="105">
        <v>7933.0</v>
      </c>
      <c r="AA43" s="105">
        <v>8690.0</v>
      </c>
      <c r="AB43" s="105">
        <v>4694.0</v>
      </c>
      <c r="AC43" s="105">
        <v>6195.0</v>
      </c>
      <c r="AD43" s="105">
        <v>5954.0</v>
      </c>
      <c r="AE43" s="105">
        <v>6051.0</v>
      </c>
      <c r="AF43" s="105">
        <v>13056.0</v>
      </c>
      <c r="AG43" s="105">
        <v>11266.0</v>
      </c>
      <c r="AH43" s="105">
        <v>17306.0</v>
      </c>
      <c r="AI43" s="105">
        <v>11797.0</v>
      </c>
      <c r="AJ43" s="105">
        <v>8846.0</v>
      </c>
      <c r="AK43" s="105">
        <v>7456.0</v>
      </c>
      <c r="AL43" s="105">
        <v>10039.0</v>
      </c>
      <c r="AM43" s="105">
        <v>10515.0</v>
      </c>
      <c r="AN43" s="105">
        <v>15706.0</v>
      </c>
      <c r="AO43" s="105">
        <v>13650.0</v>
      </c>
      <c r="AP43" s="105">
        <v>17032.0</v>
      </c>
      <c r="AQ43" s="105">
        <v>19296.0</v>
      </c>
      <c r="AR43" s="105">
        <v>16015.0</v>
      </c>
      <c r="AS43" s="105">
        <v>13794.0</v>
      </c>
      <c r="AT43" s="105">
        <v>17151.0</v>
      </c>
      <c r="AU43" s="105">
        <v>15621.0</v>
      </c>
      <c r="AV43" s="105">
        <v>17245.0</v>
      </c>
      <c r="AW43" s="105">
        <v>19868.0</v>
      </c>
      <c r="AX43" s="105">
        <v>24294.0</v>
      </c>
      <c r="AY43" s="105">
        <v>24716.0</v>
      </c>
      <c r="AZ43" s="105">
        <v>39799.0</v>
      </c>
      <c r="BA43" s="105">
        <v>37560.0</v>
      </c>
      <c r="BB43" s="105">
        <v>38004.0</v>
      </c>
      <c r="BC43" s="105">
        <v>33718.0</v>
      </c>
      <c r="BD43" s="105">
        <v>28778.0</v>
      </c>
      <c r="BE43" s="105">
        <v>22860.0</v>
      </c>
      <c r="BF43" s="105">
        <v>23108.0</v>
      </c>
      <c r="BG43" s="105">
        <v>24438.0</v>
      </c>
      <c r="BH43" s="105">
        <v>23053.0</v>
      </c>
      <c r="BI43" s="105">
        <v>23620.0</v>
      </c>
      <c r="BJ43" s="105">
        <v>23812.0</v>
      </c>
      <c r="BK43" s="105">
        <v>26076.0</v>
      </c>
      <c r="BL43" s="105">
        <v>23328.0</v>
      </c>
      <c r="BM43" s="105">
        <v>25818.0</v>
      </c>
      <c r="BN43" s="105">
        <v>15745.0</v>
      </c>
      <c r="BO43" s="105">
        <v>13356.0</v>
      </c>
      <c r="BP43" s="105">
        <v>6978.0</v>
      </c>
      <c r="BQ43" s="105">
        <v>6229.0</v>
      </c>
      <c r="BR43" s="105">
        <v>7101.04</v>
      </c>
      <c r="BS43" s="105">
        <v>9080.5</v>
      </c>
      <c r="BT43" s="105">
        <v>9343.53</v>
      </c>
      <c r="BU43" s="105">
        <v>11360.0</v>
      </c>
      <c r="BV43" s="105">
        <v>13161.0</v>
      </c>
      <c r="BW43" s="105">
        <v>16470.0</v>
      </c>
      <c r="BX43" s="105">
        <v>19704.0</v>
      </c>
      <c r="BY43" s="105">
        <v>21674.1</v>
      </c>
    </row>
    <row r="44" ht="15.75" customHeight="1">
      <c r="A44" s="105">
        <v>141.0</v>
      </c>
      <c r="B44" s="105">
        <v>37.0</v>
      </c>
      <c r="C44" s="105">
        <v>36.0</v>
      </c>
      <c r="D44" s="105"/>
      <c r="E44" s="106" t="s">
        <v>2910</v>
      </c>
      <c r="F44" s="106" t="s">
        <v>2911</v>
      </c>
      <c r="G44" s="105">
        <v>13083.0</v>
      </c>
      <c r="H44" s="105">
        <v>13313.0</v>
      </c>
      <c r="I44" s="105">
        <v>11727.0</v>
      </c>
      <c r="J44" s="105">
        <v>10895.0</v>
      </c>
      <c r="K44" s="105">
        <v>19536.0</v>
      </c>
      <c r="L44" s="105"/>
      <c r="M44" s="105">
        <v>58907.0</v>
      </c>
      <c r="N44" s="105">
        <v>64578.0</v>
      </c>
      <c r="O44" s="105">
        <v>54727.0</v>
      </c>
      <c r="P44" s="105">
        <v>33722.0</v>
      </c>
      <c r="Q44" s="105">
        <v>12530.0</v>
      </c>
      <c r="R44" s="105">
        <v>34759.0</v>
      </c>
      <c r="S44" s="105">
        <v>46010.0</v>
      </c>
      <c r="T44" s="105">
        <v>7526.0</v>
      </c>
      <c r="U44" s="105">
        <v>22835.0</v>
      </c>
      <c r="V44" s="105">
        <v>14188.0</v>
      </c>
      <c r="W44" s="105">
        <v>27101.0</v>
      </c>
      <c r="X44" s="105">
        <v>22212.0</v>
      </c>
      <c r="Y44" s="105">
        <v>41306.0</v>
      </c>
      <c r="Z44" s="105">
        <v>26368.0</v>
      </c>
      <c r="AA44" s="105">
        <v>55712.0</v>
      </c>
      <c r="AB44" s="105">
        <v>20738.0</v>
      </c>
      <c r="AC44" s="105">
        <v>28182.0</v>
      </c>
      <c r="AD44" s="105">
        <v>16225.0</v>
      </c>
      <c r="AE44" s="105">
        <v>6282.0</v>
      </c>
      <c r="AF44" s="105">
        <v>7700.0</v>
      </c>
      <c r="AG44" s="105">
        <v>6035.0</v>
      </c>
      <c r="AH44" s="105">
        <v>6499.0</v>
      </c>
      <c r="AI44" s="105">
        <v>8698.0</v>
      </c>
      <c r="AJ44" s="105">
        <v>9402.0</v>
      </c>
      <c r="AK44" s="105">
        <v>13476.0</v>
      </c>
      <c r="AL44" s="105">
        <v>19162.0</v>
      </c>
      <c r="AM44" s="105">
        <v>29291.0</v>
      </c>
      <c r="AN44" s="105">
        <v>31495.0</v>
      </c>
      <c r="AO44" s="105">
        <v>35983.0</v>
      </c>
      <c r="AP44" s="105">
        <v>15608.0</v>
      </c>
      <c r="AQ44" s="105">
        <v>18425.0</v>
      </c>
      <c r="AR44" s="105">
        <v>16030.0</v>
      </c>
      <c r="AS44" s="105">
        <v>22822.0</v>
      </c>
      <c r="AT44" s="105">
        <v>24531.0</v>
      </c>
      <c r="AU44" s="105">
        <v>11938.0</v>
      </c>
      <c r="AV44" s="105">
        <v>21499.0</v>
      </c>
      <c r="AW44" s="105">
        <v>25173.0</v>
      </c>
      <c r="AX44" s="105">
        <v>14586.0</v>
      </c>
      <c r="AY44" s="105">
        <v>26005.0</v>
      </c>
      <c r="AZ44" s="105">
        <v>15034.0</v>
      </c>
      <c r="BA44" s="105">
        <v>14674.0</v>
      </c>
      <c r="BB44" s="105">
        <v>16369.0</v>
      </c>
      <c r="BC44" s="105">
        <v>15871.0</v>
      </c>
      <c r="BD44" s="105">
        <v>29039.0</v>
      </c>
      <c r="BE44" s="105">
        <v>24213.0</v>
      </c>
      <c r="BF44" s="105">
        <v>17632.0</v>
      </c>
      <c r="BG44" s="105">
        <v>18096.0</v>
      </c>
      <c r="BH44" s="105">
        <v>10996.0</v>
      </c>
      <c r="BI44" s="105">
        <v>12042.0</v>
      </c>
      <c r="BJ44" s="105">
        <v>11325.0</v>
      </c>
      <c r="BK44" s="105">
        <v>76224.0</v>
      </c>
      <c r="BL44" s="105">
        <v>35388.0</v>
      </c>
      <c r="BM44" s="105">
        <v>12376.0</v>
      </c>
      <c r="BN44" s="105">
        <v>11649.0</v>
      </c>
      <c r="BO44" s="105">
        <v>11543.0</v>
      </c>
      <c r="BP44" s="105">
        <v>14393.0</v>
      </c>
      <c r="BQ44" s="105">
        <v>14455.0</v>
      </c>
      <c r="BR44" s="105">
        <v>39350.0</v>
      </c>
      <c r="BS44" s="105">
        <v>18399.0</v>
      </c>
      <c r="BT44" s="105">
        <v>23397.0</v>
      </c>
      <c r="BU44" s="105">
        <v>9023.0</v>
      </c>
      <c r="BV44" s="105">
        <v>44091.04</v>
      </c>
      <c r="BW44" s="105">
        <v>11883.0</v>
      </c>
      <c r="BX44" s="105">
        <v>35520.0</v>
      </c>
      <c r="BY44" s="105">
        <v>6060.21</v>
      </c>
    </row>
    <row r="45" ht="15.75" customHeight="1">
      <c r="A45" s="105">
        <v>142.0</v>
      </c>
      <c r="B45" s="105">
        <v>37.0</v>
      </c>
      <c r="C45" s="105">
        <v>36.0</v>
      </c>
      <c r="D45" s="105"/>
      <c r="E45" s="106" t="s">
        <v>3014</v>
      </c>
      <c r="F45" s="106" t="s">
        <v>3015</v>
      </c>
      <c r="G45" s="105">
        <v>0.0</v>
      </c>
      <c r="H45" s="105">
        <v>0.0</v>
      </c>
      <c r="I45" s="105">
        <v>0.0</v>
      </c>
      <c r="J45" s="105">
        <v>0.0</v>
      </c>
      <c r="K45" s="105">
        <v>0.0</v>
      </c>
      <c r="L45" s="105"/>
      <c r="M45" s="105">
        <v>0.0</v>
      </c>
      <c r="N45" s="105">
        <v>0.0</v>
      </c>
      <c r="O45" s="105">
        <v>0.0</v>
      </c>
      <c r="P45" s="105">
        <v>0.0</v>
      </c>
      <c r="Q45" s="105">
        <v>0.0</v>
      </c>
      <c r="R45" s="105">
        <v>0.0</v>
      </c>
      <c r="S45" s="105">
        <v>0.0</v>
      </c>
      <c r="T45" s="105">
        <v>0.0</v>
      </c>
      <c r="U45" s="105">
        <v>0.0</v>
      </c>
      <c r="V45" s="105">
        <v>0.0</v>
      </c>
      <c r="W45" s="105">
        <v>1.0</v>
      </c>
      <c r="X45" s="105">
        <v>1.0</v>
      </c>
      <c r="Y45" s="105">
        <v>48.0</v>
      </c>
      <c r="Z45" s="105">
        <v>4.0</v>
      </c>
      <c r="AA45" s="105">
        <v>3.0</v>
      </c>
      <c r="AB45" s="105">
        <v>3.0</v>
      </c>
      <c r="AC45" s="105">
        <v>7.0</v>
      </c>
      <c r="AD45" s="105">
        <v>6.0</v>
      </c>
      <c r="AE45" s="105">
        <v>3.0</v>
      </c>
      <c r="AF45" s="105">
        <v>7.0</v>
      </c>
      <c r="AG45" s="105">
        <v>0.0</v>
      </c>
      <c r="AH45" s="105">
        <v>0.0</v>
      </c>
      <c r="AI45" s="105">
        <v>135.0</v>
      </c>
      <c r="AJ45" s="105">
        <v>153.0</v>
      </c>
      <c r="AK45" s="105">
        <v>28.0</v>
      </c>
      <c r="AL45" s="105">
        <v>0.0</v>
      </c>
      <c r="AM45" s="105">
        <v>0.0</v>
      </c>
      <c r="AN45" s="105">
        <v>0.0</v>
      </c>
      <c r="AO45" s="105">
        <v>0.0</v>
      </c>
      <c r="AP45" s="105">
        <v>0.0</v>
      </c>
      <c r="AQ45" s="105">
        <v>9.0</v>
      </c>
      <c r="AR45" s="105">
        <v>1.0</v>
      </c>
      <c r="AS45" s="105">
        <v>26.0</v>
      </c>
      <c r="AT45" s="105">
        <v>8.0</v>
      </c>
      <c r="AU45" s="105">
        <v>7.0</v>
      </c>
      <c r="AV45" s="105">
        <v>37.0</v>
      </c>
      <c r="AW45" s="105">
        <v>101.0</v>
      </c>
      <c r="AX45" s="105">
        <v>176.0</v>
      </c>
      <c r="AY45" s="105">
        <v>252.0</v>
      </c>
      <c r="AZ45" s="105">
        <v>176.0</v>
      </c>
      <c r="BA45" s="105">
        <v>115.0</v>
      </c>
      <c r="BB45" s="105">
        <v>132.0</v>
      </c>
      <c r="BC45" s="105">
        <v>227.0</v>
      </c>
      <c r="BD45" s="105">
        <v>130.0</v>
      </c>
      <c r="BE45" s="105">
        <v>217.0</v>
      </c>
      <c r="BF45" s="105">
        <v>145.0</v>
      </c>
      <c r="BG45" s="105">
        <v>154.0</v>
      </c>
      <c r="BH45" s="105">
        <v>137.0</v>
      </c>
      <c r="BI45" s="105">
        <v>23.0</v>
      </c>
      <c r="BJ45" s="105">
        <v>11.0</v>
      </c>
      <c r="BK45" s="105">
        <v>7.0</v>
      </c>
      <c r="BL45" s="105">
        <v>3.0</v>
      </c>
      <c r="BM45" s="105">
        <v>172.0</v>
      </c>
      <c r="BN45" s="105">
        <v>107.0</v>
      </c>
      <c r="BO45" s="105">
        <v>33.0</v>
      </c>
      <c r="BP45" s="105">
        <v>21.0</v>
      </c>
      <c r="BQ45" s="105">
        <v>41.0</v>
      </c>
      <c r="BR45" s="105">
        <v>24.0</v>
      </c>
      <c r="BS45" s="105">
        <v>21.0</v>
      </c>
      <c r="BT45" s="105">
        <v>13.0</v>
      </c>
      <c r="BU45" s="105">
        <v>1078.0</v>
      </c>
      <c r="BV45" s="105">
        <v>62.17</v>
      </c>
      <c r="BW45" s="105">
        <v>37.32</v>
      </c>
      <c r="BX45" s="105">
        <v>22.0</v>
      </c>
      <c r="BY45" s="105">
        <v>50.44</v>
      </c>
    </row>
    <row r="46" ht="15.75" customHeight="1">
      <c r="A46" s="105">
        <v>143.0</v>
      </c>
      <c r="B46" s="105">
        <v>37.0</v>
      </c>
      <c r="C46" s="105">
        <v>36.0</v>
      </c>
      <c r="D46" s="105"/>
      <c r="E46" s="106" t="s">
        <v>1953</v>
      </c>
      <c r="F46" s="106" t="s">
        <v>1954</v>
      </c>
      <c r="G46" s="105">
        <v>1586.0</v>
      </c>
      <c r="H46" s="105">
        <v>1580.0</v>
      </c>
      <c r="I46" s="105">
        <v>1837.0</v>
      </c>
      <c r="J46" s="105">
        <v>1500.0</v>
      </c>
      <c r="K46" s="105">
        <v>1952.0</v>
      </c>
      <c r="L46" s="105"/>
      <c r="M46" s="105">
        <v>1840.0</v>
      </c>
      <c r="N46" s="105">
        <v>1893.0</v>
      </c>
      <c r="O46" s="105">
        <v>2000.0</v>
      </c>
      <c r="P46" s="105">
        <v>2914.0</v>
      </c>
      <c r="Q46" s="105">
        <v>2200.0</v>
      </c>
      <c r="R46" s="105">
        <v>3100.0</v>
      </c>
      <c r="S46" s="105">
        <v>3194.0</v>
      </c>
      <c r="T46" s="105">
        <v>3288.0</v>
      </c>
      <c r="U46" s="105">
        <v>3294.0</v>
      </c>
      <c r="V46" s="105">
        <v>2382.0</v>
      </c>
      <c r="W46" s="105">
        <v>3748.0</v>
      </c>
      <c r="X46" s="105">
        <v>3752.0</v>
      </c>
      <c r="Y46" s="105">
        <v>3217.0</v>
      </c>
      <c r="Z46" s="105">
        <v>3440.0</v>
      </c>
      <c r="AA46" s="105">
        <v>3723.0</v>
      </c>
      <c r="AB46" s="105">
        <v>3341.0</v>
      </c>
      <c r="AC46" s="105">
        <v>4975.0</v>
      </c>
      <c r="AD46" s="105">
        <v>5958.0</v>
      </c>
      <c r="AE46" s="105">
        <v>4807.0</v>
      </c>
      <c r="AF46" s="105">
        <v>5034.0</v>
      </c>
      <c r="AG46" s="105">
        <v>4304.0</v>
      </c>
      <c r="AH46" s="105">
        <v>4669.0</v>
      </c>
      <c r="AI46" s="105">
        <v>5308.0</v>
      </c>
      <c r="AJ46" s="105">
        <v>5975.0</v>
      </c>
      <c r="AK46" s="105">
        <v>5557.0</v>
      </c>
      <c r="AL46" s="105">
        <v>6579.0</v>
      </c>
      <c r="AM46" s="105">
        <v>6814.0</v>
      </c>
      <c r="AN46" s="105">
        <v>6343.0</v>
      </c>
      <c r="AO46" s="105">
        <v>6896.0</v>
      </c>
      <c r="AP46" s="105">
        <v>13666.0</v>
      </c>
      <c r="AQ46" s="105">
        <v>15293.0</v>
      </c>
      <c r="AR46" s="105">
        <v>16765.0</v>
      </c>
      <c r="AS46" s="105">
        <v>18320.0</v>
      </c>
      <c r="AT46" s="105">
        <v>20365.0</v>
      </c>
      <c r="AU46" s="105">
        <v>17763.0</v>
      </c>
      <c r="AV46" s="105">
        <v>16018.0</v>
      </c>
      <c r="AW46" s="105">
        <v>15746.0</v>
      </c>
      <c r="AX46" s="105">
        <v>14726.0</v>
      </c>
      <c r="AY46" s="105">
        <v>13267.0</v>
      </c>
      <c r="AZ46" s="105">
        <v>16084.0</v>
      </c>
      <c r="BA46" s="105">
        <v>13017.0</v>
      </c>
      <c r="BB46" s="105">
        <v>12054.0</v>
      </c>
      <c r="BC46" s="105">
        <v>14676.0</v>
      </c>
      <c r="BD46" s="105">
        <v>14356.0</v>
      </c>
      <c r="BE46" s="105">
        <v>13686.0</v>
      </c>
      <c r="BF46" s="105">
        <v>15567.0</v>
      </c>
      <c r="BG46" s="105">
        <v>15009.0</v>
      </c>
      <c r="BH46" s="105">
        <v>12828.0</v>
      </c>
      <c r="BI46" s="105">
        <v>16589.0</v>
      </c>
      <c r="BJ46" s="105">
        <v>14436.0</v>
      </c>
      <c r="BK46" s="105">
        <v>14906.0</v>
      </c>
      <c r="BL46" s="105">
        <v>14919.0</v>
      </c>
      <c r="BM46" s="105">
        <v>14249.0</v>
      </c>
      <c r="BN46" s="105">
        <v>12206.0</v>
      </c>
      <c r="BO46" s="105">
        <v>11889.0</v>
      </c>
      <c r="BP46" s="105">
        <v>13320.0</v>
      </c>
      <c r="BQ46" s="105">
        <v>11494.0</v>
      </c>
      <c r="BR46" s="105">
        <v>10226.0</v>
      </c>
      <c r="BS46" s="105">
        <v>9421.0</v>
      </c>
      <c r="BT46" s="105">
        <v>10231.0</v>
      </c>
      <c r="BU46" s="105">
        <v>11188.0</v>
      </c>
      <c r="BV46" s="105">
        <v>11381.0</v>
      </c>
      <c r="BW46" s="105">
        <v>8835.0</v>
      </c>
      <c r="BX46" s="105">
        <v>7694.0</v>
      </c>
      <c r="BY46" s="105">
        <v>8009.4</v>
      </c>
    </row>
    <row r="47" ht="15.75" customHeight="1">
      <c r="A47" s="105">
        <v>166.0</v>
      </c>
      <c r="B47" s="105">
        <v>41.0</v>
      </c>
      <c r="C47" s="105">
        <v>36.0</v>
      </c>
      <c r="D47" s="105"/>
      <c r="E47" s="106" t="s">
        <v>108</v>
      </c>
      <c r="F47" s="106" t="s">
        <v>109</v>
      </c>
      <c r="G47" s="105">
        <v>0.0</v>
      </c>
      <c r="H47" s="105">
        <v>0.0</v>
      </c>
      <c r="I47" s="105">
        <v>0.0</v>
      </c>
      <c r="J47" s="105">
        <v>0.0</v>
      </c>
      <c r="K47" s="105">
        <v>0.0</v>
      </c>
      <c r="L47" s="105"/>
      <c r="M47" s="105">
        <v>0.0</v>
      </c>
      <c r="N47" s="105">
        <v>21.0</v>
      </c>
      <c r="O47" s="105">
        <v>725.0</v>
      </c>
      <c r="P47" s="105">
        <v>1047.0</v>
      </c>
      <c r="Q47" s="105">
        <v>4715.0</v>
      </c>
      <c r="R47" s="105">
        <v>10473.0</v>
      </c>
      <c r="S47" s="105">
        <v>10393.0</v>
      </c>
      <c r="T47" s="105">
        <v>8800.0</v>
      </c>
      <c r="U47" s="105">
        <v>9000.0</v>
      </c>
      <c r="V47" s="105">
        <v>11500.0</v>
      </c>
      <c r="W47" s="105">
        <v>9000.0</v>
      </c>
      <c r="X47" s="105">
        <v>7400.0</v>
      </c>
      <c r="Y47" s="105">
        <v>5500.0</v>
      </c>
      <c r="Z47" s="105">
        <v>8600.0</v>
      </c>
      <c r="AA47" s="105">
        <v>9900.0</v>
      </c>
      <c r="AB47" s="105">
        <v>12481.0</v>
      </c>
      <c r="AC47" s="105">
        <v>6407.0</v>
      </c>
      <c r="AD47" s="105">
        <v>7283.0</v>
      </c>
      <c r="AE47" s="105">
        <v>5124.0</v>
      </c>
      <c r="AF47" s="105">
        <v>8021.0</v>
      </c>
      <c r="AG47" s="105">
        <v>4751.0</v>
      </c>
      <c r="AH47" s="105">
        <v>5284.0</v>
      </c>
      <c r="AI47" s="105">
        <v>7077.0</v>
      </c>
      <c r="AJ47" s="105">
        <v>7309.0</v>
      </c>
      <c r="AK47" s="105">
        <v>4203.0</v>
      </c>
      <c r="AL47" s="105">
        <v>6145.0</v>
      </c>
      <c r="AM47" s="105">
        <v>6316.0</v>
      </c>
      <c r="AN47" s="105">
        <v>6973.0</v>
      </c>
      <c r="AO47" s="105">
        <v>3835.0</v>
      </c>
      <c r="AP47" s="105">
        <v>4387.0</v>
      </c>
      <c r="AQ47" s="105">
        <v>8198.0</v>
      </c>
      <c r="AR47" s="105">
        <v>7299.0</v>
      </c>
      <c r="AS47" s="105">
        <v>8350.0</v>
      </c>
      <c r="AT47" s="105">
        <v>9460.0</v>
      </c>
      <c r="AU47" s="105">
        <v>33429.0</v>
      </c>
      <c r="AV47" s="105">
        <v>24056.0</v>
      </c>
      <c r="AW47" s="105">
        <v>12394.0</v>
      </c>
      <c r="AX47" s="105">
        <v>27512.0</v>
      </c>
      <c r="AY47" s="105">
        <v>17240.0</v>
      </c>
      <c r="AZ47" s="105">
        <v>14056.0</v>
      </c>
      <c r="BA47" s="105">
        <v>8615.0</v>
      </c>
      <c r="BB47" s="105">
        <v>16141.0</v>
      </c>
      <c r="BC47" s="105">
        <v>13944.0</v>
      </c>
      <c r="BD47" s="105">
        <v>11668.0</v>
      </c>
      <c r="BE47" s="105">
        <v>12189.0</v>
      </c>
      <c r="BF47" s="105">
        <v>8630.0</v>
      </c>
      <c r="BG47" s="105">
        <v>11706.0</v>
      </c>
      <c r="BH47" s="105">
        <v>11509.0</v>
      </c>
      <c r="BI47" s="105">
        <v>13202.0</v>
      </c>
      <c r="BJ47" s="105">
        <v>10664.0</v>
      </c>
      <c r="BK47" s="105">
        <v>8004.0</v>
      </c>
      <c r="BL47" s="105">
        <v>7826.0</v>
      </c>
      <c r="BM47" s="105">
        <v>5665.0</v>
      </c>
      <c r="BN47" s="105">
        <v>5717.0</v>
      </c>
      <c r="BO47" s="105">
        <v>5378.0</v>
      </c>
      <c r="BP47" s="105">
        <v>4157.0</v>
      </c>
      <c r="BQ47" s="105">
        <v>6785.34</v>
      </c>
      <c r="BR47" s="105">
        <v>5513.05</v>
      </c>
      <c r="BS47" s="105">
        <v>5304.06</v>
      </c>
      <c r="BT47" s="105">
        <v>3932.13</v>
      </c>
      <c r="BU47" s="105">
        <v>5052.0</v>
      </c>
      <c r="BV47" s="105">
        <v>6447.27</v>
      </c>
      <c r="BW47" s="105">
        <v>7261.96</v>
      </c>
      <c r="BX47" s="105">
        <v>6842.63</v>
      </c>
      <c r="BY47" s="105">
        <v>6182.78</v>
      </c>
    </row>
    <row r="48" ht="15.75" customHeight="1">
      <c r="A48" s="105">
        <v>167.0</v>
      </c>
      <c r="B48" s="105">
        <v>41.0</v>
      </c>
      <c r="C48" s="105">
        <v>36.0</v>
      </c>
      <c r="D48" s="105"/>
      <c r="E48" s="106" t="s">
        <v>112</v>
      </c>
      <c r="F48" s="106" t="s">
        <v>113</v>
      </c>
      <c r="G48" s="105">
        <v>0.0</v>
      </c>
      <c r="H48" s="105">
        <v>0.0</v>
      </c>
      <c r="I48" s="105">
        <v>0.0</v>
      </c>
      <c r="J48" s="105">
        <v>0.0</v>
      </c>
      <c r="K48" s="105">
        <v>0.0</v>
      </c>
      <c r="L48" s="105"/>
      <c r="M48" s="105">
        <v>0.0</v>
      </c>
      <c r="N48" s="105">
        <v>0.0</v>
      </c>
      <c r="O48" s="105">
        <v>0.0</v>
      </c>
      <c r="P48" s="105">
        <v>0.0</v>
      </c>
      <c r="Q48" s="105">
        <v>0.0</v>
      </c>
      <c r="R48" s="105">
        <v>100.0</v>
      </c>
      <c r="S48" s="105">
        <v>200.0</v>
      </c>
      <c r="T48" s="105">
        <v>2700.0</v>
      </c>
      <c r="U48" s="105">
        <v>2700.0</v>
      </c>
      <c r="V48" s="105">
        <v>2300.0</v>
      </c>
      <c r="W48" s="105">
        <v>2900.0</v>
      </c>
      <c r="X48" s="105">
        <v>1600.0</v>
      </c>
      <c r="Y48" s="105">
        <v>500.0</v>
      </c>
      <c r="Z48" s="105">
        <v>1000.0</v>
      </c>
      <c r="AA48" s="105">
        <v>2300.0</v>
      </c>
      <c r="AB48" s="105">
        <v>3668.0</v>
      </c>
      <c r="AC48" s="105">
        <v>1161.0</v>
      </c>
      <c r="AD48" s="105">
        <v>1199.0</v>
      </c>
      <c r="AE48" s="105">
        <v>1169.0</v>
      </c>
      <c r="AF48" s="105">
        <v>1257.0</v>
      </c>
      <c r="AG48" s="105">
        <v>1893.0</v>
      </c>
      <c r="AH48" s="105">
        <v>1760.0</v>
      </c>
      <c r="AI48" s="105">
        <v>3499.0</v>
      </c>
      <c r="AJ48" s="105">
        <v>2902.0</v>
      </c>
      <c r="AK48" s="105">
        <v>3233.0</v>
      </c>
      <c r="AL48" s="105">
        <v>2025.0</v>
      </c>
      <c r="AM48" s="105">
        <v>1851.0</v>
      </c>
      <c r="AN48" s="105">
        <v>2874.0</v>
      </c>
      <c r="AO48" s="105">
        <v>2015.0</v>
      </c>
      <c r="AP48" s="105">
        <v>3446.0</v>
      </c>
      <c r="AQ48" s="105">
        <v>4888.0</v>
      </c>
      <c r="AR48" s="105">
        <v>6676.0</v>
      </c>
      <c r="AS48" s="105">
        <v>5652.0</v>
      </c>
      <c r="AT48" s="105">
        <v>6390.0</v>
      </c>
      <c r="AU48" s="105">
        <v>7477.0</v>
      </c>
      <c r="AV48" s="105">
        <v>7587.0</v>
      </c>
      <c r="AW48" s="105">
        <v>7551.0</v>
      </c>
      <c r="AX48" s="105">
        <v>8455.0</v>
      </c>
      <c r="AY48" s="105">
        <v>10010.0</v>
      </c>
      <c r="AZ48" s="105">
        <v>9382.0</v>
      </c>
      <c r="BA48" s="105">
        <v>8128.0</v>
      </c>
      <c r="BB48" s="105">
        <v>11697.0</v>
      </c>
      <c r="BC48" s="105">
        <v>9370.0</v>
      </c>
      <c r="BD48" s="105">
        <v>6061.0</v>
      </c>
      <c r="BE48" s="105">
        <v>5560.0</v>
      </c>
      <c r="BF48" s="105">
        <v>7839.0</v>
      </c>
      <c r="BG48" s="105">
        <v>7890.0</v>
      </c>
      <c r="BH48" s="105">
        <v>10022.0</v>
      </c>
      <c r="BI48" s="105">
        <v>7736.0</v>
      </c>
      <c r="BJ48" s="105">
        <v>7187.0</v>
      </c>
      <c r="BK48" s="105">
        <v>5277.0</v>
      </c>
      <c r="BL48" s="105">
        <v>5578.0</v>
      </c>
      <c r="BM48" s="105">
        <v>6091.0</v>
      </c>
      <c r="BN48" s="105">
        <v>6759.0</v>
      </c>
      <c r="BO48" s="105">
        <v>8507.0</v>
      </c>
      <c r="BP48" s="105">
        <v>6690.0</v>
      </c>
      <c r="BQ48" s="105">
        <v>5325.0</v>
      </c>
      <c r="BR48" s="105">
        <v>3689.07</v>
      </c>
      <c r="BS48" s="105">
        <v>4214.37</v>
      </c>
      <c r="BT48" s="105">
        <v>6558.42</v>
      </c>
      <c r="BU48" s="105">
        <v>6862.0</v>
      </c>
      <c r="BV48" s="105">
        <v>6232.0</v>
      </c>
      <c r="BW48" s="105">
        <v>4757.0</v>
      </c>
      <c r="BX48" s="105">
        <v>4500.0</v>
      </c>
      <c r="BY48" s="105">
        <v>3710.36</v>
      </c>
    </row>
    <row r="49" ht="15.75" customHeight="1">
      <c r="A49" s="105">
        <v>168.0</v>
      </c>
      <c r="B49" s="105">
        <v>41.0</v>
      </c>
      <c r="C49" s="105">
        <v>36.0</v>
      </c>
      <c r="D49" s="105"/>
      <c r="E49" s="106" t="s">
        <v>95</v>
      </c>
      <c r="F49" s="106" t="s">
        <v>96</v>
      </c>
      <c r="G49" s="105">
        <v>0.0</v>
      </c>
      <c r="H49" s="105">
        <v>0.0</v>
      </c>
      <c r="I49" s="105">
        <v>0.0</v>
      </c>
      <c r="J49" s="105">
        <v>0.0</v>
      </c>
      <c r="K49" s="105">
        <v>0.0</v>
      </c>
      <c r="L49" s="105"/>
      <c r="M49" s="105">
        <v>0.0</v>
      </c>
      <c r="N49" s="105">
        <v>0.0</v>
      </c>
      <c r="O49" s="105">
        <v>0.0</v>
      </c>
      <c r="P49" s="105">
        <v>0.0</v>
      </c>
      <c r="Q49" s="105">
        <v>300.0</v>
      </c>
      <c r="R49" s="105">
        <v>100.0</v>
      </c>
      <c r="S49" s="105">
        <v>300.0</v>
      </c>
      <c r="T49" s="105">
        <v>300.0</v>
      </c>
      <c r="U49" s="105">
        <v>400.0</v>
      </c>
      <c r="V49" s="105">
        <v>400.0</v>
      </c>
      <c r="W49" s="105">
        <v>500.0</v>
      </c>
      <c r="X49" s="105">
        <v>600.0</v>
      </c>
      <c r="Y49" s="105">
        <v>1500.0</v>
      </c>
      <c r="Z49" s="105">
        <v>800.0</v>
      </c>
      <c r="AA49" s="105">
        <v>400.0</v>
      </c>
      <c r="AB49" s="105">
        <v>403.0</v>
      </c>
      <c r="AC49" s="105">
        <v>401.0</v>
      </c>
      <c r="AD49" s="105">
        <v>1003.0</v>
      </c>
      <c r="AE49" s="105">
        <v>629.0</v>
      </c>
      <c r="AF49" s="105">
        <v>567.0</v>
      </c>
      <c r="AG49" s="105">
        <v>1152.0</v>
      </c>
      <c r="AH49" s="105">
        <v>87.0</v>
      </c>
      <c r="AI49" s="105">
        <v>223.0</v>
      </c>
      <c r="AJ49" s="105">
        <v>1459.0</v>
      </c>
      <c r="AK49" s="105">
        <v>2133.0</v>
      </c>
      <c r="AL49" s="105">
        <v>7379.0</v>
      </c>
      <c r="AM49" s="105">
        <v>17067.0</v>
      </c>
      <c r="AN49" s="105">
        <v>18472.0</v>
      </c>
      <c r="AO49" s="105">
        <v>16193.0</v>
      </c>
      <c r="AP49" s="105">
        <v>14082.0</v>
      </c>
      <c r="AQ49" s="105">
        <v>25198.0</v>
      </c>
      <c r="AR49" s="105">
        <v>23294.0</v>
      </c>
      <c r="AS49" s="105">
        <v>16291.0</v>
      </c>
      <c r="AT49" s="105">
        <v>17330.0</v>
      </c>
      <c r="AU49" s="105">
        <v>20880.0</v>
      </c>
      <c r="AV49" s="105">
        <v>20251.0</v>
      </c>
      <c r="AW49" s="105">
        <v>20850.0</v>
      </c>
      <c r="AX49" s="105">
        <v>18684.0</v>
      </c>
      <c r="AY49" s="105">
        <v>17830.0</v>
      </c>
      <c r="AZ49" s="105">
        <v>20595.0</v>
      </c>
      <c r="BA49" s="105">
        <v>16560.0</v>
      </c>
      <c r="BB49" s="105">
        <v>22531.0</v>
      </c>
      <c r="BC49" s="105">
        <v>26576.0</v>
      </c>
      <c r="BD49" s="105">
        <v>23790.0</v>
      </c>
      <c r="BE49" s="105">
        <v>23189.0</v>
      </c>
      <c r="BF49" s="105">
        <v>25182.0</v>
      </c>
      <c r="BG49" s="105">
        <v>24155.0</v>
      </c>
      <c r="BH49" s="105">
        <v>18345.0</v>
      </c>
      <c r="BI49" s="105">
        <v>20428.0</v>
      </c>
      <c r="BJ49" s="105">
        <v>23078.0</v>
      </c>
      <c r="BK49" s="105">
        <v>26405.0</v>
      </c>
      <c r="BL49" s="105">
        <v>23318.0</v>
      </c>
      <c r="BM49" s="105">
        <v>24210.0</v>
      </c>
      <c r="BN49" s="105">
        <v>20876.0</v>
      </c>
      <c r="BO49" s="105">
        <v>23315.0</v>
      </c>
      <c r="BP49" s="105">
        <v>20607.0</v>
      </c>
      <c r="BQ49" s="105">
        <v>30572.0</v>
      </c>
      <c r="BR49" s="105">
        <v>30823.0</v>
      </c>
      <c r="BS49" s="105">
        <v>32231.0</v>
      </c>
      <c r="BT49" s="105">
        <v>24828.0</v>
      </c>
      <c r="BU49" s="105">
        <v>17688.0</v>
      </c>
      <c r="BV49" s="105">
        <v>18626.0</v>
      </c>
      <c r="BW49" s="105">
        <v>15637.0</v>
      </c>
      <c r="BX49" s="105">
        <v>15356.0</v>
      </c>
      <c r="BY49" s="105">
        <v>16053.73</v>
      </c>
    </row>
    <row r="50" ht="15.75" customHeight="1">
      <c r="A50" s="105">
        <v>169.0</v>
      </c>
      <c r="B50" s="105">
        <v>41.0</v>
      </c>
      <c r="C50" s="105">
        <v>36.0</v>
      </c>
      <c r="D50" s="105"/>
      <c r="E50" s="106" t="s">
        <v>1953</v>
      </c>
      <c r="F50" s="106" t="s">
        <v>1954</v>
      </c>
      <c r="G50" s="105">
        <v>0.0</v>
      </c>
      <c r="H50" s="105">
        <v>0.0</v>
      </c>
      <c r="I50" s="105">
        <v>0.0</v>
      </c>
      <c r="J50" s="105">
        <v>0.0</v>
      </c>
      <c r="K50" s="105">
        <v>0.0</v>
      </c>
      <c r="L50" s="105"/>
      <c r="M50" s="105">
        <v>100.0</v>
      </c>
      <c r="N50" s="105">
        <v>100.0</v>
      </c>
      <c r="O50" s="105">
        <v>200.0</v>
      </c>
      <c r="P50" s="105">
        <v>200.0</v>
      </c>
      <c r="Q50" s="105">
        <v>300.0</v>
      </c>
      <c r="R50" s="105">
        <v>700.0</v>
      </c>
      <c r="S50" s="105">
        <v>540.0</v>
      </c>
      <c r="T50" s="105">
        <v>651.0</v>
      </c>
      <c r="U50" s="105">
        <v>925.0</v>
      </c>
      <c r="V50" s="105">
        <v>1225.0</v>
      </c>
      <c r="W50" s="105">
        <v>1125.0</v>
      </c>
      <c r="X50" s="105">
        <v>725.0</v>
      </c>
      <c r="Y50" s="105">
        <v>562.0</v>
      </c>
      <c r="Z50" s="105">
        <v>1100.0</v>
      </c>
      <c r="AA50" s="105">
        <v>2681.0</v>
      </c>
      <c r="AB50" s="105">
        <v>3733.0</v>
      </c>
      <c r="AC50" s="105">
        <v>698.0</v>
      </c>
      <c r="AD50" s="105">
        <v>1210.0</v>
      </c>
      <c r="AE50" s="105">
        <v>629.0</v>
      </c>
      <c r="AF50" s="105">
        <v>825.0</v>
      </c>
      <c r="AG50" s="105">
        <v>821.0</v>
      </c>
      <c r="AH50" s="105">
        <v>832.0</v>
      </c>
      <c r="AI50" s="105">
        <v>1169.0</v>
      </c>
      <c r="AJ50" s="105">
        <v>720.0</v>
      </c>
      <c r="AK50" s="105">
        <v>1783.0</v>
      </c>
      <c r="AL50" s="105">
        <v>1996.0</v>
      </c>
      <c r="AM50" s="105">
        <v>1209.0</v>
      </c>
      <c r="AN50" s="105">
        <v>1946.0</v>
      </c>
      <c r="AO50" s="105">
        <v>2009.0</v>
      </c>
      <c r="AP50" s="105">
        <v>2571.0</v>
      </c>
      <c r="AQ50" s="105">
        <v>2612.0</v>
      </c>
      <c r="AR50" s="105">
        <v>2014.0</v>
      </c>
      <c r="AS50" s="105">
        <v>2824.0</v>
      </c>
      <c r="AT50" s="105">
        <v>2833.0</v>
      </c>
      <c r="AU50" s="105">
        <v>3620.0</v>
      </c>
      <c r="AV50" s="105">
        <v>6643.0</v>
      </c>
      <c r="AW50" s="105">
        <v>6024.0</v>
      </c>
      <c r="AX50" s="105">
        <v>7833.0</v>
      </c>
      <c r="AY50" s="105">
        <v>7960.0</v>
      </c>
      <c r="AZ50" s="105">
        <v>8957.0</v>
      </c>
      <c r="BA50" s="105">
        <v>11110.0</v>
      </c>
      <c r="BB50" s="105">
        <v>7400.0</v>
      </c>
      <c r="BC50" s="105">
        <v>10275.0</v>
      </c>
      <c r="BD50" s="105">
        <v>8710.0</v>
      </c>
      <c r="BE50" s="105">
        <v>8924.0</v>
      </c>
      <c r="BF50" s="105">
        <v>10835.0</v>
      </c>
      <c r="BG50" s="105">
        <v>9313.0</v>
      </c>
      <c r="BH50" s="105">
        <v>8750.0</v>
      </c>
      <c r="BI50" s="105">
        <v>6831.0</v>
      </c>
      <c r="BJ50" s="105">
        <v>7977.0</v>
      </c>
      <c r="BK50" s="105">
        <v>7797.0</v>
      </c>
      <c r="BL50" s="105">
        <v>8619.0</v>
      </c>
      <c r="BM50" s="105">
        <v>8443.0</v>
      </c>
      <c r="BN50" s="105">
        <v>7321.0</v>
      </c>
      <c r="BO50" s="105">
        <v>7910.0</v>
      </c>
      <c r="BP50" s="105">
        <v>7036.0</v>
      </c>
      <c r="BQ50" s="105">
        <v>6212.0</v>
      </c>
      <c r="BR50" s="105">
        <v>6299.0</v>
      </c>
      <c r="BS50" s="105">
        <v>5428.0</v>
      </c>
      <c r="BT50" s="105">
        <v>5684.0</v>
      </c>
      <c r="BU50" s="105">
        <v>5377.0</v>
      </c>
      <c r="BV50" s="105">
        <v>6453.0</v>
      </c>
      <c r="BW50" s="105">
        <v>5608.0</v>
      </c>
      <c r="BX50" s="105">
        <v>5764.0</v>
      </c>
      <c r="BY50" s="105">
        <v>5548.41</v>
      </c>
    </row>
    <row r="51" ht="15.75" customHeight="1">
      <c r="A51" s="105">
        <v>170.0</v>
      </c>
      <c r="B51" s="105">
        <v>41.0</v>
      </c>
      <c r="C51" s="105">
        <v>36.0</v>
      </c>
      <c r="D51" s="105"/>
      <c r="E51" s="106" t="s">
        <v>103</v>
      </c>
      <c r="F51" s="106" t="s">
        <v>104</v>
      </c>
      <c r="G51" s="105">
        <v>3000.0</v>
      </c>
      <c r="H51" s="105">
        <v>3000.0</v>
      </c>
      <c r="I51" s="105">
        <v>3000.0</v>
      </c>
      <c r="J51" s="105">
        <v>3000.0</v>
      </c>
      <c r="K51" s="105">
        <v>4000.0</v>
      </c>
      <c r="L51" s="105"/>
      <c r="M51" s="105">
        <v>4000.0</v>
      </c>
      <c r="N51" s="105">
        <v>5000.0</v>
      </c>
      <c r="O51" s="105">
        <v>4000.0</v>
      </c>
      <c r="P51" s="105">
        <v>4400.0</v>
      </c>
      <c r="Q51" s="105">
        <v>5100.0</v>
      </c>
      <c r="R51" s="105">
        <v>4700.0</v>
      </c>
      <c r="S51" s="105">
        <v>4400.0</v>
      </c>
      <c r="T51" s="105">
        <v>1400.0</v>
      </c>
      <c r="U51" s="105">
        <v>1600.0</v>
      </c>
      <c r="V51" s="105">
        <v>5900.0</v>
      </c>
      <c r="W51" s="105">
        <v>4300.0</v>
      </c>
      <c r="X51" s="105">
        <v>1100.0</v>
      </c>
      <c r="Y51" s="105">
        <v>1400.0</v>
      </c>
      <c r="Z51" s="105">
        <v>1500.0</v>
      </c>
      <c r="AA51" s="105">
        <v>2200.0</v>
      </c>
      <c r="AB51" s="105">
        <v>1925.0</v>
      </c>
      <c r="AC51" s="105">
        <v>1279.0</v>
      </c>
      <c r="AD51" s="105">
        <v>1899.0</v>
      </c>
      <c r="AE51" s="105">
        <v>915.0</v>
      </c>
      <c r="AF51" s="105">
        <v>1031.0</v>
      </c>
      <c r="AG51" s="105">
        <v>1422.0</v>
      </c>
      <c r="AH51" s="105">
        <v>1636.0</v>
      </c>
      <c r="AI51" s="105">
        <v>5209.0</v>
      </c>
      <c r="AJ51" s="105">
        <v>2887.0</v>
      </c>
      <c r="AK51" s="105">
        <v>3145.0</v>
      </c>
      <c r="AL51" s="105">
        <v>1475.0</v>
      </c>
      <c r="AM51" s="105">
        <v>2582.0</v>
      </c>
      <c r="AN51" s="105">
        <v>2633.0</v>
      </c>
      <c r="AO51" s="105">
        <v>3321.0</v>
      </c>
      <c r="AP51" s="105">
        <v>2991.0</v>
      </c>
      <c r="AQ51" s="105">
        <v>4591.0</v>
      </c>
      <c r="AR51" s="105">
        <v>4527.0</v>
      </c>
      <c r="AS51" s="105">
        <v>3973.0</v>
      </c>
      <c r="AT51" s="105">
        <v>5012.0</v>
      </c>
      <c r="AU51" s="105">
        <v>4104.0</v>
      </c>
      <c r="AV51" s="105">
        <v>3860.0</v>
      </c>
      <c r="AW51" s="105">
        <v>3631.0</v>
      </c>
      <c r="AX51" s="105">
        <v>5775.0</v>
      </c>
      <c r="AY51" s="105">
        <v>7181.0</v>
      </c>
      <c r="AZ51" s="105">
        <v>6387.0</v>
      </c>
      <c r="BA51" s="105">
        <v>5228.0</v>
      </c>
      <c r="BB51" s="105">
        <v>5430.0</v>
      </c>
      <c r="BC51" s="105">
        <v>4507.0</v>
      </c>
      <c r="BD51" s="105">
        <v>4946.0</v>
      </c>
      <c r="BE51" s="105">
        <v>6163.0</v>
      </c>
      <c r="BF51" s="105">
        <v>7282.0</v>
      </c>
      <c r="BG51" s="105">
        <v>7642.0</v>
      </c>
      <c r="BH51" s="105">
        <v>7504.0</v>
      </c>
      <c r="BI51" s="105">
        <v>5717.0</v>
      </c>
      <c r="BJ51" s="105">
        <v>8420.0</v>
      </c>
      <c r="BK51" s="105">
        <v>8935.0</v>
      </c>
      <c r="BL51" s="105">
        <v>4933.0</v>
      </c>
      <c r="BM51" s="105">
        <v>6687.0</v>
      </c>
      <c r="BN51" s="105">
        <v>4974.0</v>
      </c>
      <c r="BO51" s="105">
        <v>5010.0</v>
      </c>
      <c r="BP51" s="105">
        <v>4728.0</v>
      </c>
      <c r="BQ51" s="105">
        <v>4307.0</v>
      </c>
      <c r="BR51" s="105">
        <v>2201.11</v>
      </c>
      <c r="BS51" s="105">
        <v>2093.74</v>
      </c>
      <c r="BT51" s="105">
        <v>782.99</v>
      </c>
      <c r="BU51" s="105">
        <v>810.64</v>
      </c>
      <c r="BV51" s="105">
        <v>2834.45</v>
      </c>
      <c r="BW51" s="105">
        <v>6706.22</v>
      </c>
      <c r="BX51" s="105">
        <v>1460.74</v>
      </c>
      <c r="BY51" s="105">
        <v>1742.56</v>
      </c>
    </row>
    <row r="52" ht="15.75" customHeight="1">
      <c r="A52" s="105">
        <v>186.0</v>
      </c>
      <c r="B52" s="105">
        <v>47.0</v>
      </c>
      <c r="C52" s="105">
        <v>36.0</v>
      </c>
      <c r="D52" s="105"/>
      <c r="E52" s="106" t="s">
        <v>108</v>
      </c>
      <c r="F52" s="106" t="s">
        <v>109</v>
      </c>
      <c r="G52" s="105">
        <v>0.0</v>
      </c>
      <c r="H52" s="105">
        <v>0.0</v>
      </c>
      <c r="I52" s="105">
        <v>0.0</v>
      </c>
      <c r="J52" s="105">
        <v>0.0</v>
      </c>
      <c r="K52" s="105">
        <v>0.0</v>
      </c>
      <c r="L52" s="105"/>
      <c r="M52" s="105">
        <v>0.0</v>
      </c>
      <c r="N52" s="105">
        <v>0.0</v>
      </c>
      <c r="O52" s="105">
        <v>0.0</v>
      </c>
      <c r="P52" s="105">
        <v>0.0</v>
      </c>
      <c r="Q52" s="105">
        <v>0.0</v>
      </c>
      <c r="R52" s="105">
        <v>0.0</v>
      </c>
      <c r="S52" s="105">
        <v>500.0</v>
      </c>
      <c r="T52" s="105">
        <v>10200.0</v>
      </c>
      <c r="U52" s="105">
        <v>8334.0</v>
      </c>
      <c r="V52" s="105">
        <v>14731.0</v>
      </c>
      <c r="W52" s="105">
        <v>20809.0</v>
      </c>
      <c r="X52" s="105">
        <v>20192.0</v>
      </c>
      <c r="Y52" s="105">
        <v>12000.0</v>
      </c>
      <c r="Z52" s="105">
        <v>14500.0</v>
      </c>
      <c r="AA52" s="105">
        <v>12400.0</v>
      </c>
      <c r="AB52" s="105">
        <v>7524.0</v>
      </c>
      <c r="AC52" s="105">
        <v>15516.0</v>
      </c>
      <c r="AD52" s="105">
        <v>20596.0</v>
      </c>
      <c r="AE52" s="105">
        <v>18808.0</v>
      </c>
      <c r="AF52" s="105">
        <v>10894.0</v>
      </c>
      <c r="AG52" s="105">
        <v>12407.0</v>
      </c>
      <c r="AH52" s="105">
        <v>13379.0</v>
      </c>
      <c r="AI52" s="105">
        <v>15003.0</v>
      </c>
      <c r="AJ52" s="105">
        <v>17498.0</v>
      </c>
      <c r="AK52" s="105">
        <v>19129.0</v>
      </c>
      <c r="AL52" s="105">
        <v>16014.0</v>
      </c>
      <c r="AM52" s="105">
        <v>15804.0</v>
      </c>
      <c r="AN52" s="105">
        <v>16940.0</v>
      </c>
      <c r="AO52" s="105">
        <v>9957.0</v>
      </c>
      <c r="AP52" s="105">
        <v>10501.0</v>
      </c>
      <c r="AQ52" s="105">
        <v>21529.0</v>
      </c>
      <c r="AR52" s="105">
        <v>24041.0</v>
      </c>
      <c r="AS52" s="105">
        <v>19567.0</v>
      </c>
      <c r="AT52" s="105">
        <v>19106.0</v>
      </c>
      <c r="AU52" s="105">
        <v>16008.0</v>
      </c>
      <c r="AV52" s="105">
        <v>11267.0</v>
      </c>
      <c r="AW52" s="105">
        <v>12458.0</v>
      </c>
      <c r="AX52" s="105">
        <v>19574.0</v>
      </c>
      <c r="AY52" s="105">
        <v>23626.0</v>
      </c>
      <c r="AZ52" s="105">
        <v>22687.0</v>
      </c>
      <c r="BA52" s="105">
        <v>17658.0</v>
      </c>
      <c r="BB52" s="105">
        <v>12238.0</v>
      </c>
      <c r="BC52" s="105">
        <v>12241.0</v>
      </c>
      <c r="BD52" s="105">
        <v>20572.0</v>
      </c>
      <c r="BE52" s="105">
        <v>15559.0</v>
      </c>
      <c r="BF52" s="105">
        <v>14508.0</v>
      </c>
      <c r="BG52" s="105">
        <v>15457.0</v>
      </c>
      <c r="BH52" s="105">
        <v>14505.0</v>
      </c>
      <c r="BI52" s="105">
        <v>14724.0</v>
      </c>
      <c r="BJ52" s="105">
        <v>11768.0</v>
      </c>
      <c r="BK52" s="105">
        <v>9043.0</v>
      </c>
      <c r="BL52" s="105">
        <v>15780.0</v>
      </c>
      <c r="BM52" s="105">
        <v>14676.0</v>
      </c>
      <c r="BN52" s="105">
        <v>13838.0</v>
      </c>
      <c r="BO52" s="105">
        <v>16975.0</v>
      </c>
      <c r="BP52" s="105">
        <v>15166.0</v>
      </c>
      <c r="BQ52" s="105">
        <v>16887.0</v>
      </c>
      <c r="BR52" s="105">
        <v>19958.0</v>
      </c>
      <c r="BS52" s="105">
        <v>14492.16</v>
      </c>
      <c r="BT52" s="105">
        <v>8550.17</v>
      </c>
      <c r="BU52" s="105">
        <v>9779.85</v>
      </c>
      <c r="BV52" s="105">
        <v>7722.0</v>
      </c>
      <c r="BW52" s="105">
        <v>6331.0</v>
      </c>
      <c r="BX52" s="105">
        <v>9831.0</v>
      </c>
      <c r="BY52" s="105">
        <v>10355.23</v>
      </c>
    </row>
    <row r="53" ht="15.75" customHeight="1">
      <c r="A53" s="105">
        <v>187.0</v>
      </c>
      <c r="B53" s="105">
        <v>47.0</v>
      </c>
      <c r="C53" s="105">
        <v>36.0</v>
      </c>
      <c r="D53" s="105"/>
      <c r="E53" s="106" t="s">
        <v>112</v>
      </c>
      <c r="F53" s="106" t="s">
        <v>113</v>
      </c>
      <c r="G53" s="105">
        <v>0.0</v>
      </c>
      <c r="H53" s="105">
        <v>0.0</v>
      </c>
      <c r="I53" s="105">
        <v>0.0</v>
      </c>
      <c r="J53" s="105">
        <v>0.0</v>
      </c>
      <c r="K53" s="105">
        <v>0.0</v>
      </c>
      <c r="L53" s="105"/>
      <c r="M53" s="105">
        <v>0.0</v>
      </c>
      <c r="N53" s="105">
        <v>0.0</v>
      </c>
      <c r="O53" s="105">
        <v>0.0</v>
      </c>
      <c r="P53" s="105">
        <v>0.0</v>
      </c>
      <c r="Q53" s="105">
        <v>0.0</v>
      </c>
      <c r="R53" s="105">
        <v>0.0</v>
      </c>
      <c r="S53" s="105">
        <v>0.0</v>
      </c>
      <c r="T53" s="105">
        <v>4000.0</v>
      </c>
      <c r="U53" s="105">
        <v>4286.0</v>
      </c>
      <c r="V53" s="105">
        <v>4714.0</v>
      </c>
      <c r="W53" s="105">
        <v>10000.0</v>
      </c>
      <c r="X53" s="105">
        <v>6500.0</v>
      </c>
      <c r="Y53" s="105">
        <v>3900.0</v>
      </c>
      <c r="Z53" s="105">
        <v>3500.0</v>
      </c>
      <c r="AA53" s="105">
        <v>4800.0</v>
      </c>
      <c r="AB53" s="105">
        <v>3375.0</v>
      </c>
      <c r="AC53" s="105">
        <v>9100.0</v>
      </c>
      <c r="AD53" s="105">
        <v>8691.0</v>
      </c>
      <c r="AE53" s="105">
        <v>11254.0</v>
      </c>
      <c r="AF53" s="105">
        <v>5957.0</v>
      </c>
      <c r="AG53" s="105">
        <v>8997.0</v>
      </c>
      <c r="AH53" s="105">
        <v>5222.0</v>
      </c>
      <c r="AI53" s="105">
        <v>6410.0</v>
      </c>
      <c r="AJ53" s="105">
        <v>8047.0</v>
      </c>
      <c r="AK53" s="105">
        <v>8902.0</v>
      </c>
      <c r="AL53" s="105">
        <v>12997.0</v>
      </c>
      <c r="AM53" s="105">
        <v>12620.0</v>
      </c>
      <c r="AN53" s="105">
        <v>18687.0</v>
      </c>
      <c r="AO53" s="105">
        <v>11465.0</v>
      </c>
      <c r="AP53" s="105">
        <v>15415.0</v>
      </c>
      <c r="AQ53" s="105">
        <v>18402.0</v>
      </c>
      <c r="AR53" s="105">
        <v>12472.0</v>
      </c>
      <c r="AS53" s="105">
        <v>9657.0</v>
      </c>
      <c r="AT53" s="105">
        <v>14728.0</v>
      </c>
      <c r="AU53" s="105">
        <v>17038.0</v>
      </c>
      <c r="AV53" s="105">
        <v>15741.0</v>
      </c>
      <c r="AW53" s="105">
        <v>13747.0</v>
      </c>
      <c r="AX53" s="105">
        <v>14677.0</v>
      </c>
      <c r="AY53" s="105">
        <v>23377.0</v>
      </c>
      <c r="AZ53" s="105">
        <v>27556.0</v>
      </c>
      <c r="BA53" s="105">
        <v>24386.0</v>
      </c>
      <c r="BB53" s="105">
        <v>19806.0</v>
      </c>
      <c r="BC53" s="105">
        <v>15620.0</v>
      </c>
      <c r="BD53" s="105">
        <v>16560.0</v>
      </c>
      <c r="BE53" s="105">
        <v>23474.0</v>
      </c>
      <c r="BF53" s="105">
        <v>24307.0</v>
      </c>
      <c r="BG53" s="105">
        <v>19110.0</v>
      </c>
      <c r="BH53" s="105">
        <v>19803.0</v>
      </c>
      <c r="BI53" s="105">
        <v>17716.0</v>
      </c>
      <c r="BJ53" s="105">
        <v>15204.0</v>
      </c>
      <c r="BK53" s="105">
        <v>9601.0</v>
      </c>
      <c r="BL53" s="105">
        <v>8980.0</v>
      </c>
      <c r="BM53" s="105">
        <v>15339.0</v>
      </c>
      <c r="BN53" s="105">
        <v>12782.0</v>
      </c>
      <c r="BO53" s="105">
        <v>12758.0</v>
      </c>
      <c r="BP53" s="105">
        <v>13048.0</v>
      </c>
      <c r="BQ53" s="105">
        <v>10797.0</v>
      </c>
      <c r="BR53" s="105">
        <v>12454.0</v>
      </c>
      <c r="BS53" s="105">
        <v>12244.71</v>
      </c>
      <c r="BT53" s="105">
        <v>11170.32</v>
      </c>
      <c r="BU53" s="105">
        <v>12083.55</v>
      </c>
      <c r="BV53" s="105">
        <v>8566.28</v>
      </c>
      <c r="BW53" s="105">
        <v>9608.75</v>
      </c>
      <c r="BX53" s="105">
        <v>9138.5</v>
      </c>
      <c r="BY53" s="105">
        <v>10250.43</v>
      </c>
    </row>
    <row r="54" ht="15.75" customHeight="1">
      <c r="A54" s="105">
        <v>188.0</v>
      </c>
      <c r="B54" s="105">
        <v>47.0</v>
      </c>
      <c r="C54" s="105">
        <v>36.0</v>
      </c>
      <c r="D54" s="105"/>
      <c r="E54" s="106" t="s">
        <v>1906</v>
      </c>
      <c r="F54" s="106" t="s">
        <v>1907</v>
      </c>
      <c r="G54" s="105">
        <v>0.0</v>
      </c>
      <c r="H54" s="105">
        <v>0.0</v>
      </c>
      <c r="I54" s="105">
        <v>0.0</v>
      </c>
      <c r="J54" s="105">
        <v>0.0</v>
      </c>
      <c r="K54" s="105">
        <v>0.0</v>
      </c>
      <c r="L54" s="105"/>
      <c r="M54" s="105">
        <v>0.0</v>
      </c>
      <c r="N54" s="105">
        <v>0.0</v>
      </c>
      <c r="O54" s="105">
        <v>0.0</v>
      </c>
      <c r="P54" s="105">
        <v>0.0</v>
      </c>
      <c r="Q54" s="105">
        <v>0.0</v>
      </c>
      <c r="R54" s="105">
        <v>0.0</v>
      </c>
      <c r="S54" s="105">
        <v>0.0</v>
      </c>
      <c r="T54" s="105">
        <v>0.0</v>
      </c>
      <c r="U54" s="105">
        <v>723.0</v>
      </c>
      <c r="V54" s="105">
        <v>276.0</v>
      </c>
      <c r="W54" s="105">
        <v>61.0</v>
      </c>
      <c r="X54" s="105">
        <v>339.0</v>
      </c>
      <c r="Y54" s="105">
        <v>64.0</v>
      </c>
      <c r="Z54" s="105">
        <v>78.0</v>
      </c>
      <c r="AA54" s="105">
        <v>504.0</v>
      </c>
      <c r="AB54" s="105">
        <v>4003.0</v>
      </c>
      <c r="AC54" s="105">
        <v>2055.0</v>
      </c>
      <c r="AD54" s="105">
        <v>4325.0</v>
      </c>
      <c r="AE54" s="105">
        <v>2677.0</v>
      </c>
      <c r="AF54" s="105">
        <v>2620.0</v>
      </c>
      <c r="AG54" s="105">
        <v>2418.0</v>
      </c>
      <c r="AH54" s="105">
        <v>4920.0</v>
      </c>
      <c r="AI54" s="105">
        <v>8459.0</v>
      </c>
      <c r="AJ54" s="105">
        <v>10204.0</v>
      </c>
      <c r="AK54" s="105">
        <v>12242.0</v>
      </c>
      <c r="AL54" s="105">
        <v>8608.0</v>
      </c>
      <c r="AM54" s="105">
        <v>6784.0</v>
      </c>
      <c r="AN54" s="105">
        <v>5369.0</v>
      </c>
      <c r="AO54" s="105">
        <v>4629.0</v>
      </c>
      <c r="AP54" s="105">
        <v>5224.0</v>
      </c>
      <c r="AQ54" s="105">
        <v>3733.0</v>
      </c>
      <c r="AR54" s="105">
        <v>2557.0</v>
      </c>
      <c r="AS54" s="105">
        <v>1130.0</v>
      </c>
      <c r="AT54" s="105">
        <v>555.0</v>
      </c>
      <c r="AU54" s="105">
        <v>626.0</v>
      </c>
      <c r="AV54" s="105">
        <v>1229.0</v>
      </c>
      <c r="AW54" s="105">
        <v>1337.0</v>
      </c>
      <c r="AX54" s="105">
        <v>2683.0</v>
      </c>
      <c r="AY54" s="105">
        <v>1807.0</v>
      </c>
      <c r="AZ54" s="105">
        <v>781.0</v>
      </c>
      <c r="BA54" s="105">
        <v>1605.0</v>
      </c>
      <c r="BB54" s="105">
        <v>1358.0</v>
      </c>
      <c r="BC54" s="105">
        <v>350.0</v>
      </c>
      <c r="BD54" s="105">
        <v>1146.0</v>
      </c>
      <c r="BE54" s="105">
        <v>1133.0</v>
      </c>
      <c r="BF54" s="105">
        <v>1552.0</v>
      </c>
      <c r="BG54" s="105">
        <v>472.0</v>
      </c>
      <c r="BH54" s="105">
        <v>1264.0</v>
      </c>
      <c r="BI54" s="105">
        <v>2053.0</v>
      </c>
      <c r="BJ54" s="105">
        <v>952.0</v>
      </c>
      <c r="BK54" s="105">
        <v>1919.0</v>
      </c>
      <c r="BL54" s="105">
        <v>343.0</v>
      </c>
      <c r="BM54" s="105">
        <v>73.0</v>
      </c>
      <c r="BN54" s="105">
        <v>1176.0</v>
      </c>
      <c r="BO54" s="105">
        <v>509.0</v>
      </c>
      <c r="BP54" s="105">
        <v>161.0</v>
      </c>
      <c r="BQ54" s="105">
        <v>217.0</v>
      </c>
      <c r="BR54" s="105">
        <v>650.0</v>
      </c>
      <c r="BS54" s="105">
        <v>1341.0</v>
      </c>
      <c r="BT54" s="105">
        <v>1799.0</v>
      </c>
      <c r="BU54" s="105">
        <v>2441.0</v>
      </c>
      <c r="BV54" s="105">
        <v>2739.0</v>
      </c>
      <c r="BW54" s="105">
        <v>3072.0</v>
      </c>
      <c r="BX54" s="105">
        <v>3280.0</v>
      </c>
      <c r="BY54" s="105">
        <v>2819.0</v>
      </c>
    </row>
    <row r="55" ht="15.75" customHeight="1">
      <c r="A55" s="105">
        <v>220.0</v>
      </c>
      <c r="B55" s="105">
        <v>51.0</v>
      </c>
      <c r="C55" s="105">
        <v>36.0</v>
      </c>
      <c r="D55" s="105"/>
      <c r="E55" s="106" t="s">
        <v>112</v>
      </c>
      <c r="F55" s="106" t="s">
        <v>113</v>
      </c>
      <c r="G55" s="105">
        <v>16.0</v>
      </c>
      <c r="H55" s="105">
        <v>17.0</v>
      </c>
      <c r="I55" s="105">
        <v>10.0</v>
      </c>
      <c r="J55" s="105">
        <v>10.0</v>
      </c>
      <c r="K55" s="105">
        <v>602.0</v>
      </c>
      <c r="L55" s="105"/>
      <c r="M55" s="105">
        <v>4061.0</v>
      </c>
      <c r="N55" s="105">
        <v>5497.0</v>
      </c>
      <c r="O55" s="105">
        <v>3821.0</v>
      </c>
      <c r="P55" s="105">
        <v>4792.0</v>
      </c>
      <c r="Q55" s="105">
        <v>4066.0</v>
      </c>
      <c r="R55" s="105">
        <v>7913.0</v>
      </c>
      <c r="S55" s="105">
        <v>5928.0</v>
      </c>
      <c r="T55" s="105">
        <v>7890.0</v>
      </c>
      <c r="U55" s="105">
        <v>5307.0</v>
      </c>
      <c r="V55" s="105">
        <v>7711.0</v>
      </c>
      <c r="W55" s="105">
        <v>8111.0</v>
      </c>
      <c r="X55" s="105">
        <v>12414.0</v>
      </c>
      <c r="Y55" s="105">
        <v>13716.0</v>
      </c>
      <c r="Z55" s="105">
        <v>23819.0</v>
      </c>
      <c r="AA55" s="105">
        <v>20120.0</v>
      </c>
      <c r="AB55" s="105">
        <v>9919.0</v>
      </c>
      <c r="AC55" s="105">
        <v>12062.0</v>
      </c>
      <c r="AD55" s="105">
        <v>12147.0</v>
      </c>
      <c r="AE55" s="105">
        <v>9470.0</v>
      </c>
      <c r="AF55" s="105">
        <v>17008.0</v>
      </c>
      <c r="AG55" s="105">
        <v>20281.0</v>
      </c>
      <c r="AH55" s="105">
        <v>13745.0</v>
      </c>
      <c r="AI55" s="105">
        <v>22600.0</v>
      </c>
      <c r="AJ55" s="105">
        <v>32455.0</v>
      </c>
      <c r="AK55" s="105">
        <v>14731.0</v>
      </c>
      <c r="AL55" s="105">
        <v>15239.0</v>
      </c>
      <c r="AM55" s="105">
        <v>21882.0</v>
      </c>
      <c r="AN55" s="105">
        <v>29971.0</v>
      </c>
      <c r="AO55" s="105">
        <v>33144.0</v>
      </c>
      <c r="AP55" s="105">
        <v>27653.0</v>
      </c>
      <c r="AQ55" s="105">
        <v>37177.0</v>
      </c>
      <c r="AR55" s="105">
        <v>40482.0</v>
      </c>
      <c r="AS55" s="105">
        <v>45615.0</v>
      </c>
      <c r="AT55" s="105">
        <v>53459.0</v>
      </c>
      <c r="AU55" s="105">
        <v>41508.0</v>
      </c>
      <c r="AV55" s="105">
        <v>42889.0</v>
      </c>
      <c r="AW55" s="105">
        <v>40539.0</v>
      </c>
      <c r="AX55" s="105">
        <v>35875.0</v>
      </c>
      <c r="AY55" s="105">
        <v>55356.0</v>
      </c>
      <c r="AZ55" s="105">
        <v>53999.0</v>
      </c>
      <c r="BA55" s="105">
        <v>71273.0</v>
      </c>
      <c r="BB55" s="105">
        <v>71070.0</v>
      </c>
      <c r="BC55" s="105">
        <v>83719.0</v>
      </c>
      <c r="BD55" s="105">
        <v>82504.0</v>
      </c>
      <c r="BE55" s="105">
        <v>92491.0</v>
      </c>
      <c r="BF55" s="105">
        <v>90953.0</v>
      </c>
      <c r="BG55" s="105">
        <v>88872.0</v>
      </c>
      <c r="BH55" s="105">
        <v>93855.0</v>
      </c>
      <c r="BI55" s="105">
        <v>93802.0</v>
      </c>
      <c r="BJ55" s="105">
        <v>105521.0</v>
      </c>
      <c r="BK55" s="105">
        <v>91009.0</v>
      </c>
      <c r="BL55" s="105">
        <v>88985.0</v>
      </c>
      <c r="BM55" s="105">
        <v>86398.0</v>
      </c>
      <c r="BN55" s="105">
        <v>69786.0</v>
      </c>
      <c r="BO55" s="105">
        <v>65231.0</v>
      </c>
      <c r="BP55" s="105">
        <v>41455.0</v>
      </c>
      <c r="BQ55" s="105">
        <v>45724.0</v>
      </c>
      <c r="BR55" s="105">
        <v>77569.0</v>
      </c>
      <c r="BS55" s="105">
        <v>68880.0</v>
      </c>
      <c r="BT55" s="105">
        <v>55318.0</v>
      </c>
      <c r="BU55" s="105">
        <v>57550.0</v>
      </c>
      <c r="BV55" s="105">
        <v>53268.0</v>
      </c>
      <c r="BW55" s="105">
        <v>57557.0</v>
      </c>
      <c r="BX55" s="105">
        <v>65015.69</v>
      </c>
      <c r="BY55" s="105">
        <v>61829.34</v>
      </c>
    </row>
    <row r="56" ht="15.75" customHeight="1">
      <c r="A56" s="105">
        <v>221.0</v>
      </c>
      <c r="B56" s="105">
        <v>51.0</v>
      </c>
      <c r="C56" s="105">
        <v>36.0</v>
      </c>
      <c r="D56" s="105"/>
      <c r="E56" s="106" t="s">
        <v>143</v>
      </c>
      <c r="F56" s="106" t="s">
        <v>144</v>
      </c>
      <c r="G56" s="105">
        <v>3047.0</v>
      </c>
      <c r="H56" s="105">
        <v>917.0</v>
      </c>
      <c r="I56" s="105">
        <v>945.0</v>
      </c>
      <c r="J56" s="105">
        <v>1067.0</v>
      </c>
      <c r="K56" s="105">
        <v>1852.0</v>
      </c>
      <c r="L56" s="105"/>
      <c r="M56" s="105">
        <v>2498.0</v>
      </c>
      <c r="N56" s="105">
        <v>2801.0</v>
      </c>
      <c r="O56" s="105">
        <v>2629.0</v>
      </c>
      <c r="P56" s="105">
        <v>2276.0</v>
      </c>
      <c r="Q56" s="105">
        <v>2304.0</v>
      </c>
      <c r="R56" s="105">
        <v>3446.0</v>
      </c>
      <c r="S56" s="105">
        <v>4455.0</v>
      </c>
      <c r="T56" s="105">
        <v>2147.0</v>
      </c>
      <c r="U56" s="105">
        <v>3371.0</v>
      </c>
      <c r="V56" s="105">
        <v>4300.0</v>
      </c>
      <c r="W56" s="105">
        <v>3594.0</v>
      </c>
      <c r="X56" s="105">
        <v>3642.0</v>
      </c>
      <c r="Y56" s="105">
        <v>4324.0</v>
      </c>
      <c r="Z56" s="105">
        <v>4623.0</v>
      </c>
      <c r="AA56" s="105">
        <v>4421.0</v>
      </c>
      <c r="AB56" s="105">
        <v>4673.0</v>
      </c>
      <c r="AC56" s="105">
        <v>5820.0</v>
      </c>
      <c r="AD56" s="105">
        <v>6155.0</v>
      </c>
      <c r="AE56" s="105">
        <v>6060.0</v>
      </c>
      <c r="AF56" s="105">
        <v>9337.0</v>
      </c>
      <c r="AG56" s="105">
        <v>9131.0</v>
      </c>
      <c r="AH56" s="105">
        <v>14669.0</v>
      </c>
      <c r="AI56" s="105">
        <v>11366.0</v>
      </c>
      <c r="AJ56" s="105">
        <v>9604.0</v>
      </c>
      <c r="AK56" s="105">
        <v>17363.0</v>
      </c>
      <c r="AL56" s="105">
        <v>15843.0</v>
      </c>
      <c r="AM56" s="105">
        <v>14754.0</v>
      </c>
      <c r="AN56" s="105">
        <v>18241.0</v>
      </c>
      <c r="AO56" s="105">
        <v>16386.0</v>
      </c>
      <c r="AP56" s="105">
        <v>19534.0</v>
      </c>
      <c r="AQ56" s="105">
        <v>23652.0</v>
      </c>
      <c r="AR56" s="105">
        <v>24609.0</v>
      </c>
      <c r="AS56" s="105">
        <v>23117.0</v>
      </c>
      <c r="AT56" s="105">
        <v>28200.0</v>
      </c>
      <c r="AU56" s="105">
        <v>23799.0</v>
      </c>
      <c r="AV56" s="105">
        <v>27107.0</v>
      </c>
      <c r="AW56" s="105">
        <v>25658.0</v>
      </c>
      <c r="AX56" s="105">
        <v>31485.0</v>
      </c>
      <c r="AY56" s="105">
        <v>24455.0</v>
      </c>
      <c r="AZ56" s="105">
        <v>30426.0</v>
      </c>
      <c r="BA56" s="105">
        <v>28549.0</v>
      </c>
      <c r="BB56" s="105">
        <v>31870.0</v>
      </c>
      <c r="BC56" s="105">
        <v>35664.0</v>
      </c>
      <c r="BD56" s="105">
        <v>37377.0</v>
      </c>
      <c r="BE56" s="105">
        <v>40532.0</v>
      </c>
      <c r="BF56" s="105">
        <v>41759.0</v>
      </c>
      <c r="BG56" s="105">
        <v>40381.0</v>
      </c>
      <c r="BH56" s="105">
        <v>46450.0</v>
      </c>
      <c r="BI56" s="105">
        <v>43700.0</v>
      </c>
      <c r="BJ56" s="105">
        <v>45254.0</v>
      </c>
      <c r="BK56" s="105">
        <v>45996.0</v>
      </c>
      <c r="BL56" s="105">
        <v>49503.0</v>
      </c>
      <c r="BM56" s="105">
        <v>51146.0</v>
      </c>
      <c r="BN56" s="105">
        <v>63680.0</v>
      </c>
      <c r="BO56" s="105">
        <v>57779.0</v>
      </c>
      <c r="BP56" s="105">
        <v>52301.0</v>
      </c>
      <c r="BQ56" s="105">
        <v>66898.0</v>
      </c>
      <c r="BR56" s="105">
        <v>74591.0</v>
      </c>
      <c r="BS56" s="105">
        <v>79944.0</v>
      </c>
      <c r="BT56" s="105">
        <v>76226.0</v>
      </c>
      <c r="BU56" s="105">
        <v>72958.0</v>
      </c>
      <c r="BV56" s="105">
        <v>80411.0</v>
      </c>
      <c r="BW56" s="105">
        <v>79697.0</v>
      </c>
      <c r="BX56" s="105">
        <v>89035.0</v>
      </c>
      <c r="BY56" s="105">
        <v>75453.0</v>
      </c>
    </row>
    <row r="57" ht="15.75" customHeight="1">
      <c r="A57" s="105">
        <v>222.0</v>
      </c>
      <c r="B57" s="105">
        <v>51.0</v>
      </c>
      <c r="C57" s="105">
        <v>36.0</v>
      </c>
      <c r="D57" s="105"/>
      <c r="E57" s="106" t="s">
        <v>678</v>
      </c>
      <c r="F57" s="106" t="s">
        <v>679</v>
      </c>
      <c r="G57" s="105">
        <v>4426.0</v>
      </c>
      <c r="H57" s="105">
        <v>4201.0</v>
      </c>
      <c r="I57" s="105">
        <v>4259.0</v>
      </c>
      <c r="J57" s="105">
        <v>4557.0</v>
      </c>
      <c r="K57" s="105">
        <v>5667.0</v>
      </c>
      <c r="L57" s="105"/>
      <c r="M57" s="105">
        <v>5234.0</v>
      </c>
      <c r="N57" s="105">
        <v>8030.0</v>
      </c>
      <c r="O57" s="105">
        <v>8116.0</v>
      </c>
      <c r="P57" s="105">
        <v>6919.0</v>
      </c>
      <c r="Q57" s="105">
        <v>7141.0</v>
      </c>
      <c r="R57" s="105">
        <v>7622.0</v>
      </c>
      <c r="S57" s="105">
        <v>8837.0</v>
      </c>
      <c r="T57" s="105">
        <v>9333.0</v>
      </c>
      <c r="U57" s="105">
        <v>9283.0</v>
      </c>
      <c r="V57" s="105">
        <v>10989.0</v>
      </c>
      <c r="W57" s="105">
        <v>11284.0</v>
      </c>
      <c r="X57" s="105">
        <v>12458.0</v>
      </c>
      <c r="Y57" s="105">
        <v>12427.0</v>
      </c>
      <c r="Z57" s="105">
        <v>13118.0</v>
      </c>
      <c r="AA57" s="105">
        <v>12212.0</v>
      </c>
      <c r="AB57" s="105">
        <v>11952.0</v>
      </c>
      <c r="AC57" s="105">
        <v>13671.0</v>
      </c>
      <c r="AD57" s="105">
        <v>17944.0</v>
      </c>
      <c r="AE57" s="105">
        <v>15060.0</v>
      </c>
      <c r="AF57" s="105">
        <v>18213.0</v>
      </c>
      <c r="AG57" s="105">
        <v>16843.0</v>
      </c>
      <c r="AH57" s="105">
        <v>18211.0</v>
      </c>
      <c r="AI57" s="105">
        <v>21266.0</v>
      </c>
      <c r="AJ57" s="105">
        <v>20918.0</v>
      </c>
      <c r="AK57" s="105">
        <v>25753.0</v>
      </c>
      <c r="AL57" s="105">
        <v>20051.0</v>
      </c>
      <c r="AM57" s="105">
        <v>23217.0</v>
      </c>
      <c r="AN57" s="105">
        <v>28927.0</v>
      </c>
      <c r="AO57" s="105">
        <v>29629.0</v>
      </c>
      <c r="AP57" s="105">
        <v>32030.0</v>
      </c>
      <c r="AQ57" s="105">
        <v>56282.0</v>
      </c>
      <c r="AR57" s="105">
        <v>58875.0</v>
      </c>
      <c r="AS57" s="105">
        <v>67204.0</v>
      </c>
      <c r="AT57" s="105">
        <v>74779.0</v>
      </c>
      <c r="AU57" s="105">
        <v>56191.0</v>
      </c>
      <c r="AV57" s="105">
        <v>48766.0</v>
      </c>
      <c r="AW57" s="105">
        <v>50509.0</v>
      </c>
      <c r="AX57" s="105">
        <v>53392.0</v>
      </c>
      <c r="AY57" s="105">
        <v>50459.0</v>
      </c>
      <c r="AZ57" s="105">
        <v>53862.0</v>
      </c>
      <c r="BA57" s="105">
        <v>55619.0</v>
      </c>
      <c r="BB57" s="105">
        <v>52117.0</v>
      </c>
      <c r="BC57" s="105">
        <v>57013.0</v>
      </c>
      <c r="BD57" s="105">
        <v>60563.0</v>
      </c>
      <c r="BE57" s="105">
        <v>60193.0</v>
      </c>
      <c r="BF57" s="105">
        <v>61963.0</v>
      </c>
      <c r="BG57" s="105">
        <v>58109.0</v>
      </c>
      <c r="BH57" s="105">
        <v>61256.0</v>
      </c>
      <c r="BI57" s="105">
        <v>64072.0</v>
      </c>
      <c r="BJ57" s="105">
        <v>59988.0</v>
      </c>
      <c r="BK57" s="105">
        <v>56669.0</v>
      </c>
      <c r="BL57" s="105">
        <v>64514.0</v>
      </c>
      <c r="BM57" s="105">
        <v>66975.0</v>
      </c>
      <c r="BN57" s="105">
        <v>66315.0</v>
      </c>
      <c r="BO57" s="105">
        <v>68890.0</v>
      </c>
      <c r="BP57" s="105">
        <v>68866.0</v>
      </c>
      <c r="BQ57" s="105">
        <v>74554.0</v>
      </c>
      <c r="BR57" s="105">
        <v>86089.13</v>
      </c>
      <c r="BS57" s="105">
        <v>87596.42</v>
      </c>
      <c r="BT57" s="105">
        <v>102934.06</v>
      </c>
      <c r="BU57" s="105">
        <v>102228.81</v>
      </c>
      <c r="BV57" s="105">
        <v>108455.22</v>
      </c>
      <c r="BW57" s="105">
        <v>102791.21</v>
      </c>
      <c r="BX57" s="105">
        <v>93227.41</v>
      </c>
      <c r="BY57" s="105">
        <v>86524.44</v>
      </c>
    </row>
    <row r="58" ht="15.75" customHeight="1">
      <c r="A58" s="105">
        <v>223.0</v>
      </c>
      <c r="B58" s="105">
        <v>51.0</v>
      </c>
      <c r="C58" s="105">
        <v>36.0</v>
      </c>
      <c r="D58" s="105"/>
      <c r="E58" s="106" t="s">
        <v>95</v>
      </c>
      <c r="F58" s="106" t="s">
        <v>96</v>
      </c>
      <c r="G58" s="105">
        <v>8968.0</v>
      </c>
      <c r="H58" s="105">
        <v>8965.0</v>
      </c>
      <c r="I58" s="105">
        <v>8959.0</v>
      </c>
      <c r="J58" s="105">
        <v>10215.0</v>
      </c>
      <c r="K58" s="105">
        <v>10244.0</v>
      </c>
      <c r="L58" s="105"/>
      <c r="M58" s="105">
        <v>10290.0</v>
      </c>
      <c r="N58" s="105">
        <v>10252.0</v>
      </c>
      <c r="O58" s="105">
        <v>12387.0</v>
      </c>
      <c r="P58" s="105">
        <v>11454.0</v>
      </c>
      <c r="Q58" s="105">
        <v>11453.0</v>
      </c>
      <c r="R58" s="105">
        <v>10672.0</v>
      </c>
      <c r="S58" s="105">
        <v>9827.0</v>
      </c>
      <c r="T58" s="105">
        <v>9911.0</v>
      </c>
      <c r="U58" s="105">
        <v>11030.0</v>
      </c>
      <c r="V58" s="105">
        <v>11908.0</v>
      </c>
      <c r="W58" s="105">
        <v>18252.0</v>
      </c>
      <c r="X58" s="105">
        <v>22202.0</v>
      </c>
      <c r="Y58" s="105">
        <v>24302.0</v>
      </c>
      <c r="Z58" s="105">
        <v>23115.0</v>
      </c>
      <c r="AA58" s="105">
        <v>24943.0</v>
      </c>
      <c r="AB58" s="105">
        <v>33163.0</v>
      </c>
      <c r="AC58" s="105">
        <v>33114.0</v>
      </c>
      <c r="AD58" s="105">
        <v>23165.0</v>
      </c>
      <c r="AE58" s="105">
        <v>29762.0</v>
      </c>
      <c r="AF58" s="105">
        <v>39709.0</v>
      </c>
      <c r="AG58" s="105">
        <v>24112.0</v>
      </c>
      <c r="AH58" s="105">
        <v>25735.0</v>
      </c>
      <c r="AI58" s="105">
        <v>20398.0</v>
      </c>
      <c r="AJ58" s="105">
        <v>19146.0</v>
      </c>
      <c r="AK58" s="105">
        <v>25540.0</v>
      </c>
      <c r="AL58" s="105">
        <v>28896.0</v>
      </c>
      <c r="AM58" s="105">
        <v>28917.0</v>
      </c>
      <c r="AN58" s="105">
        <v>27070.0</v>
      </c>
      <c r="AO58" s="105">
        <v>36184.0</v>
      </c>
      <c r="AP58" s="105">
        <v>79589.0</v>
      </c>
      <c r="AQ58" s="105">
        <v>109349.0</v>
      </c>
      <c r="AR58" s="105">
        <v>121305.0</v>
      </c>
      <c r="AS58" s="105">
        <v>135462.0</v>
      </c>
      <c r="AT58" s="105">
        <v>164944.0</v>
      </c>
      <c r="AU58" s="105">
        <v>200210.0</v>
      </c>
      <c r="AV58" s="105">
        <v>172466.0</v>
      </c>
      <c r="AW58" s="105">
        <v>185074.0</v>
      </c>
      <c r="AX58" s="105">
        <v>220561.0</v>
      </c>
      <c r="AY58" s="105">
        <v>234964.0</v>
      </c>
      <c r="AZ58" s="105">
        <v>256600.0</v>
      </c>
      <c r="BA58" s="105">
        <v>238096.0</v>
      </c>
      <c r="BB58" s="105">
        <v>213542.0</v>
      </c>
      <c r="BC58" s="105">
        <v>222975.0</v>
      </c>
      <c r="BD58" s="105">
        <v>225221.0</v>
      </c>
      <c r="BE58" s="105">
        <v>290246.0</v>
      </c>
      <c r="BF58" s="105">
        <v>283995.0</v>
      </c>
      <c r="BG58" s="105">
        <v>288400.0</v>
      </c>
      <c r="BH58" s="105">
        <v>383941.0</v>
      </c>
      <c r="BI58" s="105">
        <v>347127.0</v>
      </c>
      <c r="BJ58" s="105">
        <v>319273.0</v>
      </c>
      <c r="BK58" s="105">
        <v>430550.0</v>
      </c>
      <c r="BL58" s="105">
        <v>504263.0</v>
      </c>
      <c r="BM58" s="105">
        <v>328274.0</v>
      </c>
      <c r="BN58" s="105">
        <v>298933.0</v>
      </c>
      <c r="BO58" s="105">
        <v>289425.0</v>
      </c>
      <c r="BP58" s="105">
        <v>269423.0</v>
      </c>
      <c r="BQ58" s="105">
        <v>224456.0</v>
      </c>
      <c r="BR58" s="105">
        <v>185532.0</v>
      </c>
      <c r="BS58" s="105">
        <v>262511.0</v>
      </c>
      <c r="BT58" s="105">
        <v>275390.0</v>
      </c>
      <c r="BU58" s="105">
        <v>269393.0</v>
      </c>
      <c r="BV58" s="105">
        <v>353009.0</v>
      </c>
      <c r="BW58" s="105">
        <v>390665.0</v>
      </c>
      <c r="BX58" s="105">
        <v>485837.0</v>
      </c>
      <c r="BY58" s="105">
        <v>416011.08</v>
      </c>
    </row>
    <row r="59" ht="15.75" customHeight="1">
      <c r="A59" s="105">
        <v>224.0</v>
      </c>
      <c r="B59" s="105">
        <v>51.0</v>
      </c>
      <c r="C59" s="105">
        <v>36.0</v>
      </c>
      <c r="D59" s="105"/>
      <c r="E59" s="106" t="s">
        <v>986</v>
      </c>
      <c r="F59" s="106" t="s">
        <v>987</v>
      </c>
      <c r="G59" s="105">
        <v>0.0</v>
      </c>
      <c r="H59" s="105">
        <v>0.0</v>
      </c>
      <c r="I59" s="105">
        <v>0.0</v>
      </c>
      <c r="J59" s="105">
        <v>0.0</v>
      </c>
      <c r="K59" s="105">
        <v>0.0</v>
      </c>
      <c r="L59" s="105"/>
      <c r="M59" s="105">
        <v>0.0</v>
      </c>
      <c r="N59" s="105">
        <v>0.0</v>
      </c>
      <c r="O59" s="105">
        <v>0.0</v>
      </c>
      <c r="P59" s="105">
        <v>0.0</v>
      </c>
      <c r="Q59" s="105">
        <v>0.0</v>
      </c>
      <c r="R59" s="105">
        <v>0.0</v>
      </c>
      <c r="S59" s="105">
        <v>0.0</v>
      </c>
      <c r="T59" s="105">
        <v>0.0</v>
      </c>
      <c r="U59" s="105">
        <v>200.0</v>
      </c>
      <c r="V59" s="105">
        <v>1100.0</v>
      </c>
      <c r="W59" s="105">
        <v>2300.0</v>
      </c>
      <c r="X59" s="105">
        <v>4500.0</v>
      </c>
      <c r="Y59" s="105">
        <v>4300.0</v>
      </c>
      <c r="Z59" s="105">
        <v>6900.0</v>
      </c>
      <c r="AA59" s="105">
        <v>6900.0</v>
      </c>
      <c r="AB59" s="105">
        <v>4000.0</v>
      </c>
      <c r="AC59" s="105">
        <v>3400.0</v>
      </c>
      <c r="AD59" s="105">
        <v>3100.0</v>
      </c>
      <c r="AE59" s="105">
        <v>2400.0</v>
      </c>
      <c r="AF59" s="105">
        <v>1427.0</v>
      </c>
      <c r="AG59" s="105">
        <v>498.0</v>
      </c>
      <c r="AH59" s="105">
        <v>532.0</v>
      </c>
      <c r="AI59" s="105">
        <v>504.0</v>
      </c>
      <c r="AJ59" s="105">
        <v>803.0</v>
      </c>
      <c r="AK59" s="105">
        <v>300.0</v>
      </c>
      <c r="AL59" s="105">
        <v>199.0</v>
      </c>
      <c r="AM59" s="105">
        <v>1483.0</v>
      </c>
      <c r="AN59" s="105">
        <v>972.0</v>
      </c>
      <c r="AO59" s="105">
        <v>2117.0</v>
      </c>
      <c r="AP59" s="105">
        <v>2604.0</v>
      </c>
      <c r="AQ59" s="105">
        <v>4947.0</v>
      </c>
      <c r="AR59" s="105">
        <v>7156.0</v>
      </c>
      <c r="AS59" s="105">
        <v>11215.0</v>
      </c>
      <c r="AT59" s="105">
        <v>10560.0</v>
      </c>
      <c r="AU59" s="105">
        <v>9383.0</v>
      </c>
      <c r="AV59" s="105">
        <v>9229.0</v>
      </c>
      <c r="AW59" s="105">
        <v>11721.0</v>
      </c>
      <c r="AX59" s="105">
        <v>19021.0</v>
      </c>
      <c r="AY59" s="105">
        <v>15912.0</v>
      </c>
      <c r="AZ59" s="105">
        <v>22308.0</v>
      </c>
      <c r="BA59" s="105">
        <v>2500.0</v>
      </c>
      <c r="BB59" s="105">
        <v>5042.0</v>
      </c>
      <c r="BC59" s="105">
        <v>6098.0</v>
      </c>
      <c r="BD59" s="105">
        <v>5037.0</v>
      </c>
      <c r="BE59" s="105">
        <v>6532.0</v>
      </c>
      <c r="BF59" s="105">
        <v>7812.0</v>
      </c>
      <c r="BG59" s="105">
        <v>7663.0</v>
      </c>
      <c r="BH59" s="105">
        <v>8135.0</v>
      </c>
      <c r="BI59" s="105">
        <v>6476.0</v>
      </c>
      <c r="BJ59" s="105">
        <v>8208.0</v>
      </c>
      <c r="BK59" s="105">
        <v>7087.0</v>
      </c>
      <c r="BL59" s="105">
        <v>8733.0</v>
      </c>
      <c r="BM59" s="105">
        <v>7941.0</v>
      </c>
      <c r="BN59" s="105">
        <v>7804.0</v>
      </c>
      <c r="BO59" s="105">
        <v>6712.0</v>
      </c>
      <c r="BP59" s="105">
        <v>7103.0</v>
      </c>
      <c r="BQ59" s="105">
        <v>8667.0</v>
      </c>
      <c r="BR59" s="105">
        <v>9024.58</v>
      </c>
      <c r="BS59" s="105">
        <v>9634.23</v>
      </c>
      <c r="BT59" s="105">
        <v>10085.11</v>
      </c>
      <c r="BU59" s="105">
        <v>11544.61</v>
      </c>
      <c r="BV59" s="105">
        <v>10717.03</v>
      </c>
      <c r="BW59" s="105">
        <v>11275.37</v>
      </c>
      <c r="BX59" s="105">
        <v>10074.76</v>
      </c>
      <c r="BY59" s="105">
        <v>10561.35</v>
      </c>
    </row>
    <row r="60" ht="15.75" customHeight="1">
      <c r="A60" s="105">
        <v>225.0</v>
      </c>
      <c r="B60" s="105">
        <v>51.0</v>
      </c>
      <c r="C60" s="105">
        <v>36.0</v>
      </c>
      <c r="D60" s="105"/>
      <c r="E60" s="106" t="s">
        <v>103</v>
      </c>
      <c r="F60" s="106" t="s">
        <v>104</v>
      </c>
      <c r="G60" s="105">
        <v>2642.0</v>
      </c>
      <c r="H60" s="105">
        <v>2318.0</v>
      </c>
      <c r="I60" s="105">
        <v>2216.0</v>
      </c>
      <c r="J60" s="105">
        <v>2422.0</v>
      </c>
      <c r="K60" s="105">
        <v>8209.0</v>
      </c>
      <c r="L60" s="105"/>
      <c r="M60" s="105">
        <v>35683.0</v>
      </c>
      <c r="N60" s="105">
        <v>46123.0</v>
      </c>
      <c r="O60" s="105">
        <v>19427.0</v>
      </c>
      <c r="P60" s="105">
        <v>15816.0</v>
      </c>
      <c r="Q60" s="105">
        <v>17578.0</v>
      </c>
      <c r="R60" s="105">
        <v>26743.0</v>
      </c>
      <c r="S60" s="105">
        <v>28145.0</v>
      </c>
      <c r="T60" s="105">
        <v>32318.0</v>
      </c>
      <c r="U60" s="105">
        <v>20136.0</v>
      </c>
      <c r="V60" s="105">
        <v>17571.0</v>
      </c>
      <c r="W60" s="105">
        <v>19985.0</v>
      </c>
      <c r="X60" s="105">
        <v>32737.0</v>
      </c>
      <c r="Y60" s="105">
        <v>32947.0</v>
      </c>
      <c r="Z60" s="105">
        <v>50996.0</v>
      </c>
      <c r="AA60" s="105">
        <v>39836.0</v>
      </c>
      <c r="AB60" s="105">
        <v>24534.0</v>
      </c>
      <c r="AC60" s="105">
        <v>26521.0</v>
      </c>
      <c r="AD60" s="105">
        <v>25820.0</v>
      </c>
      <c r="AE60" s="105">
        <v>25164.0</v>
      </c>
      <c r="AF60" s="105">
        <v>27400.0</v>
      </c>
      <c r="AG60" s="105">
        <v>23856.0</v>
      </c>
      <c r="AH60" s="105">
        <v>24977.0</v>
      </c>
      <c r="AI60" s="105">
        <v>43956.0</v>
      </c>
      <c r="AJ60" s="105">
        <v>35076.0</v>
      </c>
      <c r="AK60" s="105">
        <v>27700.0</v>
      </c>
      <c r="AL60" s="105">
        <v>22728.0</v>
      </c>
      <c r="AM60" s="105">
        <v>29030.0</v>
      </c>
      <c r="AN60" s="105">
        <v>42075.0</v>
      </c>
      <c r="AO60" s="105">
        <v>47620.0</v>
      </c>
      <c r="AP60" s="105">
        <v>90843.0</v>
      </c>
      <c r="AQ60" s="105">
        <v>109321.0</v>
      </c>
      <c r="AR60" s="105">
        <v>122891.0</v>
      </c>
      <c r="AS60" s="105">
        <v>136510.0</v>
      </c>
      <c r="AT60" s="105">
        <v>183815.0</v>
      </c>
      <c r="AU60" s="105">
        <v>148562.0</v>
      </c>
      <c r="AV60" s="105">
        <v>170633.0</v>
      </c>
      <c r="AW60" s="105">
        <v>161397.0</v>
      </c>
      <c r="AX60" s="105">
        <v>214727.0</v>
      </c>
      <c r="AY60" s="105">
        <v>307139.0</v>
      </c>
      <c r="AZ60" s="105">
        <v>228965.0</v>
      </c>
      <c r="BA60" s="105">
        <v>266870.0</v>
      </c>
      <c r="BB60" s="105">
        <v>252974.0</v>
      </c>
      <c r="BC60" s="105">
        <v>235507.0</v>
      </c>
      <c r="BD60" s="105">
        <v>209701.0</v>
      </c>
      <c r="BE60" s="105">
        <v>240539.0</v>
      </c>
      <c r="BF60" s="105">
        <v>242372.0</v>
      </c>
      <c r="BG60" s="105">
        <v>239392.0</v>
      </c>
      <c r="BH60" s="105">
        <v>273030.0</v>
      </c>
      <c r="BI60" s="105">
        <v>370735.0</v>
      </c>
      <c r="BJ60" s="105">
        <v>438351.0</v>
      </c>
      <c r="BK60" s="105">
        <v>423658.0</v>
      </c>
      <c r="BL60" s="105">
        <v>348008.0</v>
      </c>
      <c r="BM60" s="105">
        <v>244941.0</v>
      </c>
      <c r="BN60" s="105">
        <v>230856.0</v>
      </c>
      <c r="BO60" s="105">
        <v>203971.0</v>
      </c>
      <c r="BP60" s="105">
        <v>226451.0</v>
      </c>
      <c r="BQ60" s="105">
        <v>244872.0</v>
      </c>
      <c r="BR60" s="105">
        <v>305403.0</v>
      </c>
      <c r="BS60" s="105">
        <v>316113.0</v>
      </c>
      <c r="BT60" s="105">
        <v>325326.0</v>
      </c>
      <c r="BU60" s="105">
        <v>331722.0</v>
      </c>
      <c r="BV60" s="105">
        <v>361378.0</v>
      </c>
      <c r="BW60" s="105">
        <v>355475.0</v>
      </c>
      <c r="BX60" s="105">
        <v>360391.0</v>
      </c>
      <c r="BY60" s="105">
        <v>368735.34</v>
      </c>
    </row>
    <row r="61" ht="15.75" customHeight="1">
      <c r="A61" s="105">
        <v>260.0</v>
      </c>
      <c r="B61" s="105">
        <v>57.0</v>
      </c>
      <c r="C61" s="105">
        <v>36.0</v>
      </c>
      <c r="D61" s="105"/>
      <c r="E61" s="106" t="s">
        <v>143</v>
      </c>
      <c r="F61" s="106" t="s">
        <v>144</v>
      </c>
      <c r="G61" s="105">
        <v>1952.0</v>
      </c>
      <c r="H61" s="105">
        <v>1760.0</v>
      </c>
      <c r="I61" s="105">
        <v>1639.0</v>
      </c>
      <c r="J61" s="105">
        <v>1474.0</v>
      </c>
      <c r="K61" s="105">
        <v>1939.0</v>
      </c>
      <c r="L61" s="105"/>
      <c r="M61" s="105">
        <v>2179.0</v>
      </c>
      <c r="N61" s="105">
        <v>2492.0</v>
      </c>
      <c r="O61" s="105">
        <v>2197.0</v>
      </c>
      <c r="P61" s="105">
        <v>2228.0</v>
      </c>
      <c r="Q61" s="105">
        <v>2275.0</v>
      </c>
      <c r="R61" s="105">
        <v>2960.0</v>
      </c>
      <c r="S61" s="105">
        <v>3660.0</v>
      </c>
      <c r="T61" s="105">
        <v>3278.0</v>
      </c>
      <c r="U61" s="105">
        <v>4211.0</v>
      </c>
      <c r="V61" s="105">
        <v>4529.0</v>
      </c>
      <c r="W61" s="105">
        <v>4223.0</v>
      </c>
      <c r="X61" s="105">
        <v>4555.0</v>
      </c>
      <c r="Y61" s="105">
        <v>4944.0</v>
      </c>
      <c r="Z61" s="105">
        <v>5248.0</v>
      </c>
      <c r="AA61" s="105">
        <v>5418.0</v>
      </c>
      <c r="AB61" s="105">
        <v>4555.0</v>
      </c>
      <c r="AC61" s="105">
        <v>4787.0</v>
      </c>
      <c r="AD61" s="105">
        <v>6166.0</v>
      </c>
      <c r="AE61" s="105">
        <v>6736.0</v>
      </c>
      <c r="AF61" s="105">
        <v>7741.0</v>
      </c>
      <c r="AG61" s="105">
        <v>8777.0</v>
      </c>
      <c r="AH61" s="105">
        <v>12518.0</v>
      </c>
      <c r="AI61" s="105">
        <v>11535.0</v>
      </c>
      <c r="AJ61" s="105">
        <v>13700.0</v>
      </c>
      <c r="AK61" s="105">
        <v>14728.0</v>
      </c>
      <c r="AL61" s="105">
        <v>14858.0</v>
      </c>
      <c r="AM61" s="105">
        <v>15973.0</v>
      </c>
      <c r="AN61" s="105">
        <v>18665.0</v>
      </c>
      <c r="AO61" s="105">
        <v>16517.0</v>
      </c>
      <c r="AP61" s="105">
        <v>16609.0</v>
      </c>
      <c r="AQ61" s="105">
        <v>19266.0</v>
      </c>
      <c r="AR61" s="105">
        <v>19136.0</v>
      </c>
      <c r="AS61" s="105">
        <v>22262.0</v>
      </c>
      <c r="AT61" s="105">
        <v>24725.0</v>
      </c>
      <c r="AU61" s="105">
        <v>26424.0</v>
      </c>
      <c r="AV61" s="105">
        <v>26771.0</v>
      </c>
      <c r="AW61" s="105">
        <v>31988.0</v>
      </c>
      <c r="AX61" s="105">
        <v>34587.0</v>
      </c>
      <c r="AY61" s="105">
        <v>37042.0</v>
      </c>
      <c r="AZ61" s="105">
        <v>38911.0</v>
      </c>
      <c r="BA61" s="105">
        <v>42732.0</v>
      </c>
      <c r="BB61" s="105">
        <v>44176.0</v>
      </c>
      <c r="BC61" s="105">
        <v>47127.0</v>
      </c>
      <c r="BD61" s="105">
        <v>45618.0</v>
      </c>
      <c r="BE61" s="105">
        <v>41858.0</v>
      </c>
      <c r="BF61" s="105">
        <v>45879.0</v>
      </c>
      <c r="BG61" s="105">
        <v>43608.0</v>
      </c>
      <c r="BH61" s="105">
        <v>40889.0</v>
      </c>
      <c r="BI61" s="105">
        <v>44678.0</v>
      </c>
      <c r="BJ61" s="105">
        <v>53306.0</v>
      </c>
      <c r="BK61" s="105">
        <v>60079.0</v>
      </c>
      <c r="BL61" s="105">
        <v>61257.0</v>
      </c>
      <c r="BM61" s="105">
        <v>63239.0</v>
      </c>
      <c r="BN61" s="105">
        <v>62758.0</v>
      </c>
      <c r="BO61" s="105">
        <v>70189.0</v>
      </c>
      <c r="BP61" s="105">
        <v>69256.08</v>
      </c>
      <c r="BQ61" s="105">
        <v>78052.0</v>
      </c>
      <c r="BR61" s="105">
        <v>76443.04</v>
      </c>
      <c r="BS61" s="105">
        <v>78715.07</v>
      </c>
      <c r="BT61" s="105">
        <v>73482.02</v>
      </c>
      <c r="BU61" s="105">
        <v>74688.01</v>
      </c>
      <c r="BV61" s="105">
        <v>70349.0</v>
      </c>
      <c r="BW61" s="105">
        <v>69776.0</v>
      </c>
      <c r="BX61" s="105">
        <v>72930.5</v>
      </c>
      <c r="BY61" s="105">
        <v>77538.38</v>
      </c>
    </row>
    <row r="62" ht="15.75" customHeight="1">
      <c r="A62" s="105">
        <v>261.0</v>
      </c>
      <c r="B62" s="105">
        <v>57.0</v>
      </c>
      <c r="C62" s="105">
        <v>36.0</v>
      </c>
      <c r="D62" s="105"/>
      <c r="E62" s="106" t="s">
        <v>678</v>
      </c>
      <c r="F62" s="106" t="s">
        <v>679</v>
      </c>
      <c r="G62" s="105">
        <v>3264.0</v>
      </c>
      <c r="H62" s="105">
        <v>4130.0</v>
      </c>
      <c r="I62" s="105">
        <v>3634.0</v>
      </c>
      <c r="J62" s="105">
        <v>3214.0</v>
      </c>
      <c r="K62" s="105">
        <v>3573.0</v>
      </c>
      <c r="L62" s="105"/>
      <c r="M62" s="105">
        <v>3111.0</v>
      </c>
      <c r="N62" s="105">
        <v>4770.0</v>
      </c>
      <c r="O62" s="105">
        <v>4136.0</v>
      </c>
      <c r="P62" s="105">
        <v>4143.0</v>
      </c>
      <c r="Q62" s="105">
        <v>4030.0</v>
      </c>
      <c r="R62" s="105">
        <v>4251.0</v>
      </c>
      <c r="S62" s="105">
        <v>5100.0</v>
      </c>
      <c r="T62" s="105">
        <v>6147.0</v>
      </c>
      <c r="U62" s="105">
        <v>6828.0</v>
      </c>
      <c r="V62" s="105">
        <v>7304.0</v>
      </c>
      <c r="W62" s="105">
        <v>6699.0</v>
      </c>
      <c r="X62" s="105">
        <v>9258.0</v>
      </c>
      <c r="Y62" s="105">
        <v>10937.0</v>
      </c>
      <c r="Z62" s="105">
        <v>11322.0</v>
      </c>
      <c r="AA62" s="105">
        <v>10862.0</v>
      </c>
      <c r="AB62" s="105">
        <v>7988.0</v>
      </c>
      <c r="AC62" s="105">
        <v>7393.0</v>
      </c>
      <c r="AD62" s="105">
        <v>8532.0</v>
      </c>
      <c r="AE62" s="105">
        <v>8635.0</v>
      </c>
      <c r="AF62" s="105">
        <v>9141.0</v>
      </c>
      <c r="AG62" s="105">
        <v>9282.0</v>
      </c>
      <c r="AH62" s="105">
        <v>10545.0</v>
      </c>
      <c r="AI62" s="105">
        <v>14697.0</v>
      </c>
      <c r="AJ62" s="105">
        <v>14753.0</v>
      </c>
      <c r="AK62" s="105">
        <v>17135.0</v>
      </c>
      <c r="AL62" s="105">
        <v>18895.0</v>
      </c>
      <c r="AM62" s="105">
        <v>17646.0</v>
      </c>
      <c r="AN62" s="105">
        <v>21174.0</v>
      </c>
      <c r="AO62" s="105">
        <v>18831.0</v>
      </c>
      <c r="AP62" s="105">
        <v>17677.0</v>
      </c>
      <c r="AQ62" s="105">
        <v>17951.0</v>
      </c>
      <c r="AR62" s="105">
        <v>22124.0</v>
      </c>
      <c r="AS62" s="105">
        <v>22147.0</v>
      </c>
      <c r="AT62" s="105">
        <v>22595.0</v>
      </c>
      <c r="AU62" s="105">
        <v>23405.0</v>
      </c>
      <c r="AV62" s="105">
        <v>19912.0</v>
      </c>
      <c r="AW62" s="105">
        <v>21905.0</v>
      </c>
      <c r="AX62" s="105">
        <v>24550.0</v>
      </c>
      <c r="AY62" s="105">
        <v>26080.0</v>
      </c>
      <c r="AZ62" s="105">
        <v>28548.0</v>
      </c>
      <c r="BA62" s="105">
        <v>29575.0</v>
      </c>
      <c r="BB62" s="105">
        <v>29745.0</v>
      </c>
      <c r="BC62" s="105">
        <v>31763.0</v>
      </c>
      <c r="BD62" s="105">
        <v>34378.0</v>
      </c>
      <c r="BE62" s="105">
        <v>33849.0</v>
      </c>
      <c r="BF62" s="105">
        <v>36745.0</v>
      </c>
      <c r="BG62" s="105">
        <v>33376.0</v>
      </c>
      <c r="BH62" s="105">
        <v>35288.0</v>
      </c>
      <c r="BI62" s="105">
        <v>36741.0</v>
      </c>
      <c r="BJ62" s="105">
        <v>39810.0</v>
      </c>
      <c r="BK62" s="105">
        <v>44593.0</v>
      </c>
      <c r="BL62" s="105">
        <v>46970.0</v>
      </c>
      <c r="BM62" s="105">
        <v>54945.0</v>
      </c>
      <c r="BN62" s="105">
        <v>50812.0</v>
      </c>
      <c r="BO62" s="105">
        <v>57375.0</v>
      </c>
      <c r="BP62" s="105">
        <v>58148.69</v>
      </c>
      <c r="BQ62" s="105">
        <v>61206.36</v>
      </c>
      <c r="BR62" s="105">
        <v>63678.17</v>
      </c>
      <c r="BS62" s="105">
        <v>66497.58</v>
      </c>
      <c r="BT62" s="105">
        <v>63702.07</v>
      </c>
      <c r="BU62" s="105">
        <v>66625.71</v>
      </c>
      <c r="BV62" s="105">
        <v>64442.9</v>
      </c>
      <c r="BW62" s="105">
        <v>59930.5</v>
      </c>
      <c r="BX62" s="105">
        <v>50870.45</v>
      </c>
      <c r="BY62" s="105">
        <v>62153.87</v>
      </c>
    </row>
    <row r="63" ht="15.75" customHeight="1">
      <c r="A63" s="105">
        <v>262.0</v>
      </c>
      <c r="B63" s="105">
        <v>57.0</v>
      </c>
      <c r="C63" s="105">
        <v>36.0</v>
      </c>
      <c r="D63" s="105"/>
      <c r="E63" s="106" t="s">
        <v>740</v>
      </c>
      <c r="F63" s="106" t="s">
        <v>741</v>
      </c>
      <c r="G63" s="105">
        <v>100.0</v>
      </c>
      <c r="H63" s="105">
        <v>100.0</v>
      </c>
      <c r="I63" s="105">
        <v>100.0</v>
      </c>
      <c r="J63" s="105">
        <v>200.0</v>
      </c>
      <c r="K63" s="105">
        <v>100.0</v>
      </c>
      <c r="L63" s="105"/>
      <c r="M63" s="105">
        <v>0.0</v>
      </c>
      <c r="N63" s="105">
        <v>100.0</v>
      </c>
      <c r="O63" s="105">
        <v>100.0</v>
      </c>
      <c r="P63" s="105">
        <v>100.0</v>
      </c>
      <c r="Q63" s="105">
        <v>200.0</v>
      </c>
      <c r="R63" s="105">
        <v>0.0</v>
      </c>
      <c r="S63" s="105">
        <v>0.0</v>
      </c>
      <c r="T63" s="105">
        <v>177.0</v>
      </c>
      <c r="U63" s="105">
        <v>100.0</v>
      </c>
      <c r="V63" s="105">
        <v>100.0</v>
      </c>
      <c r="W63" s="105">
        <v>100.0</v>
      </c>
      <c r="X63" s="105">
        <v>100.0</v>
      </c>
      <c r="Y63" s="105">
        <v>100.0</v>
      </c>
      <c r="Z63" s="105">
        <v>100.0</v>
      </c>
      <c r="AA63" s="105">
        <v>100.0</v>
      </c>
      <c r="AB63" s="105">
        <v>406.0</v>
      </c>
      <c r="AC63" s="105">
        <v>631.0</v>
      </c>
      <c r="AD63" s="105">
        <v>396.0</v>
      </c>
      <c r="AE63" s="105">
        <v>857.0</v>
      </c>
      <c r="AF63" s="105">
        <v>373.0</v>
      </c>
      <c r="AG63" s="105">
        <v>396.0</v>
      </c>
      <c r="AH63" s="105">
        <v>1643.0</v>
      </c>
      <c r="AI63" s="105">
        <v>2485.0</v>
      </c>
      <c r="AJ63" s="105">
        <v>1432.0</v>
      </c>
      <c r="AK63" s="105">
        <v>2259.0</v>
      </c>
      <c r="AL63" s="105">
        <v>2157.0</v>
      </c>
      <c r="AM63" s="105">
        <v>2633.0</v>
      </c>
      <c r="AN63" s="105">
        <v>2135.0</v>
      </c>
      <c r="AO63" s="105">
        <v>2123.0</v>
      </c>
      <c r="AP63" s="105">
        <v>1475.0</v>
      </c>
      <c r="AQ63" s="105">
        <v>2346.0</v>
      </c>
      <c r="AR63" s="105">
        <v>2651.0</v>
      </c>
      <c r="AS63" s="105">
        <v>3079.0</v>
      </c>
      <c r="AT63" s="105">
        <v>2309.0</v>
      </c>
      <c r="AU63" s="105">
        <v>2673.0</v>
      </c>
      <c r="AV63" s="105">
        <v>3158.0</v>
      </c>
      <c r="AW63" s="105">
        <v>3071.0</v>
      </c>
      <c r="AX63" s="105">
        <v>4058.0</v>
      </c>
      <c r="AY63" s="105">
        <v>4276.0</v>
      </c>
      <c r="AZ63" s="105">
        <v>3253.0</v>
      </c>
      <c r="BA63" s="105">
        <v>4909.0</v>
      </c>
      <c r="BB63" s="105">
        <v>4006.0</v>
      </c>
      <c r="BC63" s="105">
        <v>3873.0</v>
      </c>
      <c r="BD63" s="105">
        <v>3640.0</v>
      </c>
      <c r="BE63" s="105">
        <v>4874.0</v>
      </c>
      <c r="BF63" s="105">
        <v>4295.0</v>
      </c>
      <c r="BG63" s="105">
        <v>5416.0</v>
      </c>
      <c r="BH63" s="105">
        <v>7278.0</v>
      </c>
      <c r="BI63" s="105">
        <v>7843.0</v>
      </c>
      <c r="BJ63" s="105">
        <v>8367.0</v>
      </c>
      <c r="BK63" s="105">
        <v>8765.0</v>
      </c>
      <c r="BL63" s="105">
        <v>12756.0</v>
      </c>
      <c r="BM63" s="105">
        <v>8825.0</v>
      </c>
      <c r="BN63" s="105">
        <v>13594.0</v>
      </c>
      <c r="BO63" s="105">
        <v>18775.0</v>
      </c>
      <c r="BP63" s="105">
        <v>19593.0</v>
      </c>
      <c r="BQ63" s="105">
        <v>17082.0</v>
      </c>
      <c r="BR63" s="105">
        <v>16925.0</v>
      </c>
      <c r="BS63" s="105">
        <v>15689.0</v>
      </c>
      <c r="BT63" s="105">
        <v>16353.0</v>
      </c>
      <c r="BU63" s="105">
        <v>15988.0</v>
      </c>
      <c r="BV63" s="105">
        <v>17723.0</v>
      </c>
      <c r="BW63" s="105">
        <v>17883.0</v>
      </c>
      <c r="BX63" s="105">
        <v>16267.0</v>
      </c>
      <c r="BY63" s="105">
        <v>22249.64</v>
      </c>
    </row>
    <row r="64" ht="15.75" customHeight="1">
      <c r="A64" s="105">
        <v>263.0</v>
      </c>
      <c r="B64" s="105">
        <v>57.0</v>
      </c>
      <c r="C64" s="105">
        <v>36.0</v>
      </c>
      <c r="D64" s="105"/>
      <c r="E64" s="106" t="s">
        <v>95</v>
      </c>
      <c r="F64" s="106" t="s">
        <v>96</v>
      </c>
      <c r="G64" s="105">
        <v>1851.0</v>
      </c>
      <c r="H64" s="105">
        <v>4704.0</v>
      </c>
      <c r="I64" s="105">
        <v>4473.0</v>
      </c>
      <c r="J64" s="105">
        <v>4063.0</v>
      </c>
      <c r="K64" s="105">
        <v>4667.0</v>
      </c>
      <c r="L64" s="105"/>
      <c r="M64" s="105">
        <v>4590.0</v>
      </c>
      <c r="N64" s="105">
        <v>5129.0</v>
      </c>
      <c r="O64" s="105">
        <v>4988.0</v>
      </c>
      <c r="P64" s="105">
        <v>5098.0</v>
      </c>
      <c r="Q64" s="105">
        <v>5218.0</v>
      </c>
      <c r="R64" s="105">
        <v>5644.0</v>
      </c>
      <c r="S64" s="105">
        <v>6386.0</v>
      </c>
      <c r="T64" s="105">
        <v>8557.0</v>
      </c>
      <c r="U64" s="105">
        <v>9943.0</v>
      </c>
      <c r="V64" s="105">
        <v>9866.0</v>
      </c>
      <c r="W64" s="105">
        <v>9961.0</v>
      </c>
      <c r="X64" s="105">
        <v>11057.0</v>
      </c>
      <c r="Y64" s="105">
        <v>11663.0</v>
      </c>
      <c r="Z64" s="105">
        <v>12498.0</v>
      </c>
      <c r="AA64" s="105">
        <v>13465.0</v>
      </c>
      <c r="AB64" s="105">
        <v>11074.0</v>
      </c>
      <c r="AC64" s="105">
        <v>9444.0</v>
      </c>
      <c r="AD64" s="105">
        <v>13471.0</v>
      </c>
      <c r="AE64" s="105">
        <v>16639.0</v>
      </c>
      <c r="AF64" s="105">
        <v>17053.0</v>
      </c>
      <c r="AG64" s="105">
        <v>20462.0</v>
      </c>
      <c r="AH64" s="105">
        <v>26501.0</v>
      </c>
      <c r="AI64" s="105">
        <v>28664.0</v>
      </c>
      <c r="AJ64" s="105">
        <v>25496.0</v>
      </c>
      <c r="AK64" s="105">
        <v>22946.0</v>
      </c>
      <c r="AL64" s="105">
        <v>26598.0</v>
      </c>
      <c r="AM64" s="105">
        <v>29720.0</v>
      </c>
      <c r="AN64" s="105">
        <v>34721.0</v>
      </c>
      <c r="AO64" s="105">
        <v>33688.0</v>
      </c>
      <c r="AP64" s="105">
        <v>31078.0</v>
      </c>
      <c r="AQ64" s="105">
        <v>32868.0</v>
      </c>
      <c r="AR64" s="105">
        <v>34371.0</v>
      </c>
      <c r="AS64" s="105">
        <v>36077.0</v>
      </c>
      <c r="AT64" s="105">
        <v>40690.0</v>
      </c>
      <c r="AU64" s="105">
        <v>44782.0</v>
      </c>
      <c r="AV64" s="105">
        <v>41444.0</v>
      </c>
      <c r="AW64" s="105">
        <v>48797.0</v>
      </c>
      <c r="AX64" s="105">
        <v>49223.0</v>
      </c>
      <c r="AY64" s="105">
        <v>65270.0</v>
      </c>
      <c r="AZ64" s="105">
        <v>76155.0</v>
      </c>
      <c r="BA64" s="105">
        <v>90009.0</v>
      </c>
      <c r="BB64" s="105">
        <v>93069.0</v>
      </c>
      <c r="BC64" s="105">
        <v>97957.0</v>
      </c>
      <c r="BD64" s="105">
        <v>106531.0</v>
      </c>
      <c r="BE64" s="105">
        <v>110724.0</v>
      </c>
      <c r="BF64" s="105">
        <v>109415.0</v>
      </c>
      <c r="BG64" s="105">
        <v>99758.0</v>
      </c>
      <c r="BH64" s="105">
        <v>91325.0</v>
      </c>
      <c r="BI64" s="105">
        <v>109983.0</v>
      </c>
      <c r="BJ64" s="105">
        <v>119024.0</v>
      </c>
      <c r="BK64" s="105">
        <v>114237.0</v>
      </c>
      <c r="BL64" s="105">
        <v>108911.0</v>
      </c>
      <c r="BM64" s="105">
        <v>137650.0</v>
      </c>
      <c r="BN64" s="105">
        <v>139906.0</v>
      </c>
      <c r="BO64" s="105">
        <v>151490.0</v>
      </c>
      <c r="BP64" s="105">
        <v>155067.01</v>
      </c>
      <c r="BQ64" s="105">
        <v>153899.08</v>
      </c>
      <c r="BR64" s="105">
        <v>155574.79</v>
      </c>
      <c r="BS64" s="105">
        <v>171220.59</v>
      </c>
      <c r="BT64" s="105">
        <v>149035.06</v>
      </c>
      <c r="BU64" s="105">
        <v>131255.62</v>
      </c>
      <c r="BV64" s="105">
        <v>117132.05</v>
      </c>
      <c r="BW64" s="105">
        <v>114553.61</v>
      </c>
      <c r="BX64" s="105">
        <v>123332.15</v>
      </c>
      <c r="BY64" s="105">
        <v>170606.28</v>
      </c>
    </row>
    <row r="65" ht="15.75" customHeight="1">
      <c r="A65" s="105">
        <v>264.0</v>
      </c>
      <c r="B65" s="105">
        <v>57.0</v>
      </c>
      <c r="C65" s="105">
        <v>36.0</v>
      </c>
      <c r="D65" s="105"/>
      <c r="E65" s="106" t="s">
        <v>986</v>
      </c>
      <c r="F65" s="106" t="s">
        <v>987</v>
      </c>
      <c r="G65" s="105">
        <v>0.0</v>
      </c>
      <c r="H65" s="105">
        <v>0.0</v>
      </c>
      <c r="I65" s="105">
        <v>0.0</v>
      </c>
      <c r="J65" s="105">
        <v>0.0</v>
      </c>
      <c r="K65" s="105">
        <v>0.0</v>
      </c>
      <c r="L65" s="105"/>
      <c r="M65" s="105">
        <v>0.0</v>
      </c>
      <c r="N65" s="105">
        <v>0.0</v>
      </c>
      <c r="O65" s="105">
        <v>0.0</v>
      </c>
      <c r="P65" s="105">
        <v>0.0</v>
      </c>
      <c r="Q65" s="105">
        <v>0.0</v>
      </c>
      <c r="R65" s="105">
        <v>0.0</v>
      </c>
      <c r="S65" s="105">
        <v>0.0</v>
      </c>
      <c r="T65" s="105">
        <v>0.0</v>
      </c>
      <c r="U65" s="105">
        <v>0.0</v>
      </c>
      <c r="V65" s="105">
        <v>0.0</v>
      </c>
      <c r="W65" s="105">
        <v>0.0</v>
      </c>
      <c r="X65" s="105">
        <v>0.0</v>
      </c>
      <c r="Y65" s="105">
        <v>0.0</v>
      </c>
      <c r="Z65" s="105">
        <v>100.0</v>
      </c>
      <c r="AA65" s="105">
        <v>0.0</v>
      </c>
      <c r="AB65" s="105">
        <v>2019.0</v>
      </c>
      <c r="AC65" s="105">
        <v>1409.0</v>
      </c>
      <c r="AD65" s="105">
        <v>1614.0</v>
      </c>
      <c r="AE65" s="105">
        <v>811.0</v>
      </c>
      <c r="AF65" s="105">
        <v>1292.0</v>
      </c>
      <c r="AG65" s="105">
        <v>2125.0</v>
      </c>
      <c r="AH65" s="105">
        <v>1608.0</v>
      </c>
      <c r="AI65" s="105">
        <v>2222.0</v>
      </c>
      <c r="AJ65" s="105">
        <v>2799.0</v>
      </c>
      <c r="AK65" s="105">
        <v>1711.0</v>
      </c>
      <c r="AL65" s="105">
        <v>3942.0</v>
      </c>
      <c r="AM65" s="105">
        <v>2010.0</v>
      </c>
      <c r="AN65" s="105">
        <v>1412.0</v>
      </c>
      <c r="AO65" s="105">
        <v>2683.0</v>
      </c>
      <c r="AP65" s="105">
        <v>4180.0</v>
      </c>
      <c r="AQ65" s="105">
        <v>4626.0</v>
      </c>
      <c r="AR65" s="105">
        <v>4060.0</v>
      </c>
      <c r="AS65" s="105">
        <v>6762.0</v>
      </c>
      <c r="AT65" s="105">
        <v>66.0</v>
      </c>
      <c r="AU65" s="105">
        <v>3118.0</v>
      </c>
      <c r="AV65" s="105">
        <v>21.0</v>
      </c>
      <c r="AW65" s="105">
        <v>25.0</v>
      </c>
      <c r="AX65" s="105">
        <v>108.0</v>
      </c>
      <c r="AY65" s="105">
        <v>73.0</v>
      </c>
      <c r="AZ65" s="105">
        <v>56.0</v>
      </c>
      <c r="BA65" s="105">
        <v>140.0</v>
      </c>
      <c r="BB65" s="105">
        <v>367.0</v>
      </c>
      <c r="BC65" s="105">
        <v>332.0</v>
      </c>
      <c r="BD65" s="105">
        <v>559.0</v>
      </c>
      <c r="BE65" s="105">
        <v>825.0</v>
      </c>
      <c r="BF65" s="105">
        <v>323.0</v>
      </c>
      <c r="BG65" s="105">
        <v>447.0</v>
      </c>
      <c r="BH65" s="105">
        <v>114.0</v>
      </c>
      <c r="BI65" s="105">
        <v>146.0</v>
      </c>
      <c r="BJ65" s="105">
        <v>10.0</v>
      </c>
      <c r="BK65" s="105">
        <v>13.0</v>
      </c>
      <c r="BL65" s="105">
        <v>54.0</v>
      </c>
      <c r="BM65" s="105">
        <v>129.0</v>
      </c>
      <c r="BN65" s="105">
        <v>10.0</v>
      </c>
      <c r="BO65" s="105">
        <v>315.0</v>
      </c>
      <c r="BP65" s="105">
        <v>8.92</v>
      </c>
      <c r="BQ65" s="105">
        <v>67.68</v>
      </c>
      <c r="BR65" s="105">
        <v>4.89</v>
      </c>
      <c r="BS65" s="105">
        <v>73.39</v>
      </c>
      <c r="BT65" s="105">
        <v>115.38</v>
      </c>
      <c r="BU65" s="105">
        <v>167.39</v>
      </c>
      <c r="BV65" s="105">
        <v>35.0</v>
      </c>
      <c r="BW65" s="105">
        <v>1035.0</v>
      </c>
      <c r="BX65" s="105">
        <v>11.66</v>
      </c>
      <c r="BY65" s="105">
        <v>74.0</v>
      </c>
    </row>
    <row r="66" ht="15.75" customHeight="1">
      <c r="A66" s="105">
        <v>265.0</v>
      </c>
      <c r="B66" s="105">
        <v>57.0</v>
      </c>
      <c r="C66" s="105">
        <v>36.0</v>
      </c>
      <c r="D66" s="105"/>
      <c r="E66" s="106" t="s">
        <v>103</v>
      </c>
      <c r="F66" s="106" t="s">
        <v>104</v>
      </c>
      <c r="G66" s="105">
        <v>816.0</v>
      </c>
      <c r="H66" s="105">
        <v>1582.0</v>
      </c>
      <c r="I66" s="105">
        <v>5149.0</v>
      </c>
      <c r="J66" s="105">
        <v>8071.0</v>
      </c>
      <c r="K66" s="105">
        <v>17524.0</v>
      </c>
      <c r="L66" s="105"/>
      <c r="M66" s="105">
        <v>13289.0</v>
      </c>
      <c r="N66" s="105">
        <v>18419.0</v>
      </c>
      <c r="O66" s="105">
        <v>18728.0</v>
      </c>
      <c r="P66" s="105">
        <v>12635.0</v>
      </c>
      <c r="Q66" s="105">
        <v>10030.0</v>
      </c>
      <c r="R66" s="105">
        <v>14589.0</v>
      </c>
      <c r="S66" s="105">
        <v>10992.0</v>
      </c>
      <c r="T66" s="105">
        <v>19502.0</v>
      </c>
      <c r="U66" s="105">
        <v>11059.0</v>
      </c>
      <c r="V66" s="105">
        <v>9943.0</v>
      </c>
      <c r="W66" s="105">
        <v>10267.0</v>
      </c>
      <c r="X66" s="105">
        <v>9375.0</v>
      </c>
      <c r="Y66" s="105">
        <v>11802.0</v>
      </c>
      <c r="Z66" s="105">
        <v>16592.0</v>
      </c>
      <c r="AA66" s="105">
        <v>15873.0</v>
      </c>
      <c r="AB66" s="105">
        <v>13373.0</v>
      </c>
      <c r="AC66" s="105">
        <v>8944.0</v>
      </c>
      <c r="AD66" s="105">
        <v>9461.0</v>
      </c>
      <c r="AE66" s="105">
        <v>9505.0</v>
      </c>
      <c r="AF66" s="105">
        <v>10270.0</v>
      </c>
      <c r="AG66" s="105">
        <v>13599.0</v>
      </c>
      <c r="AH66" s="105">
        <v>18095.0</v>
      </c>
      <c r="AI66" s="105">
        <v>21528.0</v>
      </c>
      <c r="AJ66" s="105">
        <v>21523.0</v>
      </c>
      <c r="AK66" s="105">
        <v>20861.0</v>
      </c>
      <c r="AL66" s="105">
        <v>23608.0</v>
      </c>
      <c r="AM66" s="105">
        <v>21911.0</v>
      </c>
      <c r="AN66" s="105">
        <v>21505.0</v>
      </c>
      <c r="AO66" s="105">
        <v>20618.0</v>
      </c>
      <c r="AP66" s="105">
        <v>19960.0</v>
      </c>
      <c r="AQ66" s="105">
        <v>22173.0</v>
      </c>
      <c r="AR66" s="105">
        <v>21052.0</v>
      </c>
      <c r="AS66" s="105">
        <v>22609.0</v>
      </c>
      <c r="AT66" s="105">
        <v>24585.0</v>
      </c>
      <c r="AU66" s="105">
        <v>29531.0</v>
      </c>
      <c r="AV66" s="105">
        <v>26669.0</v>
      </c>
      <c r="AW66" s="105">
        <v>27404.0</v>
      </c>
      <c r="AX66" s="105">
        <v>33048.0</v>
      </c>
      <c r="AY66" s="105">
        <v>45150.0</v>
      </c>
      <c r="AZ66" s="105">
        <v>54070.0</v>
      </c>
      <c r="BA66" s="105">
        <v>61629.0</v>
      </c>
      <c r="BB66" s="105">
        <v>83972.0</v>
      </c>
      <c r="BC66" s="105">
        <v>99150.0</v>
      </c>
      <c r="BD66" s="105">
        <v>102876.0</v>
      </c>
      <c r="BE66" s="105">
        <v>107595.0</v>
      </c>
      <c r="BF66" s="105">
        <v>85192.0</v>
      </c>
      <c r="BG66" s="105">
        <v>75285.0</v>
      </c>
      <c r="BH66" s="105">
        <v>73577.0</v>
      </c>
      <c r="BI66" s="105">
        <v>76105.0</v>
      </c>
      <c r="BJ66" s="105">
        <v>93643.0</v>
      </c>
      <c r="BK66" s="105">
        <v>91275.0</v>
      </c>
      <c r="BL66" s="105">
        <v>84810.0</v>
      </c>
      <c r="BM66" s="105">
        <v>83883.0</v>
      </c>
      <c r="BN66" s="105">
        <v>81527.0</v>
      </c>
      <c r="BO66" s="105">
        <v>80316.0</v>
      </c>
      <c r="BP66" s="105">
        <v>90444.48</v>
      </c>
      <c r="BQ66" s="105">
        <v>84342.29</v>
      </c>
      <c r="BR66" s="105">
        <v>90262.13</v>
      </c>
      <c r="BS66" s="105">
        <v>81785.8</v>
      </c>
      <c r="BT66" s="105">
        <v>78653.78</v>
      </c>
      <c r="BU66" s="105">
        <v>68501.04</v>
      </c>
      <c r="BV66" s="105">
        <v>63575.7</v>
      </c>
      <c r="BW66" s="105">
        <v>63581.19</v>
      </c>
      <c r="BX66" s="105">
        <v>78011.55</v>
      </c>
      <c r="BY66" s="105">
        <v>75205.35</v>
      </c>
    </row>
    <row r="67" ht="15.75" customHeight="1">
      <c r="A67" s="105">
        <v>300.0</v>
      </c>
      <c r="B67" s="105">
        <v>61.0</v>
      </c>
      <c r="C67" s="105">
        <v>36.0</v>
      </c>
      <c r="D67" s="105"/>
      <c r="E67" s="106" t="s">
        <v>740</v>
      </c>
      <c r="F67" s="106" t="s">
        <v>741</v>
      </c>
      <c r="G67" s="105">
        <v>500.0</v>
      </c>
      <c r="H67" s="105">
        <v>500.0</v>
      </c>
      <c r="I67" s="105">
        <v>700.0</v>
      </c>
      <c r="J67" s="105">
        <v>700.0</v>
      </c>
      <c r="K67" s="105">
        <v>900.0</v>
      </c>
      <c r="L67" s="105"/>
      <c r="M67" s="105">
        <v>900.0</v>
      </c>
      <c r="N67" s="105">
        <v>900.0</v>
      </c>
      <c r="O67" s="105">
        <v>1000.0</v>
      </c>
      <c r="P67" s="105">
        <v>1000.0</v>
      </c>
      <c r="Q67" s="105">
        <v>1000.0</v>
      </c>
      <c r="R67" s="105">
        <v>1100.0</v>
      </c>
      <c r="S67" s="105">
        <v>1400.0</v>
      </c>
      <c r="T67" s="105">
        <v>1700.0</v>
      </c>
      <c r="U67" s="105">
        <v>1000.0</v>
      </c>
      <c r="V67" s="105">
        <v>1100.0</v>
      </c>
      <c r="W67" s="105">
        <v>1600.0</v>
      </c>
      <c r="X67" s="105">
        <v>1300.0</v>
      </c>
      <c r="Y67" s="105">
        <v>1700.0</v>
      </c>
      <c r="Z67" s="105">
        <v>2000.0</v>
      </c>
      <c r="AA67" s="105">
        <v>1900.0</v>
      </c>
      <c r="AB67" s="105">
        <v>29000.0</v>
      </c>
      <c r="AC67" s="105">
        <v>2400.0</v>
      </c>
      <c r="AD67" s="105">
        <v>35500.0</v>
      </c>
      <c r="AE67" s="105">
        <v>38900.0</v>
      </c>
      <c r="AF67" s="105">
        <v>41586.0</v>
      </c>
      <c r="AG67" s="105">
        <v>36271.0</v>
      </c>
      <c r="AH67" s="105">
        <v>31845.0</v>
      </c>
      <c r="AI67" s="105">
        <v>41270.0</v>
      </c>
      <c r="AJ67" s="105">
        <v>18787.0</v>
      </c>
      <c r="AK67" s="105">
        <v>45485.0</v>
      </c>
      <c r="AL67" s="105">
        <v>53593.0</v>
      </c>
      <c r="AM67" s="105">
        <v>50673.0</v>
      </c>
      <c r="AN67" s="105">
        <v>63628.0</v>
      </c>
      <c r="AO67" s="105">
        <v>64869.0</v>
      </c>
      <c r="AP67" s="105">
        <v>78224.0</v>
      </c>
      <c r="AQ67" s="105">
        <v>93784.0</v>
      </c>
      <c r="AR67" s="105">
        <v>97356.0</v>
      </c>
      <c r="AS67" s="105">
        <v>102443.0</v>
      </c>
      <c r="AT67" s="105">
        <v>128516.0</v>
      </c>
      <c r="AU67" s="105">
        <v>158571.0</v>
      </c>
      <c r="AV67" s="105">
        <v>217271.0</v>
      </c>
      <c r="AW67" s="105">
        <v>208855.0</v>
      </c>
      <c r="AX67" s="105">
        <v>152888.0</v>
      </c>
      <c r="AY67" s="105">
        <v>150368.0</v>
      </c>
      <c r="AZ67" s="105">
        <v>206971.0</v>
      </c>
      <c r="BA67" s="105">
        <v>230395.0</v>
      </c>
      <c r="BB67" s="105">
        <v>286923.0</v>
      </c>
      <c r="BC67" s="105">
        <v>317363.0</v>
      </c>
      <c r="BD67" s="105">
        <v>461889.0</v>
      </c>
      <c r="BE67" s="105">
        <v>494803.0</v>
      </c>
      <c r="BF67" s="105">
        <v>429756.0</v>
      </c>
      <c r="BG67" s="105">
        <v>409769.0</v>
      </c>
      <c r="BH67" s="105">
        <v>434281.0</v>
      </c>
      <c r="BI67" s="105">
        <v>338055.0</v>
      </c>
      <c r="BJ67" s="105">
        <v>327609.0</v>
      </c>
      <c r="BK67" s="105">
        <v>360987.0</v>
      </c>
      <c r="BL67" s="105">
        <v>376741.0</v>
      </c>
      <c r="BM67" s="105">
        <v>458942.0</v>
      </c>
      <c r="BN67" s="105">
        <v>437375.0</v>
      </c>
      <c r="BO67" s="105">
        <v>431978.0</v>
      </c>
      <c r="BP67" s="105">
        <v>479407.0</v>
      </c>
      <c r="BQ67" s="105">
        <v>471775.0</v>
      </c>
      <c r="BR67" s="105">
        <v>463444.0</v>
      </c>
      <c r="BS67" s="105">
        <v>475560.0</v>
      </c>
      <c r="BT67" s="105">
        <v>433207.0</v>
      </c>
      <c r="BU67" s="105">
        <v>432035.0</v>
      </c>
      <c r="BV67" s="105">
        <v>363815.0</v>
      </c>
      <c r="BW67" s="105">
        <v>360394.0</v>
      </c>
      <c r="BX67" s="105">
        <v>360696.0</v>
      </c>
      <c r="BY67" s="105">
        <v>352589.0</v>
      </c>
    </row>
    <row r="68" ht="15.75" customHeight="1">
      <c r="A68" s="105">
        <v>344.0</v>
      </c>
      <c r="B68" s="105">
        <v>71.0</v>
      </c>
      <c r="C68" s="105">
        <v>36.0</v>
      </c>
      <c r="D68" s="105"/>
      <c r="E68" s="106" t="s">
        <v>953</v>
      </c>
      <c r="F68" s="106" t="s">
        <v>954</v>
      </c>
      <c r="G68" s="105">
        <v>0.0</v>
      </c>
      <c r="H68" s="105">
        <v>0.0</v>
      </c>
      <c r="I68" s="105">
        <v>0.0</v>
      </c>
      <c r="J68" s="105">
        <v>0.0</v>
      </c>
      <c r="K68" s="105">
        <v>0.0</v>
      </c>
      <c r="L68" s="105"/>
      <c r="M68" s="105">
        <v>0.0</v>
      </c>
      <c r="N68" s="105">
        <v>0.0</v>
      </c>
      <c r="O68" s="105">
        <v>0.0</v>
      </c>
      <c r="P68" s="105">
        <v>0.0</v>
      </c>
      <c r="Q68" s="105">
        <v>0.0</v>
      </c>
      <c r="R68" s="105">
        <v>0.0</v>
      </c>
      <c r="S68" s="105">
        <v>0.0</v>
      </c>
      <c r="T68" s="105">
        <v>0.0</v>
      </c>
      <c r="U68" s="105">
        <v>0.0</v>
      </c>
      <c r="V68" s="105">
        <v>0.0</v>
      </c>
      <c r="W68" s="105">
        <v>0.0</v>
      </c>
      <c r="X68" s="105">
        <v>0.0</v>
      </c>
      <c r="Y68" s="105">
        <v>7800.0</v>
      </c>
      <c r="Z68" s="105">
        <v>12700.0</v>
      </c>
      <c r="AA68" s="105">
        <v>4900.0</v>
      </c>
      <c r="AB68" s="105">
        <v>18400.0</v>
      </c>
      <c r="AC68" s="105">
        <v>19600.0</v>
      </c>
      <c r="AD68" s="105">
        <v>21900.0</v>
      </c>
      <c r="AE68" s="105">
        <v>26200.0</v>
      </c>
      <c r="AF68" s="105">
        <v>26967.0</v>
      </c>
      <c r="AG68" s="105">
        <v>29819.0</v>
      </c>
      <c r="AH68" s="105">
        <v>28334.0</v>
      </c>
      <c r="AI68" s="105">
        <v>43018.0</v>
      </c>
      <c r="AJ68" s="105">
        <v>50950.0</v>
      </c>
      <c r="AK68" s="105">
        <v>80060.0</v>
      </c>
      <c r="AL68" s="105">
        <v>96875.0</v>
      </c>
      <c r="AM68" s="105">
        <v>78258.0</v>
      </c>
      <c r="AN68" s="105">
        <v>67395.0</v>
      </c>
      <c r="AO68" s="105">
        <v>74284.0</v>
      </c>
      <c r="AP68" s="105">
        <v>80376.0</v>
      </c>
      <c r="AQ68" s="105">
        <v>95809.0</v>
      </c>
      <c r="AR68" s="105">
        <v>87555.0</v>
      </c>
      <c r="AS68" s="105">
        <v>117354.0</v>
      </c>
      <c r="AT68" s="105">
        <v>132323.0</v>
      </c>
      <c r="AU68" s="105">
        <v>131344.0</v>
      </c>
      <c r="AV68" s="105">
        <v>108812.0</v>
      </c>
      <c r="AW68" s="105">
        <v>115763.0</v>
      </c>
      <c r="AX68" s="105">
        <v>160242.0</v>
      </c>
      <c r="AY68" s="105">
        <v>138729.0</v>
      </c>
      <c r="AZ68" s="105">
        <v>137005.0</v>
      </c>
      <c r="BA68" s="105">
        <v>107686.0</v>
      </c>
      <c r="BB68" s="105">
        <v>107854.0</v>
      </c>
      <c r="BC68" s="105">
        <v>125573.0</v>
      </c>
      <c r="BD68" s="105">
        <v>124048.0</v>
      </c>
      <c r="BE68" s="105">
        <v>134004.0</v>
      </c>
      <c r="BF68" s="105">
        <v>130627.0</v>
      </c>
      <c r="BG68" s="105">
        <v>127132.0</v>
      </c>
      <c r="BH68" s="105">
        <v>181445.0</v>
      </c>
      <c r="BI68" s="105">
        <v>193686.0</v>
      </c>
      <c r="BJ68" s="105">
        <v>226808.0</v>
      </c>
      <c r="BK68" s="105">
        <v>192660.0</v>
      </c>
      <c r="BL68" s="105">
        <v>192148.0</v>
      </c>
      <c r="BM68" s="105">
        <v>207072.0</v>
      </c>
      <c r="BN68" s="105">
        <v>162391.0</v>
      </c>
      <c r="BO68" s="105">
        <v>157988.0</v>
      </c>
      <c r="BP68" s="105">
        <v>159002.0</v>
      </c>
      <c r="BQ68" s="105">
        <v>140797.0</v>
      </c>
      <c r="BR68" s="105">
        <v>139709.0</v>
      </c>
      <c r="BS68" s="105">
        <v>143205.0</v>
      </c>
      <c r="BT68" s="105">
        <v>143107.0</v>
      </c>
      <c r="BU68" s="105">
        <v>146251.0</v>
      </c>
      <c r="BV68" s="105">
        <v>141196.0</v>
      </c>
      <c r="BW68" s="105">
        <v>124666.0</v>
      </c>
      <c r="BX68" s="105">
        <v>114219.0</v>
      </c>
      <c r="BY68" s="105">
        <v>113621.22</v>
      </c>
    </row>
    <row r="69" ht="15.75" customHeight="1">
      <c r="A69" s="105">
        <v>345.0</v>
      </c>
      <c r="B69" s="105">
        <v>71.0</v>
      </c>
      <c r="C69" s="105">
        <v>36.0</v>
      </c>
      <c r="D69" s="105"/>
      <c r="E69" s="106" t="s">
        <v>143</v>
      </c>
      <c r="F69" s="106" t="s">
        <v>144</v>
      </c>
      <c r="G69" s="105">
        <v>20100.0</v>
      </c>
      <c r="H69" s="105">
        <v>34900.0</v>
      </c>
      <c r="I69" s="105">
        <v>39400.0</v>
      </c>
      <c r="J69" s="105">
        <v>29100.0</v>
      </c>
      <c r="K69" s="105">
        <v>27800.0</v>
      </c>
      <c r="L69" s="105"/>
      <c r="M69" s="105">
        <v>28900.0</v>
      </c>
      <c r="N69" s="105">
        <v>30100.0</v>
      </c>
      <c r="O69" s="105">
        <v>28900.0</v>
      </c>
      <c r="P69" s="105">
        <v>29500.0</v>
      </c>
      <c r="Q69" s="105">
        <v>30100.0</v>
      </c>
      <c r="R69" s="105">
        <v>19600.0</v>
      </c>
      <c r="S69" s="105">
        <v>26500.0</v>
      </c>
      <c r="T69" s="105">
        <v>15900.0</v>
      </c>
      <c r="U69" s="105">
        <v>19100.0</v>
      </c>
      <c r="V69" s="105">
        <v>20300.0</v>
      </c>
      <c r="W69" s="105">
        <v>27200.0</v>
      </c>
      <c r="X69" s="105">
        <v>36200.0</v>
      </c>
      <c r="Y69" s="105">
        <v>19400.0</v>
      </c>
      <c r="Z69" s="105">
        <v>31400.0</v>
      </c>
      <c r="AA69" s="105">
        <v>29000.0</v>
      </c>
      <c r="AB69" s="105">
        <v>37555.0</v>
      </c>
      <c r="AC69" s="105">
        <v>36744.0</v>
      </c>
      <c r="AD69" s="105">
        <v>43258.0</v>
      </c>
      <c r="AE69" s="105">
        <v>48979.0</v>
      </c>
      <c r="AF69" s="105">
        <v>53283.0</v>
      </c>
      <c r="AG69" s="105">
        <v>55483.0</v>
      </c>
      <c r="AH69" s="105">
        <v>38329.0</v>
      </c>
      <c r="AI69" s="105">
        <v>77780.0</v>
      </c>
      <c r="AJ69" s="105">
        <v>56126.0</v>
      </c>
      <c r="AK69" s="105">
        <v>35100.0</v>
      </c>
      <c r="AL69" s="105">
        <v>37068.0</v>
      </c>
      <c r="AM69" s="105">
        <v>64001.0</v>
      </c>
      <c r="AN69" s="105">
        <v>86305.0</v>
      </c>
      <c r="AO69" s="105">
        <v>101436.0</v>
      </c>
      <c r="AP69" s="105">
        <v>95281.0</v>
      </c>
      <c r="AQ69" s="105">
        <v>99948.0</v>
      </c>
      <c r="AR69" s="105">
        <v>107666.0</v>
      </c>
      <c r="AS69" s="105">
        <v>105673.0</v>
      </c>
      <c r="AT69" s="105">
        <v>106181.0</v>
      </c>
      <c r="AU69" s="105">
        <v>109676.0</v>
      </c>
      <c r="AV69" s="105">
        <v>92911.0</v>
      </c>
      <c r="AW69" s="105">
        <v>111580.0</v>
      </c>
      <c r="AX69" s="105">
        <v>113086.0</v>
      </c>
      <c r="AY69" s="105">
        <v>95102.0</v>
      </c>
      <c r="AZ69" s="105">
        <v>96002.0</v>
      </c>
      <c r="BA69" s="105">
        <v>84081.0</v>
      </c>
      <c r="BB69" s="105">
        <v>85047.0</v>
      </c>
      <c r="BC69" s="105">
        <v>98909.0</v>
      </c>
      <c r="BD69" s="105">
        <v>96287.0</v>
      </c>
      <c r="BE69" s="105">
        <v>113325.0</v>
      </c>
      <c r="BF69" s="105">
        <v>222339.0</v>
      </c>
      <c r="BG69" s="105">
        <v>232672.0</v>
      </c>
      <c r="BH69" s="105">
        <v>276516.0</v>
      </c>
      <c r="BI69" s="105">
        <v>238403.0</v>
      </c>
      <c r="BJ69" s="105">
        <v>165364.0</v>
      </c>
      <c r="BK69" s="105">
        <v>172434.0</v>
      </c>
      <c r="BL69" s="105">
        <v>199300.0</v>
      </c>
      <c r="BM69" s="105">
        <v>198318.0</v>
      </c>
      <c r="BN69" s="105">
        <v>186916.0</v>
      </c>
      <c r="BO69" s="105">
        <v>153101.0</v>
      </c>
      <c r="BP69" s="105">
        <v>141946.0</v>
      </c>
      <c r="BQ69" s="105">
        <v>151168.0</v>
      </c>
      <c r="BR69" s="105">
        <v>183293.0</v>
      </c>
      <c r="BS69" s="105">
        <v>179251.0</v>
      </c>
      <c r="BT69" s="105">
        <v>234851.0</v>
      </c>
      <c r="BU69" s="105">
        <v>222176.0</v>
      </c>
      <c r="BV69" s="105">
        <v>217493.0</v>
      </c>
      <c r="BW69" s="105">
        <v>201702.08</v>
      </c>
      <c r="BX69" s="105">
        <v>161234.0</v>
      </c>
      <c r="BY69" s="105">
        <v>165685.8</v>
      </c>
    </row>
    <row r="70" ht="15.75" customHeight="1">
      <c r="A70" s="105">
        <v>346.0</v>
      </c>
      <c r="B70" s="105">
        <v>71.0</v>
      </c>
      <c r="C70" s="105">
        <v>36.0</v>
      </c>
      <c r="D70" s="105"/>
      <c r="E70" s="106" t="s">
        <v>95</v>
      </c>
      <c r="F70" s="106" t="s">
        <v>96</v>
      </c>
      <c r="G70" s="105">
        <v>42083.0</v>
      </c>
      <c r="H70" s="105">
        <v>52226.0</v>
      </c>
      <c r="I70" s="105">
        <v>44300.0</v>
      </c>
      <c r="J70" s="105">
        <v>33608.0</v>
      </c>
      <c r="K70" s="105">
        <v>43353.0</v>
      </c>
      <c r="L70" s="105"/>
      <c r="M70" s="105">
        <v>43938.0</v>
      </c>
      <c r="N70" s="105">
        <v>44266.0</v>
      </c>
      <c r="O70" s="105">
        <v>44939.0</v>
      </c>
      <c r="P70" s="105">
        <v>62560.0</v>
      </c>
      <c r="Q70" s="105">
        <v>70434.0</v>
      </c>
      <c r="R70" s="105">
        <v>41263.0</v>
      </c>
      <c r="S70" s="105">
        <v>64653.0</v>
      </c>
      <c r="T70" s="105">
        <v>74409.0</v>
      </c>
      <c r="U70" s="105">
        <v>56434.0</v>
      </c>
      <c r="V70" s="105">
        <v>75459.0</v>
      </c>
      <c r="W70" s="105">
        <v>66262.0</v>
      </c>
      <c r="X70" s="105">
        <v>100648.0</v>
      </c>
      <c r="Y70" s="105">
        <v>87048.0</v>
      </c>
      <c r="Z70" s="105">
        <v>84096.0</v>
      </c>
      <c r="AA70" s="105">
        <v>90757.0</v>
      </c>
      <c r="AB70" s="105">
        <v>97385.0</v>
      </c>
      <c r="AC70" s="105">
        <v>137319.0</v>
      </c>
      <c r="AD70" s="105">
        <v>144369.0</v>
      </c>
      <c r="AE70" s="105">
        <v>192281.0</v>
      </c>
      <c r="AF70" s="105">
        <v>306876.0</v>
      </c>
      <c r="AG70" s="105">
        <v>204274.0</v>
      </c>
      <c r="AH70" s="105">
        <v>252150.0</v>
      </c>
      <c r="AI70" s="105">
        <v>270474.0</v>
      </c>
      <c r="AJ70" s="105">
        <v>359373.0</v>
      </c>
      <c r="AK70" s="105">
        <v>294192.0</v>
      </c>
      <c r="AL70" s="105">
        <v>296011.0</v>
      </c>
      <c r="AM70" s="105">
        <v>298037.0</v>
      </c>
      <c r="AN70" s="105">
        <v>306230.0</v>
      </c>
      <c r="AO70" s="105">
        <v>457437.0</v>
      </c>
      <c r="AP70" s="105">
        <v>493387.0</v>
      </c>
      <c r="AQ70" s="105">
        <v>375051.0</v>
      </c>
      <c r="AR70" s="105">
        <v>545880.0</v>
      </c>
      <c r="AS70" s="105">
        <v>533194.0</v>
      </c>
      <c r="AT70" s="105">
        <v>641016.0</v>
      </c>
      <c r="AU70" s="105">
        <v>630973.0</v>
      </c>
      <c r="AV70" s="105">
        <v>748397.0</v>
      </c>
      <c r="AW70" s="105">
        <v>904634.0</v>
      </c>
      <c r="AX70" s="105">
        <v>757485.0</v>
      </c>
      <c r="AY70" s="105">
        <v>728163.0</v>
      </c>
      <c r="AZ70" s="105">
        <v>860682.0</v>
      </c>
      <c r="BA70" s="105">
        <v>912122.0</v>
      </c>
      <c r="BB70" s="105">
        <v>972872.0</v>
      </c>
      <c r="BC70" s="105">
        <v>769761.0</v>
      </c>
      <c r="BD70" s="105">
        <v>1061508.0</v>
      </c>
      <c r="BE70" s="105">
        <v>988148.0</v>
      </c>
      <c r="BF70" s="105">
        <v>1051892.0</v>
      </c>
      <c r="BG70" s="105">
        <v>992305.0</v>
      </c>
      <c r="BH70" s="105">
        <v>1157983.0</v>
      </c>
      <c r="BI70" s="105">
        <v>1114757.0</v>
      </c>
      <c r="BJ70" s="105">
        <v>1260160.0</v>
      </c>
      <c r="BK70" s="105">
        <v>1231855.0</v>
      </c>
      <c r="BL70" s="105">
        <v>1371312.0</v>
      </c>
      <c r="BM70" s="105">
        <v>1510516.0</v>
      </c>
      <c r="BN70" s="105">
        <v>1410822.0</v>
      </c>
      <c r="BO70" s="105">
        <v>1598584.0</v>
      </c>
      <c r="BP70" s="105">
        <v>1497974.0</v>
      </c>
      <c r="BQ70" s="105">
        <v>1420861.0</v>
      </c>
      <c r="BR70" s="105">
        <v>1593429.0</v>
      </c>
      <c r="BS70" s="105">
        <v>1682159.0</v>
      </c>
      <c r="BT70" s="105">
        <v>1797292.0</v>
      </c>
      <c r="BU70" s="105">
        <v>1628163.0</v>
      </c>
      <c r="BV70" s="105">
        <v>1652254.0</v>
      </c>
      <c r="BW70" s="105">
        <v>1515162.0</v>
      </c>
      <c r="BX70" s="105">
        <v>1866791.0</v>
      </c>
      <c r="BY70" s="105">
        <v>2028191.38</v>
      </c>
    </row>
    <row r="71" ht="15.75" customHeight="1">
      <c r="A71" s="105">
        <v>347.0</v>
      </c>
      <c r="B71" s="105">
        <v>71.0</v>
      </c>
      <c r="C71" s="105">
        <v>36.0</v>
      </c>
      <c r="D71" s="105"/>
      <c r="E71" s="106" t="s">
        <v>986</v>
      </c>
      <c r="F71" s="106" t="s">
        <v>987</v>
      </c>
      <c r="G71" s="105">
        <v>530.0</v>
      </c>
      <c r="H71" s="105">
        <v>16553.0</v>
      </c>
      <c r="I71" s="105">
        <v>18853.0</v>
      </c>
      <c r="J71" s="105">
        <v>19126.0</v>
      </c>
      <c r="K71" s="105">
        <v>20271.0</v>
      </c>
      <c r="L71" s="105"/>
      <c r="M71" s="105">
        <v>20485.0</v>
      </c>
      <c r="N71" s="105">
        <v>20565.0</v>
      </c>
      <c r="O71" s="105">
        <v>19308.0</v>
      </c>
      <c r="P71" s="105">
        <v>19712.0</v>
      </c>
      <c r="Q71" s="105">
        <v>17972.0</v>
      </c>
      <c r="R71" s="105">
        <v>17985.0</v>
      </c>
      <c r="S71" s="105">
        <v>24246.0</v>
      </c>
      <c r="T71" s="105">
        <v>24751.0</v>
      </c>
      <c r="U71" s="105">
        <v>25095.0</v>
      </c>
      <c r="V71" s="105">
        <v>26573.0</v>
      </c>
      <c r="W71" s="105">
        <v>30977.0</v>
      </c>
      <c r="X71" s="105">
        <v>33202.0</v>
      </c>
      <c r="Y71" s="105">
        <v>28640.0</v>
      </c>
      <c r="Z71" s="105">
        <v>30983.0</v>
      </c>
      <c r="AA71" s="105">
        <v>33723.0</v>
      </c>
      <c r="AB71" s="105">
        <v>21100.0</v>
      </c>
      <c r="AC71" s="105">
        <v>20200.0</v>
      </c>
      <c r="AD71" s="105">
        <v>31000.0</v>
      </c>
      <c r="AE71" s="105">
        <v>34200.0</v>
      </c>
      <c r="AF71" s="105">
        <v>43193.0</v>
      </c>
      <c r="AG71" s="105">
        <v>32181.0</v>
      </c>
      <c r="AH71" s="105">
        <v>32762.0</v>
      </c>
      <c r="AI71" s="105">
        <v>39831.0</v>
      </c>
      <c r="AJ71" s="105">
        <v>49128.0</v>
      </c>
      <c r="AK71" s="105">
        <v>48232.0</v>
      </c>
      <c r="AL71" s="105">
        <v>53216.0</v>
      </c>
      <c r="AM71" s="105">
        <v>58257.0</v>
      </c>
      <c r="AN71" s="105">
        <v>72743.0</v>
      </c>
      <c r="AO71" s="105">
        <v>74145.0</v>
      </c>
      <c r="AP71" s="105">
        <v>67534.0</v>
      </c>
      <c r="AQ71" s="105">
        <v>83119.0</v>
      </c>
      <c r="AR71" s="105">
        <v>80798.0</v>
      </c>
      <c r="AS71" s="105">
        <v>70047.0</v>
      </c>
      <c r="AT71" s="105">
        <v>65212.0</v>
      </c>
      <c r="AU71" s="105">
        <v>65317.0</v>
      </c>
      <c r="AV71" s="105">
        <v>81662.0</v>
      </c>
      <c r="AW71" s="105">
        <v>93462.0</v>
      </c>
      <c r="AX71" s="105">
        <v>100214.0</v>
      </c>
      <c r="AY71" s="105">
        <v>114846.0</v>
      </c>
      <c r="AZ71" s="105">
        <v>113470.0</v>
      </c>
      <c r="BA71" s="105">
        <v>110146.0</v>
      </c>
      <c r="BB71" s="105">
        <v>31671.0</v>
      </c>
      <c r="BC71" s="105">
        <v>79577.0</v>
      </c>
      <c r="BD71" s="105">
        <v>103360.0</v>
      </c>
      <c r="BE71" s="105">
        <v>127106.0</v>
      </c>
      <c r="BF71" s="105">
        <v>4219.0</v>
      </c>
      <c r="BG71" s="105">
        <v>4740.0</v>
      </c>
      <c r="BH71" s="105">
        <v>1574.0</v>
      </c>
      <c r="BI71" s="105">
        <v>3256.0</v>
      </c>
      <c r="BJ71" s="105">
        <v>3105.0</v>
      </c>
      <c r="BK71" s="105">
        <v>1549.0</v>
      </c>
      <c r="BL71" s="105">
        <v>1780.0</v>
      </c>
      <c r="BM71" s="105">
        <v>1187.0</v>
      </c>
      <c r="BN71" s="105">
        <v>829.0</v>
      </c>
      <c r="BO71" s="105">
        <v>280.0</v>
      </c>
      <c r="BP71" s="105">
        <v>960.0</v>
      </c>
      <c r="BQ71" s="105">
        <v>247558.0</v>
      </c>
      <c r="BR71" s="105">
        <v>254786.0</v>
      </c>
      <c r="BS71" s="105">
        <v>287512.0</v>
      </c>
      <c r="BT71" s="105">
        <v>307337.0</v>
      </c>
      <c r="BU71" s="105">
        <v>314087.0</v>
      </c>
      <c r="BV71" s="105">
        <v>331008.0</v>
      </c>
      <c r="BW71" s="105">
        <v>340589.0</v>
      </c>
      <c r="BX71" s="105">
        <v>232536.0</v>
      </c>
      <c r="BY71" s="105">
        <v>334842.06</v>
      </c>
    </row>
    <row r="72" ht="15.75" customHeight="1">
      <c r="A72" s="105">
        <v>348.0</v>
      </c>
      <c r="B72" s="105">
        <v>71.0</v>
      </c>
      <c r="C72" s="105">
        <v>36.0</v>
      </c>
      <c r="D72" s="105"/>
      <c r="E72" s="106" t="s">
        <v>103</v>
      </c>
      <c r="F72" s="106" t="s">
        <v>104</v>
      </c>
      <c r="G72" s="105">
        <v>8919.0</v>
      </c>
      <c r="H72" s="105">
        <v>9395.0</v>
      </c>
      <c r="I72" s="105">
        <v>9901.0</v>
      </c>
      <c r="J72" s="105">
        <v>10440.0</v>
      </c>
      <c r="K72" s="105">
        <v>11013.0</v>
      </c>
      <c r="L72" s="105"/>
      <c r="M72" s="105">
        <v>11624.0</v>
      </c>
      <c r="N72" s="105">
        <v>12274.0</v>
      </c>
      <c r="O72" s="105">
        <v>12967.0</v>
      </c>
      <c r="P72" s="105">
        <v>13705.0</v>
      </c>
      <c r="Q72" s="105">
        <v>14495.0</v>
      </c>
      <c r="R72" s="105">
        <v>15337.0</v>
      </c>
      <c r="S72" s="105">
        <v>16236.0</v>
      </c>
      <c r="T72" s="105">
        <v>17197.0</v>
      </c>
      <c r="U72" s="105">
        <v>18223.0</v>
      </c>
      <c r="V72" s="105">
        <v>19460.0</v>
      </c>
      <c r="W72" s="105">
        <v>20665.0</v>
      </c>
      <c r="X72" s="105">
        <v>23018.0</v>
      </c>
      <c r="Y72" s="105">
        <v>23943.0</v>
      </c>
      <c r="Z72" s="105">
        <v>28548.0</v>
      </c>
      <c r="AA72" s="105">
        <v>29807.0</v>
      </c>
      <c r="AB72" s="105">
        <v>55529.0</v>
      </c>
      <c r="AC72" s="105">
        <v>65255.0</v>
      </c>
      <c r="AD72" s="105">
        <v>69601.0</v>
      </c>
      <c r="AE72" s="105">
        <v>81878.0</v>
      </c>
      <c r="AF72" s="105">
        <v>90307.0</v>
      </c>
      <c r="AG72" s="105">
        <v>93797.0</v>
      </c>
      <c r="AH72" s="105">
        <v>98818.0</v>
      </c>
      <c r="AI72" s="105">
        <v>130690.0</v>
      </c>
      <c r="AJ72" s="105">
        <v>128763.0</v>
      </c>
      <c r="AK72" s="105">
        <v>126224.0</v>
      </c>
      <c r="AL72" s="105">
        <v>150343.0</v>
      </c>
      <c r="AM72" s="105">
        <v>175645.0</v>
      </c>
      <c r="AN72" s="105">
        <v>164820.0</v>
      </c>
      <c r="AO72" s="105">
        <v>207697.0</v>
      </c>
      <c r="AP72" s="105">
        <v>197655.0</v>
      </c>
      <c r="AQ72" s="105">
        <v>178413.0</v>
      </c>
      <c r="AR72" s="105">
        <v>218527.0</v>
      </c>
      <c r="AS72" s="105">
        <v>275746.0</v>
      </c>
      <c r="AT72" s="105">
        <v>222993.0</v>
      </c>
      <c r="AU72" s="105">
        <v>281429.0</v>
      </c>
      <c r="AV72" s="105">
        <v>299420.0</v>
      </c>
      <c r="AW72" s="105">
        <v>323681.0</v>
      </c>
      <c r="AX72" s="105">
        <v>339399.0</v>
      </c>
      <c r="AY72" s="105">
        <v>328426.0</v>
      </c>
      <c r="AZ72" s="105">
        <v>388747.0</v>
      </c>
      <c r="BA72" s="105">
        <v>346746.0</v>
      </c>
      <c r="BB72" s="105">
        <v>331059.0</v>
      </c>
      <c r="BC72" s="105">
        <v>430550.0</v>
      </c>
      <c r="BD72" s="105">
        <v>474147.0</v>
      </c>
      <c r="BE72" s="105">
        <v>426432.0</v>
      </c>
      <c r="BF72" s="105">
        <v>462564.0</v>
      </c>
      <c r="BG72" s="105">
        <v>466596.0</v>
      </c>
      <c r="BH72" s="105">
        <v>440236.0</v>
      </c>
      <c r="BI72" s="105">
        <v>451311.0</v>
      </c>
      <c r="BJ72" s="105">
        <v>465433.0</v>
      </c>
      <c r="BK72" s="105">
        <v>447391.0</v>
      </c>
      <c r="BL72" s="105">
        <v>407619.0</v>
      </c>
      <c r="BM72" s="105">
        <v>429438.0</v>
      </c>
      <c r="BN72" s="105">
        <v>496481.0</v>
      </c>
      <c r="BO72" s="105">
        <v>431877.0</v>
      </c>
      <c r="BP72" s="105">
        <v>469696.0</v>
      </c>
      <c r="BQ72" s="105">
        <v>430795.0</v>
      </c>
      <c r="BR72" s="105">
        <v>530530.0</v>
      </c>
      <c r="BS72" s="105">
        <v>482277.0</v>
      </c>
      <c r="BT72" s="105">
        <v>536810.0</v>
      </c>
      <c r="BU72" s="105">
        <v>536335.0</v>
      </c>
      <c r="BV72" s="105">
        <v>600500.0</v>
      </c>
      <c r="BW72" s="105">
        <v>639407.0</v>
      </c>
      <c r="BX72" s="105">
        <v>657538.0</v>
      </c>
      <c r="BY72" s="105">
        <v>654720.72</v>
      </c>
    </row>
    <row r="73" ht="15.75" customHeight="1">
      <c r="A73" s="105">
        <v>372.0</v>
      </c>
      <c r="B73" s="105">
        <v>77.0</v>
      </c>
      <c r="C73" s="105">
        <v>36.0</v>
      </c>
      <c r="D73" s="105"/>
      <c r="E73" s="106" t="s">
        <v>108</v>
      </c>
      <c r="F73" s="106" t="s">
        <v>109</v>
      </c>
      <c r="G73" s="105">
        <v>28008.0</v>
      </c>
      <c r="H73" s="105">
        <v>14023.0</v>
      </c>
      <c r="I73" s="105">
        <v>22587.0</v>
      </c>
      <c r="J73" s="105">
        <v>15347.0</v>
      </c>
      <c r="K73" s="105">
        <v>11842.0</v>
      </c>
      <c r="L73" s="105"/>
      <c r="M73" s="105">
        <v>13155.0</v>
      </c>
      <c r="N73" s="105">
        <v>16808.0</v>
      </c>
      <c r="O73" s="105">
        <v>19743.0</v>
      </c>
      <c r="P73" s="105">
        <v>12332.0</v>
      </c>
      <c r="Q73" s="105">
        <v>14851.0</v>
      </c>
      <c r="R73" s="105">
        <v>15927.0</v>
      </c>
      <c r="S73" s="105">
        <v>13210.0</v>
      </c>
      <c r="T73" s="105">
        <v>16612.0</v>
      </c>
      <c r="U73" s="105">
        <v>22163.0</v>
      </c>
      <c r="V73" s="105">
        <v>23101.0</v>
      </c>
      <c r="W73" s="105">
        <v>13332.0</v>
      </c>
      <c r="X73" s="105">
        <v>10451.0</v>
      </c>
      <c r="Y73" s="105">
        <v>10300.0</v>
      </c>
      <c r="Z73" s="105">
        <v>11039.0</v>
      </c>
      <c r="AA73" s="105">
        <v>10778.0</v>
      </c>
      <c r="AB73" s="105">
        <v>15250.0</v>
      </c>
      <c r="AC73" s="105">
        <v>19110.0</v>
      </c>
      <c r="AD73" s="105">
        <v>15900.0</v>
      </c>
      <c r="AE73" s="105">
        <v>13500.0</v>
      </c>
      <c r="AF73" s="105">
        <v>10816.0</v>
      </c>
      <c r="AG73" s="105">
        <v>13618.0</v>
      </c>
      <c r="AH73" s="105">
        <v>22562.0</v>
      </c>
      <c r="AI73" s="105">
        <v>22237.0</v>
      </c>
      <c r="AJ73" s="105">
        <v>23182.0</v>
      </c>
      <c r="AK73" s="105">
        <v>19822.0</v>
      </c>
      <c r="AL73" s="105">
        <v>19299.0</v>
      </c>
      <c r="AM73" s="105">
        <v>23776.0</v>
      </c>
      <c r="AN73" s="105">
        <v>18154.0</v>
      </c>
      <c r="AO73" s="105">
        <v>20970.0</v>
      </c>
      <c r="AP73" s="105">
        <v>31301.0</v>
      </c>
      <c r="AQ73" s="105">
        <v>34849.0</v>
      </c>
      <c r="AR73" s="105">
        <v>33885.0</v>
      </c>
      <c r="AS73" s="105">
        <v>24478.0</v>
      </c>
      <c r="AT73" s="105">
        <v>26042.0</v>
      </c>
      <c r="AU73" s="105">
        <v>14462.0</v>
      </c>
      <c r="AV73" s="105">
        <v>13255.0</v>
      </c>
      <c r="AW73" s="105">
        <v>13460.0</v>
      </c>
      <c r="AX73" s="105">
        <v>18298.0</v>
      </c>
      <c r="AY73" s="105">
        <v>14490.0</v>
      </c>
      <c r="AZ73" s="105">
        <v>16588.0</v>
      </c>
      <c r="BA73" s="105">
        <v>13383.0</v>
      </c>
      <c r="BB73" s="105">
        <v>14759.0</v>
      </c>
      <c r="BC73" s="105">
        <v>20156.0</v>
      </c>
      <c r="BD73" s="105">
        <v>24196.0</v>
      </c>
      <c r="BE73" s="105">
        <v>23687.0</v>
      </c>
      <c r="BF73" s="105">
        <v>21674.0</v>
      </c>
      <c r="BG73" s="105">
        <v>28587.0</v>
      </c>
      <c r="BH73" s="105">
        <v>30609.0</v>
      </c>
      <c r="BI73" s="105">
        <v>23532.0</v>
      </c>
      <c r="BJ73" s="105">
        <v>23321.0</v>
      </c>
      <c r="BK73" s="105">
        <v>22710.0</v>
      </c>
      <c r="BL73" s="105">
        <v>18916.0</v>
      </c>
      <c r="BM73" s="105">
        <v>22434.0</v>
      </c>
      <c r="BN73" s="105">
        <v>17446.0</v>
      </c>
      <c r="BO73" s="105">
        <v>16498.0</v>
      </c>
      <c r="BP73" s="105">
        <v>20144.0</v>
      </c>
      <c r="BQ73" s="105">
        <v>22174.0</v>
      </c>
      <c r="BR73" s="105">
        <v>28856.0</v>
      </c>
      <c r="BS73" s="105">
        <v>32422.0</v>
      </c>
      <c r="BT73" s="105">
        <v>28680.0</v>
      </c>
      <c r="BU73" s="105">
        <v>26465.0</v>
      </c>
      <c r="BV73" s="105">
        <v>24698.0</v>
      </c>
      <c r="BW73" s="105">
        <v>23726.0</v>
      </c>
      <c r="BX73" s="105">
        <v>23125.0</v>
      </c>
      <c r="BY73" s="105">
        <v>25958.0</v>
      </c>
    </row>
    <row r="74" ht="15.75" customHeight="1">
      <c r="A74" s="105">
        <v>373.0</v>
      </c>
      <c r="B74" s="105">
        <v>77.0</v>
      </c>
      <c r="C74" s="105">
        <v>36.0</v>
      </c>
      <c r="D74" s="105"/>
      <c r="E74" s="106" t="s">
        <v>112</v>
      </c>
      <c r="F74" s="106" t="s">
        <v>113</v>
      </c>
      <c r="G74" s="105">
        <v>0.0</v>
      </c>
      <c r="H74" s="105">
        <v>0.0</v>
      </c>
      <c r="I74" s="105">
        <v>0.0</v>
      </c>
      <c r="J74" s="105">
        <v>0.0</v>
      </c>
      <c r="K74" s="105">
        <v>0.0</v>
      </c>
      <c r="L74" s="105"/>
      <c r="M74" s="105">
        <v>0.0</v>
      </c>
      <c r="N74" s="105">
        <v>0.0</v>
      </c>
      <c r="O74" s="105">
        <v>0.0</v>
      </c>
      <c r="P74" s="105">
        <v>0.0</v>
      </c>
      <c r="Q74" s="105">
        <v>0.0</v>
      </c>
      <c r="R74" s="105">
        <v>0.0</v>
      </c>
      <c r="S74" s="105">
        <v>0.0</v>
      </c>
      <c r="T74" s="105">
        <v>0.0</v>
      </c>
      <c r="U74" s="105">
        <v>0.0</v>
      </c>
      <c r="V74" s="105">
        <v>52400.0</v>
      </c>
      <c r="W74" s="105">
        <v>33500.0</v>
      </c>
      <c r="X74" s="105">
        <v>33300.0</v>
      </c>
      <c r="Y74" s="105">
        <v>38200.0</v>
      </c>
      <c r="Z74" s="105">
        <v>27400.0</v>
      </c>
      <c r="AA74" s="105">
        <v>35600.0</v>
      </c>
      <c r="AB74" s="105">
        <v>41630.0</v>
      </c>
      <c r="AC74" s="105">
        <v>35590.0</v>
      </c>
      <c r="AD74" s="105">
        <v>44100.0</v>
      </c>
      <c r="AE74" s="105">
        <v>49870.0</v>
      </c>
      <c r="AF74" s="105">
        <v>39547.0</v>
      </c>
      <c r="AG74" s="105">
        <v>46360.0</v>
      </c>
      <c r="AH74" s="105">
        <v>70311.0</v>
      </c>
      <c r="AI74" s="105">
        <v>84730.0</v>
      </c>
      <c r="AJ74" s="105">
        <v>67565.0</v>
      </c>
      <c r="AK74" s="105">
        <v>74059.0</v>
      </c>
      <c r="AL74" s="105">
        <v>67131.0</v>
      </c>
      <c r="AM74" s="105">
        <v>54405.0</v>
      </c>
      <c r="AN74" s="105">
        <v>63274.0</v>
      </c>
      <c r="AO74" s="105">
        <v>64529.0</v>
      </c>
      <c r="AP74" s="105">
        <v>58215.0</v>
      </c>
      <c r="AQ74" s="105">
        <v>77871.0</v>
      </c>
      <c r="AR74" s="105">
        <v>99743.0</v>
      </c>
      <c r="AS74" s="105">
        <v>97136.0</v>
      </c>
      <c r="AT74" s="105">
        <v>79833.0</v>
      </c>
      <c r="AU74" s="105">
        <v>76312.0</v>
      </c>
      <c r="AV74" s="105">
        <v>90685.0</v>
      </c>
      <c r="AW74" s="105">
        <v>91272.0</v>
      </c>
      <c r="AX74" s="105">
        <v>92921.0</v>
      </c>
      <c r="AY74" s="105">
        <v>78509.0</v>
      </c>
      <c r="AZ74" s="105">
        <v>74934.0</v>
      </c>
      <c r="BA74" s="105">
        <v>65328.0</v>
      </c>
      <c r="BB74" s="105">
        <v>57049.0</v>
      </c>
      <c r="BC74" s="105">
        <v>58420.0</v>
      </c>
      <c r="BD74" s="105">
        <v>84042.0</v>
      </c>
      <c r="BE74" s="105">
        <v>65278.0</v>
      </c>
      <c r="BF74" s="105">
        <v>71298.0</v>
      </c>
      <c r="BG74" s="105">
        <v>80839.0</v>
      </c>
      <c r="BH74" s="105">
        <v>96543.0</v>
      </c>
      <c r="BI74" s="105">
        <v>81013.0</v>
      </c>
      <c r="BJ74" s="105">
        <v>94733.0</v>
      </c>
      <c r="BK74" s="105">
        <v>76075.0</v>
      </c>
      <c r="BL74" s="105">
        <v>79141.0</v>
      </c>
      <c r="BM74" s="105">
        <v>76002.0</v>
      </c>
      <c r="BN74" s="105">
        <v>67219.0</v>
      </c>
      <c r="BO74" s="105">
        <v>70229.0</v>
      </c>
      <c r="BP74" s="105">
        <v>70404.0</v>
      </c>
      <c r="BQ74" s="105">
        <v>66962.51</v>
      </c>
      <c r="BR74" s="105">
        <v>67554.6</v>
      </c>
      <c r="BS74" s="105">
        <v>64363.17</v>
      </c>
      <c r="BT74" s="105">
        <v>66722.79</v>
      </c>
      <c r="BU74" s="105">
        <v>74492.87</v>
      </c>
      <c r="BV74" s="105">
        <v>78513.62</v>
      </c>
      <c r="BW74" s="105">
        <v>78098.28</v>
      </c>
      <c r="BX74" s="105">
        <v>68040.73</v>
      </c>
      <c r="BY74" s="105">
        <v>84663.44</v>
      </c>
    </row>
    <row r="75" ht="15.75" customHeight="1">
      <c r="A75" s="105">
        <v>374.0</v>
      </c>
      <c r="B75" s="105">
        <v>77.0</v>
      </c>
      <c r="C75" s="105">
        <v>36.0</v>
      </c>
      <c r="D75" s="105"/>
      <c r="E75" s="106" t="s">
        <v>3160</v>
      </c>
      <c r="F75" s="106" t="s">
        <v>3161</v>
      </c>
      <c r="G75" s="105">
        <v>1242.0</v>
      </c>
      <c r="H75" s="105">
        <v>1752.0</v>
      </c>
      <c r="I75" s="105">
        <v>2079.0</v>
      </c>
      <c r="J75" s="105">
        <v>4448.0</v>
      </c>
      <c r="K75" s="105">
        <v>9554.0</v>
      </c>
      <c r="L75" s="105"/>
      <c r="M75" s="105">
        <v>6177.0</v>
      </c>
      <c r="N75" s="105">
        <v>5735.0</v>
      </c>
      <c r="O75" s="105">
        <v>9219.0</v>
      </c>
      <c r="P75" s="105">
        <v>13941.0</v>
      </c>
      <c r="Q75" s="105">
        <v>7508.0</v>
      </c>
      <c r="R75" s="105">
        <v>6026.0</v>
      </c>
      <c r="S75" s="105">
        <v>10086.0</v>
      </c>
      <c r="T75" s="105">
        <v>15075.0</v>
      </c>
      <c r="U75" s="105">
        <v>14368.0</v>
      </c>
      <c r="V75" s="105">
        <v>10904.0</v>
      </c>
      <c r="W75" s="105">
        <v>7625.0</v>
      </c>
      <c r="X75" s="105">
        <v>16146.0</v>
      </c>
      <c r="Y75" s="105">
        <v>6528.0</v>
      </c>
      <c r="Z75" s="105">
        <v>6126.0</v>
      </c>
      <c r="AA75" s="105">
        <v>7242.0</v>
      </c>
      <c r="AB75" s="105">
        <v>6114.0</v>
      </c>
      <c r="AC75" s="105">
        <v>10020.0</v>
      </c>
      <c r="AD75" s="105">
        <v>13508.0</v>
      </c>
      <c r="AE75" s="105">
        <v>11008.0</v>
      </c>
      <c r="AF75" s="105">
        <v>5685.0</v>
      </c>
      <c r="AG75" s="105">
        <v>9677.0</v>
      </c>
      <c r="AH75" s="105">
        <v>10831.0</v>
      </c>
      <c r="AI75" s="105">
        <v>8897.0</v>
      </c>
      <c r="AJ75" s="105">
        <v>5555.0</v>
      </c>
      <c r="AK75" s="105">
        <v>5681.0</v>
      </c>
      <c r="AL75" s="105">
        <v>2845.0</v>
      </c>
      <c r="AM75" s="105">
        <v>2099.0</v>
      </c>
      <c r="AN75" s="105">
        <v>3007.0</v>
      </c>
      <c r="AO75" s="105">
        <v>993.0</v>
      </c>
      <c r="AP75" s="105">
        <v>1342.0</v>
      </c>
      <c r="AQ75" s="105">
        <v>4216.0</v>
      </c>
      <c r="AR75" s="105">
        <v>4653.0</v>
      </c>
      <c r="AS75" s="105">
        <v>860.0</v>
      </c>
      <c r="AT75" s="105">
        <v>1235.0</v>
      </c>
      <c r="AU75" s="105">
        <v>1018.0</v>
      </c>
      <c r="AV75" s="105">
        <v>1408.0</v>
      </c>
      <c r="AW75" s="105">
        <v>456.0</v>
      </c>
      <c r="AX75" s="105">
        <v>1191.0</v>
      </c>
      <c r="AY75" s="105">
        <v>631.0</v>
      </c>
      <c r="AZ75" s="105">
        <v>991.0</v>
      </c>
      <c r="BA75" s="105">
        <v>120.0</v>
      </c>
      <c r="BB75" s="105">
        <v>3739.0</v>
      </c>
      <c r="BC75" s="105">
        <v>395.0</v>
      </c>
      <c r="BD75" s="105">
        <v>55.0</v>
      </c>
      <c r="BE75" s="105">
        <v>2389.0</v>
      </c>
      <c r="BF75" s="105">
        <v>3037.0</v>
      </c>
      <c r="BG75" s="105">
        <v>984.0</v>
      </c>
      <c r="BH75" s="105">
        <v>1362.0</v>
      </c>
      <c r="BI75" s="105">
        <v>1230.0</v>
      </c>
      <c r="BJ75" s="105">
        <v>8661.0</v>
      </c>
      <c r="BK75" s="105">
        <v>4388.0</v>
      </c>
      <c r="BL75" s="105">
        <v>9336.0</v>
      </c>
      <c r="BM75" s="105">
        <v>4333.0</v>
      </c>
      <c r="BN75" s="105">
        <v>3444.0</v>
      </c>
      <c r="BO75" s="105">
        <v>3066.0</v>
      </c>
      <c r="BP75" s="105">
        <v>7680.0</v>
      </c>
      <c r="BQ75" s="105">
        <v>2733.0</v>
      </c>
      <c r="BR75" s="105">
        <v>6649.0</v>
      </c>
      <c r="BS75" s="105">
        <v>3156.0</v>
      </c>
      <c r="BT75" s="105">
        <v>4871.0</v>
      </c>
      <c r="BU75" s="105">
        <v>3088.0</v>
      </c>
      <c r="BV75" s="105">
        <v>2819.0</v>
      </c>
      <c r="BW75" s="105">
        <v>3425.0</v>
      </c>
      <c r="BX75" s="105">
        <v>3155.0</v>
      </c>
      <c r="BY75" s="105">
        <v>3878.0</v>
      </c>
    </row>
    <row r="76" ht="15.75" customHeight="1">
      <c r="A76" s="105">
        <v>375.0</v>
      </c>
      <c r="B76" s="105">
        <v>77.0</v>
      </c>
      <c r="C76" s="105">
        <v>36.0</v>
      </c>
      <c r="D76" s="105"/>
      <c r="E76" s="106" t="s">
        <v>95</v>
      </c>
      <c r="F76" s="106" t="s">
        <v>96</v>
      </c>
      <c r="G76" s="105">
        <v>56981.0</v>
      </c>
      <c r="H76" s="105">
        <v>53069.0</v>
      </c>
      <c r="I76" s="105">
        <v>38936.0</v>
      </c>
      <c r="J76" s="105">
        <v>56280.0</v>
      </c>
      <c r="K76" s="105">
        <v>70743.0</v>
      </c>
      <c r="L76" s="105"/>
      <c r="M76" s="105">
        <v>47293.0</v>
      </c>
      <c r="N76" s="105">
        <v>56001.0</v>
      </c>
      <c r="O76" s="105">
        <v>41850.0</v>
      </c>
      <c r="P76" s="105">
        <v>56287.0</v>
      </c>
      <c r="Q76" s="105">
        <v>51501.0</v>
      </c>
      <c r="R76" s="105">
        <v>25740.0</v>
      </c>
      <c r="S76" s="105">
        <v>36034.0</v>
      </c>
      <c r="T76" s="105">
        <v>48229.0</v>
      </c>
      <c r="U76" s="105">
        <v>49400.0</v>
      </c>
      <c r="V76" s="105">
        <v>36757.0</v>
      </c>
      <c r="W76" s="105">
        <v>48541.0</v>
      </c>
      <c r="X76" s="105">
        <v>30631.0</v>
      </c>
      <c r="Y76" s="105">
        <v>58878.0</v>
      </c>
      <c r="Z76" s="105">
        <v>36095.0</v>
      </c>
      <c r="AA76" s="105">
        <v>26128.0</v>
      </c>
      <c r="AB76" s="105">
        <v>45250.0</v>
      </c>
      <c r="AC76" s="105">
        <v>88530.0</v>
      </c>
      <c r="AD76" s="105">
        <v>31810.0</v>
      </c>
      <c r="AE76" s="105">
        <v>33810.0</v>
      </c>
      <c r="AF76" s="105">
        <v>68535.0</v>
      </c>
      <c r="AG76" s="105">
        <v>70765.0</v>
      </c>
      <c r="AH76" s="105">
        <v>126359.0</v>
      </c>
      <c r="AI76" s="105">
        <v>80891.0</v>
      </c>
      <c r="AJ76" s="105">
        <v>134595.0</v>
      </c>
      <c r="AK76" s="105">
        <v>114470.0</v>
      </c>
      <c r="AL76" s="105">
        <v>137765.0</v>
      </c>
      <c r="AM76" s="105">
        <v>142676.0</v>
      </c>
      <c r="AN76" s="105">
        <v>105831.0</v>
      </c>
      <c r="AO76" s="105">
        <v>57755.0</v>
      </c>
      <c r="AP76" s="105">
        <v>62349.0</v>
      </c>
      <c r="AQ76" s="105">
        <v>127987.0</v>
      </c>
      <c r="AR76" s="105">
        <v>61368.0</v>
      </c>
      <c r="AS76" s="105">
        <v>52149.0</v>
      </c>
      <c r="AT76" s="105">
        <v>84188.0</v>
      </c>
      <c r="AU76" s="105">
        <v>79245.0</v>
      </c>
      <c r="AV76" s="105">
        <v>44518.0</v>
      </c>
      <c r="AW76" s="105">
        <v>41679.0</v>
      </c>
      <c r="AX76" s="105">
        <v>76605.0</v>
      </c>
      <c r="AY76" s="105">
        <v>35927.0</v>
      </c>
      <c r="AZ76" s="105">
        <v>31096.0</v>
      </c>
      <c r="BA76" s="105">
        <v>47278.0</v>
      </c>
      <c r="BB76" s="105">
        <v>45084.0</v>
      </c>
      <c r="BC76" s="105">
        <v>64945.0</v>
      </c>
      <c r="BD76" s="105">
        <v>78493.0</v>
      </c>
      <c r="BE76" s="105">
        <v>88767.0</v>
      </c>
      <c r="BF76" s="105">
        <v>51976.0</v>
      </c>
      <c r="BG76" s="105">
        <v>48648.0</v>
      </c>
      <c r="BH76" s="105">
        <v>64417.0</v>
      </c>
      <c r="BI76" s="105">
        <v>84079.0</v>
      </c>
      <c r="BJ76" s="105">
        <v>82657.0</v>
      </c>
      <c r="BK76" s="105">
        <v>98715.0</v>
      </c>
      <c r="BL76" s="105">
        <v>123606.0</v>
      </c>
      <c r="BM76" s="105">
        <v>113722.0</v>
      </c>
      <c r="BN76" s="105">
        <v>77477.0</v>
      </c>
      <c r="BO76" s="105">
        <v>84862.0</v>
      </c>
      <c r="BP76" s="105">
        <v>81392.0</v>
      </c>
      <c r="BQ76" s="105">
        <v>63698.03</v>
      </c>
      <c r="BR76" s="105">
        <v>92209.92</v>
      </c>
      <c r="BS76" s="105">
        <v>69401.09</v>
      </c>
      <c r="BT76" s="105">
        <v>209762.1</v>
      </c>
      <c r="BU76" s="105">
        <v>227781.02</v>
      </c>
      <c r="BV76" s="105">
        <v>222151.53</v>
      </c>
      <c r="BW76" s="105">
        <v>212879.02</v>
      </c>
      <c r="BX76" s="105">
        <v>176070.47</v>
      </c>
      <c r="BY76" s="105">
        <v>257223.86</v>
      </c>
    </row>
    <row r="77" ht="15.75" customHeight="1">
      <c r="A77" s="105">
        <v>376.0</v>
      </c>
      <c r="B77" s="105">
        <v>77.0</v>
      </c>
      <c r="C77" s="105">
        <v>36.0</v>
      </c>
      <c r="D77" s="105"/>
      <c r="E77" s="106" t="s">
        <v>103</v>
      </c>
      <c r="F77" s="106" t="s">
        <v>104</v>
      </c>
      <c r="G77" s="105">
        <v>82270.0</v>
      </c>
      <c r="H77" s="105">
        <v>72687.0</v>
      </c>
      <c r="I77" s="105">
        <v>80939.0</v>
      </c>
      <c r="J77" s="105">
        <v>59914.0</v>
      </c>
      <c r="K77" s="105">
        <v>54360.0</v>
      </c>
      <c r="L77" s="105"/>
      <c r="M77" s="105">
        <v>56271.0</v>
      </c>
      <c r="N77" s="105">
        <v>68013.0</v>
      </c>
      <c r="O77" s="105">
        <v>62623.0</v>
      </c>
      <c r="P77" s="105">
        <v>58683.0</v>
      </c>
      <c r="Q77" s="105">
        <v>53014.0</v>
      </c>
      <c r="R77" s="105">
        <v>89530.0</v>
      </c>
      <c r="S77" s="105">
        <v>90132.0</v>
      </c>
      <c r="T77" s="105">
        <v>59935.0</v>
      </c>
      <c r="U77" s="105">
        <v>52982.0</v>
      </c>
      <c r="V77" s="105">
        <v>89822.0</v>
      </c>
      <c r="W77" s="105">
        <v>93137.0</v>
      </c>
      <c r="X77" s="105">
        <v>73280.0</v>
      </c>
      <c r="Y77" s="105">
        <v>79608.0</v>
      </c>
      <c r="Z77" s="105">
        <v>89049.0</v>
      </c>
      <c r="AA77" s="105">
        <v>119998.0</v>
      </c>
      <c r="AB77" s="105">
        <v>152060.0</v>
      </c>
      <c r="AC77" s="105">
        <v>106790.0</v>
      </c>
      <c r="AD77" s="105">
        <v>178510.0</v>
      </c>
      <c r="AE77" s="105">
        <v>191680.0</v>
      </c>
      <c r="AF77" s="105">
        <v>189368.0</v>
      </c>
      <c r="AG77" s="105">
        <v>171523.0</v>
      </c>
      <c r="AH77" s="105">
        <v>215357.0</v>
      </c>
      <c r="AI77" s="105">
        <v>182777.0</v>
      </c>
      <c r="AJ77" s="105">
        <v>176345.0</v>
      </c>
      <c r="AK77" s="105">
        <v>183309.0</v>
      </c>
      <c r="AL77" s="105">
        <v>153024.0</v>
      </c>
      <c r="AM77" s="105">
        <v>163807.0</v>
      </c>
      <c r="AN77" s="105">
        <v>134555.0</v>
      </c>
      <c r="AO77" s="105">
        <v>105390.0</v>
      </c>
      <c r="AP77" s="105">
        <v>136147.0</v>
      </c>
      <c r="AQ77" s="105">
        <v>221408.0</v>
      </c>
      <c r="AR77" s="105">
        <v>266836.0</v>
      </c>
      <c r="AS77" s="105">
        <v>271039.0</v>
      </c>
      <c r="AT77" s="105">
        <v>281302.0</v>
      </c>
      <c r="AU77" s="105">
        <v>273139.0</v>
      </c>
      <c r="AV77" s="105">
        <v>256341.0</v>
      </c>
      <c r="AW77" s="105">
        <v>212440.0</v>
      </c>
      <c r="AX77" s="105">
        <v>230314.0</v>
      </c>
      <c r="AY77" s="105">
        <v>195156.0</v>
      </c>
      <c r="AZ77" s="105">
        <v>204122.0</v>
      </c>
      <c r="BA77" s="105">
        <v>181331.0</v>
      </c>
      <c r="BB77" s="105">
        <v>209392.0</v>
      </c>
      <c r="BC77" s="105">
        <v>230650.0</v>
      </c>
      <c r="BD77" s="105">
        <v>214520.0</v>
      </c>
      <c r="BE77" s="105">
        <v>212306.0</v>
      </c>
      <c r="BF77" s="105">
        <v>213243.0</v>
      </c>
      <c r="BG77" s="105">
        <v>260045.0</v>
      </c>
      <c r="BH77" s="105">
        <v>341032.0</v>
      </c>
      <c r="BI77" s="105">
        <v>276771.0</v>
      </c>
      <c r="BJ77" s="105">
        <v>246680.0</v>
      </c>
      <c r="BK77" s="105">
        <v>199091.0</v>
      </c>
      <c r="BL77" s="105">
        <v>163541.0</v>
      </c>
      <c r="BM77" s="105">
        <v>157207.0</v>
      </c>
      <c r="BN77" s="105">
        <v>143465.0</v>
      </c>
      <c r="BO77" s="105">
        <v>190427.0</v>
      </c>
      <c r="BP77" s="105">
        <v>185467.0</v>
      </c>
      <c r="BQ77" s="105">
        <v>175879.6</v>
      </c>
      <c r="BR77" s="105">
        <v>160911.01</v>
      </c>
      <c r="BS77" s="105">
        <v>179978.85</v>
      </c>
      <c r="BT77" s="105">
        <v>206188.79</v>
      </c>
      <c r="BU77" s="105">
        <v>192759.88</v>
      </c>
      <c r="BV77" s="105">
        <v>173445.21</v>
      </c>
      <c r="BW77" s="105">
        <v>193725.59</v>
      </c>
      <c r="BX77" s="105">
        <v>170966.28</v>
      </c>
      <c r="BY77" s="105">
        <v>205546.57</v>
      </c>
    </row>
    <row r="78" ht="15.75" customHeight="1">
      <c r="A78" s="105">
        <v>419.0</v>
      </c>
      <c r="B78" s="105">
        <v>87.0</v>
      </c>
      <c r="C78" s="105">
        <v>36.0</v>
      </c>
      <c r="D78" s="105"/>
      <c r="E78" s="106" t="s">
        <v>112</v>
      </c>
      <c r="F78" s="106" t="s">
        <v>113</v>
      </c>
      <c r="G78" s="105">
        <v>0.0</v>
      </c>
      <c r="H78" s="105">
        <v>0.0</v>
      </c>
      <c r="I78" s="105">
        <v>0.0</v>
      </c>
      <c r="J78" s="105">
        <v>0.0</v>
      </c>
      <c r="K78" s="105">
        <v>0.0</v>
      </c>
      <c r="L78" s="105"/>
      <c r="M78" s="105">
        <v>0.0</v>
      </c>
      <c r="N78" s="105">
        <v>0.0</v>
      </c>
      <c r="O78" s="105">
        <v>0.0</v>
      </c>
      <c r="P78" s="105">
        <v>0.0</v>
      </c>
      <c r="Q78" s="105">
        <v>0.0</v>
      </c>
      <c r="R78" s="105">
        <v>0.0</v>
      </c>
      <c r="S78" s="105">
        <v>0.0</v>
      </c>
      <c r="T78" s="105">
        <v>0.0</v>
      </c>
      <c r="U78" s="105">
        <v>0.0</v>
      </c>
      <c r="V78" s="105">
        <v>3900.0</v>
      </c>
      <c r="W78" s="105">
        <v>2000.0</v>
      </c>
      <c r="X78" s="105">
        <v>3700.0</v>
      </c>
      <c r="Y78" s="105">
        <v>2000.0</v>
      </c>
      <c r="Z78" s="105">
        <v>4800.0</v>
      </c>
      <c r="AA78" s="105">
        <v>9900.0</v>
      </c>
      <c r="AB78" s="105">
        <v>6110.0</v>
      </c>
      <c r="AC78" s="105">
        <v>3340.0</v>
      </c>
      <c r="AD78" s="105">
        <v>4780.0</v>
      </c>
      <c r="AE78" s="105">
        <v>5880.0</v>
      </c>
      <c r="AF78" s="105">
        <v>5366.0</v>
      </c>
      <c r="AG78" s="105">
        <v>5084.0</v>
      </c>
      <c r="AH78" s="105">
        <v>7391.0</v>
      </c>
      <c r="AI78" s="105">
        <v>10399.0</v>
      </c>
      <c r="AJ78" s="105">
        <v>13921.0</v>
      </c>
      <c r="AK78" s="105">
        <v>11025.0</v>
      </c>
      <c r="AL78" s="105">
        <v>18652.0</v>
      </c>
      <c r="AM78" s="105">
        <v>14429.0</v>
      </c>
      <c r="AN78" s="105">
        <v>9808.0</v>
      </c>
      <c r="AO78" s="105">
        <v>13497.0</v>
      </c>
      <c r="AP78" s="105">
        <v>12331.0</v>
      </c>
      <c r="AQ78" s="105">
        <v>13811.0</v>
      </c>
      <c r="AR78" s="105">
        <v>14871.0</v>
      </c>
      <c r="AS78" s="105">
        <v>10636.0</v>
      </c>
      <c r="AT78" s="105">
        <v>6732.0</v>
      </c>
      <c r="AU78" s="105">
        <v>11049.0</v>
      </c>
      <c r="AV78" s="105">
        <v>24013.0</v>
      </c>
      <c r="AW78" s="105">
        <v>15648.0</v>
      </c>
      <c r="AX78" s="105">
        <v>12156.0</v>
      </c>
      <c r="AY78" s="105">
        <v>12365.0</v>
      </c>
      <c r="AZ78" s="105">
        <v>31188.0</v>
      </c>
      <c r="BA78" s="105">
        <v>33148.0</v>
      </c>
      <c r="BB78" s="105">
        <v>45623.0</v>
      </c>
      <c r="BC78" s="105">
        <v>46304.0</v>
      </c>
      <c r="BD78" s="105">
        <v>26125.0</v>
      </c>
      <c r="BE78" s="105">
        <v>30059.0</v>
      </c>
      <c r="BF78" s="105">
        <v>63326.0</v>
      </c>
      <c r="BG78" s="105">
        <v>41682.0</v>
      </c>
      <c r="BH78" s="105">
        <v>37698.0</v>
      </c>
      <c r="BI78" s="105">
        <v>32091.0</v>
      </c>
      <c r="BJ78" s="105">
        <v>42894.0</v>
      </c>
      <c r="BK78" s="105">
        <v>40576.0</v>
      </c>
      <c r="BL78" s="105">
        <v>50611.0</v>
      </c>
      <c r="BM78" s="105">
        <v>39184.0</v>
      </c>
      <c r="BN78" s="105">
        <v>55080.0</v>
      </c>
      <c r="BO78" s="105">
        <v>40475.0</v>
      </c>
      <c r="BP78" s="105">
        <v>31052.0</v>
      </c>
      <c r="BQ78" s="105">
        <v>33093.49</v>
      </c>
      <c r="BR78" s="105">
        <v>44314.39</v>
      </c>
      <c r="BS78" s="105">
        <v>37726.83</v>
      </c>
      <c r="BT78" s="105">
        <v>40858.21</v>
      </c>
      <c r="BU78" s="105">
        <v>51858.13</v>
      </c>
      <c r="BV78" s="105">
        <v>30478.38</v>
      </c>
      <c r="BW78" s="105">
        <v>36510.72</v>
      </c>
      <c r="BX78" s="105">
        <v>39664.27</v>
      </c>
      <c r="BY78" s="105">
        <v>31895.11</v>
      </c>
    </row>
    <row r="79" ht="15.75" customHeight="1">
      <c r="A79" s="105">
        <v>420.0</v>
      </c>
      <c r="B79" s="105">
        <v>87.0</v>
      </c>
      <c r="C79" s="105">
        <v>36.0</v>
      </c>
      <c r="D79" s="105"/>
      <c r="E79" s="106" t="s">
        <v>3171</v>
      </c>
      <c r="F79" s="106" t="s">
        <v>3172</v>
      </c>
      <c r="G79" s="105">
        <v>34700.0</v>
      </c>
      <c r="H79" s="105">
        <v>55200.0</v>
      </c>
      <c r="I79" s="105">
        <v>55200.0</v>
      </c>
      <c r="J79" s="105">
        <v>46400.0</v>
      </c>
      <c r="K79" s="105">
        <v>57200.0</v>
      </c>
      <c r="L79" s="105"/>
      <c r="M79" s="105">
        <v>79800.0</v>
      </c>
      <c r="N79" s="105">
        <v>88200.0</v>
      </c>
      <c r="O79" s="105">
        <v>60600.0</v>
      </c>
      <c r="P79" s="105">
        <v>69900.0</v>
      </c>
      <c r="Q79" s="105">
        <v>84900.0</v>
      </c>
      <c r="R79" s="105">
        <v>99200.0</v>
      </c>
      <c r="S79" s="105">
        <v>109200.0</v>
      </c>
      <c r="T79" s="105">
        <v>92500.0</v>
      </c>
      <c r="U79" s="105">
        <v>93200.0</v>
      </c>
      <c r="V79" s="105">
        <v>86800.0</v>
      </c>
      <c r="W79" s="105">
        <v>73400.0</v>
      </c>
      <c r="X79" s="105">
        <v>84200.0</v>
      </c>
      <c r="Y79" s="105">
        <v>72200.0</v>
      </c>
      <c r="Z79" s="105">
        <v>59300.0</v>
      </c>
      <c r="AA79" s="105">
        <v>65200.0</v>
      </c>
      <c r="AB79" s="105">
        <v>61900.0</v>
      </c>
      <c r="AC79" s="105">
        <v>74700.0</v>
      </c>
      <c r="AD79" s="105">
        <v>68800.0</v>
      </c>
      <c r="AE79" s="105">
        <v>39200.0</v>
      </c>
      <c r="AF79" s="105">
        <v>8402.0</v>
      </c>
      <c r="AG79" s="105">
        <v>5032.0</v>
      </c>
      <c r="AH79" s="105">
        <v>4343.0</v>
      </c>
      <c r="AI79" s="105">
        <v>8622.0</v>
      </c>
      <c r="AJ79" s="105">
        <v>7160.0</v>
      </c>
      <c r="AK79" s="105">
        <v>9085.0</v>
      </c>
      <c r="AL79" s="105">
        <v>9509.0</v>
      </c>
      <c r="AM79" s="105">
        <v>11736.0</v>
      </c>
      <c r="AN79" s="105">
        <v>18497.0</v>
      </c>
      <c r="AO79" s="105">
        <v>21473.0</v>
      </c>
      <c r="AP79" s="105">
        <v>28286.0</v>
      </c>
      <c r="AQ79" s="105">
        <v>9503.0</v>
      </c>
      <c r="AR79" s="105">
        <v>5121.0</v>
      </c>
      <c r="AS79" s="105">
        <v>19443.0</v>
      </c>
      <c r="AT79" s="105">
        <v>34565.0</v>
      </c>
      <c r="AU79" s="105">
        <v>26534.0</v>
      </c>
      <c r="AV79" s="105">
        <v>40251.0</v>
      </c>
      <c r="AW79" s="105">
        <v>25357.0</v>
      </c>
      <c r="AX79" s="105">
        <v>35256.0</v>
      </c>
      <c r="AY79" s="105">
        <v>37264.0</v>
      </c>
      <c r="AZ79" s="105">
        <v>31297.0</v>
      </c>
      <c r="BA79" s="105">
        <v>28386.0</v>
      </c>
      <c r="BB79" s="105">
        <v>23079.0</v>
      </c>
      <c r="BC79" s="105">
        <v>17764.0</v>
      </c>
      <c r="BD79" s="105">
        <v>5722.0</v>
      </c>
      <c r="BE79" s="105">
        <v>1325.0</v>
      </c>
      <c r="BF79" s="105">
        <v>489.0</v>
      </c>
      <c r="BG79" s="105">
        <v>1319.0</v>
      </c>
      <c r="BH79" s="105">
        <v>865.0</v>
      </c>
      <c r="BI79" s="105">
        <v>2215.0</v>
      </c>
      <c r="BJ79" s="105">
        <v>1496.0</v>
      </c>
      <c r="BK79" s="105">
        <v>3104.0</v>
      </c>
      <c r="BL79" s="105">
        <v>13609.0</v>
      </c>
      <c r="BM79" s="105">
        <v>9889.0</v>
      </c>
      <c r="BN79" s="105">
        <v>42916.0</v>
      </c>
      <c r="BO79" s="105">
        <v>30684.0</v>
      </c>
      <c r="BP79" s="105">
        <v>13152.0</v>
      </c>
      <c r="BQ79" s="105">
        <v>14663.0</v>
      </c>
      <c r="BR79" s="105">
        <v>24025.0</v>
      </c>
      <c r="BS79" s="105">
        <v>38629.0</v>
      </c>
      <c r="BT79" s="105">
        <v>40864.0</v>
      </c>
      <c r="BU79" s="105">
        <v>93092.0</v>
      </c>
      <c r="BV79" s="105">
        <v>78828.0</v>
      </c>
      <c r="BW79" s="105">
        <v>100745.0</v>
      </c>
      <c r="BX79" s="105">
        <v>81908.0</v>
      </c>
      <c r="BY79" s="105">
        <v>82999.0</v>
      </c>
    </row>
    <row r="80" ht="15.75" customHeight="1">
      <c r="A80" s="105">
        <v>421.0</v>
      </c>
      <c r="B80" s="105">
        <v>87.0</v>
      </c>
      <c r="C80" s="105">
        <v>36.0</v>
      </c>
      <c r="D80" s="105"/>
      <c r="E80" s="106" t="s">
        <v>95</v>
      </c>
      <c r="F80" s="106" t="s">
        <v>96</v>
      </c>
      <c r="G80" s="105">
        <v>3300.0</v>
      </c>
      <c r="H80" s="105">
        <v>4600.0</v>
      </c>
      <c r="I80" s="105">
        <v>7500.0</v>
      </c>
      <c r="J80" s="105">
        <v>8600.0</v>
      </c>
      <c r="K80" s="105">
        <v>12800.0</v>
      </c>
      <c r="L80" s="105"/>
      <c r="M80" s="105">
        <v>13700.0</v>
      </c>
      <c r="N80" s="105">
        <v>16400.0</v>
      </c>
      <c r="O80" s="105">
        <v>20200.0</v>
      </c>
      <c r="P80" s="105">
        <v>25000.0</v>
      </c>
      <c r="Q80" s="105">
        <v>41500.0</v>
      </c>
      <c r="R80" s="105">
        <v>38000.0</v>
      </c>
      <c r="S80" s="105">
        <v>31300.0</v>
      </c>
      <c r="T80" s="105">
        <v>24100.0</v>
      </c>
      <c r="U80" s="105">
        <v>30000.0</v>
      </c>
      <c r="V80" s="105">
        <v>16900.0</v>
      </c>
      <c r="W80" s="105">
        <v>22700.0</v>
      </c>
      <c r="X80" s="105">
        <v>17300.0</v>
      </c>
      <c r="Y80" s="105">
        <v>31100.0</v>
      </c>
      <c r="Z80" s="105">
        <v>20900.0</v>
      </c>
      <c r="AA80" s="105">
        <v>29300.0</v>
      </c>
      <c r="AB80" s="105">
        <v>19320.0</v>
      </c>
      <c r="AC80" s="105">
        <v>25030.0</v>
      </c>
      <c r="AD80" s="105">
        <v>10610.0</v>
      </c>
      <c r="AE80" s="105">
        <v>15340.0</v>
      </c>
      <c r="AF80" s="105">
        <v>19511.0</v>
      </c>
      <c r="AG80" s="105">
        <v>50909.0</v>
      </c>
      <c r="AH80" s="105">
        <v>19924.0</v>
      </c>
      <c r="AI80" s="105">
        <v>25801.0</v>
      </c>
      <c r="AJ80" s="105">
        <v>38435.0</v>
      </c>
      <c r="AK80" s="105">
        <v>32098.0</v>
      </c>
      <c r="AL80" s="105">
        <v>12420.0</v>
      </c>
      <c r="AM80" s="105">
        <v>18890.0</v>
      </c>
      <c r="AN80" s="105">
        <v>20578.0</v>
      </c>
      <c r="AO80" s="105">
        <v>18165.0</v>
      </c>
      <c r="AP80" s="105">
        <v>31374.0</v>
      </c>
      <c r="AQ80" s="105">
        <v>29524.0</v>
      </c>
      <c r="AR80" s="105">
        <v>22576.0</v>
      </c>
      <c r="AS80" s="105">
        <v>32531.0</v>
      </c>
      <c r="AT80" s="105">
        <v>24290.0</v>
      </c>
      <c r="AU80" s="105">
        <v>39493.0</v>
      </c>
      <c r="AV80" s="105">
        <v>45947.0</v>
      </c>
      <c r="AW80" s="105">
        <v>43334.0</v>
      </c>
      <c r="AX80" s="105">
        <v>62947.0</v>
      </c>
      <c r="AY80" s="105">
        <v>52302.0</v>
      </c>
      <c r="AZ80" s="105">
        <v>48805.0</v>
      </c>
      <c r="BA80" s="105">
        <v>76590.0</v>
      </c>
      <c r="BB80" s="105">
        <v>69800.0</v>
      </c>
      <c r="BC80" s="105">
        <v>100844.0</v>
      </c>
      <c r="BD80" s="105">
        <v>84218.0</v>
      </c>
      <c r="BE80" s="105">
        <v>186639.0</v>
      </c>
      <c r="BF80" s="105">
        <v>153624.0</v>
      </c>
      <c r="BG80" s="105">
        <v>97406.0</v>
      </c>
      <c r="BH80" s="105">
        <v>118064.0</v>
      </c>
      <c r="BI80" s="105">
        <v>180535.0</v>
      </c>
      <c r="BJ80" s="105">
        <v>131800.0</v>
      </c>
      <c r="BK80" s="105">
        <v>194115.0</v>
      </c>
      <c r="BL80" s="105">
        <v>222882.0</v>
      </c>
      <c r="BM80" s="105">
        <v>140578.0</v>
      </c>
      <c r="BN80" s="105">
        <v>241775.0</v>
      </c>
      <c r="BO80" s="105">
        <v>185149.0</v>
      </c>
      <c r="BP80" s="105">
        <v>115607.0</v>
      </c>
      <c r="BQ80" s="105">
        <v>228043.97</v>
      </c>
      <c r="BR80" s="105">
        <v>197116.08</v>
      </c>
      <c r="BS80" s="105">
        <v>221807.91</v>
      </c>
      <c r="BT80" s="105">
        <v>221279.9</v>
      </c>
      <c r="BU80" s="105">
        <v>218332.98</v>
      </c>
      <c r="BV80" s="105">
        <v>176601.47</v>
      </c>
      <c r="BW80" s="105">
        <v>195922.98</v>
      </c>
      <c r="BX80" s="105">
        <v>202369.5</v>
      </c>
      <c r="BY80" s="105">
        <v>221408.12</v>
      </c>
    </row>
    <row r="81" ht="15.75" customHeight="1">
      <c r="A81" s="105">
        <v>422.0</v>
      </c>
      <c r="B81" s="105">
        <v>87.0</v>
      </c>
      <c r="C81" s="105">
        <v>36.0</v>
      </c>
      <c r="D81" s="105"/>
      <c r="E81" s="106" t="s">
        <v>103</v>
      </c>
      <c r="F81" s="106" t="s">
        <v>104</v>
      </c>
      <c r="G81" s="105">
        <v>12400.0</v>
      </c>
      <c r="H81" s="105">
        <v>6500.0</v>
      </c>
      <c r="I81" s="105">
        <v>2900.0</v>
      </c>
      <c r="J81" s="105">
        <v>2300.0</v>
      </c>
      <c r="K81" s="105">
        <v>5400.0</v>
      </c>
      <c r="L81" s="105"/>
      <c r="M81" s="105">
        <v>6800.0</v>
      </c>
      <c r="N81" s="105">
        <v>3600.0</v>
      </c>
      <c r="O81" s="105">
        <v>2400.0</v>
      </c>
      <c r="P81" s="105">
        <v>5800.0</v>
      </c>
      <c r="Q81" s="105">
        <v>7200.0</v>
      </c>
      <c r="R81" s="105">
        <v>8300.0</v>
      </c>
      <c r="S81" s="105">
        <v>9000.0</v>
      </c>
      <c r="T81" s="105">
        <v>10900.0</v>
      </c>
      <c r="U81" s="105">
        <v>11200.0</v>
      </c>
      <c r="V81" s="105">
        <v>10800.0</v>
      </c>
      <c r="W81" s="105">
        <v>4900.0</v>
      </c>
      <c r="X81" s="105">
        <v>8500.0</v>
      </c>
      <c r="Y81" s="105">
        <v>7500.0</v>
      </c>
      <c r="Z81" s="105">
        <v>10200.0</v>
      </c>
      <c r="AA81" s="105">
        <v>10700.0</v>
      </c>
      <c r="AB81" s="105">
        <v>25450.0</v>
      </c>
      <c r="AC81" s="105">
        <v>19920.0</v>
      </c>
      <c r="AD81" s="105">
        <v>23160.0</v>
      </c>
      <c r="AE81" s="105">
        <v>24980.0</v>
      </c>
      <c r="AF81" s="105">
        <v>30611.0</v>
      </c>
      <c r="AG81" s="105">
        <v>46468.0</v>
      </c>
      <c r="AH81" s="105">
        <v>42745.0</v>
      </c>
      <c r="AI81" s="105">
        <v>34641.0</v>
      </c>
      <c r="AJ81" s="105">
        <v>28244.0</v>
      </c>
      <c r="AK81" s="105">
        <v>31521.0</v>
      </c>
      <c r="AL81" s="105">
        <v>29797.0</v>
      </c>
      <c r="AM81" s="105">
        <v>35897.0</v>
      </c>
      <c r="AN81" s="105">
        <v>20333.0</v>
      </c>
      <c r="AO81" s="105">
        <v>29147.0</v>
      </c>
      <c r="AP81" s="105">
        <v>33410.0</v>
      </c>
      <c r="AQ81" s="105">
        <v>29191.0</v>
      </c>
      <c r="AR81" s="105">
        <v>26164.0</v>
      </c>
      <c r="AS81" s="105">
        <v>30407.0</v>
      </c>
      <c r="AT81" s="105">
        <v>54173.0</v>
      </c>
      <c r="AU81" s="105">
        <v>46132.0</v>
      </c>
      <c r="AV81" s="105">
        <v>56265.0</v>
      </c>
      <c r="AW81" s="105">
        <v>54536.0</v>
      </c>
      <c r="AX81" s="105">
        <v>48177.0</v>
      </c>
      <c r="AY81" s="105">
        <v>68658.0</v>
      </c>
      <c r="AZ81" s="105">
        <v>81992.0</v>
      </c>
      <c r="BA81" s="105">
        <v>64451.0</v>
      </c>
      <c r="BB81" s="105">
        <v>71625.0</v>
      </c>
      <c r="BC81" s="105">
        <v>74719.0</v>
      </c>
      <c r="BD81" s="105">
        <v>102840.0</v>
      </c>
      <c r="BE81" s="105">
        <v>113854.0</v>
      </c>
      <c r="BF81" s="105">
        <v>101329.0</v>
      </c>
      <c r="BG81" s="105">
        <v>171377.0</v>
      </c>
      <c r="BH81" s="105">
        <v>112055.0</v>
      </c>
      <c r="BI81" s="105">
        <v>157017.0</v>
      </c>
      <c r="BJ81" s="105">
        <v>128021.0</v>
      </c>
      <c r="BK81" s="105">
        <v>112361.0</v>
      </c>
      <c r="BL81" s="105">
        <v>71090.0</v>
      </c>
      <c r="BM81" s="105">
        <v>65042.0</v>
      </c>
      <c r="BN81" s="105">
        <v>74481.0</v>
      </c>
      <c r="BO81" s="105">
        <v>78541.0</v>
      </c>
      <c r="BP81" s="105">
        <v>72264.0</v>
      </c>
      <c r="BQ81" s="105">
        <v>68207.4</v>
      </c>
      <c r="BR81" s="105">
        <v>66112.99</v>
      </c>
      <c r="BS81" s="105">
        <v>63917.15</v>
      </c>
      <c r="BT81" s="105">
        <v>80595.21</v>
      </c>
      <c r="BU81" s="105">
        <v>99752.12</v>
      </c>
      <c r="BV81" s="105">
        <v>105793.79</v>
      </c>
      <c r="BW81" s="105">
        <v>100365.41</v>
      </c>
      <c r="BX81" s="105">
        <v>127860.22</v>
      </c>
      <c r="BY81" s="105">
        <v>104009.09</v>
      </c>
    </row>
    <row r="82" ht="15.75" customHeight="1">
      <c r="A82" s="105">
        <v>429.0</v>
      </c>
      <c r="B82" s="106" t="s">
        <v>3115</v>
      </c>
      <c r="C82" s="105">
        <v>36.0</v>
      </c>
      <c r="D82" s="105"/>
      <c r="E82" s="106" t="s">
        <v>108</v>
      </c>
      <c r="F82" s="106" t="s">
        <v>109</v>
      </c>
      <c r="G82" s="105">
        <v>103678.0</v>
      </c>
      <c r="H82" s="105">
        <v>80112.0</v>
      </c>
      <c r="I82" s="105">
        <v>116256.0</v>
      </c>
      <c r="J82" s="105">
        <v>98175.0</v>
      </c>
      <c r="K82" s="105">
        <v>108448.0</v>
      </c>
      <c r="L82" s="105"/>
      <c r="M82" s="105">
        <v>94076.0</v>
      </c>
      <c r="N82" s="105">
        <v>125996.0</v>
      </c>
      <c r="O82" s="105">
        <v>141335.0</v>
      </c>
      <c r="P82" s="105">
        <v>132656.0</v>
      </c>
      <c r="Q82" s="105">
        <v>140944.0</v>
      </c>
      <c r="R82" s="105">
        <v>161273.0</v>
      </c>
      <c r="S82" s="105">
        <v>147316.0</v>
      </c>
      <c r="T82" s="105">
        <v>181477.0</v>
      </c>
      <c r="U82" s="105">
        <v>191999.0</v>
      </c>
      <c r="V82" s="105">
        <v>191647.0</v>
      </c>
      <c r="W82" s="105">
        <v>198176.0</v>
      </c>
      <c r="X82" s="105">
        <v>193445.0</v>
      </c>
      <c r="Y82" s="105">
        <v>216491.0</v>
      </c>
      <c r="Z82" s="105">
        <v>184836.0</v>
      </c>
      <c r="AA82" s="105">
        <v>196963.0</v>
      </c>
      <c r="AB82" s="105">
        <v>170027.0</v>
      </c>
      <c r="AC82" s="105">
        <v>206545.0</v>
      </c>
      <c r="AD82" s="105">
        <v>227594.0</v>
      </c>
      <c r="AE82" s="105">
        <v>226584.0</v>
      </c>
      <c r="AF82" s="105">
        <v>222273.0</v>
      </c>
      <c r="AG82" s="105">
        <v>169549.0</v>
      </c>
      <c r="AH82" s="105">
        <v>232102.0</v>
      </c>
      <c r="AI82" s="105">
        <v>190020.0</v>
      </c>
      <c r="AJ82" s="105">
        <v>228451.0</v>
      </c>
      <c r="AK82" s="105">
        <v>196532.0</v>
      </c>
      <c r="AL82" s="105">
        <v>196144.0</v>
      </c>
      <c r="AM82" s="105">
        <v>186829.0</v>
      </c>
      <c r="AN82" s="105">
        <v>206637.0</v>
      </c>
      <c r="AO82" s="105">
        <v>174279.0</v>
      </c>
      <c r="AP82" s="105">
        <v>178959.0</v>
      </c>
      <c r="AQ82" s="105">
        <v>193464.0</v>
      </c>
      <c r="AR82" s="105">
        <v>216645.0</v>
      </c>
      <c r="AS82" s="105">
        <v>221069.0</v>
      </c>
      <c r="AT82" s="105">
        <v>226818.0</v>
      </c>
      <c r="AU82" s="105">
        <v>246086.0</v>
      </c>
      <c r="AV82" s="105">
        <v>233457.0</v>
      </c>
      <c r="AW82" s="105">
        <v>171898.0</v>
      </c>
      <c r="AX82" s="105">
        <v>219776.0</v>
      </c>
      <c r="AY82" s="105">
        <v>199997.0</v>
      </c>
      <c r="AZ82" s="105">
        <v>212074.0</v>
      </c>
      <c r="BA82" s="105">
        <v>191849.0</v>
      </c>
      <c r="BB82" s="105">
        <v>201972.0</v>
      </c>
      <c r="BC82" s="105">
        <v>221670.0</v>
      </c>
      <c r="BD82" s="105">
        <v>231468.0</v>
      </c>
      <c r="BE82" s="105">
        <v>256527.0</v>
      </c>
      <c r="BF82" s="105">
        <v>215013.0</v>
      </c>
      <c r="BG82" s="105">
        <v>241828.0</v>
      </c>
      <c r="BH82" s="105">
        <v>245790.0</v>
      </c>
      <c r="BI82" s="105">
        <v>227580.0</v>
      </c>
      <c r="BJ82" s="105">
        <v>231939.0</v>
      </c>
      <c r="BK82" s="105">
        <v>202314.0</v>
      </c>
      <c r="BL82" s="105">
        <v>221140.0</v>
      </c>
      <c r="BM82" s="105">
        <v>230798.0</v>
      </c>
      <c r="BN82" s="105">
        <v>198153.0</v>
      </c>
      <c r="BO82" s="105">
        <v>232700.0</v>
      </c>
      <c r="BP82" s="105">
        <v>241036.66</v>
      </c>
      <c r="BQ82" s="105">
        <v>224442.57</v>
      </c>
      <c r="BR82" s="105">
        <v>260995.55</v>
      </c>
      <c r="BS82" s="105">
        <v>245512.51</v>
      </c>
      <c r="BT82" s="105">
        <v>236630.43</v>
      </c>
      <c r="BU82" s="105">
        <v>232414.44</v>
      </c>
      <c r="BV82" s="105">
        <v>218581.51</v>
      </c>
      <c r="BW82" s="105">
        <v>239139.62</v>
      </c>
      <c r="BX82" s="105">
        <v>234227.79</v>
      </c>
      <c r="BY82" s="105">
        <v>245322.88</v>
      </c>
    </row>
    <row r="83" ht="15.75" customHeight="1">
      <c r="A83" s="105">
        <v>430.0</v>
      </c>
      <c r="B83" s="106" t="s">
        <v>3115</v>
      </c>
      <c r="C83" s="105">
        <v>36.0</v>
      </c>
      <c r="D83" s="105"/>
      <c r="E83" s="106" t="s">
        <v>2592</v>
      </c>
      <c r="F83" s="106" t="s">
        <v>2593</v>
      </c>
      <c r="G83" s="105">
        <v>26088.0</v>
      </c>
      <c r="H83" s="105">
        <v>29224.0</v>
      </c>
      <c r="I83" s="105">
        <v>36484.0</v>
      </c>
      <c r="J83" s="105">
        <v>37469.0</v>
      </c>
      <c r="K83" s="105">
        <v>34814.0</v>
      </c>
      <c r="L83" s="105"/>
      <c r="M83" s="105">
        <v>39150.0</v>
      </c>
      <c r="N83" s="105">
        <v>27575.0</v>
      </c>
      <c r="O83" s="105">
        <v>34573.0</v>
      </c>
      <c r="P83" s="105">
        <v>34135.0</v>
      </c>
      <c r="Q83" s="105">
        <v>26042.0</v>
      </c>
      <c r="R83" s="105">
        <v>24898.0</v>
      </c>
      <c r="S83" s="105">
        <v>28179.0</v>
      </c>
      <c r="T83" s="105">
        <v>32747.0</v>
      </c>
      <c r="U83" s="105">
        <v>27288.0</v>
      </c>
      <c r="V83" s="105">
        <v>32847.0</v>
      </c>
      <c r="W83" s="105">
        <v>29350.0</v>
      </c>
      <c r="X83" s="105">
        <v>19141.0</v>
      </c>
      <c r="Y83" s="105">
        <v>24612.0</v>
      </c>
      <c r="Z83" s="105">
        <v>15217.0</v>
      </c>
      <c r="AA83" s="105">
        <v>16395.0</v>
      </c>
      <c r="AB83" s="105">
        <v>15081.0</v>
      </c>
      <c r="AC83" s="105">
        <v>15928.0</v>
      </c>
      <c r="AD83" s="105">
        <v>13420.0</v>
      </c>
      <c r="AE83" s="105">
        <v>14383.0</v>
      </c>
      <c r="AF83" s="105">
        <v>21965.0</v>
      </c>
      <c r="AG83" s="105">
        <v>25645.0</v>
      </c>
      <c r="AH83" s="105">
        <v>28307.0</v>
      </c>
      <c r="AI83" s="105">
        <v>25321.0</v>
      </c>
      <c r="AJ83" s="105">
        <v>20118.0</v>
      </c>
      <c r="AK83" s="105">
        <v>17371.0</v>
      </c>
      <c r="AL83" s="105">
        <v>19764.0</v>
      </c>
      <c r="AM83" s="105">
        <v>19373.0</v>
      </c>
      <c r="AN83" s="105">
        <v>23526.0</v>
      </c>
      <c r="AO83" s="105">
        <v>24020.0</v>
      </c>
      <c r="AP83" s="105">
        <v>26534.0</v>
      </c>
      <c r="AQ83" s="105">
        <v>26478.0</v>
      </c>
      <c r="AR83" s="105">
        <v>21537.0</v>
      </c>
      <c r="AS83" s="105">
        <v>20589.0</v>
      </c>
      <c r="AT83" s="105">
        <v>26223.0</v>
      </c>
      <c r="AU83" s="105">
        <v>23515.0</v>
      </c>
      <c r="AV83" s="105">
        <v>25612.0</v>
      </c>
      <c r="AW83" s="105">
        <v>27853.0</v>
      </c>
      <c r="AX83" s="105">
        <v>33821.0</v>
      </c>
      <c r="AY83" s="105">
        <v>36082.0</v>
      </c>
      <c r="AZ83" s="105">
        <v>49279.0</v>
      </c>
      <c r="BA83" s="105">
        <v>49168.0</v>
      </c>
      <c r="BB83" s="105">
        <v>52800.0</v>
      </c>
      <c r="BC83" s="105">
        <v>48746.0</v>
      </c>
      <c r="BD83" s="105">
        <v>42597.0</v>
      </c>
      <c r="BE83" s="105">
        <v>35330.0</v>
      </c>
      <c r="BF83" s="105">
        <v>36021.0</v>
      </c>
      <c r="BG83" s="105">
        <v>36449.0</v>
      </c>
      <c r="BH83" s="105">
        <v>35974.0</v>
      </c>
      <c r="BI83" s="105">
        <v>33010.0</v>
      </c>
      <c r="BJ83" s="105">
        <v>33218.0</v>
      </c>
      <c r="BK83" s="105">
        <v>36664.0</v>
      </c>
      <c r="BL83" s="105">
        <v>32267.0</v>
      </c>
      <c r="BM83" s="105">
        <v>34900.0</v>
      </c>
      <c r="BN83" s="105">
        <v>24844.29</v>
      </c>
      <c r="BO83" s="105">
        <v>21253.0</v>
      </c>
      <c r="BP83" s="105">
        <v>12941.0</v>
      </c>
      <c r="BQ83" s="105">
        <v>11957.0</v>
      </c>
      <c r="BR83" s="105">
        <v>12336.04</v>
      </c>
      <c r="BS83" s="105">
        <v>14527.5</v>
      </c>
      <c r="BT83" s="105">
        <v>14763.64</v>
      </c>
      <c r="BU83" s="105">
        <v>17949.0</v>
      </c>
      <c r="BV83" s="105">
        <v>21111.01</v>
      </c>
      <c r="BW83" s="105">
        <v>27368.19</v>
      </c>
      <c r="BX83" s="105">
        <v>30105.97</v>
      </c>
      <c r="BY83" s="105">
        <v>30706.74</v>
      </c>
    </row>
    <row r="84" ht="15.75" customHeight="1">
      <c r="A84" s="105">
        <v>431.0</v>
      </c>
      <c r="B84" s="106" t="s">
        <v>3115</v>
      </c>
      <c r="C84" s="105">
        <v>36.0</v>
      </c>
      <c r="D84" s="105"/>
      <c r="E84" s="106" t="s">
        <v>112</v>
      </c>
      <c r="F84" s="106" t="s">
        <v>113</v>
      </c>
      <c r="G84" s="105">
        <v>829.0</v>
      </c>
      <c r="H84" s="105">
        <v>11698.0</v>
      </c>
      <c r="I84" s="105">
        <v>32960.0</v>
      </c>
      <c r="J84" s="105">
        <v>32194.0</v>
      </c>
      <c r="K84" s="105">
        <v>28782.0</v>
      </c>
      <c r="L84" s="105"/>
      <c r="M84" s="105">
        <v>46964.0</v>
      </c>
      <c r="N84" s="105">
        <v>53527.0</v>
      </c>
      <c r="O84" s="105">
        <v>70418.0</v>
      </c>
      <c r="P84" s="105">
        <v>79298.0</v>
      </c>
      <c r="Q84" s="105">
        <v>82924.0</v>
      </c>
      <c r="R84" s="105">
        <v>81033.0</v>
      </c>
      <c r="S84" s="105">
        <v>122349.0</v>
      </c>
      <c r="T84" s="105">
        <v>136738.0</v>
      </c>
      <c r="U84" s="105">
        <v>145148.0</v>
      </c>
      <c r="V84" s="105">
        <v>123322.0</v>
      </c>
      <c r="W84" s="105">
        <v>125611.0</v>
      </c>
      <c r="X84" s="105">
        <v>120333.0</v>
      </c>
      <c r="Y84" s="105">
        <v>131225.0</v>
      </c>
      <c r="Z84" s="105">
        <v>124006.0</v>
      </c>
      <c r="AA84" s="105">
        <v>140891.0</v>
      </c>
      <c r="AB84" s="105">
        <v>146789.0</v>
      </c>
      <c r="AC84" s="105">
        <v>141611.0</v>
      </c>
      <c r="AD84" s="105">
        <v>153040.0</v>
      </c>
      <c r="AE84" s="105">
        <v>162733.0</v>
      </c>
      <c r="AF84" s="105">
        <v>178083.0</v>
      </c>
      <c r="AG84" s="105">
        <v>204023.0</v>
      </c>
      <c r="AH84" s="105">
        <v>207316.0</v>
      </c>
      <c r="AI84" s="105">
        <v>240129.0</v>
      </c>
      <c r="AJ84" s="105">
        <v>231543.0</v>
      </c>
      <c r="AK84" s="105">
        <v>216794.0</v>
      </c>
      <c r="AL84" s="105">
        <v>236280.0</v>
      </c>
      <c r="AM84" s="105">
        <v>217700.0</v>
      </c>
      <c r="AN84" s="105">
        <v>235991.0</v>
      </c>
      <c r="AO84" s="105">
        <v>234339.0</v>
      </c>
      <c r="AP84" s="105">
        <v>232886.0</v>
      </c>
      <c r="AQ84" s="105">
        <v>270084.0</v>
      </c>
      <c r="AR84" s="105">
        <v>285430.0</v>
      </c>
      <c r="AS84" s="105">
        <v>286002.0</v>
      </c>
      <c r="AT84" s="105">
        <v>272948.0</v>
      </c>
      <c r="AU84" s="105">
        <v>281149.0</v>
      </c>
      <c r="AV84" s="105">
        <v>321363.0</v>
      </c>
      <c r="AW84" s="105">
        <v>302668.0</v>
      </c>
      <c r="AX84" s="105">
        <v>316069.0</v>
      </c>
      <c r="AY84" s="105">
        <v>346429.0</v>
      </c>
      <c r="AZ84" s="105">
        <v>393196.0</v>
      </c>
      <c r="BA84" s="105">
        <v>400794.0</v>
      </c>
      <c r="BB84" s="105">
        <v>415676.0</v>
      </c>
      <c r="BC84" s="105">
        <v>452186.0</v>
      </c>
      <c r="BD84" s="105">
        <v>467053.0</v>
      </c>
      <c r="BE84" s="105">
        <v>468288.0</v>
      </c>
      <c r="BF84" s="105">
        <v>479760.0</v>
      </c>
      <c r="BG84" s="105">
        <v>449330.0</v>
      </c>
      <c r="BH84" s="105">
        <v>485493.0</v>
      </c>
      <c r="BI84" s="105">
        <v>443560.0</v>
      </c>
      <c r="BJ84" s="105">
        <v>495314.0</v>
      </c>
      <c r="BK84" s="105">
        <v>414036.0</v>
      </c>
      <c r="BL84" s="105">
        <v>419396.0</v>
      </c>
      <c r="BM84" s="105">
        <v>414131.0</v>
      </c>
      <c r="BN84" s="105">
        <v>405181.0</v>
      </c>
      <c r="BO84" s="105">
        <v>405728.0</v>
      </c>
      <c r="BP84" s="105">
        <v>361304.27</v>
      </c>
      <c r="BQ84" s="105">
        <v>377968.05</v>
      </c>
      <c r="BR84" s="105">
        <v>427211.44</v>
      </c>
      <c r="BS84" s="105">
        <v>392369.69</v>
      </c>
      <c r="BT84" s="105">
        <v>404701.36</v>
      </c>
      <c r="BU84" s="105">
        <v>421525.98</v>
      </c>
      <c r="BV84" s="105">
        <v>398388.23</v>
      </c>
      <c r="BW84" s="105">
        <v>383472.75</v>
      </c>
      <c r="BX84" s="105">
        <v>424643.66</v>
      </c>
      <c r="BY84" s="105">
        <v>391952.78</v>
      </c>
    </row>
    <row r="85" ht="15.75" customHeight="1">
      <c r="A85" s="105">
        <v>432.0</v>
      </c>
      <c r="B85" s="106" t="s">
        <v>3115</v>
      </c>
      <c r="C85" s="105">
        <v>36.0</v>
      </c>
      <c r="D85" s="105"/>
      <c r="E85" s="106" t="s">
        <v>95</v>
      </c>
      <c r="F85" s="106" t="s">
        <v>96</v>
      </c>
      <c r="G85" s="105">
        <v>165416.0</v>
      </c>
      <c r="H85" s="105">
        <v>184843.0</v>
      </c>
      <c r="I85" s="105">
        <v>155576.0</v>
      </c>
      <c r="J85" s="105">
        <v>162655.0</v>
      </c>
      <c r="K85" s="105">
        <v>209027.0</v>
      </c>
      <c r="L85" s="105"/>
      <c r="M85" s="105">
        <v>187503.0</v>
      </c>
      <c r="N85" s="105">
        <v>200167.0</v>
      </c>
      <c r="O85" s="105">
        <v>189966.0</v>
      </c>
      <c r="P85" s="105">
        <v>260573.0</v>
      </c>
      <c r="Q85" s="105">
        <v>293344.0</v>
      </c>
      <c r="R85" s="105">
        <v>177738.0</v>
      </c>
      <c r="S85" s="105">
        <v>249285.0</v>
      </c>
      <c r="T85" s="105">
        <v>287919.0</v>
      </c>
      <c r="U85" s="105">
        <v>245617.0</v>
      </c>
      <c r="V85" s="105">
        <v>275463.0</v>
      </c>
      <c r="W85" s="105">
        <v>274486.0</v>
      </c>
      <c r="X85" s="105">
        <v>351922.0</v>
      </c>
      <c r="Y85" s="105">
        <v>352052.0</v>
      </c>
      <c r="Z85" s="105">
        <v>321005.0</v>
      </c>
      <c r="AA85" s="105">
        <v>325401.0</v>
      </c>
      <c r="AB85" s="105">
        <v>402166.0</v>
      </c>
      <c r="AC85" s="105">
        <v>463902.0</v>
      </c>
      <c r="AD85" s="105">
        <v>456202.0</v>
      </c>
      <c r="AE85" s="105">
        <v>567380.0</v>
      </c>
      <c r="AF85" s="105">
        <v>692297.0</v>
      </c>
      <c r="AG85" s="105">
        <v>573106.0</v>
      </c>
      <c r="AH85" s="105">
        <v>679288.0</v>
      </c>
      <c r="AI85" s="105">
        <v>669172.0</v>
      </c>
      <c r="AJ85" s="105">
        <v>851664.0</v>
      </c>
      <c r="AK85" s="105">
        <v>749931.0</v>
      </c>
      <c r="AL85" s="105">
        <v>802679.0</v>
      </c>
      <c r="AM85" s="105">
        <v>764270.0</v>
      </c>
      <c r="AN85" s="105">
        <v>791459.0</v>
      </c>
      <c r="AO85" s="105">
        <v>905910.0</v>
      </c>
      <c r="AP85" s="105">
        <v>1059135.0</v>
      </c>
      <c r="AQ85" s="105">
        <v>915384.0</v>
      </c>
      <c r="AR85" s="105">
        <v>1084794.0</v>
      </c>
      <c r="AS85" s="105">
        <v>1031819.0</v>
      </c>
      <c r="AT85" s="105">
        <v>1264489.0</v>
      </c>
      <c r="AU85" s="105">
        <v>1237857.0</v>
      </c>
      <c r="AV85" s="105">
        <v>1315489.0</v>
      </c>
      <c r="AW85" s="105">
        <v>1605693.0</v>
      </c>
      <c r="AX85" s="105">
        <v>1452102.0</v>
      </c>
      <c r="AY85" s="105">
        <v>1509343.0</v>
      </c>
      <c r="AZ85" s="105">
        <v>1589750.0</v>
      </c>
      <c r="BA85" s="105">
        <v>1669925.0</v>
      </c>
      <c r="BB85" s="105">
        <v>1667896.0</v>
      </c>
      <c r="BC85" s="105">
        <v>1610255.0</v>
      </c>
      <c r="BD85" s="105">
        <v>1938572.0</v>
      </c>
      <c r="BE85" s="105">
        <v>1996977.0</v>
      </c>
      <c r="BF85" s="105">
        <v>1998065.0</v>
      </c>
      <c r="BG85" s="105">
        <v>1857938.0</v>
      </c>
      <c r="BH85" s="105">
        <v>2091031.0</v>
      </c>
      <c r="BI85" s="105">
        <v>2194906.0</v>
      </c>
      <c r="BJ85" s="105">
        <v>2196622.0</v>
      </c>
      <c r="BK85" s="105">
        <v>2383699.0</v>
      </c>
      <c r="BL85" s="105">
        <v>2574891.0</v>
      </c>
      <c r="BM85" s="105">
        <v>2503857.0</v>
      </c>
      <c r="BN85" s="105">
        <v>2460764.0</v>
      </c>
      <c r="BO85" s="105">
        <v>2563070.0</v>
      </c>
      <c r="BP85" s="105">
        <v>2451945.01</v>
      </c>
      <c r="BQ85" s="105">
        <v>2428504.08</v>
      </c>
      <c r="BR85" s="105">
        <v>2574973.79</v>
      </c>
      <c r="BS85" s="105">
        <v>2783544.65</v>
      </c>
      <c r="BT85" s="105">
        <v>2981599.76</v>
      </c>
      <c r="BU85" s="105">
        <v>2810492.6</v>
      </c>
      <c r="BV85" s="105">
        <v>2862865.72</v>
      </c>
      <c r="BW85" s="105">
        <v>2787565.85</v>
      </c>
      <c r="BX85" s="105">
        <v>3242856.0</v>
      </c>
      <c r="BY85" s="105">
        <v>3441831.13</v>
      </c>
    </row>
    <row r="86" ht="15.75" customHeight="1">
      <c r="A86" s="105">
        <v>433.0</v>
      </c>
      <c r="B86" s="106" t="s">
        <v>3115</v>
      </c>
      <c r="C86" s="105">
        <v>36.0</v>
      </c>
      <c r="D86" s="105"/>
      <c r="E86" s="106" t="s">
        <v>1906</v>
      </c>
      <c r="F86" s="106" t="s">
        <v>1907</v>
      </c>
      <c r="G86" s="105">
        <v>0.0</v>
      </c>
      <c r="H86" s="105">
        <v>0.0</v>
      </c>
      <c r="I86" s="105">
        <v>13716.0</v>
      </c>
      <c r="J86" s="105">
        <v>10548.0</v>
      </c>
      <c r="K86" s="105">
        <v>9194.0</v>
      </c>
      <c r="L86" s="105"/>
      <c r="M86" s="105">
        <v>10693.0</v>
      </c>
      <c r="N86" s="105">
        <v>20745.0</v>
      </c>
      <c r="O86" s="105">
        <v>24324.0</v>
      </c>
      <c r="P86" s="105">
        <v>15471.0</v>
      </c>
      <c r="Q86" s="105">
        <v>63942.0</v>
      </c>
      <c r="R86" s="105">
        <v>78730.0</v>
      </c>
      <c r="S86" s="105">
        <v>81416.0</v>
      </c>
      <c r="T86" s="105">
        <v>45041.0</v>
      </c>
      <c r="U86" s="105">
        <v>66688.0</v>
      </c>
      <c r="V86" s="105">
        <v>49994.0</v>
      </c>
      <c r="W86" s="105">
        <v>47602.0</v>
      </c>
      <c r="X86" s="105">
        <v>47736.0</v>
      </c>
      <c r="Y86" s="105">
        <v>65805.0</v>
      </c>
      <c r="Z86" s="105">
        <v>58840.0</v>
      </c>
      <c r="AA86" s="105">
        <v>58865.0</v>
      </c>
      <c r="AB86" s="105">
        <v>48590.0</v>
      </c>
      <c r="AC86" s="105">
        <v>45746.0</v>
      </c>
      <c r="AD86" s="105">
        <v>52012.0</v>
      </c>
      <c r="AE86" s="105">
        <v>41463.0</v>
      </c>
      <c r="AF86" s="105">
        <v>46976.0</v>
      </c>
      <c r="AG86" s="105">
        <v>33053.0</v>
      </c>
      <c r="AH86" s="105">
        <v>42192.0</v>
      </c>
      <c r="AI86" s="105">
        <v>42204.0</v>
      </c>
      <c r="AJ86" s="105">
        <v>35706.0</v>
      </c>
      <c r="AK86" s="105">
        <v>38590.0</v>
      </c>
      <c r="AL86" s="105">
        <v>44771.0</v>
      </c>
      <c r="AM86" s="105">
        <v>45160.0</v>
      </c>
      <c r="AN86" s="105">
        <v>42661.0</v>
      </c>
      <c r="AO86" s="105">
        <v>42597.0</v>
      </c>
      <c r="AP86" s="105">
        <v>36626.0</v>
      </c>
      <c r="AQ86" s="105">
        <v>33051.0</v>
      </c>
      <c r="AR86" s="105">
        <v>28531.0</v>
      </c>
      <c r="AS86" s="105">
        <v>25201.0</v>
      </c>
      <c r="AT86" s="105">
        <v>22688.0</v>
      </c>
      <c r="AU86" s="105">
        <v>17235.0</v>
      </c>
      <c r="AV86" s="105">
        <v>14564.0</v>
      </c>
      <c r="AW86" s="105">
        <v>10961.0</v>
      </c>
      <c r="AX86" s="105">
        <v>12970.0</v>
      </c>
      <c r="AY86" s="105">
        <v>13273.0</v>
      </c>
      <c r="AZ86" s="105">
        <v>11879.0</v>
      </c>
      <c r="BA86" s="105">
        <v>13722.0</v>
      </c>
      <c r="BB86" s="105">
        <v>16536.0</v>
      </c>
      <c r="BC86" s="105">
        <v>15969.0</v>
      </c>
      <c r="BD86" s="105">
        <v>17712.0</v>
      </c>
      <c r="BE86" s="105">
        <v>19646.0</v>
      </c>
      <c r="BF86" s="105">
        <v>15219.0</v>
      </c>
      <c r="BG86" s="105">
        <v>17383.0</v>
      </c>
      <c r="BH86" s="105">
        <v>15571.0</v>
      </c>
      <c r="BI86" s="105">
        <v>13977.0</v>
      </c>
      <c r="BJ86" s="105">
        <v>14632.0</v>
      </c>
      <c r="BK86" s="105">
        <v>16884.0</v>
      </c>
      <c r="BL86" s="105">
        <v>12658.0</v>
      </c>
      <c r="BM86" s="105">
        <v>10909.0</v>
      </c>
      <c r="BN86" s="105">
        <v>10894.0</v>
      </c>
      <c r="BO86" s="105">
        <v>11084.0</v>
      </c>
      <c r="BP86" s="105">
        <v>9729.85</v>
      </c>
      <c r="BQ86" s="105">
        <v>9435.21</v>
      </c>
      <c r="BR86" s="105">
        <v>10251.73</v>
      </c>
      <c r="BS86" s="105">
        <v>12416.16</v>
      </c>
      <c r="BT86" s="105">
        <v>11985.56</v>
      </c>
      <c r="BU86" s="105">
        <v>14357.78</v>
      </c>
      <c r="BV86" s="105">
        <v>14528.36</v>
      </c>
      <c r="BW86" s="105">
        <v>13920.23</v>
      </c>
      <c r="BX86" s="105">
        <v>17135.96</v>
      </c>
      <c r="BY86" s="105">
        <v>16830.41</v>
      </c>
    </row>
    <row r="87" ht="15.75" customHeight="1">
      <c r="A87" s="105">
        <v>434.0</v>
      </c>
      <c r="B87" s="106" t="s">
        <v>3115</v>
      </c>
      <c r="C87" s="105">
        <v>36.0</v>
      </c>
      <c r="D87" s="105"/>
      <c r="E87" s="106" t="s">
        <v>103</v>
      </c>
      <c r="F87" s="106" t="s">
        <v>104</v>
      </c>
      <c r="G87" s="105">
        <v>120203.0</v>
      </c>
      <c r="H87" s="105">
        <v>103400.0</v>
      </c>
      <c r="I87" s="105">
        <v>128482.0</v>
      </c>
      <c r="J87" s="105">
        <v>125059.0</v>
      </c>
      <c r="K87" s="105">
        <v>141147.0</v>
      </c>
      <c r="L87" s="105"/>
      <c r="M87" s="105">
        <v>162620.0</v>
      </c>
      <c r="N87" s="105">
        <v>180176.0</v>
      </c>
      <c r="O87" s="105">
        <v>204712.0</v>
      </c>
      <c r="P87" s="105">
        <v>218818.0</v>
      </c>
      <c r="Q87" s="105">
        <v>225246.0</v>
      </c>
      <c r="R87" s="105">
        <v>296844.0</v>
      </c>
      <c r="S87" s="105">
        <v>292775.0</v>
      </c>
      <c r="T87" s="105">
        <v>276480.0</v>
      </c>
      <c r="U87" s="105">
        <v>254456.0</v>
      </c>
      <c r="V87" s="105">
        <v>271333.0</v>
      </c>
      <c r="W87" s="105">
        <v>269696.0</v>
      </c>
      <c r="X87" s="105">
        <v>275678.0</v>
      </c>
      <c r="Y87" s="105">
        <v>255542.0</v>
      </c>
      <c r="Z87" s="105">
        <v>320925.0</v>
      </c>
      <c r="AA87" s="105">
        <v>334932.0</v>
      </c>
      <c r="AB87" s="105">
        <v>367932.0</v>
      </c>
      <c r="AC87" s="105">
        <v>318068.0</v>
      </c>
      <c r="AD87" s="105">
        <v>427436.0</v>
      </c>
      <c r="AE87" s="105">
        <v>477936.0</v>
      </c>
      <c r="AF87" s="105">
        <v>501613.0</v>
      </c>
      <c r="AG87" s="105">
        <v>513324.0</v>
      </c>
      <c r="AH87" s="105">
        <v>564258.0</v>
      </c>
      <c r="AI87" s="105">
        <v>581294.0</v>
      </c>
      <c r="AJ87" s="105">
        <v>560453.0</v>
      </c>
      <c r="AK87" s="105">
        <v>570026.0</v>
      </c>
      <c r="AL87" s="105">
        <v>563294.0</v>
      </c>
      <c r="AM87" s="105">
        <v>620135.0</v>
      </c>
      <c r="AN87" s="105">
        <v>585085.0</v>
      </c>
      <c r="AO87" s="105">
        <v>610808.0</v>
      </c>
      <c r="AP87" s="105">
        <v>636786.0</v>
      </c>
      <c r="AQ87" s="105">
        <v>753368.0</v>
      </c>
      <c r="AR87" s="105">
        <v>825443.0</v>
      </c>
      <c r="AS87" s="105">
        <v>914478.0</v>
      </c>
      <c r="AT87" s="105">
        <v>938367.0</v>
      </c>
      <c r="AU87" s="105">
        <v>966858.0</v>
      </c>
      <c r="AV87" s="105">
        <v>1031505.0</v>
      </c>
      <c r="AW87" s="105">
        <v>975955.0</v>
      </c>
      <c r="AX87" s="105">
        <v>1093796.0</v>
      </c>
      <c r="AY87" s="105">
        <v>1171475.0</v>
      </c>
      <c r="AZ87" s="105">
        <v>1143475.0</v>
      </c>
      <c r="BA87" s="105">
        <v>1097210.0</v>
      </c>
      <c r="BB87" s="105">
        <v>1118523.0</v>
      </c>
      <c r="BC87" s="105">
        <v>1226206.0</v>
      </c>
      <c r="BD87" s="105">
        <v>1272163.0</v>
      </c>
      <c r="BE87" s="105">
        <v>1257086.0</v>
      </c>
      <c r="BF87" s="105">
        <v>1255077.0</v>
      </c>
      <c r="BG87" s="105">
        <v>1381027.0</v>
      </c>
      <c r="BH87" s="105">
        <v>1389321.0</v>
      </c>
      <c r="BI87" s="105">
        <v>1471835.0</v>
      </c>
      <c r="BJ87" s="105">
        <v>1499609.0</v>
      </c>
      <c r="BK87" s="105">
        <v>1388575.0</v>
      </c>
      <c r="BL87" s="105">
        <v>1194704.0</v>
      </c>
      <c r="BM87" s="105">
        <v>1098401.0</v>
      </c>
      <c r="BN87" s="105">
        <v>1167219.0</v>
      </c>
      <c r="BO87" s="105">
        <v>1131946.0</v>
      </c>
      <c r="BP87" s="105">
        <v>1200696.48</v>
      </c>
      <c r="BQ87" s="105">
        <v>1157183.85</v>
      </c>
      <c r="BR87" s="105">
        <v>1299478.26</v>
      </c>
      <c r="BS87" s="105">
        <v>1259992.77</v>
      </c>
      <c r="BT87" s="105">
        <v>1366153.61</v>
      </c>
      <c r="BU87" s="105">
        <v>1385975.76</v>
      </c>
      <c r="BV87" s="105">
        <v>1493010.61</v>
      </c>
      <c r="BW87" s="105">
        <v>1524930.9</v>
      </c>
      <c r="BX87" s="105">
        <v>1562192.23</v>
      </c>
      <c r="BY87" s="105">
        <v>1578830.3</v>
      </c>
    </row>
    <row r="88" ht="15.75" customHeight="1">
      <c r="A88" s="105"/>
      <c r="B88" s="105"/>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c r="AK88" s="105"/>
      <c r="AL88" s="105"/>
      <c r="AM88" s="105"/>
      <c r="AN88" s="105"/>
      <c r="AO88" s="105"/>
      <c r="AP88" s="105"/>
      <c r="AQ88" s="105"/>
      <c r="AR88" s="105"/>
      <c r="AS88" s="105"/>
      <c r="AT88" s="105"/>
      <c r="AU88" s="105"/>
      <c r="AV88" s="105"/>
      <c r="AW88" s="105"/>
      <c r="AX88" s="105"/>
      <c r="AY88" s="105"/>
      <c r="AZ88" s="105"/>
      <c r="BA88" s="105"/>
      <c r="BB88" s="105"/>
      <c r="BC88" s="105"/>
      <c r="BD88" s="105"/>
      <c r="BE88" s="105"/>
      <c r="BF88" s="105"/>
      <c r="BG88" s="105"/>
      <c r="BH88" s="105"/>
      <c r="BI88" s="105"/>
      <c r="BJ88" s="105"/>
      <c r="BK88" s="105"/>
      <c r="BL88" s="105"/>
      <c r="BM88" s="105"/>
      <c r="BN88" s="105"/>
      <c r="BO88" s="105"/>
      <c r="BP88" s="105"/>
      <c r="BQ88" s="105"/>
      <c r="BR88" s="105">
        <f t="shared" ref="BR88:BY88" si="4">SUM(BR82:BR87)</f>
        <v>4585246.81</v>
      </c>
      <c r="BS88" s="105">
        <f t="shared" si="4"/>
        <v>4708363.28</v>
      </c>
      <c r="BT88" s="105">
        <f t="shared" si="4"/>
        <v>5015834.36</v>
      </c>
      <c r="BU88" s="105">
        <f t="shared" si="4"/>
        <v>4882715.56</v>
      </c>
      <c r="BV88" s="105">
        <f t="shared" si="4"/>
        <v>5008485.44</v>
      </c>
      <c r="BW88" s="105">
        <f t="shared" si="4"/>
        <v>4976397.54</v>
      </c>
      <c r="BX88" s="105">
        <f t="shared" si="4"/>
        <v>5511161.61</v>
      </c>
      <c r="BY88" s="105">
        <f t="shared" si="4"/>
        <v>5705474.24</v>
      </c>
    </row>
    <row r="89" ht="15.75" customHeight="1">
      <c r="A89" s="105"/>
      <c r="B89" s="105"/>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c r="AK89" s="105"/>
      <c r="AL89" s="105"/>
      <c r="AM89" s="105"/>
      <c r="AN89" s="105"/>
      <c r="AO89" s="105"/>
      <c r="AP89" s="105"/>
      <c r="AQ89" s="105"/>
      <c r="AR89" s="105"/>
      <c r="AS89" s="105"/>
      <c r="AT89" s="105"/>
      <c r="AU89" s="105"/>
      <c r="AV89" s="105"/>
      <c r="AW89" s="105"/>
      <c r="AX89" s="105"/>
      <c r="AY89" s="105"/>
      <c r="AZ89" s="105"/>
      <c r="BA89" s="105"/>
      <c r="BB89" s="105"/>
      <c r="BC89" s="105"/>
      <c r="BD89" s="105"/>
      <c r="BE89" s="105"/>
      <c r="BF89" s="105"/>
      <c r="BG89" s="105"/>
      <c r="BH89" s="105"/>
      <c r="BI89" s="105"/>
      <c r="BJ89" s="105"/>
      <c r="BK89" s="105"/>
      <c r="BL89" s="105"/>
      <c r="BM89" s="105"/>
      <c r="BN89" s="105"/>
      <c r="BO89" s="105"/>
      <c r="BP89" s="105"/>
      <c r="BQ89" s="105"/>
      <c r="BR89" s="105"/>
      <c r="BS89" s="105"/>
      <c r="BT89" s="105"/>
      <c r="BU89" s="105"/>
      <c r="BV89" s="105"/>
      <c r="BW89" s="105"/>
      <c r="BX89" s="105"/>
      <c r="BY89" s="105">
        <f>AVERAGE(BV88:BY88)</f>
        <v>5300379.708</v>
      </c>
    </row>
    <row r="90" ht="15.75" customHeight="1">
      <c r="A90" s="10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c r="AK90" s="105"/>
      <c r="AL90" s="105"/>
      <c r="AM90" s="105"/>
      <c r="AN90" s="105"/>
      <c r="AO90" s="105"/>
      <c r="AP90" s="105"/>
      <c r="AQ90" s="105"/>
      <c r="AR90" s="105"/>
      <c r="AS90" s="105"/>
      <c r="AT90" s="105"/>
      <c r="AU90" s="105"/>
      <c r="AV90" s="105"/>
      <c r="AW90" s="105"/>
      <c r="AX90" s="105"/>
      <c r="AY90" s="105"/>
      <c r="AZ90" s="105"/>
      <c r="BA90" s="105"/>
      <c r="BB90" s="105"/>
      <c r="BC90" s="105"/>
      <c r="BD90" s="105"/>
      <c r="BE90" s="105"/>
      <c r="BF90" s="105"/>
      <c r="BG90" s="105"/>
      <c r="BH90" s="105"/>
      <c r="BI90" s="105"/>
      <c r="BJ90" s="105"/>
      <c r="BK90" s="105"/>
      <c r="BL90" s="105"/>
      <c r="BM90" s="105"/>
      <c r="BN90" s="105"/>
      <c r="BO90" s="105"/>
      <c r="BP90" s="105"/>
      <c r="BQ90" s="105"/>
      <c r="BR90" s="105"/>
      <c r="BS90" s="105"/>
      <c r="BT90" s="105"/>
      <c r="BU90" s="105">
        <f t="shared" ref="BU90:BY90" si="5">SUM(BU80:BU87,,BU78,BU77,BU76,BU74,BU73,BU72,BU70,BU66,BU64,BU60,BU55,BU54,BU53,BU52,BU51,BU49,BU48,BU47,BU43,BU42,BU38,BU35,BU33,BU32,BU26)</f>
        <v>8904361.91</v>
      </c>
      <c r="BV90" s="105">
        <f t="shared" si="5"/>
        <v>9064364.81</v>
      </c>
      <c r="BW90" s="105">
        <f t="shared" si="5"/>
        <v>8969456.1</v>
      </c>
      <c r="BX90" s="105">
        <f t="shared" si="5"/>
        <v>9890363.77</v>
      </c>
      <c r="BY90" s="105">
        <f t="shared" si="5"/>
        <v>10385048.84</v>
      </c>
    </row>
    <row r="91" ht="15.75" customHeight="1">
      <c r="A91" s="110"/>
      <c r="B91" s="111"/>
      <c r="C91" s="111"/>
      <c r="D91" s="111"/>
      <c r="E91" s="111"/>
      <c r="F91" s="111"/>
      <c r="G91" s="111"/>
      <c r="H91" s="111"/>
      <c r="I91" s="111"/>
      <c r="J91" s="111"/>
      <c r="K91" s="111"/>
      <c r="L91" s="111"/>
      <c r="M91" s="111"/>
      <c r="N91" s="111"/>
      <c r="O91" s="111"/>
      <c r="P91" s="111"/>
      <c r="Q91" s="111"/>
      <c r="R91" s="111"/>
      <c r="S91" s="111"/>
      <c r="T91" s="111"/>
      <c r="U91" s="111"/>
      <c r="V91" s="111"/>
      <c r="W91" s="111"/>
      <c r="X91" s="111"/>
      <c r="Y91" s="111"/>
      <c r="Z91" s="111"/>
      <c r="AA91" s="111"/>
      <c r="AB91" s="111"/>
      <c r="AC91" s="111"/>
      <c r="AD91" s="111"/>
      <c r="AE91" s="111"/>
      <c r="AF91" s="111"/>
      <c r="AG91" s="111"/>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2"/>
    </row>
    <row r="92" ht="15.75" customHeight="1">
      <c r="A92" s="113"/>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c r="AV92" s="114"/>
      <c r="AW92" s="114"/>
      <c r="AX92" s="114"/>
      <c r="AY92" s="114"/>
      <c r="AZ92" s="114"/>
      <c r="BA92" s="114"/>
      <c r="BB92" s="114"/>
      <c r="BC92" s="114"/>
      <c r="BD92" s="114"/>
      <c r="BE92" s="114"/>
      <c r="BF92" s="114"/>
      <c r="BG92" s="114"/>
      <c r="BH92" s="114"/>
      <c r="BI92" s="114"/>
      <c r="BJ92" s="114"/>
      <c r="BK92" s="114"/>
      <c r="BL92" s="114"/>
      <c r="BM92" s="114"/>
      <c r="BN92" s="114"/>
      <c r="BO92" s="114"/>
      <c r="BP92" s="114"/>
      <c r="BQ92" s="114"/>
      <c r="BR92" s="114"/>
      <c r="BS92" s="114"/>
      <c r="BT92" s="114"/>
      <c r="BU92" s="114"/>
      <c r="BV92" s="114"/>
      <c r="BW92" s="114"/>
      <c r="BX92" s="114"/>
      <c r="BY92" s="115"/>
    </row>
    <row r="93" ht="15.75" customHeight="1">
      <c r="A93" s="113"/>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c r="AS93" s="114"/>
      <c r="AT93" s="114"/>
      <c r="AU93" s="114"/>
      <c r="AV93" s="114"/>
      <c r="AW93" s="114"/>
      <c r="AX93" s="114"/>
      <c r="AY93" s="114"/>
      <c r="AZ93" s="114"/>
      <c r="BA93" s="114"/>
      <c r="BB93" s="114"/>
      <c r="BC93" s="114"/>
      <c r="BD93" s="114"/>
      <c r="BE93" s="114"/>
      <c r="BF93" s="114"/>
      <c r="BG93" s="114"/>
      <c r="BH93" s="114"/>
      <c r="BI93" s="114"/>
      <c r="BJ93" s="114"/>
      <c r="BK93" s="114"/>
      <c r="BL93" s="114"/>
      <c r="BM93" s="114"/>
      <c r="BN93" s="114"/>
      <c r="BO93" s="114"/>
      <c r="BP93" s="114"/>
      <c r="BQ93" s="114"/>
      <c r="BR93" s="114"/>
      <c r="BS93" s="114"/>
      <c r="BT93" s="114"/>
      <c r="BU93" s="114"/>
      <c r="BV93" s="114"/>
      <c r="BW93" s="114"/>
      <c r="BX93" s="114"/>
      <c r="BY93" s="115"/>
    </row>
    <row r="94" ht="15.75" customHeight="1">
      <c r="A94" s="113"/>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c r="AW94" s="114"/>
      <c r="AX94" s="114"/>
      <c r="AY94" s="114"/>
      <c r="AZ94" s="114"/>
      <c r="BA94" s="114"/>
      <c r="BB94" s="114"/>
      <c r="BC94" s="114"/>
      <c r="BD94" s="114"/>
      <c r="BE94" s="114"/>
      <c r="BF94" s="114"/>
      <c r="BG94" s="114"/>
      <c r="BH94" s="114"/>
      <c r="BI94" s="114"/>
      <c r="BJ94" s="114"/>
      <c r="BK94" s="114"/>
      <c r="BL94" s="114"/>
      <c r="BM94" s="114"/>
      <c r="BN94" s="114"/>
      <c r="BO94" s="114"/>
      <c r="BP94" s="114"/>
      <c r="BQ94" s="114"/>
      <c r="BR94" s="114"/>
      <c r="BS94" s="114"/>
      <c r="BT94" s="114"/>
      <c r="BU94" s="114"/>
      <c r="BV94" s="114"/>
      <c r="BW94" s="114"/>
      <c r="BX94" s="114"/>
      <c r="BY94" s="115"/>
    </row>
    <row r="95" ht="15.75" customHeight="1">
      <c r="A95" s="113"/>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14"/>
      <c r="AY95" s="114"/>
      <c r="AZ95" s="114"/>
      <c r="BA95" s="114"/>
      <c r="BB95" s="114"/>
      <c r="BC95" s="114"/>
      <c r="BD95" s="114"/>
      <c r="BE95" s="114"/>
      <c r="BF95" s="114"/>
      <c r="BG95" s="114"/>
      <c r="BH95" s="114"/>
      <c r="BI95" s="114"/>
      <c r="BJ95" s="114"/>
      <c r="BK95" s="114"/>
      <c r="BL95" s="114"/>
      <c r="BM95" s="114"/>
      <c r="BN95" s="114"/>
      <c r="BO95" s="114"/>
      <c r="BP95" s="114"/>
      <c r="BQ95" s="114"/>
      <c r="BR95" s="114"/>
      <c r="BS95" s="114"/>
      <c r="BT95" s="114"/>
      <c r="BU95" s="114"/>
      <c r="BV95" s="114"/>
      <c r="BW95" s="114"/>
      <c r="BX95" s="114"/>
      <c r="BY95" s="115"/>
    </row>
    <row r="96" ht="15.75" customHeight="1">
      <c r="A96" s="113"/>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14"/>
      <c r="AY96" s="114"/>
      <c r="AZ96" s="114"/>
      <c r="BA96" s="114"/>
      <c r="BB96" s="114"/>
      <c r="BC96" s="114"/>
      <c r="BD96" s="114"/>
      <c r="BE96" s="114"/>
      <c r="BF96" s="114"/>
      <c r="BG96" s="114"/>
      <c r="BH96" s="114"/>
      <c r="BI96" s="114"/>
      <c r="BJ96" s="114"/>
      <c r="BK96" s="114"/>
      <c r="BL96" s="114"/>
      <c r="BM96" s="114"/>
      <c r="BN96" s="114"/>
      <c r="BO96" s="114"/>
      <c r="BP96" s="114"/>
      <c r="BQ96" s="114"/>
      <c r="BR96" s="114"/>
      <c r="BS96" s="114"/>
      <c r="BT96" s="114"/>
      <c r="BU96" s="114"/>
      <c r="BV96" s="114"/>
      <c r="BW96" s="114"/>
      <c r="BX96" s="114"/>
      <c r="BY96" s="115"/>
    </row>
    <row r="97" ht="15.75" customHeight="1">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c r="AS97" s="114"/>
      <c r="AT97" s="114"/>
      <c r="AU97" s="114"/>
      <c r="AV97" s="114"/>
      <c r="AW97" s="114"/>
      <c r="AX97" s="114"/>
      <c r="AY97" s="114"/>
      <c r="AZ97" s="114"/>
      <c r="BA97" s="114"/>
      <c r="BB97" s="114"/>
      <c r="BC97" s="114"/>
      <c r="BD97" s="114"/>
      <c r="BE97" s="114"/>
      <c r="BF97" s="114"/>
      <c r="BG97" s="114"/>
      <c r="BH97" s="114"/>
      <c r="BI97" s="114"/>
      <c r="BJ97" s="114"/>
      <c r="BK97" s="114"/>
      <c r="BL97" s="114"/>
      <c r="BM97" s="114"/>
      <c r="BN97" s="114"/>
      <c r="BO97" s="114"/>
      <c r="BP97" s="114"/>
      <c r="BQ97" s="114"/>
      <c r="BR97" s="114"/>
      <c r="BS97" s="114"/>
      <c r="BT97" s="114"/>
      <c r="BU97" s="114"/>
      <c r="BV97" s="114"/>
      <c r="BW97" s="114"/>
      <c r="BX97" s="114"/>
      <c r="BY97" s="115"/>
    </row>
    <row r="98" ht="15.75" customHeight="1">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14"/>
      <c r="AY98" s="114"/>
      <c r="AZ98" s="114"/>
      <c r="BA98" s="114"/>
      <c r="BB98" s="114"/>
      <c r="BC98" s="114"/>
      <c r="BD98" s="114"/>
      <c r="BE98" s="114"/>
      <c r="BF98" s="114"/>
      <c r="BG98" s="114"/>
      <c r="BH98" s="114"/>
      <c r="BI98" s="114"/>
      <c r="BJ98" s="114"/>
      <c r="BK98" s="114"/>
      <c r="BL98" s="114"/>
      <c r="BM98" s="114"/>
      <c r="BN98" s="114"/>
      <c r="BO98" s="114"/>
      <c r="BP98" s="114"/>
      <c r="BQ98" s="114"/>
      <c r="BR98" s="114"/>
      <c r="BS98" s="114"/>
      <c r="BT98" s="114"/>
      <c r="BU98" s="114"/>
      <c r="BV98" s="114"/>
      <c r="BW98" s="114"/>
      <c r="BX98" s="114"/>
      <c r="BY98" s="115"/>
    </row>
    <row r="99" ht="15.75" customHeight="1">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c r="AS99" s="114"/>
      <c r="AT99" s="114"/>
      <c r="AU99" s="114"/>
      <c r="AV99" s="114"/>
      <c r="AW99" s="114"/>
      <c r="AX99" s="114"/>
      <c r="AY99" s="114"/>
      <c r="AZ99" s="114"/>
      <c r="BA99" s="114"/>
      <c r="BB99" s="114"/>
      <c r="BC99" s="114"/>
      <c r="BD99" s="114"/>
      <c r="BE99" s="114"/>
      <c r="BF99" s="114"/>
      <c r="BG99" s="114"/>
      <c r="BH99" s="114"/>
      <c r="BI99" s="114"/>
      <c r="BJ99" s="114"/>
      <c r="BK99" s="114"/>
      <c r="BL99" s="114"/>
      <c r="BM99" s="114"/>
      <c r="BN99" s="114"/>
      <c r="BO99" s="114"/>
      <c r="BP99" s="114"/>
      <c r="BQ99" s="114"/>
      <c r="BR99" s="114"/>
      <c r="BS99" s="114"/>
      <c r="BT99" s="114"/>
      <c r="BU99" s="114"/>
      <c r="BV99" s="114"/>
      <c r="BW99" s="114"/>
      <c r="BX99" s="114"/>
      <c r="BY99" s="115"/>
    </row>
    <row r="100" ht="15.75" customHeight="1">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14"/>
      <c r="AY100" s="114"/>
      <c r="AZ100" s="114"/>
      <c r="BA100" s="114"/>
      <c r="BB100" s="114"/>
      <c r="BC100" s="114"/>
      <c r="BD100" s="114"/>
      <c r="BE100" s="114"/>
      <c r="BF100" s="114"/>
      <c r="BG100" s="114"/>
      <c r="BH100" s="114"/>
      <c r="BI100" s="114"/>
      <c r="BJ100" s="114"/>
      <c r="BK100" s="114"/>
      <c r="BL100" s="114"/>
      <c r="BM100" s="114"/>
      <c r="BN100" s="114"/>
      <c r="BO100" s="114"/>
      <c r="BP100" s="114"/>
      <c r="BQ100" s="114"/>
      <c r="BR100" s="114"/>
      <c r="BS100" s="114"/>
      <c r="BT100" s="114"/>
      <c r="BU100" s="114"/>
      <c r="BV100" s="114"/>
      <c r="BW100" s="114"/>
      <c r="BX100" s="114"/>
      <c r="BY100" s="115"/>
    </row>
    <row r="101" ht="15.75" customHeight="1">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c r="AX101" s="114"/>
      <c r="AY101" s="114"/>
      <c r="AZ101" s="114"/>
      <c r="BA101" s="114"/>
      <c r="BB101" s="114"/>
      <c r="BC101" s="114"/>
      <c r="BD101" s="114"/>
      <c r="BE101" s="114"/>
      <c r="BF101" s="114"/>
      <c r="BG101" s="114"/>
      <c r="BH101" s="114"/>
      <c r="BI101" s="114"/>
      <c r="BJ101" s="114"/>
      <c r="BK101" s="114"/>
      <c r="BL101" s="114"/>
      <c r="BM101" s="114"/>
      <c r="BN101" s="114"/>
      <c r="BO101" s="114"/>
      <c r="BP101" s="114"/>
      <c r="BQ101" s="114"/>
      <c r="BR101" s="114"/>
      <c r="BS101" s="114"/>
      <c r="BT101" s="114"/>
      <c r="BU101" s="114"/>
      <c r="BV101" s="114"/>
      <c r="BW101" s="114"/>
      <c r="BX101" s="114"/>
      <c r="BY101" s="115"/>
    </row>
    <row r="102" ht="15.75" customHeight="1">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14"/>
      <c r="AY102" s="114"/>
      <c r="AZ102" s="114"/>
      <c r="BA102" s="114"/>
      <c r="BB102" s="114"/>
      <c r="BC102" s="114"/>
      <c r="BD102" s="114"/>
      <c r="BE102" s="114"/>
      <c r="BF102" s="114"/>
      <c r="BG102" s="114"/>
      <c r="BH102" s="114"/>
      <c r="BI102" s="114"/>
      <c r="BJ102" s="114"/>
      <c r="BK102" s="114"/>
      <c r="BL102" s="114"/>
      <c r="BM102" s="114"/>
      <c r="BN102" s="114"/>
      <c r="BO102" s="114"/>
      <c r="BP102" s="114"/>
      <c r="BQ102" s="114"/>
      <c r="BR102" s="114"/>
      <c r="BS102" s="114"/>
      <c r="BT102" s="114"/>
      <c r="BU102" s="114"/>
      <c r="BV102" s="114"/>
      <c r="BW102" s="114"/>
      <c r="BX102" s="114"/>
      <c r="BY102" s="115"/>
    </row>
    <row r="103" ht="15.75" customHeight="1">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c r="AS103" s="114"/>
      <c r="AT103" s="114"/>
      <c r="AU103" s="114"/>
      <c r="AV103" s="114"/>
      <c r="AW103" s="114"/>
      <c r="AX103" s="114"/>
      <c r="AY103" s="114"/>
      <c r="AZ103" s="114"/>
      <c r="BA103" s="114"/>
      <c r="BB103" s="114"/>
      <c r="BC103" s="114"/>
      <c r="BD103" s="114"/>
      <c r="BE103" s="114"/>
      <c r="BF103" s="114"/>
      <c r="BG103" s="114"/>
      <c r="BH103" s="114"/>
      <c r="BI103" s="114"/>
      <c r="BJ103" s="114"/>
      <c r="BK103" s="114"/>
      <c r="BL103" s="114"/>
      <c r="BM103" s="114"/>
      <c r="BN103" s="114"/>
      <c r="BO103" s="114"/>
      <c r="BP103" s="114"/>
      <c r="BQ103" s="114"/>
      <c r="BR103" s="114"/>
      <c r="BS103" s="114"/>
      <c r="BT103" s="114"/>
      <c r="BU103" s="114"/>
      <c r="BV103" s="114"/>
      <c r="BW103" s="114"/>
      <c r="BX103" s="114"/>
      <c r="BY103" s="115"/>
    </row>
    <row r="104" ht="15.75" customHeight="1">
      <c r="A104" s="113"/>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c r="AA104" s="114"/>
      <c r="AB104" s="114"/>
      <c r="AC104" s="114"/>
      <c r="AD104" s="114"/>
      <c r="AE104" s="114"/>
      <c r="AF104" s="114"/>
      <c r="AG104" s="114"/>
      <c r="AH104" s="114"/>
      <c r="AI104" s="114"/>
      <c r="AJ104" s="114"/>
      <c r="AK104" s="114"/>
      <c r="AL104" s="114"/>
      <c r="AM104" s="114"/>
      <c r="AN104" s="114"/>
      <c r="AO104" s="114"/>
      <c r="AP104" s="114"/>
      <c r="AQ104" s="114"/>
      <c r="AR104" s="114"/>
      <c r="AS104" s="114"/>
      <c r="AT104" s="114"/>
      <c r="AU104" s="114"/>
      <c r="AV104" s="114"/>
      <c r="AW104" s="114"/>
      <c r="AX104" s="114"/>
      <c r="AY104" s="114"/>
      <c r="AZ104" s="114"/>
      <c r="BA104" s="114"/>
      <c r="BB104" s="114"/>
      <c r="BC104" s="114"/>
      <c r="BD104" s="114"/>
      <c r="BE104" s="114"/>
      <c r="BF104" s="114"/>
      <c r="BG104" s="114"/>
      <c r="BH104" s="114"/>
      <c r="BI104" s="114"/>
      <c r="BJ104" s="114"/>
      <c r="BK104" s="114"/>
      <c r="BL104" s="114"/>
      <c r="BM104" s="114"/>
      <c r="BN104" s="114"/>
      <c r="BO104" s="114"/>
      <c r="BP104" s="114"/>
      <c r="BQ104" s="114"/>
      <c r="BR104" s="114"/>
      <c r="BS104" s="114"/>
      <c r="BT104" s="114"/>
      <c r="BU104" s="114"/>
      <c r="BV104" s="114"/>
      <c r="BW104" s="114"/>
      <c r="BX104" s="114"/>
      <c r="BY104" s="115"/>
    </row>
    <row r="105" ht="15.75" customHeight="1">
      <c r="A105" s="113"/>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c r="AA105" s="114"/>
      <c r="AB105" s="114"/>
      <c r="AC105" s="114"/>
      <c r="AD105" s="114"/>
      <c r="AE105" s="114"/>
      <c r="AF105" s="114"/>
      <c r="AG105" s="114"/>
      <c r="AH105" s="114"/>
      <c r="AI105" s="114"/>
      <c r="AJ105" s="114"/>
      <c r="AK105" s="114"/>
      <c r="AL105" s="114"/>
      <c r="AM105" s="114"/>
      <c r="AN105" s="114"/>
      <c r="AO105" s="114"/>
      <c r="AP105" s="114"/>
      <c r="AQ105" s="114"/>
      <c r="AR105" s="114"/>
      <c r="AS105" s="114"/>
      <c r="AT105" s="114"/>
      <c r="AU105" s="114"/>
      <c r="AV105" s="114"/>
      <c r="AW105" s="114"/>
      <c r="AX105" s="114"/>
      <c r="AY105" s="114"/>
      <c r="AZ105" s="114"/>
      <c r="BA105" s="114"/>
      <c r="BB105" s="114"/>
      <c r="BC105" s="114"/>
      <c r="BD105" s="114"/>
      <c r="BE105" s="114"/>
      <c r="BF105" s="114"/>
      <c r="BG105" s="114"/>
      <c r="BH105" s="114"/>
      <c r="BI105" s="114"/>
      <c r="BJ105" s="114"/>
      <c r="BK105" s="114"/>
      <c r="BL105" s="114"/>
      <c r="BM105" s="114"/>
      <c r="BN105" s="114"/>
      <c r="BO105" s="114"/>
      <c r="BP105" s="114"/>
      <c r="BQ105" s="114"/>
      <c r="BR105" s="114"/>
      <c r="BS105" s="114"/>
      <c r="BT105" s="114"/>
      <c r="BU105" s="114"/>
      <c r="BV105" s="114"/>
      <c r="BW105" s="114"/>
      <c r="BX105" s="114"/>
      <c r="BY105" s="115"/>
    </row>
    <row r="106" ht="15.75" customHeight="1">
      <c r="A106" s="113"/>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c r="AA106" s="114"/>
      <c r="AB106" s="114"/>
      <c r="AC106" s="114"/>
      <c r="AD106" s="114"/>
      <c r="AE106" s="114"/>
      <c r="AF106" s="114"/>
      <c r="AG106" s="114"/>
      <c r="AH106" s="114"/>
      <c r="AI106" s="114"/>
      <c r="AJ106" s="114"/>
      <c r="AK106" s="114"/>
      <c r="AL106" s="114"/>
      <c r="AM106" s="114"/>
      <c r="AN106" s="114"/>
      <c r="AO106" s="114"/>
      <c r="AP106" s="114"/>
      <c r="AQ106" s="114"/>
      <c r="AR106" s="114"/>
      <c r="AS106" s="114"/>
      <c r="AT106" s="114"/>
      <c r="AU106" s="114"/>
      <c r="AV106" s="114"/>
      <c r="AW106" s="114"/>
      <c r="AX106" s="114"/>
      <c r="AY106" s="114"/>
      <c r="AZ106" s="114"/>
      <c r="BA106" s="114"/>
      <c r="BB106" s="114"/>
      <c r="BC106" s="114"/>
      <c r="BD106" s="114"/>
      <c r="BE106" s="114"/>
      <c r="BF106" s="114"/>
      <c r="BG106" s="114"/>
      <c r="BH106" s="114"/>
      <c r="BI106" s="114"/>
      <c r="BJ106" s="114"/>
      <c r="BK106" s="114"/>
      <c r="BL106" s="114"/>
      <c r="BM106" s="114"/>
      <c r="BN106" s="114"/>
      <c r="BO106" s="114"/>
      <c r="BP106" s="114"/>
      <c r="BQ106" s="114"/>
      <c r="BR106" s="114"/>
      <c r="BS106" s="114"/>
      <c r="BT106" s="114"/>
      <c r="BU106" s="114"/>
      <c r="BV106" s="114"/>
      <c r="BW106" s="114"/>
      <c r="BX106" s="114"/>
      <c r="BY106" s="115"/>
    </row>
    <row r="107" ht="15.75" customHeight="1">
      <c r="A107" s="113"/>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c r="AS107" s="114"/>
      <c r="AT107" s="114"/>
      <c r="AU107" s="114"/>
      <c r="AV107" s="114"/>
      <c r="AW107" s="114"/>
      <c r="AX107" s="114"/>
      <c r="AY107" s="114"/>
      <c r="AZ107" s="114"/>
      <c r="BA107" s="114"/>
      <c r="BB107" s="114"/>
      <c r="BC107" s="114"/>
      <c r="BD107" s="114"/>
      <c r="BE107" s="114"/>
      <c r="BF107" s="114"/>
      <c r="BG107" s="114"/>
      <c r="BH107" s="114"/>
      <c r="BI107" s="114"/>
      <c r="BJ107" s="114"/>
      <c r="BK107" s="114"/>
      <c r="BL107" s="114"/>
      <c r="BM107" s="114"/>
      <c r="BN107" s="114"/>
      <c r="BO107" s="114"/>
      <c r="BP107" s="114"/>
      <c r="BQ107" s="114"/>
      <c r="BR107" s="114"/>
      <c r="BS107" s="114"/>
      <c r="BT107" s="114"/>
      <c r="BU107" s="114"/>
      <c r="BV107" s="114"/>
      <c r="BW107" s="114"/>
      <c r="BX107" s="114"/>
      <c r="BY107" s="115"/>
    </row>
    <row r="108" ht="15.75" customHeight="1">
      <c r="A108" s="113"/>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14"/>
      <c r="AE108" s="114"/>
      <c r="AF108" s="114"/>
      <c r="AG108" s="114"/>
      <c r="AH108" s="114"/>
      <c r="AI108" s="114"/>
      <c r="AJ108" s="114"/>
      <c r="AK108" s="114"/>
      <c r="AL108" s="114"/>
      <c r="AM108" s="114"/>
      <c r="AN108" s="114"/>
      <c r="AO108" s="114"/>
      <c r="AP108" s="114"/>
      <c r="AQ108" s="114"/>
      <c r="AR108" s="114"/>
      <c r="AS108" s="114"/>
      <c r="AT108" s="114"/>
      <c r="AU108" s="114"/>
      <c r="AV108" s="114"/>
      <c r="AW108" s="114"/>
      <c r="AX108" s="114"/>
      <c r="AY108" s="114"/>
      <c r="AZ108" s="114"/>
      <c r="BA108" s="114"/>
      <c r="BB108" s="114"/>
      <c r="BC108" s="114"/>
      <c r="BD108" s="114"/>
      <c r="BE108" s="114"/>
      <c r="BF108" s="114"/>
      <c r="BG108" s="114"/>
      <c r="BH108" s="114"/>
      <c r="BI108" s="114"/>
      <c r="BJ108" s="114"/>
      <c r="BK108" s="114"/>
      <c r="BL108" s="114"/>
      <c r="BM108" s="114"/>
      <c r="BN108" s="114"/>
      <c r="BO108" s="114"/>
      <c r="BP108" s="114"/>
      <c r="BQ108" s="114"/>
      <c r="BR108" s="114"/>
      <c r="BS108" s="114"/>
      <c r="BT108" s="114"/>
      <c r="BU108" s="114"/>
      <c r="BV108" s="114"/>
      <c r="BW108" s="114"/>
      <c r="BX108" s="114"/>
      <c r="BY108" s="115"/>
    </row>
    <row r="109" ht="15.75" customHeight="1">
      <c r="A109" s="113"/>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c r="AC109" s="114"/>
      <c r="AD109" s="114"/>
      <c r="AE109" s="114"/>
      <c r="AF109" s="114"/>
      <c r="AG109" s="114"/>
      <c r="AH109" s="114"/>
      <c r="AI109" s="114"/>
      <c r="AJ109" s="114"/>
      <c r="AK109" s="114"/>
      <c r="AL109" s="114"/>
      <c r="AM109" s="114"/>
      <c r="AN109" s="114"/>
      <c r="AO109" s="114"/>
      <c r="AP109" s="114"/>
      <c r="AQ109" s="114"/>
      <c r="AR109" s="114"/>
      <c r="AS109" s="114"/>
      <c r="AT109" s="114"/>
      <c r="AU109" s="114"/>
      <c r="AV109" s="114"/>
      <c r="AW109" s="114"/>
      <c r="AX109" s="114"/>
      <c r="AY109" s="114"/>
      <c r="AZ109" s="114"/>
      <c r="BA109" s="114"/>
      <c r="BB109" s="114"/>
      <c r="BC109" s="114"/>
      <c r="BD109" s="114"/>
      <c r="BE109" s="114"/>
      <c r="BF109" s="114"/>
      <c r="BG109" s="114"/>
      <c r="BH109" s="114"/>
      <c r="BI109" s="114"/>
      <c r="BJ109" s="114"/>
      <c r="BK109" s="114"/>
      <c r="BL109" s="114"/>
      <c r="BM109" s="114"/>
      <c r="BN109" s="114"/>
      <c r="BO109" s="114"/>
      <c r="BP109" s="114"/>
      <c r="BQ109" s="114"/>
      <c r="BR109" s="114"/>
      <c r="BS109" s="114"/>
      <c r="BT109" s="114"/>
      <c r="BU109" s="114"/>
      <c r="BV109" s="114"/>
      <c r="BW109" s="114"/>
      <c r="BX109" s="114"/>
      <c r="BY109" s="115"/>
    </row>
    <row r="110" ht="15.75" customHeight="1">
      <c r="A110" s="113"/>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4"/>
      <c r="AE110" s="114"/>
      <c r="AF110" s="114"/>
      <c r="AG110" s="114"/>
      <c r="AH110" s="114"/>
      <c r="AI110" s="114"/>
      <c r="AJ110" s="114"/>
      <c r="AK110" s="114"/>
      <c r="AL110" s="114"/>
      <c r="AM110" s="114"/>
      <c r="AN110" s="114"/>
      <c r="AO110" s="114"/>
      <c r="AP110" s="114"/>
      <c r="AQ110" s="114"/>
      <c r="AR110" s="114"/>
      <c r="AS110" s="114"/>
      <c r="AT110" s="114"/>
      <c r="AU110" s="114"/>
      <c r="AV110" s="114"/>
      <c r="AW110" s="114"/>
      <c r="AX110" s="114"/>
      <c r="AY110" s="114"/>
      <c r="AZ110" s="114"/>
      <c r="BA110" s="114"/>
      <c r="BB110" s="114"/>
      <c r="BC110" s="114"/>
      <c r="BD110" s="114"/>
      <c r="BE110" s="114"/>
      <c r="BF110" s="114"/>
      <c r="BG110" s="114"/>
      <c r="BH110" s="114"/>
      <c r="BI110" s="114"/>
      <c r="BJ110" s="114"/>
      <c r="BK110" s="114"/>
      <c r="BL110" s="114"/>
      <c r="BM110" s="114"/>
      <c r="BN110" s="114"/>
      <c r="BO110" s="114"/>
      <c r="BP110" s="114"/>
      <c r="BQ110" s="114"/>
      <c r="BR110" s="114"/>
      <c r="BS110" s="114"/>
      <c r="BT110" s="114"/>
      <c r="BU110" s="114"/>
      <c r="BV110" s="114"/>
      <c r="BW110" s="114"/>
      <c r="BX110" s="114"/>
      <c r="BY110" s="115"/>
    </row>
    <row r="111" ht="15.75" customHeight="1">
      <c r="A111" s="113"/>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c r="AC111" s="114"/>
      <c r="AD111" s="114"/>
      <c r="AE111" s="114"/>
      <c r="AF111" s="114"/>
      <c r="AG111" s="114"/>
      <c r="AH111" s="114"/>
      <c r="AI111" s="114"/>
      <c r="AJ111" s="114"/>
      <c r="AK111" s="114"/>
      <c r="AL111" s="114"/>
      <c r="AM111" s="114"/>
      <c r="AN111" s="114"/>
      <c r="AO111" s="114"/>
      <c r="AP111" s="114"/>
      <c r="AQ111" s="114"/>
      <c r="AR111" s="114"/>
      <c r="AS111" s="114"/>
      <c r="AT111" s="114"/>
      <c r="AU111" s="114"/>
      <c r="AV111" s="114"/>
      <c r="AW111" s="114"/>
      <c r="AX111" s="114"/>
      <c r="AY111" s="114"/>
      <c r="AZ111" s="114"/>
      <c r="BA111" s="114"/>
      <c r="BB111" s="114"/>
      <c r="BC111" s="114"/>
      <c r="BD111" s="114"/>
      <c r="BE111" s="114"/>
      <c r="BF111" s="114"/>
      <c r="BG111" s="114"/>
      <c r="BH111" s="114"/>
      <c r="BI111" s="114"/>
      <c r="BJ111" s="114"/>
      <c r="BK111" s="114"/>
      <c r="BL111" s="114"/>
      <c r="BM111" s="114"/>
      <c r="BN111" s="114"/>
      <c r="BO111" s="114"/>
      <c r="BP111" s="114"/>
      <c r="BQ111" s="114"/>
      <c r="BR111" s="114"/>
      <c r="BS111" s="114"/>
      <c r="BT111" s="114"/>
      <c r="BU111" s="114"/>
      <c r="BV111" s="114"/>
      <c r="BW111" s="114"/>
      <c r="BX111" s="114"/>
      <c r="BY111" s="115"/>
    </row>
    <row r="112" ht="15.75" customHeight="1">
      <c r="A112" s="113"/>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4"/>
      <c r="AU112" s="114"/>
      <c r="AV112" s="114"/>
      <c r="AW112" s="114"/>
      <c r="AX112" s="114"/>
      <c r="AY112" s="114"/>
      <c r="AZ112" s="114"/>
      <c r="BA112" s="114"/>
      <c r="BB112" s="114"/>
      <c r="BC112" s="114"/>
      <c r="BD112" s="114"/>
      <c r="BE112" s="114"/>
      <c r="BF112" s="114"/>
      <c r="BG112" s="114"/>
      <c r="BH112" s="114"/>
      <c r="BI112" s="114"/>
      <c r="BJ112" s="114"/>
      <c r="BK112" s="114"/>
      <c r="BL112" s="114"/>
      <c r="BM112" s="114"/>
      <c r="BN112" s="114"/>
      <c r="BO112" s="114"/>
      <c r="BP112" s="114"/>
      <c r="BQ112" s="114"/>
      <c r="BR112" s="114"/>
      <c r="BS112" s="114"/>
      <c r="BT112" s="114"/>
      <c r="BU112" s="114"/>
      <c r="BV112" s="114"/>
      <c r="BW112" s="114"/>
      <c r="BX112" s="114"/>
      <c r="BY112" s="115"/>
    </row>
    <row r="113" ht="15.75" customHeight="1">
      <c r="A113" s="113"/>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c r="AC113" s="114"/>
      <c r="AD113" s="114"/>
      <c r="AE113" s="114"/>
      <c r="AF113" s="114"/>
      <c r="AG113" s="114"/>
      <c r="AH113" s="114"/>
      <c r="AI113" s="114"/>
      <c r="AJ113" s="114"/>
      <c r="AK113" s="114"/>
      <c r="AL113" s="114"/>
      <c r="AM113" s="114"/>
      <c r="AN113" s="114"/>
      <c r="AO113" s="114"/>
      <c r="AP113" s="114"/>
      <c r="AQ113" s="114"/>
      <c r="AR113" s="114"/>
      <c r="AS113" s="114"/>
      <c r="AT113" s="114"/>
      <c r="AU113" s="114"/>
      <c r="AV113" s="114"/>
      <c r="AW113" s="114"/>
      <c r="AX113" s="114"/>
      <c r="AY113" s="114"/>
      <c r="AZ113" s="114"/>
      <c r="BA113" s="114"/>
      <c r="BB113" s="114"/>
      <c r="BC113" s="114"/>
      <c r="BD113" s="114"/>
      <c r="BE113" s="114"/>
      <c r="BF113" s="114"/>
      <c r="BG113" s="114"/>
      <c r="BH113" s="114"/>
      <c r="BI113" s="114"/>
      <c r="BJ113" s="114"/>
      <c r="BK113" s="114"/>
      <c r="BL113" s="114"/>
      <c r="BM113" s="114"/>
      <c r="BN113" s="114"/>
      <c r="BO113" s="114"/>
      <c r="BP113" s="114"/>
      <c r="BQ113" s="114"/>
      <c r="BR113" s="114"/>
      <c r="BS113" s="114"/>
      <c r="BT113" s="114"/>
      <c r="BU113" s="114"/>
      <c r="BV113" s="114"/>
      <c r="BW113" s="114"/>
      <c r="BX113" s="114"/>
      <c r="BY113" s="115"/>
    </row>
    <row r="114" ht="15.75" customHeight="1">
      <c r="A114" s="113"/>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c r="AC114" s="114"/>
      <c r="AD114" s="114"/>
      <c r="AE114" s="114"/>
      <c r="AF114" s="114"/>
      <c r="AG114" s="114"/>
      <c r="AH114" s="114"/>
      <c r="AI114" s="114"/>
      <c r="AJ114" s="114"/>
      <c r="AK114" s="114"/>
      <c r="AL114" s="114"/>
      <c r="AM114" s="114"/>
      <c r="AN114" s="114"/>
      <c r="AO114" s="114"/>
      <c r="AP114" s="114"/>
      <c r="AQ114" s="114"/>
      <c r="AR114" s="114"/>
      <c r="AS114" s="114"/>
      <c r="AT114" s="114"/>
      <c r="AU114" s="114"/>
      <c r="AV114" s="114"/>
      <c r="AW114" s="114"/>
      <c r="AX114" s="114"/>
      <c r="AY114" s="114"/>
      <c r="AZ114" s="114"/>
      <c r="BA114" s="114"/>
      <c r="BB114" s="114"/>
      <c r="BC114" s="114"/>
      <c r="BD114" s="114"/>
      <c r="BE114" s="114"/>
      <c r="BF114" s="114"/>
      <c r="BG114" s="114"/>
      <c r="BH114" s="114"/>
      <c r="BI114" s="114"/>
      <c r="BJ114" s="114"/>
      <c r="BK114" s="114"/>
      <c r="BL114" s="114"/>
      <c r="BM114" s="114"/>
      <c r="BN114" s="114"/>
      <c r="BO114" s="114"/>
      <c r="BP114" s="114"/>
      <c r="BQ114" s="114"/>
      <c r="BR114" s="114"/>
      <c r="BS114" s="114"/>
      <c r="BT114" s="114"/>
      <c r="BU114" s="114"/>
      <c r="BV114" s="114"/>
      <c r="BW114" s="114"/>
      <c r="BX114" s="114"/>
      <c r="BY114" s="115"/>
    </row>
    <row r="115" ht="15.75" customHeight="1">
      <c r="A115" s="113"/>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c r="AD115" s="114"/>
      <c r="AE115" s="114"/>
      <c r="AF115" s="114"/>
      <c r="AG115" s="114"/>
      <c r="AH115" s="114"/>
      <c r="AI115" s="114"/>
      <c r="AJ115" s="114"/>
      <c r="AK115" s="114"/>
      <c r="AL115" s="114"/>
      <c r="AM115" s="114"/>
      <c r="AN115" s="114"/>
      <c r="AO115" s="114"/>
      <c r="AP115" s="114"/>
      <c r="AQ115" s="114"/>
      <c r="AR115" s="114"/>
      <c r="AS115" s="114"/>
      <c r="AT115" s="114"/>
      <c r="AU115" s="114"/>
      <c r="AV115" s="114"/>
      <c r="AW115" s="114"/>
      <c r="AX115" s="114"/>
      <c r="AY115" s="114"/>
      <c r="AZ115" s="114"/>
      <c r="BA115" s="114"/>
      <c r="BB115" s="114"/>
      <c r="BC115" s="114"/>
      <c r="BD115" s="114"/>
      <c r="BE115" s="114"/>
      <c r="BF115" s="114"/>
      <c r="BG115" s="114"/>
      <c r="BH115" s="114"/>
      <c r="BI115" s="114"/>
      <c r="BJ115" s="114"/>
      <c r="BK115" s="114"/>
      <c r="BL115" s="114"/>
      <c r="BM115" s="114"/>
      <c r="BN115" s="114"/>
      <c r="BO115" s="114"/>
      <c r="BP115" s="114"/>
      <c r="BQ115" s="114"/>
      <c r="BR115" s="114"/>
      <c r="BS115" s="114"/>
      <c r="BT115" s="114"/>
      <c r="BU115" s="114"/>
      <c r="BV115" s="114"/>
      <c r="BW115" s="114"/>
      <c r="BX115" s="114"/>
      <c r="BY115" s="115"/>
    </row>
    <row r="116" ht="15.75" customHeight="1">
      <c r="A116" s="113"/>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4"/>
      <c r="AE116" s="114"/>
      <c r="AF116" s="114"/>
      <c r="AG116" s="114"/>
      <c r="AH116" s="114"/>
      <c r="AI116" s="114"/>
      <c r="AJ116" s="114"/>
      <c r="AK116" s="114"/>
      <c r="AL116" s="114"/>
      <c r="AM116" s="114"/>
      <c r="AN116" s="114"/>
      <c r="AO116" s="114"/>
      <c r="AP116" s="114"/>
      <c r="AQ116" s="114"/>
      <c r="AR116" s="114"/>
      <c r="AS116" s="114"/>
      <c r="AT116" s="114"/>
      <c r="AU116" s="114"/>
      <c r="AV116" s="114"/>
      <c r="AW116" s="114"/>
      <c r="AX116" s="114"/>
      <c r="AY116" s="114"/>
      <c r="AZ116" s="114"/>
      <c r="BA116" s="114"/>
      <c r="BB116" s="114"/>
      <c r="BC116" s="114"/>
      <c r="BD116" s="114"/>
      <c r="BE116" s="114"/>
      <c r="BF116" s="114"/>
      <c r="BG116" s="114"/>
      <c r="BH116" s="114"/>
      <c r="BI116" s="114"/>
      <c r="BJ116" s="114"/>
      <c r="BK116" s="114"/>
      <c r="BL116" s="114"/>
      <c r="BM116" s="114"/>
      <c r="BN116" s="114"/>
      <c r="BO116" s="114"/>
      <c r="BP116" s="114"/>
      <c r="BQ116" s="114"/>
      <c r="BR116" s="114"/>
      <c r="BS116" s="114"/>
      <c r="BT116" s="114"/>
      <c r="BU116" s="114"/>
      <c r="BV116" s="114"/>
      <c r="BW116" s="114"/>
      <c r="BX116" s="114"/>
      <c r="BY116" s="115"/>
    </row>
    <row r="117" ht="15.75" customHeight="1">
      <c r="A117" s="113"/>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4"/>
      <c r="AE117" s="114"/>
      <c r="AF117" s="114"/>
      <c r="AG117" s="114"/>
      <c r="AH117" s="114"/>
      <c r="AI117" s="114"/>
      <c r="AJ117" s="114"/>
      <c r="AK117" s="114"/>
      <c r="AL117" s="114"/>
      <c r="AM117" s="114"/>
      <c r="AN117" s="114"/>
      <c r="AO117" s="114"/>
      <c r="AP117" s="114"/>
      <c r="AQ117" s="114"/>
      <c r="AR117" s="114"/>
      <c r="AS117" s="114"/>
      <c r="AT117" s="114"/>
      <c r="AU117" s="114"/>
      <c r="AV117" s="114"/>
      <c r="AW117" s="114"/>
      <c r="AX117" s="114"/>
      <c r="AY117" s="114"/>
      <c r="AZ117" s="114"/>
      <c r="BA117" s="114"/>
      <c r="BB117" s="114"/>
      <c r="BC117" s="114"/>
      <c r="BD117" s="114"/>
      <c r="BE117" s="114"/>
      <c r="BF117" s="114"/>
      <c r="BG117" s="114"/>
      <c r="BH117" s="114"/>
      <c r="BI117" s="114"/>
      <c r="BJ117" s="114"/>
      <c r="BK117" s="114"/>
      <c r="BL117" s="114"/>
      <c r="BM117" s="114"/>
      <c r="BN117" s="114"/>
      <c r="BO117" s="114"/>
      <c r="BP117" s="114"/>
      <c r="BQ117" s="114"/>
      <c r="BR117" s="114"/>
      <c r="BS117" s="114"/>
      <c r="BT117" s="114"/>
      <c r="BU117" s="114"/>
      <c r="BV117" s="114"/>
      <c r="BW117" s="114"/>
      <c r="BX117" s="114"/>
      <c r="BY117" s="115"/>
    </row>
    <row r="118" ht="15.75" customHeight="1">
      <c r="A118" s="113"/>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c r="AS118" s="114"/>
      <c r="AT118" s="114"/>
      <c r="AU118" s="114"/>
      <c r="AV118" s="114"/>
      <c r="AW118" s="114"/>
      <c r="AX118" s="114"/>
      <c r="AY118" s="114"/>
      <c r="AZ118" s="114"/>
      <c r="BA118" s="114"/>
      <c r="BB118" s="114"/>
      <c r="BC118" s="114"/>
      <c r="BD118" s="114"/>
      <c r="BE118" s="114"/>
      <c r="BF118" s="114"/>
      <c r="BG118" s="114"/>
      <c r="BH118" s="114"/>
      <c r="BI118" s="114"/>
      <c r="BJ118" s="114"/>
      <c r="BK118" s="114"/>
      <c r="BL118" s="114"/>
      <c r="BM118" s="114"/>
      <c r="BN118" s="114"/>
      <c r="BO118" s="114"/>
      <c r="BP118" s="114"/>
      <c r="BQ118" s="114"/>
      <c r="BR118" s="114"/>
      <c r="BS118" s="114"/>
      <c r="BT118" s="114"/>
      <c r="BU118" s="114"/>
      <c r="BV118" s="114"/>
      <c r="BW118" s="114"/>
      <c r="BX118" s="114"/>
      <c r="BY118" s="115"/>
    </row>
    <row r="119" ht="15.75" customHeight="1">
      <c r="A119" s="113"/>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4"/>
      <c r="AH119" s="114"/>
      <c r="AI119" s="114"/>
      <c r="AJ119" s="114"/>
      <c r="AK119" s="114"/>
      <c r="AL119" s="114"/>
      <c r="AM119" s="114"/>
      <c r="AN119" s="114"/>
      <c r="AO119" s="114"/>
      <c r="AP119" s="114"/>
      <c r="AQ119" s="114"/>
      <c r="AR119" s="114"/>
      <c r="AS119" s="114"/>
      <c r="AT119" s="114"/>
      <c r="AU119" s="114"/>
      <c r="AV119" s="114"/>
      <c r="AW119" s="114"/>
      <c r="AX119" s="114"/>
      <c r="AY119" s="114"/>
      <c r="AZ119" s="114"/>
      <c r="BA119" s="114"/>
      <c r="BB119" s="114"/>
      <c r="BC119" s="114"/>
      <c r="BD119" s="114"/>
      <c r="BE119" s="114"/>
      <c r="BF119" s="114"/>
      <c r="BG119" s="114"/>
      <c r="BH119" s="114"/>
      <c r="BI119" s="114"/>
      <c r="BJ119" s="114"/>
      <c r="BK119" s="114"/>
      <c r="BL119" s="114"/>
      <c r="BM119" s="114"/>
      <c r="BN119" s="114"/>
      <c r="BO119" s="114"/>
      <c r="BP119" s="114"/>
      <c r="BQ119" s="114"/>
      <c r="BR119" s="114"/>
      <c r="BS119" s="114"/>
      <c r="BT119" s="114"/>
      <c r="BU119" s="114"/>
      <c r="BV119" s="114"/>
      <c r="BW119" s="114"/>
      <c r="BX119" s="114"/>
      <c r="BY119" s="115"/>
    </row>
    <row r="120" ht="15.75" customHeight="1">
      <c r="A120" s="113"/>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4"/>
      <c r="AH120" s="114"/>
      <c r="AI120" s="114"/>
      <c r="AJ120" s="114"/>
      <c r="AK120" s="114"/>
      <c r="AL120" s="114"/>
      <c r="AM120" s="114"/>
      <c r="AN120" s="114"/>
      <c r="AO120" s="114"/>
      <c r="AP120" s="114"/>
      <c r="AQ120" s="114"/>
      <c r="AR120" s="114"/>
      <c r="AS120" s="114"/>
      <c r="AT120" s="114"/>
      <c r="AU120" s="114"/>
      <c r="AV120" s="114"/>
      <c r="AW120" s="114"/>
      <c r="AX120" s="114"/>
      <c r="AY120" s="114"/>
      <c r="AZ120" s="114"/>
      <c r="BA120" s="114"/>
      <c r="BB120" s="114"/>
      <c r="BC120" s="114"/>
      <c r="BD120" s="114"/>
      <c r="BE120" s="114"/>
      <c r="BF120" s="114"/>
      <c r="BG120" s="114"/>
      <c r="BH120" s="114"/>
      <c r="BI120" s="114"/>
      <c r="BJ120" s="114"/>
      <c r="BK120" s="114"/>
      <c r="BL120" s="114"/>
      <c r="BM120" s="114"/>
      <c r="BN120" s="114"/>
      <c r="BO120" s="114"/>
      <c r="BP120" s="114"/>
      <c r="BQ120" s="114"/>
      <c r="BR120" s="114"/>
      <c r="BS120" s="114"/>
      <c r="BT120" s="114"/>
      <c r="BU120" s="114"/>
      <c r="BV120" s="114"/>
      <c r="BW120" s="114"/>
      <c r="BX120" s="114"/>
      <c r="BY120" s="115"/>
    </row>
    <row r="121" ht="15.75" customHeight="1">
      <c r="A121" s="113"/>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4"/>
      <c r="AH121" s="114"/>
      <c r="AI121" s="114"/>
      <c r="AJ121" s="114"/>
      <c r="AK121" s="114"/>
      <c r="AL121" s="114"/>
      <c r="AM121" s="114"/>
      <c r="AN121" s="114"/>
      <c r="AO121" s="114"/>
      <c r="AP121" s="114"/>
      <c r="AQ121" s="114"/>
      <c r="AR121" s="114"/>
      <c r="AS121" s="114"/>
      <c r="AT121" s="114"/>
      <c r="AU121" s="114"/>
      <c r="AV121" s="114"/>
      <c r="AW121" s="114"/>
      <c r="AX121" s="114"/>
      <c r="AY121" s="114"/>
      <c r="AZ121" s="114"/>
      <c r="BA121" s="114"/>
      <c r="BB121" s="114"/>
      <c r="BC121" s="114"/>
      <c r="BD121" s="114"/>
      <c r="BE121" s="114"/>
      <c r="BF121" s="114"/>
      <c r="BG121" s="114"/>
      <c r="BH121" s="114"/>
      <c r="BI121" s="114"/>
      <c r="BJ121" s="114"/>
      <c r="BK121" s="114"/>
      <c r="BL121" s="114"/>
      <c r="BM121" s="114"/>
      <c r="BN121" s="114"/>
      <c r="BO121" s="114"/>
      <c r="BP121" s="114"/>
      <c r="BQ121" s="114"/>
      <c r="BR121" s="114"/>
      <c r="BS121" s="114"/>
      <c r="BT121" s="114"/>
      <c r="BU121" s="114"/>
      <c r="BV121" s="114"/>
      <c r="BW121" s="114"/>
      <c r="BX121" s="114"/>
      <c r="BY121" s="115"/>
    </row>
    <row r="122" ht="15.75" customHeight="1">
      <c r="A122" s="113"/>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4"/>
      <c r="AH122" s="114"/>
      <c r="AI122" s="114"/>
      <c r="AJ122" s="114"/>
      <c r="AK122" s="114"/>
      <c r="AL122" s="114"/>
      <c r="AM122" s="114"/>
      <c r="AN122" s="114"/>
      <c r="AO122" s="114"/>
      <c r="AP122" s="114"/>
      <c r="AQ122" s="114"/>
      <c r="AR122" s="114"/>
      <c r="AS122" s="114"/>
      <c r="AT122" s="114"/>
      <c r="AU122" s="114"/>
      <c r="AV122" s="114"/>
      <c r="AW122" s="114"/>
      <c r="AX122" s="114"/>
      <c r="AY122" s="114"/>
      <c r="AZ122" s="114"/>
      <c r="BA122" s="114"/>
      <c r="BB122" s="114"/>
      <c r="BC122" s="114"/>
      <c r="BD122" s="114"/>
      <c r="BE122" s="114"/>
      <c r="BF122" s="114"/>
      <c r="BG122" s="114"/>
      <c r="BH122" s="114"/>
      <c r="BI122" s="114"/>
      <c r="BJ122" s="114"/>
      <c r="BK122" s="114"/>
      <c r="BL122" s="114"/>
      <c r="BM122" s="114"/>
      <c r="BN122" s="114"/>
      <c r="BO122" s="114"/>
      <c r="BP122" s="114"/>
      <c r="BQ122" s="114"/>
      <c r="BR122" s="114"/>
      <c r="BS122" s="114"/>
      <c r="BT122" s="114"/>
      <c r="BU122" s="114"/>
      <c r="BV122" s="114"/>
      <c r="BW122" s="114"/>
      <c r="BX122" s="114"/>
      <c r="BY122" s="115"/>
    </row>
    <row r="123" ht="15.75" customHeight="1">
      <c r="A123" s="113"/>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4"/>
      <c r="AO123" s="114"/>
      <c r="AP123" s="114"/>
      <c r="AQ123" s="114"/>
      <c r="AR123" s="114"/>
      <c r="AS123" s="114"/>
      <c r="AT123" s="114"/>
      <c r="AU123" s="114"/>
      <c r="AV123" s="114"/>
      <c r="AW123" s="114"/>
      <c r="AX123" s="114"/>
      <c r="AY123" s="114"/>
      <c r="AZ123" s="114"/>
      <c r="BA123" s="114"/>
      <c r="BB123" s="114"/>
      <c r="BC123" s="114"/>
      <c r="BD123" s="114"/>
      <c r="BE123" s="114"/>
      <c r="BF123" s="114"/>
      <c r="BG123" s="114"/>
      <c r="BH123" s="114"/>
      <c r="BI123" s="114"/>
      <c r="BJ123" s="114"/>
      <c r="BK123" s="114"/>
      <c r="BL123" s="114"/>
      <c r="BM123" s="114"/>
      <c r="BN123" s="114"/>
      <c r="BO123" s="114"/>
      <c r="BP123" s="114"/>
      <c r="BQ123" s="114"/>
      <c r="BR123" s="114"/>
      <c r="BS123" s="114"/>
      <c r="BT123" s="114"/>
      <c r="BU123" s="114"/>
      <c r="BV123" s="114"/>
      <c r="BW123" s="114"/>
      <c r="BX123" s="114"/>
      <c r="BY123" s="115"/>
    </row>
    <row r="124" ht="15.75" customHeight="1">
      <c r="A124" s="113"/>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4"/>
      <c r="AH124" s="114"/>
      <c r="AI124" s="114"/>
      <c r="AJ124" s="114"/>
      <c r="AK124" s="114"/>
      <c r="AL124" s="114"/>
      <c r="AM124" s="114"/>
      <c r="AN124" s="114"/>
      <c r="AO124" s="114"/>
      <c r="AP124" s="114"/>
      <c r="AQ124" s="114"/>
      <c r="AR124" s="114"/>
      <c r="AS124" s="114"/>
      <c r="AT124" s="114"/>
      <c r="AU124" s="114"/>
      <c r="AV124" s="114"/>
      <c r="AW124" s="114"/>
      <c r="AX124" s="114"/>
      <c r="AY124" s="114"/>
      <c r="AZ124" s="114"/>
      <c r="BA124" s="114"/>
      <c r="BB124" s="114"/>
      <c r="BC124" s="114"/>
      <c r="BD124" s="114"/>
      <c r="BE124" s="114"/>
      <c r="BF124" s="114"/>
      <c r="BG124" s="114"/>
      <c r="BH124" s="114"/>
      <c r="BI124" s="114"/>
      <c r="BJ124" s="114"/>
      <c r="BK124" s="114"/>
      <c r="BL124" s="114"/>
      <c r="BM124" s="114"/>
      <c r="BN124" s="114"/>
      <c r="BO124" s="114"/>
      <c r="BP124" s="114"/>
      <c r="BQ124" s="114"/>
      <c r="BR124" s="114"/>
      <c r="BS124" s="114"/>
      <c r="BT124" s="114"/>
      <c r="BU124" s="114"/>
      <c r="BV124" s="114"/>
      <c r="BW124" s="114"/>
      <c r="BX124" s="114"/>
      <c r="BY124" s="115"/>
    </row>
    <row r="125" ht="15.75" customHeight="1">
      <c r="A125" s="113"/>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c r="AE125" s="114"/>
      <c r="AF125" s="114"/>
      <c r="AG125" s="114"/>
      <c r="AH125" s="114"/>
      <c r="AI125" s="114"/>
      <c r="AJ125" s="114"/>
      <c r="AK125" s="114"/>
      <c r="AL125" s="114"/>
      <c r="AM125" s="114"/>
      <c r="AN125" s="114"/>
      <c r="AO125" s="114"/>
      <c r="AP125" s="114"/>
      <c r="AQ125" s="114"/>
      <c r="AR125" s="114"/>
      <c r="AS125" s="114"/>
      <c r="AT125" s="114"/>
      <c r="AU125" s="114"/>
      <c r="AV125" s="114"/>
      <c r="AW125" s="114"/>
      <c r="AX125" s="114"/>
      <c r="AY125" s="114"/>
      <c r="AZ125" s="114"/>
      <c r="BA125" s="114"/>
      <c r="BB125" s="114"/>
      <c r="BC125" s="114"/>
      <c r="BD125" s="114"/>
      <c r="BE125" s="114"/>
      <c r="BF125" s="114"/>
      <c r="BG125" s="114"/>
      <c r="BH125" s="114"/>
      <c r="BI125" s="114"/>
      <c r="BJ125" s="114"/>
      <c r="BK125" s="114"/>
      <c r="BL125" s="114"/>
      <c r="BM125" s="114"/>
      <c r="BN125" s="114"/>
      <c r="BO125" s="114"/>
      <c r="BP125" s="114"/>
      <c r="BQ125" s="114"/>
      <c r="BR125" s="114"/>
      <c r="BS125" s="114"/>
      <c r="BT125" s="114"/>
      <c r="BU125" s="114"/>
      <c r="BV125" s="114"/>
      <c r="BW125" s="114"/>
      <c r="BX125" s="114"/>
      <c r="BY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4"/>
      <c r="AE126" s="114"/>
      <c r="AF126" s="114"/>
      <c r="AG126" s="114"/>
      <c r="AH126" s="114"/>
      <c r="AI126" s="114"/>
      <c r="AJ126" s="114"/>
      <c r="AK126" s="114"/>
      <c r="AL126" s="114"/>
      <c r="AM126" s="114"/>
      <c r="AN126" s="114"/>
      <c r="AO126" s="114"/>
      <c r="AP126" s="114"/>
      <c r="AQ126" s="114"/>
      <c r="AR126" s="114"/>
      <c r="AS126" s="114"/>
      <c r="AT126" s="114"/>
      <c r="AU126" s="114"/>
      <c r="AV126" s="114"/>
      <c r="AW126" s="114"/>
      <c r="AX126" s="114"/>
      <c r="AY126" s="114"/>
      <c r="AZ126" s="114"/>
      <c r="BA126" s="114"/>
      <c r="BB126" s="114"/>
      <c r="BC126" s="114"/>
      <c r="BD126" s="114"/>
      <c r="BE126" s="114"/>
      <c r="BF126" s="114"/>
      <c r="BG126" s="114"/>
      <c r="BH126" s="114"/>
      <c r="BI126" s="114"/>
      <c r="BJ126" s="114"/>
      <c r="BK126" s="114"/>
      <c r="BL126" s="114"/>
      <c r="BM126" s="114"/>
      <c r="BN126" s="114"/>
      <c r="BO126" s="114"/>
      <c r="BP126" s="114"/>
      <c r="BQ126" s="114"/>
      <c r="BR126" s="114"/>
      <c r="BS126" s="114"/>
      <c r="BT126" s="114"/>
      <c r="BU126" s="114"/>
      <c r="BV126" s="114"/>
      <c r="BW126" s="114"/>
      <c r="BX126" s="114"/>
      <c r="BY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c r="AE127" s="114"/>
      <c r="AF127" s="114"/>
      <c r="AG127" s="114"/>
      <c r="AH127" s="114"/>
      <c r="AI127" s="114"/>
      <c r="AJ127" s="114"/>
      <c r="AK127" s="114"/>
      <c r="AL127" s="114"/>
      <c r="AM127" s="114"/>
      <c r="AN127" s="114"/>
      <c r="AO127" s="114"/>
      <c r="AP127" s="114"/>
      <c r="AQ127" s="114"/>
      <c r="AR127" s="114"/>
      <c r="AS127" s="114"/>
      <c r="AT127" s="114"/>
      <c r="AU127" s="114"/>
      <c r="AV127" s="114"/>
      <c r="AW127" s="114"/>
      <c r="AX127" s="114"/>
      <c r="AY127" s="114"/>
      <c r="AZ127" s="114"/>
      <c r="BA127" s="114"/>
      <c r="BB127" s="114"/>
      <c r="BC127" s="114"/>
      <c r="BD127" s="114"/>
      <c r="BE127" s="114"/>
      <c r="BF127" s="114"/>
      <c r="BG127" s="114"/>
      <c r="BH127" s="114"/>
      <c r="BI127" s="114"/>
      <c r="BJ127" s="114"/>
      <c r="BK127" s="114"/>
      <c r="BL127" s="114"/>
      <c r="BM127" s="114"/>
      <c r="BN127" s="114"/>
      <c r="BO127" s="114"/>
      <c r="BP127" s="114"/>
      <c r="BQ127" s="114"/>
      <c r="BR127" s="114"/>
      <c r="BS127" s="114"/>
      <c r="BT127" s="114"/>
      <c r="BU127" s="114"/>
      <c r="BV127" s="114"/>
      <c r="BW127" s="114"/>
      <c r="BX127" s="114"/>
      <c r="BY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c r="BQ128" s="114"/>
      <c r="BR128" s="114"/>
      <c r="BS128" s="114"/>
      <c r="BT128" s="114"/>
      <c r="BU128" s="114"/>
      <c r="BV128" s="114"/>
      <c r="BW128" s="114"/>
      <c r="BX128" s="114"/>
      <c r="BY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4"/>
      <c r="AG129" s="114"/>
      <c r="AH129" s="114"/>
      <c r="AI129" s="114"/>
      <c r="AJ129" s="114"/>
      <c r="AK129" s="114"/>
      <c r="AL129" s="114"/>
      <c r="AM129" s="114"/>
      <c r="AN129" s="114"/>
      <c r="AO129" s="114"/>
      <c r="AP129" s="114"/>
      <c r="AQ129" s="114"/>
      <c r="AR129" s="114"/>
      <c r="AS129" s="114"/>
      <c r="AT129" s="114"/>
      <c r="AU129" s="114"/>
      <c r="AV129" s="114"/>
      <c r="AW129" s="114"/>
      <c r="AX129" s="114"/>
      <c r="AY129" s="114"/>
      <c r="AZ129" s="114"/>
      <c r="BA129" s="114"/>
      <c r="BB129" s="114"/>
      <c r="BC129" s="114"/>
      <c r="BD129" s="114"/>
      <c r="BE129" s="114"/>
      <c r="BF129" s="114"/>
      <c r="BG129" s="114"/>
      <c r="BH129" s="114"/>
      <c r="BI129" s="114"/>
      <c r="BJ129" s="114"/>
      <c r="BK129" s="114"/>
      <c r="BL129" s="114"/>
      <c r="BM129" s="114"/>
      <c r="BN129" s="114"/>
      <c r="BO129" s="114"/>
      <c r="BP129" s="114"/>
      <c r="BQ129" s="114"/>
      <c r="BR129" s="114"/>
      <c r="BS129" s="114"/>
      <c r="BT129" s="114"/>
      <c r="BU129" s="114"/>
      <c r="BV129" s="114"/>
      <c r="BW129" s="114"/>
      <c r="BX129" s="114"/>
      <c r="BY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4"/>
      <c r="AG130" s="114"/>
      <c r="AH130" s="114"/>
      <c r="AI130" s="114"/>
      <c r="AJ130" s="114"/>
      <c r="AK130" s="114"/>
      <c r="AL130" s="114"/>
      <c r="AM130" s="114"/>
      <c r="AN130" s="114"/>
      <c r="AO130" s="114"/>
      <c r="AP130" s="114"/>
      <c r="AQ130" s="114"/>
      <c r="AR130" s="114"/>
      <c r="AS130" s="114"/>
      <c r="AT130" s="114"/>
      <c r="AU130" s="114"/>
      <c r="AV130" s="114"/>
      <c r="AW130" s="114"/>
      <c r="AX130" s="114"/>
      <c r="AY130" s="114"/>
      <c r="AZ130" s="114"/>
      <c r="BA130" s="114"/>
      <c r="BB130" s="114"/>
      <c r="BC130" s="114"/>
      <c r="BD130" s="114"/>
      <c r="BE130" s="114"/>
      <c r="BF130" s="114"/>
      <c r="BG130" s="114"/>
      <c r="BH130" s="114"/>
      <c r="BI130" s="114"/>
      <c r="BJ130" s="114"/>
      <c r="BK130" s="114"/>
      <c r="BL130" s="114"/>
      <c r="BM130" s="114"/>
      <c r="BN130" s="114"/>
      <c r="BO130" s="114"/>
      <c r="BP130" s="114"/>
      <c r="BQ130" s="114"/>
      <c r="BR130" s="114"/>
      <c r="BS130" s="114"/>
      <c r="BT130" s="114"/>
      <c r="BU130" s="114"/>
      <c r="BV130" s="114"/>
      <c r="BW130" s="114"/>
      <c r="BX130" s="114"/>
      <c r="BY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4"/>
      <c r="AG131" s="114"/>
      <c r="AH131" s="114"/>
      <c r="AI131" s="114"/>
      <c r="AJ131" s="114"/>
      <c r="AK131" s="114"/>
      <c r="AL131" s="114"/>
      <c r="AM131" s="114"/>
      <c r="AN131" s="114"/>
      <c r="AO131" s="114"/>
      <c r="AP131" s="114"/>
      <c r="AQ131" s="114"/>
      <c r="AR131" s="114"/>
      <c r="AS131" s="114"/>
      <c r="AT131" s="114"/>
      <c r="AU131" s="114"/>
      <c r="AV131" s="114"/>
      <c r="AW131" s="114"/>
      <c r="AX131" s="114"/>
      <c r="AY131" s="114"/>
      <c r="AZ131" s="114"/>
      <c r="BA131" s="114"/>
      <c r="BB131" s="114"/>
      <c r="BC131" s="114"/>
      <c r="BD131" s="114"/>
      <c r="BE131" s="114"/>
      <c r="BF131" s="114"/>
      <c r="BG131" s="114"/>
      <c r="BH131" s="114"/>
      <c r="BI131" s="114"/>
      <c r="BJ131" s="114"/>
      <c r="BK131" s="114"/>
      <c r="BL131" s="114"/>
      <c r="BM131" s="114"/>
      <c r="BN131" s="114"/>
      <c r="BO131" s="114"/>
      <c r="BP131" s="114"/>
      <c r="BQ131" s="114"/>
      <c r="BR131" s="114"/>
      <c r="BS131" s="114"/>
      <c r="BT131" s="114"/>
      <c r="BU131" s="114"/>
      <c r="BV131" s="114"/>
      <c r="BW131" s="114"/>
      <c r="BX131" s="114"/>
      <c r="BY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4"/>
      <c r="AG132" s="114"/>
      <c r="AH132" s="114"/>
      <c r="AI132" s="114"/>
      <c r="AJ132" s="114"/>
      <c r="AK132" s="114"/>
      <c r="AL132" s="114"/>
      <c r="AM132" s="114"/>
      <c r="AN132" s="114"/>
      <c r="AO132" s="114"/>
      <c r="AP132" s="114"/>
      <c r="AQ132" s="114"/>
      <c r="AR132" s="114"/>
      <c r="AS132" s="114"/>
      <c r="AT132" s="114"/>
      <c r="AU132" s="114"/>
      <c r="AV132" s="114"/>
      <c r="AW132" s="114"/>
      <c r="AX132" s="114"/>
      <c r="AY132" s="114"/>
      <c r="AZ132" s="114"/>
      <c r="BA132" s="114"/>
      <c r="BB132" s="114"/>
      <c r="BC132" s="114"/>
      <c r="BD132" s="114"/>
      <c r="BE132" s="114"/>
      <c r="BF132" s="114"/>
      <c r="BG132" s="114"/>
      <c r="BH132" s="114"/>
      <c r="BI132" s="114"/>
      <c r="BJ132" s="114"/>
      <c r="BK132" s="114"/>
      <c r="BL132" s="114"/>
      <c r="BM132" s="114"/>
      <c r="BN132" s="114"/>
      <c r="BO132" s="114"/>
      <c r="BP132" s="114"/>
      <c r="BQ132" s="114"/>
      <c r="BR132" s="114"/>
      <c r="BS132" s="114"/>
      <c r="BT132" s="114"/>
      <c r="BU132" s="114"/>
      <c r="BV132" s="114"/>
      <c r="BW132" s="114"/>
      <c r="BX132" s="114"/>
      <c r="BY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4"/>
      <c r="AO133" s="114"/>
      <c r="AP133" s="114"/>
      <c r="AQ133" s="114"/>
      <c r="AR133" s="114"/>
      <c r="AS133" s="114"/>
      <c r="AT133" s="114"/>
      <c r="AU133" s="114"/>
      <c r="AV133" s="114"/>
      <c r="AW133" s="114"/>
      <c r="AX133" s="114"/>
      <c r="AY133" s="114"/>
      <c r="AZ133" s="114"/>
      <c r="BA133" s="114"/>
      <c r="BB133" s="114"/>
      <c r="BC133" s="114"/>
      <c r="BD133" s="114"/>
      <c r="BE133" s="114"/>
      <c r="BF133" s="114"/>
      <c r="BG133" s="114"/>
      <c r="BH133" s="114"/>
      <c r="BI133" s="114"/>
      <c r="BJ133" s="114"/>
      <c r="BK133" s="114"/>
      <c r="BL133" s="114"/>
      <c r="BM133" s="114"/>
      <c r="BN133" s="114"/>
      <c r="BO133" s="114"/>
      <c r="BP133" s="114"/>
      <c r="BQ133" s="114"/>
      <c r="BR133" s="114"/>
      <c r="BS133" s="114"/>
      <c r="BT133" s="114"/>
      <c r="BU133" s="114"/>
      <c r="BV133" s="114"/>
      <c r="BW133" s="114"/>
      <c r="BX133" s="114"/>
      <c r="BY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4"/>
      <c r="AG134" s="114"/>
      <c r="AH134" s="114"/>
      <c r="AI134" s="114"/>
      <c r="AJ134" s="114"/>
      <c r="AK134" s="114"/>
      <c r="AL134" s="114"/>
      <c r="AM134" s="114"/>
      <c r="AN134" s="114"/>
      <c r="AO134" s="114"/>
      <c r="AP134" s="114"/>
      <c r="AQ134" s="114"/>
      <c r="AR134" s="114"/>
      <c r="AS134" s="114"/>
      <c r="AT134" s="114"/>
      <c r="AU134" s="114"/>
      <c r="AV134" s="114"/>
      <c r="AW134" s="114"/>
      <c r="AX134" s="114"/>
      <c r="AY134" s="114"/>
      <c r="AZ134" s="114"/>
      <c r="BA134" s="114"/>
      <c r="BB134" s="114"/>
      <c r="BC134" s="114"/>
      <c r="BD134" s="114"/>
      <c r="BE134" s="114"/>
      <c r="BF134" s="114"/>
      <c r="BG134" s="114"/>
      <c r="BH134" s="114"/>
      <c r="BI134" s="114"/>
      <c r="BJ134" s="114"/>
      <c r="BK134" s="114"/>
      <c r="BL134" s="114"/>
      <c r="BM134" s="114"/>
      <c r="BN134" s="114"/>
      <c r="BO134" s="114"/>
      <c r="BP134" s="114"/>
      <c r="BQ134" s="114"/>
      <c r="BR134" s="114"/>
      <c r="BS134" s="114"/>
      <c r="BT134" s="114"/>
      <c r="BU134" s="114"/>
      <c r="BV134" s="114"/>
      <c r="BW134" s="114"/>
      <c r="BX134" s="114"/>
      <c r="BY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4"/>
      <c r="AG135" s="114"/>
      <c r="AH135" s="114"/>
      <c r="AI135" s="114"/>
      <c r="AJ135" s="114"/>
      <c r="AK135" s="114"/>
      <c r="AL135" s="114"/>
      <c r="AM135" s="114"/>
      <c r="AN135" s="114"/>
      <c r="AO135" s="114"/>
      <c r="AP135" s="114"/>
      <c r="AQ135" s="114"/>
      <c r="AR135" s="114"/>
      <c r="AS135" s="114"/>
      <c r="AT135" s="114"/>
      <c r="AU135" s="114"/>
      <c r="AV135" s="114"/>
      <c r="AW135" s="114"/>
      <c r="AX135" s="114"/>
      <c r="AY135" s="114"/>
      <c r="AZ135" s="114"/>
      <c r="BA135" s="114"/>
      <c r="BB135" s="114"/>
      <c r="BC135" s="114"/>
      <c r="BD135" s="114"/>
      <c r="BE135" s="114"/>
      <c r="BF135" s="114"/>
      <c r="BG135" s="114"/>
      <c r="BH135" s="114"/>
      <c r="BI135" s="114"/>
      <c r="BJ135" s="114"/>
      <c r="BK135" s="114"/>
      <c r="BL135" s="114"/>
      <c r="BM135" s="114"/>
      <c r="BN135" s="114"/>
      <c r="BO135" s="114"/>
      <c r="BP135" s="114"/>
      <c r="BQ135" s="114"/>
      <c r="BR135" s="114"/>
      <c r="BS135" s="114"/>
      <c r="BT135" s="114"/>
      <c r="BU135" s="114"/>
      <c r="BV135" s="114"/>
      <c r="BW135" s="114"/>
      <c r="BX135" s="114"/>
      <c r="BY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4"/>
      <c r="AG136" s="114"/>
      <c r="AH136" s="114"/>
      <c r="AI136" s="114"/>
      <c r="AJ136" s="114"/>
      <c r="AK136" s="114"/>
      <c r="AL136" s="114"/>
      <c r="AM136" s="114"/>
      <c r="AN136" s="114"/>
      <c r="AO136" s="114"/>
      <c r="AP136" s="114"/>
      <c r="AQ136" s="114"/>
      <c r="AR136" s="114"/>
      <c r="AS136" s="114"/>
      <c r="AT136" s="114"/>
      <c r="AU136" s="114"/>
      <c r="AV136" s="114"/>
      <c r="AW136" s="114"/>
      <c r="AX136" s="114"/>
      <c r="AY136" s="114"/>
      <c r="AZ136" s="114"/>
      <c r="BA136" s="114"/>
      <c r="BB136" s="114"/>
      <c r="BC136" s="114"/>
      <c r="BD136" s="114"/>
      <c r="BE136" s="114"/>
      <c r="BF136" s="114"/>
      <c r="BG136" s="114"/>
      <c r="BH136" s="114"/>
      <c r="BI136" s="114"/>
      <c r="BJ136" s="114"/>
      <c r="BK136" s="114"/>
      <c r="BL136" s="114"/>
      <c r="BM136" s="114"/>
      <c r="BN136" s="114"/>
      <c r="BO136" s="114"/>
      <c r="BP136" s="114"/>
      <c r="BQ136" s="114"/>
      <c r="BR136" s="114"/>
      <c r="BS136" s="114"/>
      <c r="BT136" s="114"/>
      <c r="BU136" s="114"/>
      <c r="BV136" s="114"/>
      <c r="BW136" s="114"/>
      <c r="BX136" s="114"/>
      <c r="BY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4"/>
      <c r="AG137" s="114"/>
      <c r="AH137" s="114"/>
      <c r="AI137" s="114"/>
      <c r="AJ137" s="114"/>
      <c r="AK137" s="114"/>
      <c r="AL137" s="114"/>
      <c r="AM137" s="114"/>
      <c r="AN137" s="114"/>
      <c r="AO137" s="114"/>
      <c r="AP137" s="114"/>
      <c r="AQ137" s="114"/>
      <c r="AR137" s="114"/>
      <c r="AS137" s="114"/>
      <c r="AT137" s="114"/>
      <c r="AU137" s="114"/>
      <c r="AV137" s="114"/>
      <c r="AW137" s="114"/>
      <c r="AX137" s="114"/>
      <c r="AY137" s="114"/>
      <c r="AZ137" s="114"/>
      <c r="BA137" s="114"/>
      <c r="BB137" s="114"/>
      <c r="BC137" s="114"/>
      <c r="BD137" s="114"/>
      <c r="BE137" s="114"/>
      <c r="BF137" s="114"/>
      <c r="BG137" s="114"/>
      <c r="BH137" s="114"/>
      <c r="BI137" s="114"/>
      <c r="BJ137" s="114"/>
      <c r="BK137" s="114"/>
      <c r="BL137" s="114"/>
      <c r="BM137" s="114"/>
      <c r="BN137" s="114"/>
      <c r="BO137" s="114"/>
      <c r="BP137" s="114"/>
      <c r="BQ137" s="114"/>
      <c r="BR137" s="114"/>
      <c r="BS137" s="114"/>
      <c r="BT137" s="114"/>
      <c r="BU137" s="114"/>
      <c r="BV137" s="114"/>
      <c r="BW137" s="114"/>
      <c r="BX137" s="114"/>
      <c r="BY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4"/>
      <c r="AG138" s="114"/>
      <c r="AH138" s="114"/>
      <c r="AI138" s="114"/>
      <c r="AJ138" s="114"/>
      <c r="AK138" s="114"/>
      <c r="AL138" s="114"/>
      <c r="AM138" s="114"/>
      <c r="AN138" s="114"/>
      <c r="AO138" s="114"/>
      <c r="AP138" s="114"/>
      <c r="AQ138" s="114"/>
      <c r="AR138" s="114"/>
      <c r="AS138" s="114"/>
      <c r="AT138" s="114"/>
      <c r="AU138" s="114"/>
      <c r="AV138" s="114"/>
      <c r="AW138" s="114"/>
      <c r="AX138" s="114"/>
      <c r="AY138" s="114"/>
      <c r="AZ138" s="114"/>
      <c r="BA138" s="114"/>
      <c r="BB138" s="114"/>
      <c r="BC138" s="114"/>
      <c r="BD138" s="114"/>
      <c r="BE138" s="114"/>
      <c r="BF138" s="114"/>
      <c r="BG138" s="114"/>
      <c r="BH138" s="114"/>
      <c r="BI138" s="114"/>
      <c r="BJ138" s="114"/>
      <c r="BK138" s="114"/>
      <c r="BL138" s="114"/>
      <c r="BM138" s="114"/>
      <c r="BN138" s="114"/>
      <c r="BO138" s="114"/>
      <c r="BP138" s="114"/>
      <c r="BQ138" s="114"/>
      <c r="BR138" s="114"/>
      <c r="BS138" s="114"/>
      <c r="BT138" s="114"/>
      <c r="BU138" s="114"/>
      <c r="BV138" s="114"/>
      <c r="BW138" s="114"/>
      <c r="BX138" s="114"/>
      <c r="BY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4"/>
      <c r="AG139" s="114"/>
      <c r="AH139" s="114"/>
      <c r="AI139" s="114"/>
      <c r="AJ139" s="114"/>
      <c r="AK139" s="114"/>
      <c r="AL139" s="114"/>
      <c r="AM139" s="114"/>
      <c r="AN139" s="114"/>
      <c r="AO139" s="114"/>
      <c r="AP139" s="114"/>
      <c r="AQ139" s="114"/>
      <c r="AR139" s="114"/>
      <c r="AS139" s="114"/>
      <c r="AT139" s="114"/>
      <c r="AU139" s="114"/>
      <c r="AV139" s="114"/>
      <c r="AW139" s="114"/>
      <c r="AX139" s="114"/>
      <c r="AY139" s="114"/>
      <c r="AZ139" s="114"/>
      <c r="BA139" s="114"/>
      <c r="BB139" s="114"/>
      <c r="BC139" s="114"/>
      <c r="BD139" s="114"/>
      <c r="BE139" s="114"/>
      <c r="BF139" s="114"/>
      <c r="BG139" s="114"/>
      <c r="BH139" s="114"/>
      <c r="BI139" s="114"/>
      <c r="BJ139" s="114"/>
      <c r="BK139" s="114"/>
      <c r="BL139" s="114"/>
      <c r="BM139" s="114"/>
      <c r="BN139" s="114"/>
      <c r="BO139" s="114"/>
      <c r="BP139" s="114"/>
      <c r="BQ139" s="114"/>
      <c r="BR139" s="114"/>
      <c r="BS139" s="114"/>
      <c r="BT139" s="114"/>
      <c r="BU139" s="114"/>
      <c r="BV139" s="114"/>
      <c r="BW139" s="114"/>
      <c r="BX139" s="114"/>
      <c r="BY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4"/>
      <c r="AG140" s="114"/>
      <c r="AH140" s="114"/>
      <c r="AI140" s="114"/>
      <c r="AJ140" s="114"/>
      <c r="AK140" s="114"/>
      <c r="AL140" s="114"/>
      <c r="AM140" s="114"/>
      <c r="AN140" s="114"/>
      <c r="AO140" s="114"/>
      <c r="AP140" s="114"/>
      <c r="AQ140" s="114"/>
      <c r="AR140" s="114"/>
      <c r="AS140" s="114"/>
      <c r="AT140" s="114"/>
      <c r="AU140" s="114"/>
      <c r="AV140" s="114"/>
      <c r="AW140" s="114"/>
      <c r="AX140" s="114"/>
      <c r="AY140" s="114"/>
      <c r="AZ140" s="114"/>
      <c r="BA140" s="114"/>
      <c r="BB140" s="114"/>
      <c r="BC140" s="114"/>
      <c r="BD140" s="114"/>
      <c r="BE140" s="114"/>
      <c r="BF140" s="114"/>
      <c r="BG140" s="114"/>
      <c r="BH140" s="114"/>
      <c r="BI140" s="114"/>
      <c r="BJ140" s="114"/>
      <c r="BK140" s="114"/>
      <c r="BL140" s="114"/>
      <c r="BM140" s="114"/>
      <c r="BN140" s="114"/>
      <c r="BO140" s="114"/>
      <c r="BP140" s="114"/>
      <c r="BQ140" s="114"/>
      <c r="BR140" s="114"/>
      <c r="BS140" s="114"/>
      <c r="BT140" s="114"/>
      <c r="BU140" s="114"/>
      <c r="BV140" s="114"/>
      <c r="BW140" s="114"/>
      <c r="BX140" s="114"/>
      <c r="BY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c r="AH141" s="114"/>
      <c r="AI141" s="114"/>
      <c r="AJ141" s="114"/>
      <c r="AK141" s="114"/>
      <c r="AL141" s="114"/>
      <c r="AM141" s="114"/>
      <c r="AN141" s="114"/>
      <c r="AO141" s="114"/>
      <c r="AP141" s="114"/>
      <c r="AQ141" s="114"/>
      <c r="AR141" s="114"/>
      <c r="AS141" s="114"/>
      <c r="AT141" s="114"/>
      <c r="AU141" s="114"/>
      <c r="AV141" s="114"/>
      <c r="AW141" s="114"/>
      <c r="AX141" s="114"/>
      <c r="AY141" s="114"/>
      <c r="AZ141" s="114"/>
      <c r="BA141" s="114"/>
      <c r="BB141" s="114"/>
      <c r="BC141" s="114"/>
      <c r="BD141" s="114"/>
      <c r="BE141" s="114"/>
      <c r="BF141" s="114"/>
      <c r="BG141" s="114"/>
      <c r="BH141" s="114"/>
      <c r="BI141" s="114"/>
      <c r="BJ141" s="114"/>
      <c r="BK141" s="114"/>
      <c r="BL141" s="114"/>
      <c r="BM141" s="114"/>
      <c r="BN141" s="114"/>
      <c r="BO141" s="114"/>
      <c r="BP141" s="114"/>
      <c r="BQ141" s="114"/>
      <c r="BR141" s="114"/>
      <c r="BS141" s="114"/>
      <c r="BT141" s="114"/>
      <c r="BU141" s="114"/>
      <c r="BV141" s="114"/>
      <c r="BW141" s="114"/>
      <c r="BX141" s="114"/>
      <c r="BY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4"/>
      <c r="AG142" s="114"/>
      <c r="AH142" s="114"/>
      <c r="AI142" s="114"/>
      <c r="AJ142" s="114"/>
      <c r="AK142" s="114"/>
      <c r="AL142" s="114"/>
      <c r="AM142" s="114"/>
      <c r="AN142" s="114"/>
      <c r="AO142" s="114"/>
      <c r="AP142" s="114"/>
      <c r="AQ142" s="114"/>
      <c r="AR142" s="114"/>
      <c r="AS142" s="114"/>
      <c r="AT142" s="114"/>
      <c r="AU142" s="114"/>
      <c r="AV142" s="114"/>
      <c r="AW142" s="114"/>
      <c r="AX142" s="114"/>
      <c r="AY142" s="114"/>
      <c r="AZ142" s="114"/>
      <c r="BA142" s="114"/>
      <c r="BB142" s="114"/>
      <c r="BC142" s="114"/>
      <c r="BD142" s="114"/>
      <c r="BE142" s="114"/>
      <c r="BF142" s="114"/>
      <c r="BG142" s="114"/>
      <c r="BH142" s="114"/>
      <c r="BI142" s="114"/>
      <c r="BJ142" s="114"/>
      <c r="BK142" s="114"/>
      <c r="BL142" s="114"/>
      <c r="BM142" s="114"/>
      <c r="BN142" s="114"/>
      <c r="BO142" s="114"/>
      <c r="BP142" s="114"/>
      <c r="BQ142" s="114"/>
      <c r="BR142" s="114"/>
      <c r="BS142" s="114"/>
      <c r="BT142" s="114"/>
      <c r="BU142" s="114"/>
      <c r="BV142" s="114"/>
      <c r="BW142" s="114"/>
      <c r="BX142" s="114"/>
      <c r="BY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4"/>
      <c r="AG143" s="114"/>
      <c r="AH143" s="114"/>
      <c r="AI143" s="114"/>
      <c r="AJ143" s="114"/>
      <c r="AK143" s="114"/>
      <c r="AL143" s="114"/>
      <c r="AM143" s="114"/>
      <c r="AN143" s="114"/>
      <c r="AO143" s="114"/>
      <c r="AP143" s="114"/>
      <c r="AQ143" s="114"/>
      <c r="AR143" s="114"/>
      <c r="AS143" s="114"/>
      <c r="AT143" s="114"/>
      <c r="AU143" s="114"/>
      <c r="AV143" s="114"/>
      <c r="AW143" s="114"/>
      <c r="AX143" s="114"/>
      <c r="AY143" s="114"/>
      <c r="AZ143" s="114"/>
      <c r="BA143" s="114"/>
      <c r="BB143" s="114"/>
      <c r="BC143" s="114"/>
      <c r="BD143" s="114"/>
      <c r="BE143" s="114"/>
      <c r="BF143" s="114"/>
      <c r="BG143" s="114"/>
      <c r="BH143" s="114"/>
      <c r="BI143" s="114"/>
      <c r="BJ143" s="114"/>
      <c r="BK143" s="114"/>
      <c r="BL143" s="114"/>
      <c r="BM143" s="114"/>
      <c r="BN143" s="114"/>
      <c r="BO143" s="114"/>
      <c r="BP143" s="114"/>
      <c r="BQ143" s="114"/>
      <c r="BR143" s="114"/>
      <c r="BS143" s="114"/>
      <c r="BT143" s="114"/>
      <c r="BU143" s="114"/>
      <c r="BV143" s="114"/>
      <c r="BW143" s="114"/>
      <c r="BX143" s="114"/>
      <c r="BY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4"/>
      <c r="AG144" s="114"/>
      <c r="AH144" s="114"/>
      <c r="AI144" s="114"/>
      <c r="AJ144" s="114"/>
      <c r="AK144" s="114"/>
      <c r="AL144" s="114"/>
      <c r="AM144" s="114"/>
      <c r="AN144" s="114"/>
      <c r="AO144" s="114"/>
      <c r="AP144" s="114"/>
      <c r="AQ144" s="114"/>
      <c r="AR144" s="114"/>
      <c r="AS144" s="114"/>
      <c r="AT144" s="114"/>
      <c r="AU144" s="114"/>
      <c r="AV144" s="114"/>
      <c r="AW144" s="114"/>
      <c r="AX144" s="114"/>
      <c r="AY144" s="114"/>
      <c r="AZ144" s="114"/>
      <c r="BA144" s="114"/>
      <c r="BB144" s="114"/>
      <c r="BC144" s="114"/>
      <c r="BD144" s="114"/>
      <c r="BE144" s="114"/>
      <c r="BF144" s="114"/>
      <c r="BG144" s="114"/>
      <c r="BH144" s="114"/>
      <c r="BI144" s="114"/>
      <c r="BJ144" s="114"/>
      <c r="BK144" s="114"/>
      <c r="BL144" s="114"/>
      <c r="BM144" s="114"/>
      <c r="BN144" s="114"/>
      <c r="BO144" s="114"/>
      <c r="BP144" s="114"/>
      <c r="BQ144" s="114"/>
      <c r="BR144" s="114"/>
      <c r="BS144" s="114"/>
      <c r="BT144" s="114"/>
      <c r="BU144" s="114"/>
      <c r="BV144" s="114"/>
      <c r="BW144" s="114"/>
      <c r="BX144" s="114"/>
      <c r="BY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4"/>
      <c r="AG145" s="114"/>
      <c r="AH145" s="114"/>
      <c r="AI145" s="114"/>
      <c r="AJ145" s="114"/>
      <c r="AK145" s="114"/>
      <c r="AL145" s="114"/>
      <c r="AM145" s="114"/>
      <c r="AN145" s="114"/>
      <c r="AO145" s="114"/>
      <c r="AP145" s="114"/>
      <c r="AQ145" s="114"/>
      <c r="AR145" s="114"/>
      <c r="AS145" s="114"/>
      <c r="AT145" s="114"/>
      <c r="AU145" s="114"/>
      <c r="AV145" s="114"/>
      <c r="AW145" s="114"/>
      <c r="AX145" s="114"/>
      <c r="AY145" s="114"/>
      <c r="AZ145" s="114"/>
      <c r="BA145" s="114"/>
      <c r="BB145" s="114"/>
      <c r="BC145" s="114"/>
      <c r="BD145" s="114"/>
      <c r="BE145" s="114"/>
      <c r="BF145" s="114"/>
      <c r="BG145" s="114"/>
      <c r="BH145" s="114"/>
      <c r="BI145" s="114"/>
      <c r="BJ145" s="114"/>
      <c r="BK145" s="114"/>
      <c r="BL145" s="114"/>
      <c r="BM145" s="114"/>
      <c r="BN145" s="114"/>
      <c r="BO145" s="114"/>
      <c r="BP145" s="114"/>
      <c r="BQ145" s="114"/>
      <c r="BR145" s="114"/>
      <c r="BS145" s="114"/>
      <c r="BT145" s="114"/>
      <c r="BU145" s="114"/>
      <c r="BV145" s="114"/>
      <c r="BW145" s="114"/>
      <c r="BX145" s="114"/>
      <c r="BY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4"/>
      <c r="AG146" s="114"/>
      <c r="AH146" s="114"/>
      <c r="AI146" s="114"/>
      <c r="AJ146" s="114"/>
      <c r="AK146" s="114"/>
      <c r="AL146" s="114"/>
      <c r="AM146" s="114"/>
      <c r="AN146" s="114"/>
      <c r="AO146" s="114"/>
      <c r="AP146" s="114"/>
      <c r="AQ146" s="114"/>
      <c r="AR146" s="114"/>
      <c r="AS146" s="114"/>
      <c r="AT146" s="114"/>
      <c r="AU146" s="114"/>
      <c r="AV146" s="114"/>
      <c r="AW146" s="114"/>
      <c r="AX146" s="114"/>
      <c r="AY146" s="114"/>
      <c r="AZ146" s="114"/>
      <c r="BA146" s="114"/>
      <c r="BB146" s="114"/>
      <c r="BC146" s="114"/>
      <c r="BD146" s="114"/>
      <c r="BE146" s="114"/>
      <c r="BF146" s="114"/>
      <c r="BG146" s="114"/>
      <c r="BH146" s="114"/>
      <c r="BI146" s="114"/>
      <c r="BJ146" s="114"/>
      <c r="BK146" s="114"/>
      <c r="BL146" s="114"/>
      <c r="BM146" s="114"/>
      <c r="BN146" s="114"/>
      <c r="BO146" s="114"/>
      <c r="BP146" s="114"/>
      <c r="BQ146" s="114"/>
      <c r="BR146" s="114"/>
      <c r="BS146" s="114"/>
      <c r="BT146" s="114"/>
      <c r="BU146" s="114"/>
      <c r="BV146" s="114"/>
      <c r="BW146" s="114"/>
      <c r="BX146" s="114"/>
      <c r="BY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4"/>
      <c r="AG147" s="114"/>
      <c r="AH147" s="114"/>
      <c r="AI147" s="114"/>
      <c r="AJ147" s="114"/>
      <c r="AK147" s="114"/>
      <c r="AL147" s="114"/>
      <c r="AM147" s="114"/>
      <c r="AN147" s="114"/>
      <c r="AO147" s="114"/>
      <c r="AP147" s="114"/>
      <c r="AQ147" s="114"/>
      <c r="AR147" s="114"/>
      <c r="AS147" s="114"/>
      <c r="AT147" s="114"/>
      <c r="AU147" s="114"/>
      <c r="AV147" s="114"/>
      <c r="AW147" s="114"/>
      <c r="AX147" s="114"/>
      <c r="AY147" s="114"/>
      <c r="AZ147" s="114"/>
      <c r="BA147" s="114"/>
      <c r="BB147" s="114"/>
      <c r="BC147" s="114"/>
      <c r="BD147" s="114"/>
      <c r="BE147" s="114"/>
      <c r="BF147" s="114"/>
      <c r="BG147" s="114"/>
      <c r="BH147" s="114"/>
      <c r="BI147" s="114"/>
      <c r="BJ147" s="114"/>
      <c r="BK147" s="114"/>
      <c r="BL147" s="114"/>
      <c r="BM147" s="114"/>
      <c r="BN147" s="114"/>
      <c r="BO147" s="114"/>
      <c r="BP147" s="114"/>
      <c r="BQ147" s="114"/>
      <c r="BR147" s="114"/>
      <c r="BS147" s="114"/>
      <c r="BT147" s="114"/>
      <c r="BU147" s="114"/>
      <c r="BV147" s="114"/>
      <c r="BW147" s="114"/>
      <c r="BX147" s="114"/>
      <c r="BY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4"/>
      <c r="AG148" s="114"/>
      <c r="AH148" s="114"/>
      <c r="AI148" s="114"/>
      <c r="AJ148" s="114"/>
      <c r="AK148" s="114"/>
      <c r="AL148" s="114"/>
      <c r="AM148" s="114"/>
      <c r="AN148" s="114"/>
      <c r="AO148" s="114"/>
      <c r="AP148" s="114"/>
      <c r="AQ148" s="114"/>
      <c r="AR148" s="114"/>
      <c r="AS148" s="114"/>
      <c r="AT148" s="114"/>
      <c r="AU148" s="114"/>
      <c r="AV148" s="114"/>
      <c r="AW148" s="114"/>
      <c r="AX148" s="114"/>
      <c r="AY148" s="114"/>
      <c r="AZ148" s="114"/>
      <c r="BA148" s="114"/>
      <c r="BB148" s="114"/>
      <c r="BC148" s="114"/>
      <c r="BD148" s="114"/>
      <c r="BE148" s="114"/>
      <c r="BF148" s="114"/>
      <c r="BG148" s="114"/>
      <c r="BH148" s="114"/>
      <c r="BI148" s="114"/>
      <c r="BJ148" s="114"/>
      <c r="BK148" s="114"/>
      <c r="BL148" s="114"/>
      <c r="BM148" s="114"/>
      <c r="BN148" s="114"/>
      <c r="BO148" s="114"/>
      <c r="BP148" s="114"/>
      <c r="BQ148" s="114"/>
      <c r="BR148" s="114"/>
      <c r="BS148" s="114"/>
      <c r="BT148" s="114"/>
      <c r="BU148" s="114"/>
      <c r="BV148" s="114"/>
      <c r="BW148" s="114"/>
      <c r="BX148" s="114"/>
      <c r="BY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4"/>
      <c r="AG149" s="114"/>
      <c r="AH149" s="114"/>
      <c r="AI149" s="114"/>
      <c r="AJ149" s="114"/>
      <c r="AK149" s="114"/>
      <c r="AL149" s="114"/>
      <c r="AM149" s="114"/>
      <c r="AN149" s="114"/>
      <c r="AO149" s="114"/>
      <c r="AP149" s="114"/>
      <c r="AQ149" s="114"/>
      <c r="AR149" s="114"/>
      <c r="AS149" s="114"/>
      <c r="AT149" s="114"/>
      <c r="AU149" s="114"/>
      <c r="AV149" s="114"/>
      <c r="AW149" s="114"/>
      <c r="AX149" s="114"/>
      <c r="AY149" s="114"/>
      <c r="AZ149" s="114"/>
      <c r="BA149" s="114"/>
      <c r="BB149" s="114"/>
      <c r="BC149" s="114"/>
      <c r="BD149" s="114"/>
      <c r="BE149" s="114"/>
      <c r="BF149" s="114"/>
      <c r="BG149" s="114"/>
      <c r="BH149" s="114"/>
      <c r="BI149" s="114"/>
      <c r="BJ149" s="114"/>
      <c r="BK149" s="114"/>
      <c r="BL149" s="114"/>
      <c r="BM149" s="114"/>
      <c r="BN149" s="114"/>
      <c r="BO149" s="114"/>
      <c r="BP149" s="114"/>
      <c r="BQ149" s="114"/>
      <c r="BR149" s="114"/>
      <c r="BS149" s="114"/>
      <c r="BT149" s="114"/>
      <c r="BU149" s="114"/>
      <c r="BV149" s="114"/>
      <c r="BW149" s="114"/>
      <c r="BX149" s="114"/>
      <c r="BY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4"/>
      <c r="AG150" s="114"/>
      <c r="AH150" s="114"/>
      <c r="AI150" s="114"/>
      <c r="AJ150" s="114"/>
      <c r="AK150" s="114"/>
      <c r="AL150" s="114"/>
      <c r="AM150" s="114"/>
      <c r="AN150" s="114"/>
      <c r="AO150" s="114"/>
      <c r="AP150" s="114"/>
      <c r="AQ150" s="114"/>
      <c r="AR150" s="114"/>
      <c r="AS150" s="114"/>
      <c r="AT150" s="114"/>
      <c r="AU150" s="114"/>
      <c r="AV150" s="114"/>
      <c r="AW150" s="114"/>
      <c r="AX150" s="114"/>
      <c r="AY150" s="114"/>
      <c r="AZ150" s="114"/>
      <c r="BA150" s="114"/>
      <c r="BB150" s="114"/>
      <c r="BC150" s="114"/>
      <c r="BD150" s="114"/>
      <c r="BE150" s="114"/>
      <c r="BF150" s="114"/>
      <c r="BG150" s="114"/>
      <c r="BH150" s="114"/>
      <c r="BI150" s="114"/>
      <c r="BJ150" s="114"/>
      <c r="BK150" s="114"/>
      <c r="BL150" s="114"/>
      <c r="BM150" s="114"/>
      <c r="BN150" s="114"/>
      <c r="BO150" s="114"/>
      <c r="BP150" s="114"/>
      <c r="BQ150" s="114"/>
      <c r="BR150" s="114"/>
      <c r="BS150" s="114"/>
      <c r="BT150" s="114"/>
      <c r="BU150" s="114"/>
      <c r="BV150" s="114"/>
      <c r="BW150" s="114"/>
      <c r="BX150" s="114"/>
      <c r="BY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4"/>
      <c r="AG151" s="114"/>
      <c r="AH151" s="114"/>
      <c r="AI151" s="114"/>
      <c r="AJ151" s="114"/>
      <c r="AK151" s="114"/>
      <c r="AL151" s="114"/>
      <c r="AM151" s="114"/>
      <c r="AN151" s="114"/>
      <c r="AO151" s="114"/>
      <c r="AP151" s="114"/>
      <c r="AQ151" s="114"/>
      <c r="AR151" s="114"/>
      <c r="AS151" s="114"/>
      <c r="AT151" s="114"/>
      <c r="AU151" s="114"/>
      <c r="AV151" s="114"/>
      <c r="AW151" s="114"/>
      <c r="AX151" s="114"/>
      <c r="AY151" s="114"/>
      <c r="AZ151" s="114"/>
      <c r="BA151" s="114"/>
      <c r="BB151" s="114"/>
      <c r="BC151" s="114"/>
      <c r="BD151" s="114"/>
      <c r="BE151" s="114"/>
      <c r="BF151" s="114"/>
      <c r="BG151" s="114"/>
      <c r="BH151" s="114"/>
      <c r="BI151" s="114"/>
      <c r="BJ151" s="114"/>
      <c r="BK151" s="114"/>
      <c r="BL151" s="114"/>
      <c r="BM151" s="114"/>
      <c r="BN151" s="114"/>
      <c r="BO151" s="114"/>
      <c r="BP151" s="114"/>
      <c r="BQ151" s="114"/>
      <c r="BR151" s="114"/>
      <c r="BS151" s="114"/>
      <c r="BT151" s="114"/>
      <c r="BU151" s="114"/>
      <c r="BV151" s="114"/>
      <c r="BW151" s="114"/>
      <c r="BX151" s="114"/>
      <c r="BY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4"/>
      <c r="AG152" s="114"/>
      <c r="AH152" s="114"/>
      <c r="AI152" s="114"/>
      <c r="AJ152" s="114"/>
      <c r="AK152" s="114"/>
      <c r="AL152" s="114"/>
      <c r="AM152" s="114"/>
      <c r="AN152" s="114"/>
      <c r="AO152" s="114"/>
      <c r="AP152" s="114"/>
      <c r="AQ152" s="114"/>
      <c r="AR152" s="114"/>
      <c r="AS152" s="114"/>
      <c r="AT152" s="114"/>
      <c r="AU152" s="114"/>
      <c r="AV152" s="114"/>
      <c r="AW152" s="114"/>
      <c r="AX152" s="114"/>
      <c r="AY152" s="114"/>
      <c r="AZ152" s="114"/>
      <c r="BA152" s="114"/>
      <c r="BB152" s="114"/>
      <c r="BC152" s="114"/>
      <c r="BD152" s="114"/>
      <c r="BE152" s="114"/>
      <c r="BF152" s="114"/>
      <c r="BG152" s="114"/>
      <c r="BH152" s="114"/>
      <c r="BI152" s="114"/>
      <c r="BJ152" s="114"/>
      <c r="BK152" s="114"/>
      <c r="BL152" s="114"/>
      <c r="BM152" s="114"/>
      <c r="BN152" s="114"/>
      <c r="BO152" s="114"/>
      <c r="BP152" s="114"/>
      <c r="BQ152" s="114"/>
      <c r="BR152" s="114"/>
      <c r="BS152" s="114"/>
      <c r="BT152" s="114"/>
      <c r="BU152" s="114"/>
      <c r="BV152" s="114"/>
      <c r="BW152" s="114"/>
      <c r="BX152" s="114"/>
      <c r="BY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4"/>
      <c r="AG153" s="114"/>
      <c r="AH153" s="114"/>
      <c r="AI153" s="114"/>
      <c r="AJ153" s="114"/>
      <c r="AK153" s="114"/>
      <c r="AL153" s="114"/>
      <c r="AM153" s="114"/>
      <c r="AN153" s="114"/>
      <c r="AO153" s="114"/>
      <c r="AP153" s="114"/>
      <c r="AQ153" s="114"/>
      <c r="AR153" s="114"/>
      <c r="AS153" s="114"/>
      <c r="AT153" s="114"/>
      <c r="AU153" s="114"/>
      <c r="AV153" s="114"/>
      <c r="AW153" s="114"/>
      <c r="AX153" s="114"/>
      <c r="AY153" s="114"/>
      <c r="AZ153" s="114"/>
      <c r="BA153" s="114"/>
      <c r="BB153" s="114"/>
      <c r="BC153" s="114"/>
      <c r="BD153" s="114"/>
      <c r="BE153" s="114"/>
      <c r="BF153" s="114"/>
      <c r="BG153" s="114"/>
      <c r="BH153" s="114"/>
      <c r="BI153" s="114"/>
      <c r="BJ153" s="114"/>
      <c r="BK153" s="114"/>
      <c r="BL153" s="114"/>
      <c r="BM153" s="114"/>
      <c r="BN153" s="114"/>
      <c r="BO153" s="114"/>
      <c r="BP153" s="114"/>
      <c r="BQ153" s="114"/>
      <c r="BR153" s="114"/>
      <c r="BS153" s="114"/>
      <c r="BT153" s="114"/>
      <c r="BU153" s="114"/>
      <c r="BV153" s="114"/>
      <c r="BW153" s="114"/>
      <c r="BX153" s="114"/>
      <c r="BY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4"/>
      <c r="AG154" s="114"/>
      <c r="AH154" s="114"/>
      <c r="AI154" s="114"/>
      <c r="AJ154" s="114"/>
      <c r="AK154" s="114"/>
      <c r="AL154" s="114"/>
      <c r="AM154" s="114"/>
      <c r="AN154" s="114"/>
      <c r="AO154" s="114"/>
      <c r="AP154" s="114"/>
      <c r="AQ154" s="114"/>
      <c r="AR154" s="114"/>
      <c r="AS154" s="114"/>
      <c r="AT154" s="114"/>
      <c r="AU154" s="114"/>
      <c r="AV154" s="114"/>
      <c r="AW154" s="114"/>
      <c r="AX154" s="114"/>
      <c r="AY154" s="114"/>
      <c r="AZ154" s="114"/>
      <c r="BA154" s="114"/>
      <c r="BB154" s="114"/>
      <c r="BC154" s="114"/>
      <c r="BD154" s="114"/>
      <c r="BE154" s="114"/>
      <c r="BF154" s="114"/>
      <c r="BG154" s="114"/>
      <c r="BH154" s="114"/>
      <c r="BI154" s="114"/>
      <c r="BJ154" s="114"/>
      <c r="BK154" s="114"/>
      <c r="BL154" s="114"/>
      <c r="BM154" s="114"/>
      <c r="BN154" s="114"/>
      <c r="BO154" s="114"/>
      <c r="BP154" s="114"/>
      <c r="BQ154" s="114"/>
      <c r="BR154" s="114"/>
      <c r="BS154" s="114"/>
      <c r="BT154" s="114"/>
      <c r="BU154" s="114"/>
      <c r="BV154" s="114"/>
      <c r="BW154" s="114"/>
      <c r="BX154" s="114"/>
      <c r="BY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4"/>
      <c r="AG155" s="114"/>
      <c r="AH155" s="114"/>
      <c r="AI155" s="114"/>
      <c r="AJ155" s="114"/>
      <c r="AK155" s="114"/>
      <c r="AL155" s="114"/>
      <c r="AM155" s="114"/>
      <c r="AN155" s="114"/>
      <c r="AO155" s="114"/>
      <c r="AP155" s="114"/>
      <c r="AQ155" s="114"/>
      <c r="AR155" s="114"/>
      <c r="AS155" s="114"/>
      <c r="AT155" s="114"/>
      <c r="AU155" s="114"/>
      <c r="AV155" s="114"/>
      <c r="AW155" s="114"/>
      <c r="AX155" s="114"/>
      <c r="AY155" s="114"/>
      <c r="AZ155" s="114"/>
      <c r="BA155" s="114"/>
      <c r="BB155" s="114"/>
      <c r="BC155" s="114"/>
      <c r="BD155" s="114"/>
      <c r="BE155" s="114"/>
      <c r="BF155" s="114"/>
      <c r="BG155" s="114"/>
      <c r="BH155" s="114"/>
      <c r="BI155" s="114"/>
      <c r="BJ155" s="114"/>
      <c r="BK155" s="114"/>
      <c r="BL155" s="114"/>
      <c r="BM155" s="114"/>
      <c r="BN155" s="114"/>
      <c r="BO155" s="114"/>
      <c r="BP155" s="114"/>
      <c r="BQ155" s="114"/>
      <c r="BR155" s="114"/>
      <c r="BS155" s="114"/>
      <c r="BT155" s="114"/>
      <c r="BU155" s="114"/>
      <c r="BV155" s="114"/>
      <c r="BW155" s="114"/>
      <c r="BX155" s="114"/>
      <c r="BY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4"/>
      <c r="AG156" s="114"/>
      <c r="AH156" s="114"/>
      <c r="AI156" s="114"/>
      <c r="AJ156" s="114"/>
      <c r="AK156" s="114"/>
      <c r="AL156" s="114"/>
      <c r="AM156" s="114"/>
      <c r="AN156" s="114"/>
      <c r="AO156" s="114"/>
      <c r="AP156" s="114"/>
      <c r="AQ156" s="114"/>
      <c r="AR156" s="114"/>
      <c r="AS156" s="114"/>
      <c r="AT156" s="114"/>
      <c r="AU156" s="114"/>
      <c r="AV156" s="114"/>
      <c r="AW156" s="114"/>
      <c r="AX156" s="114"/>
      <c r="AY156" s="114"/>
      <c r="AZ156" s="114"/>
      <c r="BA156" s="114"/>
      <c r="BB156" s="114"/>
      <c r="BC156" s="114"/>
      <c r="BD156" s="114"/>
      <c r="BE156" s="114"/>
      <c r="BF156" s="114"/>
      <c r="BG156" s="114"/>
      <c r="BH156" s="114"/>
      <c r="BI156" s="114"/>
      <c r="BJ156" s="114"/>
      <c r="BK156" s="114"/>
      <c r="BL156" s="114"/>
      <c r="BM156" s="114"/>
      <c r="BN156" s="114"/>
      <c r="BO156" s="114"/>
      <c r="BP156" s="114"/>
      <c r="BQ156" s="114"/>
      <c r="BR156" s="114"/>
      <c r="BS156" s="114"/>
      <c r="BT156" s="114"/>
      <c r="BU156" s="114"/>
      <c r="BV156" s="114"/>
      <c r="BW156" s="114"/>
      <c r="BX156" s="114"/>
      <c r="BY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4"/>
      <c r="AH157" s="114"/>
      <c r="AI157" s="114"/>
      <c r="AJ157" s="114"/>
      <c r="AK157" s="114"/>
      <c r="AL157" s="114"/>
      <c r="AM157" s="114"/>
      <c r="AN157" s="114"/>
      <c r="AO157" s="114"/>
      <c r="AP157" s="114"/>
      <c r="AQ157" s="114"/>
      <c r="AR157" s="114"/>
      <c r="AS157" s="114"/>
      <c r="AT157" s="114"/>
      <c r="AU157" s="114"/>
      <c r="AV157" s="114"/>
      <c r="AW157" s="114"/>
      <c r="AX157" s="114"/>
      <c r="AY157" s="114"/>
      <c r="AZ157" s="114"/>
      <c r="BA157" s="114"/>
      <c r="BB157" s="114"/>
      <c r="BC157" s="114"/>
      <c r="BD157" s="114"/>
      <c r="BE157" s="114"/>
      <c r="BF157" s="114"/>
      <c r="BG157" s="114"/>
      <c r="BH157" s="114"/>
      <c r="BI157" s="114"/>
      <c r="BJ157" s="114"/>
      <c r="BK157" s="114"/>
      <c r="BL157" s="114"/>
      <c r="BM157" s="114"/>
      <c r="BN157" s="114"/>
      <c r="BO157" s="114"/>
      <c r="BP157" s="114"/>
      <c r="BQ157" s="114"/>
      <c r="BR157" s="114"/>
      <c r="BS157" s="114"/>
      <c r="BT157" s="114"/>
      <c r="BU157" s="114"/>
      <c r="BV157" s="114"/>
      <c r="BW157" s="114"/>
      <c r="BX157" s="114"/>
      <c r="BY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4"/>
      <c r="AH158" s="114"/>
      <c r="AI158" s="114"/>
      <c r="AJ158" s="114"/>
      <c r="AK158" s="114"/>
      <c r="AL158" s="114"/>
      <c r="AM158" s="114"/>
      <c r="AN158" s="114"/>
      <c r="AO158" s="114"/>
      <c r="AP158" s="114"/>
      <c r="AQ158" s="114"/>
      <c r="AR158" s="114"/>
      <c r="AS158" s="114"/>
      <c r="AT158" s="114"/>
      <c r="AU158" s="114"/>
      <c r="AV158" s="114"/>
      <c r="AW158" s="114"/>
      <c r="AX158" s="114"/>
      <c r="AY158" s="114"/>
      <c r="AZ158" s="114"/>
      <c r="BA158" s="114"/>
      <c r="BB158" s="114"/>
      <c r="BC158" s="114"/>
      <c r="BD158" s="114"/>
      <c r="BE158" s="114"/>
      <c r="BF158" s="114"/>
      <c r="BG158" s="114"/>
      <c r="BH158" s="114"/>
      <c r="BI158" s="114"/>
      <c r="BJ158" s="114"/>
      <c r="BK158" s="114"/>
      <c r="BL158" s="114"/>
      <c r="BM158" s="114"/>
      <c r="BN158" s="114"/>
      <c r="BO158" s="114"/>
      <c r="BP158" s="114"/>
      <c r="BQ158" s="114"/>
      <c r="BR158" s="114"/>
      <c r="BS158" s="114"/>
      <c r="BT158" s="114"/>
      <c r="BU158" s="114"/>
      <c r="BV158" s="114"/>
      <c r="BW158" s="114"/>
      <c r="BX158" s="114"/>
      <c r="BY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4"/>
      <c r="AH159" s="114"/>
      <c r="AI159" s="114"/>
      <c r="AJ159" s="114"/>
      <c r="AK159" s="114"/>
      <c r="AL159" s="114"/>
      <c r="AM159" s="114"/>
      <c r="AN159" s="114"/>
      <c r="AO159" s="114"/>
      <c r="AP159" s="114"/>
      <c r="AQ159" s="114"/>
      <c r="AR159" s="114"/>
      <c r="AS159" s="114"/>
      <c r="AT159" s="114"/>
      <c r="AU159" s="114"/>
      <c r="AV159" s="114"/>
      <c r="AW159" s="114"/>
      <c r="AX159" s="114"/>
      <c r="AY159" s="114"/>
      <c r="AZ159" s="114"/>
      <c r="BA159" s="114"/>
      <c r="BB159" s="114"/>
      <c r="BC159" s="114"/>
      <c r="BD159" s="114"/>
      <c r="BE159" s="114"/>
      <c r="BF159" s="114"/>
      <c r="BG159" s="114"/>
      <c r="BH159" s="114"/>
      <c r="BI159" s="114"/>
      <c r="BJ159" s="114"/>
      <c r="BK159" s="114"/>
      <c r="BL159" s="114"/>
      <c r="BM159" s="114"/>
      <c r="BN159" s="114"/>
      <c r="BO159" s="114"/>
      <c r="BP159" s="114"/>
      <c r="BQ159" s="114"/>
      <c r="BR159" s="114"/>
      <c r="BS159" s="114"/>
      <c r="BT159" s="114"/>
      <c r="BU159" s="114"/>
      <c r="BV159" s="114"/>
      <c r="BW159" s="114"/>
      <c r="BX159" s="114"/>
      <c r="BY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4"/>
      <c r="AH160" s="114"/>
      <c r="AI160" s="114"/>
      <c r="AJ160" s="114"/>
      <c r="AK160" s="114"/>
      <c r="AL160" s="114"/>
      <c r="AM160" s="114"/>
      <c r="AN160" s="114"/>
      <c r="AO160" s="114"/>
      <c r="AP160" s="114"/>
      <c r="AQ160" s="114"/>
      <c r="AR160" s="114"/>
      <c r="AS160" s="114"/>
      <c r="AT160" s="114"/>
      <c r="AU160" s="114"/>
      <c r="AV160" s="114"/>
      <c r="AW160" s="114"/>
      <c r="AX160" s="114"/>
      <c r="AY160" s="114"/>
      <c r="AZ160" s="114"/>
      <c r="BA160" s="114"/>
      <c r="BB160" s="114"/>
      <c r="BC160" s="114"/>
      <c r="BD160" s="114"/>
      <c r="BE160" s="114"/>
      <c r="BF160" s="114"/>
      <c r="BG160" s="114"/>
      <c r="BH160" s="114"/>
      <c r="BI160" s="114"/>
      <c r="BJ160" s="114"/>
      <c r="BK160" s="114"/>
      <c r="BL160" s="114"/>
      <c r="BM160" s="114"/>
      <c r="BN160" s="114"/>
      <c r="BO160" s="114"/>
      <c r="BP160" s="114"/>
      <c r="BQ160" s="114"/>
      <c r="BR160" s="114"/>
      <c r="BS160" s="114"/>
      <c r="BT160" s="114"/>
      <c r="BU160" s="114"/>
      <c r="BV160" s="114"/>
      <c r="BW160" s="114"/>
      <c r="BX160" s="114"/>
      <c r="BY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4"/>
      <c r="AH161" s="114"/>
      <c r="AI161" s="114"/>
      <c r="AJ161" s="114"/>
      <c r="AK161" s="114"/>
      <c r="AL161" s="114"/>
      <c r="AM161" s="114"/>
      <c r="AN161" s="114"/>
      <c r="AO161" s="114"/>
      <c r="AP161" s="114"/>
      <c r="AQ161" s="114"/>
      <c r="AR161" s="114"/>
      <c r="AS161" s="114"/>
      <c r="AT161" s="114"/>
      <c r="AU161" s="114"/>
      <c r="AV161" s="114"/>
      <c r="AW161" s="114"/>
      <c r="AX161" s="114"/>
      <c r="AY161" s="114"/>
      <c r="AZ161" s="114"/>
      <c r="BA161" s="114"/>
      <c r="BB161" s="114"/>
      <c r="BC161" s="114"/>
      <c r="BD161" s="114"/>
      <c r="BE161" s="114"/>
      <c r="BF161" s="114"/>
      <c r="BG161" s="114"/>
      <c r="BH161" s="114"/>
      <c r="BI161" s="114"/>
      <c r="BJ161" s="114"/>
      <c r="BK161" s="114"/>
      <c r="BL161" s="114"/>
      <c r="BM161" s="114"/>
      <c r="BN161" s="114"/>
      <c r="BO161" s="114"/>
      <c r="BP161" s="114"/>
      <c r="BQ161" s="114"/>
      <c r="BR161" s="114"/>
      <c r="BS161" s="114"/>
      <c r="BT161" s="114"/>
      <c r="BU161" s="114"/>
      <c r="BV161" s="114"/>
      <c r="BW161" s="114"/>
      <c r="BX161" s="114"/>
      <c r="BY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4"/>
      <c r="AH162" s="114"/>
      <c r="AI162" s="114"/>
      <c r="AJ162" s="114"/>
      <c r="AK162" s="114"/>
      <c r="AL162" s="114"/>
      <c r="AM162" s="114"/>
      <c r="AN162" s="114"/>
      <c r="AO162" s="114"/>
      <c r="AP162" s="114"/>
      <c r="AQ162" s="114"/>
      <c r="AR162" s="114"/>
      <c r="AS162" s="114"/>
      <c r="AT162" s="114"/>
      <c r="AU162" s="114"/>
      <c r="AV162" s="114"/>
      <c r="AW162" s="114"/>
      <c r="AX162" s="114"/>
      <c r="AY162" s="114"/>
      <c r="AZ162" s="114"/>
      <c r="BA162" s="114"/>
      <c r="BB162" s="114"/>
      <c r="BC162" s="114"/>
      <c r="BD162" s="114"/>
      <c r="BE162" s="114"/>
      <c r="BF162" s="114"/>
      <c r="BG162" s="114"/>
      <c r="BH162" s="114"/>
      <c r="BI162" s="114"/>
      <c r="BJ162" s="114"/>
      <c r="BK162" s="114"/>
      <c r="BL162" s="114"/>
      <c r="BM162" s="114"/>
      <c r="BN162" s="114"/>
      <c r="BO162" s="114"/>
      <c r="BP162" s="114"/>
      <c r="BQ162" s="114"/>
      <c r="BR162" s="114"/>
      <c r="BS162" s="114"/>
      <c r="BT162" s="114"/>
      <c r="BU162" s="114"/>
      <c r="BV162" s="114"/>
      <c r="BW162" s="114"/>
      <c r="BX162" s="114"/>
      <c r="BY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4"/>
      <c r="AH164" s="114"/>
      <c r="AI164" s="114"/>
      <c r="AJ164" s="114"/>
      <c r="AK164" s="114"/>
      <c r="AL164" s="114"/>
      <c r="AM164" s="114"/>
      <c r="AN164" s="114"/>
      <c r="AO164" s="114"/>
      <c r="AP164" s="114"/>
      <c r="AQ164" s="114"/>
      <c r="AR164" s="114"/>
      <c r="AS164" s="114"/>
      <c r="AT164" s="114"/>
      <c r="AU164" s="114"/>
      <c r="AV164" s="114"/>
      <c r="AW164" s="114"/>
      <c r="AX164" s="114"/>
      <c r="AY164" s="114"/>
      <c r="AZ164" s="114"/>
      <c r="BA164" s="114"/>
      <c r="BB164" s="114"/>
      <c r="BC164" s="114"/>
      <c r="BD164" s="114"/>
      <c r="BE164" s="114"/>
      <c r="BF164" s="114"/>
      <c r="BG164" s="114"/>
      <c r="BH164" s="114"/>
      <c r="BI164" s="114"/>
      <c r="BJ164" s="114"/>
      <c r="BK164" s="114"/>
      <c r="BL164" s="114"/>
      <c r="BM164" s="114"/>
      <c r="BN164" s="114"/>
      <c r="BO164" s="114"/>
      <c r="BP164" s="114"/>
      <c r="BQ164" s="114"/>
      <c r="BR164" s="114"/>
      <c r="BS164" s="114"/>
      <c r="BT164" s="114"/>
      <c r="BU164" s="114"/>
      <c r="BV164" s="114"/>
      <c r="BW164" s="114"/>
      <c r="BX164" s="114"/>
      <c r="BY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4"/>
      <c r="AH165" s="114"/>
      <c r="AI165" s="114"/>
      <c r="AJ165" s="114"/>
      <c r="AK165" s="114"/>
      <c r="AL165" s="114"/>
      <c r="AM165" s="114"/>
      <c r="AN165" s="114"/>
      <c r="AO165" s="114"/>
      <c r="AP165" s="114"/>
      <c r="AQ165" s="114"/>
      <c r="AR165" s="114"/>
      <c r="AS165" s="114"/>
      <c r="AT165" s="114"/>
      <c r="AU165" s="114"/>
      <c r="AV165" s="114"/>
      <c r="AW165" s="114"/>
      <c r="AX165" s="114"/>
      <c r="AY165" s="114"/>
      <c r="AZ165" s="114"/>
      <c r="BA165" s="114"/>
      <c r="BB165" s="114"/>
      <c r="BC165" s="114"/>
      <c r="BD165" s="114"/>
      <c r="BE165" s="114"/>
      <c r="BF165" s="114"/>
      <c r="BG165" s="114"/>
      <c r="BH165" s="114"/>
      <c r="BI165" s="114"/>
      <c r="BJ165" s="114"/>
      <c r="BK165" s="114"/>
      <c r="BL165" s="114"/>
      <c r="BM165" s="114"/>
      <c r="BN165" s="114"/>
      <c r="BO165" s="114"/>
      <c r="BP165" s="114"/>
      <c r="BQ165" s="114"/>
      <c r="BR165" s="114"/>
      <c r="BS165" s="114"/>
      <c r="BT165" s="114"/>
      <c r="BU165" s="114"/>
      <c r="BV165" s="114"/>
      <c r="BW165" s="114"/>
      <c r="BX165" s="114"/>
      <c r="BY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4"/>
      <c r="AH166" s="114"/>
      <c r="AI166" s="114"/>
      <c r="AJ166" s="114"/>
      <c r="AK166" s="114"/>
      <c r="AL166" s="114"/>
      <c r="AM166" s="114"/>
      <c r="AN166" s="114"/>
      <c r="AO166" s="114"/>
      <c r="AP166" s="114"/>
      <c r="AQ166" s="114"/>
      <c r="AR166" s="114"/>
      <c r="AS166" s="114"/>
      <c r="AT166" s="114"/>
      <c r="AU166" s="114"/>
      <c r="AV166" s="114"/>
      <c r="AW166" s="114"/>
      <c r="AX166" s="114"/>
      <c r="AY166" s="114"/>
      <c r="AZ166" s="114"/>
      <c r="BA166" s="114"/>
      <c r="BB166" s="114"/>
      <c r="BC166" s="114"/>
      <c r="BD166" s="114"/>
      <c r="BE166" s="114"/>
      <c r="BF166" s="114"/>
      <c r="BG166" s="114"/>
      <c r="BH166" s="114"/>
      <c r="BI166" s="114"/>
      <c r="BJ166" s="114"/>
      <c r="BK166" s="114"/>
      <c r="BL166" s="114"/>
      <c r="BM166" s="114"/>
      <c r="BN166" s="114"/>
      <c r="BO166" s="114"/>
      <c r="BP166" s="114"/>
      <c r="BQ166" s="114"/>
      <c r="BR166" s="114"/>
      <c r="BS166" s="114"/>
      <c r="BT166" s="114"/>
      <c r="BU166" s="114"/>
      <c r="BV166" s="114"/>
      <c r="BW166" s="114"/>
      <c r="BX166" s="114"/>
      <c r="BY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4"/>
      <c r="AH167" s="114"/>
      <c r="AI167" s="114"/>
      <c r="AJ167" s="114"/>
      <c r="AK167" s="114"/>
      <c r="AL167" s="114"/>
      <c r="AM167" s="114"/>
      <c r="AN167" s="114"/>
      <c r="AO167" s="114"/>
      <c r="AP167" s="114"/>
      <c r="AQ167" s="114"/>
      <c r="AR167" s="114"/>
      <c r="AS167" s="114"/>
      <c r="AT167" s="114"/>
      <c r="AU167" s="114"/>
      <c r="AV167" s="114"/>
      <c r="AW167" s="114"/>
      <c r="AX167" s="114"/>
      <c r="AY167" s="114"/>
      <c r="AZ167" s="114"/>
      <c r="BA167" s="114"/>
      <c r="BB167" s="114"/>
      <c r="BC167" s="114"/>
      <c r="BD167" s="114"/>
      <c r="BE167" s="114"/>
      <c r="BF167" s="114"/>
      <c r="BG167" s="114"/>
      <c r="BH167" s="114"/>
      <c r="BI167" s="114"/>
      <c r="BJ167" s="114"/>
      <c r="BK167" s="114"/>
      <c r="BL167" s="114"/>
      <c r="BM167" s="114"/>
      <c r="BN167" s="114"/>
      <c r="BO167" s="114"/>
      <c r="BP167" s="114"/>
      <c r="BQ167" s="114"/>
      <c r="BR167" s="114"/>
      <c r="BS167" s="114"/>
      <c r="BT167" s="114"/>
      <c r="BU167" s="114"/>
      <c r="BV167" s="114"/>
      <c r="BW167" s="114"/>
      <c r="BX167" s="114"/>
      <c r="BY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4"/>
      <c r="AH168" s="114"/>
      <c r="AI168" s="114"/>
      <c r="AJ168" s="114"/>
      <c r="AK168" s="114"/>
      <c r="AL168" s="114"/>
      <c r="AM168" s="114"/>
      <c r="AN168" s="114"/>
      <c r="AO168" s="114"/>
      <c r="AP168" s="114"/>
      <c r="AQ168" s="114"/>
      <c r="AR168" s="114"/>
      <c r="AS168" s="114"/>
      <c r="AT168" s="114"/>
      <c r="AU168" s="114"/>
      <c r="AV168" s="114"/>
      <c r="AW168" s="114"/>
      <c r="AX168" s="114"/>
      <c r="AY168" s="114"/>
      <c r="AZ168" s="114"/>
      <c r="BA168" s="114"/>
      <c r="BB168" s="114"/>
      <c r="BC168" s="114"/>
      <c r="BD168" s="114"/>
      <c r="BE168" s="114"/>
      <c r="BF168" s="114"/>
      <c r="BG168" s="114"/>
      <c r="BH168" s="114"/>
      <c r="BI168" s="114"/>
      <c r="BJ168" s="114"/>
      <c r="BK168" s="114"/>
      <c r="BL168" s="114"/>
      <c r="BM168" s="114"/>
      <c r="BN168" s="114"/>
      <c r="BO168" s="114"/>
      <c r="BP168" s="114"/>
      <c r="BQ168" s="114"/>
      <c r="BR168" s="114"/>
      <c r="BS168" s="114"/>
      <c r="BT168" s="114"/>
      <c r="BU168" s="114"/>
      <c r="BV168" s="114"/>
      <c r="BW168" s="114"/>
      <c r="BX168" s="114"/>
      <c r="BY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4"/>
      <c r="AH169" s="114"/>
      <c r="AI169" s="114"/>
      <c r="AJ169" s="114"/>
      <c r="AK169" s="114"/>
      <c r="AL169" s="114"/>
      <c r="AM169" s="114"/>
      <c r="AN169" s="114"/>
      <c r="AO169" s="114"/>
      <c r="AP169" s="114"/>
      <c r="AQ169" s="114"/>
      <c r="AR169" s="114"/>
      <c r="AS169" s="114"/>
      <c r="AT169" s="114"/>
      <c r="AU169" s="114"/>
      <c r="AV169" s="114"/>
      <c r="AW169" s="114"/>
      <c r="AX169" s="114"/>
      <c r="AY169" s="114"/>
      <c r="AZ169" s="114"/>
      <c r="BA169" s="114"/>
      <c r="BB169" s="114"/>
      <c r="BC169" s="114"/>
      <c r="BD169" s="114"/>
      <c r="BE169" s="114"/>
      <c r="BF169" s="114"/>
      <c r="BG169" s="114"/>
      <c r="BH169" s="114"/>
      <c r="BI169" s="114"/>
      <c r="BJ169" s="114"/>
      <c r="BK169" s="114"/>
      <c r="BL169" s="114"/>
      <c r="BM169" s="114"/>
      <c r="BN169" s="114"/>
      <c r="BO169" s="114"/>
      <c r="BP169" s="114"/>
      <c r="BQ169" s="114"/>
      <c r="BR169" s="114"/>
      <c r="BS169" s="114"/>
      <c r="BT169" s="114"/>
      <c r="BU169" s="114"/>
      <c r="BV169" s="114"/>
      <c r="BW169" s="114"/>
      <c r="BX169" s="114"/>
      <c r="BY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4"/>
      <c r="AH170" s="114"/>
      <c r="AI170" s="114"/>
      <c r="AJ170" s="114"/>
      <c r="AK170" s="114"/>
      <c r="AL170" s="114"/>
      <c r="AM170" s="114"/>
      <c r="AN170" s="114"/>
      <c r="AO170" s="114"/>
      <c r="AP170" s="114"/>
      <c r="AQ170" s="114"/>
      <c r="AR170" s="114"/>
      <c r="AS170" s="114"/>
      <c r="AT170" s="114"/>
      <c r="AU170" s="114"/>
      <c r="AV170" s="114"/>
      <c r="AW170" s="114"/>
      <c r="AX170" s="114"/>
      <c r="AY170" s="114"/>
      <c r="AZ170" s="114"/>
      <c r="BA170" s="114"/>
      <c r="BB170" s="114"/>
      <c r="BC170" s="114"/>
      <c r="BD170" s="114"/>
      <c r="BE170" s="114"/>
      <c r="BF170" s="114"/>
      <c r="BG170" s="114"/>
      <c r="BH170" s="114"/>
      <c r="BI170" s="114"/>
      <c r="BJ170" s="114"/>
      <c r="BK170" s="114"/>
      <c r="BL170" s="114"/>
      <c r="BM170" s="114"/>
      <c r="BN170" s="114"/>
      <c r="BO170" s="114"/>
      <c r="BP170" s="114"/>
      <c r="BQ170" s="114"/>
      <c r="BR170" s="114"/>
      <c r="BS170" s="114"/>
      <c r="BT170" s="114"/>
      <c r="BU170" s="114"/>
      <c r="BV170" s="114"/>
      <c r="BW170" s="114"/>
      <c r="BX170" s="114"/>
      <c r="BY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4"/>
      <c r="AH171" s="114"/>
      <c r="AI171" s="114"/>
      <c r="AJ171" s="114"/>
      <c r="AK171" s="114"/>
      <c r="AL171" s="114"/>
      <c r="AM171" s="114"/>
      <c r="AN171" s="114"/>
      <c r="AO171" s="114"/>
      <c r="AP171" s="114"/>
      <c r="AQ171" s="114"/>
      <c r="AR171" s="114"/>
      <c r="AS171" s="114"/>
      <c r="AT171" s="114"/>
      <c r="AU171" s="114"/>
      <c r="AV171" s="114"/>
      <c r="AW171" s="114"/>
      <c r="AX171" s="114"/>
      <c r="AY171" s="114"/>
      <c r="AZ171" s="114"/>
      <c r="BA171" s="114"/>
      <c r="BB171" s="114"/>
      <c r="BC171" s="114"/>
      <c r="BD171" s="114"/>
      <c r="BE171" s="114"/>
      <c r="BF171" s="114"/>
      <c r="BG171" s="114"/>
      <c r="BH171" s="114"/>
      <c r="BI171" s="114"/>
      <c r="BJ171" s="114"/>
      <c r="BK171" s="114"/>
      <c r="BL171" s="114"/>
      <c r="BM171" s="114"/>
      <c r="BN171" s="114"/>
      <c r="BO171" s="114"/>
      <c r="BP171" s="114"/>
      <c r="BQ171" s="114"/>
      <c r="BR171" s="114"/>
      <c r="BS171" s="114"/>
      <c r="BT171" s="114"/>
      <c r="BU171" s="114"/>
      <c r="BV171" s="114"/>
      <c r="BW171" s="114"/>
      <c r="BX171" s="114"/>
      <c r="BY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4"/>
      <c r="AH172" s="114"/>
      <c r="AI172" s="114"/>
      <c r="AJ172" s="114"/>
      <c r="AK172" s="114"/>
      <c r="AL172" s="114"/>
      <c r="AM172" s="114"/>
      <c r="AN172" s="114"/>
      <c r="AO172" s="114"/>
      <c r="AP172" s="114"/>
      <c r="AQ172" s="114"/>
      <c r="AR172" s="114"/>
      <c r="AS172" s="114"/>
      <c r="AT172" s="114"/>
      <c r="AU172" s="114"/>
      <c r="AV172" s="114"/>
      <c r="AW172" s="114"/>
      <c r="AX172" s="114"/>
      <c r="AY172" s="114"/>
      <c r="AZ172" s="114"/>
      <c r="BA172" s="114"/>
      <c r="BB172" s="114"/>
      <c r="BC172" s="114"/>
      <c r="BD172" s="114"/>
      <c r="BE172" s="114"/>
      <c r="BF172" s="114"/>
      <c r="BG172" s="114"/>
      <c r="BH172" s="114"/>
      <c r="BI172" s="114"/>
      <c r="BJ172" s="114"/>
      <c r="BK172" s="114"/>
      <c r="BL172" s="114"/>
      <c r="BM172" s="114"/>
      <c r="BN172" s="114"/>
      <c r="BO172" s="114"/>
      <c r="BP172" s="114"/>
      <c r="BQ172" s="114"/>
      <c r="BR172" s="114"/>
      <c r="BS172" s="114"/>
      <c r="BT172" s="114"/>
      <c r="BU172" s="114"/>
      <c r="BV172" s="114"/>
      <c r="BW172" s="114"/>
      <c r="BX172" s="114"/>
      <c r="BY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c r="AH173" s="114"/>
      <c r="AI173" s="114"/>
      <c r="AJ173" s="114"/>
      <c r="AK173" s="114"/>
      <c r="AL173" s="114"/>
      <c r="AM173" s="114"/>
      <c r="AN173" s="114"/>
      <c r="AO173" s="114"/>
      <c r="AP173" s="114"/>
      <c r="AQ173" s="114"/>
      <c r="AR173" s="114"/>
      <c r="AS173" s="114"/>
      <c r="AT173" s="114"/>
      <c r="AU173" s="114"/>
      <c r="AV173" s="114"/>
      <c r="AW173" s="114"/>
      <c r="AX173" s="114"/>
      <c r="AY173" s="114"/>
      <c r="AZ173" s="114"/>
      <c r="BA173" s="114"/>
      <c r="BB173" s="114"/>
      <c r="BC173" s="114"/>
      <c r="BD173" s="114"/>
      <c r="BE173" s="114"/>
      <c r="BF173" s="114"/>
      <c r="BG173" s="114"/>
      <c r="BH173" s="114"/>
      <c r="BI173" s="114"/>
      <c r="BJ173" s="114"/>
      <c r="BK173" s="114"/>
      <c r="BL173" s="114"/>
      <c r="BM173" s="114"/>
      <c r="BN173" s="114"/>
      <c r="BO173" s="114"/>
      <c r="BP173" s="114"/>
      <c r="BQ173" s="114"/>
      <c r="BR173" s="114"/>
      <c r="BS173" s="114"/>
      <c r="BT173" s="114"/>
      <c r="BU173" s="114"/>
      <c r="BV173" s="114"/>
      <c r="BW173" s="114"/>
      <c r="BX173" s="114"/>
      <c r="BY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4"/>
      <c r="AH174" s="114"/>
      <c r="AI174" s="114"/>
      <c r="AJ174" s="114"/>
      <c r="AK174" s="114"/>
      <c r="AL174" s="114"/>
      <c r="AM174" s="114"/>
      <c r="AN174" s="114"/>
      <c r="AO174" s="114"/>
      <c r="AP174" s="114"/>
      <c r="AQ174" s="114"/>
      <c r="AR174" s="114"/>
      <c r="AS174" s="114"/>
      <c r="AT174" s="114"/>
      <c r="AU174" s="114"/>
      <c r="AV174" s="114"/>
      <c r="AW174" s="114"/>
      <c r="AX174" s="114"/>
      <c r="AY174" s="114"/>
      <c r="AZ174" s="114"/>
      <c r="BA174" s="114"/>
      <c r="BB174" s="114"/>
      <c r="BC174" s="114"/>
      <c r="BD174" s="114"/>
      <c r="BE174" s="114"/>
      <c r="BF174" s="114"/>
      <c r="BG174" s="114"/>
      <c r="BH174" s="114"/>
      <c r="BI174" s="114"/>
      <c r="BJ174" s="114"/>
      <c r="BK174" s="114"/>
      <c r="BL174" s="114"/>
      <c r="BM174" s="114"/>
      <c r="BN174" s="114"/>
      <c r="BO174" s="114"/>
      <c r="BP174" s="114"/>
      <c r="BQ174" s="114"/>
      <c r="BR174" s="114"/>
      <c r="BS174" s="114"/>
      <c r="BT174" s="114"/>
      <c r="BU174" s="114"/>
      <c r="BV174" s="114"/>
      <c r="BW174" s="114"/>
      <c r="BX174" s="114"/>
      <c r="BY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c r="AH175" s="114"/>
      <c r="AI175" s="114"/>
      <c r="AJ175" s="114"/>
      <c r="AK175" s="114"/>
      <c r="AL175" s="114"/>
      <c r="AM175" s="114"/>
      <c r="AN175" s="114"/>
      <c r="AO175" s="114"/>
      <c r="AP175" s="114"/>
      <c r="AQ175" s="114"/>
      <c r="AR175" s="114"/>
      <c r="AS175" s="114"/>
      <c r="AT175" s="114"/>
      <c r="AU175" s="114"/>
      <c r="AV175" s="114"/>
      <c r="AW175" s="114"/>
      <c r="AX175" s="114"/>
      <c r="AY175" s="114"/>
      <c r="AZ175" s="114"/>
      <c r="BA175" s="114"/>
      <c r="BB175" s="114"/>
      <c r="BC175" s="114"/>
      <c r="BD175" s="114"/>
      <c r="BE175" s="114"/>
      <c r="BF175" s="114"/>
      <c r="BG175" s="114"/>
      <c r="BH175" s="114"/>
      <c r="BI175" s="114"/>
      <c r="BJ175" s="114"/>
      <c r="BK175" s="114"/>
      <c r="BL175" s="114"/>
      <c r="BM175" s="114"/>
      <c r="BN175" s="114"/>
      <c r="BO175" s="114"/>
      <c r="BP175" s="114"/>
      <c r="BQ175" s="114"/>
      <c r="BR175" s="114"/>
      <c r="BS175" s="114"/>
      <c r="BT175" s="114"/>
      <c r="BU175" s="114"/>
      <c r="BV175" s="114"/>
      <c r="BW175" s="114"/>
      <c r="BX175" s="114"/>
      <c r="BY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4"/>
      <c r="AO176" s="114"/>
      <c r="AP176" s="114"/>
      <c r="AQ176" s="114"/>
      <c r="AR176" s="114"/>
      <c r="AS176" s="114"/>
      <c r="AT176" s="114"/>
      <c r="AU176" s="114"/>
      <c r="AV176" s="114"/>
      <c r="AW176" s="114"/>
      <c r="AX176" s="114"/>
      <c r="AY176" s="114"/>
      <c r="AZ176" s="114"/>
      <c r="BA176" s="114"/>
      <c r="BB176" s="114"/>
      <c r="BC176" s="114"/>
      <c r="BD176" s="114"/>
      <c r="BE176" s="114"/>
      <c r="BF176" s="114"/>
      <c r="BG176" s="114"/>
      <c r="BH176" s="114"/>
      <c r="BI176" s="114"/>
      <c r="BJ176" s="114"/>
      <c r="BK176" s="114"/>
      <c r="BL176" s="114"/>
      <c r="BM176" s="114"/>
      <c r="BN176" s="114"/>
      <c r="BO176" s="114"/>
      <c r="BP176" s="114"/>
      <c r="BQ176" s="114"/>
      <c r="BR176" s="114"/>
      <c r="BS176" s="114"/>
      <c r="BT176" s="114"/>
      <c r="BU176" s="114"/>
      <c r="BV176" s="114"/>
      <c r="BW176" s="114"/>
      <c r="BX176" s="114"/>
      <c r="BY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4"/>
      <c r="AH177" s="114"/>
      <c r="AI177" s="114"/>
      <c r="AJ177" s="114"/>
      <c r="AK177" s="114"/>
      <c r="AL177" s="114"/>
      <c r="AM177" s="114"/>
      <c r="AN177" s="114"/>
      <c r="AO177" s="114"/>
      <c r="AP177" s="114"/>
      <c r="AQ177" s="114"/>
      <c r="AR177" s="114"/>
      <c r="AS177" s="114"/>
      <c r="AT177" s="114"/>
      <c r="AU177" s="114"/>
      <c r="AV177" s="114"/>
      <c r="AW177" s="114"/>
      <c r="AX177" s="114"/>
      <c r="AY177" s="114"/>
      <c r="AZ177" s="114"/>
      <c r="BA177" s="114"/>
      <c r="BB177" s="114"/>
      <c r="BC177" s="114"/>
      <c r="BD177" s="114"/>
      <c r="BE177" s="114"/>
      <c r="BF177" s="114"/>
      <c r="BG177" s="114"/>
      <c r="BH177" s="114"/>
      <c r="BI177" s="114"/>
      <c r="BJ177" s="114"/>
      <c r="BK177" s="114"/>
      <c r="BL177" s="114"/>
      <c r="BM177" s="114"/>
      <c r="BN177" s="114"/>
      <c r="BO177" s="114"/>
      <c r="BP177" s="114"/>
      <c r="BQ177" s="114"/>
      <c r="BR177" s="114"/>
      <c r="BS177" s="114"/>
      <c r="BT177" s="114"/>
      <c r="BU177" s="114"/>
      <c r="BV177" s="114"/>
      <c r="BW177" s="114"/>
      <c r="BX177" s="114"/>
      <c r="BY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4"/>
      <c r="AH178" s="114"/>
      <c r="AI178" s="114"/>
      <c r="AJ178" s="114"/>
      <c r="AK178" s="114"/>
      <c r="AL178" s="114"/>
      <c r="AM178" s="114"/>
      <c r="AN178" s="114"/>
      <c r="AO178" s="114"/>
      <c r="AP178" s="114"/>
      <c r="AQ178" s="114"/>
      <c r="AR178" s="114"/>
      <c r="AS178" s="114"/>
      <c r="AT178" s="114"/>
      <c r="AU178" s="114"/>
      <c r="AV178" s="114"/>
      <c r="AW178" s="114"/>
      <c r="AX178" s="114"/>
      <c r="AY178" s="114"/>
      <c r="AZ178" s="114"/>
      <c r="BA178" s="114"/>
      <c r="BB178" s="114"/>
      <c r="BC178" s="114"/>
      <c r="BD178" s="114"/>
      <c r="BE178" s="114"/>
      <c r="BF178" s="114"/>
      <c r="BG178" s="114"/>
      <c r="BH178" s="114"/>
      <c r="BI178" s="114"/>
      <c r="BJ178" s="114"/>
      <c r="BK178" s="114"/>
      <c r="BL178" s="114"/>
      <c r="BM178" s="114"/>
      <c r="BN178" s="114"/>
      <c r="BO178" s="114"/>
      <c r="BP178" s="114"/>
      <c r="BQ178" s="114"/>
      <c r="BR178" s="114"/>
      <c r="BS178" s="114"/>
      <c r="BT178" s="114"/>
      <c r="BU178" s="114"/>
      <c r="BV178" s="114"/>
      <c r="BW178" s="114"/>
      <c r="BX178" s="114"/>
      <c r="BY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4"/>
      <c r="AH179" s="114"/>
      <c r="AI179" s="114"/>
      <c r="AJ179" s="114"/>
      <c r="AK179" s="114"/>
      <c r="AL179" s="114"/>
      <c r="AM179" s="114"/>
      <c r="AN179" s="114"/>
      <c r="AO179" s="114"/>
      <c r="AP179" s="114"/>
      <c r="AQ179" s="114"/>
      <c r="AR179" s="114"/>
      <c r="AS179" s="114"/>
      <c r="AT179" s="114"/>
      <c r="AU179" s="114"/>
      <c r="AV179" s="114"/>
      <c r="AW179" s="114"/>
      <c r="AX179" s="114"/>
      <c r="AY179" s="114"/>
      <c r="AZ179" s="114"/>
      <c r="BA179" s="114"/>
      <c r="BB179" s="114"/>
      <c r="BC179" s="114"/>
      <c r="BD179" s="114"/>
      <c r="BE179" s="114"/>
      <c r="BF179" s="114"/>
      <c r="BG179" s="114"/>
      <c r="BH179" s="114"/>
      <c r="BI179" s="114"/>
      <c r="BJ179" s="114"/>
      <c r="BK179" s="114"/>
      <c r="BL179" s="114"/>
      <c r="BM179" s="114"/>
      <c r="BN179" s="114"/>
      <c r="BO179" s="114"/>
      <c r="BP179" s="114"/>
      <c r="BQ179" s="114"/>
      <c r="BR179" s="114"/>
      <c r="BS179" s="114"/>
      <c r="BT179" s="114"/>
      <c r="BU179" s="114"/>
      <c r="BV179" s="114"/>
      <c r="BW179" s="114"/>
      <c r="BX179" s="114"/>
      <c r="BY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4"/>
      <c r="AH180" s="114"/>
      <c r="AI180" s="114"/>
      <c r="AJ180" s="114"/>
      <c r="AK180" s="114"/>
      <c r="AL180" s="114"/>
      <c r="AM180" s="114"/>
      <c r="AN180" s="114"/>
      <c r="AO180" s="114"/>
      <c r="AP180" s="114"/>
      <c r="AQ180" s="114"/>
      <c r="AR180" s="114"/>
      <c r="AS180" s="114"/>
      <c r="AT180" s="114"/>
      <c r="AU180" s="114"/>
      <c r="AV180" s="114"/>
      <c r="AW180" s="114"/>
      <c r="AX180" s="114"/>
      <c r="AY180" s="114"/>
      <c r="AZ180" s="114"/>
      <c r="BA180" s="114"/>
      <c r="BB180" s="114"/>
      <c r="BC180" s="114"/>
      <c r="BD180" s="114"/>
      <c r="BE180" s="114"/>
      <c r="BF180" s="114"/>
      <c r="BG180" s="114"/>
      <c r="BH180" s="114"/>
      <c r="BI180" s="114"/>
      <c r="BJ180" s="114"/>
      <c r="BK180" s="114"/>
      <c r="BL180" s="114"/>
      <c r="BM180" s="114"/>
      <c r="BN180" s="114"/>
      <c r="BO180" s="114"/>
      <c r="BP180" s="114"/>
      <c r="BQ180" s="114"/>
      <c r="BR180" s="114"/>
      <c r="BS180" s="114"/>
      <c r="BT180" s="114"/>
      <c r="BU180" s="114"/>
      <c r="BV180" s="114"/>
      <c r="BW180" s="114"/>
      <c r="BX180" s="114"/>
      <c r="BY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c r="AT181" s="114"/>
      <c r="AU181" s="114"/>
      <c r="AV181" s="114"/>
      <c r="AW181" s="114"/>
      <c r="AX181" s="114"/>
      <c r="AY181" s="114"/>
      <c r="AZ181" s="114"/>
      <c r="BA181" s="114"/>
      <c r="BB181" s="114"/>
      <c r="BC181" s="114"/>
      <c r="BD181" s="114"/>
      <c r="BE181" s="114"/>
      <c r="BF181" s="114"/>
      <c r="BG181" s="114"/>
      <c r="BH181" s="114"/>
      <c r="BI181" s="114"/>
      <c r="BJ181" s="114"/>
      <c r="BK181" s="114"/>
      <c r="BL181" s="114"/>
      <c r="BM181" s="114"/>
      <c r="BN181" s="114"/>
      <c r="BO181" s="114"/>
      <c r="BP181" s="114"/>
      <c r="BQ181" s="114"/>
      <c r="BR181" s="114"/>
      <c r="BS181" s="114"/>
      <c r="BT181" s="114"/>
      <c r="BU181" s="114"/>
      <c r="BV181" s="114"/>
      <c r="BW181" s="114"/>
      <c r="BX181" s="114"/>
      <c r="BY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4"/>
      <c r="AH182" s="114"/>
      <c r="AI182" s="114"/>
      <c r="AJ182" s="114"/>
      <c r="AK182" s="114"/>
      <c r="AL182" s="114"/>
      <c r="AM182" s="114"/>
      <c r="AN182" s="114"/>
      <c r="AO182" s="114"/>
      <c r="AP182" s="114"/>
      <c r="AQ182" s="114"/>
      <c r="AR182" s="114"/>
      <c r="AS182" s="114"/>
      <c r="AT182" s="114"/>
      <c r="AU182" s="114"/>
      <c r="AV182" s="114"/>
      <c r="AW182" s="114"/>
      <c r="AX182" s="114"/>
      <c r="AY182" s="114"/>
      <c r="AZ182" s="114"/>
      <c r="BA182" s="114"/>
      <c r="BB182" s="114"/>
      <c r="BC182" s="114"/>
      <c r="BD182" s="114"/>
      <c r="BE182" s="114"/>
      <c r="BF182" s="114"/>
      <c r="BG182" s="114"/>
      <c r="BH182" s="114"/>
      <c r="BI182" s="114"/>
      <c r="BJ182" s="114"/>
      <c r="BK182" s="114"/>
      <c r="BL182" s="114"/>
      <c r="BM182" s="114"/>
      <c r="BN182" s="114"/>
      <c r="BO182" s="114"/>
      <c r="BP182" s="114"/>
      <c r="BQ182" s="114"/>
      <c r="BR182" s="114"/>
      <c r="BS182" s="114"/>
      <c r="BT182" s="114"/>
      <c r="BU182" s="114"/>
      <c r="BV182" s="114"/>
      <c r="BW182" s="114"/>
      <c r="BX182" s="114"/>
      <c r="BY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4"/>
      <c r="AH183" s="114"/>
      <c r="AI183" s="114"/>
      <c r="AJ183" s="114"/>
      <c r="AK183" s="114"/>
      <c r="AL183" s="114"/>
      <c r="AM183" s="114"/>
      <c r="AN183" s="114"/>
      <c r="AO183" s="114"/>
      <c r="AP183" s="114"/>
      <c r="AQ183" s="114"/>
      <c r="AR183" s="114"/>
      <c r="AS183" s="114"/>
      <c r="AT183" s="114"/>
      <c r="AU183" s="114"/>
      <c r="AV183" s="114"/>
      <c r="AW183" s="114"/>
      <c r="AX183" s="114"/>
      <c r="AY183" s="114"/>
      <c r="AZ183" s="114"/>
      <c r="BA183" s="114"/>
      <c r="BB183" s="114"/>
      <c r="BC183" s="114"/>
      <c r="BD183" s="114"/>
      <c r="BE183" s="114"/>
      <c r="BF183" s="114"/>
      <c r="BG183" s="114"/>
      <c r="BH183" s="114"/>
      <c r="BI183" s="114"/>
      <c r="BJ183" s="114"/>
      <c r="BK183" s="114"/>
      <c r="BL183" s="114"/>
      <c r="BM183" s="114"/>
      <c r="BN183" s="114"/>
      <c r="BO183" s="114"/>
      <c r="BP183" s="114"/>
      <c r="BQ183" s="114"/>
      <c r="BR183" s="114"/>
      <c r="BS183" s="114"/>
      <c r="BT183" s="114"/>
      <c r="BU183" s="114"/>
      <c r="BV183" s="114"/>
      <c r="BW183" s="114"/>
      <c r="BX183" s="114"/>
      <c r="BY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4"/>
      <c r="AH184" s="114"/>
      <c r="AI184" s="114"/>
      <c r="AJ184" s="114"/>
      <c r="AK184" s="114"/>
      <c r="AL184" s="114"/>
      <c r="AM184" s="114"/>
      <c r="AN184" s="114"/>
      <c r="AO184" s="114"/>
      <c r="AP184" s="114"/>
      <c r="AQ184" s="114"/>
      <c r="AR184" s="114"/>
      <c r="AS184" s="114"/>
      <c r="AT184" s="114"/>
      <c r="AU184" s="114"/>
      <c r="AV184" s="114"/>
      <c r="AW184" s="114"/>
      <c r="AX184" s="114"/>
      <c r="AY184" s="114"/>
      <c r="AZ184" s="114"/>
      <c r="BA184" s="114"/>
      <c r="BB184" s="114"/>
      <c r="BC184" s="114"/>
      <c r="BD184" s="114"/>
      <c r="BE184" s="114"/>
      <c r="BF184" s="114"/>
      <c r="BG184" s="114"/>
      <c r="BH184" s="114"/>
      <c r="BI184" s="114"/>
      <c r="BJ184" s="114"/>
      <c r="BK184" s="114"/>
      <c r="BL184" s="114"/>
      <c r="BM184" s="114"/>
      <c r="BN184" s="114"/>
      <c r="BO184" s="114"/>
      <c r="BP184" s="114"/>
      <c r="BQ184" s="114"/>
      <c r="BR184" s="114"/>
      <c r="BS184" s="114"/>
      <c r="BT184" s="114"/>
      <c r="BU184" s="114"/>
      <c r="BV184" s="114"/>
      <c r="BW184" s="114"/>
      <c r="BX184" s="114"/>
      <c r="BY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c r="AH185" s="114"/>
      <c r="AI185" s="114"/>
      <c r="AJ185" s="114"/>
      <c r="AK185" s="114"/>
      <c r="AL185" s="114"/>
      <c r="AM185" s="114"/>
      <c r="AN185" s="114"/>
      <c r="AO185" s="114"/>
      <c r="AP185" s="114"/>
      <c r="AQ185" s="114"/>
      <c r="AR185" s="114"/>
      <c r="AS185" s="114"/>
      <c r="AT185" s="114"/>
      <c r="AU185" s="114"/>
      <c r="AV185" s="114"/>
      <c r="AW185" s="114"/>
      <c r="AX185" s="114"/>
      <c r="AY185" s="114"/>
      <c r="AZ185" s="114"/>
      <c r="BA185" s="114"/>
      <c r="BB185" s="114"/>
      <c r="BC185" s="114"/>
      <c r="BD185" s="114"/>
      <c r="BE185" s="114"/>
      <c r="BF185" s="114"/>
      <c r="BG185" s="114"/>
      <c r="BH185" s="114"/>
      <c r="BI185" s="114"/>
      <c r="BJ185" s="114"/>
      <c r="BK185" s="114"/>
      <c r="BL185" s="114"/>
      <c r="BM185" s="114"/>
      <c r="BN185" s="114"/>
      <c r="BO185" s="114"/>
      <c r="BP185" s="114"/>
      <c r="BQ185" s="114"/>
      <c r="BR185" s="114"/>
      <c r="BS185" s="114"/>
      <c r="BT185" s="114"/>
      <c r="BU185" s="114"/>
      <c r="BV185" s="114"/>
      <c r="BW185" s="114"/>
      <c r="BX185" s="114"/>
      <c r="BY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c r="AT186" s="114"/>
      <c r="AU186" s="114"/>
      <c r="AV186" s="114"/>
      <c r="AW186" s="114"/>
      <c r="AX186" s="114"/>
      <c r="AY186" s="114"/>
      <c r="AZ186" s="114"/>
      <c r="BA186" s="114"/>
      <c r="BB186" s="114"/>
      <c r="BC186" s="114"/>
      <c r="BD186" s="114"/>
      <c r="BE186" s="114"/>
      <c r="BF186" s="114"/>
      <c r="BG186" s="114"/>
      <c r="BH186" s="114"/>
      <c r="BI186" s="114"/>
      <c r="BJ186" s="114"/>
      <c r="BK186" s="114"/>
      <c r="BL186" s="114"/>
      <c r="BM186" s="114"/>
      <c r="BN186" s="114"/>
      <c r="BO186" s="114"/>
      <c r="BP186" s="114"/>
      <c r="BQ186" s="114"/>
      <c r="BR186" s="114"/>
      <c r="BS186" s="114"/>
      <c r="BT186" s="114"/>
      <c r="BU186" s="114"/>
      <c r="BV186" s="114"/>
      <c r="BW186" s="114"/>
      <c r="BX186" s="114"/>
      <c r="BY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c r="AH187" s="114"/>
      <c r="AI187" s="114"/>
      <c r="AJ187" s="114"/>
      <c r="AK187" s="114"/>
      <c r="AL187" s="114"/>
      <c r="AM187" s="114"/>
      <c r="AN187" s="114"/>
      <c r="AO187" s="114"/>
      <c r="AP187" s="114"/>
      <c r="AQ187" s="114"/>
      <c r="AR187" s="114"/>
      <c r="AS187" s="114"/>
      <c r="AT187" s="114"/>
      <c r="AU187" s="114"/>
      <c r="AV187" s="114"/>
      <c r="AW187" s="114"/>
      <c r="AX187" s="114"/>
      <c r="AY187" s="114"/>
      <c r="AZ187" s="114"/>
      <c r="BA187" s="114"/>
      <c r="BB187" s="114"/>
      <c r="BC187" s="114"/>
      <c r="BD187" s="114"/>
      <c r="BE187" s="114"/>
      <c r="BF187" s="114"/>
      <c r="BG187" s="114"/>
      <c r="BH187" s="114"/>
      <c r="BI187" s="114"/>
      <c r="BJ187" s="114"/>
      <c r="BK187" s="114"/>
      <c r="BL187" s="114"/>
      <c r="BM187" s="114"/>
      <c r="BN187" s="114"/>
      <c r="BO187" s="114"/>
      <c r="BP187" s="114"/>
      <c r="BQ187" s="114"/>
      <c r="BR187" s="114"/>
      <c r="BS187" s="114"/>
      <c r="BT187" s="114"/>
      <c r="BU187" s="114"/>
      <c r="BV187" s="114"/>
      <c r="BW187" s="114"/>
      <c r="BX187" s="114"/>
      <c r="BY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4"/>
      <c r="AH188" s="114"/>
      <c r="AI188" s="114"/>
      <c r="AJ188" s="114"/>
      <c r="AK188" s="114"/>
      <c r="AL188" s="114"/>
      <c r="AM188" s="114"/>
      <c r="AN188" s="114"/>
      <c r="AO188" s="114"/>
      <c r="AP188" s="114"/>
      <c r="AQ188" s="114"/>
      <c r="AR188" s="114"/>
      <c r="AS188" s="114"/>
      <c r="AT188" s="114"/>
      <c r="AU188" s="114"/>
      <c r="AV188" s="114"/>
      <c r="AW188" s="114"/>
      <c r="AX188" s="114"/>
      <c r="AY188" s="114"/>
      <c r="AZ188" s="114"/>
      <c r="BA188" s="114"/>
      <c r="BB188" s="114"/>
      <c r="BC188" s="114"/>
      <c r="BD188" s="114"/>
      <c r="BE188" s="114"/>
      <c r="BF188" s="114"/>
      <c r="BG188" s="114"/>
      <c r="BH188" s="114"/>
      <c r="BI188" s="114"/>
      <c r="BJ188" s="114"/>
      <c r="BK188" s="114"/>
      <c r="BL188" s="114"/>
      <c r="BM188" s="114"/>
      <c r="BN188" s="114"/>
      <c r="BO188" s="114"/>
      <c r="BP188" s="114"/>
      <c r="BQ188" s="114"/>
      <c r="BR188" s="114"/>
      <c r="BS188" s="114"/>
      <c r="BT188" s="114"/>
      <c r="BU188" s="114"/>
      <c r="BV188" s="114"/>
      <c r="BW188" s="114"/>
      <c r="BX188" s="114"/>
      <c r="BY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4"/>
      <c r="AH189" s="114"/>
      <c r="AI189" s="114"/>
      <c r="AJ189" s="114"/>
      <c r="AK189" s="114"/>
      <c r="AL189" s="114"/>
      <c r="AM189" s="114"/>
      <c r="AN189" s="114"/>
      <c r="AO189" s="114"/>
      <c r="AP189" s="114"/>
      <c r="AQ189" s="114"/>
      <c r="AR189" s="114"/>
      <c r="AS189" s="114"/>
      <c r="AT189" s="114"/>
      <c r="AU189" s="114"/>
      <c r="AV189" s="114"/>
      <c r="AW189" s="114"/>
      <c r="AX189" s="114"/>
      <c r="AY189" s="114"/>
      <c r="AZ189" s="114"/>
      <c r="BA189" s="114"/>
      <c r="BB189" s="114"/>
      <c r="BC189" s="114"/>
      <c r="BD189" s="114"/>
      <c r="BE189" s="114"/>
      <c r="BF189" s="114"/>
      <c r="BG189" s="114"/>
      <c r="BH189" s="114"/>
      <c r="BI189" s="114"/>
      <c r="BJ189" s="114"/>
      <c r="BK189" s="114"/>
      <c r="BL189" s="114"/>
      <c r="BM189" s="114"/>
      <c r="BN189" s="114"/>
      <c r="BO189" s="114"/>
      <c r="BP189" s="114"/>
      <c r="BQ189" s="114"/>
      <c r="BR189" s="114"/>
      <c r="BS189" s="114"/>
      <c r="BT189" s="114"/>
      <c r="BU189" s="114"/>
      <c r="BV189" s="114"/>
      <c r="BW189" s="114"/>
      <c r="BX189" s="114"/>
      <c r="BY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4"/>
      <c r="AH190" s="114"/>
      <c r="AI190" s="114"/>
      <c r="AJ190" s="114"/>
      <c r="AK190" s="114"/>
      <c r="AL190" s="114"/>
      <c r="AM190" s="114"/>
      <c r="AN190" s="114"/>
      <c r="AO190" s="114"/>
      <c r="AP190" s="114"/>
      <c r="AQ190" s="114"/>
      <c r="AR190" s="114"/>
      <c r="AS190" s="114"/>
      <c r="AT190" s="114"/>
      <c r="AU190" s="114"/>
      <c r="AV190" s="114"/>
      <c r="AW190" s="114"/>
      <c r="AX190" s="114"/>
      <c r="AY190" s="114"/>
      <c r="AZ190" s="114"/>
      <c r="BA190" s="114"/>
      <c r="BB190" s="114"/>
      <c r="BC190" s="114"/>
      <c r="BD190" s="114"/>
      <c r="BE190" s="114"/>
      <c r="BF190" s="114"/>
      <c r="BG190" s="114"/>
      <c r="BH190" s="114"/>
      <c r="BI190" s="114"/>
      <c r="BJ190" s="114"/>
      <c r="BK190" s="114"/>
      <c r="BL190" s="114"/>
      <c r="BM190" s="114"/>
      <c r="BN190" s="114"/>
      <c r="BO190" s="114"/>
      <c r="BP190" s="114"/>
      <c r="BQ190" s="114"/>
      <c r="BR190" s="114"/>
      <c r="BS190" s="114"/>
      <c r="BT190" s="114"/>
      <c r="BU190" s="114"/>
      <c r="BV190" s="114"/>
      <c r="BW190" s="114"/>
      <c r="BX190" s="114"/>
      <c r="BY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c r="AS191" s="114"/>
      <c r="AT191" s="114"/>
      <c r="AU191" s="114"/>
      <c r="AV191" s="114"/>
      <c r="AW191" s="114"/>
      <c r="AX191" s="114"/>
      <c r="AY191" s="114"/>
      <c r="AZ191" s="114"/>
      <c r="BA191" s="114"/>
      <c r="BB191" s="114"/>
      <c r="BC191" s="114"/>
      <c r="BD191" s="114"/>
      <c r="BE191" s="114"/>
      <c r="BF191" s="114"/>
      <c r="BG191" s="114"/>
      <c r="BH191" s="114"/>
      <c r="BI191" s="114"/>
      <c r="BJ191" s="114"/>
      <c r="BK191" s="114"/>
      <c r="BL191" s="114"/>
      <c r="BM191" s="114"/>
      <c r="BN191" s="114"/>
      <c r="BO191" s="114"/>
      <c r="BP191" s="114"/>
      <c r="BQ191" s="114"/>
      <c r="BR191" s="114"/>
      <c r="BS191" s="114"/>
      <c r="BT191" s="114"/>
      <c r="BU191" s="114"/>
      <c r="BV191" s="114"/>
      <c r="BW191" s="114"/>
      <c r="BX191" s="114"/>
      <c r="BY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4"/>
      <c r="AH192" s="114"/>
      <c r="AI192" s="114"/>
      <c r="AJ192" s="114"/>
      <c r="AK192" s="114"/>
      <c r="AL192" s="114"/>
      <c r="AM192" s="114"/>
      <c r="AN192" s="114"/>
      <c r="AO192" s="114"/>
      <c r="AP192" s="114"/>
      <c r="AQ192" s="114"/>
      <c r="AR192" s="114"/>
      <c r="AS192" s="114"/>
      <c r="AT192" s="114"/>
      <c r="AU192" s="114"/>
      <c r="AV192" s="114"/>
      <c r="AW192" s="114"/>
      <c r="AX192" s="114"/>
      <c r="AY192" s="114"/>
      <c r="AZ192" s="114"/>
      <c r="BA192" s="114"/>
      <c r="BB192" s="114"/>
      <c r="BC192" s="114"/>
      <c r="BD192" s="114"/>
      <c r="BE192" s="114"/>
      <c r="BF192" s="114"/>
      <c r="BG192" s="114"/>
      <c r="BH192" s="114"/>
      <c r="BI192" s="114"/>
      <c r="BJ192" s="114"/>
      <c r="BK192" s="114"/>
      <c r="BL192" s="114"/>
      <c r="BM192" s="114"/>
      <c r="BN192" s="114"/>
      <c r="BO192" s="114"/>
      <c r="BP192" s="114"/>
      <c r="BQ192" s="114"/>
      <c r="BR192" s="114"/>
      <c r="BS192" s="114"/>
      <c r="BT192" s="114"/>
      <c r="BU192" s="114"/>
      <c r="BV192" s="114"/>
      <c r="BW192" s="114"/>
      <c r="BX192" s="114"/>
      <c r="BY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4"/>
      <c r="AH193" s="114"/>
      <c r="AI193" s="114"/>
      <c r="AJ193" s="114"/>
      <c r="AK193" s="114"/>
      <c r="AL193" s="114"/>
      <c r="AM193" s="114"/>
      <c r="AN193" s="114"/>
      <c r="AO193" s="114"/>
      <c r="AP193" s="114"/>
      <c r="AQ193" s="114"/>
      <c r="AR193" s="114"/>
      <c r="AS193" s="114"/>
      <c r="AT193" s="114"/>
      <c r="AU193" s="114"/>
      <c r="AV193" s="114"/>
      <c r="AW193" s="114"/>
      <c r="AX193" s="114"/>
      <c r="AY193" s="114"/>
      <c r="AZ193" s="114"/>
      <c r="BA193" s="114"/>
      <c r="BB193" s="114"/>
      <c r="BC193" s="114"/>
      <c r="BD193" s="114"/>
      <c r="BE193" s="114"/>
      <c r="BF193" s="114"/>
      <c r="BG193" s="114"/>
      <c r="BH193" s="114"/>
      <c r="BI193" s="114"/>
      <c r="BJ193" s="114"/>
      <c r="BK193" s="114"/>
      <c r="BL193" s="114"/>
      <c r="BM193" s="114"/>
      <c r="BN193" s="114"/>
      <c r="BO193" s="114"/>
      <c r="BP193" s="114"/>
      <c r="BQ193" s="114"/>
      <c r="BR193" s="114"/>
      <c r="BS193" s="114"/>
      <c r="BT193" s="114"/>
      <c r="BU193" s="114"/>
      <c r="BV193" s="114"/>
      <c r="BW193" s="114"/>
      <c r="BX193" s="114"/>
      <c r="BY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4"/>
      <c r="AH194" s="114"/>
      <c r="AI194" s="114"/>
      <c r="AJ194" s="114"/>
      <c r="AK194" s="114"/>
      <c r="AL194" s="114"/>
      <c r="AM194" s="114"/>
      <c r="AN194" s="114"/>
      <c r="AO194" s="114"/>
      <c r="AP194" s="114"/>
      <c r="AQ194" s="114"/>
      <c r="AR194" s="114"/>
      <c r="AS194" s="114"/>
      <c r="AT194" s="114"/>
      <c r="AU194" s="114"/>
      <c r="AV194" s="114"/>
      <c r="AW194" s="114"/>
      <c r="AX194" s="114"/>
      <c r="AY194" s="114"/>
      <c r="AZ194" s="114"/>
      <c r="BA194" s="114"/>
      <c r="BB194" s="114"/>
      <c r="BC194" s="114"/>
      <c r="BD194" s="114"/>
      <c r="BE194" s="114"/>
      <c r="BF194" s="114"/>
      <c r="BG194" s="114"/>
      <c r="BH194" s="114"/>
      <c r="BI194" s="114"/>
      <c r="BJ194" s="114"/>
      <c r="BK194" s="114"/>
      <c r="BL194" s="114"/>
      <c r="BM194" s="114"/>
      <c r="BN194" s="114"/>
      <c r="BO194" s="114"/>
      <c r="BP194" s="114"/>
      <c r="BQ194" s="114"/>
      <c r="BR194" s="114"/>
      <c r="BS194" s="114"/>
      <c r="BT194" s="114"/>
      <c r="BU194" s="114"/>
      <c r="BV194" s="114"/>
      <c r="BW194" s="114"/>
      <c r="BX194" s="114"/>
      <c r="BY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4"/>
      <c r="AH195" s="114"/>
      <c r="AI195" s="114"/>
      <c r="AJ195" s="114"/>
      <c r="AK195" s="114"/>
      <c r="AL195" s="114"/>
      <c r="AM195" s="114"/>
      <c r="AN195" s="114"/>
      <c r="AO195" s="114"/>
      <c r="AP195" s="114"/>
      <c r="AQ195" s="114"/>
      <c r="AR195" s="114"/>
      <c r="AS195" s="114"/>
      <c r="AT195" s="114"/>
      <c r="AU195" s="114"/>
      <c r="AV195" s="114"/>
      <c r="AW195" s="114"/>
      <c r="AX195" s="114"/>
      <c r="AY195" s="114"/>
      <c r="AZ195" s="114"/>
      <c r="BA195" s="114"/>
      <c r="BB195" s="114"/>
      <c r="BC195" s="114"/>
      <c r="BD195" s="114"/>
      <c r="BE195" s="114"/>
      <c r="BF195" s="114"/>
      <c r="BG195" s="114"/>
      <c r="BH195" s="114"/>
      <c r="BI195" s="114"/>
      <c r="BJ195" s="114"/>
      <c r="BK195" s="114"/>
      <c r="BL195" s="114"/>
      <c r="BM195" s="114"/>
      <c r="BN195" s="114"/>
      <c r="BO195" s="114"/>
      <c r="BP195" s="114"/>
      <c r="BQ195" s="114"/>
      <c r="BR195" s="114"/>
      <c r="BS195" s="114"/>
      <c r="BT195" s="114"/>
      <c r="BU195" s="114"/>
      <c r="BV195" s="114"/>
      <c r="BW195" s="114"/>
      <c r="BX195" s="114"/>
      <c r="BY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c r="AS196" s="114"/>
      <c r="AT196" s="114"/>
      <c r="AU196" s="114"/>
      <c r="AV196" s="114"/>
      <c r="AW196" s="114"/>
      <c r="AX196" s="114"/>
      <c r="AY196" s="114"/>
      <c r="AZ196" s="114"/>
      <c r="BA196" s="114"/>
      <c r="BB196" s="114"/>
      <c r="BC196" s="114"/>
      <c r="BD196" s="114"/>
      <c r="BE196" s="114"/>
      <c r="BF196" s="114"/>
      <c r="BG196" s="114"/>
      <c r="BH196" s="114"/>
      <c r="BI196" s="114"/>
      <c r="BJ196" s="114"/>
      <c r="BK196" s="114"/>
      <c r="BL196" s="114"/>
      <c r="BM196" s="114"/>
      <c r="BN196" s="114"/>
      <c r="BO196" s="114"/>
      <c r="BP196" s="114"/>
      <c r="BQ196" s="114"/>
      <c r="BR196" s="114"/>
      <c r="BS196" s="114"/>
      <c r="BT196" s="114"/>
      <c r="BU196" s="114"/>
      <c r="BV196" s="114"/>
      <c r="BW196" s="114"/>
      <c r="BX196" s="114"/>
      <c r="BY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4"/>
      <c r="AH197" s="114"/>
      <c r="AI197" s="114"/>
      <c r="AJ197" s="114"/>
      <c r="AK197" s="114"/>
      <c r="AL197" s="114"/>
      <c r="AM197" s="114"/>
      <c r="AN197" s="114"/>
      <c r="AO197" s="114"/>
      <c r="AP197" s="114"/>
      <c r="AQ197" s="114"/>
      <c r="AR197" s="114"/>
      <c r="AS197" s="114"/>
      <c r="AT197" s="114"/>
      <c r="AU197" s="114"/>
      <c r="AV197" s="114"/>
      <c r="AW197" s="114"/>
      <c r="AX197" s="114"/>
      <c r="AY197" s="114"/>
      <c r="AZ197" s="114"/>
      <c r="BA197" s="114"/>
      <c r="BB197" s="114"/>
      <c r="BC197" s="114"/>
      <c r="BD197" s="114"/>
      <c r="BE197" s="114"/>
      <c r="BF197" s="114"/>
      <c r="BG197" s="114"/>
      <c r="BH197" s="114"/>
      <c r="BI197" s="114"/>
      <c r="BJ197" s="114"/>
      <c r="BK197" s="114"/>
      <c r="BL197" s="114"/>
      <c r="BM197" s="114"/>
      <c r="BN197" s="114"/>
      <c r="BO197" s="114"/>
      <c r="BP197" s="114"/>
      <c r="BQ197" s="114"/>
      <c r="BR197" s="114"/>
      <c r="BS197" s="114"/>
      <c r="BT197" s="114"/>
      <c r="BU197" s="114"/>
      <c r="BV197" s="114"/>
      <c r="BW197" s="114"/>
      <c r="BX197" s="114"/>
      <c r="BY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4"/>
      <c r="AH198" s="114"/>
      <c r="AI198" s="114"/>
      <c r="AJ198" s="114"/>
      <c r="AK198" s="114"/>
      <c r="AL198" s="114"/>
      <c r="AM198" s="114"/>
      <c r="AN198" s="114"/>
      <c r="AO198" s="114"/>
      <c r="AP198" s="114"/>
      <c r="AQ198" s="114"/>
      <c r="AR198" s="114"/>
      <c r="AS198" s="114"/>
      <c r="AT198" s="114"/>
      <c r="AU198" s="114"/>
      <c r="AV198" s="114"/>
      <c r="AW198" s="114"/>
      <c r="AX198" s="114"/>
      <c r="AY198" s="114"/>
      <c r="AZ198" s="114"/>
      <c r="BA198" s="114"/>
      <c r="BB198" s="114"/>
      <c r="BC198" s="114"/>
      <c r="BD198" s="114"/>
      <c r="BE198" s="114"/>
      <c r="BF198" s="114"/>
      <c r="BG198" s="114"/>
      <c r="BH198" s="114"/>
      <c r="BI198" s="114"/>
      <c r="BJ198" s="114"/>
      <c r="BK198" s="114"/>
      <c r="BL198" s="114"/>
      <c r="BM198" s="114"/>
      <c r="BN198" s="114"/>
      <c r="BO198" s="114"/>
      <c r="BP198" s="114"/>
      <c r="BQ198" s="114"/>
      <c r="BR198" s="114"/>
      <c r="BS198" s="114"/>
      <c r="BT198" s="114"/>
      <c r="BU198" s="114"/>
      <c r="BV198" s="114"/>
      <c r="BW198" s="114"/>
      <c r="BX198" s="114"/>
      <c r="BY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4"/>
      <c r="AH199" s="114"/>
      <c r="AI199" s="114"/>
      <c r="AJ199" s="114"/>
      <c r="AK199" s="114"/>
      <c r="AL199" s="114"/>
      <c r="AM199" s="114"/>
      <c r="AN199" s="114"/>
      <c r="AO199" s="114"/>
      <c r="AP199" s="114"/>
      <c r="AQ199" s="114"/>
      <c r="AR199" s="114"/>
      <c r="AS199" s="114"/>
      <c r="AT199" s="114"/>
      <c r="AU199" s="114"/>
      <c r="AV199" s="114"/>
      <c r="AW199" s="114"/>
      <c r="AX199" s="114"/>
      <c r="AY199" s="114"/>
      <c r="AZ199" s="114"/>
      <c r="BA199" s="114"/>
      <c r="BB199" s="114"/>
      <c r="BC199" s="114"/>
      <c r="BD199" s="114"/>
      <c r="BE199" s="114"/>
      <c r="BF199" s="114"/>
      <c r="BG199" s="114"/>
      <c r="BH199" s="114"/>
      <c r="BI199" s="114"/>
      <c r="BJ199" s="114"/>
      <c r="BK199" s="114"/>
      <c r="BL199" s="114"/>
      <c r="BM199" s="114"/>
      <c r="BN199" s="114"/>
      <c r="BO199" s="114"/>
      <c r="BP199" s="114"/>
      <c r="BQ199" s="114"/>
      <c r="BR199" s="114"/>
      <c r="BS199" s="114"/>
      <c r="BT199" s="114"/>
      <c r="BU199" s="114"/>
      <c r="BV199" s="114"/>
      <c r="BW199" s="114"/>
      <c r="BX199" s="114"/>
      <c r="BY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c r="AH200" s="114"/>
      <c r="AI200" s="114"/>
      <c r="AJ200" s="114"/>
      <c r="AK200" s="114"/>
      <c r="AL200" s="114"/>
      <c r="AM200" s="114"/>
      <c r="AN200" s="114"/>
      <c r="AO200" s="114"/>
      <c r="AP200" s="114"/>
      <c r="AQ200" s="114"/>
      <c r="AR200" s="114"/>
      <c r="AS200" s="114"/>
      <c r="AT200" s="114"/>
      <c r="AU200" s="114"/>
      <c r="AV200" s="114"/>
      <c r="AW200" s="114"/>
      <c r="AX200" s="114"/>
      <c r="AY200" s="114"/>
      <c r="AZ200" s="114"/>
      <c r="BA200" s="114"/>
      <c r="BB200" s="114"/>
      <c r="BC200" s="114"/>
      <c r="BD200" s="114"/>
      <c r="BE200" s="114"/>
      <c r="BF200" s="114"/>
      <c r="BG200" s="114"/>
      <c r="BH200" s="114"/>
      <c r="BI200" s="114"/>
      <c r="BJ200" s="114"/>
      <c r="BK200" s="114"/>
      <c r="BL200" s="114"/>
      <c r="BM200" s="114"/>
      <c r="BN200" s="114"/>
      <c r="BO200" s="114"/>
      <c r="BP200" s="114"/>
      <c r="BQ200" s="114"/>
      <c r="BR200" s="114"/>
      <c r="BS200" s="114"/>
      <c r="BT200" s="114"/>
      <c r="BU200" s="114"/>
      <c r="BV200" s="114"/>
      <c r="BW200" s="114"/>
      <c r="BX200" s="114"/>
      <c r="BY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4"/>
      <c r="AO201" s="114"/>
      <c r="AP201" s="114"/>
      <c r="AQ201" s="114"/>
      <c r="AR201" s="114"/>
      <c r="AS201" s="114"/>
      <c r="AT201" s="114"/>
      <c r="AU201" s="114"/>
      <c r="AV201" s="114"/>
      <c r="AW201" s="114"/>
      <c r="AX201" s="114"/>
      <c r="AY201" s="114"/>
      <c r="AZ201" s="114"/>
      <c r="BA201" s="114"/>
      <c r="BB201" s="114"/>
      <c r="BC201" s="114"/>
      <c r="BD201" s="114"/>
      <c r="BE201" s="114"/>
      <c r="BF201" s="114"/>
      <c r="BG201" s="114"/>
      <c r="BH201" s="114"/>
      <c r="BI201" s="114"/>
      <c r="BJ201" s="114"/>
      <c r="BK201" s="114"/>
      <c r="BL201" s="114"/>
      <c r="BM201" s="114"/>
      <c r="BN201" s="114"/>
      <c r="BO201" s="114"/>
      <c r="BP201" s="114"/>
      <c r="BQ201" s="114"/>
      <c r="BR201" s="114"/>
      <c r="BS201" s="114"/>
      <c r="BT201" s="114"/>
      <c r="BU201" s="114"/>
      <c r="BV201" s="114"/>
      <c r="BW201" s="114"/>
      <c r="BX201" s="114"/>
      <c r="BY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c r="AH202" s="114"/>
      <c r="AI202" s="114"/>
      <c r="AJ202" s="114"/>
      <c r="AK202" s="114"/>
      <c r="AL202" s="114"/>
      <c r="AM202" s="114"/>
      <c r="AN202" s="114"/>
      <c r="AO202" s="114"/>
      <c r="AP202" s="114"/>
      <c r="AQ202" s="114"/>
      <c r="AR202" s="114"/>
      <c r="AS202" s="114"/>
      <c r="AT202" s="114"/>
      <c r="AU202" s="114"/>
      <c r="AV202" s="114"/>
      <c r="AW202" s="114"/>
      <c r="AX202" s="114"/>
      <c r="AY202" s="114"/>
      <c r="AZ202" s="114"/>
      <c r="BA202" s="114"/>
      <c r="BB202" s="114"/>
      <c r="BC202" s="114"/>
      <c r="BD202" s="114"/>
      <c r="BE202" s="114"/>
      <c r="BF202" s="114"/>
      <c r="BG202" s="114"/>
      <c r="BH202" s="114"/>
      <c r="BI202" s="114"/>
      <c r="BJ202" s="114"/>
      <c r="BK202" s="114"/>
      <c r="BL202" s="114"/>
      <c r="BM202" s="114"/>
      <c r="BN202" s="114"/>
      <c r="BO202" s="114"/>
      <c r="BP202" s="114"/>
      <c r="BQ202" s="114"/>
      <c r="BR202" s="114"/>
      <c r="BS202" s="114"/>
      <c r="BT202" s="114"/>
      <c r="BU202" s="114"/>
      <c r="BV202" s="114"/>
      <c r="BW202" s="114"/>
      <c r="BX202" s="114"/>
      <c r="BY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4"/>
      <c r="AI203" s="114"/>
      <c r="AJ203" s="114"/>
      <c r="AK203" s="114"/>
      <c r="AL203" s="114"/>
      <c r="AM203" s="114"/>
      <c r="AN203" s="114"/>
      <c r="AO203" s="114"/>
      <c r="AP203" s="114"/>
      <c r="AQ203" s="114"/>
      <c r="AR203" s="114"/>
      <c r="AS203" s="114"/>
      <c r="AT203" s="114"/>
      <c r="AU203" s="114"/>
      <c r="AV203" s="114"/>
      <c r="AW203" s="114"/>
      <c r="AX203" s="114"/>
      <c r="AY203" s="114"/>
      <c r="AZ203" s="114"/>
      <c r="BA203" s="114"/>
      <c r="BB203" s="114"/>
      <c r="BC203" s="114"/>
      <c r="BD203" s="114"/>
      <c r="BE203" s="114"/>
      <c r="BF203" s="114"/>
      <c r="BG203" s="114"/>
      <c r="BH203" s="114"/>
      <c r="BI203" s="114"/>
      <c r="BJ203" s="114"/>
      <c r="BK203" s="114"/>
      <c r="BL203" s="114"/>
      <c r="BM203" s="114"/>
      <c r="BN203" s="114"/>
      <c r="BO203" s="114"/>
      <c r="BP203" s="114"/>
      <c r="BQ203" s="114"/>
      <c r="BR203" s="114"/>
      <c r="BS203" s="114"/>
      <c r="BT203" s="114"/>
      <c r="BU203" s="114"/>
      <c r="BV203" s="114"/>
      <c r="BW203" s="114"/>
      <c r="BX203" s="114"/>
      <c r="BY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4"/>
      <c r="AI204" s="114"/>
      <c r="AJ204" s="114"/>
      <c r="AK204" s="114"/>
      <c r="AL204" s="114"/>
      <c r="AM204" s="114"/>
      <c r="AN204" s="114"/>
      <c r="AO204" s="114"/>
      <c r="AP204" s="114"/>
      <c r="AQ204" s="114"/>
      <c r="AR204" s="114"/>
      <c r="AS204" s="114"/>
      <c r="AT204" s="114"/>
      <c r="AU204" s="114"/>
      <c r="AV204" s="114"/>
      <c r="AW204" s="114"/>
      <c r="AX204" s="114"/>
      <c r="AY204" s="114"/>
      <c r="AZ204" s="114"/>
      <c r="BA204" s="114"/>
      <c r="BB204" s="114"/>
      <c r="BC204" s="114"/>
      <c r="BD204" s="114"/>
      <c r="BE204" s="114"/>
      <c r="BF204" s="114"/>
      <c r="BG204" s="114"/>
      <c r="BH204" s="114"/>
      <c r="BI204" s="114"/>
      <c r="BJ204" s="114"/>
      <c r="BK204" s="114"/>
      <c r="BL204" s="114"/>
      <c r="BM204" s="114"/>
      <c r="BN204" s="114"/>
      <c r="BO204" s="114"/>
      <c r="BP204" s="114"/>
      <c r="BQ204" s="114"/>
      <c r="BR204" s="114"/>
      <c r="BS204" s="114"/>
      <c r="BT204" s="114"/>
      <c r="BU204" s="114"/>
      <c r="BV204" s="114"/>
      <c r="BW204" s="114"/>
      <c r="BX204" s="114"/>
      <c r="BY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4"/>
      <c r="AI205" s="114"/>
      <c r="AJ205" s="114"/>
      <c r="AK205" s="114"/>
      <c r="AL205" s="114"/>
      <c r="AM205" s="114"/>
      <c r="AN205" s="114"/>
      <c r="AO205" s="114"/>
      <c r="AP205" s="114"/>
      <c r="AQ205" s="114"/>
      <c r="AR205" s="114"/>
      <c r="AS205" s="114"/>
      <c r="AT205" s="114"/>
      <c r="AU205" s="114"/>
      <c r="AV205" s="114"/>
      <c r="AW205" s="114"/>
      <c r="AX205" s="114"/>
      <c r="AY205" s="114"/>
      <c r="AZ205" s="114"/>
      <c r="BA205" s="114"/>
      <c r="BB205" s="114"/>
      <c r="BC205" s="114"/>
      <c r="BD205" s="114"/>
      <c r="BE205" s="114"/>
      <c r="BF205" s="114"/>
      <c r="BG205" s="114"/>
      <c r="BH205" s="114"/>
      <c r="BI205" s="114"/>
      <c r="BJ205" s="114"/>
      <c r="BK205" s="114"/>
      <c r="BL205" s="114"/>
      <c r="BM205" s="114"/>
      <c r="BN205" s="114"/>
      <c r="BO205" s="114"/>
      <c r="BP205" s="114"/>
      <c r="BQ205" s="114"/>
      <c r="BR205" s="114"/>
      <c r="BS205" s="114"/>
      <c r="BT205" s="114"/>
      <c r="BU205" s="114"/>
      <c r="BV205" s="114"/>
      <c r="BW205" s="114"/>
      <c r="BX205" s="114"/>
      <c r="BY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4"/>
      <c r="AI206" s="114"/>
      <c r="AJ206" s="114"/>
      <c r="AK206" s="114"/>
      <c r="AL206" s="114"/>
      <c r="AM206" s="114"/>
      <c r="AN206" s="114"/>
      <c r="AO206" s="114"/>
      <c r="AP206" s="114"/>
      <c r="AQ206" s="114"/>
      <c r="AR206" s="114"/>
      <c r="AS206" s="114"/>
      <c r="AT206" s="114"/>
      <c r="AU206" s="114"/>
      <c r="AV206" s="114"/>
      <c r="AW206" s="114"/>
      <c r="AX206" s="114"/>
      <c r="AY206" s="114"/>
      <c r="AZ206" s="114"/>
      <c r="BA206" s="114"/>
      <c r="BB206" s="114"/>
      <c r="BC206" s="114"/>
      <c r="BD206" s="114"/>
      <c r="BE206" s="114"/>
      <c r="BF206" s="114"/>
      <c r="BG206" s="114"/>
      <c r="BH206" s="114"/>
      <c r="BI206" s="114"/>
      <c r="BJ206" s="114"/>
      <c r="BK206" s="114"/>
      <c r="BL206" s="114"/>
      <c r="BM206" s="114"/>
      <c r="BN206" s="114"/>
      <c r="BO206" s="114"/>
      <c r="BP206" s="114"/>
      <c r="BQ206" s="114"/>
      <c r="BR206" s="114"/>
      <c r="BS206" s="114"/>
      <c r="BT206" s="114"/>
      <c r="BU206" s="114"/>
      <c r="BV206" s="114"/>
      <c r="BW206" s="114"/>
      <c r="BX206" s="114"/>
      <c r="BY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4"/>
      <c r="AI207" s="114"/>
      <c r="AJ207" s="114"/>
      <c r="AK207" s="114"/>
      <c r="AL207" s="114"/>
      <c r="AM207" s="114"/>
      <c r="AN207" s="114"/>
      <c r="AO207" s="114"/>
      <c r="AP207" s="114"/>
      <c r="AQ207" s="114"/>
      <c r="AR207" s="114"/>
      <c r="AS207" s="114"/>
      <c r="AT207" s="114"/>
      <c r="AU207" s="114"/>
      <c r="AV207" s="114"/>
      <c r="AW207" s="114"/>
      <c r="AX207" s="114"/>
      <c r="AY207" s="114"/>
      <c r="AZ207" s="114"/>
      <c r="BA207" s="114"/>
      <c r="BB207" s="114"/>
      <c r="BC207" s="114"/>
      <c r="BD207" s="114"/>
      <c r="BE207" s="114"/>
      <c r="BF207" s="114"/>
      <c r="BG207" s="114"/>
      <c r="BH207" s="114"/>
      <c r="BI207" s="114"/>
      <c r="BJ207" s="114"/>
      <c r="BK207" s="114"/>
      <c r="BL207" s="114"/>
      <c r="BM207" s="114"/>
      <c r="BN207" s="114"/>
      <c r="BO207" s="114"/>
      <c r="BP207" s="114"/>
      <c r="BQ207" s="114"/>
      <c r="BR207" s="114"/>
      <c r="BS207" s="114"/>
      <c r="BT207" s="114"/>
      <c r="BU207" s="114"/>
      <c r="BV207" s="114"/>
      <c r="BW207" s="114"/>
      <c r="BX207" s="114"/>
      <c r="BY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4"/>
      <c r="AO208" s="114"/>
      <c r="AP208" s="114"/>
      <c r="AQ208" s="114"/>
      <c r="AR208" s="114"/>
      <c r="AS208" s="114"/>
      <c r="AT208" s="114"/>
      <c r="AU208" s="114"/>
      <c r="AV208" s="114"/>
      <c r="AW208" s="114"/>
      <c r="AX208" s="114"/>
      <c r="AY208" s="114"/>
      <c r="AZ208" s="114"/>
      <c r="BA208" s="114"/>
      <c r="BB208" s="114"/>
      <c r="BC208" s="114"/>
      <c r="BD208" s="114"/>
      <c r="BE208" s="114"/>
      <c r="BF208" s="114"/>
      <c r="BG208" s="114"/>
      <c r="BH208" s="114"/>
      <c r="BI208" s="114"/>
      <c r="BJ208" s="114"/>
      <c r="BK208" s="114"/>
      <c r="BL208" s="114"/>
      <c r="BM208" s="114"/>
      <c r="BN208" s="114"/>
      <c r="BO208" s="114"/>
      <c r="BP208" s="114"/>
      <c r="BQ208" s="114"/>
      <c r="BR208" s="114"/>
      <c r="BS208" s="114"/>
      <c r="BT208" s="114"/>
      <c r="BU208" s="114"/>
      <c r="BV208" s="114"/>
      <c r="BW208" s="114"/>
      <c r="BX208" s="114"/>
      <c r="BY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4"/>
      <c r="AI209" s="114"/>
      <c r="AJ209" s="114"/>
      <c r="AK209" s="114"/>
      <c r="AL209" s="114"/>
      <c r="AM209" s="114"/>
      <c r="AN209" s="114"/>
      <c r="AO209" s="114"/>
      <c r="AP209" s="114"/>
      <c r="AQ209" s="114"/>
      <c r="AR209" s="114"/>
      <c r="AS209" s="114"/>
      <c r="AT209" s="114"/>
      <c r="AU209" s="114"/>
      <c r="AV209" s="114"/>
      <c r="AW209" s="114"/>
      <c r="AX209" s="114"/>
      <c r="AY209" s="114"/>
      <c r="AZ209" s="114"/>
      <c r="BA209" s="114"/>
      <c r="BB209" s="114"/>
      <c r="BC209" s="114"/>
      <c r="BD209" s="114"/>
      <c r="BE209" s="114"/>
      <c r="BF209" s="114"/>
      <c r="BG209" s="114"/>
      <c r="BH209" s="114"/>
      <c r="BI209" s="114"/>
      <c r="BJ209" s="114"/>
      <c r="BK209" s="114"/>
      <c r="BL209" s="114"/>
      <c r="BM209" s="114"/>
      <c r="BN209" s="114"/>
      <c r="BO209" s="114"/>
      <c r="BP209" s="114"/>
      <c r="BQ209" s="114"/>
      <c r="BR209" s="114"/>
      <c r="BS209" s="114"/>
      <c r="BT209" s="114"/>
      <c r="BU209" s="114"/>
      <c r="BV209" s="114"/>
      <c r="BW209" s="114"/>
      <c r="BX209" s="114"/>
      <c r="BY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c r="AI210" s="114"/>
      <c r="AJ210" s="114"/>
      <c r="AK210" s="114"/>
      <c r="AL210" s="114"/>
      <c r="AM210" s="114"/>
      <c r="AN210" s="114"/>
      <c r="AO210" s="114"/>
      <c r="AP210" s="114"/>
      <c r="AQ210" s="114"/>
      <c r="AR210" s="114"/>
      <c r="AS210" s="114"/>
      <c r="AT210" s="114"/>
      <c r="AU210" s="114"/>
      <c r="AV210" s="114"/>
      <c r="AW210" s="114"/>
      <c r="AX210" s="114"/>
      <c r="AY210" s="114"/>
      <c r="AZ210" s="114"/>
      <c r="BA210" s="114"/>
      <c r="BB210" s="114"/>
      <c r="BC210" s="114"/>
      <c r="BD210" s="114"/>
      <c r="BE210" s="114"/>
      <c r="BF210" s="114"/>
      <c r="BG210" s="114"/>
      <c r="BH210" s="114"/>
      <c r="BI210" s="114"/>
      <c r="BJ210" s="114"/>
      <c r="BK210" s="114"/>
      <c r="BL210" s="114"/>
      <c r="BM210" s="114"/>
      <c r="BN210" s="114"/>
      <c r="BO210" s="114"/>
      <c r="BP210" s="114"/>
      <c r="BQ210" s="114"/>
      <c r="BR210" s="114"/>
      <c r="BS210" s="114"/>
      <c r="BT210" s="114"/>
      <c r="BU210" s="114"/>
      <c r="BV210" s="114"/>
      <c r="BW210" s="114"/>
      <c r="BX210" s="114"/>
      <c r="BY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4"/>
      <c r="AI211" s="114"/>
      <c r="AJ211" s="114"/>
      <c r="AK211" s="114"/>
      <c r="AL211" s="114"/>
      <c r="AM211" s="114"/>
      <c r="AN211" s="114"/>
      <c r="AO211" s="114"/>
      <c r="AP211" s="114"/>
      <c r="AQ211" s="114"/>
      <c r="AR211" s="114"/>
      <c r="AS211" s="114"/>
      <c r="AT211" s="114"/>
      <c r="AU211" s="114"/>
      <c r="AV211" s="114"/>
      <c r="AW211" s="114"/>
      <c r="AX211" s="114"/>
      <c r="AY211" s="114"/>
      <c r="AZ211" s="114"/>
      <c r="BA211" s="114"/>
      <c r="BB211" s="114"/>
      <c r="BC211" s="114"/>
      <c r="BD211" s="114"/>
      <c r="BE211" s="114"/>
      <c r="BF211" s="114"/>
      <c r="BG211" s="114"/>
      <c r="BH211" s="114"/>
      <c r="BI211" s="114"/>
      <c r="BJ211" s="114"/>
      <c r="BK211" s="114"/>
      <c r="BL211" s="114"/>
      <c r="BM211" s="114"/>
      <c r="BN211" s="114"/>
      <c r="BO211" s="114"/>
      <c r="BP211" s="114"/>
      <c r="BQ211" s="114"/>
      <c r="BR211" s="114"/>
      <c r="BS211" s="114"/>
      <c r="BT211" s="114"/>
      <c r="BU211" s="114"/>
      <c r="BV211" s="114"/>
      <c r="BW211" s="114"/>
      <c r="BX211" s="114"/>
      <c r="BY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4"/>
      <c r="AI212" s="114"/>
      <c r="AJ212" s="114"/>
      <c r="AK212" s="114"/>
      <c r="AL212" s="114"/>
      <c r="AM212" s="114"/>
      <c r="AN212" s="114"/>
      <c r="AO212" s="114"/>
      <c r="AP212" s="114"/>
      <c r="AQ212" s="114"/>
      <c r="AR212" s="114"/>
      <c r="AS212" s="114"/>
      <c r="AT212" s="114"/>
      <c r="AU212" s="114"/>
      <c r="AV212" s="114"/>
      <c r="AW212" s="114"/>
      <c r="AX212" s="114"/>
      <c r="AY212" s="114"/>
      <c r="AZ212" s="114"/>
      <c r="BA212" s="114"/>
      <c r="BB212" s="114"/>
      <c r="BC212" s="114"/>
      <c r="BD212" s="114"/>
      <c r="BE212" s="114"/>
      <c r="BF212" s="114"/>
      <c r="BG212" s="114"/>
      <c r="BH212" s="114"/>
      <c r="BI212" s="114"/>
      <c r="BJ212" s="114"/>
      <c r="BK212" s="114"/>
      <c r="BL212" s="114"/>
      <c r="BM212" s="114"/>
      <c r="BN212" s="114"/>
      <c r="BO212" s="114"/>
      <c r="BP212" s="114"/>
      <c r="BQ212" s="114"/>
      <c r="BR212" s="114"/>
      <c r="BS212" s="114"/>
      <c r="BT212" s="114"/>
      <c r="BU212" s="114"/>
      <c r="BV212" s="114"/>
      <c r="BW212" s="114"/>
      <c r="BX212" s="114"/>
      <c r="BY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4"/>
      <c r="AO213" s="114"/>
      <c r="AP213" s="114"/>
      <c r="AQ213" s="114"/>
      <c r="AR213" s="114"/>
      <c r="AS213" s="114"/>
      <c r="AT213" s="114"/>
      <c r="AU213" s="114"/>
      <c r="AV213" s="114"/>
      <c r="AW213" s="114"/>
      <c r="AX213" s="114"/>
      <c r="AY213" s="114"/>
      <c r="AZ213" s="114"/>
      <c r="BA213" s="114"/>
      <c r="BB213" s="114"/>
      <c r="BC213" s="114"/>
      <c r="BD213" s="114"/>
      <c r="BE213" s="114"/>
      <c r="BF213" s="114"/>
      <c r="BG213" s="114"/>
      <c r="BH213" s="114"/>
      <c r="BI213" s="114"/>
      <c r="BJ213" s="114"/>
      <c r="BK213" s="114"/>
      <c r="BL213" s="114"/>
      <c r="BM213" s="114"/>
      <c r="BN213" s="114"/>
      <c r="BO213" s="114"/>
      <c r="BP213" s="114"/>
      <c r="BQ213" s="114"/>
      <c r="BR213" s="114"/>
      <c r="BS213" s="114"/>
      <c r="BT213" s="114"/>
      <c r="BU213" s="114"/>
      <c r="BV213" s="114"/>
      <c r="BW213" s="114"/>
      <c r="BX213" s="114"/>
      <c r="BY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c r="AH214" s="114"/>
      <c r="AI214" s="114"/>
      <c r="AJ214" s="114"/>
      <c r="AK214" s="114"/>
      <c r="AL214" s="114"/>
      <c r="AM214" s="114"/>
      <c r="AN214" s="114"/>
      <c r="AO214" s="114"/>
      <c r="AP214" s="114"/>
      <c r="AQ214" s="114"/>
      <c r="AR214" s="114"/>
      <c r="AS214" s="114"/>
      <c r="AT214" s="114"/>
      <c r="AU214" s="114"/>
      <c r="AV214" s="114"/>
      <c r="AW214" s="114"/>
      <c r="AX214" s="114"/>
      <c r="AY214" s="114"/>
      <c r="AZ214" s="114"/>
      <c r="BA214" s="114"/>
      <c r="BB214" s="114"/>
      <c r="BC214" s="114"/>
      <c r="BD214" s="114"/>
      <c r="BE214" s="114"/>
      <c r="BF214" s="114"/>
      <c r="BG214" s="114"/>
      <c r="BH214" s="114"/>
      <c r="BI214" s="114"/>
      <c r="BJ214" s="114"/>
      <c r="BK214" s="114"/>
      <c r="BL214" s="114"/>
      <c r="BM214" s="114"/>
      <c r="BN214" s="114"/>
      <c r="BO214" s="114"/>
      <c r="BP214" s="114"/>
      <c r="BQ214" s="114"/>
      <c r="BR214" s="114"/>
      <c r="BS214" s="114"/>
      <c r="BT214" s="114"/>
      <c r="BU214" s="114"/>
      <c r="BV214" s="114"/>
      <c r="BW214" s="114"/>
      <c r="BX214" s="114"/>
      <c r="BY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c r="AI215" s="114"/>
      <c r="AJ215" s="114"/>
      <c r="AK215" s="114"/>
      <c r="AL215" s="114"/>
      <c r="AM215" s="114"/>
      <c r="AN215" s="114"/>
      <c r="AO215" s="114"/>
      <c r="AP215" s="114"/>
      <c r="AQ215" s="114"/>
      <c r="AR215" s="114"/>
      <c r="AS215" s="114"/>
      <c r="AT215" s="114"/>
      <c r="AU215" s="114"/>
      <c r="AV215" s="114"/>
      <c r="AW215" s="114"/>
      <c r="AX215" s="114"/>
      <c r="AY215" s="114"/>
      <c r="AZ215" s="114"/>
      <c r="BA215" s="114"/>
      <c r="BB215" s="114"/>
      <c r="BC215" s="114"/>
      <c r="BD215" s="114"/>
      <c r="BE215" s="114"/>
      <c r="BF215" s="114"/>
      <c r="BG215" s="114"/>
      <c r="BH215" s="114"/>
      <c r="BI215" s="114"/>
      <c r="BJ215" s="114"/>
      <c r="BK215" s="114"/>
      <c r="BL215" s="114"/>
      <c r="BM215" s="114"/>
      <c r="BN215" s="114"/>
      <c r="BO215" s="114"/>
      <c r="BP215" s="114"/>
      <c r="BQ215" s="114"/>
      <c r="BR215" s="114"/>
      <c r="BS215" s="114"/>
      <c r="BT215" s="114"/>
      <c r="BU215" s="114"/>
      <c r="BV215" s="114"/>
      <c r="BW215" s="114"/>
      <c r="BX215" s="114"/>
      <c r="BY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c r="AH216" s="114"/>
      <c r="AI216" s="114"/>
      <c r="AJ216" s="114"/>
      <c r="AK216" s="114"/>
      <c r="AL216" s="114"/>
      <c r="AM216" s="114"/>
      <c r="AN216" s="114"/>
      <c r="AO216" s="114"/>
      <c r="AP216" s="114"/>
      <c r="AQ216" s="114"/>
      <c r="AR216" s="114"/>
      <c r="AS216" s="114"/>
      <c r="AT216" s="114"/>
      <c r="AU216" s="114"/>
      <c r="AV216" s="114"/>
      <c r="AW216" s="114"/>
      <c r="AX216" s="114"/>
      <c r="AY216" s="114"/>
      <c r="AZ216" s="114"/>
      <c r="BA216" s="114"/>
      <c r="BB216" s="114"/>
      <c r="BC216" s="114"/>
      <c r="BD216" s="114"/>
      <c r="BE216" s="114"/>
      <c r="BF216" s="114"/>
      <c r="BG216" s="114"/>
      <c r="BH216" s="114"/>
      <c r="BI216" s="114"/>
      <c r="BJ216" s="114"/>
      <c r="BK216" s="114"/>
      <c r="BL216" s="114"/>
      <c r="BM216" s="114"/>
      <c r="BN216" s="114"/>
      <c r="BO216" s="114"/>
      <c r="BP216" s="114"/>
      <c r="BQ216" s="114"/>
      <c r="BR216" s="114"/>
      <c r="BS216" s="114"/>
      <c r="BT216" s="114"/>
      <c r="BU216" s="114"/>
      <c r="BV216" s="114"/>
      <c r="BW216" s="114"/>
      <c r="BX216" s="114"/>
      <c r="BY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c r="AH217" s="114"/>
      <c r="AI217" s="114"/>
      <c r="AJ217" s="114"/>
      <c r="AK217" s="114"/>
      <c r="AL217" s="114"/>
      <c r="AM217" s="114"/>
      <c r="AN217" s="114"/>
      <c r="AO217" s="114"/>
      <c r="AP217" s="114"/>
      <c r="AQ217" s="114"/>
      <c r="AR217" s="114"/>
      <c r="AS217" s="114"/>
      <c r="AT217" s="114"/>
      <c r="AU217" s="114"/>
      <c r="AV217" s="114"/>
      <c r="AW217" s="114"/>
      <c r="AX217" s="114"/>
      <c r="AY217" s="114"/>
      <c r="AZ217" s="114"/>
      <c r="BA217" s="114"/>
      <c r="BB217" s="114"/>
      <c r="BC217" s="114"/>
      <c r="BD217" s="114"/>
      <c r="BE217" s="114"/>
      <c r="BF217" s="114"/>
      <c r="BG217" s="114"/>
      <c r="BH217" s="114"/>
      <c r="BI217" s="114"/>
      <c r="BJ217" s="114"/>
      <c r="BK217" s="114"/>
      <c r="BL217" s="114"/>
      <c r="BM217" s="114"/>
      <c r="BN217" s="114"/>
      <c r="BO217" s="114"/>
      <c r="BP217" s="114"/>
      <c r="BQ217" s="114"/>
      <c r="BR217" s="114"/>
      <c r="BS217" s="114"/>
      <c r="BT217" s="114"/>
      <c r="BU217" s="114"/>
      <c r="BV217" s="114"/>
      <c r="BW217" s="114"/>
      <c r="BX217" s="114"/>
      <c r="BY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4"/>
      <c r="AI218" s="114"/>
      <c r="AJ218" s="114"/>
      <c r="AK218" s="114"/>
      <c r="AL218" s="114"/>
      <c r="AM218" s="114"/>
      <c r="AN218" s="114"/>
      <c r="AO218" s="114"/>
      <c r="AP218" s="114"/>
      <c r="AQ218" s="114"/>
      <c r="AR218" s="114"/>
      <c r="AS218" s="114"/>
      <c r="AT218" s="114"/>
      <c r="AU218" s="114"/>
      <c r="AV218" s="114"/>
      <c r="AW218" s="114"/>
      <c r="AX218" s="114"/>
      <c r="AY218" s="114"/>
      <c r="AZ218" s="114"/>
      <c r="BA218" s="114"/>
      <c r="BB218" s="114"/>
      <c r="BC218" s="114"/>
      <c r="BD218" s="114"/>
      <c r="BE218" s="114"/>
      <c r="BF218" s="114"/>
      <c r="BG218" s="114"/>
      <c r="BH218" s="114"/>
      <c r="BI218" s="114"/>
      <c r="BJ218" s="114"/>
      <c r="BK218" s="114"/>
      <c r="BL218" s="114"/>
      <c r="BM218" s="114"/>
      <c r="BN218" s="114"/>
      <c r="BO218" s="114"/>
      <c r="BP218" s="114"/>
      <c r="BQ218" s="114"/>
      <c r="BR218" s="114"/>
      <c r="BS218" s="114"/>
      <c r="BT218" s="114"/>
      <c r="BU218" s="114"/>
      <c r="BV218" s="114"/>
      <c r="BW218" s="114"/>
      <c r="BX218" s="114"/>
      <c r="BY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c r="AS219" s="114"/>
      <c r="AT219" s="114"/>
      <c r="AU219" s="114"/>
      <c r="AV219" s="114"/>
      <c r="AW219" s="114"/>
      <c r="AX219" s="114"/>
      <c r="AY219" s="114"/>
      <c r="AZ219" s="114"/>
      <c r="BA219" s="114"/>
      <c r="BB219" s="114"/>
      <c r="BC219" s="114"/>
      <c r="BD219" s="114"/>
      <c r="BE219" s="114"/>
      <c r="BF219" s="114"/>
      <c r="BG219" s="114"/>
      <c r="BH219" s="114"/>
      <c r="BI219" s="114"/>
      <c r="BJ219" s="114"/>
      <c r="BK219" s="114"/>
      <c r="BL219" s="114"/>
      <c r="BM219" s="114"/>
      <c r="BN219" s="114"/>
      <c r="BO219" s="114"/>
      <c r="BP219" s="114"/>
      <c r="BQ219" s="114"/>
      <c r="BR219" s="114"/>
      <c r="BS219" s="114"/>
      <c r="BT219" s="114"/>
      <c r="BU219" s="114"/>
      <c r="BV219" s="114"/>
      <c r="BW219" s="114"/>
      <c r="BX219" s="114"/>
      <c r="BY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4"/>
      <c r="AO220" s="114"/>
      <c r="AP220" s="114"/>
      <c r="AQ220" s="114"/>
      <c r="AR220" s="114"/>
      <c r="AS220" s="114"/>
      <c r="AT220" s="114"/>
      <c r="AU220" s="114"/>
      <c r="AV220" s="114"/>
      <c r="AW220" s="114"/>
      <c r="AX220" s="114"/>
      <c r="AY220" s="114"/>
      <c r="AZ220" s="114"/>
      <c r="BA220" s="114"/>
      <c r="BB220" s="114"/>
      <c r="BC220" s="114"/>
      <c r="BD220" s="114"/>
      <c r="BE220" s="114"/>
      <c r="BF220" s="114"/>
      <c r="BG220" s="114"/>
      <c r="BH220" s="114"/>
      <c r="BI220" s="114"/>
      <c r="BJ220" s="114"/>
      <c r="BK220" s="114"/>
      <c r="BL220" s="114"/>
      <c r="BM220" s="114"/>
      <c r="BN220" s="114"/>
      <c r="BO220" s="114"/>
      <c r="BP220" s="114"/>
      <c r="BQ220" s="114"/>
      <c r="BR220" s="114"/>
      <c r="BS220" s="114"/>
      <c r="BT220" s="114"/>
      <c r="BU220" s="114"/>
      <c r="BV220" s="114"/>
      <c r="BW220" s="114"/>
      <c r="BX220" s="114"/>
      <c r="BY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4"/>
      <c r="AI221" s="114"/>
      <c r="AJ221" s="114"/>
      <c r="AK221" s="114"/>
      <c r="AL221" s="114"/>
      <c r="AM221" s="114"/>
      <c r="AN221" s="114"/>
      <c r="AO221" s="114"/>
      <c r="AP221" s="114"/>
      <c r="AQ221" s="114"/>
      <c r="AR221" s="114"/>
      <c r="AS221" s="114"/>
      <c r="AT221" s="114"/>
      <c r="AU221" s="114"/>
      <c r="AV221" s="114"/>
      <c r="AW221" s="114"/>
      <c r="AX221" s="114"/>
      <c r="AY221" s="114"/>
      <c r="AZ221" s="114"/>
      <c r="BA221" s="114"/>
      <c r="BB221" s="114"/>
      <c r="BC221" s="114"/>
      <c r="BD221" s="114"/>
      <c r="BE221" s="114"/>
      <c r="BF221" s="114"/>
      <c r="BG221" s="114"/>
      <c r="BH221" s="114"/>
      <c r="BI221" s="114"/>
      <c r="BJ221" s="114"/>
      <c r="BK221" s="114"/>
      <c r="BL221" s="114"/>
      <c r="BM221" s="114"/>
      <c r="BN221" s="114"/>
      <c r="BO221" s="114"/>
      <c r="BP221" s="114"/>
      <c r="BQ221" s="114"/>
      <c r="BR221" s="114"/>
      <c r="BS221" s="114"/>
      <c r="BT221" s="114"/>
      <c r="BU221" s="114"/>
      <c r="BV221" s="114"/>
      <c r="BW221" s="114"/>
      <c r="BX221" s="114"/>
      <c r="BY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4"/>
      <c r="AI222" s="114"/>
      <c r="AJ222" s="114"/>
      <c r="AK222" s="114"/>
      <c r="AL222" s="114"/>
      <c r="AM222" s="114"/>
      <c r="AN222" s="114"/>
      <c r="AO222" s="114"/>
      <c r="AP222" s="114"/>
      <c r="AQ222" s="114"/>
      <c r="AR222" s="114"/>
      <c r="AS222" s="114"/>
      <c r="AT222" s="114"/>
      <c r="AU222" s="114"/>
      <c r="AV222" s="114"/>
      <c r="AW222" s="114"/>
      <c r="AX222" s="114"/>
      <c r="AY222" s="114"/>
      <c r="AZ222" s="114"/>
      <c r="BA222" s="114"/>
      <c r="BB222" s="114"/>
      <c r="BC222" s="114"/>
      <c r="BD222" s="114"/>
      <c r="BE222" s="114"/>
      <c r="BF222" s="114"/>
      <c r="BG222" s="114"/>
      <c r="BH222" s="114"/>
      <c r="BI222" s="114"/>
      <c r="BJ222" s="114"/>
      <c r="BK222" s="114"/>
      <c r="BL222" s="114"/>
      <c r="BM222" s="114"/>
      <c r="BN222" s="114"/>
      <c r="BO222" s="114"/>
      <c r="BP222" s="114"/>
      <c r="BQ222" s="114"/>
      <c r="BR222" s="114"/>
      <c r="BS222" s="114"/>
      <c r="BT222" s="114"/>
      <c r="BU222" s="114"/>
      <c r="BV222" s="114"/>
      <c r="BW222" s="114"/>
      <c r="BX222" s="114"/>
      <c r="BY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4"/>
      <c r="AI223" s="114"/>
      <c r="AJ223" s="114"/>
      <c r="AK223" s="114"/>
      <c r="AL223" s="114"/>
      <c r="AM223" s="114"/>
      <c r="AN223" s="114"/>
      <c r="AO223" s="114"/>
      <c r="AP223" s="114"/>
      <c r="AQ223" s="114"/>
      <c r="AR223" s="114"/>
      <c r="AS223" s="114"/>
      <c r="AT223" s="114"/>
      <c r="AU223" s="114"/>
      <c r="AV223" s="114"/>
      <c r="AW223" s="114"/>
      <c r="AX223" s="114"/>
      <c r="AY223" s="114"/>
      <c r="AZ223" s="114"/>
      <c r="BA223" s="114"/>
      <c r="BB223" s="114"/>
      <c r="BC223" s="114"/>
      <c r="BD223" s="114"/>
      <c r="BE223" s="114"/>
      <c r="BF223" s="114"/>
      <c r="BG223" s="114"/>
      <c r="BH223" s="114"/>
      <c r="BI223" s="114"/>
      <c r="BJ223" s="114"/>
      <c r="BK223" s="114"/>
      <c r="BL223" s="114"/>
      <c r="BM223" s="114"/>
      <c r="BN223" s="114"/>
      <c r="BO223" s="114"/>
      <c r="BP223" s="114"/>
      <c r="BQ223" s="114"/>
      <c r="BR223" s="114"/>
      <c r="BS223" s="114"/>
      <c r="BT223" s="114"/>
      <c r="BU223" s="114"/>
      <c r="BV223" s="114"/>
      <c r="BW223" s="114"/>
      <c r="BX223" s="114"/>
      <c r="BY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4"/>
      <c r="AI224" s="114"/>
      <c r="AJ224" s="114"/>
      <c r="AK224" s="114"/>
      <c r="AL224" s="114"/>
      <c r="AM224" s="114"/>
      <c r="AN224" s="114"/>
      <c r="AO224" s="114"/>
      <c r="AP224" s="114"/>
      <c r="AQ224" s="114"/>
      <c r="AR224" s="114"/>
      <c r="AS224" s="114"/>
      <c r="AT224" s="114"/>
      <c r="AU224" s="114"/>
      <c r="AV224" s="114"/>
      <c r="AW224" s="114"/>
      <c r="AX224" s="114"/>
      <c r="AY224" s="114"/>
      <c r="AZ224" s="114"/>
      <c r="BA224" s="114"/>
      <c r="BB224" s="114"/>
      <c r="BC224" s="114"/>
      <c r="BD224" s="114"/>
      <c r="BE224" s="114"/>
      <c r="BF224" s="114"/>
      <c r="BG224" s="114"/>
      <c r="BH224" s="114"/>
      <c r="BI224" s="114"/>
      <c r="BJ224" s="114"/>
      <c r="BK224" s="114"/>
      <c r="BL224" s="114"/>
      <c r="BM224" s="114"/>
      <c r="BN224" s="114"/>
      <c r="BO224" s="114"/>
      <c r="BP224" s="114"/>
      <c r="BQ224" s="114"/>
      <c r="BR224" s="114"/>
      <c r="BS224" s="114"/>
      <c r="BT224" s="114"/>
      <c r="BU224" s="114"/>
      <c r="BV224" s="114"/>
      <c r="BW224" s="114"/>
      <c r="BX224" s="114"/>
      <c r="BY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c r="AS225" s="114"/>
      <c r="AT225" s="114"/>
      <c r="AU225" s="114"/>
      <c r="AV225" s="114"/>
      <c r="AW225" s="114"/>
      <c r="AX225" s="114"/>
      <c r="AY225" s="114"/>
      <c r="AZ225" s="114"/>
      <c r="BA225" s="114"/>
      <c r="BB225" s="114"/>
      <c r="BC225" s="114"/>
      <c r="BD225" s="114"/>
      <c r="BE225" s="114"/>
      <c r="BF225" s="114"/>
      <c r="BG225" s="114"/>
      <c r="BH225" s="114"/>
      <c r="BI225" s="114"/>
      <c r="BJ225" s="114"/>
      <c r="BK225" s="114"/>
      <c r="BL225" s="114"/>
      <c r="BM225" s="114"/>
      <c r="BN225" s="114"/>
      <c r="BO225" s="114"/>
      <c r="BP225" s="114"/>
      <c r="BQ225" s="114"/>
      <c r="BR225" s="114"/>
      <c r="BS225" s="114"/>
      <c r="BT225" s="114"/>
      <c r="BU225" s="114"/>
      <c r="BV225" s="114"/>
      <c r="BW225" s="114"/>
      <c r="BX225" s="114"/>
      <c r="BY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4"/>
      <c r="AO226" s="114"/>
      <c r="AP226" s="114"/>
      <c r="AQ226" s="114"/>
      <c r="AR226" s="114"/>
      <c r="AS226" s="114"/>
      <c r="AT226" s="114"/>
      <c r="AU226" s="114"/>
      <c r="AV226" s="114"/>
      <c r="AW226" s="114"/>
      <c r="AX226" s="114"/>
      <c r="AY226" s="114"/>
      <c r="AZ226" s="114"/>
      <c r="BA226" s="114"/>
      <c r="BB226" s="114"/>
      <c r="BC226" s="114"/>
      <c r="BD226" s="114"/>
      <c r="BE226" s="114"/>
      <c r="BF226" s="114"/>
      <c r="BG226" s="114"/>
      <c r="BH226" s="114"/>
      <c r="BI226" s="114"/>
      <c r="BJ226" s="114"/>
      <c r="BK226" s="114"/>
      <c r="BL226" s="114"/>
      <c r="BM226" s="114"/>
      <c r="BN226" s="114"/>
      <c r="BO226" s="114"/>
      <c r="BP226" s="114"/>
      <c r="BQ226" s="114"/>
      <c r="BR226" s="114"/>
      <c r="BS226" s="114"/>
      <c r="BT226" s="114"/>
      <c r="BU226" s="114"/>
      <c r="BV226" s="114"/>
      <c r="BW226" s="114"/>
      <c r="BX226" s="114"/>
      <c r="BY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4"/>
      <c r="AI227" s="114"/>
      <c r="AJ227" s="114"/>
      <c r="AK227" s="114"/>
      <c r="AL227" s="114"/>
      <c r="AM227" s="114"/>
      <c r="AN227" s="114"/>
      <c r="AO227" s="114"/>
      <c r="AP227" s="114"/>
      <c r="AQ227" s="114"/>
      <c r="AR227" s="114"/>
      <c r="AS227" s="114"/>
      <c r="AT227" s="114"/>
      <c r="AU227" s="114"/>
      <c r="AV227" s="114"/>
      <c r="AW227" s="114"/>
      <c r="AX227" s="114"/>
      <c r="AY227" s="114"/>
      <c r="AZ227" s="114"/>
      <c r="BA227" s="114"/>
      <c r="BB227" s="114"/>
      <c r="BC227" s="114"/>
      <c r="BD227" s="114"/>
      <c r="BE227" s="114"/>
      <c r="BF227" s="114"/>
      <c r="BG227" s="114"/>
      <c r="BH227" s="114"/>
      <c r="BI227" s="114"/>
      <c r="BJ227" s="114"/>
      <c r="BK227" s="114"/>
      <c r="BL227" s="114"/>
      <c r="BM227" s="114"/>
      <c r="BN227" s="114"/>
      <c r="BO227" s="114"/>
      <c r="BP227" s="114"/>
      <c r="BQ227" s="114"/>
      <c r="BR227" s="114"/>
      <c r="BS227" s="114"/>
      <c r="BT227" s="114"/>
      <c r="BU227" s="114"/>
      <c r="BV227" s="114"/>
      <c r="BW227" s="114"/>
      <c r="BX227" s="114"/>
      <c r="BY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4"/>
      <c r="AI228" s="114"/>
      <c r="AJ228" s="114"/>
      <c r="AK228" s="114"/>
      <c r="AL228" s="114"/>
      <c r="AM228" s="114"/>
      <c r="AN228" s="114"/>
      <c r="AO228" s="114"/>
      <c r="AP228" s="114"/>
      <c r="AQ228" s="114"/>
      <c r="AR228" s="114"/>
      <c r="AS228" s="114"/>
      <c r="AT228" s="114"/>
      <c r="AU228" s="114"/>
      <c r="AV228" s="114"/>
      <c r="AW228" s="114"/>
      <c r="AX228" s="114"/>
      <c r="AY228" s="114"/>
      <c r="AZ228" s="114"/>
      <c r="BA228" s="114"/>
      <c r="BB228" s="114"/>
      <c r="BC228" s="114"/>
      <c r="BD228" s="114"/>
      <c r="BE228" s="114"/>
      <c r="BF228" s="114"/>
      <c r="BG228" s="114"/>
      <c r="BH228" s="114"/>
      <c r="BI228" s="114"/>
      <c r="BJ228" s="114"/>
      <c r="BK228" s="114"/>
      <c r="BL228" s="114"/>
      <c r="BM228" s="114"/>
      <c r="BN228" s="114"/>
      <c r="BO228" s="114"/>
      <c r="BP228" s="114"/>
      <c r="BQ228" s="114"/>
      <c r="BR228" s="114"/>
      <c r="BS228" s="114"/>
      <c r="BT228" s="114"/>
      <c r="BU228" s="114"/>
      <c r="BV228" s="114"/>
      <c r="BW228" s="114"/>
      <c r="BX228" s="114"/>
      <c r="BY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4"/>
      <c r="AI229" s="114"/>
      <c r="AJ229" s="114"/>
      <c r="AK229" s="114"/>
      <c r="AL229" s="114"/>
      <c r="AM229" s="114"/>
      <c r="AN229" s="114"/>
      <c r="AO229" s="114"/>
      <c r="AP229" s="114"/>
      <c r="AQ229" s="114"/>
      <c r="AR229" s="114"/>
      <c r="AS229" s="114"/>
      <c r="AT229" s="114"/>
      <c r="AU229" s="114"/>
      <c r="AV229" s="114"/>
      <c r="AW229" s="114"/>
      <c r="AX229" s="114"/>
      <c r="AY229" s="114"/>
      <c r="AZ229" s="114"/>
      <c r="BA229" s="114"/>
      <c r="BB229" s="114"/>
      <c r="BC229" s="114"/>
      <c r="BD229" s="114"/>
      <c r="BE229" s="114"/>
      <c r="BF229" s="114"/>
      <c r="BG229" s="114"/>
      <c r="BH229" s="114"/>
      <c r="BI229" s="114"/>
      <c r="BJ229" s="114"/>
      <c r="BK229" s="114"/>
      <c r="BL229" s="114"/>
      <c r="BM229" s="114"/>
      <c r="BN229" s="114"/>
      <c r="BO229" s="114"/>
      <c r="BP229" s="114"/>
      <c r="BQ229" s="114"/>
      <c r="BR229" s="114"/>
      <c r="BS229" s="114"/>
      <c r="BT229" s="114"/>
      <c r="BU229" s="114"/>
      <c r="BV229" s="114"/>
      <c r="BW229" s="114"/>
      <c r="BX229" s="114"/>
      <c r="BY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4"/>
      <c r="AI230" s="114"/>
      <c r="AJ230" s="114"/>
      <c r="AK230" s="114"/>
      <c r="AL230" s="114"/>
      <c r="AM230" s="114"/>
      <c r="AN230" s="114"/>
      <c r="AO230" s="114"/>
      <c r="AP230" s="114"/>
      <c r="AQ230" s="114"/>
      <c r="AR230" s="114"/>
      <c r="AS230" s="114"/>
      <c r="AT230" s="114"/>
      <c r="AU230" s="114"/>
      <c r="AV230" s="114"/>
      <c r="AW230" s="114"/>
      <c r="AX230" s="114"/>
      <c r="AY230" s="114"/>
      <c r="AZ230" s="114"/>
      <c r="BA230" s="114"/>
      <c r="BB230" s="114"/>
      <c r="BC230" s="114"/>
      <c r="BD230" s="114"/>
      <c r="BE230" s="114"/>
      <c r="BF230" s="114"/>
      <c r="BG230" s="114"/>
      <c r="BH230" s="114"/>
      <c r="BI230" s="114"/>
      <c r="BJ230" s="114"/>
      <c r="BK230" s="114"/>
      <c r="BL230" s="114"/>
      <c r="BM230" s="114"/>
      <c r="BN230" s="114"/>
      <c r="BO230" s="114"/>
      <c r="BP230" s="114"/>
      <c r="BQ230" s="114"/>
      <c r="BR230" s="114"/>
      <c r="BS230" s="114"/>
      <c r="BT230" s="114"/>
      <c r="BU230" s="114"/>
      <c r="BV230" s="114"/>
      <c r="BW230" s="114"/>
      <c r="BX230" s="114"/>
      <c r="BY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4"/>
      <c r="AO231" s="114"/>
      <c r="AP231" s="114"/>
      <c r="AQ231" s="114"/>
      <c r="AR231" s="114"/>
      <c r="AS231" s="114"/>
      <c r="AT231" s="114"/>
      <c r="AU231" s="114"/>
      <c r="AV231" s="114"/>
      <c r="AW231" s="114"/>
      <c r="AX231" s="114"/>
      <c r="AY231" s="114"/>
      <c r="AZ231" s="114"/>
      <c r="BA231" s="114"/>
      <c r="BB231" s="114"/>
      <c r="BC231" s="114"/>
      <c r="BD231" s="114"/>
      <c r="BE231" s="114"/>
      <c r="BF231" s="114"/>
      <c r="BG231" s="114"/>
      <c r="BH231" s="114"/>
      <c r="BI231" s="114"/>
      <c r="BJ231" s="114"/>
      <c r="BK231" s="114"/>
      <c r="BL231" s="114"/>
      <c r="BM231" s="114"/>
      <c r="BN231" s="114"/>
      <c r="BO231" s="114"/>
      <c r="BP231" s="114"/>
      <c r="BQ231" s="114"/>
      <c r="BR231" s="114"/>
      <c r="BS231" s="114"/>
      <c r="BT231" s="114"/>
      <c r="BU231" s="114"/>
      <c r="BV231" s="114"/>
      <c r="BW231" s="114"/>
      <c r="BX231" s="114"/>
      <c r="BY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c r="AS232" s="114"/>
      <c r="AT232" s="114"/>
      <c r="AU232" s="114"/>
      <c r="AV232" s="114"/>
      <c r="AW232" s="114"/>
      <c r="AX232" s="114"/>
      <c r="AY232" s="114"/>
      <c r="AZ232" s="114"/>
      <c r="BA232" s="114"/>
      <c r="BB232" s="114"/>
      <c r="BC232" s="114"/>
      <c r="BD232" s="114"/>
      <c r="BE232" s="114"/>
      <c r="BF232" s="114"/>
      <c r="BG232" s="114"/>
      <c r="BH232" s="114"/>
      <c r="BI232" s="114"/>
      <c r="BJ232" s="114"/>
      <c r="BK232" s="114"/>
      <c r="BL232" s="114"/>
      <c r="BM232" s="114"/>
      <c r="BN232" s="114"/>
      <c r="BO232" s="114"/>
      <c r="BP232" s="114"/>
      <c r="BQ232" s="114"/>
      <c r="BR232" s="114"/>
      <c r="BS232" s="114"/>
      <c r="BT232" s="114"/>
      <c r="BU232" s="114"/>
      <c r="BV232" s="114"/>
      <c r="BW232" s="114"/>
      <c r="BX232" s="114"/>
      <c r="BY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4"/>
      <c r="AI233" s="114"/>
      <c r="AJ233" s="114"/>
      <c r="AK233" s="114"/>
      <c r="AL233" s="114"/>
      <c r="AM233" s="114"/>
      <c r="AN233" s="114"/>
      <c r="AO233" s="114"/>
      <c r="AP233" s="114"/>
      <c r="AQ233" s="114"/>
      <c r="AR233" s="114"/>
      <c r="AS233" s="114"/>
      <c r="AT233" s="114"/>
      <c r="AU233" s="114"/>
      <c r="AV233" s="114"/>
      <c r="AW233" s="114"/>
      <c r="AX233" s="114"/>
      <c r="AY233" s="114"/>
      <c r="AZ233" s="114"/>
      <c r="BA233" s="114"/>
      <c r="BB233" s="114"/>
      <c r="BC233" s="114"/>
      <c r="BD233" s="114"/>
      <c r="BE233" s="114"/>
      <c r="BF233" s="114"/>
      <c r="BG233" s="114"/>
      <c r="BH233" s="114"/>
      <c r="BI233" s="114"/>
      <c r="BJ233" s="114"/>
      <c r="BK233" s="114"/>
      <c r="BL233" s="114"/>
      <c r="BM233" s="114"/>
      <c r="BN233" s="114"/>
      <c r="BO233" s="114"/>
      <c r="BP233" s="114"/>
      <c r="BQ233" s="114"/>
      <c r="BR233" s="114"/>
      <c r="BS233" s="114"/>
      <c r="BT233" s="114"/>
      <c r="BU233" s="114"/>
      <c r="BV233" s="114"/>
      <c r="BW233" s="114"/>
      <c r="BX233" s="114"/>
      <c r="BY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4"/>
      <c r="AI234" s="114"/>
      <c r="AJ234" s="114"/>
      <c r="AK234" s="114"/>
      <c r="AL234" s="114"/>
      <c r="AM234" s="114"/>
      <c r="AN234" s="114"/>
      <c r="AO234" s="114"/>
      <c r="AP234" s="114"/>
      <c r="AQ234" s="114"/>
      <c r="AR234" s="114"/>
      <c r="AS234" s="114"/>
      <c r="AT234" s="114"/>
      <c r="AU234" s="114"/>
      <c r="AV234" s="114"/>
      <c r="AW234" s="114"/>
      <c r="AX234" s="114"/>
      <c r="AY234" s="114"/>
      <c r="AZ234" s="114"/>
      <c r="BA234" s="114"/>
      <c r="BB234" s="114"/>
      <c r="BC234" s="114"/>
      <c r="BD234" s="114"/>
      <c r="BE234" s="114"/>
      <c r="BF234" s="114"/>
      <c r="BG234" s="114"/>
      <c r="BH234" s="114"/>
      <c r="BI234" s="114"/>
      <c r="BJ234" s="114"/>
      <c r="BK234" s="114"/>
      <c r="BL234" s="114"/>
      <c r="BM234" s="114"/>
      <c r="BN234" s="114"/>
      <c r="BO234" s="114"/>
      <c r="BP234" s="114"/>
      <c r="BQ234" s="114"/>
      <c r="BR234" s="114"/>
      <c r="BS234" s="114"/>
      <c r="BT234" s="114"/>
      <c r="BU234" s="114"/>
      <c r="BV234" s="114"/>
      <c r="BW234" s="114"/>
      <c r="BX234" s="114"/>
      <c r="BY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c r="AI235" s="114"/>
      <c r="AJ235" s="114"/>
      <c r="AK235" s="114"/>
      <c r="AL235" s="114"/>
      <c r="AM235" s="114"/>
      <c r="AN235" s="114"/>
      <c r="AO235" s="114"/>
      <c r="AP235" s="114"/>
      <c r="AQ235" s="114"/>
      <c r="AR235" s="114"/>
      <c r="AS235" s="114"/>
      <c r="AT235" s="114"/>
      <c r="AU235" s="114"/>
      <c r="AV235" s="114"/>
      <c r="AW235" s="114"/>
      <c r="AX235" s="114"/>
      <c r="AY235" s="114"/>
      <c r="AZ235" s="114"/>
      <c r="BA235" s="114"/>
      <c r="BB235" s="114"/>
      <c r="BC235" s="114"/>
      <c r="BD235" s="114"/>
      <c r="BE235" s="114"/>
      <c r="BF235" s="114"/>
      <c r="BG235" s="114"/>
      <c r="BH235" s="114"/>
      <c r="BI235" s="114"/>
      <c r="BJ235" s="114"/>
      <c r="BK235" s="114"/>
      <c r="BL235" s="114"/>
      <c r="BM235" s="114"/>
      <c r="BN235" s="114"/>
      <c r="BO235" s="114"/>
      <c r="BP235" s="114"/>
      <c r="BQ235" s="114"/>
      <c r="BR235" s="114"/>
      <c r="BS235" s="114"/>
      <c r="BT235" s="114"/>
      <c r="BU235" s="114"/>
      <c r="BV235" s="114"/>
      <c r="BW235" s="114"/>
      <c r="BX235" s="114"/>
      <c r="BY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c r="AI236" s="114"/>
      <c r="AJ236" s="114"/>
      <c r="AK236" s="114"/>
      <c r="AL236" s="114"/>
      <c r="AM236" s="114"/>
      <c r="AN236" s="114"/>
      <c r="AO236" s="114"/>
      <c r="AP236" s="114"/>
      <c r="AQ236" s="114"/>
      <c r="AR236" s="114"/>
      <c r="AS236" s="114"/>
      <c r="AT236" s="114"/>
      <c r="AU236" s="114"/>
      <c r="AV236" s="114"/>
      <c r="AW236" s="114"/>
      <c r="AX236" s="114"/>
      <c r="AY236" s="114"/>
      <c r="AZ236" s="114"/>
      <c r="BA236" s="114"/>
      <c r="BB236" s="114"/>
      <c r="BC236" s="114"/>
      <c r="BD236" s="114"/>
      <c r="BE236" s="114"/>
      <c r="BF236" s="114"/>
      <c r="BG236" s="114"/>
      <c r="BH236" s="114"/>
      <c r="BI236" s="114"/>
      <c r="BJ236" s="114"/>
      <c r="BK236" s="114"/>
      <c r="BL236" s="114"/>
      <c r="BM236" s="114"/>
      <c r="BN236" s="114"/>
      <c r="BO236" s="114"/>
      <c r="BP236" s="114"/>
      <c r="BQ236" s="114"/>
      <c r="BR236" s="114"/>
      <c r="BS236" s="114"/>
      <c r="BT236" s="114"/>
      <c r="BU236" s="114"/>
      <c r="BV236" s="114"/>
      <c r="BW236" s="114"/>
      <c r="BX236" s="114"/>
      <c r="BY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4"/>
      <c r="AI237" s="114"/>
      <c r="AJ237" s="114"/>
      <c r="AK237" s="114"/>
      <c r="AL237" s="114"/>
      <c r="AM237" s="114"/>
      <c r="AN237" s="114"/>
      <c r="AO237" s="114"/>
      <c r="AP237" s="114"/>
      <c r="AQ237" s="114"/>
      <c r="AR237" s="114"/>
      <c r="AS237" s="114"/>
      <c r="AT237" s="114"/>
      <c r="AU237" s="114"/>
      <c r="AV237" s="114"/>
      <c r="AW237" s="114"/>
      <c r="AX237" s="114"/>
      <c r="AY237" s="114"/>
      <c r="AZ237" s="114"/>
      <c r="BA237" s="114"/>
      <c r="BB237" s="114"/>
      <c r="BC237" s="114"/>
      <c r="BD237" s="114"/>
      <c r="BE237" s="114"/>
      <c r="BF237" s="114"/>
      <c r="BG237" s="114"/>
      <c r="BH237" s="114"/>
      <c r="BI237" s="114"/>
      <c r="BJ237" s="114"/>
      <c r="BK237" s="114"/>
      <c r="BL237" s="114"/>
      <c r="BM237" s="114"/>
      <c r="BN237" s="114"/>
      <c r="BO237" s="114"/>
      <c r="BP237" s="114"/>
      <c r="BQ237" s="114"/>
      <c r="BR237" s="114"/>
      <c r="BS237" s="114"/>
      <c r="BT237" s="114"/>
      <c r="BU237" s="114"/>
      <c r="BV237" s="114"/>
      <c r="BW237" s="114"/>
      <c r="BX237" s="114"/>
      <c r="BY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4"/>
      <c r="AI238" s="114"/>
      <c r="AJ238" s="114"/>
      <c r="AK238" s="114"/>
      <c r="AL238" s="114"/>
      <c r="AM238" s="114"/>
      <c r="AN238" s="114"/>
      <c r="AO238" s="114"/>
      <c r="AP238" s="114"/>
      <c r="AQ238" s="114"/>
      <c r="AR238" s="114"/>
      <c r="AS238" s="114"/>
      <c r="AT238" s="114"/>
      <c r="AU238" s="114"/>
      <c r="AV238" s="114"/>
      <c r="AW238" s="114"/>
      <c r="AX238" s="114"/>
      <c r="AY238" s="114"/>
      <c r="AZ238" s="114"/>
      <c r="BA238" s="114"/>
      <c r="BB238" s="114"/>
      <c r="BC238" s="114"/>
      <c r="BD238" s="114"/>
      <c r="BE238" s="114"/>
      <c r="BF238" s="114"/>
      <c r="BG238" s="114"/>
      <c r="BH238" s="114"/>
      <c r="BI238" s="114"/>
      <c r="BJ238" s="114"/>
      <c r="BK238" s="114"/>
      <c r="BL238" s="114"/>
      <c r="BM238" s="114"/>
      <c r="BN238" s="114"/>
      <c r="BO238" s="114"/>
      <c r="BP238" s="114"/>
      <c r="BQ238" s="114"/>
      <c r="BR238" s="114"/>
      <c r="BS238" s="114"/>
      <c r="BT238" s="114"/>
      <c r="BU238" s="114"/>
      <c r="BV238" s="114"/>
      <c r="BW238" s="114"/>
      <c r="BX238" s="114"/>
      <c r="BY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c r="AS239" s="114"/>
      <c r="AT239" s="114"/>
      <c r="AU239" s="114"/>
      <c r="AV239" s="114"/>
      <c r="AW239" s="114"/>
      <c r="AX239" s="114"/>
      <c r="AY239" s="114"/>
      <c r="AZ239" s="114"/>
      <c r="BA239" s="114"/>
      <c r="BB239" s="114"/>
      <c r="BC239" s="114"/>
      <c r="BD239" s="114"/>
      <c r="BE239" s="114"/>
      <c r="BF239" s="114"/>
      <c r="BG239" s="114"/>
      <c r="BH239" s="114"/>
      <c r="BI239" s="114"/>
      <c r="BJ239" s="114"/>
      <c r="BK239" s="114"/>
      <c r="BL239" s="114"/>
      <c r="BM239" s="114"/>
      <c r="BN239" s="114"/>
      <c r="BO239" s="114"/>
      <c r="BP239" s="114"/>
      <c r="BQ239" s="114"/>
      <c r="BR239" s="114"/>
      <c r="BS239" s="114"/>
      <c r="BT239" s="114"/>
      <c r="BU239" s="114"/>
      <c r="BV239" s="114"/>
      <c r="BW239" s="114"/>
      <c r="BX239" s="114"/>
      <c r="BY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4"/>
      <c r="AI240" s="114"/>
      <c r="AJ240" s="114"/>
      <c r="AK240" s="114"/>
      <c r="AL240" s="114"/>
      <c r="AM240" s="114"/>
      <c r="AN240" s="114"/>
      <c r="AO240" s="114"/>
      <c r="AP240" s="114"/>
      <c r="AQ240" s="114"/>
      <c r="AR240" s="114"/>
      <c r="AS240" s="114"/>
      <c r="AT240" s="114"/>
      <c r="AU240" s="114"/>
      <c r="AV240" s="114"/>
      <c r="AW240" s="114"/>
      <c r="AX240" s="114"/>
      <c r="AY240" s="114"/>
      <c r="AZ240" s="114"/>
      <c r="BA240" s="114"/>
      <c r="BB240" s="114"/>
      <c r="BC240" s="114"/>
      <c r="BD240" s="114"/>
      <c r="BE240" s="114"/>
      <c r="BF240" s="114"/>
      <c r="BG240" s="114"/>
      <c r="BH240" s="114"/>
      <c r="BI240" s="114"/>
      <c r="BJ240" s="114"/>
      <c r="BK240" s="114"/>
      <c r="BL240" s="114"/>
      <c r="BM240" s="114"/>
      <c r="BN240" s="114"/>
      <c r="BO240" s="114"/>
      <c r="BP240" s="114"/>
      <c r="BQ240" s="114"/>
      <c r="BR240" s="114"/>
      <c r="BS240" s="114"/>
      <c r="BT240" s="114"/>
      <c r="BU240" s="114"/>
      <c r="BV240" s="114"/>
      <c r="BW240" s="114"/>
      <c r="BX240" s="114"/>
      <c r="BY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4"/>
      <c r="AI241" s="114"/>
      <c r="AJ241" s="114"/>
      <c r="AK241" s="114"/>
      <c r="AL241" s="114"/>
      <c r="AM241" s="114"/>
      <c r="AN241" s="114"/>
      <c r="AO241" s="114"/>
      <c r="AP241" s="114"/>
      <c r="AQ241" s="114"/>
      <c r="AR241" s="114"/>
      <c r="AS241" s="114"/>
      <c r="AT241" s="114"/>
      <c r="AU241" s="114"/>
      <c r="AV241" s="114"/>
      <c r="AW241" s="114"/>
      <c r="AX241" s="114"/>
      <c r="AY241" s="114"/>
      <c r="AZ241" s="114"/>
      <c r="BA241" s="114"/>
      <c r="BB241" s="114"/>
      <c r="BC241" s="114"/>
      <c r="BD241" s="114"/>
      <c r="BE241" s="114"/>
      <c r="BF241" s="114"/>
      <c r="BG241" s="114"/>
      <c r="BH241" s="114"/>
      <c r="BI241" s="114"/>
      <c r="BJ241" s="114"/>
      <c r="BK241" s="114"/>
      <c r="BL241" s="114"/>
      <c r="BM241" s="114"/>
      <c r="BN241" s="114"/>
      <c r="BO241" s="114"/>
      <c r="BP241" s="114"/>
      <c r="BQ241" s="114"/>
      <c r="BR241" s="114"/>
      <c r="BS241" s="114"/>
      <c r="BT241" s="114"/>
      <c r="BU241" s="114"/>
      <c r="BV241" s="114"/>
      <c r="BW241" s="114"/>
      <c r="BX241" s="114"/>
      <c r="BY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c r="AI242" s="114"/>
      <c r="AJ242" s="114"/>
      <c r="AK242" s="114"/>
      <c r="AL242" s="114"/>
      <c r="AM242" s="114"/>
      <c r="AN242" s="114"/>
      <c r="AO242" s="114"/>
      <c r="AP242" s="114"/>
      <c r="AQ242" s="114"/>
      <c r="AR242" s="114"/>
      <c r="AS242" s="114"/>
      <c r="AT242" s="114"/>
      <c r="AU242" s="114"/>
      <c r="AV242" s="114"/>
      <c r="AW242" s="114"/>
      <c r="AX242" s="114"/>
      <c r="AY242" s="114"/>
      <c r="AZ242" s="114"/>
      <c r="BA242" s="114"/>
      <c r="BB242" s="114"/>
      <c r="BC242" s="114"/>
      <c r="BD242" s="114"/>
      <c r="BE242" s="114"/>
      <c r="BF242" s="114"/>
      <c r="BG242" s="114"/>
      <c r="BH242" s="114"/>
      <c r="BI242" s="114"/>
      <c r="BJ242" s="114"/>
      <c r="BK242" s="114"/>
      <c r="BL242" s="114"/>
      <c r="BM242" s="114"/>
      <c r="BN242" s="114"/>
      <c r="BO242" s="114"/>
      <c r="BP242" s="114"/>
      <c r="BQ242" s="114"/>
      <c r="BR242" s="114"/>
      <c r="BS242" s="114"/>
      <c r="BT242" s="114"/>
      <c r="BU242" s="114"/>
      <c r="BV242" s="114"/>
      <c r="BW242" s="114"/>
      <c r="BX242" s="114"/>
      <c r="BY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c r="AI243" s="114"/>
      <c r="AJ243" s="114"/>
      <c r="AK243" s="114"/>
      <c r="AL243" s="114"/>
      <c r="AM243" s="114"/>
      <c r="AN243" s="114"/>
      <c r="AO243" s="114"/>
      <c r="AP243" s="114"/>
      <c r="AQ243" s="114"/>
      <c r="AR243" s="114"/>
      <c r="AS243" s="114"/>
      <c r="AT243" s="114"/>
      <c r="AU243" s="114"/>
      <c r="AV243" s="114"/>
      <c r="AW243" s="114"/>
      <c r="AX243" s="114"/>
      <c r="AY243" s="114"/>
      <c r="AZ243" s="114"/>
      <c r="BA243" s="114"/>
      <c r="BB243" s="114"/>
      <c r="BC243" s="114"/>
      <c r="BD243" s="114"/>
      <c r="BE243" s="114"/>
      <c r="BF243" s="114"/>
      <c r="BG243" s="114"/>
      <c r="BH243" s="114"/>
      <c r="BI243" s="114"/>
      <c r="BJ243" s="114"/>
      <c r="BK243" s="114"/>
      <c r="BL243" s="114"/>
      <c r="BM243" s="114"/>
      <c r="BN243" s="114"/>
      <c r="BO243" s="114"/>
      <c r="BP243" s="114"/>
      <c r="BQ243" s="114"/>
      <c r="BR243" s="114"/>
      <c r="BS243" s="114"/>
      <c r="BT243" s="114"/>
      <c r="BU243" s="114"/>
      <c r="BV243" s="114"/>
      <c r="BW243" s="114"/>
      <c r="BX243" s="114"/>
      <c r="BY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c r="AT244" s="114"/>
      <c r="AU244" s="114"/>
      <c r="AV244" s="114"/>
      <c r="AW244" s="114"/>
      <c r="AX244" s="114"/>
      <c r="AY244" s="114"/>
      <c r="AZ244" s="114"/>
      <c r="BA244" s="114"/>
      <c r="BB244" s="114"/>
      <c r="BC244" s="114"/>
      <c r="BD244" s="114"/>
      <c r="BE244" s="114"/>
      <c r="BF244" s="114"/>
      <c r="BG244" s="114"/>
      <c r="BH244" s="114"/>
      <c r="BI244" s="114"/>
      <c r="BJ244" s="114"/>
      <c r="BK244" s="114"/>
      <c r="BL244" s="114"/>
      <c r="BM244" s="114"/>
      <c r="BN244" s="114"/>
      <c r="BO244" s="114"/>
      <c r="BP244" s="114"/>
      <c r="BQ244" s="114"/>
      <c r="BR244" s="114"/>
      <c r="BS244" s="114"/>
      <c r="BT244" s="114"/>
      <c r="BU244" s="114"/>
      <c r="BV244" s="114"/>
      <c r="BW244" s="114"/>
      <c r="BX244" s="114"/>
      <c r="BY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4"/>
      <c r="AI245" s="114"/>
      <c r="AJ245" s="114"/>
      <c r="AK245" s="114"/>
      <c r="AL245" s="114"/>
      <c r="AM245" s="114"/>
      <c r="AN245" s="114"/>
      <c r="AO245" s="114"/>
      <c r="AP245" s="114"/>
      <c r="AQ245" s="114"/>
      <c r="AR245" s="114"/>
      <c r="AS245" s="114"/>
      <c r="AT245" s="114"/>
      <c r="AU245" s="114"/>
      <c r="AV245" s="114"/>
      <c r="AW245" s="114"/>
      <c r="AX245" s="114"/>
      <c r="AY245" s="114"/>
      <c r="AZ245" s="114"/>
      <c r="BA245" s="114"/>
      <c r="BB245" s="114"/>
      <c r="BC245" s="114"/>
      <c r="BD245" s="114"/>
      <c r="BE245" s="114"/>
      <c r="BF245" s="114"/>
      <c r="BG245" s="114"/>
      <c r="BH245" s="114"/>
      <c r="BI245" s="114"/>
      <c r="BJ245" s="114"/>
      <c r="BK245" s="114"/>
      <c r="BL245" s="114"/>
      <c r="BM245" s="114"/>
      <c r="BN245" s="114"/>
      <c r="BO245" s="114"/>
      <c r="BP245" s="114"/>
      <c r="BQ245" s="114"/>
      <c r="BR245" s="114"/>
      <c r="BS245" s="114"/>
      <c r="BT245" s="114"/>
      <c r="BU245" s="114"/>
      <c r="BV245" s="114"/>
      <c r="BW245" s="114"/>
      <c r="BX245" s="114"/>
      <c r="BY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4"/>
      <c r="AI246" s="114"/>
      <c r="AJ246" s="114"/>
      <c r="AK246" s="114"/>
      <c r="AL246" s="114"/>
      <c r="AM246" s="114"/>
      <c r="AN246" s="114"/>
      <c r="AO246" s="114"/>
      <c r="AP246" s="114"/>
      <c r="AQ246" s="114"/>
      <c r="AR246" s="114"/>
      <c r="AS246" s="114"/>
      <c r="AT246" s="114"/>
      <c r="AU246" s="114"/>
      <c r="AV246" s="114"/>
      <c r="AW246" s="114"/>
      <c r="AX246" s="114"/>
      <c r="AY246" s="114"/>
      <c r="AZ246" s="114"/>
      <c r="BA246" s="114"/>
      <c r="BB246" s="114"/>
      <c r="BC246" s="114"/>
      <c r="BD246" s="114"/>
      <c r="BE246" s="114"/>
      <c r="BF246" s="114"/>
      <c r="BG246" s="114"/>
      <c r="BH246" s="114"/>
      <c r="BI246" s="114"/>
      <c r="BJ246" s="114"/>
      <c r="BK246" s="114"/>
      <c r="BL246" s="114"/>
      <c r="BM246" s="114"/>
      <c r="BN246" s="114"/>
      <c r="BO246" s="114"/>
      <c r="BP246" s="114"/>
      <c r="BQ246" s="114"/>
      <c r="BR246" s="114"/>
      <c r="BS246" s="114"/>
      <c r="BT246" s="114"/>
      <c r="BU246" s="114"/>
      <c r="BV246" s="114"/>
      <c r="BW246" s="114"/>
      <c r="BX246" s="114"/>
      <c r="BY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4"/>
      <c r="AI247" s="114"/>
      <c r="AJ247" s="114"/>
      <c r="AK247" s="114"/>
      <c r="AL247" s="114"/>
      <c r="AM247" s="114"/>
      <c r="AN247" s="114"/>
      <c r="AO247" s="114"/>
      <c r="AP247" s="114"/>
      <c r="AQ247" s="114"/>
      <c r="AR247" s="114"/>
      <c r="AS247" s="114"/>
      <c r="AT247" s="114"/>
      <c r="AU247" s="114"/>
      <c r="AV247" s="114"/>
      <c r="AW247" s="114"/>
      <c r="AX247" s="114"/>
      <c r="AY247" s="114"/>
      <c r="AZ247" s="114"/>
      <c r="BA247" s="114"/>
      <c r="BB247" s="114"/>
      <c r="BC247" s="114"/>
      <c r="BD247" s="114"/>
      <c r="BE247" s="114"/>
      <c r="BF247" s="114"/>
      <c r="BG247" s="114"/>
      <c r="BH247" s="114"/>
      <c r="BI247" s="114"/>
      <c r="BJ247" s="114"/>
      <c r="BK247" s="114"/>
      <c r="BL247" s="114"/>
      <c r="BM247" s="114"/>
      <c r="BN247" s="114"/>
      <c r="BO247" s="114"/>
      <c r="BP247" s="114"/>
      <c r="BQ247" s="114"/>
      <c r="BR247" s="114"/>
      <c r="BS247" s="114"/>
      <c r="BT247" s="114"/>
      <c r="BU247" s="114"/>
      <c r="BV247" s="114"/>
      <c r="BW247" s="114"/>
      <c r="BX247" s="114"/>
      <c r="BY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4"/>
      <c r="AI248" s="114"/>
      <c r="AJ248" s="114"/>
      <c r="AK248" s="114"/>
      <c r="AL248" s="114"/>
      <c r="AM248" s="114"/>
      <c r="AN248" s="114"/>
      <c r="AO248" s="114"/>
      <c r="AP248" s="114"/>
      <c r="AQ248" s="114"/>
      <c r="AR248" s="114"/>
      <c r="AS248" s="114"/>
      <c r="AT248" s="114"/>
      <c r="AU248" s="114"/>
      <c r="AV248" s="114"/>
      <c r="AW248" s="114"/>
      <c r="AX248" s="114"/>
      <c r="AY248" s="114"/>
      <c r="AZ248" s="114"/>
      <c r="BA248" s="114"/>
      <c r="BB248" s="114"/>
      <c r="BC248" s="114"/>
      <c r="BD248" s="114"/>
      <c r="BE248" s="114"/>
      <c r="BF248" s="114"/>
      <c r="BG248" s="114"/>
      <c r="BH248" s="114"/>
      <c r="BI248" s="114"/>
      <c r="BJ248" s="114"/>
      <c r="BK248" s="114"/>
      <c r="BL248" s="114"/>
      <c r="BM248" s="114"/>
      <c r="BN248" s="114"/>
      <c r="BO248" s="114"/>
      <c r="BP248" s="114"/>
      <c r="BQ248" s="114"/>
      <c r="BR248" s="114"/>
      <c r="BS248" s="114"/>
      <c r="BT248" s="114"/>
      <c r="BU248" s="114"/>
      <c r="BV248" s="114"/>
      <c r="BW248" s="114"/>
      <c r="BX248" s="114"/>
      <c r="BY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4"/>
      <c r="AO249" s="114"/>
      <c r="AP249" s="114"/>
      <c r="AQ249" s="114"/>
      <c r="AR249" s="114"/>
      <c r="AS249" s="114"/>
      <c r="AT249" s="114"/>
      <c r="AU249" s="114"/>
      <c r="AV249" s="114"/>
      <c r="AW249" s="114"/>
      <c r="AX249" s="114"/>
      <c r="AY249" s="114"/>
      <c r="AZ249" s="114"/>
      <c r="BA249" s="114"/>
      <c r="BB249" s="114"/>
      <c r="BC249" s="114"/>
      <c r="BD249" s="114"/>
      <c r="BE249" s="114"/>
      <c r="BF249" s="114"/>
      <c r="BG249" s="114"/>
      <c r="BH249" s="114"/>
      <c r="BI249" s="114"/>
      <c r="BJ249" s="114"/>
      <c r="BK249" s="114"/>
      <c r="BL249" s="114"/>
      <c r="BM249" s="114"/>
      <c r="BN249" s="114"/>
      <c r="BO249" s="114"/>
      <c r="BP249" s="114"/>
      <c r="BQ249" s="114"/>
      <c r="BR249" s="114"/>
      <c r="BS249" s="114"/>
      <c r="BT249" s="114"/>
      <c r="BU249" s="114"/>
      <c r="BV249" s="114"/>
      <c r="BW249" s="114"/>
      <c r="BX249" s="114"/>
      <c r="BY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4"/>
      <c r="AI250" s="114"/>
      <c r="AJ250" s="114"/>
      <c r="AK250" s="114"/>
      <c r="AL250" s="114"/>
      <c r="AM250" s="114"/>
      <c r="AN250" s="114"/>
      <c r="AO250" s="114"/>
      <c r="AP250" s="114"/>
      <c r="AQ250" s="114"/>
      <c r="AR250" s="114"/>
      <c r="AS250" s="114"/>
      <c r="AT250" s="114"/>
      <c r="AU250" s="114"/>
      <c r="AV250" s="114"/>
      <c r="AW250" s="114"/>
      <c r="AX250" s="114"/>
      <c r="AY250" s="114"/>
      <c r="AZ250" s="114"/>
      <c r="BA250" s="114"/>
      <c r="BB250" s="114"/>
      <c r="BC250" s="114"/>
      <c r="BD250" s="114"/>
      <c r="BE250" s="114"/>
      <c r="BF250" s="114"/>
      <c r="BG250" s="114"/>
      <c r="BH250" s="114"/>
      <c r="BI250" s="114"/>
      <c r="BJ250" s="114"/>
      <c r="BK250" s="114"/>
      <c r="BL250" s="114"/>
      <c r="BM250" s="114"/>
      <c r="BN250" s="114"/>
      <c r="BO250" s="114"/>
      <c r="BP250" s="114"/>
      <c r="BQ250" s="114"/>
      <c r="BR250" s="114"/>
      <c r="BS250" s="114"/>
      <c r="BT250" s="114"/>
      <c r="BU250" s="114"/>
      <c r="BV250" s="114"/>
      <c r="BW250" s="114"/>
      <c r="BX250" s="114"/>
      <c r="BY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4"/>
      <c r="AI251" s="114"/>
      <c r="AJ251" s="114"/>
      <c r="AK251" s="114"/>
      <c r="AL251" s="114"/>
      <c r="AM251" s="114"/>
      <c r="AN251" s="114"/>
      <c r="AO251" s="114"/>
      <c r="AP251" s="114"/>
      <c r="AQ251" s="114"/>
      <c r="AR251" s="114"/>
      <c r="AS251" s="114"/>
      <c r="AT251" s="114"/>
      <c r="AU251" s="114"/>
      <c r="AV251" s="114"/>
      <c r="AW251" s="114"/>
      <c r="AX251" s="114"/>
      <c r="AY251" s="114"/>
      <c r="AZ251" s="114"/>
      <c r="BA251" s="114"/>
      <c r="BB251" s="114"/>
      <c r="BC251" s="114"/>
      <c r="BD251" s="114"/>
      <c r="BE251" s="114"/>
      <c r="BF251" s="114"/>
      <c r="BG251" s="114"/>
      <c r="BH251" s="114"/>
      <c r="BI251" s="114"/>
      <c r="BJ251" s="114"/>
      <c r="BK251" s="114"/>
      <c r="BL251" s="114"/>
      <c r="BM251" s="114"/>
      <c r="BN251" s="114"/>
      <c r="BO251" s="114"/>
      <c r="BP251" s="114"/>
      <c r="BQ251" s="114"/>
      <c r="BR251" s="114"/>
      <c r="BS251" s="114"/>
      <c r="BT251" s="114"/>
      <c r="BU251" s="114"/>
      <c r="BV251" s="114"/>
      <c r="BW251" s="114"/>
      <c r="BX251" s="114"/>
      <c r="BY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c r="AH252" s="114"/>
      <c r="AI252" s="114"/>
      <c r="AJ252" s="114"/>
      <c r="AK252" s="114"/>
      <c r="AL252" s="114"/>
      <c r="AM252" s="114"/>
      <c r="AN252" s="114"/>
      <c r="AO252" s="114"/>
      <c r="AP252" s="114"/>
      <c r="AQ252" s="114"/>
      <c r="AR252" s="114"/>
      <c r="AS252" s="114"/>
      <c r="AT252" s="114"/>
      <c r="AU252" s="114"/>
      <c r="AV252" s="114"/>
      <c r="AW252" s="114"/>
      <c r="AX252" s="114"/>
      <c r="AY252" s="114"/>
      <c r="AZ252" s="114"/>
      <c r="BA252" s="114"/>
      <c r="BB252" s="114"/>
      <c r="BC252" s="114"/>
      <c r="BD252" s="114"/>
      <c r="BE252" s="114"/>
      <c r="BF252" s="114"/>
      <c r="BG252" s="114"/>
      <c r="BH252" s="114"/>
      <c r="BI252" s="114"/>
      <c r="BJ252" s="114"/>
      <c r="BK252" s="114"/>
      <c r="BL252" s="114"/>
      <c r="BM252" s="114"/>
      <c r="BN252" s="114"/>
      <c r="BO252" s="114"/>
      <c r="BP252" s="114"/>
      <c r="BQ252" s="114"/>
      <c r="BR252" s="114"/>
      <c r="BS252" s="114"/>
      <c r="BT252" s="114"/>
      <c r="BU252" s="114"/>
      <c r="BV252" s="114"/>
      <c r="BW252" s="114"/>
      <c r="BX252" s="114"/>
      <c r="BY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4"/>
      <c r="AI253" s="114"/>
      <c r="AJ253" s="114"/>
      <c r="AK253" s="114"/>
      <c r="AL253" s="114"/>
      <c r="AM253" s="114"/>
      <c r="AN253" s="114"/>
      <c r="AO253" s="114"/>
      <c r="AP253" s="114"/>
      <c r="AQ253" s="114"/>
      <c r="AR253" s="114"/>
      <c r="AS253" s="114"/>
      <c r="AT253" s="114"/>
      <c r="AU253" s="114"/>
      <c r="AV253" s="114"/>
      <c r="AW253" s="114"/>
      <c r="AX253" s="114"/>
      <c r="AY253" s="114"/>
      <c r="AZ253" s="114"/>
      <c r="BA253" s="114"/>
      <c r="BB253" s="114"/>
      <c r="BC253" s="114"/>
      <c r="BD253" s="114"/>
      <c r="BE253" s="114"/>
      <c r="BF253" s="114"/>
      <c r="BG253" s="114"/>
      <c r="BH253" s="114"/>
      <c r="BI253" s="114"/>
      <c r="BJ253" s="114"/>
      <c r="BK253" s="114"/>
      <c r="BL253" s="114"/>
      <c r="BM253" s="114"/>
      <c r="BN253" s="114"/>
      <c r="BO253" s="114"/>
      <c r="BP253" s="114"/>
      <c r="BQ253" s="114"/>
      <c r="BR253" s="114"/>
      <c r="BS253" s="114"/>
      <c r="BT253" s="114"/>
      <c r="BU253" s="114"/>
      <c r="BV253" s="114"/>
      <c r="BW253" s="114"/>
      <c r="BX253" s="114"/>
      <c r="BY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4"/>
      <c r="AO254" s="114"/>
      <c r="AP254" s="114"/>
      <c r="AQ254" s="114"/>
      <c r="AR254" s="114"/>
      <c r="AS254" s="114"/>
      <c r="AT254" s="114"/>
      <c r="AU254" s="114"/>
      <c r="AV254" s="114"/>
      <c r="AW254" s="114"/>
      <c r="AX254" s="114"/>
      <c r="AY254" s="114"/>
      <c r="AZ254" s="114"/>
      <c r="BA254" s="114"/>
      <c r="BB254" s="114"/>
      <c r="BC254" s="114"/>
      <c r="BD254" s="114"/>
      <c r="BE254" s="114"/>
      <c r="BF254" s="114"/>
      <c r="BG254" s="114"/>
      <c r="BH254" s="114"/>
      <c r="BI254" s="114"/>
      <c r="BJ254" s="114"/>
      <c r="BK254" s="114"/>
      <c r="BL254" s="114"/>
      <c r="BM254" s="114"/>
      <c r="BN254" s="114"/>
      <c r="BO254" s="114"/>
      <c r="BP254" s="114"/>
      <c r="BQ254" s="114"/>
      <c r="BR254" s="114"/>
      <c r="BS254" s="114"/>
      <c r="BT254" s="114"/>
      <c r="BU254" s="114"/>
      <c r="BV254" s="114"/>
      <c r="BW254" s="114"/>
      <c r="BX254" s="114"/>
      <c r="BY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4"/>
      <c r="AI255" s="114"/>
      <c r="AJ255" s="114"/>
      <c r="AK255" s="114"/>
      <c r="AL255" s="114"/>
      <c r="AM255" s="114"/>
      <c r="AN255" s="114"/>
      <c r="AO255" s="114"/>
      <c r="AP255" s="114"/>
      <c r="AQ255" s="114"/>
      <c r="AR255" s="114"/>
      <c r="AS255" s="114"/>
      <c r="AT255" s="114"/>
      <c r="AU255" s="114"/>
      <c r="AV255" s="114"/>
      <c r="AW255" s="114"/>
      <c r="AX255" s="114"/>
      <c r="AY255" s="114"/>
      <c r="AZ255" s="114"/>
      <c r="BA255" s="114"/>
      <c r="BB255" s="114"/>
      <c r="BC255" s="114"/>
      <c r="BD255" s="114"/>
      <c r="BE255" s="114"/>
      <c r="BF255" s="114"/>
      <c r="BG255" s="114"/>
      <c r="BH255" s="114"/>
      <c r="BI255" s="114"/>
      <c r="BJ255" s="114"/>
      <c r="BK255" s="114"/>
      <c r="BL255" s="114"/>
      <c r="BM255" s="114"/>
      <c r="BN255" s="114"/>
      <c r="BO255" s="114"/>
      <c r="BP255" s="114"/>
      <c r="BQ255" s="114"/>
      <c r="BR255" s="114"/>
      <c r="BS255" s="114"/>
      <c r="BT255" s="114"/>
      <c r="BU255" s="114"/>
      <c r="BV255" s="114"/>
      <c r="BW255" s="114"/>
      <c r="BX255" s="114"/>
      <c r="BY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c r="AH256" s="114"/>
      <c r="AI256" s="114"/>
      <c r="AJ256" s="114"/>
      <c r="AK256" s="114"/>
      <c r="AL256" s="114"/>
      <c r="AM256" s="114"/>
      <c r="AN256" s="114"/>
      <c r="AO256" s="114"/>
      <c r="AP256" s="114"/>
      <c r="AQ256" s="114"/>
      <c r="AR256" s="114"/>
      <c r="AS256" s="114"/>
      <c r="AT256" s="114"/>
      <c r="AU256" s="114"/>
      <c r="AV256" s="114"/>
      <c r="AW256" s="114"/>
      <c r="AX256" s="114"/>
      <c r="AY256" s="114"/>
      <c r="AZ256" s="114"/>
      <c r="BA256" s="114"/>
      <c r="BB256" s="114"/>
      <c r="BC256" s="114"/>
      <c r="BD256" s="114"/>
      <c r="BE256" s="114"/>
      <c r="BF256" s="114"/>
      <c r="BG256" s="114"/>
      <c r="BH256" s="114"/>
      <c r="BI256" s="114"/>
      <c r="BJ256" s="114"/>
      <c r="BK256" s="114"/>
      <c r="BL256" s="114"/>
      <c r="BM256" s="114"/>
      <c r="BN256" s="114"/>
      <c r="BO256" s="114"/>
      <c r="BP256" s="114"/>
      <c r="BQ256" s="114"/>
      <c r="BR256" s="114"/>
      <c r="BS256" s="114"/>
      <c r="BT256" s="114"/>
      <c r="BU256" s="114"/>
      <c r="BV256" s="114"/>
      <c r="BW256" s="114"/>
      <c r="BX256" s="114"/>
      <c r="BY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c r="AH257" s="114"/>
      <c r="AI257" s="114"/>
      <c r="AJ257" s="114"/>
      <c r="AK257" s="114"/>
      <c r="AL257" s="114"/>
      <c r="AM257" s="114"/>
      <c r="AN257" s="114"/>
      <c r="AO257" s="114"/>
      <c r="AP257" s="114"/>
      <c r="AQ257" s="114"/>
      <c r="AR257" s="114"/>
      <c r="AS257" s="114"/>
      <c r="AT257" s="114"/>
      <c r="AU257" s="114"/>
      <c r="AV257" s="114"/>
      <c r="AW257" s="114"/>
      <c r="AX257" s="114"/>
      <c r="AY257" s="114"/>
      <c r="AZ257" s="114"/>
      <c r="BA257" s="114"/>
      <c r="BB257" s="114"/>
      <c r="BC257" s="114"/>
      <c r="BD257" s="114"/>
      <c r="BE257" s="114"/>
      <c r="BF257" s="114"/>
      <c r="BG257" s="114"/>
      <c r="BH257" s="114"/>
      <c r="BI257" s="114"/>
      <c r="BJ257" s="114"/>
      <c r="BK257" s="114"/>
      <c r="BL257" s="114"/>
      <c r="BM257" s="114"/>
      <c r="BN257" s="114"/>
      <c r="BO257" s="114"/>
      <c r="BP257" s="114"/>
      <c r="BQ257" s="114"/>
      <c r="BR257" s="114"/>
      <c r="BS257" s="114"/>
      <c r="BT257" s="114"/>
      <c r="BU257" s="114"/>
      <c r="BV257" s="114"/>
      <c r="BW257" s="114"/>
      <c r="BX257" s="114"/>
      <c r="BY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c r="AH258" s="114"/>
      <c r="AI258" s="114"/>
      <c r="AJ258" s="114"/>
      <c r="AK258" s="114"/>
      <c r="AL258" s="114"/>
      <c r="AM258" s="114"/>
      <c r="AN258" s="114"/>
      <c r="AO258" s="114"/>
      <c r="AP258" s="114"/>
      <c r="AQ258" s="114"/>
      <c r="AR258" s="114"/>
      <c r="AS258" s="114"/>
      <c r="AT258" s="114"/>
      <c r="AU258" s="114"/>
      <c r="AV258" s="114"/>
      <c r="AW258" s="114"/>
      <c r="AX258" s="114"/>
      <c r="AY258" s="114"/>
      <c r="AZ258" s="114"/>
      <c r="BA258" s="114"/>
      <c r="BB258" s="114"/>
      <c r="BC258" s="114"/>
      <c r="BD258" s="114"/>
      <c r="BE258" s="114"/>
      <c r="BF258" s="114"/>
      <c r="BG258" s="114"/>
      <c r="BH258" s="114"/>
      <c r="BI258" s="114"/>
      <c r="BJ258" s="114"/>
      <c r="BK258" s="114"/>
      <c r="BL258" s="114"/>
      <c r="BM258" s="114"/>
      <c r="BN258" s="114"/>
      <c r="BO258" s="114"/>
      <c r="BP258" s="114"/>
      <c r="BQ258" s="114"/>
      <c r="BR258" s="114"/>
      <c r="BS258" s="114"/>
      <c r="BT258" s="114"/>
      <c r="BU258" s="114"/>
      <c r="BV258" s="114"/>
      <c r="BW258" s="114"/>
      <c r="BX258" s="114"/>
      <c r="BY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4"/>
      <c r="AO259" s="114"/>
      <c r="AP259" s="114"/>
      <c r="AQ259" s="114"/>
      <c r="AR259" s="114"/>
      <c r="AS259" s="114"/>
      <c r="AT259" s="114"/>
      <c r="AU259" s="114"/>
      <c r="AV259" s="114"/>
      <c r="AW259" s="114"/>
      <c r="AX259" s="114"/>
      <c r="AY259" s="114"/>
      <c r="AZ259" s="114"/>
      <c r="BA259" s="114"/>
      <c r="BB259" s="114"/>
      <c r="BC259" s="114"/>
      <c r="BD259" s="114"/>
      <c r="BE259" s="114"/>
      <c r="BF259" s="114"/>
      <c r="BG259" s="114"/>
      <c r="BH259" s="114"/>
      <c r="BI259" s="114"/>
      <c r="BJ259" s="114"/>
      <c r="BK259" s="114"/>
      <c r="BL259" s="114"/>
      <c r="BM259" s="114"/>
      <c r="BN259" s="114"/>
      <c r="BO259" s="114"/>
      <c r="BP259" s="114"/>
      <c r="BQ259" s="114"/>
      <c r="BR259" s="114"/>
      <c r="BS259" s="114"/>
      <c r="BT259" s="114"/>
      <c r="BU259" s="114"/>
      <c r="BV259" s="114"/>
      <c r="BW259" s="114"/>
      <c r="BX259" s="114"/>
      <c r="BY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c r="AH260" s="114"/>
      <c r="AI260" s="114"/>
      <c r="AJ260" s="114"/>
      <c r="AK260" s="114"/>
      <c r="AL260" s="114"/>
      <c r="AM260" s="114"/>
      <c r="AN260" s="114"/>
      <c r="AO260" s="114"/>
      <c r="AP260" s="114"/>
      <c r="AQ260" s="114"/>
      <c r="AR260" s="114"/>
      <c r="AS260" s="114"/>
      <c r="AT260" s="114"/>
      <c r="AU260" s="114"/>
      <c r="AV260" s="114"/>
      <c r="AW260" s="114"/>
      <c r="AX260" s="114"/>
      <c r="AY260" s="114"/>
      <c r="AZ260" s="114"/>
      <c r="BA260" s="114"/>
      <c r="BB260" s="114"/>
      <c r="BC260" s="114"/>
      <c r="BD260" s="114"/>
      <c r="BE260" s="114"/>
      <c r="BF260" s="114"/>
      <c r="BG260" s="114"/>
      <c r="BH260" s="114"/>
      <c r="BI260" s="114"/>
      <c r="BJ260" s="114"/>
      <c r="BK260" s="114"/>
      <c r="BL260" s="114"/>
      <c r="BM260" s="114"/>
      <c r="BN260" s="114"/>
      <c r="BO260" s="114"/>
      <c r="BP260" s="114"/>
      <c r="BQ260" s="114"/>
      <c r="BR260" s="114"/>
      <c r="BS260" s="114"/>
      <c r="BT260" s="114"/>
      <c r="BU260" s="114"/>
      <c r="BV260" s="114"/>
      <c r="BW260" s="114"/>
      <c r="BX260" s="114"/>
      <c r="BY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c r="AH261" s="114"/>
      <c r="AI261" s="114"/>
      <c r="AJ261" s="114"/>
      <c r="AK261" s="114"/>
      <c r="AL261" s="114"/>
      <c r="AM261" s="114"/>
      <c r="AN261" s="114"/>
      <c r="AO261" s="114"/>
      <c r="AP261" s="114"/>
      <c r="AQ261" s="114"/>
      <c r="AR261" s="114"/>
      <c r="AS261" s="114"/>
      <c r="AT261" s="114"/>
      <c r="AU261" s="114"/>
      <c r="AV261" s="114"/>
      <c r="AW261" s="114"/>
      <c r="AX261" s="114"/>
      <c r="AY261" s="114"/>
      <c r="AZ261" s="114"/>
      <c r="BA261" s="114"/>
      <c r="BB261" s="114"/>
      <c r="BC261" s="114"/>
      <c r="BD261" s="114"/>
      <c r="BE261" s="114"/>
      <c r="BF261" s="114"/>
      <c r="BG261" s="114"/>
      <c r="BH261" s="114"/>
      <c r="BI261" s="114"/>
      <c r="BJ261" s="114"/>
      <c r="BK261" s="114"/>
      <c r="BL261" s="114"/>
      <c r="BM261" s="114"/>
      <c r="BN261" s="114"/>
      <c r="BO261" s="114"/>
      <c r="BP261" s="114"/>
      <c r="BQ261" s="114"/>
      <c r="BR261" s="114"/>
      <c r="BS261" s="114"/>
      <c r="BT261" s="114"/>
      <c r="BU261" s="114"/>
      <c r="BV261" s="114"/>
      <c r="BW261" s="114"/>
      <c r="BX261" s="114"/>
      <c r="BY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4"/>
      <c r="AI262" s="114"/>
      <c r="AJ262" s="114"/>
      <c r="AK262" s="114"/>
      <c r="AL262" s="114"/>
      <c r="AM262" s="114"/>
      <c r="AN262" s="114"/>
      <c r="AO262" s="114"/>
      <c r="AP262" s="114"/>
      <c r="AQ262" s="114"/>
      <c r="AR262" s="114"/>
      <c r="AS262" s="114"/>
      <c r="AT262" s="114"/>
      <c r="AU262" s="114"/>
      <c r="AV262" s="114"/>
      <c r="AW262" s="114"/>
      <c r="AX262" s="114"/>
      <c r="AY262" s="114"/>
      <c r="AZ262" s="114"/>
      <c r="BA262" s="114"/>
      <c r="BB262" s="114"/>
      <c r="BC262" s="114"/>
      <c r="BD262" s="114"/>
      <c r="BE262" s="114"/>
      <c r="BF262" s="114"/>
      <c r="BG262" s="114"/>
      <c r="BH262" s="114"/>
      <c r="BI262" s="114"/>
      <c r="BJ262" s="114"/>
      <c r="BK262" s="114"/>
      <c r="BL262" s="114"/>
      <c r="BM262" s="114"/>
      <c r="BN262" s="114"/>
      <c r="BO262" s="114"/>
      <c r="BP262" s="114"/>
      <c r="BQ262" s="114"/>
      <c r="BR262" s="114"/>
      <c r="BS262" s="114"/>
      <c r="BT262" s="114"/>
      <c r="BU262" s="114"/>
      <c r="BV262" s="114"/>
      <c r="BW262" s="114"/>
      <c r="BX262" s="114"/>
      <c r="BY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4"/>
      <c r="AI263" s="114"/>
      <c r="AJ263" s="114"/>
      <c r="AK263" s="114"/>
      <c r="AL263" s="114"/>
      <c r="AM263" s="114"/>
      <c r="AN263" s="114"/>
      <c r="AO263" s="114"/>
      <c r="AP263" s="114"/>
      <c r="AQ263" s="114"/>
      <c r="AR263" s="114"/>
      <c r="AS263" s="114"/>
      <c r="AT263" s="114"/>
      <c r="AU263" s="114"/>
      <c r="AV263" s="114"/>
      <c r="AW263" s="114"/>
      <c r="AX263" s="114"/>
      <c r="AY263" s="114"/>
      <c r="AZ263" s="114"/>
      <c r="BA263" s="114"/>
      <c r="BB263" s="114"/>
      <c r="BC263" s="114"/>
      <c r="BD263" s="114"/>
      <c r="BE263" s="114"/>
      <c r="BF263" s="114"/>
      <c r="BG263" s="114"/>
      <c r="BH263" s="114"/>
      <c r="BI263" s="114"/>
      <c r="BJ263" s="114"/>
      <c r="BK263" s="114"/>
      <c r="BL263" s="114"/>
      <c r="BM263" s="114"/>
      <c r="BN263" s="114"/>
      <c r="BO263" s="114"/>
      <c r="BP263" s="114"/>
      <c r="BQ263" s="114"/>
      <c r="BR263" s="114"/>
      <c r="BS263" s="114"/>
      <c r="BT263" s="114"/>
      <c r="BU263" s="114"/>
      <c r="BV263" s="114"/>
      <c r="BW263" s="114"/>
      <c r="BX263" s="114"/>
      <c r="BY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4"/>
      <c r="AI264" s="114"/>
      <c r="AJ264" s="114"/>
      <c r="AK264" s="114"/>
      <c r="AL264" s="114"/>
      <c r="AM264" s="114"/>
      <c r="AN264" s="114"/>
      <c r="AO264" s="114"/>
      <c r="AP264" s="114"/>
      <c r="AQ264" s="114"/>
      <c r="AR264" s="114"/>
      <c r="AS264" s="114"/>
      <c r="AT264" s="114"/>
      <c r="AU264" s="114"/>
      <c r="AV264" s="114"/>
      <c r="AW264" s="114"/>
      <c r="AX264" s="114"/>
      <c r="AY264" s="114"/>
      <c r="AZ264" s="114"/>
      <c r="BA264" s="114"/>
      <c r="BB264" s="114"/>
      <c r="BC264" s="114"/>
      <c r="BD264" s="114"/>
      <c r="BE264" s="114"/>
      <c r="BF264" s="114"/>
      <c r="BG264" s="114"/>
      <c r="BH264" s="114"/>
      <c r="BI264" s="114"/>
      <c r="BJ264" s="114"/>
      <c r="BK264" s="114"/>
      <c r="BL264" s="114"/>
      <c r="BM264" s="114"/>
      <c r="BN264" s="114"/>
      <c r="BO264" s="114"/>
      <c r="BP264" s="114"/>
      <c r="BQ264" s="114"/>
      <c r="BR264" s="114"/>
      <c r="BS264" s="114"/>
      <c r="BT264" s="114"/>
      <c r="BU264" s="114"/>
      <c r="BV264" s="114"/>
      <c r="BW264" s="114"/>
      <c r="BX264" s="114"/>
      <c r="BY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4"/>
      <c r="AO265" s="114"/>
      <c r="AP265" s="114"/>
      <c r="AQ265" s="114"/>
      <c r="AR265" s="114"/>
      <c r="AS265" s="114"/>
      <c r="AT265" s="114"/>
      <c r="AU265" s="114"/>
      <c r="AV265" s="114"/>
      <c r="AW265" s="114"/>
      <c r="AX265" s="114"/>
      <c r="AY265" s="114"/>
      <c r="AZ265" s="114"/>
      <c r="BA265" s="114"/>
      <c r="BB265" s="114"/>
      <c r="BC265" s="114"/>
      <c r="BD265" s="114"/>
      <c r="BE265" s="114"/>
      <c r="BF265" s="114"/>
      <c r="BG265" s="114"/>
      <c r="BH265" s="114"/>
      <c r="BI265" s="114"/>
      <c r="BJ265" s="114"/>
      <c r="BK265" s="114"/>
      <c r="BL265" s="114"/>
      <c r="BM265" s="114"/>
      <c r="BN265" s="114"/>
      <c r="BO265" s="114"/>
      <c r="BP265" s="114"/>
      <c r="BQ265" s="114"/>
      <c r="BR265" s="114"/>
      <c r="BS265" s="114"/>
      <c r="BT265" s="114"/>
      <c r="BU265" s="114"/>
      <c r="BV265" s="114"/>
      <c r="BW265" s="114"/>
      <c r="BX265" s="114"/>
      <c r="BY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4"/>
      <c r="AI266" s="114"/>
      <c r="AJ266" s="114"/>
      <c r="AK266" s="114"/>
      <c r="AL266" s="114"/>
      <c r="AM266" s="114"/>
      <c r="AN266" s="114"/>
      <c r="AO266" s="114"/>
      <c r="AP266" s="114"/>
      <c r="AQ266" s="114"/>
      <c r="AR266" s="114"/>
      <c r="AS266" s="114"/>
      <c r="AT266" s="114"/>
      <c r="AU266" s="114"/>
      <c r="AV266" s="114"/>
      <c r="AW266" s="114"/>
      <c r="AX266" s="114"/>
      <c r="AY266" s="114"/>
      <c r="AZ266" s="114"/>
      <c r="BA266" s="114"/>
      <c r="BB266" s="114"/>
      <c r="BC266" s="114"/>
      <c r="BD266" s="114"/>
      <c r="BE266" s="114"/>
      <c r="BF266" s="114"/>
      <c r="BG266" s="114"/>
      <c r="BH266" s="114"/>
      <c r="BI266" s="114"/>
      <c r="BJ266" s="114"/>
      <c r="BK266" s="114"/>
      <c r="BL266" s="114"/>
      <c r="BM266" s="114"/>
      <c r="BN266" s="114"/>
      <c r="BO266" s="114"/>
      <c r="BP266" s="114"/>
      <c r="BQ266" s="114"/>
      <c r="BR266" s="114"/>
      <c r="BS266" s="114"/>
      <c r="BT266" s="114"/>
      <c r="BU266" s="114"/>
      <c r="BV266" s="114"/>
      <c r="BW266" s="114"/>
      <c r="BX266" s="114"/>
      <c r="BY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4"/>
      <c r="AI267" s="114"/>
      <c r="AJ267" s="114"/>
      <c r="AK267" s="114"/>
      <c r="AL267" s="114"/>
      <c r="AM267" s="114"/>
      <c r="AN267" s="114"/>
      <c r="AO267" s="114"/>
      <c r="AP267" s="114"/>
      <c r="AQ267" s="114"/>
      <c r="AR267" s="114"/>
      <c r="AS267" s="114"/>
      <c r="AT267" s="114"/>
      <c r="AU267" s="114"/>
      <c r="AV267" s="114"/>
      <c r="AW267" s="114"/>
      <c r="AX267" s="114"/>
      <c r="AY267" s="114"/>
      <c r="AZ267" s="114"/>
      <c r="BA267" s="114"/>
      <c r="BB267" s="114"/>
      <c r="BC267" s="114"/>
      <c r="BD267" s="114"/>
      <c r="BE267" s="114"/>
      <c r="BF267" s="114"/>
      <c r="BG267" s="114"/>
      <c r="BH267" s="114"/>
      <c r="BI267" s="114"/>
      <c r="BJ267" s="114"/>
      <c r="BK267" s="114"/>
      <c r="BL267" s="114"/>
      <c r="BM267" s="114"/>
      <c r="BN267" s="114"/>
      <c r="BO267" s="114"/>
      <c r="BP267" s="114"/>
      <c r="BQ267" s="114"/>
      <c r="BR267" s="114"/>
      <c r="BS267" s="114"/>
      <c r="BT267" s="114"/>
      <c r="BU267" s="114"/>
      <c r="BV267" s="114"/>
      <c r="BW267" s="114"/>
      <c r="BX267" s="114"/>
      <c r="BY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4"/>
      <c r="AI268" s="114"/>
      <c r="AJ268" s="114"/>
      <c r="AK268" s="114"/>
      <c r="AL268" s="114"/>
      <c r="AM268" s="114"/>
      <c r="AN268" s="114"/>
      <c r="AO268" s="114"/>
      <c r="AP268" s="114"/>
      <c r="AQ268" s="114"/>
      <c r="AR268" s="114"/>
      <c r="AS268" s="114"/>
      <c r="AT268" s="114"/>
      <c r="AU268" s="114"/>
      <c r="AV268" s="114"/>
      <c r="AW268" s="114"/>
      <c r="AX268" s="114"/>
      <c r="AY268" s="114"/>
      <c r="AZ268" s="114"/>
      <c r="BA268" s="114"/>
      <c r="BB268" s="114"/>
      <c r="BC268" s="114"/>
      <c r="BD268" s="114"/>
      <c r="BE268" s="114"/>
      <c r="BF268" s="114"/>
      <c r="BG268" s="114"/>
      <c r="BH268" s="114"/>
      <c r="BI268" s="114"/>
      <c r="BJ268" s="114"/>
      <c r="BK268" s="114"/>
      <c r="BL268" s="114"/>
      <c r="BM268" s="114"/>
      <c r="BN268" s="114"/>
      <c r="BO268" s="114"/>
      <c r="BP268" s="114"/>
      <c r="BQ268" s="114"/>
      <c r="BR268" s="114"/>
      <c r="BS268" s="114"/>
      <c r="BT268" s="114"/>
      <c r="BU268" s="114"/>
      <c r="BV268" s="114"/>
      <c r="BW268" s="114"/>
      <c r="BX268" s="114"/>
      <c r="BY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c r="AI269" s="114"/>
      <c r="AJ269" s="114"/>
      <c r="AK269" s="114"/>
      <c r="AL269" s="114"/>
      <c r="AM269" s="114"/>
      <c r="AN269" s="114"/>
      <c r="AO269" s="114"/>
      <c r="AP269" s="114"/>
      <c r="AQ269" s="114"/>
      <c r="AR269" s="114"/>
      <c r="AS269" s="114"/>
      <c r="AT269" s="114"/>
      <c r="AU269" s="114"/>
      <c r="AV269" s="114"/>
      <c r="AW269" s="114"/>
      <c r="AX269" s="114"/>
      <c r="AY269" s="114"/>
      <c r="AZ269" s="114"/>
      <c r="BA269" s="114"/>
      <c r="BB269" s="114"/>
      <c r="BC269" s="114"/>
      <c r="BD269" s="114"/>
      <c r="BE269" s="114"/>
      <c r="BF269" s="114"/>
      <c r="BG269" s="114"/>
      <c r="BH269" s="114"/>
      <c r="BI269" s="114"/>
      <c r="BJ269" s="114"/>
      <c r="BK269" s="114"/>
      <c r="BL269" s="114"/>
      <c r="BM269" s="114"/>
      <c r="BN269" s="114"/>
      <c r="BO269" s="114"/>
      <c r="BP269" s="114"/>
      <c r="BQ269" s="114"/>
      <c r="BR269" s="114"/>
      <c r="BS269" s="114"/>
      <c r="BT269" s="114"/>
      <c r="BU269" s="114"/>
      <c r="BV269" s="114"/>
      <c r="BW269" s="114"/>
      <c r="BX269" s="114"/>
      <c r="BY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c r="AI270" s="114"/>
      <c r="AJ270" s="114"/>
      <c r="AK270" s="114"/>
      <c r="AL270" s="114"/>
      <c r="AM270" s="114"/>
      <c r="AN270" s="114"/>
      <c r="AO270" s="114"/>
      <c r="AP270" s="114"/>
      <c r="AQ270" s="114"/>
      <c r="AR270" s="114"/>
      <c r="AS270" s="114"/>
      <c r="AT270" s="114"/>
      <c r="AU270" s="114"/>
      <c r="AV270" s="114"/>
      <c r="AW270" s="114"/>
      <c r="AX270" s="114"/>
      <c r="AY270" s="114"/>
      <c r="AZ270" s="114"/>
      <c r="BA270" s="114"/>
      <c r="BB270" s="114"/>
      <c r="BC270" s="114"/>
      <c r="BD270" s="114"/>
      <c r="BE270" s="114"/>
      <c r="BF270" s="114"/>
      <c r="BG270" s="114"/>
      <c r="BH270" s="114"/>
      <c r="BI270" s="114"/>
      <c r="BJ270" s="114"/>
      <c r="BK270" s="114"/>
      <c r="BL270" s="114"/>
      <c r="BM270" s="114"/>
      <c r="BN270" s="114"/>
      <c r="BO270" s="114"/>
      <c r="BP270" s="114"/>
      <c r="BQ270" s="114"/>
      <c r="BR270" s="114"/>
      <c r="BS270" s="114"/>
      <c r="BT270" s="114"/>
      <c r="BU270" s="114"/>
      <c r="BV270" s="114"/>
      <c r="BW270" s="114"/>
      <c r="BX270" s="114"/>
      <c r="BY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4"/>
      <c r="AO271" s="114"/>
      <c r="AP271" s="114"/>
      <c r="AQ271" s="114"/>
      <c r="AR271" s="114"/>
      <c r="AS271" s="114"/>
      <c r="AT271" s="114"/>
      <c r="AU271" s="114"/>
      <c r="AV271" s="114"/>
      <c r="AW271" s="114"/>
      <c r="AX271" s="114"/>
      <c r="AY271" s="114"/>
      <c r="AZ271" s="114"/>
      <c r="BA271" s="114"/>
      <c r="BB271" s="114"/>
      <c r="BC271" s="114"/>
      <c r="BD271" s="114"/>
      <c r="BE271" s="114"/>
      <c r="BF271" s="114"/>
      <c r="BG271" s="114"/>
      <c r="BH271" s="114"/>
      <c r="BI271" s="114"/>
      <c r="BJ271" s="114"/>
      <c r="BK271" s="114"/>
      <c r="BL271" s="114"/>
      <c r="BM271" s="114"/>
      <c r="BN271" s="114"/>
      <c r="BO271" s="114"/>
      <c r="BP271" s="114"/>
      <c r="BQ271" s="114"/>
      <c r="BR271" s="114"/>
      <c r="BS271" s="114"/>
      <c r="BT271" s="114"/>
      <c r="BU271" s="114"/>
      <c r="BV271" s="114"/>
      <c r="BW271" s="114"/>
      <c r="BX271" s="114"/>
      <c r="BY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4"/>
      <c r="AI272" s="114"/>
      <c r="AJ272" s="114"/>
      <c r="AK272" s="114"/>
      <c r="AL272" s="114"/>
      <c r="AM272" s="114"/>
      <c r="AN272" s="114"/>
      <c r="AO272" s="114"/>
      <c r="AP272" s="114"/>
      <c r="AQ272" s="114"/>
      <c r="AR272" s="114"/>
      <c r="AS272" s="114"/>
      <c r="AT272" s="114"/>
      <c r="AU272" s="114"/>
      <c r="AV272" s="114"/>
      <c r="AW272" s="114"/>
      <c r="AX272" s="114"/>
      <c r="AY272" s="114"/>
      <c r="AZ272" s="114"/>
      <c r="BA272" s="114"/>
      <c r="BB272" s="114"/>
      <c r="BC272" s="114"/>
      <c r="BD272" s="114"/>
      <c r="BE272" s="114"/>
      <c r="BF272" s="114"/>
      <c r="BG272" s="114"/>
      <c r="BH272" s="114"/>
      <c r="BI272" s="114"/>
      <c r="BJ272" s="114"/>
      <c r="BK272" s="114"/>
      <c r="BL272" s="114"/>
      <c r="BM272" s="114"/>
      <c r="BN272" s="114"/>
      <c r="BO272" s="114"/>
      <c r="BP272" s="114"/>
      <c r="BQ272" s="114"/>
      <c r="BR272" s="114"/>
      <c r="BS272" s="114"/>
      <c r="BT272" s="114"/>
      <c r="BU272" s="114"/>
      <c r="BV272" s="114"/>
      <c r="BW272" s="114"/>
      <c r="BX272" s="114"/>
      <c r="BY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4"/>
      <c r="AI273" s="114"/>
      <c r="AJ273" s="114"/>
      <c r="AK273" s="114"/>
      <c r="AL273" s="114"/>
      <c r="AM273" s="114"/>
      <c r="AN273" s="114"/>
      <c r="AO273" s="114"/>
      <c r="AP273" s="114"/>
      <c r="AQ273" s="114"/>
      <c r="AR273" s="114"/>
      <c r="AS273" s="114"/>
      <c r="AT273" s="114"/>
      <c r="AU273" s="114"/>
      <c r="AV273" s="114"/>
      <c r="AW273" s="114"/>
      <c r="AX273" s="114"/>
      <c r="AY273" s="114"/>
      <c r="AZ273" s="114"/>
      <c r="BA273" s="114"/>
      <c r="BB273" s="114"/>
      <c r="BC273" s="114"/>
      <c r="BD273" s="114"/>
      <c r="BE273" s="114"/>
      <c r="BF273" s="114"/>
      <c r="BG273" s="114"/>
      <c r="BH273" s="114"/>
      <c r="BI273" s="114"/>
      <c r="BJ273" s="114"/>
      <c r="BK273" s="114"/>
      <c r="BL273" s="114"/>
      <c r="BM273" s="114"/>
      <c r="BN273" s="114"/>
      <c r="BO273" s="114"/>
      <c r="BP273" s="114"/>
      <c r="BQ273" s="114"/>
      <c r="BR273" s="114"/>
      <c r="BS273" s="114"/>
      <c r="BT273" s="114"/>
      <c r="BU273" s="114"/>
      <c r="BV273" s="114"/>
      <c r="BW273" s="114"/>
      <c r="BX273" s="114"/>
      <c r="BY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4"/>
      <c r="AI274" s="114"/>
      <c r="AJ274" s="114"/>
      <c r="AK274" s="114"/>
      <c r="AL274" s="114"/>
      <c r="AM274" s="114"/>
      <c r="AN274" s="114"/>
      <c r="AO274" s="114"/>
      <c r="AP274" s="114"/>
      <c r="AQ274" s="114"/>
      <c r="AR274" s="114"/>
      <c r="AS274" s="114"/>
      <c r="AT274" s="114"/>
      <c r="AU274" s="114"/>
      <c r="AV274" s="114"/>
      <c r="AW274" s="114"/>
      <c r="AX274" s="114"/>
      <c r="AY274" s="114"/>
      <c r="AZ274" s="114"/>
      <c r="BA274" s="114"/>
      <c r="BB274" s="114"/>
      <c r="BC274" s="114"/>
      <c r="BD274" s="114"/>
      <c r="BE274" s="114"/>
      <c r="BF274" s="114"/>
      <c r="BG274" s="114"/>
      <c r="BH274" s="114"/>
      <c r="BI274" s="114"/>
      <c r="BJ274" s="114"/>
      <c r="BK274" s="114"/>
      <c r="BL274" s="114"/>
      <c r="BM274" s="114"/>
      <c r="BN274" s="114"/>
      <c r="BO274" s="114"/>
      <c r="BP274" s="114"/>
      <c r="BQ274" s="114"/>
      <c r="BR274" s="114"/>
      <c r="BS274" s="114"/>
      <c r="BT274" s="114"/>
      <c r="BU274" s="114"/>
      <c r="BV274" s="114"/>
      <c r="BW274" s="114"/>
      <c r="BX274" s="114"/>
      <c r="BY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4"/>
      <c r="AI275" s="114"/>
      <c r="AJ275" s="114"/>
      <c r="AK275" s="114"/>
      <c r="AL275" s="114"/>
      <c r="AM275" s="114"/>
      <c r="AN275" s="114"/>
      <c r="AO275" s="114"/>
      <c r="AP275" s="114"/>
      <c r="AQ275" s="114"/>
      <c r="AR275" s="114"/>
      <c r="AS275" s="114"/>
      <c r="AT275" s="114"/>
      <c r="AU275" s="114"/>
      <c r="AV275" s="114"/>
      <c r="AW275" s="114"/>
      <c r="AX275" s="114"/>
      <c r="AY275" s="114"/>
      <c r="AZ275" s="114"/>
      <c r="BA275" s="114"/>
      <c r="BB275" s="114"/>
      <c r="BC275" s="114"/>
      <c r="BD275" s="114"/>
      <c r="BE275" s="114"/>
      <c r="BF275" s="114"/>
      <c r="BG275" s="114"/>
      <c r="BH275" s="114"/>
      <c r="BI275" s="114"/>
      <c r="BJ275" s="114"/>
      <c r="BK275" s="114"/>
      <c r="BL275" s="114"/>
      <c r="BM275" s="114"/>
      <c r="BN275" s="114"/>
      <c r="BO275" s="114"/>
      <c r="BP275" s="114"/>
      <c r="BQ275" s="114"/>
      <c r="BR275" s="114"/>
      <c r="BS275" s="114"/>
      <c r="BT275" s="114"/>
      <c r="BU275" s="114"/>
      <c r="BV275" s="114"/>
      <c r="BW275" s="114"/>
      <c r="BX275" s="114"/>
      <c r="BY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4"/>
      <c r="AO276" s="114"/>
      <c r="AP276" s="114"/>
      <c r="AQ276" s="114"/>
      <c r="AR276" s="114"/>
      <c r="AS276" s="114"/>
      <c r="AT276" s="114"/>
      <c r="AU276" s="114"/>
      <c r="AV276" s="114"/>
      <c r="AW276" s="114"/>
      <c r="AX276" s="114"/>
      <c r="AY276" s="114"/>
      <c r="AZ276" s="114"/>
      <c r="BA276" s="114"/>
      <c r="BB276" s="114"/>
      <c r="BC276" s="114"/>
      <c r="BD276" s="114"/>
      <c r="BE276" s="114"/>
      <c r="BF276" s="114"/>
      <c r="BG276" s="114"/>
      <c r="BH276" s="114"/>
      <c r="BI276" s="114"/>
      <c r="BJ276" s="114"/>
      <c r="BK276" s="114"/>
      <c r="BL276" s="114"/>
      <c r="BM276" s="114"/>
      <c r="BN276" s="114"/>
      <c r="BO276" s="114"/>
      <c r="BP276" s="114"/>
      <c r="BQ276" s="114"/>
      <c r="BR276" s="114"/>
      <c r="BS276" s="114"/>
      <c r="BT276" s="114"/>
      <c r="BU276" s="114"/>
      <c r="BV276" s="114"/>
      <c r="BW276" s="114"/>
      <c r="BX276" s="114"/>
      <c r="BY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4"/>
      <c r="AO277" s="114"/>
      <c r="AP277" s="114"/>
      <c r="AQ277" s="114"/>
      <c r="AR277" s="114"/>
      <c r="AS277" s="114"/>
      <c r="AT277" s="114"/>
      <c r="AU277" s="114"/>
      <c r="AV277" s="114"/>
      <c r="AW277" s="114"/>
      <c r="AX277" s="114"/>
      <c r="AY277" s="114"/>
      <c r="AZ277" s="114"/>
      <c r="BA277" s="114"/>
      <c r="BB277" s="114"/>
      <c r="BC277" s="114"/>
      <c r="BD277" s="114"/>
      <c r="BE277" s="114"/>
      <c r="BF277" s="114"/>
      <c r="BG277" s="114"/>
      <c r="BH277" s="114"/>
      <c r="BI277" s="114"/>
      <c r="BJ277" s="114"/>
      <c r="BK277" s="114"/>
      <c r="BL277" s="114"/>
      <c r="BM277" s="114"/>
      <c r="BN277" s="114"/>
      <c r="BO277" s="114"/>
      <c r="BP277" s="114"/>
      <c r="BQ277" s="114"/>
      <c r="BR277" s="114"/>
      <c r="BS277" s="114"/>
      <c r="BT277" s="114"/>
      <c r="BU277" s="114"/>
      <c r="BV277" s="114"/>
      <c r="BW277" s="114"/>
      <c r="BX277" s="114"/>
      <c r="BY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4"/>
      <c r="AI278" s="114"/>
      <c r="AJ278" s="114"/>
      <c r="AK278" s="114"/>
      <c r="AL278" s="114"/>
      <c r="AM278" s="114"/>
      <c r="AN278" s="114"/>
      <c r="AO278" s="114"/>
      <c r="AP278" s="114"/>
      <c r="AQ278" s="114"/>
      <c r="AR278" s="114"/>
      <c r="AS278" s="114"/>
      <c r="AT278" s="114"/>
      <c r="AU278" s="114"/>
      <c r="AV278" s="114"/>
      <c r="AW278" s="114"/>
      <c r="AX278" s="114"/>
      <c r="AY278" s="114"/>
      <c r="AZ278" s="114"/>
      <c r="BA278" s="114"/>
      <c r="BB278" s="114"/>
      <c r="BC278" s="114"/>
      <c r="BD278" s="114"/>
      <c r="BE278" s="114"/>
      <c r="BF278" s="114"/>
      <c r="BG278" s="114"/>
      <c r="BH278" s="114"/>
      <c r="BI278" s="114"/>
      <c r="BJ278" s="114"/>
      <c r="BK278" s="114"/>
      <c r="BL278" s="114"/>
      <c r="BM278" s="114"/>
      <c r="BN278" s="114"/>
      <c r="BO278" s="114"/>
      <c r="BP278" s="114"/>
      <c r="BQ278" s="114"/>
      <c r="BR278" s="114"/>
      <c r="BS278" s="114"/>
      <c r="BT278" s="114"/>
      <c r="BU278" s="114"/>
      <c r="BV278" s="114"/>
      <c r="BW278" s="114"/>
      <c r="BX278" s="114"/>
      <c r="BY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4"/>
      <c r="AI279" s="114"/>
      <c r="AJ279" s="114"/>
      <c r="AK279" s="114"/>
      <c r="AL279" s="114"/>
      <c r="AM279" s="114"/>
      <c r="AN279" s="114"/>
      <c r="AO279" s="114"/>
      <c r="AP279" s="114"/>
      <c r="AQ279" s="114"/>
      <c r="AR279" s="114"/>
      <c r="AS279" s="114"/>
      <c r="AT279" s="114"/>
      <c r="AU279" s="114"/>
      <c r="AV279" s="114"/>
      <c r="AW279" s="114"/>
      <c r="AX279" s="114"/>
      <c r="AY279" s="114"/>
      <c r="AZ279" s="114"/>
      <c r="BA279" s="114"/>
      <c r="BB279" s="114"/>
      <c r="BC279" s="114"/>
      <c r="BD279" s="114"/>
      <c r="BE279" s="114"/>
      <c r="BF279" s="114"/>
      <c r="BG279" s="114"/>
      <c r="BH279" s="114"/>
      <c r="BI279" s="114"/>
      <c r="BJ279" s="114"/>
      <c r="BK279" s="114"/>
      <c r="BL279" s="114"/>
      <c r="BM279" s="114"/>
      <c r="BN279" s="114"/>
      <c r="BO279" s="114"/>
      <c r="BP279" s="114"/>
      <c r="BQ279" s="114"/>
      <c r="BR279" s="114"/>
      <c r="BS279" s="114"/>
      <c r="BT279" s="114"/>
      <c r="BU279" s="114"/>
      <c r="BV279" s="114"/>
      <c r="BW279" s="114"/>
      <c r="BX279" s="114"/>
      <c r="BY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4"/>
      <c r="AI280" s="114"/>
      <c r="AJ280" s="114"/>
      <c r="AK280" s="114"/>
      <c r="AL280" s="114"/>
      <c r="AM280" s="114"/>
      <c r="AN280" s="114"/>
      <c r="AO280" s="114"/>
      <c r="AP280" s="114"/>
      <c r="AQ280" s="114"/>
      <c r="AR280" s="114"/>
      <c r="AS280" s="114"/>
      <c r="AT280" s="114"/>
      <c r="AU280" s="114"/>
      <c r="AV280" s="114"/>
      <c r="AW280" s="114"/>
      <c r="AX280" s="114"/>
      <c r="AY280" s="114"/>
      <c r="AZ280" s="114"/>
      <c r="BA280" s="114"/>
      <c r="BB280" s="114"/>
      <c r="BC280" s="114"/>
      <c r="BD280" s="114"/>
      <c r="BE280" s="114"/>
      <c r="BF280" s="114"/>
      <c r="BG280" s="114"/>
      <c r="BH280" s="114"/>
      <c r="BI280" s="114"/>
      <c r="BJ280" s="114"/>
      <c r="BK280" s="114"/>
      <c r="BL280" s="114"/>
      <c r="BM280" s="114"/>
      <c r="BN280" s="114"/>
      <c r="BO280" s="114"/>
      <c r="BP280" s="114"/>
      <c r="BQ280" s="114"/>
      <c r="BR280" s="114"/>
      <c r="BS280" s="114"/>
      <c r="BT280" s="114"/>
      <c r="BU280" s="114"/>
      <c r="BV280" s="114"/>
      <c r="BW280" s="114"/>
      <c r="BX280" s="114"/>
      <c r="BY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4"/>
      <c r="AI281" s="114"/>
      <c r="AJ281" s="114"/>
      <c r="AK281" s="114"/>
      <c r="AL281" s="114"/>
      <c r="AM281" s="114"/>
      <c r="AN281" s="114"/>
      <c r="AO281" s="114"/>
      <c r="AP281" s="114"/>
      <c r="AQ281" s="114"/>
      <c r="AR281" s="114"/>
      <c r="AS281" s="114"/>
      <c r="AT281" s="114"/>
      <c r="AU281" s="114"/>
      <c r="AV281" s="114"/>
      <c r="AW281" s="114"/>
      <c r="AX281" s="114"/>
      <c r="AY281" s="114"/>
      <c r="AZ281" s="114"/>
      <c r="BA281" s="114"/>
      <c r="BB281" s="114"/>
      <c r="BC281" s="114"/>
      <c r="BD281" s="114"/>
      <c r="BE281" s="114"/>
      <c r="BF281" s="114"/>
      <c r="BG281" s="114"/>
      <c r="BH281" s="114"/>
      <c r="BI281" s="114"/>
      <c r="BJ281" s="114"/>
      <c r="BK281" s="114"/>
      <c r="BL281" s="114"/>
      <c r="BM281" s="114"/>
      <c r="BN281" s="114"/>
      <c r="BO281" s="114"/>
      <c r="BP281" s="114"/>
      <c r="BQ281" s="114"/>
      <c r="BR281" s="114"/>
      <c r="BS281" s="114"/>
      <c r="BT281" s="114"/>
      <c r="BU281" s="114"/>
      <c r="BV281" s="114"/>
      <c r="BW281" s="114"/>
      <c r="BX281" s="114"/>
      <c r="BY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4"/>
      <c r="AO282" s="114"/>
      <c r="AP282" s="114"/>
      <c r="AQ282" s="114"/>
      <c r="AR282" s="114"/>
      <c r="AS282" s="114"/>
      <c r="AT282" s="114"/>
      <c r="AU282" s="114"/>
      <c r="AV282" s="114"/>
      <c r="AW282" s="114"/>
      <c r="AX282" s="114"/>
      <c r="AY282" s="114"/>
      <c r="AZ282" s="114"/>
      <c r="BA282" s="114"/>
      <c r="BB282" s="114"/>
      <c r="BC282" s="114"/>
      <c r="BD282" s="114"/>
      <c r="BE282" s="114"/>
      <c r="BF282" s="114"/>
      <c r="BG282" s="114"/>
      <c r="BH282" s="114"/>
      <c r="BI282" s="114"/>
      <c r="BJ282" s="114"/>
      <c r="BK282" s="114"/>
      <c r="BL282" s="114"/>
      <c r="BM282" s="114"/>
      <c r="BN282" s="114"/>
      <c r="BO282" s="114"/>
      <c r="BP282" s="114"/>
      <c r="BQ282" s="114"/>
      <c r="BR282" s="114"/>
      <c r="BS282" s="114"/>
      <c r="BT282" s="114"/>
      <c r="BU282" s="114"/>
      <c r="BV282" s="114"/>
      <c r="BW282" s="114"/>
      <c r="BX282" s="114"/>
      <c r="BY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4"/>
      <c r="AO283" s="114"/>
      <c r="AP283" s="114"/>
      <c r="AQ283" s="114"/>
      <c r="AR283" s="114"/>
      <c r="AS283" s="114"/>
      <c r="AT283" s="114"/>
      <c r="AU283" s="114"/>
      <c r="AV283" s="114"/>
      <c r="AW283" s="114"/>
      <c r="AX283" s="114"/>
      <c r="AY283" s="114"/>
      <c r="AZ283" s="114"/>
      <c r="BA283" s="114"/>
      <c r="BB283" s="114"/>
      <c r="BC283" s="114"/>
      <c r="BD283" s="114"/>
      <c r="BE283" s="114"/>
      <c r="BF283" s="114"/>
      <c r="BG283" s="114"/>
      <c r="BH283" s="114"/>
      <c r="BI283" s="114"/>
      <c r="BJ283" s="114"/>
      <c r="BK283" s="114"/>
      <c r="BL283" s="114"/>
      <c r="BM283" s="114"/>
      <c r="BN283" s="114"/>
      <c r="BO283" s="114"/>
      <c r="BP283" s="114"/>
      <c r="BQ283" s="114"/>
      <c r="BR283" s="114"/>
      <c r="BS283" s="114"/>
      <c r="BT283" s="114"/>
      <c r="BU283" s="114"/>
      <c r="BV283" s="114"/>
      <c r="BW283" s="114"/>
      <c r="BX283" s="114"/>
      <c r="BY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4"/>
      <c r="AI284" s="114"/>
      <c r="AJ284" s="114"/>
      <c r="AK284" s="114"/>
      <c r="AL284" s="114"/>
      <c r="AM284" s="114"/>
      <c r="AN284" s="114"/>
      <c r="AO284" s="114"/>
      <c r="AP284" s="114"/>
      <c r="AQ284" s="114"/>
      <c r="AR284" s="114"/>
      <c r="AS284" s="114"/>
      <c r="AT284" s="114"/>
      <c r="AU284" s="114"/>
      <c r="AV284" s="114"/>
      <c r="AW284" s="114"/>
      <c r="AX284" s="114"/>
      <c r="AY284" s="114"/>
      <c r="AZ284" s="114"/>
      <c r="BA284" s="114"/>
      <c r="BB284" s="114"/>
      <c r="BC284" s="114"/>
      <c r="BD284" s="114"/>
      <c r="BE284" s="114"/>
      <c r="BF284" s="114"/>
      <c r="BG284" s="114"/>
      <c r="BH284" s="114"/>
      <c r="BI284" s="114"/>
      <c r="BJ284" s="114"/>
      <c r="BK284" s="114"/>
      <c r="BL284" s="114"/>
      <c r="BM284" s="114"/>
      <c r="BN284" s="114"/>
      <c r="BO284" s="114"/>
      <c r="BP284" s="114"/>
      <c r="BQ284" s="114"/>
      <c r="BR284" s="114"/>
      <c r="BS284" s="114"/>
      <c r="BT284" s="114"/>
      <c r="BU284" s="114"/>
      <c r="BV284" s="114"/>
      <c r="BW284" s="114"/>
      <c r="BX284" s="114"/>
      <c r="BY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c r="AI285" s="114"/>
      <c r="AJ285" s="114"/>
      <c r="AK285" s="114"/>
      <c r="AL285" s="114"/>
      <c r="AM285" s="114"/>
      <c r="AN285" s="114"/>
      <c r="AO285" s="114"/>
      <c r="AP285" s="114"/>
      <c r="AQ285" s="114"/>
      <c r="AR285" s="114"/>
      <c r="AS285" s="114"/>
      <c r="AT285" s="114"/>
      <c r="AU285" s="114"/>
      <c r="AV285" s="114"/>
      <c r="AW285" s="114"/>
      <c r="AX285" s="114"/>
      <c r="AY285" s="114"/>
      <c r="AZ285" s="114"/>
      <c r="BA285" s="114"/>
      <c r="BB285" s="114"/>
      <c r="BC285" s="114"/>
      <c r="BD285" s="114"/>
      <c r="BE285" s="114"/>
      <c r="BF285" s="114"/>
      <c r="BG285" s="114"/>
      <c r="BH285" s="114"/>
      <c r="BI285" s="114"/>
      <c r="BJ285" s="114"/>
      <c r="BK285" s="114"/>
      <c r="BL285" s="114"/>
      <c r="BM285" s="114"/>
      <c r="BN285" s="114"/>
      <c r="BO285" s="114"/>
      <c r="BP285" s="114"/>
      <c r="BQ285" s="114"/>
      <c r="BR285" s="114"/>
      <c r="BS285" s="114"/>
      <c r="BT285" s="114"/>
      <c r="BU285" s="114"/>
      <c r="BV285" s="114"/>
      <c r="BW285" s="114"/>
      <c r="BX285" s="114"/>
      <c r="BY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4"/>
      <c r="AI286" s="114"/>
      <c r="AJ286" s="114"/>
      <c r="AK286" s="114"/>
      <c r="AL286" s="114"/>
      <c r="AM286" s="114"/>
      <c r="AN286" s="114"/>
      <c r="AO286" s="114"/>
      <c r="AP286" s="114"/>
      <c r="AQ286" s="114"/>
      <c r="AR286" s="114"/>
      <c r="AS286" s="114"/>
      <c r="AT286" s="114"/>
      <c r="AU286" s="114"/>
      <c r="AV286" s="114"/>
      <c r="AW286" s="114"/>
      <c r="AX286" s="114"/>
      <c r="AY286" s="114"/>
      <c r="AZ286" s="114"/>
      <c r="BA286" s="114"/>
      <c r="BB286" s="114"/>
      <c r="BC286" s="114"/>
      <c r="BD286" s="114"/>
      <c r="BE286" s="114"/>
      <c r="BF286" s="114"/>
      <c r="BG286" s="114"/>
      <c r="BH286" s="114"/>
      <c r="BI286" s="114"/>
      <c r="BJ286" s="114"/>
      <c r="BK286" s="114"/>
      <c r="BL286" s="114"/>
      <c r="BM286" s="114"/>
      <c r="BN286" s="114"/>
      <c r="BO286" s="114"/>
      <c r="BP286" s="114"/>
      <c r="BQ286" s="114"/>
      <c r="BR286" s="114"/>
      <c r="BS286" s="114"/>
      <c r="BT286" s="114"/>
      <c r="BU286" s="114"/>
      <c r="BV286" s="114"/>
      <c r="BW286" s="114"/>
      <c r="BX286" s="114"/>
      <c r="BY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4"/>
      <c r="AI287" s="114"/>
      <c r="AJ287" s="114"/>
      <c r="AK287" s="114"/>
      <c r="AL287" s="114"/>
      <c r="AM287" s="114"/>
      <c r="AN287" s="114"/>
      <c r="AO287" s="114"/>
      <c r="AP287" s="114"/>
      <c r="AQ287" s="114"/>
      <c r="AR287" s="114"/>
      <c r="AS287" s="114"/>
      <c r="AT287" s="114"/>
      <c r="AU287" s="114"/>
      <c r="AV287" s="114"/>
      <c r="AW287" s="114"/>
      <c r="AX287" s="114"/>
      <c r="AY287" s="114"/>
      <c r="AZ287" s="114"/>
      <c r="BA287" s="114"/>
      <c r="BB287" s="114"/>
      <c r="BC287" s="114"/>
      <c r="BD287" s="114"/>
      <c r="BE287" s="114"/>
      <c r="BF287" s="114"/>
      <c r="BG287" s="114"/>
      <c r="BH287" s="114"/>
      <c r="BI287" s="114"/>
      <c r="BJ287" s="114"/>
      <c r="BK287" s="114"/>
      <c r="BL287" s="114"/>
      <c r="BM287" s="114"/>
      <c r="BN287" s="114"/>
      <c r="BO287" s="114"/>
      <c r="BP287" s="114"/>
      <c r="BQ287" s="114"/>
      <c r="BR287" s="114"/>
      <c r="BS287" s="114"/>
      <c r="BT287" s="114"/>
      <c r="BU287" s="114"/>
      <c r="BV287" s="114"/>
      <c r="BW287" s="114"/>
      <c r="BX287" s="114"/>
      <c r="BY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4"/>
      <c r="AI288" s="114"/>
      <c r="AJ288" s="114"/>
      <c r="AK288" s="114"/>
      <c r="AL288" s="114"/>
      <c r="AM288" s="114"/>
      <c r="AN288" s="114"/>
      <c r="AO288" s="114"/>
      <c r="AP288" s="114"/>
      <c r="AQ288" s="114"/>
      <c r="AR288" s="114"/>
      <c r="AS288" s="114"/>
      <c r="AT288" s="114"/>
      <c r="AU288" s="114"/>
      <c r="AV288" s="114"/>
      <c r="AW288" s="114"/>
      <c r="AX288" s="114"/>
      <c r="AY288" s="114"/>
      <c r="AZ288" s="114"/>
      <c r="BA288" s="114"/>
      <c r="BB288" s="114"/>
      <c r="BC288" s="114"/>
      <c r="BD288" s="114"/>
      <c r="BE288" s="114"/>
      <c r="BF288" s="114"/>
      <c r="BG288" s="114"/>
      <c r="BH288" s="114"/>
      <c r="BI288" s="114"/>
      <c r="BJ288" s="114"/>
      <c r="BK288" s="114"/>
      <c r="BL288" s="114"/>
      <c r="BM288" s="114"/>
      <c r="BN288" s="114"/>
      <c r="BO288" s="114"/>
      <c r="BP288" s="114"/>
      <c r="BQ288" s="114"/>
      <c r="BR288" s="114"/>
      <c r="BS288" s="114"/>
      <c r="BT288" s="114"/>
      <c r="BU288" s="114"/>
      <c r="BV288" s="114"/>
      <c r="BW288" s="114"/>
      <c r="BX288" s="114"/>
      <c r="BY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4"/>
      <c r="AI289" s="114"/>
      <c r="AJ289" s="114"/>
      <c r="AK289" s="114"/>
      <c r="AL289" s="114"/>
      <c r="AM289" s="114"/>
      <c r="AN289" s="114"/>
      <c r="AO289" s="114"/>
      <c r="AP289" s="114"/>
      <c r="AQ289" s="114"/>
      <c r="AR289" s="114"/>
      <c r="AS289" s="114"/>
      <c r="AT289" s="114"/>
      <c r="AU289" s="114"/>
      <c r="AV289" s="114"/>
      <c r="AW289" s="114"/>
      <c r="AX289" s="114"/>
      <c r="AY289" s="114"/>
      <c r="AZ289" s="114"/>
      <c r="BA289" s="114"/>
      <c r="BB289" s="114"/>
      <c r="BC289" s="114"/>
      <c r="BD289" s="114"/>
      <c r="BE289" s="114"/>
      <c r="BF289" s="114"/>
      <c r="BG289" s="114"/>
      <c r="BH289" s="114"/>
      <c r="BI289" s="114"/>
      <c r="BJ289" s="114"/>
      <c r="BK289" s="114"/>
      <c r="BL289" s="114"/>
      <c r="BM289" s="114"/>
      <c r="BN289" s="114"/>
      <c r="BO289" s="114"/>
      <c r="BP289" s="114"/>
      <c r="BQ289" s="114"/>
      <c r="BR289" s="114"/>
      <c r="BS289" s="114"/>
      <c r="BT289" s="114"/>
      <c r="BU289" s="114"/>
      <c r="BV289" s="114"/>
      <c r="BW289" s="114"/>
      <c r="BX289" s="114"/>
      <c r="BY289" s="115"/>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c r="AT290" s="117"/>
      <c r="AU290" s="117"/>
      <c r="AV290" s="117"/>
      <c r="AW290" s="117"/>
      <c r="AX290" s="117"/>
      <c r="AY290" s="117"/>
      <c r="AZ290" s="117"/>
      <c r="BA290" s="117"/>
      <c r="BB290" s="117"/>
      <c r="BC290" s="117"/>
      <c r="BD290" s="117"/>
      <c r="BE290" s="117"/>
      <c r="BF290" s="117"/>
      <c r="BG290" s="117"/>
      <c r="BH290" s="117"/>
      <c r="BI290" s="117"/>
      <c r="BJ290" s="117"/>
      <c r="BK290" s="117"/>
      <c r="BL290" s="117"/>
      <c r="BM290" s="117"/>
      <c r="BN290" s="117"/>
      <c r="BO290" s="117"/>
      <c r="BP290" s="117"/>
      <c r="BQ290" s="117"/>
      <c r="BR290" s="117"/>
      <c r="BS290" s="117"/>
      <c r="BT290" s="117"/>
      <c r="BU290" s="117"/>
      <c r="BV290" s="117"/>
      <c r="BW290" s="117"/>
      <c r="BX290" s="117"/>
      <c r="BY290" s="118"/>
    </row>
    <row r="291" ht="15.7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4"/>
      <c r="AI291" s="114"/>
      <c r="AJ291" s="114"/>
      <c r="AK291" s="114"/>
      <c r="AL291" s="114"/>
      <c r="AM291" s="114"/>
      <c r="AN291" s="114"/>
      <c r="AO291" s="114"/>
      <c r="AP291" s="114"/>
      <c r="AQ291" s="114"/>
      <c r="AR291" s="114"/>
      <c r="AS291" s="114"/>
      <c r="AT291" s="114"/>
      <c r="AU291" s="114"/>
      <c r="AV291" s="114"/>
      <c r="AW291" s="114"/>
      <c r="AX291" s="114"/>
      <c r="AY291" s="114"/>
      <c r="AZ291" s="114"/>
      <c r="BA291" s="114"/>
      <c r="BB291" s="114"/>
      <c r="BC291" s="114"/>
      <c r="BD291" s="114"/>
      <c r="BE291" s="114"/>
      <c r="BF291" s="114"/>
      <c r="BG291" s="114"/>
      <c r="BH291" s="114"/>
      <c r="BI291" s="114"/>
      <c r="BJ291" s="114"/>
      <c r="BK291" s="114"/>
      <c r="BL291" s="114"/>
      <c r="BM291" s="114"/>
      <c r="BN291" s="114"/>
      <c r="BO291" s="114"/>
      <c r="BP291" s="114"/>
      <c r="BQ291" s="114"/>
      <c r="BR291" s="114"/>
      <c r="BS291" s="114"/>
      <c r="BT291" s="114"/>
      <c r="BU291" s="114"/>
      <c r="BV291" s="114"/>
      <c r="BW291" s="114"/>
      <c r="BX291" s="114"/>
      <c r="BY291" s="114"/>
    </row>
    <row r="292" ht="15.7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4"/>
      <c r="AI292" s="114"/>
      <c r="AJ292" s="114"/>
      <c r="AK292" s="114"/>
      <c r="AL292" s="114"/>
      <c r="AM292" s="114"/>
      <c r="AN292" s="114"/>
      <c r="AO292" s="114"/>
      <c r="AP292" s="114"/>
      <c r="AQ292" s="114"/>
      <c r="AR292" s="114"/>
      <c r="AS292" s="114"/>
      <c r="AT292" s="114"/>
      <c r="AU292" s="114"/>
      <c r="AV292" s="114"/>
      <c r="AW292" s="114"/>
      <c r="AX292" s="114"/>
      <c r="AY292" s="114"/>
      <c r="AZ292" s="114"/>
      <c r="BA292" s="114"/>
      <c r="BB292" s="114"/>
      <c r="BC292" s="114"/>
      <c r="BD292" s="114"/>
      <c r="BE292" s="114"/>
      <c r="BF292" s="114"/>
      <c r="BG292" s="114"/>
      <c r="BH292" s="114"/>
      <c r="BI292" s="114"/>
      <c r="BJ292" s="114"/>
      <c r="BK292" s="114"/>
      <c r="BL292" s="114"/>
      <c r="BM292" s="114"/>
      <c r="BN292" s="114"/>
      <c r="BO292" s="114"/>
      <c r="BP292" s="114"/>
      <c r="BQ292" s="114"/>
      <c r="BR292" s="114"/>
      <c r="BS292" s="114"/>
      <c r="BT292" s="114"/>
      <c r="BU292" s="114"/>
      <c r="BV292" s="114"/>
      <c r="BW292" s="114"/>
      <c r="BX292" s="114"/>
      <c r="BY292" s="114"/>
    </row>
    <row r="293" ht="15.7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4"/>
      <c r="AI293" s="114"/>
      <c r="AJ293" s="114"/>
      <c r="AK293" s="114"/>
      <c r="AL293" s="114"/>
      <c r="AM293" s="114"/>
      <c r="AN293" s="114"/>
      <c r="AO293" s="114"/>
      <c r="AP293" s="114"/>
      <c r="AQ293" s="114"/>
      <c r="AR293" s="114"/>
      <c r="AS293" s="114"/>
      <c r="AT293" s="114"/>
      <c r="AU293" s="114"/>
      <c r="AV293" s="114"/>
      <c r="AW293" s="114"/>
      <c r="AX293" s="114"/>
      <c r="AY293" s="114"/>
      <c r="AZ293" s="114"/>
      <c r="BA293" s="114"/>
      <c r="BB293" s="114"/>
      <c r="BC293" s="114"/>
      <c r="BD293" s="114"/>
      <c r="BE293" s="114"/>
      <c r="BF293" s="114"/>
      <c r="BG293" s="114"/>
      <c r="BH293" s="114"/>
      <c r="BI293" s="114"/>
      <c r="BJ293" s="114"/>
      <c r="BK293" s="114"/>
      <c r="BL293" s="114"/>
      <c r="BM293" s="114"/>
      <c r="BN293" s="114"/>
      <c r="BO293" s="114"/>
      <c r="BP293" s="114"/>
      <c r="BQ293" s="114"/>
      <c r="BR293" s="114"/>
      <c r="BS293" s="114"/>
      <c r="BT293" s="114"/>
      <c r="BU293" s="114"/>
      <c r="BV293" s="114"/>
      <c r="BW293" s="114"/>
      <c r="BX293" s="114"/>
      <c r="BY293" s="114"/>
    </row>
    <row r="294" ht="15.7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c r="AT294" s="114"/>
      <c r="AU294" s="114"/>
      <c r="AV294" s="114"/>
      <c r="AW294" s="114"/>
      <c r="AX294" s="114"/>
      <c r="AY294" s="114"/>
      <c r="AZ294" s="114"/>
      <c r="BA294" s="114"/>
      <c r="BB294" s="114"/>
      <c r="BC294" s="114"/>
      <c r="BD294" s="114"/>
      <c r="BE294" s="114"/>
      <c r="BF294" s="114"/>
      <c r="BG294" s="114"/>
      <c r="BH294" s="114"/>
      <c r="BI294" s="114"/>
      <c r="BJ294" s="114"/>
      <c r="BK294" s="114"/>
      <c r="BL294" s="114"/>
      <c r="BM294" s="114"/>
      <c r="BN294" s="114"/>
      <c r="BO294" s="114"/>
      <c r="BP294" s="114"/>
      <c r="BQ294" s="114"/>
      <c r="BR294" s="114"/>
      <c r="BS294" s="114"/>
      <c r="BT294" s="114"/>
      <c r="BU294" s="114"/>
      <c r="BV294" s="114"/>
      <c r="BW294" s="114"/>
      <c r="BX294" s="114"/>
      <c r="BY294" s="114"/>
    </row>
    <row r="295" ht="15.7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c r="AT295" s="114"/>
      <c r="AU295" s="114"/>
      <c r="AV295" s="114"/>
      <c r="AW295" s="114"/>
      <c r="AX295" s="114"/>
      <c r="AY295" s="114"/>
      <c r="AZ295" s="114"/>
      <c r="BA295" s="114"/>
      <c r="BB295" s="114"/>
      <c r="BC295" s="114"/>
      <c r="BD295" s="114"/>
      <c r="BE295" s="114"/>
      <c r="BF295" s="114"/>
      <c r="BG295" s="114"/>
      <c r="BH295" s="114"/>
      <c r="BI295" s="114"/>
      <c r="BJ295" s="114"/>
      <c r="BK295" s="114"/>
      <c r="BL295" s="114"/>
      <c r="BM295" s="114"/>
      <c r="BN295" s="114"/>
      <c r="BO295" s="114"/>
      <c r="BP295" s="114"/>
      <c r="BQ295" s="114"/>
      <c r="BR295" s="114"/>
      <c r="BS295" s="114"/>
      <c r="BT295" s="114"/>
      <c r="BU295" s="114"/>
      <c r="BV295" s="114"/>
      <c r="BW295" s="114"/>
      <c r="BX295" s="114"/>
      <c r="BY295" s="114"/>
    </row>
    <row r="296" ht="15.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4"/>
      <c r="AI296" s="114"/>
      <c r="AJ296" s="114"/>
      <c r="AK296" s="114"/>
      <c r="AL296" s="114"/>
      <c r="AM296" s="114"/>
      <c r="AN296" s="114"/>
      <c r="AO296" s="114"/>
      <c r="AP296" s="114"/>
      <c r="AQ296" s="114"/>
      <c r="AR296" s="114"/>
      <c r="AS296" s="114"/>
      <c r="AT296" s="114"/>
      <c r="AU296" s="114"/>
      <c r="AV296" s="114"/>
      <c r="AW296" s="114"/>
      <c r="AX296" s="114"/>
      <c r="AY296" s="114"/>
      <c r="AZ296" s="114"/>
      <c r="BA296" s="114"/>
      <c r="BB296" s="114"/>
      <c r="BC296" s="114"/>
      <c r="BD296" s="114"/>
      <c r="BE296" s="114"/>
      <c r="BF296" s="114"/>
      <c r="BG296" s="114"/>
      <c r="BH296" s="114"/>
      <c r="BI296" s="114"/>
      <c r="BJ296" s="114"/>
      <c r="BK296" s="114"/>
      <c r="BL296" s="114"/>
      <c r="BM296" s="114"/>
      <c r="BN296" s="114"/>
      <c r="BO296" s="114"/>
      <c r="BP296" s="114"/>
      <c r="BQ296" s="114"/>
      <c r="BR296" s="114"/>
      <c r="BS296" s="114"/>
      <c r="BT296" s="114"/>
      <c r="BU296" s="114"/>
      <c r="BV296" s="114"/>
      <c r="BW296" s="114"/>
      <c r="BX296" s="114"/>
      <c r="BY296" s="114"/>
    </row>
    <row r="297" ht="15.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4"/>
      <c r="AI297" s="114"/>
      <c r="AJ297" s="114"/>
      <c r="AK297" s="114"/>
      <c r="AL297" s="114"/>
      <c r="AM297" s="114"/>
      <c r="AN297" s="114"/>
      <c r="AO297" s="114"/>
      <c r="AP297" s="114"/>
      <c r="AQ297" s="114"/>
      <c r="AR297" s="114"/>
      <c r="AS297" s="114"/>
      <c r="AT297" s="114"/>
      <c r="AU297" s="114"/>
      <c r="AV297" s="114"/>
      <c r="AW297" s="114"/>
      <c r="AX297" s="114"/>
      <c r="AY297" s="114"/>
      <c r="AZ297" s="114"/>
      <c r="BA297" s="114"/>
      <c r="BB297" s="114"/>
      <c r="BC297" s="114"/>
      <c r="BD297" s="114"/>
      <c r="BE297" s="114"/>
      <c r="BF297" s="114"/>
      <c r="BG297" s="114"/>
      <c r="BH297" s="114"/>
      <c r="BI297" s="114"/>
      <c r="BJ297" s="114"/>
      <c r="BK297" s="114"/>
      <c r="BL297" s="114"/>
      <c r="BM297" s="114"/>
      <c r="BN297" s="114"/>
      <c r="BO297" s="114"/>
      <c r="BP297" s="114"/>
      <c r="BQ297" s="114"/>
      <c r="BR297" s="114"/>
      <c r="BS297" s="114"/>
      <c r="BT297" s="114"/>
      <c r="BU297" s="114"/>
      <c r="BV297" s="114"/>
      <c r="BW297" s="114"/>
      <c r="BX297" s="114"/>
      <c r="BY297" s="114"/>
    </row>
    <row r="298" ht="15.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4"/>
      <c r="AI298" s="114"/>
      <c r="AJ298" s="114"/>
      <c r="AK298" s="114"/>
      <c r="AL298" s="114"/>
      <c r="AM298" s="114"/>
      <c r="AN298" s="114"/>
      <c r="AO298" s="114"/>
      <c r="AP298" s="114"/>
      <c r="AQ298" s="114"/>
      <c r="AR298" s="114"/>
      <c r="AS298" s="114"/>
      <c r="AT298" s="114"/>
      <c r="AU298" s="114"/>
      <c r="AV298" s="114"/>
      <c r="AW298" s="114"/>
      <c r="AX298" s="114"/>
      <c r="AY298" s="114"/>
      <c r="AZ298" s="114"/>
      <c r="BA298" s="114"/>
      <c r="BB298" s="114"/>
      <c r="BC298" s="114"/>
      <c r="BD298" s="114"/>
      <c r="BE298" s="114"/>
      <c r="BF298" s="114"/>
      <c r="BG298" s="114"/>
      <c r="BH298" s="114"/>
      <c r="BI298" s="114"/>
      <c r="BJ298" s="114"/>
      <c r="BK298" s="114"/>
      <c r="BL298" s="114"/>
      <c r="BM298" s="114"/>
      <c r="BN298" s="114"/>
      <c r="BO298" s="114"/>
      <c r="BP298" s="114"/>
      <c r="BQ298" s="114"/>
      <c r="BR298" s="114"/>
      <c r="BS298" s="114"/>
      <c r="BT298" s="114"/>
      <c r="BU298" s="114"/>
      <c r="BV298" s="114"/>
      <c r="BW298" s="114"/>
      <c r="BX298" s="114"/>
      <c r="BY298" s="114"/>
    </row>
    <row r="299" ht="15.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4"/>
      <c r="AI299" s="114"/>
      <c r="AJ299" s="114"/>
      <c r="AK299" s="114"/>
      <c r="AL299" s="114"/>
      <c r="AM299" s="114"/>
      <c r="AN299" s="114"/>
      <c r="AO299" s="114"/>
      <c r="AP299" s="114"/>
      <c r="AQ299" s="114"/>
      <c r="AR299" s="114"/>
      <c r="AS299" s="114"/>
      <c r="AT299" s="114"/>
      <c r="AU299" s="114"/>
      <c r="AV299" s="114"/>
      <c r="AW299" s="114"/>
      <c r="AX299" s="114"/>
      <c r="AY299" s="114"/>
      <c r="AZ299" s="114"/>
      <c r="BA299" s="114"/>
      <c r="BB299" s="114"/>
      <c r="BC299" s="114"/>
      <c r="BD299" s="114"/>
      <c r="BE299" s="114"/>
      <c r="BF299" s="114"/>
      <c r="BG299" s="114"/>
      <c r="BH299" s="114"/>
      <c r="BI299" s="114"/>
      <c r="BJ299" s="114"/>
      <c r="BK299" s="114"/>
      <c r="BL299" s="114"/>
      <c r="BM299" s="114"/>
      <c r="BN299" s="114"/>
      <c r="BO299" s="114"/>
      <c r="BP299" s="114"/>
      <c r="BQ299" s="114"/>
      <c r="BR299" s="114"/>
      <c r="BS299" s="114"/>
      <c r="BT299" s="114"/>
      <c r="BU299" s="114"/>
      <c r="BV299" s="114"/>
      <c r="BW299" s="114"/>
      <c r="BX299" s="114"/>
      <c r="BY299" s="114"/>
    </row>
    <row r="300" ht="15.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4"/>
      <c r="AI300" s="114"/>
      <c r="AJ300" s="114"/>
      <c r="AK300" s="114"/>
      <c r="AL300" s="114"/>
      <c r="AM300" s="114"/>
      <c r="AN300" s="114"/>
      <c r="AO300" s="114"/>
      <c r="AP300" s="114"/>
      <c r="AQ300" s="114"/>
      <c r="AR300" s="114"/>
      <c r="AS300" s="114"/>
      <c r="AT300" s="114"/>
      <c r="AU300" s="114"/>
      <c r="AV300" s="114"/>
      <c r="AW300" s="114"/>
      <c r="AX300" s="114"/>
      <c r="AY300" s="114"/>
      <c r="AZ300" s="114"/>
      <c r="BA300" s="114"/>
      <c r="BB300" s="114"/>
      <c r="BC300" s="114"/>
      <c r="BD300" s="114"/>
      <c r="BE300" s="114"/>
      <c r="BF300" s="114"/>
      <c r="BG300" s="114"/>
      <c r="BH300" s="114"/>
      <c r="BI300" s="114"/>
      <c r="BJ300" s="114"/>
      <c r="BK300" s="114"/>
      <c r="BL300" s="114"/>
      <c r="BM300" s="114"/>
      <c r="BN300" s="114"/>
      <c r="BO300" s="114"/>
      <c r="BP300" s="114"/>
      <c r="BQ300" s="114"/>
      <c r="BR300" s="114"/>
      <c r="BS300" s="114"/>
      <c r="BT300" s="114"/>
      <c r="BU300" s="114"/>
      <c r="BV300" s="114"/>
      <c r="BW300" s="114"/>
      <c r="BX300" s="114"/>
      <c r="BY300" s="114"/>
    </row>
    <row r="301" ht="15.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4"/>
      <c r="AI301" s="114"/>
      <c r="AJ301" s="114"/>
      <c r="AK301" s="114"/>
      <c r="AL301" s="114"/>
      <c r="AM301" s="114"/>
      <c r="AN301" s="114"/>
      <c r="AO301" s="114"/>
      <c r="AP301" s="114"/>
      <c r="AQ301" s="114"/>
      <c r="AR301" s="114"/>
      <c r="AS301" s="114"/>
      <c r="AT301" s="114"/>
      <c r="AU301" s="114"/>
      <c r="AV301" s="114"/>
      <c r="AW301" s="114"/>
      <c r="AX301" s="114"/>
      <c r="AY301" s="114"/>
      <c r="AZ301" s="114"/>
      <c r="BA301" s="114"/>
      <c r="BB301" s="114"/>
      <c r="BC301" s="114"/>
      <c r="BD301" s="114"/>
      <c r="BE301" s="114"/>
      <c r="BF301" s="114"/>
      <c r="BG301" s="114"/>
      <c r="BH301" s="114"/>
      <c r="BI301" s="114"/>
      <c r="BJ301" s="114"/>
      <c r="BK301" s="114"/>
      <c r="BL301" s="114"/>
      <c r="BM301" s="114"/>
      <c r="BN301" s="114"/>
      <c r="BO301" s="114"/>
      <c r="BP301" s="114"/>
      <c r="BQ301" s="114"/>
      <c r="BR301" s="114"/>
      <c r="BS301" s="114"/>
      <c r="BT301" s="114"/>
      <c r="BU301" s="114"/>
      <c r="BV301" s="114"/>
      <c r="BW301" s="114"/>
      <c r="BX301" s="114"/>
      <c r="BY301" s="114"/>
    </row>
    <row r="302" ht="15.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4"/>
      <c r="AI302" s="114"/>
      <c r="AJ302" s="114"/>
      <c r="AK302" s="114"/>
      <c r="AL302" s="114"/>
      <c r="AM302" s="114"/>
      <c r="AN302" s="114"/>
      <c r="AO302" s="114"/>
      <c r="AP302" s="114"/>
      <c r="AQ302" s="114"/>
      <c r="AR302" s="114"/>
      <c r="AS302" s="114"/>
      <c r="AT302" s="114"/>
      <c r="AU302" s="114"/>
      <c r="AV302" s="114"/>
      <c r="AW302" s="114"/>
      <c r="AX302" s="114"/>
      <c r="AY302" s="114"/>
      <c r="AZ302" s="114"/>
      <c r="BA302" s="114"/>
      <c r="BB302" s="114"/>
      <c r="BC302" s="114"/>
      <c r="BD302" s="114"/>
      <c r="BE302" s="114"/>
      <c r="BF302" s="114"/>
      <c r="BG302" s="114"/>
      <c r="BH302" s="114"/>
      <c r="BI302" s="114"/>
      <c r="BJ302" s="114"/>
      <c r="BK302" s="114"/>
      <c r="BL302" s="114"/>
      <c r="BM302" s="114"/>
      <c r="BN302" s="114"/>
      <c r="BO302" s="114"/>
      <c r="BP302" s="114"/>
      <c r="BQ302" s="114"/>
      <c r="BR302" s="114"/>
      <c r="BS302" s="114"/>
      <c r="BT302" s="114"/>
      <c r="BU302" s="114"/>
      <c r="BV302" s="114"/>
      <c r="BW302" s="114"/>
      <c r="BX302" s="114"/>
      <c r="BY302" s="114"/>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4"/>
      <c r="AI303" s="114"/>
      <c r="AJ303" s="114"/>
      <c r="AK303" s="114"/>
      <c r="AL303" s="114"/>
      <c r="AM303" s="114"/>
      <c r="AN303" s="114"/>
      <c r="AO303" s="114"/>
      <c r="AP303" s="114"/>
      <c r="AQ303" s="114"/>
      <c r="AR303" s="114"/>
      <c r="AS303" s="114"/>
      <c r="AT303" s="114"/>
      <c r="AU303" s="114"/>
      <c r="AV303" s="114"/>
      <c r="AW303" s="114"/>
      <c r="AX303" s="114"/>
      <c r="AY303" s="114"/>
      <c r="AZ303" s="114"/>
      <c r="BA303" s="114"/>
      <c r="BB303" s="114"/>
      <c r="BC303" s="114"/>
      <c r="BD303" s="114"/>
      <c r="BE303" s="114"/>
      <c r="BF303" s="114"/>
      <c r="BG303" s="114"/>
      <c r="BH303" s="114"/>
      <c r="BI303" s="114"/>
      <c r="BJ303" s="114"/>
      <c r="BK303" s="114"/>
      <c r="BL303" s="114"/>
      <c r="BM303" s="114"/>
      <c r="BN303" s="114"/>
      <c r="BO303" s="114"/>
      <c r="BP303" s="114"/>
      <c r="BQ303" s="114"/>
      <c r="BR303" s="114"/>
      <c r="BS303" s="114"/>
      <c r="BT303" s="114"/>
      <c r="BU303" s="114"/>
      <c r="BV303" s="114"/>
      <c r="BW303" s="114"/>
      <c r="BX303" s="114"/>
      <c r="BY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4"/>
      <c r="AJ304" s="114"/>
      <c r="AK304" s="114"/>
      <c r="AL304" s="114"/>
      <c r="AM304" s="114"/>
      <c r="AN304" s="114"/>
      <c r="AO304" s="114"/>
      <c r="AP304" s="114"/>
      <c r="AQ304" s="114"/>
      <c r="AR304" s="114"/>
      <c r="AS304" s="114"/>
      <c r="AT304" s="114"/>
      <c r="AU304" s="114"/>
      <c r="AV304" s="114"/>
      <c r="AW304" s="114"/>
      <c r="AX304" s="114"/>
      <c r="AY304" s="114"/>
      <c r="AZ304" s="114"/>
      <c r="BA304" s="114"/>
      <c r="BB304" s="114"/>
      <c r="BC304" s="114"/>
      <c r="BD304" s="114"/>
      <c r="BE304" s="114"/>
      <c r="BF304" s="114"/>
      <c r="BG304" s="114"/>
      <c r="BH304" s="114"/>
      <c r="BI304" s="114"/>
      <c r="BJ304" s="114"/>
      <c r="BK304" s="114"/>
      <c r="BL304" s="114"/>
      <c r="BM304" s="114"/>
      <c r="BN304" s="114"/>
      <c r="BO304" s="114"/>
      <c r="BP304" s="114"/>
      <c r="BQ304" s="114"/>
      <c r="BR304" s="114"/>
      <c r="BS304" s="114"/>
      <c r="BT304" s="114"/>
      <c r="BU304" s="114"/>
      <c r="BV304" s="114"/>
      <c r="BW304" s="114"/>
      <c r="BX304" s="114"/>
      <c r="BY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4"/>
      <c r="AI305" s="114"/>
      <c r="AJ305" s="114"/>
      <c r="AK305" s="114"/>
      <c r="AL305" s="114"/>
      <c r="AM305" s="114"/>
      <c r="AN305" s="114"/>
      <c r="AO305" s="114"/>
      <c r="AP305" s="114"/>
      <c r="AQ305" s="114"/>
      <c r="AR305" s="114"/>
      <c r="AS305" s="114"/>
      <c r="AT305" s="114"/>
      <c r="AU305" s="114"/>
      <c r="AV305" s="114"/>
      <c r="AW305" s="114"/>
      <c r="AX305" s="114"/>
      <c r="AY305" s="114"/>
      <c r="AZ305" s="114"/>
      <c r="BA305" s="114"/>
      <c r="BB305" s="114"/>
      <c r="BC305" s="114"/>
      <c r="BD305" s="114"/>
      <c r="BE305" s="114"/>
      <c r="BF305" s="114"/>
      <c r="BG305" s="114"/>
      <c r="BH305" s="114"/>
      <c r="BI305" s="114"/>
      <c r="BJ305" s="114"/>
      <c r="BK305" s="114"/>
      <c r="BL305" s="114"/>
      <c r="BM305" s="114"/>
      <c r="BN305" s="114"/>
      <c r="BO305" s="114"/>
      <c r="BP305" s="114"/>
      <c r="BQ305" s="114"/>
      <c r="BR305" s="114"/>
      <c r="BS305" s="114"/>
      <c r="BT305" s="114"/>
      <c r="BU305" s="114"/>
      <c r="BV305" s="114"/>
      <c r="BW305" s="114"/>
      <c r="BX305" s="114"/>
      <c r="BY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4"/>
      <c r="AI306" s="114"/>
      <c r="AJ306" s="114"/>
      <c r="AK306" s="114"/>
      <c r="AL306" s="114"/>
      <c r="AM306" s="114"/>
      <c r="AN306" s="114"/>
      <c r="AO306" s="114"/>
      <c r="AP306" s="114"/>
      <c r="AQ306" s="114"/>
      <c r="AR306" s="114"/>
      <c r="AS306" s="114"/>
      <c r="AT306" s="114"/>
      <c r="AU306" s="114"/>
      <c r="AV306" s="114"/>
      <c r="AW306" s="114"/>
      <c r="AX306" s="114"/>
      <c r="AY306" s="114"/>
      <c r="AZ306" s="114"/>
      <c r="BA306" s="114"/>
      <c r="BB306" s="114"/>
      <c r="BC306" s="114"/>
      <c r="BD306" s="114"/>
      <c r="BE306" s="114"/>
      <c r="BF306" s="114"/>
      <c r="BG306" s="114"/>
      <c r="BH306" s="114"/>
      <c r="BI306" s="114"/>
      <c r="BJ306" s="114"/>
      <c r="BK306" s="114"/>
      <c r="BL306" s="114"/>
      <c r="BM306" s="114"/>
      <c r="BN306" s="114"/>
      <c r="BO306" s="114"/>
      <c r="BP306" s="114"/>
      <c r="BQ306" s="114"/>
      <c r="BR306" s="114"/>
      <c r="BS306" s="114"/>
      <c r="BT306" s="114"/>
      <c r="BU306" s="114"/>
      <c r="BV306" s="114"/>
      <c r="BW306" s="114"/>
      <c r="BX306" s="114"/>
      <c r="BY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4"/>
      <c r="AI307" s="114"/>
      <c r="AJ307" s="114"/>
      <c r="AK307" s="114"/>
      <c r="AL307" s="114"/>
      <c r="AM307" s="114"/>
      <c r="AN307" s="114"/>
      <c r="AO307" s="114"/>
      <c r="AP307" s="114"/>
      <c r="AQ307" s="114"/>
      <c r="AR307" s="114"/>
      <c r="AS307" s="114"/>
      <c r="AT307" s="114"/>
      <c r="AU307" s="114"/>
      <c r="AV307" s="114"/>
      <c r="AW307" s="114"/>
      <c r="AX307" s="114"/>
      <c r="AY307" s="114"/>
      <c r="AZ307" s="114"/>
      <c r="BA307" s="114"/>
      <c r="BB307" s="114"/>
      <c r="BC307" s="114"/>
      <c r="BD307" s="114"/>
      <c r="BE307" s="114"/>
      <c r="BF307" s="114"/>
      <c r="BG307" s="114"/>
      <c r="BH307" s="114"/>
      <c r="BI307" s="114"/>
      <c r="BJ307" s="114"/>
      <c r="BK307" s="114"/>
      <c r="BL307" s="114"/>
      <c r="BM307" s="114"/>
      <c r="BN307" s="114"/>
      <c r="BO307" s="114"/>
      <c r="BP307" s="114"/>
      <c r="BQ307" s="114"/>
      <c r="BR307" s="114"/>
      <c r="BS307" s="114"/>
      <c r="BT307" s="114"/>
      <c r="BU307" s="114"/>
      <c r="BV307" s="114"/>
      <c r="BW307" s="114"/>
      <c r="BX307" s="114"/>
      <c r="BY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4"/>
      <c r="AI308" s="114"/>
      <c r="AJ308" s="114"/>
      <c r="AK308" s="114"/>
      <c r="AL308" s="114"/>
      <c r="AM308" s="114"/>
      <c r="AN308" s="114"/>
      <c r="AO308" s="114"/>
      <c r="AP308" s="114"/>
      <c r="AQ308" s="114"/>
      <c r="AR308" s="114"/>
      <c r="AS308" s="114"/>
      <c r="AT308" s="114"/>
      <c r="AU308" s="114"/>
      <c r="AV308" s="114"/>
      <c r="AW308" s="114"/>
      <c r="AX308" s="114"/>
      <c r="AY308" s="114"/>
      <c r="AZ308" s="114"/>
      <c r="BA308" s="114"/>
      <c r="BB308" s="114"/>
      <c r="BC308" s="114"/>
      <c r="BD308" s="114"/>
      <c r="BE308" s="114"/>
      <c r="BF308" s="114"/>
      <c r="BG308" s="114"/>
      <c r="BH308" s="114"/>
      <c r="BI308" s="114"/>
      <c r="BJ308" s="114"/>
      <c r="BK308" s="114"/>
      <c r="BL308" s="114"/>
      <c r="BM308" s="114"/>
      <c r="BN308" s="114"/>
      <c r="BO308" s="114"/>
      <c r="BP308" s="114"/>
      <c r="BQ308" s="114"/>
      <c r="BR308" s="114"/>
      <c r="BS308" s="114"/>
      <c r="BT308" s="114"/>
      <c r="BU308" s="114"/>
      <c r="BV308" s="114"/>
      <c r="BW308" s="114"/>
      <c r="BX308" s="114"/>
      <c r="BY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c r="AH309" s="114"/>
      <c r="AI309" s="114"/>
      <c r="AJ309" s="114"/>
      <c r="AK309" s="114"/>
      <c r="AL309" s="114"/>
      <c r="AM309" s="114"/>
      <c r="AN309" s="114"/>
      <c r="AO309" s="114"/>
      <c r="AP309" s="114"/>
      <c r="AQ309" s="114"/>
      <c r="AR309" s="114"/>
      <c r="AS309" s="114"/>
      <c r="AT309" s="114"/>
      <c r="AU309" s="114"/>
      <c r="AV309" s="114"/>
      <c r="AW309" s="114"/>
      <c r="AX309" s="114"/>
      <c r="AY309" s="114"/>
      <c r="AZ309" s="114"/>
      <c r="BA309" s="114"/>
      <c r="BB309" s="114"/>
      <c r="BC309" s="114"/>
      <c r="BD309" s="114"/>
      <c r="BE309" s="114"/>
      <c r="BF309" s="114"/>
      <c r="BG309" s="114"/>
      <c r="BH309" s="114"/>
      <c r="BI309" s="114"/>
      <c r="BJ309" s="114"/>
      <c r="BK309" s="114"/>
      <c r="BL309" s="114"/>
      <c r="BM309" s="114"/>
      <c r="BN309" s="114"/>
      <c r="BO309" s="114"/>
      <c r="BP309" s="114"/>
      <c r="BQ309" s="114"/>
      <c r="BR309" s="114"/>
      <c r="BS309" s="114"/>
      <c r="BT309" s="114"/>
      <c r="BU309" s="114"/>
      <c r="BV309" s="114"/>
      <c r="BW309" s="114"/>
      <c r="BX309" s="114"/>
      <c r="BY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c r="AJ310" s="114"/>
      <c r="AK310" s="114"/>
      <c r="AL310" s="114"/>
      <c r="AM310" s="114"/>
      <c r="AN310" s="114"/>
      <c r="AO310" s="114"/>
      <c r="AP310" s="114"/>
      <c r="AQ310" s="114"/>
      <c r="AR310" s="114"/>
      <c r="AS310" s="114"/>
      <c r="AT310" s="114"/>
      <c r="AU310" s="114"/>
      <c r="AV310" s="114"/>
      <c r="AW310" s="114"/>
      <c r="AX310" s="114"/>
      <c r="AY310" s="114"/>
      <c r="AZ310" s="114"/>
      <c r="BA310" s="114"/>
      <c r="BB310" s="114"/>
      <c r="BC310" s="114"/>
      <c r="BD310" s="114"/>
      <c r="BE310" s="114"/>
      <c r="BF310" s="114"/>
      <c r="BG310" s="114"/>
      <c r="BH310" s="114"/>
      <c r="BI310" s="114"/>
      <c r="BJ310" s="114"/>
      <c r="BK310" s="114"/>
      <c r="BL310" s="114"/>
      <c r="BM310" s="114"/>
      <c r="BN310" s="114"/>
      <c r="BO310" s="114"/>
      <c r="BP310" s="114"/>
      <c r="BQ310" s="114"/>
      <c r="BR310" s="114"/>
      <c r="BS310" s="114"/>
      <c r="BT310" s="114"/>
      <c r="BU310" s="114"/>
      <c r="BV310" s="114"/>
      <c r="BW310" s="114"/>
      <c r="BX310" s="114"/>
      <c r="BY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c r="AJ311" s="114"/>
      <c r="AK311" s="114"/>
      <c r="AL311" s="114"/>
      <c r="AM311" s="114"/>
      <c r="AN311" s="114"/>
      <c r="AO311" s="114"/>
      <c r="AP311" s="114"/>
      <c r="AQ311" s="114"/>
      <c r="AR311" s="114"/>
      <c r="AS311" s="114"/>
      <c r="AT311" s="114"/>
      <c r="AU311" s="114"/>
      <c r="AV311" s="114"/>
      <c r="AW311" s="114"/>
      <c r="AX311" s="114"/>
      <c r="AY311" s="114"/>
      <c r="AZ311" s="114"/>
      <c r="BA311" s="114"/>
      <c r="BB311" s="114"/>
      <c r="BC311" s="114"/>
      <c r="BD311" s="114"/>
      <c r="BE311" s="114"/>
      <c r="BF311" s="114"/>
      <c r="BG311" s="114"/>
      <c r="BH311" s="114"/>
      <c r="BI311" s="114"/>
      <c r="BJ311" s="114"/>
      <c r="BK311" s="114"/>
      <c r="BL311" s="114"/>
      <c r="BM311" s="114"/>
      <c r="BN311" s="114"/>
      <c r="BO311" s="114"/>
      <c r="BP311" s="114"/>
      <c r="BQ311" s="114"/>
      <c r="BR311" s="114"/>
      <c r="BS311" s="114"/>
      <c r="BT311" s="114"/>
      <c r="BU311" s="114"/>
      <c r="BV311" s="114"/>
      <c r="BW311" s="114"/>
      <c r="BX311" s="114"/>
      <c r="BY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c r="AW312" s="114"/>
      <c r="AX312" s="114"/>
      <c r="AY312" s="114"/>
      <c r="AZ312" s="114"/>
      <c r="BA312" s="114"/>
      <c r="BB312" s="114"/>
      <c r="BC312" s="114"/>
      <c r="BD312" s="114"/>
      <c r="BE312" s="114"/>
      <c r="BF312" s="114"/>
      <c r="BG312" s="114"/>
      <c r="BH312" s="114"/>
      <c r="BI312" s="114"/>
      <c r="BJ312" s="114"/>
      <c r="BK312" s="114"/>
      <c r="BL312" s="114"/>
      <c r="BM312" s="114"/>
      <c r="BN312" s="114"/>
      <c r="BO312" s="114"/>
      <c r="BP312" s="114"/>
      <c r="BQ312" s="114"/>
      <c r="BR312" s="114"/>
      <c r="BS312" s="114"/>
      <c r="BT312" s="114"/>
      <c r="BU312" s="114"/>
      <c r="BV312" s="114"/>
      <c r="BW312" s="114"/>
      <c r="BX312" s="114"/>
      <c r="BY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c r="AW313" s="114"/>
      <c r="AX313" s="114"/>
      <c r="AY313" s="114"/>
      <c r="AZ313" s="114"/>
      <c r="BA313" s="114"/>
      <c r="BB313" s="114"/>
      <c r="BC313" s="114"/>
      <c r="BD313" s="114"/>
      <c r="BE313" s="114"/>
      <c r="BF313" s="114"/>
      <c r="BG313" s="114"/>
      <c r="BH313" s="114"/>
      <c r="BI313" s="114"/>
      <c r="BJ313" s="114"/>
      <c r="BK313" s="114"/>
      <c r="BL313" s="114"/>
      <c r="BM313" s="114"/>
      <c r="BN313" s="114"/>
      <c r="BO313" s="114"/>
      <c r="BP313" s="114"/>
      <c r="BQ313" s="114"/>
      <c r="BR313" s="114"/>
      <c r="BS313" s="114"/>
      <c r="BT313" s="114"/>
      <c r="BU313" s="114"/>
      <c r="BV313" s="114"/>
      <c r="BW313" s="114"/>
      <c r="BX313" s="114"/>
      <c r="BY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c r="AJ314" s="114"/>
      <c r="AK314" s="114"/>
      <c r="AL314" s="114"/>
      <c r="AM314" s="114"/>
      <c r="AN314" s="114"/>
      <c r="AO314" s="114"/>
      <c r="AP314" s="114"/>
      <c r="AQ314" s="114"/>
      <c r="AR314" s="114"/>
      <c r="AS314" s="114"/>
      <c r="AT314" s="114"/>
      <c r="AU314" s="114"/>
      <c r="AV314" s="114"/>
      <c r="AW314" s="114"/>
      <c r="AX314" s="114"/>
      <c r="AY314" s="114"/>
      <c r="AZ314" s="114"/>
      <c r="BA314" s="114"/>
      <c r="BB314" s="114"/>
      <c r="BC314" s="114"/>
      <c r="BD314" s="114"/>
      <c r="BE314" s="114"/>
      <c r="BF314" s="114"/>
      <c r="BG314" s="114"/>
      <c r="BH314" s="114"/>
      <c r="BI314" s="114"/>
      <c r="BJ314" s="114"/>
      <c r="BK314" s="114"/>
      <c r="BL314" s="114"/>
      <c r="BM314" s="114"/>
      <c r="BN314" s="114"/>
      <c r="BO314" s="114"/>
      <c r="BP314" s="114"/>
      <c r="BQ314" s="114"/>
      <c r="BR314" s="114"/>
      <c r="BS314" s="114"/>
      <c r="BT314" s="114"/>
      <c r="BU314" s="114"/>
      <c r="BV314" s="114"/>
      <c r="BW314" s="114"/>
      <c r="BX314" s="114"/>
      <c r="BY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c r="AJ315" s="114"/>
      <c r="AK315" s="114"/>
      <c r="AL315" s="114"/>
      <c r="AM315" s="114"/>
      <c r="AN315" s="114"/>
      <c r="AO315" s="114"/>
      <c r="AP315" s="114"/>
      <c r="AQ315" s="114"/>
      <c r="AR315" s="114"/>
      <c r="AS315" s="114"/>
      <c r="AT315" s="114"/>
      <c r="AU315" s="114"/>
      <c r="AV315" s="114"/>
      <c r="AW315" s="114"/>
      <c r="AX315" s="114"/>
      <c r="AY315" s="114"/>
      <c r="AZ315" s="114"/>
      <c r="BA315" s="114"/>
      <c r="BB315" s="114"/>
      <c r="BC315" s="114"/>
      <c r="BD315" s="114"/>
      <c r="BE315" s="114"/>
      <c r="BF315" s="114"/>
      <c r="BG315" s="114"/>
      <c r="BH315" s="114"/>
      <c r="BI315" s="114"/>
      <c r="BJ315" s="114"/>
      <c r="BK315" s="114"/>
      <c r="BL315" s="114"/>
      <c r="BM315" s="114"/>
      <c r="BN315" s="114"/>
      <c r="BO315" s="114"/>
      <c r="BP315" s="114"/>
      <c r="BQ315" s="114"/>
      <c r="BR315" s="114"/>
      <c r="BS315" s="114"/>
      <c r="BT315" s="114"/>
      <c r="BU315" s="114"/>
      <c r="BV315" s="114"/>
      <c r="BW315" s="114"/>
      <c r="BX315" s="114"/>
      <c r="BY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c r="AJ316" s="114"/>
      <c r="AK316" s="114"/>
      <c r="AL316" s="114"/>
      <c r="AM316" s="114"/>
      <c r="AN316" s="114"/>
      <c r="AO316" s="114"/>
      <c r="AP316" s="114"/>
      <c r="AQ316" s="114"/>
      <c r="AR316" s="114"/>
      <c r="AS316" s="114"/>
      <c r="AT316" s="114"/>
      <c r="AU316" s="114"/>
      <c r="AV316" s="114"/>
      <c r="AW316" s="114"/>
      <c r="AX316" s="114"/>
      <c r="AY316" s="114"/>
      <c r="AZ316" s="114"/>
      <c r="BA316" s="114"/>
      <c r="BB316" s="114"/>
      <c r="BC316" s="114"/>
      <c r="BD316" s="114"/>
      <c r="BE316" s="114"/>
      <c r="BF316" s="114"/>
      <c r="BG316" s="114"/>
      <c r="BH316" s="114"/>
      <c r="BI316" s="114"/>
      <c r="BJ316" s="114"/>
      <c r="BK316" s="114"/>
      <c r="BL316" s="114"/>
      <c r="BM316" s="114"/>
      <c r="BN316" s="114"/>
      <c r="BO316" s="114"/>
      <c r="BP316" s="114"/>
      <c r="BQ316" s="114"/>
      <c r="BR316" s="114"/>
      <c r="BS316" s="114"/>
      <c r="BT316" s="114"/>
      <c r="BU316" s="114"/>
      <c r="BV316" s="114"/>
      <c r="BW316" s="114"/>
      <c r="BX316" s="114"/>
      <c r="BY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c r="AJ317" s="114"/>
      <c r="AK317" s="114"/>
      <c r="AL317" s="114"/>
      <c r="AM317" s="114"/>
      <c r="AN317" s="114"/>
      <c r="AO317" s="114"/>
      <c r="AP317" s="114"/>
      <c r="AQ317" s="114"/>
      <c r="AR317" s="114"/>
      <c r="AS317" s="114"/>
      <c r="AT317" s="114"/>
      <c r="AU317" s="114"/>
      <c r="AV317" s="114"/>
      <c r="AW317" s="114"/>
      <c r="AX317" s="114"/>
      <c r="AY317" s="114"/>
      <c r="AZ317" s="114"/>
      <c r="BA317" s="114"/>
      <c r="BB317" s="114"/>
      <c r="BC317" s="114"/>
      <c r="BD317" s="114"/>
      <c r="BE317" s="114"/>
      <c r="BF317" s="114"/>
      <c r="BG317" s="114"/>
      <c r="BH317" s="114"/>
      <c r="BI317" s="114"/>
      <c r="BJ317" s="114"/>
      <c r="BK317" s="114"/>
      <c r="BL317" s="114"/>
      <c r="BM317" s="114"/>
      <c r="BN317" s="114"/>
      <c r="BO317" s="114"/>
      <c r="BP317" s="114"/>
      <c r="BQ317" s="114"/>
      <c r="BR317" s="114"/>
      <c r="BS317" s="114"/>
      <c r="BT317" s="114"/>
      <c r="BU317" s="114"/>
      <c r="BV317" s="114"/>
      <c r="BW317" s="114"/>
      <c r="BX317" s="114"/>
      <c r="BY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c r="AJ318" s="114"/>
      <c r="AK318" s="114"/>
      <c r="AL318" s="114"/>
      <c r="AM318" s="114"/>
      <c r="AN318" s="114"/>
      <c r="AO318" s="114"/>
      <c r="AP318" s="114"/>
      <c r="AQ318" s="114"/>
      <c r="AR318" s="114"/>
      <c r="AS318" s="114"/>
      <c r="AT318" s="114"/>
      <c r="AU318" s="114"/>
      <c r="AV318" s="114"/>
      <c r="AW318" s="114"/>
      <c r="AX318" s="114"/>
      <c r="AY318" s="114"/>
      <c r="AZ318" s="114"/>
      <c r="BA318" s="114"/>
      <c r="BB318" s="114"/>
      <c r="BC318" s="114"/>
      <c r="BD318" s="114"/>
      <c r="BE318" s="114"/>
      <c r="BF318" s="114"/>
      <c r="BG318" s="114"/>
      <c r="BH318" s="114"/>
      <c r="BI318" s="114"/>
      <c r="BJ318" s="114"/>
      <c r="BK318" s="114"/>
      <c r="BL318" s="114"/>
      <c r="BM318" s="114"/>
      <c r="BN318" s="114"/>
      <c r="BO318" s="114"/>
      <c r="BP318" s="114"/>
      <c r="BQ318" s="114"/>
      <c r="BR318" s="114"/>
      <c r="BS318" s="114"/>
      <c r="BT318" s="114"/>
      <c r="BU318" s="114"/>
      <c r="BV318" s="114"/>
      <c r="BW318" s="114"/>
      <c r="BX318" s="114"/>
      <c r="BY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c r="AJ319" s="114"/>
      <c r="AK319" s="114"/>
      <c r="AL319" s="114"/>
      <c r="AM319" s="114"/>
      <c r="AN319" s="114"/>
      <c r="AO319" s="114"/>
      <c r="AP319" s="114"/>
      <c r="AQ319" s="114"/>
      <c r="AR319" s="114"/>
      <c r="AS319" s="114"/>
      <c r="AT319" s="114"/>
      <c r="AU319" s="114"/>
      <c r="AV319" s="114"/>
      <c r="AW319" s="114"/>
      <c r="AX319" s="114"/>
      <c r="AY319" s="114"/>
      <c r="AZ319" s="114"/>
      <c r="BA319" s="114"/>
      <c r="BB319" s="114"/>
      <c r="BC319" s="114"/>
      <c r="BD319" s="114"/>
      <c r="BE319" s="114"/>
      <c r="BF319" s="114"/>
      <c r="BG319" s="114"/>
      <c r="BH319" s="114"/>
      <c r="BI319" s="114"/>
      <c r="BJ319" s="114"/>
      <c r="BK319" s="114"/>
      <c r="BL319" s="114"/>
      <c r="BM319" s="114"/>
      <c r="BN319" s="114"/>
      <c r="BO319" s="114"/>
      <c r="BP319" s="114"/>
      <c r="BQ319" s="114"/>
      <c r="BR319" s="114"/>
      <c r="BS319" s="114"/>
      <c r="BT319" s="114"/>
      <c r="BU319" s="114"/>
      <c r="BV319" s="114"/>
      <c r="BW319" s="114"/>
      <c r="BX319" s="114"/>
      <c r="BY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c r="AJ320" s="114"/>
      <c r="AK320" s="114"/>
      <c r="AL320" s="114"/>
      <c r="AM320" s="114"/>
      <c r="AN320" s="114"/>
      <c r="AO320" s="114"/>
      <c r="AP320" s="114"/>
      <c r="AQ320" s="114"/>
      <c r="AR320" s="114"/>
      <c r="AS320" s="114"/>
      <c r="AT320" s="114"/>
      <c r="AU320" s="114"/>
      <c r="AV320" s="114"/>
      <c r="AW320" s="114"/>
      <c r="AX320" s="114"/>
      <c r="AY320" s="114"/>
      <c r="AZ320" s="114"/>
      <c r="BA320" s="114"/>
      <c r="BB320" s="114"/>
      <c r="BC320" s="114"/>
      <c r="BD320" s="114"/>
      <c r="BE320" s="114"/>
      <c r="BF320" s="114"/>
      <c r="BG320" s="114"/>
      <c r="BH320" s="114"/>
      <c r="BI320" s="114"/>
      <c r="BJ320" s="114"/>
      <c r="BK320" s="114"/>
      <c r="BL320" s="114"/>
      <c r="BM320" s="114"/>
      <c r="BN320" s="114"/>
      <c r="BO320" s="114"/>
      <c r="BP320" s="114"/>
      <c r="BQ320" s="114"/>
      <c r="BR320" s="114"/>
      <c r="BS320" s="114"/>
      <c r="BT320" s="114"/>
      <c r="BU320" s="114"/>
      <c r="BV320" s="114"/>
      <c r="BW320" s="114"/>
      <c r="BX320" s="114"/>
      <c r="BY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c r="AJ321" s="114"/>
      <c r="AK321" s="114"/>
      <c r="AL321" s="114"/>
      <c r="AM321" s="114"/>
      <c r="AN321" s="114"/>
      <c r="AO321" s="114"/>
      <c r="AP321" s="114"/>
      <c r="AQ321" s="114"/>
      <c r="AR321" s="114"/>
      <c r="AS321" s="114"/>
      <c r="AT321" s="114"/>
      <c r="AU321" s="114"/>
      <c r="AV321" s="114"/>
      <c r="AW321" s="114"/>
      <c r="AX321" s="114"/>
      <c r="AY321" s="114"/>
      <c r="AZ321" s="114"/>
      <c r="BA321" s="114"/>
      <c r="BB321" s="114"/>
      <c r="BC321" s="114"/>
      <c r="BD321" s="114"/>
      <c r="BE321" s="114"/>
      <c r="BF321" s="114"/>
      <c r="BG321" s="114"/>
      <c r="BH321" s="114"/>
      <c r="BI321" s="114"/>
      <c r="BJ321" s="114"/>
      <c r="BK321" s="114"/>
      <c r="BL321" s="114"/>
      <c r="BM321" s="114"/>
      <c r="BN321" s="114"/>
      <c r="BO321" s="114"/>
      <c r="BP321" s="114"/>
      <c r="BQ321" s="114"/>
      <c r="BR321" s="114"/>
      <c r="BS321" s="114"/>
      <c r="BT321" s="114"/>
      <c r="BU321" s="114"/>
      <c r="BV321" s="114"/>
      <c r="BW321" s="114"/>
      <c r="BX321" s="114"/>
      <c r="BY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c r="AJ322" s="114"/>
      <c r="AK322" s="114"/>
      <c r="AL322" s="114"/>
      <c r="AM322" s="114"/>
      <c r="AN322" s="114"/>
      <c r="AO322" s="114"/>
      <c r="AP322" s="114"/>
      <c r="AQ322" s="114"/>
      <c r="AR322" s="114"/>
      <c r="AS322" s="114"/>
      <c r="AT322" s="114"/>
      <c r="AU322" s="114"/>
      <c r="AV322" s="114"/>
      <c r="AW322" s="114"/>
      <c r="AX322" s="114"/>
      <c r="AY322" s="114"/>
      <c r="AZ322" s="114"/>
      <c r="BA322" s="114"/>
      <c r="BB322" s="114"/>
      <c r="BC322" s="114"/>
      <c r="BD322" s="114"/>
      <c r="BE322" s="114"/>
      <c r="BF322" s="114"/>
      <c r="BG322" s="114"/>
      <c r="BH322" s="114"/>
      <c r="BI322" s="114"/>
      <c r="BJ322" s="114"/>
      <c r="BK322" s="114"/>
      <c r="BL322" s="114"/>
      <c r="BM322" s="114"/>
      <c r="BN322" s="114"/>
      <c r="BO322" s="114"/>
      <c r="BP322" s="114"/>
      <c r="BQ322" s="114"/>
      <c r="BR322" s="114"/>
      <c r="BS322" s="114"/>
      <c r="BT322" s="114"/>
      <c r="BU322" s="114"/>
      <c r="BV322" s="114"/>
      <c r="BW322" s="114"/>
      <c r="BX322" s="114"/>
      <c r="BY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c r="AJ323" s="114"/>
      <c r="AK323" s="114"/>
      <c r="AL323" s="114"/>
      <c r="AM323" s="114"/>
      <c r="AN323" s="114"/>
      <c r="AO323" s="114"/>
      <c r="AP323" s="114"/>
      <c r="AQ323" s="114"/>
      <c r="AR323" s="114"/>
      <c r="AS323" s="114"/>
      <c r="AT323" s="114"/>
      <c r="AU323" s="114"/>
      <c r="AV323" s="114"/>
      <c r="AW323" s="114"/>
      <c r="AX323" s="114"/>
      <c r="AY323" s="114"/>
      <c r="AZ323" s="114"/>
      <c r="BA323" s="114"/>
      <c r="BB323" s="114"/>
      <c r="BC323" s="114"/>
      <c r="BD323" s="114"/>
      <c r="BE323" s="114"/>
      <c r="BF323" s="114"/>
      <c r="BG323" s="114"/>
      <c r="BH323" s="114"/>
      <c r="BI323" s="114"/>
      <c r="BJ323" s="114"/>
      <c r="BK323" s="114"/>
      <c r="BL323" s="114"/>
      <c r="BM323" s="114"/>
      <c r="BN323" s="114"/>
      <c r="BO323" s="114"/>
      <c r="BP323" s="114"/>
      <c r="BQ323" s="114"/>
      <c r="BR323" s="114"/>
      <c r="BS323" s="114"/>
      <c r="BT323" s="114"/>
      <c r="BU323" s="114"/>
      <c r="BV323" s="114"/>
      <c r="BW323" s="114"/>
      <c r="BX323" s="114"/>
      <c r="BY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c r="AJ324" s="114"/>
      <c r="AK324" s="114"/>
      <c r="AL324" s="114"/>
      <c r="AM324" s="114"/>
      <c r="AN324" s="114"/>
      <c r="AO324" s="114"/>
      <c r="AP324" s="114"/>
      <c r="AQ324" s="114"/>
      <c r="AR324" s="114"/>
      <c r="AS324" s="114"/>
      <c r="AT324" s="114"/>
      <c r="AU324" s="114"/>
      <c r="AV324" s="114"/>
      <c r="AW324" s="114"/>
      <c r="AX324" s="114"/>
      <c r="AY324" s="114"/>
      <c r="AZ324" s="114"/>
      <c r="BA324" s="114"/>
      <c r="BB324" s="114"/>
      <c r="BC324" s="114"/>
      <c r="BD324" s="114"/>
      <c r="BE324" s="114"/>
      <c r="BF324" s="114"/>
      <c r="BG324" s="114"/>
      <c r="BH324" s="114"/>
      <c r="BI324" s="114"/>
      <c r="BJ324" s="114"/>
      <c r="BK324" s="114"/>
      <c r="BL324" s="114"/>
      <c r="BM324" s="114"/>
      <c r="BN324" s="114"/>
      <c r="BO324" s="114"/>
      <c r="BP324" s="114"/>
      <c r="BQ324" s="114"/>
      <c r="BR324" s="114"/>
      <c r="BS324" s="114"/>
      <c r="BT324" s="114"/>
      <c r="BU324" s="114"/>
      <c r="BV324" s="114"/>
      <c r="BW324" s="114"/>
      <c r="BX324" s="114"/>
      <c r="BY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c r="AJ325" s="114"/>
      <c r="AK325" s="114"/>
      <c r="AL325" s="114"/>
      <c r="AM325" s="114"/>
      <c r="AN325" s="114"/>
      <c r="AO325" s="114"/>
      <c r="AP325" s="114"/>
      <c r="AQ325" s="114"/>
      <c r="AR325" s="114"/>
      <c r="AS325" s="114"/>
      <c r="AT325" s="114"/>
      <c r="AU325" s="114"/>
      <c r="AV325" s="114"/>
      <c r="AW325" s="114"/>
      <c r="AX325" s="114"/>
      <c r="AY325" s="114"/>
      <c r="AZ325" s="114"/>
      <c r="BA325" s="114"/>
      <c r="BB325" s="114"/>
      <c r="BC325" s="114"/>
      <c r="BD325" s="114"/>
      <c r="BE325" s="114"/>
      <c r="BF325" s="114"/>
      <c r="BG325" s="114"/>
      <c r="BH325" s="114"/>
      <c r="BI325" s="114"/>
      <c r="BJ325" s="114"/>
      <c r="BK325" s="114"/>
      <c r="BL325" s="114"/>
      <c r="BM325" s="114"/>
      <c r="BN325" s="114"/>
      <c r="BO325" s="114"/>
      <c r="BP325" s="114"/>
      <c r="BQ325" s="114"/>
      <c r="BR325" s="114"/>
      <c r="BS325" s="114"/>
      <c r="BT325" s="114"/>
      <c r="BU325" s="114"/>
      <c r="BV325" s="114"/>
      <c r="BW325" s="114"/>
      <c r="BX325" s="114"/>
      <c r="BY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c r="AJ326" s="114"/>
      <c r="AK326" s="114"/>
      <c r="AL326" s="114"/>
      <c r="AM326" s="114"/>
      <c r="AN326" s="114"/>
      <c r="AO326" s="114"/>
      <c r="AP326" s="114"/>
      <c r="AQ326" s="114"/>
      <c r="AR326" s="114"/>
      <c r="AS326" s="114"/>
      <c r="AT326" s="114"/>
      <c r="AU326" s="114"/>
      <c r="AV326" s="114"/>
      <c r="AW326" s="114"/>
      <c r="AX326" s="114"/>
      <c r="AY326" s="114"/>
      <c r="AZ326" s="114"/>
      <c r="BA326" s="114"/>
      <c r="BB326" s="114"/>
      <c r="BC326" s="114"/>
      <c r="BD326" s="114"/>
      <c r="BE326" s="114"/>
      <c r="BF326" s="114"/>
      <c r="BG326" s="114"/>
      <c r="BH326" s="114"/>
      <c r="BI326" s="114"/>
      <c r="BJ326" s="114"/>
      <c r="BK326" s="114"/>
      <c r="BL326" s="114"/>
      <c r="BM326" s="114"/>
      <c r="BN326" s="114"/>
      <c r="BO326" s="114"/>
      <c r="BP326" s="114"/>
      <c r="BQ326" s="114"/>
      <c r="BR326" s="114"/>
      <c r="BS326" s="114"/>
      <c r="BT326" s="114"/>
      <c r="BU326" s="114"/>
      <c r="BV326" s="114"/>
      <c r="BW326" s="114"/>
      <c r="BX326" s="114"/>
      <c r="BY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c r="AJ327" s="114"/>
      <c r="AK327" s="114"/>
      <c r="AL327" s="114"/>
      <c r="AM327" s="114"/>
      <c r="AN327" s="114"/>
      <c r="AO327" s="114"/>
      <c r="AP327" s="114"/>
      <c r="AQ327" s="114"/>
      <c r="AR327" s="114"/>
      <c r="AS327" s="114"/>
      <c r="AT327" s="114"/>
      <c r="AU327" s="114"/>
      <c r="AV327" s="114"/>
      <c r="AW327" s="114"/>
      <c r="AX327" s="114"/>
      <c r="AY327" s="114"/>
      <c r="AZ327" s="114"/>
      <c r="BA327" s="114"/>
      <c r="BB327" s="114"/>
      <c r="BC327" s="114"/>
      <c r="BD327" s="114"/>
      <c r="BE327" s="114"/>
      <c r="BF327" s="114"/>
      <c r="BG327" s="114"/>
      <c r="BH327" s="114"/>
      <c r="BI327" s="114"/>
      <c r="BJ327" s="114"/>
      <c r="BK327" s="114"/>
      <c r="BL327" s="114"/>
      <c r="BM327" s="114"/>
      <c r="BN327" s="114"/>
      <c r="BO327" s="114"/>
      <c r="BP327" s="114"/>
      <c r="BQ327" s="114"/>
      <c r="BR327" s="114"/>
      <c r="BS327" s="114"/>
      <c r="BT327" s="114"/>
      <c r="BU327" s="114"/>
      <c r="BV327" s="114"/>
      <c r="BW327" s="114"/>
      <c r="BX327" s="114"/>
      <c r="BY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c r="AJ328" s="114"/>
      <c r="AK328" s="114"/>
      <c r="AL328" s="114"/>
      <c r="AM328" s="114"/>
      <c r="AN328" s="114"/>
      <c r="AO328" s="114"/>
      <c r="AP328" s="114"/>
      <c r="AQ328" s="114"/>
      <c r="AR328" s="114"/>
      <c r="AS328" s="114"/>
      <c r="AT328" s="114"/>
      <c r="AU328" s="114"/>
      <c r="AV328" s="114"/>
      <c r="AW328" s="114"/>
      <c r="AX328" s="114"/>
      <c r="AY328" s="114"/>
      <c r="AZ328" s="114"/>
      <c r="BA328" s="114"/>
      <c r="BB328" s="114"/>
      <c r="BC328" s="114"/>
      <c r="BD328" s="114"/>
      <c r="BE328" s="114"/>
      <c r="BF328" s="114"/>
      <c r="BG328" s="114"/>
      <c r="BH328" s="114"/>
      <c r="BI328" s="114"/>
      <c r="BJ328" s="114"/>
      <c r="BK328" s="114"/>
      <c r="BL328" s="114"/>
      <c r="BM328" s="114"/>
      <c r="BN328" s="114"/>
      <c r="BO328" s="114"/>
      <c r="BP328" s="114"/>
      <c r="BQ328" s="114"/>
      <c r="BR328" s="114"/>
      <c r="BS328" s="114"/>
      <c r="BT328" s="114"/>
      <c r="BU328" s="114"/>
      <c r="BV328" s="114"/>
      <c r="BW328" s="114"/>
      <c r="BX328" s="114"/>
      <c r="BY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c r="AJ329" s="114"/>
      <c r="AK329" s="114"/>
      <c r="AL329" s="114"/>
      <c r="AM329" s="114"/>
      <c r="AN329" s="114"/>
      <c r="AO329" s="114"/>
      <c r="AP329" s="114"/>
      <c r="AQ329" s="114"/>
      <c r="AR329" s="114"/>
      <c r="AS329" s="114"/>
      <c r="AT329" s="114"/>
      <c r="AU329" s="114"/>
      <c r="AV329" s="114"/>
      <c r="AW329" s="114"/>
      <c r="AX329" s="114"/>
      <c r="AY329" s="114"/>
      <c r="AZ329" s="114"/>
      <c r="BA329" s="114"/>
      <c r="BB329" s="114"/>
      <c r="BC329" s="114"/>
      <c r="BD329" s="114"/>
      <c r="BE329" s="114"/>
      <c r="BF329" s="114"/>
      <c r="BG329" s="114"/>
      <c r="BH329" s="114"/>
      <c r="BI329" s="114"/>
      <c r="BJ329" s="114"/>
      <c r="BK329" s="114"/>
      <c r="BL329" s="114"/>
      <c r="BM329" s="114"/>
      <c r="BN329" s="114"/>
      <c r="BO329" s="114"/>
      <c r="BP329" s="114"/>
      <c r="BQ329" s="114"/>
      <c r="BR329" s="114"/>
      <c r="BS329" s="114"/>
      <c r="BT329" s="114"/>
      <c r="BU329" s="114"/>
      <c r="BV329" s="114"/>
      <c r="BW329" s="114"/>
      <c r="BX329" s="114"/>
      <c r="BY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c r="AJ330" s="114"/>
      <c r="AK330" s="114"/>
      <c r="AL330" s="114"/>
      <c r="AM330" s="114"/>
      <c r="AN330" s="114"/>
      <c r="AO330" s="114"/>
      <c r="AP330" s="114"/>
      <c r="AQ330" s="114"/>
      <c r="AR330" s="114"/>
      <c r="AS330" s="114"/>
      <c r="AT330" s="114"/>
      <c r="AU330" s="114"/>
      <c r="AV330" s="114"/>
      <c r="AW330" s="114"/>
      <c r="AX330" s="114"/>
      <c r="AY330" s="114"/>
      <c r="AZ330" s="114"/>
      <c r="BA330" s="114"/>
      <c r="BB330" s="114"/>
      <c r="BC330" s="114"/>
      <c r="BD330" s="114"/>
      <c r="BE330" s="114"/>
      <c r="BF330" s="114"/>
      <c r="BG330" s="114"/>
      <c r="BH330" s="114"/>
      <c r="BI330" s="114"/>
      <c r="BJ330" s="114"/>
      <c r="BK330" s="114"/>
      <c r="BL330" s="114"/>
      <c r="BM330" s="114"/>
      <c r="BN330" s="114"/>
      <c r="BO330" s="114"/>
      <c r="BP330" s="114"/>
      <c r="BQ330" s="114"/>
      <c r="BR330" s="114"/>
      <c r="BS330" s="114"/>
      <c r="BT330" s="114"/>
      <c r="BU330" s="114"/>
      <c r="BV330" s="114"/>
      <c r="BW330" s="114"/>
      <c r="BX330" s="114"/>
      <c r="BY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c r="AJ331" s="114"/>
      <c r="AK331" s="114"/>
      <c r="AL331" s="114"/>
      <c r="AM331" s="114"/>
      <c r="AN331" s="114"/>
      <c r="AO331" s="114"/>
      <c r="AP331" s="114"/>
      <c r="AQ331" s="114"/>
      <c r="AR331" s="114"/>
      <c r="AS331" s="114"/>
      <c r="AT331" s="114"/>
      <c r="AU331" s="114"/>
      <c r="AV331" s="114"/>
      <c r="AW331" s="114"/>
      <c r="AX331" s="114"/>
      <c r="AY331" s="114"/>
      <c r="AZ331" s="114"/>
      <c r="BA331" s="114"/>
      <c r="BB331" s="114"/>
      <c r="BC331" s="114"/>
      <c r="BD331" s="114"/>
      <c r="BE331" s="114"/>
      <c r="BF331" s="114"/>
      <c r="BG331" s="114"/>
      <c r="BH331" s="114"/>
      <c r="BI331" s="114"/>
      <c r="BJ331" s="114"/>
      <c r="BK331" s="114"/>
      <c r="BL331" s="114"/>
      <c r="BM331" s="114"/>
      <c r="BN331" s="114"/>
      <c r="BO331" s="114"/>
      <c r="BP331" s="114"/>
      <c r="BQ331" s="114"/>
      <c r="BR331" s="114"/>
      <c r="BS331" s="114"/>
      <c r="BT331" s="114"/>
      <c r="BU331" s="114"/>
      <c r="BV331" s="114"/>
      <c r="BW331" s="114"/>
      <c r="BX331" s="114"/>
      <c r="BY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c r="AJ332" s="114"/>
      <c r="AK332" s="114"/>
      <c r="AL332" s="114"/>
      <c r="AM332" s="114"/>
      <c r="AN332" s="114"/>
      <c r="AO332" s="114"/>
      <c r="AP332" s="114"/>
      <c r="AQ332" s="114"/>
      <c r="AR332" s="114"/>
      <c r="AS332" s="114"/>
      <c r="AT332" s="114"/>
      <c r="AU332" s="114"/>
      <c r="AV332" s="114"/>
      <c r="AW332" s="114"/>
      <c r="AX332" s="114"/>
      <c r="AY332" s="114"/>
      <c r="AZ332" s="114"/>
      <c r="BA332" s="114"/>
      <c r="BB332" s="114"/>
      <c r="BC332" s="114"/>
      <c r="BD332" s="114"/>
      <c r="BE332" s="114"/>
      <c r="BF332" s="114"/>
      <c r="BG332" s="114"/>
      <c r="BH332" s="114"/>
      <c r="BI332" s="114"/>
      <c r="BJ332" s="114"/>
      <c r="BK332" s="114"/>
      <c r="BL332" s="114"/>
      <c r="BM332" s="114"/>
      <c r="BN332" s="114"/>
      <c r="BO332" s="114"/>
      <c r="BP332" s="114"/>
      <c r="BQ332" s="114"/>
      <c r="BR332" s="114"/>
      <c r="BS332" s="114"/>
      <c r="BT332" s="114"/>
      <c r="BU332" s="114"/>
      <c r="BV332" s="114"/>
      <c r="BW332" s="114"/>
      <c r="BX332" s="114"/>
      <c r="BY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c r="AJ333" s="114"/>
      <c r="AK333" s="114"/>
      <c r="AL333" s="114"/>
      <c r="AM333" s="114"/>
      <c r="AN333" s="114"/>
      <c r="AO333" s="114"/>
      <c r="AP333" s="114"/>
      <c r="AQ333" s="114"/>
      <c r="AR333" s="114"/>
      <c r="AS333" s="114"/>
      <c r="AT333" s="114"/>
      <c r="AU333" s="114"/>
      <c r="AV333" s="114"/>
      <c r="AW333" s="114"/>
      <c r="AX333" s="114"/>
      <c r="AY333" s="114"/>
      <c r="AZ333" s="114"/>
      <c r="BA333" s="114"/>
      <c r="BB333" s="114"/>
      <c r="BC333" s="114"/>
      <c r="BD333" s="114"/>
      <c r="BE333" s="114"/>
      <c r="BF333" s="114"/>
      <c r="BG333" s="114"/>
      <c r="BH333" s="114"/>
      <c r="BI333" s="114"/>
      <c r="BJ333" s="114"/>
      <c r="BK333" s="114"/>
      <c r="BL333" s="114"/>
      <c r="BM333" s="114"/>
      <c r="BN333" s="114"/>
      <c r="BO333" s="114"/>
      <c r="BP333" s="114"/>
      <c r="BQ333" s="114"/>
      <c r="BR333" s="114"/>
      <c r="BS333" s="114"/>
      <c r="BT333" s="114"/>
      <c r="BU333" s="114"/>
      <c r="BV333" s="114"/>
      <c r="BW333" s="114"/>
      <c r="BX333" s="114"/>
      <c r="BY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c r="AJ334" s="114"/>
      <c r="AK334" s="114"/>
      <c r="AL334" s="114"/>
      <c r="AM334" s="114"/>
      <c r="AN334" s="114"/>
      <c r="AO334" s="114"/>
      <c r="AP334" s="114"/>
      <c r="AQ334" s="114"/>
      <c r="AR334" s="114"/>
      <c r="AS334" s="114"/>
      <c r="AT334" s="114"/>
      <c r="AU334" s="114"/>
      <c r="AV334" s="114"/>
      <c r="AW334" s="114"/>
      <c r="AX334" s="114"/>
      <c r="AY334" s="114"/>
      <c r="AZ334" s="114"/>
      <c r="BA334" s="114"/>
      <c r="BB334" s="114"/>
      <c r="BC334" s="114"/>
      <c r="BD334" s="114"/>
      <c r="BE334" s="114"/>
      <c r="BF334" s="114"/>
      <c r="BG334" s="114"/>
      <c r="BH334" s="114"/>
      <c r="BI334" s="114"/>
      <c r="BJ334" s="114"/>
      <c r="BK334" s="114"/>
      <c r="BL334" s="114"/>
      <c r="BM334" s="114"/>
      <c r="BN334" s="114"/>
      <c r="BO334" s="114"/>
      <c r="BP334" s="114"/>
      <c r="BQ334" s="114"/>
      <c r="BR334" s="114"/>
      <c r="BS334" s="114"/>
      <c r="BT334" s="114"/>
      <c r="BU334" s="114"/>
      <c r="BV334" s="114"/>
      <c r="BW334" s="114"/>
      <c r="BX334" s="114"/>
      <c r="BY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c r="AJ335" s="114"/>
      <c r="AK335" s="114"/>
      <c r="AL335" s="114"/>
      <c r="AM335" s="114"/>
      <c r="AN335" s="114"/>
      <c r="AO335" s="114"/>
      <c r="AP335" s="114"/>
      <c r="AQ335" s="114"/>
      <c r="AR335" s="114"/>
      <c r="AS335" s="114"/>
      <c r="AT335" s="114"/>
      <c r="AU335" s="114"/>
      <c r="AV335" s="114"/>
      <c r="AW335" s="114"/>
      <c r="AX335" s="114"/>
      <c r="AY335" s="114"/>
      <c r="AZ335" s="114"/>
      <c r="BA335" s="114"/>
      <c r="BB335" s="114"/>
      <c r="BC335" s="114"/>
      <c r="BD335" s="114"/>
      <c r="BE335" s="114"/>
      <c r="BF335" s="114"/>
      <c r="BG335" s="114"/>
      <c r="BH335" s="114"/>
      <c r="BI335" s="114"/>
      <c r="BJ335" s="114"/>
      <c r="BK335" s="114"/>
      <c r="BL335" s="114"/>
      <c r="BM335" s="114"/>
      <c r="BN335" s="114"/>
      <c r="BO335" s="114"/>
      <c r="BP335" s="114"/>
      <c r="BQ335" s="114"/>
      <c r="BR335" s="114"/>
      <c r="BS335" s="114"/>
      <c r="BT335" s="114"/>
      <c r="BU335" s="114"/>
      <c r="BV335" s="114"/>
      <c r="BW335" s="114"/>
      <c r="BX335" s="114"/>
      <c r="BY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c r="AJ336" s="114"/>
      <c r="AK336" s="114"/>
      <c r="AL336" s="114"/>
      <c r="AM336" s="114"/>
      <c r="AN336" s="114"/>
      <c r="AO336" s="114"/>
      <c r="AP336" s="114"/>
      <c r="AQ336" s="114"/>
      <c r="AR336" s="114"/>
      <c r="AS336" s="114"/>
      <c r="AT336" s="114"/>
      <c r="AU336" s="114"/>
      <c r="AV336" s="114"/>
      <c r="AW336" s="114"/>
      <c r="AX336" s="114"/>
      <c r="AY336" s="114"/>
      <c r="AZ336" s="114"/>
      <c r="BA336" s="114"/>
      <c r="BB336" s="114"/>
      <c r="BC336" s="114"/>
      <c r="BD336" s="114"/>
      <c r="BE336" s="114"/>
      <c r="BF336" s="114"/>
      <c r="BG336" s="114"/>
      <c r="BH336" s="114"/>
      <c r="BI336" s="114"/>
      <c r="BJ336" s="114"/>
      <c r="BK336" s="114"/>
      <c r="BL336" s="114"/>
      <c r="BM336" s="114"/>
      <c r="BN336" s="114"/>
      <c r="BO336" s="114"/>
      <c r="BP336" s="114"/>
      <c r="BQ336" s="114"/>
      <c r="BR336" s="114"/>
      <c r="BS336" s="114"/>
      <c r="BT336" s="114"/>
      <c r="BU336" s="114"/>
      <c r="BV336" s="114"/>
      <c r="BW336" s="114"/>
      <c r="BX336" s="114"/>
      <c r="BY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c r="AJ337" s="114"/>
      <c r="AK337" s="114"/>
      <c r="AL337" s="114"/>
      <c r="AM337" s="114"/>
      <c r="AN337" s="114"/>
      <c r="AO337" s="114"/>
      <c r="AP337" s="114"/>
      <c r="AQ337" s="114"/>
      <c r="AR337" s="114"/>
      <c r="AS337" s="114"/>
      <c r="AT337" s="114"/>
      <c r="AU337" s="114"/>
      <c r="AV337" s="114"/>
      <c r="AW337" s="114"/>
      <c r="AX337" s="114"/>
      <c r="AY337" s="114"/>
      <c r="AZ337" s="114"/>
      <c r="BA337" s="114"/>
      <c r="BB337" s="114"/>
      <c r="BC337" s="114"/>
      <c r="BD337" s="114"/>
      <c r="BE337" s="114"/>
      <c r="BF337" s="114"/>
      <c r="BG337" s="114"/>
      <c r="BH337" s="114"/>
      <c r="BI337" s="114"/>
      <c r="BJ337" s="114"/>
      <c r="BK337" s="114"/>
      <c r="BL337" s="114"/>
      <c r="BM337" s="114"/>
      <c r="BN337" s="114"/>
      <c r="BO337" s="114"/>
      <c r="BP337" s="114"/>
      <c r="BQ337" s="114"/>
      <c r="BR337" s="114"/>
      <c r="BS337" s="114"/>
      <c r="BT337" s="114"/>
      <c r="BU337" s="114"/>
      <c r="BV337" s="114"/>
      <c r="BW337" s="114"/>
      <c r="BX337" s="114"/>
      <c r="BY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c r="AJ338" s="114"/>
      <c r="AK338" s="114"/>
      <c r="AL338" s="114"/>
      <c r="AM338" s="114"/>
      <c r="AN338" s="114"/>
      <c r="AO338" s="114"/>
      <c r="AP338" s="114"/>
      <c r="AQ338" s="114"/>
      <c r="AR338" s="114"/>
      <c r="AS338" s="114"/>
      <c r="AT338" s="114"/>
      <c r="AU338" s="114"/>
      <c r="AV338" s="114"/>
      <c r="AW338" s="114"/>
      <c r="AX338" s="114"/>
      <c r="AY338" s="114"/>
      <c r="AZ338" s="114"/>
      <c r="BA338" s="114"/>
      <c r="BB338" s="114"/>
      <c r="BC338" s="114"/>
      <c r="BD338" s="114"/>
      <c r="BE338" s="114"/>
      <c r="BF338" s="114"/>
      <c r="BG338" s="114"/>
      <c r="BH338" s="114"/>
      <c r="BI338" s="114"/>
      <c r="BJ338" s="114"/>
      <c r="BK338" s="114"/>
      <c r="BL338" s="114"/>
      <c r="BM338" s="114"/>
      <c r="BN338" s="114"/>
      <c r="BO338" s="114"/>
      <c r="BP338" s="114"/>
      <c r="BQ338" s="114"/>
      <c r="BR338" s="114"/>
      <c r="BS338" s="114"/>
      <c r="BT338" s="114"/>
      <c r="BU338" s="114"/>
      <c r="BV338" s="114"/>
      <c r="BW338" s="114"/>
      <c r="BX338" s="114"/>
      <c r="BY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c r="AJ339" s="114"/>
      <c r="AK339" s="114"/>
      <c r="AL339" s="114"/>
      <c r="AM339" s="114"/>
      <c r="AN339" s="114"/>
      <c r="AO339" s="114"/>
      <c r="AP339" s="114"/>
      <c r="AQ339" s="114"/>
      <c r="AR339" s="114"/>
      <c r="AS339" s="114"/>
      <c r="AT339" s="114"/>
      <c r="AU339" s="114"/>
      <c r="AV339" s="114"/>
      <c r="AW339" s="114"/>
      <c r="AX339" s="114"/>
      <c r="AY339" s="114"/>
      <c r="AZ339" s="114"/>
      <c r="BA339" s="114"/>
      <c r="BB339" s="114"/>
      <c r="BC339" s="114"/>
      <c r="BD339" s="114"/>
      <c r="BE339" s="114"/>
      <c r="BF339" s="114"/>
      <c r="BG339" s="114"/>
      <c r="BH339" s="114"/>
      <c r="BI339" s="114"/>
      <c r="BJ339" s="114"/>
      <c r="BK339" s="114"/>
      <c r="BL339" s="114"/>
      <c r="BM339" s="114"/>
      <c r="BN339" s="114"/>
      <c r="BO339" s="114"/>
      <c r="BP339" s="114"/>
      <c r="BQ339" s="114"/>
      <c r="BR339" s="114"/>
      <c r="BS339" s="114"/>
      <c r="BT339" s="114"/>
      <c r="BU339" s="114"/>
      <c r="BV339" s="114"/>
      <c r="BW339" s="114"/>
      <c r="BX339" s="114"/>
      <c r="BY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c r="AJ340" s="114"/>
      <c r="AK340" s="114"/>
      <c r="AL340" s="114"/>
      <c r="AM340" s="114"/>
      <c r="AN340" s="114"/>
      <c r="AO340" s="114"/>
      <c r="AP340" s="114"/>
      <c r="AQ340" s="114"/>
      <c r="AR340" s="114"/>
      <c r="AS340" s="114"/>
      <c r="AT340" s="114"/>
      <c r="AU340" s="114"/>
      <c r="AV340" s="114"/>
      <c r="AW340" s="114"/>
      <c r="AX340" s="114"/>
      <c r="AY340" s="114"/>
      <c r="AZ340" s="114"/>
      <c r="BA340" s="114"/>
      <c r="BB340" s="114"/>
      <c r="BC340" s="114"/>
      <c r="BD340" s="114"/>
      <c r="BE340" s="114"/>
      <c r="BF340" s="114"/>
      <c r="BG340" s="114"/>
      <c r="BH340" s="114"/>
      <c r="BI340" s="114"/>
      <c r="BJ340" s="114"/>
      <c r="BK340" s="114"/>
      <c r="BL340" s="114"/>
      <c r="BM340" s="114"/>
      <c r="BN340" s="114"/>
      <c r="BO340" s="114"/>
      <c r="BP340" s="114"/>
      <c r="BQ340" s="114"/>
      <c r="BR340" s="114"/>
      <c r="BS340" s="114"/>
      <c r="BT340" s="114"/>
      <c r="BU340" s="114"/>
      <c r="BV340" s="114"/>
      <c r="BW340" s="114"/>
      <c r="BX340" s="114"/>
      <c r="BY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c r="AJ341" s="114"/>
      <c r="AK341" s="114"/>
      <c r="AL341" s="114"/>
      <c r="AM341" s="114"/>
      <c r="AN341" s="114"/>
      <c r="AO341" s="114"/>
      <c r="AP341" s="114"/>
      <c r="AQ341" s="114"/>
      <c r="AR341" s="114"/>
      <c r="AS341" s="114"/>
      <c r="AT341" s="114"/>
      <c r="AU341" s="114"/>
      <c r="AV341" s="114"/>
      <c r="AW341" s="114"/>
      <c r="AX341" s="114"/>
      <c r="AY341" s="114"/>
      <c r="AZ341" s="114"/>
      <c r="BA341" s="114"/>
      <c r="BB341" s="114"/>
      <c r="BC341" s="114"/>
      <c r="BD341" s="114"/>
      <c r="BE341" s="114"/>
      <c r="BF341" s="114"/>
      <c r="BG341" s="114"/>
      <c r="BH341" s="114"/>
      <c r="BI341" s="114"/>
      <c r="BJ341" s="114"/>
      <c r="BK341" s="114"/>
      <c r="BL341" s="114"/>
      <c r="BM341" s="114"/>
      <c r="BN341" s="114"/>
      <c r="BO341" s="114"/>
      <c r="BP341" s="114"/>
      <c r="BQ341" s="114"/>
      <c r="BR341" s="114"/>
      <c r="BS341" s="114"/>
      <c r="BT341" s="114"/>
      <c r="BU341" s="114"/>
      <c r="BV341" s="114"/>
      <c r="BW341" s="114"/>
      <c r="BX341" s="114"/>
      <c r="BY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c r="AJ342" s="114"/>
      <c r="AK342" s="114"/>
      <c r="AL342" s="114"/>
      <c r="AM342" s="114"/>
      <c r="AN342" s="114"/>
      <c r="AO342" s="114"/>
      <c r="AP342" s="114"/>
      <c r="AQ342" s="114"/>
      <c r="AR342" s="114"/>
      <c r="AS342" s="114"/>
      <c r="AT342" s="114"/>
      <c r="AU342" s="114"/>
      <c r="AV342" s="114"/>
      <c r="AW342" s="114"/>
      <c r="AX342" s="114"/>
      <c r="AY342" s="114"/>
      <c r="AZ342" s="114"/>
      <c r="BA342" s="114"/>
      <c r="BB342" s="114"/>
      <c r="BC342" s="114"/>
      <c r="BD342" s="114"/>
      <c r="BE342" s="114"/>
      <c r="BF342" s="114"/>
      <c r="BG342" s="114"/>
      <c r="BH342" s="114"/>
      <c r="BI342" s="114"/>
      <c r="BJ342" s="114"/>
      <c r="BK342" s="114"/>
      <c r="BL342" s="114"/>
      <c r="BM342" s="114"/>
      <c r="BN342" s="114"/>
      <c r="BO342" s="114"/>
      <c r="BP342" s="114"/>
      <c r="BQ342" s="114"/>
      <c r="BR342" s="114"/>
      <c r="BS342" s="114"/>
      <c r="BT342" s="114"/>
      <c r="BU342" s="114"/>
      <c r="BV342" s="114"/>
      <c r="BW342" s="114"/>
      <c r="BX342" s="114"/>
      <c r="BY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c r="AJ343" s="114"/>
      <c r="AK343" s="114"/>
      <c r="AL343" s="114"/>
      <c r="AM343" s="114"/>
      <c r="AN343" s="114"/>
      <c r="AO343" s="114"/>
      <c r="AP343" s="114"/>
      <c r="AQ343" s="114"/>
      <c r="AR343" s="114"/>
      <c r="AS343" s="114"/>
      <c r="AT343" s="114"/>
      <c r="AU343" s="114"/>
      <c r="AV343" s="114"/>
      <c r="AW343" s="114"/>
      <c r="AX343" s="114"/>
      <c r="AY343" s="114"/>
      <c r="AZ343" s="114"/>
      <c r="BA343" s="114"/>
      <c r="BB343" s="114"/>
      <c r="BC343" s="114"/>
      <c r="BD343" s="114"/>
      <c r="BE343" s="114"/>
      <c r="BF343" s="114"/>
      <c r="BG343" s="114"/>
      <c r="BH343" s="114"/>
      <c r="BI343" s="114"/>
      <c r="BJ343" s="114"/>
      <c r="BK343" s="114"/>
      <c r="BL343" s="114"/>
      <c r="BM343" s="114"/>
      <c r="BN343" s="114"/>
      <c r="BO343" s="114"/>
      <c r="BP343" s="114"/>
      <c r="BQ343" s="114"/>
      <c r="BR343" s="114"/>
      <c r="BS343" s="114"/>
      <c r="BT343" s="114"/>
      <c r="BU343" s="114"/>
      <c r="BV343" s="114"/>
      <c r="BW343" s="114"/>
      <c r="BX343" s="114"/>
      <c r="BY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c r="AJ344" s="114"/>
      <c r="AK344" s="114"/>
      <c r="AL344" s="114"/>
      <c r="AM344" s="114"/>
      <c r="AN344" s="114"/>
      <c r="AO344" s="114"/>
      <c r="AP344" s="114"/>
      <c r="AQ344" s="114"/>
      <c r="AR344" s="114"/>
      <c r="AS344" s="114"/>
      <c r="AT344" s="114"/>
      <c r="AU344" s="114"/>
      <c r="AV344" s="114"/>
      <c r="AW344" s="114"/>
      <c r="AX344" s="114"/>
      <c r="AY344" s="114"/>
      <c r="AZ344" s="114"/>
      <c r="BA344" s="114"/>
      <c r="BB344" s="114"/>
      <c r="BC344" s="114"/>
      <c r="BD344" s="114"/>
      <c r="BE344" s="114"/>
      <c r="BF344" s="114"/>
      <c r="BG344" s="114"/>
      <c r="BH344" s="114"/>
      <c r="BI344" s="114"/>
      <c r="BJ344" s="114"/>
      <c r="BK344" s="114"/>
      <c r="BL344" s="114"/>
      <c r="BM344" s="114"/>
      <c r="BN344" s="114"/>
      <c r="BO344" s="114"/>
      <c r="BP344" s="114"/>
      <c r="BQ344" s="114"/>
      <c r="BR344" s="114"/>
      <c r="BS344" s="114"/>
      <c r="BT344" s="114"/>
      <c r="BU344" s="114"/>
      <c r="BV344" s="114"/>
      <c r="BW344" s="114"/>
      <c r="BX344" s="114"/>
      <c r="BY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c r="AJ345" s="114"/>
      <c r="AK345" s="114"/>
      <c r="AL345" s="114"/>
      <c r="AM345" s="114"/>
      <c r="AN345" s="114"/>
      <c r="AO345" s="114"/>
      <c r="AP345" s="114"/>
      <c r="AQ345" s="114"/>
      <c r="AR345" s="114"/>
      <c r="AS345" s="114"/>
      <c r="AT345" s="114"/>
      <c r="AU345" s="114"/>
      <c r="AV345" s="114"/>
      <c r="AW345" s="114"/>
      <c r="AX345" s="114"/>
      <c r="AY345" s="114"/>
      <c r="AZ345" s="114"/>
      <c r="BA345" s="114"/>
      <c r="BB345" s="114"/>
      <c r="BC345" s="114"/>
      <c r="BD345" s="114"/>
      <c r="BE345" s="114"/>
      <c r="BF345" s="114"/>
      <c r="BG345" s="114"/>
      <c r="BH345" s="114"/>
      <c r="BI345" s="114"/>
      <c r="BJ345" s="114"/>
      <c r="BK345" s="114"/>
      <c r="BL345" s="114"/>
      <c r="BM345" s="114"/>
      <c r="BN345" s="114"/>
      <c r="BO345" s="114"/>
      <c r="BP345" s="114"/>
      <c r="BQ345" s="114"/>
      <c r="BR345" s="114"/>
      <c r="BS345" s="114"/>
      <c r="BT345" s="114"/>
      <c r="BU345" s="114"/>
      <c r="BV345" s="114"/>
      <c r="BW345" s="114"/>
      <c r="BX345" s="114"/>
      <c r="BY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c r="AJ346" s="114"/>
      <c r="AK346" s="114"/>
      <c r="AL346" s="114"/>
      <c r="AM346" s="114"/>
      <c r="AN346" s="114"/>
      <c r="AO346" s="114"/>
      <c r="AP346" s="114"/>
      <c r="AQ346" s="114"/>
      <c r="AR346" s="114"/>
      <c r="AS346" s="114"/>
      <c r="AT346" s="114"/>
      <c r="AU346" s="114"/>
      <c r="AV346" s="114"/>
      <c r="AW346" s="114"/>
      <c r="AX346" s="114"/>
      <c r="AY346" s="114"/>
      <c r="AZ346" s="114"/>
      <c r="BA346" s="114"/>
      <c r="BB346" s="114"/>
      <c r="BC346" s="114"/>
      <c r="BD346" s="114"/>
      <c r="BE346" s="114"/>
      <c r="BF346" s="114"/>
      <c r="BG346" s="114"/>
      <c r="BH346" s="114"/>
      <c r="BI346" s="114"/>
      <c r="BJ346" s="114"/>
      <c r="BK346" s="114"/>
      <c r="BL346" s="114"/>
      <c r="BM346" s="114"/>
      <c r="BN346" s="114"/>
      <c r="BO346" s="114"/>
      <c r="BP346" s="114"/>
      <c r="BQ346" s="114"/>
      <c r="BR346" s="114"/>
      <c r="BS346" s="114"/>
      <c r="BT346" s="114"/>
      <c r="BU346" s="114"/>
      <c r="BV346" s="114"/>
      <c r="BW346" s="114"/>
      <c r="BX346" s="114"/>
      <c r="BY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c r="AJ347" s="114"/>
      <c r="AK347" s="114"/>
      <c r="AL347" s="114"/>
      <c r="AM347" s="114"/>
      <c r="AN347" s="114"/>
      <c r="AO347" s="114"/>
      <c r="AP347" s="114"/>
      <c r="AQ347" s="114"/>
      <c r="AR347" s="114"/>
      <c r="AS347" s="114"/>
      <c r="AT347" s="114"/>
      <c r="AU347" s="114"/>
      <c r="AV347" s="114"/>
      <c r="AW347" s="114"/>
      <c r="AX347" s="114"/>
      <c r="AY347" s="114"/>
      <c r="AZ347" s="114"/>
      <c r="BA347" s="114"/>
      <c r="BB347" s="114"/>
      <c r="BC347" s="114"/>
      <c r="BD347" s="114"/>
      <c r="BE347" s="114"/>
      <c r="BF347" s="114"/>
      <c r="BG347" s="114"/>
      <c r="BH347" s="114"/>
      <c r="BI347" s="114"/>
      <c r="BJ347" s="114"/>
      <c r="BK347" s="114"/>
      <c r="BL347" s="114"/>
      <c r="BM347" s="114"/>
      <c r="BN347" s="114"/>
      <c r="BO347" s="114"/>
      <c r="BP347" s="114"/>
      <c r="BQ347" s="114"/>
      <c r="BR347" s="114"/>
      <c r="BS347" s="114"/>
      <c r="BT347" s="114"/>
      <c r="BU347" s="114"/>
      <c r="BV347" s="114"/>
      <c r="BW347" s="114"/>
      <c r="BX347" s="114"/>
      <c r="BY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c r="AJ348" s="114"/>
      <c r="AK348" s="114"/>
      <c r="AL348" s="114"/>
      <c r="AM348" s="114"/>
      <c r="AN348" s="114"/>
      <c r="AO348" s="114"/>
      <c r="AP348" s="114"/>
      <c r="AQ348" s="114"/>
      <c r="AR348" s="114"/>
      <c r="AS348" s="114"/>
      <c r="AT348" s="114"/>
      <c r="AU348" s="114"/>
      <c r="AV348" s="114"/>
      <c r="AW348" s="114"/>
      <c r="AX348" s="114"/>
      <c r="AY348" s="114"/>
      <c r="AZ348" s="114"/>
      <c r="BA348" s="114"/>
      <c r="BB348" s="114"/>
      <c r="BC348" s="114"/>
      <c r="BD348" s="114"/>
      <c r="BE348" s="114"/>
      <c r="BF348" s="114"/>
      <c r="BG348" s="114"/>
      <c r="BH348" s="114"/>
      <c r="BI348" s="114"/>
      <c r="BJ348" s="114"/>
      <c r="BK348" s="114"/>
      <c r="BL348" s="114"/>
      <c r="BM348" s="114"/>
      <c r="BN348" s="114"/>
      <c r="BO348" s="114"/>
      <c r="BP348" s="114"/>
      <c r="BQ348" s="114"/>
      <c r="BR348" s="114"/>
      <c r="BS348" s="114"/>
      <c r="BT348" s="114"/>
      <c r="BU348" s="114"/>
      <c r="BV348" s="114"/>
      <c r="BW348" s="114"/>
      <c r="BX348" s="114"/>
      <c r="BY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c r="AJ349" s="114"/>
      <c r="AK349" s="114"/>
      <c r="AL349" s="114"/>
      <c r="AM349" s="114"/>
      <c r="AN349" s="114"/>
      <c r="AO349" s="114"/>
      <c r="AP349" s="114"/>
      <c r="AQ349" s="114"/>
      <c r="AR349" s="114"/>
      <c r="AS349" s="114"/>
      <c r="AT349" s="114"/>
      <c r="AU349" s="114"/>
      <c r="AV349" s="114"/>
      <c r="AW349" s="114"/>
      <c r="AX349" s="114"/>
      <c r="AY349" s="114"/>
      <c r="AZ349" s="114"/>
      <c r="BA349" s="114"/>
      <c r="BB349" s="114"/>
      <c r="BC349" s="114"/>
      <c r="BD349" s="114"/>
      <c r="BE349" s="114"/>
      <c r="BF349" s="114"/>
      <c r="BG349" s="114"/>
      <c r="BH349" s="114"/>
      <c r="BI349" s="114"/>
      <c r="BJ349" s="114"/>
      <c r="BK349" s="114"/>
      <c r="BL349" s="114"/>
      <c r="BM349" s="114"/>
      <c r="BN349" s="114"/>
      <c r="BO349" s="114"/>
      <c r="BP349" s="114"/>
      <c r="BQ349" s="114"/>
      <c r="BR349" s="114"/>
      <c r="BS349" s="114"/>
      <c r="BT349" s="114"/>
      <c r="BU349" s="114"/>
      <c r="BV349" s="114"/>
      <c r="BW349" s="114"/>
      <c r="BX349" s="114"/>
      <c r="BY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c r="AJ350" s="114"/>
      <c r="AK350" s="114"/>
      <c r="AL350" s="114"/>
      <c r="AM350" s="114"/>
      <c r="AN350" s="114"/>
      <c r="AO350" s="114"/>
      <c r="AP350" s="114"/>
      <c r="AQ350" s="114"/>
      <c r="AR350" s="114"/>
      <c r="AS350" s="114"/>
      <c r="AT350" s="114"/>
      <c r="AU350" s="114"/>
      <c r="AV350" s="114"/>
      <c r="AW350" s="114"/>
      <c r="AX350" s="114"/>
      <c r="AY350" s="114"/>
      <c r="AZ350" s="114"/>
      <c r="BA350" s="114"/>
      <c r="BB350" s="114"/>
      <c r="BC350" s="114"/>
      <c r="BD350" s="114"/>
      <c r="BE350" s="114"/>
      <c r="BF350" s="114"/>
      <c r="BG350" s="114"/>
      <c r="BH350" s="114"/>
      <c r="BI350" s="114"/>
      <c r="BJ350" s="114"/>
      <c r="BK350" s="114"/>
      <c r="BL350" s="114"/>
      <c r="BM350" s="114"/>
      <c r="BN350" s="114"/>
      <c r="BO350" s="114"/>
      <c r="BP350" s="114"/>
      <c r="BQ350" s="114"/>
      <c r="BR350" s="114"/>
      <c r="BS350" s="114"/>
      <c r="BT350" s="114"/>
      <c r="BU350" s="114"/>
      <c r="BV350" s="114"/>
      <c r="BW350" s="114"/>
      <c r="BX350" s="114"/>
      <c r="BY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c r="AJ351" s="114"/>
      <c r="AK351" s="114"/>
      <c r="AL351" s="114"/>
      <c r="AM351" s="114"/>
      <c r="AN351" s="114"/>
      <c r="AO351" s="114"/>
      <c r="AP351" s="114"/>
      <c r="AQ351" s="114"/>
      <c r="AR351" s="114"/>
      <c r="AS351" s="114"/>
      <c r="AT351" s="114"/>
      <c r="AU351" s="114"/>
      <c r="AV351" s="114"/>
      <c r="AW351" s="114"/>
      <c r="AX351" s="114"/>
      <c r="AY351" s="114"/>
      <c r="AZ351" s="114"/>
      <c r="BA351" s="114"/>
      <c r="BB351" s="114"/>
      <c r="BC351" s="114"/>
      <c r="BD351" s="114"/>
      <c r="BE351" s="114"/>
      <c r="BF351" s="114"/>
      <c r="BG351" s="114"/>
      <c r="BH351" s="114"/>
      <c r="BI351" s="114"/>
      <c r="BJ351" s="114"/>
      <c r="BK351" s="114"/>
      <c r="BL351" s="114"/>
      <c r="BM351" s="114"/>
      <c r="BN351" s="114"/>
      <c r="BO351" s="114"/>
      <c r="BP351" s="114"/>
      <c r="BQ351" s="114"/>
      <c r="BR351" s="114"/>
      <c r="BS351" s="114"/>
      <c r="BT351" s="114"/>
      <c r="BU351" s="114"/>
      <c r="BV351" s="114"/>
      <c r="BW351" s="114"/>
      <c r="BX351" s="114"/>
      <c r="BY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c r="AJ352" s="114"/>
      <c r="AK352" s="114"/>
      <c r="AL352" s="114"/>
      <c r="AM352" s="114"/>
      <c r="AN352" s="114"/>
      <c r="AO352" s="114"/>
      <c r="AP352" s="114"/>
      <c r="AQ352" s="114"/>
      <c r="AR352" s="114"/>
      <c r="AS352" s="114"/>
      <c r="AT352" s="114"/>
      <c r="AU352" s="114"/>
      <c r="AV352" s="114"/>
      <c r="AW352" s="114"/>
      <c r="AX352" s="114"/>
      <c r="AY352" s="114"/>
      <c r="AZ352" s="114"/>
      <c r="BA352" s="114"/>
      <c r="BB352" s="114"/>
      <c r="BC352" s="114"/>
      <c r="BD352" s="114"/>
      <c r="BE352" s="114"/>
      <c r="BF352" s="114"/>
      <c r="BG352" s="114"/>
      <c r="BH352" s="114"/>
      <c r="BI352" s="114"/>
      <c r="BJ352" s="114"/>
      <c r="BK352" s="114"/>
      <c r="BL352" s="114"/>
      <c r="BM352" s="114"/>
      <c r="BN352" s="114"/>
      <c r="BO352" s="114"/>
      <c r="BP352" s="114"/>
      <c r="BQ352" s="114"/>
      <c r="BR352" s="114"/>
      <c r="BS352" s="114"/>
      <c r="BT352" s="114"/>
      <c r="BU352" s="114"/>
      <c r="BV352" s="114"/>
      <c r="BW352" s="114"/>
      <c r="BX352" s="114"/>
      <c r="BY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c r="AJ353" s="114"/>
      <c r="AK353" s="114"/>
      <c r="AL353" s="114"/>
      <c r="AM353" s="114"/>
      <c r="AN353" s="114"/>
      <c r="AO353" s="114"/>
      <c r="AP353" s="114"/>
      <c r="AQ353" s="114"/>
      <c r="AR353" s="114"/>
      <c r="AS353" s="114"/>
      <c r="AT353" s="114"/>
      <c r="AU353" s="114"/>
      <c r="AV353" s="114"/>
      <c r="AW353" s="114"/>
      <c r="AX353" s="114"/>
      <c r="AY353" s="114"/>
      <c r="AZ353" s="114"/>
      <c r="BA353" s="114"/>
      <c r="BB353" s="114"/>
      <c r="BC353" s="114"/>
      <c r="BD353" s="114"/>
      <c r="BE353" s="114"/>
      <c r="BF353" s="114"/>
      <c r="BG353" s="114"/>
      <c r="BH353" s="114"/>
      <c r="BI353" s="114"/>
      <c r="BJ353" s="114"/>
      <c r="BK353" s="114"/>
      <c r="BL353" s="114"/>
      <c r="BM353" s="114"/>
      <c r="BN353" s="114"/>
      <c r="BO353" s="114"/>
      <c r="BP353" s="114"/>
      <c r="BQ353" s="114"/>
      <c r="BR353" s="114"/>
      <c r="BS353" s="114"/>
      <c r="BT353" s="114"/>
      <c r="BU353" s="114"/>
      <c r="BV353" s="114"/>
      <c r="BW353" s="114"/>
      <c r="BX353" s="114"/>
      <c r="BY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c r="AJ354" s="114"/>
      <c r="AK354" s="114"/>
      <c r="AL354" s="114"/>
      <c r="AM354" s="114"/>
      <c r="AN354" s="114"/>
      <c r="AO354" s="114"/>
      <c r="AP354" s="114"/>
      <c r="AQ354" s="114"/>
      <c r="AR354" s="114"/>
      <c r="AS354" s="114"/>
      <c r="AT354" s="114"/>
      <c r="AU354" s="114"/>
      <c r="AV354" s="114"/>
      <c r="AW354" s="114"/>
      <c r="AX354" s="114"/>
      <c r="AY354" s="114"/>
      <c r="AZ354" s="114"/>
      <c r="BA354" s="114"/>
      <c r="BB354" s="114"/>
      <c r="BC354" s="114"/>
      <c r="BD354" s="114"/>
      <c r="BE354" s="114"/>
      <c r="BF354" s="114"/>
      <c r="BG354" s="114"/>
      <c r="BH354" s="114"/>
      <c r="BI354" s="114"/>
      <c r="BJ354" s="114"/>
      <c r="BK354" s="114"/>
      <c r="BL354" s="114"/>
      <c r="BM354" s="114"/>
      <c r="BN354" s="114"/>
      <c r="BO354" s="114"/>
      <c r="BP354" s="114"/>
      <c r="BQ354" s="114"/>
      <c r="BR354" s="114"/>
      <c r="BS354" s="114"/>
      <c r="BT354" s="114"/>
      <c r="BU354" s="114"/>
      <c r="BV354" s="114"/>
      <c r="BW354" s="114"/>
      <c r="BX354" s="114"/>
      <c r="BY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c r="AJ355" s="114"/>
      <c r="AK355" s="114"/>
      <c r="AL355" s="114"/>
      <c r="AM355" s="114"/>
      <c r="AN355" s="114"/>
      <c r="AO355" s="114"/>
      <c r="AP355" s="114"/>
      <c r="AQ355" s="114"/>
      <c r="AR355" s="114"/>
      <c r="AS355" s="114"/>
      <c r="AT355" s="114"/>
      <c r="AU355" s="114"/>
      <c r="AV355" s="114"/>
      <c r="AW355" s="114"/>
      <c r="AX355" s="114"/>
      <c r="AY355" s="114"/>
      <c r="AZ355" s="114"/>
      <c r="BA355" s="114"/>
      <c r="BB355" s="114"/>
      <c r="BC355" s="114"/>
      <c r="BD355" s="114"/>
      <c r="BE355" s="114"/>
      <c r="BF355" s="114"/>
      <c r="BG355" s="114"/>
      <c r="BH355" s="114"/>
      <c r="BI355" s="114"/>
      <c r="BJ355" s="114"/>
      <c r="BK355" s="114"/>
      <c r="BL355" s="114"/>
      <c r="BM355" s="114"/>
      <c r="BN355" s="114"/>
      <c r="BO355" s="114"/>
      <c r="BP355" s="114"/>
      <c r="BQ355" s="114"/>
      <c r="BR355" s="114"/>
      <c r="BS355" s="114"/>
      <c r="BT355" s="114"/>
      <c r="BU355" s="114"/>
      <c r="BV355" s="114"/>
      <c r="BW355" s="114"/>
      <c r="BX355" s="114"/>
      <c r="BY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c r="AJ356" s="114"/>
      <c r="AK356" s="114"/>
      <c r="AL356" s="114"/>
      <c r="AM356" s="114"/>
      <c r="AN356" s="114"/>
      <c r="AO356" s="114"/>
      <c r="AP356" s="114"/>
      <c r="AQ356" s="114"/>
      <c r="AR356" s="114"/>
      <c r="AS356" s="114"/>
      <c r="AT356" s="114"/>
      <c r="AU356" s="114"/>
      <c r="AV356" s="114"/>
      <c r="AW356" s="114"/>
      <c r="AX356" s="114"/>
      <c r="AY356" s="114"/>
      <c r="AZ356" s="114"/>
      <c r="BA356" s="114"/>
      <c r="BB356" s="114"/>
      <c r="BC356" s="114"/>
      <c r="BD356" s="114"/>
      <c r="BE356" s="114"/>
      <c r="BF356" s="114"/>
      <c r="BG356" s="114"/>
      <c r="BH356" s="114"/>
      <c r="BI356" s="114"/>
      <c r="BJ356" s="114"/>
      <c r="BK356" s="114"/>
      <c r="BL356" s="114"/>
      <c r="BM356" s="114"/>
      <c r="BN356" s="114"/>
      <c r="BO356" s="114"/>
      <c r="BP356" s="114"/>
      <c r="BQ356" s="114"/>
      <c r="BR356" s="114"/>
      <c r="BS356" s="114"/>
      <c r="BT356" s="114"/>
      <c r="BU356" s="114"/>
      <c r="BV356" s="114"/>
      <c r="BW356" s="114"/>
      <c r="BX356" s="114"/>
      <c r="BY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c r="AJ357" s="114"/>
      <c r="AK357" s="114"/>
      <c r="AL357" s="114"/>
      <c r="AM357" s="114"/>
      <c r="AN357" s="114"/>
      <c r="AO357" s="114"/>
      <c r="AP357" s="114"/>
      <c r="AQ357" s="114"/>
      <c r="AR357" s="114"/>
      <c r="AS357" s="114"/>
      <c r="AT357" s="114"/>
      <c r="AU357" s="114"/>
      <c r="AV357" s="114"/>
      <c r="AW357" s="114"/>
      <c r="AX357" s="114"/>
      <c r="AY357" s="114"/>
      <c r="AZ357" s="114"/>
      <c r="BA357" s="114"/>
      <c r="BB357" s="114"/>
      <c r="BC357" s="114"/>
      <c r="BD357" s="114"/>
      <c r="BE357" s="114"/>
      <c r="BF357" s="114"/>
      <c r="BG357" s="114"/>
      <c r="BH357" s="114"/>
      <c r="BI357" s="114"/>
      <c r="BJ357" s="114"/>
      <c r="BK357" s="114"/>
      <c r="BL357" s="114"/>
      <c r="BM357" s="114"/>
      <c r="BN357" s="114"/>
      <c r="BO357" s="114"/>
      <c r="BP357" s="114"/>
      <c r="BQ357" s="114"/>
      <c r="BR357" s="114"/>
      <c r="BS357" s="114"/>
      <c r="BT357" s="114"/>
      <c r="BU357" s="114"/>
      <c r="BV357" s="114"/>
      <c r="BW357" s="114"/>
      <c r="BX357" s="114"/>
      <c r="BY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c r="AJ358" s="114"/>
      <c r="AK358" s="114"/>
      <c r="AL358" s="114"/>
      <c r="AM358" s="114"/>
      <c r="AN358" s="114"/>
      <c r="AO358" s="114"/>
      <c r="AP358" s="114"/>
      <c r="AQ358" s="114"/>
      <c r="AR358" s="114"/>
      <c r="AS358" s="114"/>
      <c r="AT358" s="114"/>
      <c r="AU358" s="114"/>
      <c r="AV358" s="114"/>
      <c r="AW358" s="114"/>
      <c r="AX358" s="114"/>
      <c r="AY358" s="114"/>
      <c r="AZ358" s="114"/>
      <c r="BA358" s="114"/>
      <c r="BB358" s="114"/>
      <c r="BC358" s="114"/>
      <c r="BD358" s="114"/>
      <c r="BE358" s="114"/>
      <c r="BF358" s="114"/>
      <c r="BG358" s="114"/>
      <c r="BH358" s="114"/>
      <c r="BI358" s="114"/>
      <c r="BJ358" s="114"/>
      <c r="BK358" s="114"/>
      <c r="BL358" s="114"/>
      <c r="BM358" s="114"/>
      <c r="BN358" s="114"/>
      <c r="BO358" s="114"/>
      <c r="BP358" s="114"/>
      <c r="BQ358" s="114"/>
      <c r="BR358" s="114"/>
      <c r="BS358" s="114"/>
      <c r="BT358" s="114"/>
      <c r="BU358" s="114"/>
      <c r="BV358" s="114"/>
      <c r="BW358" s="114"/>
      <c r="BX358" s="114"/>
      <c r="BY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c r="AJ359" s="114"/>
      <c r="AK359" s="114"/>
      <c r="AL359" s="114"/>
      <c r="AM359" s="114"/>
      <c r="AN359" s="114"/>
      <c r="AO359" s="114"/>
      <c r="AP359" s="114"/>
      <c r="AQ359" s="114"/>
      <c r="AR359" s="114"/>
      <c r="AS359" s="114"/>
      <c r="AT359" s="114"/>
      <c r="AU359" s="114"/>
      <c r="AV359" s="114"/>
      <c r="AW359" s="114"/>
      <c r="AX359" s="114"/>
      <c r="AY359" s="114"/>
      <c r="AZ359" s="114"/>
      <c r="BA359" s="114"/>
      <c r="BB359" s="114"/>
      <c r="BC359" s="114"/>
      <c r="BD359" s="114"/>
      <c r="BE359" s="114"/>
      <c r="BF359" s="114"/>
      <c r="BG359" s="114"/>
      <c r="BH359" s="114"/>
      <c r="BI359" s="114"/>
      <c r="BJ359" s="114"/>
      <c r="BK359" s="114"/>
      <c r="BL359" s="114"/>
      <c r="BM359" s="114"/>
      <c r="BN359" s="114"/>
      <c r="BO359" s="114"/>
      <c r="BP359" s="114"/>
      <c r="BQ359" s="114"/>
      <c r="BR359" s="114"/>
      <c r="BS359" s="114"/>
      <c r="BT359" s="114"/>
      <c r="BU359" s="114"/>
      <c r="BV359" s="114"/>
      <c r="BW359" s="114"/>
      <c r="BX359" s="114"/>
      <c r="BY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c r="AJ360" s="114"/>
      <c r="AK360" s="114"/>
      <c r="AL360" s="114"/>
      <c r="AM360" s="114"/>
      <c r="AN360" s="114"/>
      <c r="AO360" s="114"/>
      <c r="AP360" s="114"/>
      <c r="AQ360" s="114"/>
      <c r="AR360" s="114"/>
      <c r="AS360" s="114"/>
      <c r="AT360" s="114"/>
      <c r="AU360" s="114"/>
      <c r="AV360" s="114"/>
      <c r="AW360" s="114"/>
      <c r="AX360" s="114"/>
      <c r="AY360" s="114"/>
      <c r="AZ360" s="114"/>
      <c r="BA360" s="114"/>
      <c r="BB360" s="114"/>
      <c r="BC360" s="114"/>
      <c r="BD360" s="114"/>
      <c r="BE360" s="114"/>
      <c r="BF360" s="114"/>
      <c r="BG360" s="114"/>
      <c r="BH360" s="114"/>
      <c r="BI360" s="114"/>
      <c r="BJ360" s="114"/>
      <c r="BK360" s="114"/>
      <c r="BL360" s="114"/>
      <c r="BM360" s="114"/>
      <c r="BN360" s="114"/>
      <c r="BO360" s="114"/>
      <c r="BP360" s="114"/>
      <c r="BQ360" s="114"/>
      <c r="BR360" s="114"/>
      <c r="BS360" s="114"/>
      <c r="BT360" s="114"/>
      <c r="BU360" s="114"/>
      <c r="BV360" s="114"/>
      <c r="BW360" s="114"/>
      <c r="BX360" s="114"/>
      <c r="BY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c r="AJ361" s="114"/>
      <c r="AK361" s="114"/>
      <c r="AL361" s="114"/>
      <c r="AM361" s="114"/>
      <c r="AN361" s="114"/>
      <c r="AO361" s="114"/>
      <c r="AP361" s="114"/>
      <c r="AQ361" s="114"/>
      <c r="AR361" s="114"/>
      <c r="AS361" s="114"/>
      <c r="AT361" s="114"/>
      <c r="AU361" s="114"/>
      <c r="AV361" s="114"/>
      <c r="AW361" s="114"/>
      <c r="AX361" s="114"/>
      <c r="AY361" s="114"/>
      <c r="AZ361" s="114"/>
      <c r="BA361" s="114"/>
      <c r="BB361" s="114"/>
      <c r="BC361" s="114"/>
      <c r="BD361" s="114"/>
      <c r="BE361" s="114"/>
      <c r="BF361" s="114"/>
      <c r="BG361" s="114"/>
      <c r="BH361" s="114"/>
      <c r="BI361" s="114"/>
      <c r="BJ361" s="114"/>
      <c r="BK361" s="114"/>
      <c r="BL361" s="114"/>
      <c r="BM361" s="114"/>
      <c r="BN361" s="114"/>
      <c r="BO361" s="114"/>
      <c r="BP361" s="114"/>
      <c r="BQ361" s="114"/>
      <c r="BR361" s="114"/>
      <c r="BS361" s="114"/>
      <c r="BT361" s="114"/>
      <c r="BU361" s="114"/>
      <c r="BV361" s="114"/>
      <c r="BW361" s="114"/>
      <c r="BX361" s="114"/>
      <c r="BY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c r="AJ362" s="114"/>
      <c r="AK362" s="114"/>
      <c r="AL362" s="114"/>
      <c r="AM362" s="114"/>
      <c r="AN362" s="114"/>
      <c r="AO362" s="114"/>
      <c r="AP362" s="114"/>
      <c r="AQ362" s="114"/>
      <c r="AR362" s="114"/>
      <c r="AS362" s="114"/>
      <c r="AT362" s="114"/>
      <c r="AU362" s="114"/>
      <c r="AV362" s="114"/>
      <c r="AW362" s="114"/>
      <c r="AX362" s="114"/>
      <c r="AY362" s="114"/>
      <c r="AZ362" s="114"/>
      <c r="BA362" s="114"/>
      <c r="BB362" s="114"/>
      <c r="BC362" s="114"/>
      <c r="BD362" s="114"/>
      <c r="BE362" s="114"/>
      <c r="BF362" s="114"/>
      <c r="BG362" s="114"/>
      <c r="BH362" s="114"/>
      <c r="BI362" s="114"/>
      <c r="BJ362" s="114"/>
      <c r="BK362" s="114"/>
      <c r="BL362" s="114"/>
      <c r="BM362" s="114"/>
      <c r="BN362" s="114"/>
      <c r="BO362" s="114"/>
      <c r="BP362" s="114"/>
      <c r="BQ362" s="114"/>
      <c r="BR362" s="114"/>
      <c r="BS362" s="114"/>
      <c r="BT362" s="114"/>
      <c r="BU362" s="114"/>
      <c r="BV362" s="114"/>
      <c r="BW362" s="114"/>
      <c r="BX362" s="114"/>
      <c r="BY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c r="AJ363" s="114"/>
      <c r="AK363" s="114"/>
      <c r="AL363" s="114"/>
      <c r="AM363" s="114"/>
      <c r="AN363" s="114"/>
      <c r="AO363" s="114"/>
      <c r="AP363" s="114"/>
      <c r="AQ363" s="114"/>
      <c r="AR363" s="114"/>
      <c r="AS363" s="114"/>
      <c r="AT363" s="114"/>
      <c r="AU363" s="114"/>
      <c r="AV363" s="114"/>
      <c r="AW363" s="114"/>
      <c r="AX363" s="114"/>
      <c r="AY363" s="114"/>
      <c r="AZ363" s="114"/>
      <c r="BA363" s="114"/>
      <c r="BB363" s="114"/>
      <c r="BC363" s="114"/>
      <c r="BD363" s="114"/>
      <c r="BE363" s="114"/>
      <c r="BF363" s="114"/>
      <c r="BG363" s="114"/>
      <c r="BH363" s="114"/>
      <c r="BI363" s="114"/>
      <c r="BJ363" s="114"/>
      <c r="BK363" s="114"/>
      <c r="BL363" s="114"/>
      <c r="BM363" s="114"/>
      <c r="BN363" s="114"/>
      <c r="BO363" s="114"/>
      <c r="BP363" s="114"/>
      <c r="BQ363" s="114"/>
      <c r="BR363" s="114"/>
      <c r="BS363" s="114"/>
      <c r="BT363" s="114"/>
      <c r="BU363" s="114"/>
      <c r="BV363" s="114"/>
      <c r="BW363" s="114"/>
      <c r="BX363" s="114"/>
      <c r="BY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c r="AJ364" s="114"/>
      <c r="AK364" s="114"/>
      <c r="AL364" s="114"/>
      <c r="AM364" s="114"/>
      <c r="AN364" s="114"/>
      <c r="AO364" s="114"/>
      <c r="AP364" s="114"/>
      <c r="AQ364" s="114"/>
      <c r="AR364" s="114"/>
      <c r="AS364" s="114"/>
      <c r="AT364" s="114"/>
      <c r="AU364" s="114"/>
      <c r="AV364" s="114"/>
      <c r="AW364" s="114"/>
      <c r="AX364" s="114"/>
      <c r="AY364" s="114"/>
      <c r="AZ364" s="114"/>
      <c r="BA364" s="114"/>
      <c r="BB364" s="114"/>
      <c r="BC364" s="114"/>
      <c r="BD364" s="114"/>
      <c r="BE364" s="114"/>
      <c r="BF364" s="114"/>
      <c r="BG364" s="114"/>
      <c r="BH364" s="114"/>
      <c r="BI364" s="114"/>
      <c r="BJ364" s="114"/>
      <c r="BK364" s="114"/>
      <c r="BL364" s="114"/>
      <c r="BM364" s="114"/>
      <c r="BN364" s="114"/>
      <c r="BO364" s="114"/>
      <c r="BP364" s="114"/>
      <c r="BQ364" s="114"/>
      <c r="BR364" s="114"/>
      <c r="BS364" s="114"/>
      <c r="BT364" s="114"/>
      <c r="BU364" s="114"/>
      <c r="BV364" s="114"/>
      <c r="BW364" s="114"/>
      <c r="BX364" s="114"/>
      <c r="BY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c r="AJ365" s="114"/>
      <c r="AK365" s="114"/>
      <c r="AL365" s="114"/>
      <c r="AM365" s="114"/>
      <c r="AN365" s="114"/>
      <c r="AO365" s="114"/>
      <c r="AP365" s="114"/>
      <c r="AQ365" s="114"/>
      <c r="AR365" s="114"/>
      <c r="AS365" s="114"/>
      <c r="AT365" s="114"/>
      <c r="AU365" s="114"/>
      <c r="AV365" s="114"/>
      <c r="AW365" s="114"/>
      <c r="AX365" s="114"/>
      <c r="AY365" s="114"/>
      <c r="AZ365" s="114"/>
      <c r="BA365" s="114"/>
      <c r="BB365" s="114"/>
      <c r="BC365" s="114"/>
      <c r="BD365" s="114"/>
      <c r="BE365" s="114"/>
      <c r="BF365" s="114"/>
      <c r="BG365" s="114"/>
      <c r="BH365" s="114"/>
      <c r="BI365" s="114"/>
      <c r="BJ365" s="114"/>
      <c r="BK365" s="114"/>
      <c r="BL365" s="114"/>
      <c r="BM365" s="114"/>
      <c r="BN365" s="114"/>
      <c r="BO365" s="114"/>
      <c r="BP365" s="114"/>
      <c r="BQ365" s="114"/>
      <c r="BR365" s="114"/>
      <c r="BS365" s="114"/>
      <c r="BT365" s="114"/>
      <c r="BU365" s="114"/>
      <c r="BV365" s="114"/>
      <c r="BW365" s="114"/>
      <c r="BX365" s="114"/>
      <c r="BY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c r="AJ366" s="114"/>
      <c r="AK366" s="114"/>
      <c r="AL366" s="114"/>
      <c r="AM366" s="114"/>
      <c r="AN366" s="114"/>
      <c r="AO366" s="114"/>
      <c r="AP366" s="114"/>
      <c r="AQ366" s="114"/>
      <c r="AR366" s="114"/>
      <c r="AS366" s="114"/>
      <c r="AT366" s="114"/>
      <c r="AU366" s="114"/>
      <c r="AV366" s="114"/>
      <c r="AW366" s="114"/>
      <c r="AX366" s="114"/>
      <c r="AY366" s="114"/>
      <c r="AZ366" s="114"/>
      <c r="BA366" s="114"/>
      <c r="BB366" s="114"/>
      <c r="BC366" s="114"/>
      <c r="BD366" s="114"/>
      <c r="BE366" s="114"/>
      <c r="BF366" s="114"/>
      <c r="BG366" s="114"/>
      <c r="BH366" s="114"/>
      <c r="BI366" s="114"/>
      <c r="BJ366" s="114"/>
      <c r="BK366" s="114"/>
      <c r="BL366" s="114"/>
      <c r="BM366" s="114"/>
      <c r="BN366" s="114"/>
      <c r="BO366" s="114"/>
      <c r="BP366" s="114"/>
      <c r="BQ366" s="114"/>
      <c r="BR366" s="114"/>
      <c r="BS366" s="114"/>
      <c r="BT366" s="114"/>
      <c r="BU366" s="114"/>
      <c r="BV366" s="114"/>
      <c r="BW366" s="114"/>
      <c r="BX366" s="114"/>
      <c r="BY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c r="AJ367" s="114"/>
      <c r="AK367" s="114"/>
      <c r="AL367" s="114"/>
      <c r="AM367" s="114"/>
      <c r="AN367" s="114"/>
      <c r="AO367" s="114"/>
      <c r="AP367" s="114"/>
      <c r="AQ367" s="114"/>
      <c r="AR367" s="114"/>
      <c r="AS367" s="114"/>
      <c r="AT367" s="114"/>
      <c r="AU367" s="114"/>
      <c r="AV367" s="114"/>
      <c r="AW367" s="114"/>
      <c r="AX367" s="114"/>
      <c r="AY367" s="114"/>
      <c r="AZ367" s="114"/>
      <c r="BA367" s="114"/>
      <c r="BB367" s="114"/>
      <c r="BC367" s="114"/>
      <c r="BD367" s="114"/>
      <c r="BE367" s="114"/>
      <c r="BF367" s="114"/>
      <c r="BG367" s="114"/>
      <c r="BH367" s="114"/>
      <c r="BI367" s="114"/>
      <c r="BJ367" s="114"/>
      <c r="BK367" s="114"/>
      <c r="BL367" s="114"/>
      <c r="BM367" s="114"/>
      <c r="BN367" s="114"/>
      <c r="BO367" s="114"/>
      <c r="BP367" s="114"/>
      <c r="BQ367" s="114"/>
      <c r="BR367" s="114"/>
      <c r="BS367" s="114"/>
      <c r="BT367" s="114"/>
      <c r="BU367" s="114"/>
      <c r="BV367" s="114"/>
      <c r="BW367" s="114"/>
      <c r="BX367" s="114"/>
      <c r="BY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c r="AJ368" s="114"/>
      <c r="AK368" s="114"/>
      <c r="AL368" s="114"/>
      <c r="AM368" s="114"/>
      <c r="AN368" s="114"/>
      <c r="AO368" s="114"/>
      <c r="AP368" s="114"/>
      <c r="AQ368" s="114"/>
      <c r="AR368" s="114"/>
      <c r="AS368" s="114"/>
      <c r="AT368" s="114"/>
      <c r="AU368" s="114"/>
      <c r="AV368" s="114"/>
      <c r="AW368" s="114"/>
      <c r="AX368" s="114"/>
      <c r="AY368" s="114"/>
      <c r="AZ368" s="114"/>
      <c r="BA368" s="114"/>
      <c r="BB368" s="114"/>
      <c r="BC368" s="114"/>
      <c r="BD368" s="114"/>
      <c r="BE368" s="114"/>
      <c r="BF368" s="114"/>
      <c r="BG368" s="114"/>
      <c r="BH368" s="114"/>
      <c r="BI368" s="114"/>
      <c r="BJ368" s="114"/>
      <c r="BK368" s="114"/>
      <c r="BL368" s="114"/>
      <c r="BM368" s="114"/>
      <c r="BN368" s="114"/>
      <c r="BO368" s="114"/>
      <c r="BP368" s="114"/>
      <c r="BQ368" s="114"/>
      <c r="BR368" s="114"/>
      <c r="BS368" s="114"/>
      <c r="BT368" s="114"/>
      <c r="BU368" s="114"/>
      <c r="BV368" s="114"/>
      <c r="BW368" s="114"/>
      <c r="BX368" s="114"/>
      <c r="BY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c r="AJ369" s="114"/>
      <c r="AK369" s="114"/>
      <c r="AL369" s="114"/>
      <c r="AM369" s="114"/>
      <c r="AN369" s="114"/>
      <c r="AO369" s="114"/>
      <c r="AP369" s="114"/>
      <c r="AQ369" s="114"/>
      <c r="AR369" s="114"/>
      <c r="AS369" s="114"/>
      <c r="AT369" s="114"/>
      <c r="AU369" s="114"/>
      <c r="AV369" s="114"/>
      <c r="AW369" s="114"/>
      <c r="AX369" s="114"/>
      <c r="AY369" s="114"/>
      <c r="AZ369" s="114"/>
      <c r="BA369" s="114"/>
      <c r="BB369" s="114"/>
      <c r="BC369" s="114"/>
      <c r="BD369" s="114"/>
      <c r="BE369" s="114"/>
      <c r="BF369" s="114"/>
      <c r="BG369" s="114"/>
      <c r="BH369" s="114"/>
      <c r="BI369" s="114"/>
      <c r="BJ369" s="114"/>
      <c r="BK369" s="114"/>
      <c r="BL369" s="114"/>
      <c r="BM369" s="114"/>
      <c r="BN369" s="114"/>
      <c r="BO369" s="114"/>
      <c r="BP369" s="114"/>
      <c r="BQ369" s="114"/>
      <c r="BR369" s="114"/>
      <c r="BS369" s="114"/>
      <c r="BT369" s="114"/>
      <c r="BU369" s="114"/>
      <c r="BV369" s="114"/>
      <c r="BW369" s="114"/>
      <c r="BX369" s="114"/>
      <c r="BY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c r="AJ370" s="114"/>
      <c r="AK370" s="114"/>
      <c r="AL370" s="114"/>
      <c r="AM370" s="114"/>
      <c r="AN370" s="114"/>
      <c r="AO370" s="114"/>
      <c r="AP370" s="114"/>
      <c r="AQ370" s="114"/>
      <c r="AR370" s="114"/>
      <c r="AS370" s="114"/>
      <c r="AT370" s="114"/>
      <c r="AU370" s="114"/>
      <c r="AV370" s="114"/>
      <c r="AW370" s="114"/>
      <c r="AX370" s="114"/>
      <c r="AY370" s="114"/>
      <c r="AZ370" s="114"/>
      <c r="BA370" s="114"/>
      <c r="BB370" s="114"/>
      <c r="BC370" s="114"/>
      <c r="BD370" s="114"/>
      <c r="BE370" s="114"/>
      <c r="BF370" s="114"/>
      <c r="BG370" s="114"/>
      <c r="BH370" s="114"/>
      <c r="BI370" s="114"/>
      <c r="BJ370" s="114"/>
      <c r="BK370" s="114"/>
      <c r="BL370" s="114"/>
      <c r="BM370" s="114"/>
      <c r="BN370" s="114"/>
      <c r="BO370" s="114"/>
      <c r="BP370" s="114"/>
      <c r="BQ370" s="114"/>
      <c r="BR370" s="114"/>
      <c r="BS370" s="114"/>
      <c r="BT370" s="114"/>
      <c r="BU370" s="114"/>
      <c r="BV370" s="114"/>
      <c r="BW370" s="114"/>
      <c r="BX370" s="114"/>
      <c r="BY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c r="AJ371" s="114"/>
      <c r="AK371" s="114"/>
      <c r="AL371" s="114"/>
      <c r="AM371" s="114"/>
      <c r="AN371" s="114"/>
      <c r="AO371" s="114"/>
      <c r="AP371" s="114"/>
      <c r="AQ371" s="114"/>
      <c r="AR371" s="114"/>
      <c r="AS371" s="114"/>
      <c r="AT371" s="114"/>
      <c r="AU371" s="114"/>
      <c r="AV371" s="114"/>
      <c r="AW371" s="114"/>
      <c r="AX371" s="114"/>
      <c r="AY371" s="114"/>
      <c r="AZ371" s="114"/>
      <c r="BA371" s="114"/>
      <c r="BB371" s="114"/>
      <c r="BC371" s="114"/>
      <c r="BD371" s="114"/>
      <c r="BE371" s="114"/>
      <c r="BF371" s="114"/>
      <c r="BG371" s="114"/>
      <c r="BH371" s="114"/>
      <c r="BI371" s="114"/>
      <c r="BJ371" s="114"/>
      <c r="BK371" s="114"/>
      <c r="BL371" s="114"/>
      <c r="BM371" s="114"/>
      <c r="BN371" s="114"/>
      <c r="BO371" s="114"/>
      <c r="BP371" s="114"/>
      <c r="BQ371" s="114"/>
      <c r="BR371" s="114"/>
      <c r="BS371" s="114"/>
      <c r="BT371" s="114"/>
      <c r="BU371" s="114"/>
      <c r="BV371" s="114"/>
      <c r="BW371" s="114"/>
      <c r="BX371" s="114"/>
      <c r="BY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c r="AJ372" s="114"/>
      <c r="AK372" s="114"/>
      <c r="AL372" s="114"/>
      <c r="AM372" s="114"/>
      <c r="AN372" s="114"/>
      <c r="AO372" s="114"/>
      <c r="AP372" s="114"/>
      <c r="AQ372" s="114"/>
      <c r="AR372" s="114"/>
      <c r="AS372" s="114"/>
      <c r="AT372" s="114"/>
      <c r="AU372" s="114"/>
      <c r="AV372" s="114"/>
      <c r="AW372" s="114"/>
      <c r="AX372" s="114"/>
      <c r="AY372" s="114"/>
      <c r="AZ372" s="114"/>
      <c r="BA372" s="114"/>
      <c r="BB372" s="114"/>
      <c r="BC372" s="114"/>
      <c r="BD372" s="114"/>
      <c r="BE372" s="114"/>
      <c r="BF372" s="114"/>
      <c r="BG372" s="114"/>
      <c r="BH372" s="114"/>
      <c r="BI372" s="114"/>
      <c r="BJ372" s="114"/>
      <c r="BK372" s="114"/>
      <c r="BL372" s="114"/>
      <c r="BM372" s="114"/>
      <c r="BN372" s="114"/>
      <c r="BO372" s="114"/>
      <c r="BP372" s="114"/>
      <c r="BQ372" s="114"/>
      <c r="BR372" s="114"/>
      <c r="BS372" s="114"/>
      <c r="BT372" s="114"/>
      <c r="BU372" s="114"/>
      <c r="BV372" s="114"/>
      <c r="BW372" s="114"/>
      <c r="BX372" s="114"/>
      <c r="BY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c r="AO373" s="114"/>
      <c r="AP373" s="114"/>
      <c r="AQ373" s="114"/>
      <c r="AR373" s="114"/>
      <c r="AS373" s="114"/>
      <c r="AT373" s="114"/>
      <c r="AU373" s="114"/>
      <c r="AV373" s="114"/>
      <c r="AW373" s="114"/>
      <c r="AX373" s="114"/>
      <c r="AY373" s="114"/>
      <c r="AZ373" s="114"/>
      <c r="BA373" s="114"/>
      <c r="BB373" s="114"/>
      <c r="BC373" s="114"/>
      <c r="BD373" s="114"/>
      <c r="BE373" s="114"/>
      <c r="BF373" s="114"/>
      <c r="BG373" s="114"/>
      <c r="BH373" s="114"/>
      <c r="BI373" s="114"/>
      <c r="BJ373" s="114"/>
      <c r="BK373" s="114"/>
      <c r="BL373" s="114"/>
      <c r="BM373" s="114"/>
      <c r="BN373" s="114"/>
      <c r="BO373" s="114"/>
      <c r="BP373" s="114"/>
      <c r="BQ373" s="114"/>
      <c r="BR373" s="114"/>
      <c r="BS373" s="114"/>
      <c r="BT373" s="114"/>
      <c r="BU373" s="114"/>
      <c r="BV373" s="114"/>
      <c r="BW373" s="114"/>
      <c r="BX373" s="114"/>
      <c r="BY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c r="AJ374" s="114"/>
      <c r="AK374" s="114"/>
      <c r="AL374" s="114"/>
      <c r="AM374" s="114"/>
      <c r="AN374" s="114"/>
      <c r="AO374" s="114"/>
      <c r="AP374" s="114"/>
      <c r="AQ374" s="114"/>
      <c r="AR374" s="114"/>
      <c r="AS374" s="114"/>
      <c r="AT374" s="114"/>
      <c r="AU374" s="114"/>
      <c r="AV374" s="114"/>
      <c r="AW374" s="114"/>
      <c r="AX374" s="114"/>
      <c r="AY374" s="114"/>
      <c r="AZ374" s="114"/>
      <c r="BA374" s="114"/>
      <c r="BB374" s="114"/>
      <c r="BC374" s="114"/>
      <c r="BD374" s="114"/>
      <c r="BE374" s="114"/>
      <c r="BF374" s="114"/>
      <c r="BG374" s="114"/>
      <c r="BH374" s="114"/>
      <c r="BI374" s="114"/>
      <c r="BJ374" s="114"/>
      <c r="BK374" s="114"/>
      <c r="BL374" s="114"/>
      <c r="BM374" s="114"/>
      <c r="BN374" s="114"/>
      <c r="BO374" s="114"/>
      <c r="BP374" s="114"/>
      <c r="BQ374" s="114"/>
      <c r="BR374" s="114"/>
      <c r="BS374" s="114"/>
      <c r="BT374" s="114"/>
      <c r="BU374" s="114"/>
      <c r="BV374" s="114"/>
      <c r="BW374" s="114"/>
      <c r="BX374" s="114"/>
      <c r="BY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c r="AJ375" s="114"/>
      <c r="AK375" s="114"/>
      <c r="AL375" s="114"/>
      <c r="AM375" s="114"/>
      <c r="AN375" s="114"/>
      <c r="AO375" s="114"/>
      <c r="AP375" s="114"/>
      <c r="AQ375" s="114"/>
      <c r="AR375" s="114"/>
      <c r="AS375" s="114"/>
      <c r="AT375" s="114"/>
      <c r="AU375" s="114"/>
      <c r="AV375" s="114"/>
      <c r="AW375" s="114"/>
      <c r="AX375" s="114"/>
      <c r="AY375" s="114"/>
      <c r="AZ375" s="114"/>
      <c r="BA375" s="114"/>
      <c r="BB375" s="114"/>
      <c r="BC375" s="114"/>
      <c r="BD375" s="114"/>
      <c r="BE375" s="114"/>
      <c r="BF375" s="114"/>
      <c r="BG375" s="114"/>
      <c r="BH375" s="114"/>
      <c r="BI375" s="114"/>
      <c r="BJ375" s="114"/>
      <c r="BK375" s="114"/>
      <c r="BL375" s="114"/>
      <c r="BM375" s="114"/>
      <c r="BN375" s="114"/>
      <c r="BO375" s="114"/>
      <c r="BP375" s="114"/>
      <c r="BQ375" s="114"/>
      <c r="BR375" s="114"/>
      <c r="BS375" s="114"/>
      <c r="BT375" s="114"/>
      <c r="BU375" s="114"/>
      <c r="BV375" s="114"/>
      <c r="BW375" s="114"/>
      <c r="BX375" s="114"/>
      <c r="BY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c r="AJ376" s="114"/>
      <c r="AK376" s="114"/>
      <c r="AL376" s="114"/>
      <c r="AM376" s="114"/>
      <c r="AN376" s="114"/>
      <c r="AO376" s="114"/>
      <c r="AP376" s="114"/>
      <c r="AQ376" s="114"/>
      <c r="AR376" s="114"/>
      <c r="AS376" s="114"/>
      <c r="AT376" s="114"/>
      <c r="AU376" s="114"/>
      <c r="AV376" s="114"/>
      <c r="AW376" s="114"/>
      <c r="AX376" s="114"/>
      <c r="AY376" s="114"/>
      <c r="AZ376" s="114"/>
      <c r="BA376" s="114"/>
      <c r="BB376" s="114"/>
      <c r="BC376" s="114"/>
      <c r="BD376" s="114"/>
      <c r="BE376" s="114"/>
      <c r="BF376" s="114"/>
      <c r="BG376" s="114"/>
      <c r="BH376" s="114"/>
      <c r="BI376" s="114"/>
      <c r="BJ376" s="114"/>
      <c r="BK376" s="114"/>
      <c r="BL376" s="114"/>
      <c r="BM376" s="114"/>
      <c r="BN376" s="114"/>
      <c r="BO376" s="114"/>
      <c r="BP376" s="114"/>
      <c r="BQ376" s="114"/>
      <c r="BR376" s="114"/>
      <c r="BS376" s="114"/>
      <c r="BT376" s="114"/>
      <c r="BU376" s="114"/>
      <c r="BV376" s="114"/>
      <c r="BW376" s="114"/>
      <c r="BX376" s="114"/>
      <c r="BY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c r="AJ377" s="114"/>
      <c r="AK377" s="114"/>
      <c r="AL377" s="114"/>
      <c r="AM377" s="114"/>
      <c r="AN377" s="114"/>
      <c r="AO377" s="114"/>
      <c r="AP377" s="114"/>
      <c r="AQ377" s="114"/>
      <c r="AR377" s="114"/>
      <c r="AS377" s="114"/>
      <c r="AT377" s="114"/>
      <c r="AU377" s="114"/>
      <c r="AV377" s="114"/>
      <c r="AW377" s="114"/>
      <c r="AX377" s="114"/>
      <c r="AY377" s="114"/>
      <c r="AZ377" s="114"/>
      <c r="BA377" s="114"/>
      <c r="BB377" s="114"/>
      <c r="BC377" s="114"/>
      <c r="BD377" s="114"/>
      <c r="BE377" s="114"/>
      <c r="BF377" s="114"/>
      <c r="BG377" s="114"/>
      <c r="BH377" s="114"/>
      <c r="BI377" s="114"/>
      <c r="BJ377" s="114"/>
      <c r="BK377" s="114"/>
      <c r="BL377" s="114"/>
      <c r="BM377" s="114"/>
      <c r="BN377" s="114"/>
      <c r="BO377" s="114"/>
      <c r="BP377" s="114"/>
      <c r="BQ377" s="114"/>
      <c r="BR377" s="114"/>
      <c r="BS377" s="114"/>
      <c r="BT377" s="114"/>
      <c r="BU377" s="114"/>
      <c r="BV377" s="114"/>
      <c r="BW377" s="114"/>
      <c r="BX377" s="114"/>
      <c r="BY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c r="AJ378" s="114"/>
      <c r="AK378" s="114"/>
      <c r="AL378" s="114"/>
      <c r="AM378" s="114"/>
      <c r="AN378" s="114"/>
      <c r="AO378" s="114"/>
      <c r="AP378" s="114"/>
      <c r="AQ378" s="114"/>
      <c r="AR378" s="114"/>
      <c r="AS378" s="114"/>
      <c r="AT378" s="114"/>
      <c r="AU378" s="114"/>
      <c r="AV378" s="114"/>
      <c r="AW378" s="114"/>
      <c r="AX378" s="114"/>
      <c r="AY378" s="114"/>
      <c r="AZ378" s="114"/>
      <c r="BA378" s="114"/>
      <c r="BB378" s="114"/>
      <c r="BC378" s="114"/>
      <c r="BD378" s="114"/>
      <c r="BE378" s="114"/>
      <c r="BF378" s="114"/>
      <c r="BG378" s="114"/>
      <c r="BH378" s="114"/>
      <c r="BI378" s="114"/>
      <c r="BJ378" s="114"/>
      <c r="BK378" s="114"/>
      <c r="BL378" s="114"/>
      <c r="BM378" s="114"/>
      <c r="BN378" s="114"/>
      <c r="BO378" s="114"/>
      <c r="BP378" s="114"/>
      <c r="BQ378" s="114"/>
      <c r="BR378" s="114"/>
      <c r="BS378" s="114"/>
      <c r="BT378" s="114"/>
      <c r="BU378" s="114"/>
      <c r="BV378" s="114"/>
      <c r="BW378" s="114"/>
      <c r="BX378" s="114"/>
      <c r="BY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c r="AJ379" s="114"/>
      <c r="AK379" s="114"/>
      <c r="AL379" s="114"/>
      <c r="AM379" s="114"/>
      <c r="AN379" s="114"/>
      <c r="AO379" s="114"/>
      <c r="AP379" s="114"/>
      <c r="AQ379" s="114"/>
      <c r="AR379" s="114"/>
      <c r="AS379" s="114"/>
      <c r="AT379" s="114"/>
      <c r="AU379" s="114"/>
      <c r="AV379" s="114"/>
      <c r="AW379" s="114"/>
      <c r="AX379" s="114"/>
      <c r="AY379" s="114"/>
      <c r="AZ379" s="114"/>
      <c r="BA379" s="114"/>
      <c r="BB379" s="114"/>
      <c r="BC379" s="114"/>
      <c r="BD379" s="114"/>
      <c r="BE379" s="114"/>
      <c r="BF379" s="114"/>
      <c r="BG379" s="114"/>
      <c r="BH379" s="114"/>
      <c r="BI379" s="114"/>
      <c r="BJ379" s="114"/>
      <c r="BK379" s="114"/>
      <c r="BL379" s="114"/>
      <c r="BM379" s="114"/>
      <c r="BN379" s="114"/>
      <c r="BO379" s="114"/>
      <c r="BP379" s="114"/>
      <c r="BQ379" s="114"/>
      <c r="BR379" s="114"/>
      <c r="BS379" s="114"/>
      <c r="BT379" s="114"/>
      <c r="BU379" s="114"/>
      <c r="BV379" s="114"/>
      <c r="BW379" s="114"/>
      <c r="BX379" s="114"/>
      <c r="BY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c r="AJ380" s="114"/>
      <c r="AK380" s="114"/>
      <c r="AL380" s="114"/>
      <c r="AM380" s="114"/>
      <c r="AN380" s="114"/>
      <c r="AO380" s="114"/>
      <c r="AP380" s="114"/>
      <c r="AQ380" s="114"/>
      <c r="AR380" s="114"/>
      <c r="AS380" s="114"/>
      <c r="AT380" s="114"/>
      <c r="AU380" s="114"/>
      <c r="AV380" s="114"/>
      <c r="AW380" s="114"/>
      <c r="AX380" s="114"/>
      <c r="AY380" s="114"/>
      <c r="AZ380" s="114"/>
      <c r="BA380" s="114"/>
      <c r="BB380" s="114"/>
      <c r="BC380" s="114"/>
      <c r="BD380" s="114"/>
      <c r="BE380" s="114"/>
      <c r="BF380" s="114"/>
      <c r="BG380" s="114"/>
      <c r="BH380" s="114"/>
      <c r="BI380" s="114"/>
      <c r="BJ380" s="114"/>
      <c r="BK380" s="114"/>
      <c r="BL380" s="114"/>
      <c r="BM380" s="114"/>
      <c r="BN380" s="114"/>
      <c r="BO380" s="114"/>
      <c r="BP380" s="114"/>
      <c r="BQ380" s="114"/>
      <c r="BR380" s="114"/>
      <c r="BS380" s="114"/>
      <c r="BT380" s="114"/>
      <c r="BU380" s="114"/>
      <c r="BV380" s="114"/>
      <c r="BW380" s="114"/>
      <c r="BX380" s="114"/>
      <c r="BY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c r="AJ381" s="114"/>
      <c r="AK381" s="114"/>
      <c r="AL381" s="114"/>
      <c r="AM381" s="114"/>
      <c r="AN381" s="114"/>
      <c r="AO381" s="114"/>
      <c r="AP381" s="114"/>
      <c r="AQ381" s="114"/>
      <c r="AR381" s="114"/>
      <c r="AS381" s="114"/>
      <c r="AT381" s="114"/>
      <c r="AU381" s="114"/>
      <c r="AV381" s="114"/>
      <c r="AW381" s="114"/>
      <c r="AX381" s="114"/>
      <c r="AY381" s="114"/>
      <c r="AZ381" s="114"/>
      <c r="BA381" s="114"/>
      <c r="BB381" s="114"/>
      <c r="BC381" s="114"/>
      <c r="BD381" s="114"/>
      <c r="BE381" s="114"/>
      <c r="BF381" s="114"/>
      <c r="BG381" s="114"/>
      <c r="BH381" s="114"/>
      <c r="BI381" s="114"/>
      <c r="BJ381" s="114"/>
      <c r="BK381" s="114"/>
      <c r="BL381" s="114"/>
      <c r="BM381" s="114"/>
      <c r="BN381" s="114"/>
      <c r="BO381" s="114"/>
      <c r="BP381" s="114"/>
      <c r="BQ381" s="114"/>
      <c r="BR381" s="114"/>
      <c r="BS381" s="114"/>
      <c r="BT381" s="114"/>
      <c r="BU381" s="114"/>
      <c r="BV381" s="114"/>
      <c r="BW381" s="114"/>
      <c r="BX381" s="114"/>
      <c r="BY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c r="AJ382" s="114"/>
      <c r="AK382" s="114"/>
      <c r="AL382" s="114"/>
      <c r="AM382" s="114"/>
      <c r="AN382" s="114"/>
      <c r="AO382" s="114"/>
      <c r="AP382" s="114"/>
      <c r="AQ382" s="114"/>
      <c r="AR382" s="114"/>
      <c r="AS382" s="114"/>
      <c r="AT382" s="114"/>
      <c r="AU382" s="114"/>
      <c r="AV382" s="114"/>
      <c r="AW382" s="114"/>
      <c r="AX382" s="114"/>
      <c r="AY382" s="114"/>
      <c r="AZ382" s="114"/>
      <c r="BA382" s="114"/>
      <c r="BB382" s="114"/>
      <c r="BC382" s="114"/>
      <c r="BD382" s="114"/>
      <c r="BE382" s="114"/>
      <c r="BF382" s="114"/>
      <c r="BG382" s="114"/>
      <c r="BH382" s="114"/>
      <c r="BI382" s="114"/>
      <c r="BJ382" s="114"/>
      <c r="BK382" s="114"/>
      <c r="BL382" s="114"/>
      <c r="BM382" s="114"/>
      <c r="BN382" s="114"/>
      <c r="BO382" s="114"/>
      <c r="BP382" s="114"/>
      <c r="BQ382" s="114"/>
      <c r="BR382" s="114"/>
      <c r="BS382" s="114"/>
      <c r="BT382" s="114"/>
      <c r="BU382" s="114"/>
      <c r="BV382" s="114"/>
      <c r="BW382" s="114"/>
      <c r="BX382" s="114"/>
      <c r="BY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c r="AJ383" s="114"/>
      <c r="AK383" s="114"/>
      <c r="AL383" s="114"/>
      <c r="AM383" s="114"/>
      <c r="AN383" s="114"/>
      <c r="AO383" s="114"/>
      <c r="AP383" s="114"/>
      <c r="AQ383" s="114"/>
      <c r="AR383" s="114"/>
      <c r="AS383" s="114"/>
      <c r="AT383" s="114"/>
      <c r="AU383" s="114"/>
      <c r="AV383" s="114"/>
      <c r="AW383" s="114"/>
      <c r="AX383" s="114"/>
      <c r="AY383" s="114"/>
      <c r="AZ383" s="114"/>
      <c r="BA383" s="114"/>
      <c r="BB383" s="114"/>
      <c r="BC383" s="114"/>
      <c r="BD383" s="114"/>
      <c r="BE383" s="114"/>
      <c r="BF383" s="114"/>
      <c r="BG383" s="114"/>
      <c r="BH383" s="114"/>
      <c r="BI383" s="114"/>
      <c r="BJ383" s="114"/>
      <c r="BK383" s="114"/>
      <c r="BL383" s="114"/>
      <c r="BM383" s="114"/>
      <c r="BN383" s="114"/>
      <c r="BO383" s="114"/>
      <c r="BP383" s="114"/>
      <c r="BQ383" s="114"/>
      <c r="BR383" s="114"/>
      <c r="BS383" s="114"/>
      <c r="BT383" s="114"/>
      <c r="BU383" s="114"/>
      <c r="BV383" s="114"/>
      <c r="BW383" s="114"/>
      <c r="BX383" s="114"/>
      <c r="BY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c r="AJ384" s="114"/>
      <c r="AK384" s="114"/>
      <c r="AL384" s="114"/>
      <c r="AM384" s="114"/>
      <c r="AN384" s="114"/>
      <c r="AO384" s="114"/>
      <c r="AP384" s="114"/>
      <c r="AQ384" s="114"/>
      <c r="AR384" s="114"/>
      <c r="AS384" s="114"/>
      <c r="AT384" s="114"/>
      <c r="AU384" s="114"/>
      <c r="AV384" s="114"/>
      <c r="AW384" s="114"/>
      <c r="AX384" s="114"/>
      <c r="AY384" s="114"/>
      <c r="AZ384" s="114"/>
      <c r="BA384" s="114"/>
      <c r="BB384" s="114"/>
      <c r="BC384" s="114"/>
      <c r="BD384" s="114"/>
      <c r="BE384" s="114"/>
      <c r="BF384" s="114"/>
      <c r="BG384" s="114"/>
      <c r="BH384" s="114"/>
      <c r="BI384" s="114"/>
      <c r="BJ384" s="114"/>
      <c r="BK384" s="114"/>
      <c r="BL384" s="114"/>
      <c r="BM384" s="114"/>
      <c r="BN384" s="114"/>
      <c r="BO384" s="114"/>
      <c r="BP384" s="114"/>
      <c r="BQ384" s="114"/>
      <c r="BR384" s="114"/>
      <c r="BS384" s="114"/>
      <c r="BT384" s="114"/>
      <c r="BU384" s="114"/>
      <c r="BV384" s="114"/>
      <c r="BW384" s="114"/>
      <c r="BX384" s="114"/>
      <c r="BY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c r="AJ385" s="114"/>
      <c r="AK385" s="114"/>
      <c r="AL385" s="114"/>
      <c r="AM385" s="114"/>
      <c r="AN385" s="114"/>
      <c r="AO385" s="114"/>
      <c r="AP385" s="114"/>
      <c r="AQ385" s="114"/>
      <c r="AR385" s="114"/>
      <c r="AS385" s="114"/>
      <c r="AT385" s="114"/>
      <c r="AU385" s="114"/>
      <c r="AV385" s="114"/>
      <c r="AW385" s="114"/>
      <c r="AX385" s="114"/>
      <c r="AY385" s="114"/>
      <c r="AZ385" s="114"/>
      <c r="BA385" s="114"/>
      <c r="BB385" s="114"/>
      <c r="BC385" s="114"/>
      <c r="BD385" s="114"/>
      <c r="BE385" s="114"/>
      <c r="BF385" s="114"/>
      <c r="BG385" s="114"/>
      <c r="BH385" s="114"/>
      <c r="BI385" s="114"/>
      <c r="BJ385" s="114"/>
      <c r="BK385" s="114"/>
      <c r="BL385" s="114"/>
      <c r="BM385" s="114"/>
      <c r="BN385" s="114"/>
      <c r="BO385" s="114"/>
      <c r="BP385" s="114"/>
      <c r="BQ385" s="114"/>
      <c r="BR385" s="114"/>
      <c r="BS385" s="114"/>
      <c r="BT385" s="114"/>
      <c r="BU385" s="114"/>
      <c r="BV385" s="114"/>
      <c r="BW385" s="114"/>
      <c r="BX385" s="114"/>
      <c r="BY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c r="AJ386" s="114"/>
      <c r="AK386" s="114"/>
      <c r="AL386" s="114"/>
      <c r="AM386" s="114"/>
      <c r="AN386" s="114"/>
      <c r="AO386" s="114"/>
      <c r="AP386" s="114"/>
      <c r="AQ386" s="114"/>
      <c r="AR386" s="114"/>
      <c r="AS386" s="114"/>
      <c r="AT386" s="114"/>
      <c r="AU386" s="114"/>
      <c r="AV386" s="114"/>
      <c r="AW386" s="114"/>
      <c r="AX386" s="114"/>
      <c r="AY386" s="114"/>
      <c r="AZ386" s="114"/>
      <c r="BA386" s="114"/>
      <c r="BB386" s="114"/>
      <c r="BC386" s="114"/>
      <c r="BD386" s="114"/>
      <c r="BE386" s="114"/>
      <c r="BF386" s="114"/>
      <c r="BG386" s="114"/>
      <c r="BH386" s="114"/>
      <c r="BI386" s="114"/>
      <c r="BJ386" s="114"/>
      <c r="BK386" s="114"/>
      <c r="BL386" s="114"/>
      <c r="BM386" s="114"/>
      <c r="BN386" s="114"/>
      <c r="BO386" s="114"/>
      <c r="BP386" s="114"/>
      <c r="BQ386" s="114"/>
      <c r="BR386" s="114"/>
      <c r="BS386" s="114"/>
      <c r="BT386" s="114"/>
      <c r="BU386" s="114"/>
      <c r="BV386" s="114"/>
      <c r="BW386" s="114"/>
      <c r="BX386" s="114"/>
      <c r="BY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c r="AJ387" s="114"/>
      <c r="AK387" s="114"/>
      <c r="AL387" s="114"/>
      <c r="AM387" s="114"/>
      <c r="AN387" s="114"/>
      <c r="AO387" s="114"/>
      <c r="AP387" s="114"/>
      <c r="AQ387" s="114"/>
      <c r="AR387" s="114"/>
      <c r="AS387" s="114"/>
      <c r="AT387" s="114"/>
      <c r="AU387" s="114"/>
      <c r="AV387" s="114"/>
      <c r="AW387" s="114"/>
      <c r="AX387" s="114"/>
      <c r="AY387" s="114"/>
      <c r="AZ387" s="114"/>
      <c r="BA387" s="114"/>
      <c r="BB387" s="114"/>
      <c r="BC387" s="114"/>
      <c r="BD387" s="114"/>
      <c r="BE387" s="114"/>
      <c r="BF387" s="114"/>
      <c r="BG387" s="114"/>
      <c r="BH387" s="114"/>
      <c r="BI387" s="114"/>
      <c r="BJ387" s="114"/>
      <c r="BK387" s="114"/>
      <c r="BL387" s="114"/>
      <c r="BM387" s="114"/>
      <c r="BN387" s="114"/>
      <c r="BO387" s="114"/>
      <c r="BP387" s="114"/>
      <c r="BQ387" s="114"/>
      <c r="BR387" s="114"/>
      <c r="BS387" s="114"/>
      <c r="BT387" s="114"/>
      <c r="BU387" s="114"/>
      <c r="BV387" s="114"/>
      <c r="BW387" s="114"/>
      <c r="BX387" s="114"/>
      <c r="BY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c r="AJ388" s="114"/>
      <c r="AK388" s="114"/>
      <c r="AL388" s="114"/>
      <c r="AM388" s="114"/>
      <c r="AN388" s="114"/>
      <c r="AO388" s="114"/>
      <c r="AP388" s="114"/>
      <c r="AQ388" s="114"/>
      <c r="AR388" s="114"/>
      <c r="AS388" s="114"/>
      <c r="AT388" s="114"/>
      <c r="AU388" s="114"/>
      <c r="AV388" s="114"/>
      <c r="AW388" s="114"/>
      <c r="AX388" s="114"/>
      <c r="AY388" s="114"/>
      <c r="AZ388" s="114"/>
      <c r="BA388" s="114"/>
      <c r="BB388" s="114"/>
      <c r="BC388" s="114"/>
      <c r="BD388" s="114"/>
      <c r="BE388" s="114"/>
      <c r="BF388" s="114"/>
      <c r="BG388" s="114"/>
      <c r="BH388" s="114"/>
      <c r="BI388" s="114"/>
      <c r="BJ388" s="114"/>
      <c r="BK388" s="114"/>
      <c r="BL388" s="114"/>
      <c r="BM388" s="114"/>
      <c r="BN388" s="114"/>
      <c r="BO388" s="114"/>
      <c r="BP388" s="114"/>
      <c r="BQ388" s="114"/>
      <c r="BR388" s="114"/>
      <c r="BS388" s="114"/>
      <c r="BT388" s="114"/>
      <c r="BU388" s="114"/>
      <c r="BV388" s="114"/>
      <c r="BW388" s="114"/>
      <c r="BX388" s="114"/>
      <c r="BY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c r="AJ389" s="114"/>
      <c r="AK389" s="114"/>
      <c r="AL389" s="114"/>
      <c r="AM389" s="114"/>
      <c r="AN389" s="114"/>
      <c r="AO389" s="114"/>
      <c r="AP389" s="114"/>
      <c r="AQ389" s="114"/>
      <c r="AR389" s="114"/>
      <c r="AS389" s="114"/>
      <c r="AT389" s="114"/>
      <c r="AU389" s="114"/>
      <c r="AV389" s="114"/>
      <c r="AW389" s="114"/>
      <c r="AX389" s="114"/>
      <c r="AY389" s="114"/>
      <c r="AZ389" s="114"/>
      <c r="BA389" s="114"/>
      <c r="BB389" s="114"/>
      <c r="BC389" s="114"/>
      <c r="BD389" s="114"/>
      <c r="BE389" s="114"/>
      <c r="BF389" s="114"/>
      <c r="BG389" s="114"/>
      <c r="BH389" s="114"/>
      <c r="BI389" s="114"/>
      <c r="BJ389" s="114"/>
      <c r="BK389" s="114"/>
      <c r="BL389" s="114"/>
      <c r="BM389" s="114"/>
      <c r="BN389" s="114"/>
      <c r="BO389" s="114"/>
      <c r="BP389" s="114"/>
      <c r="BQ389" s="114"/>
      <c r="BR389" s="114"/>
      <c r="BS389" s="114"/>
      <c r="BT389" s="114"/>
      <c r="BU389" s="114"/>
      <c r="BV389" s="114"/>
      <c r="BW389" s="114"/>
      <c r="BX389" s="114"/>
      <c r="BY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c r="AJ390" s="114"/>
      <c r="AK390" s="114"/>
      <c r="AL390" s="114"/>
      <c r="AM390" s="114"/>
      <c r="AN390" s="114"/>
      <c r="AO390" s="114"/>
      <c r="AP390" s="114"/>
      <c r="AQ390" s="114"/>
      <c r="AR390" s="114"/>
      <c r="AS390" s="114"/>
      <c r="AT390" s="114"/>
      <c r="AU390" s="114"/>
      <c r="AV390" s="114"/>
      <c r="AW390" s="114"/>
      <c r="AX390" s="114"/>
      <c r="AY390" s="114"/>
      <c r="AZ390" s="114"/>
      <c r="BA390" s="114"/>
      <c r="BB390" s="114"/>
      <c r="BC390" s="114"/>
      <c r="BD390" s="114"/>
      <c r="BE390" s="114"/>
      <c r="BF390" s="114"/>
      <c r="BG390" s="114"/>
      <c r="BH390" s="114"/>
      <c r="BI390" s="114"/>
      <c r="BJ390" s="114"/>
      <c r="BK390" s="114"/>
      <c r="BL390" s="114"/>
      <c r="BM390" s="114"/>
      <c r="BN390" s="114"/>
      <c r="BO390" s="114"/>
      <c r="BP390" s="114"/>
      <c r="BQ390" s="114"/>
      <c r="BR390" s="114"/>
      <c r="BS390" s="114"/>
      <c r="BT390" s="114"/>
      <c r="BU390" s="114"/>
      <c r="BV390" s="114"/>
      <c r="BW390" s="114"/>
      <c r="BX390" s="114"/>
      <c r="BY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c r="AJ391" s="114"/>
      <c r="AK391" s="114"/>
      <c r="AL391" s="114"/>
      <c r="AM391" s="114"/>
      <c r="AN391" s="114"/>
      <c r="AO391" s="114"/>
      <c r="AP391" s="114"/>
      <c r="AQ391" s="114"/>
      <c r="AR391" s="114"/>
      <c r="AS391" s="114"/>
      <c r="AT391" s="114"/>
      <c r="AU391" s="114"/>
      <c r="AV391" s="114"/>
      <c r="AW391" s="114"/>
      <c r="AX391" s="114"/>
      <c r="AY391" s="114"/>
      <c r="AZ391" s="114"/>
      <c r="BA391" s="114"/>
      <c r="BB391" s="114"/>
      <c r="BC391" s="114"/>
      <c r="BD391" s="114"/>
      <c r="BE391" s="114"/>
      <c r="BF391" s="114"/>
      <c r="BG391" s="114"/>
      <c r="BH391" s="114"/>
      <c r="BI391" s="114"/>
      <c r="BJ391" s="114"/>
      <c r="BK391" s="114"/>
      <c r="BL391" s="114"/>
      <c r="BM391" s="114"/>
      <c r="BN391" s="114"/>
      <c r="BO391" s="114"/>
      <c r="BP391" s="114"/>
      <c r="BQ391" s="114"/>
      <c r="BR391" s="114"/>
      <c r="BS391" s="114"/>
      <c r="BT391" s="114"/>
      <c r="BU391" s="114"/>
      <c r="BV391" s="114"/>
      <c r="BW391" s="114"/>
      <c r="BX391" s="114"/>
      <c r="BY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c r="AO392" s="114"/>
      <c r="AP392" s="114"/>
      <c r="AQ392" s="114"/>
      <c r="AR392" s="114"/>
      <c r="AS392" s="114"/>
      <c r="AT392" s="114"/>
      <c r="AU392" s="114"/>
      <c r="AV392" s="114"/>
      <c r="AW392" s="114"/>
      <c r="AX392" s="114"/>
      <c r="AY392" s="114"/>
      <c r="AZ392" s="114"/>
      <c r="BA392" s="114"/>
      <c r="BB392" s="114"/>
      <c r="BC392" s="114"/>
      <c r="BD392" s="114"/>
      <c r="BE392" s="114"/>
      <c r="BF392" s="114"/>
      <c r="BG392" s="114"/>
      <c r="BH392" s="114"/>
      <c r="BI392" s="114"/>
      <c r="BJ392" s="114"/>
      <c r="BK392" s="114"/>
      <c r="BL392" s="114"/>
      <c r="BM392" s="114"/>
      <c r="BN392" s="114"/>
      <c r="BO392" s="114"/>
      <c r="BP392" s="114"/>
      <c r="BQ392" s="114"/>
      <c r="BR392" s="114"/>
      <c r="BS392" s="114"/>
      <c r="BT392" s="114"/>
      <c r="BU392" s="114"/>
      <c r="BV392" s="114"/>
      <c r="BW392" s="114"/>
      <c r="BX392" s="114"/>
      <c r="BY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c r="AJ393" s="114"/>
      <c r="AK393" s="114"/>
      <c r="AL393" s="114"/>
      <c r="AM393" s="114"/>
      <c r="AN393" s="114"/>
      <c r="AO393" s="114"/>
      <c r="AP393" s="114"/>
      <c r="AQ393" s="114"/>
      <c r="AR393" s="114"/>
      <c r="AS393" s="114"/>
      <c r="AT393" s="114"/>
      <c r="AU393" s="114"/>
      <c r="AV393" s="114"/>
      <c r="AW393" s="114"/>
      <c r="AX393" s="114"/>
      <c r="AY393" s="114"/>
      <c r="AZ393" s="114"/>
      <c r="BA393" s="114"/>
      <c r="BB393" s="114"/>
      <c r="BC393" s="114"/>
      <c r="BD393" s="114"/>
      <c r="BE393" s="114"/>
      <c r="BF393" s="114"/>
      <c r="BG393" s="114"/>
      <c r="BH393" s="114"/>
      <c r="BI393" s="114"/>
      <c r="BJ393" s="114"/>
      <c r="BK393" s="114"/>
      <c r="BL393" s="114"/>
      <c r="BM393" s="114"/>
      <c r="BN393" s="114"/>
      <c r="BO393" s="114"/>
      <c r="BP393" s="114"/>
      <c r="BQ393" s="114"/>
      <c r="BR393" s="114"/>
      <c r="BS393" s="114"/>
      <c r="BT393" s="114"/>
      <c r="BU393" s="114"/>
      <c r="BV393" s="114"/>
      <c r="BW393" s="114"/>
      <c r="BX393" s="114"/>
      <c r="BY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c r="AJ394" s="114"/>
      <c r="AK394" s="114"/>
      <c r="AL394" s="114"/>
      <c r="AM394" s="114"/>
      <c r="AN394" s="114"/>
      <c r="AO394" s="114"/>
      <c r="AP394" s="114"/>
      <c r="AQ394" s="114"/>
      <c r="AR394" s="114"/>
      <c r="AS394" s="114"/>
      <c r="AT394" s="114"/>
      <c r="AU394" s="114"/>
      <c r="AV394" s="114"/>
      <c r="AW394" s="114"/>
      <c r="AX394" s="114"/>
      <c r="AY394" s="114"/>
      <c r="AZ394" s="114"/>
      <c r="BA394" s="114"/>
      <c r="BB394" s="114"/>
      <c r="BC394" s="114"/>
      <c r="BD394" s="114"/>
      <c r="BE394" s="114"/>
      <c r="BF394" s="114"/>
      <c r="BG394" s="114"/>
      <c r="BH394" s="114"/>
      <c r="BI394" s="114"/>
      <c r="BJ394" s="114"/>
      <c r="BK394" s="114"/>
      <c r="BL394" s="114"/>
      <c r="BM394" s="114"/>
      <c r="BN394" s="114"/>
      <c r="BO394" s="114"/>
      <c r="BP394" s="114"/>
      <c r="BQ394" s="114"/>
      <c r="BR394" s="114"/>
      <c r="BS394" s="114"/>
      <c r="BT394" s="114"/>
      <c r="BU394" s="114"/>
      <c r="BV394" s="114"/>
      <c r="BW394" s="114"/>
      <c r="BX394" s="114"/>
      <c r="BY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c r="AJ395" s="114"/>
      <c r="AK395" s="114"/>
      <c r="AL395" s="114"/>
      <c r="AM395" s="114"/>
      <c r="AN395" s="114"/>
      <c r="AO395" s="114"/>
      <c r="AP395" s="114"/>
      <c r="AQ395" s="114"/>
      <c r="AR395" s="114"/>
      <c r="AS395" s="114"/>
      <c r="AT395" s="114"/>
      <c r="AU395" s="114"/>
      <c r="AV395" s="114"/>
      <c r="AW395" s="114"/>
      <c r="AX395" s="114"/>
      <c r="AY395" s="114"/>
      <c r="AZ395" s="114"/>
      <c r="BA395" s="114"/>
      <c r="BB395" s="114"/>
      <c r="BC395" s="114"/>
      <c r="BD395" s="114"/>
      <c r="BE395" s="114"/>
      <c r="BF395" s="114"/>
      <c r="BG395" s="114"/>
      <c r="BH395" s="114"/>
      <c r="BI395" s="114"/>
      <c r="BJ395" s="114"/>
      <c r="BK395" s="114"/>
      <c r="BL395" s="114"/>
      <c r="BM395" s="114"/>
      <c r="BN395" s="114"/>
      <c r="BO395" s="114"/>
      <c r="BP395" s="114"/>
      <c r="BQ395" s="114"/>
      <c r="BR395" s="114"/>
      <c r="BS395" s="114"/>
      <c r="BT395" s="114"/>
      <c r="BU395" s="114"/>
      <c r="BV395" s="114"/>
      <c r="BW395" s="114"/>
      <c r="BX395" s="114"/>
      <c r="BY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c r="AJ396" s="114"/>
      <c r="AK396" s="114"/>
      <c r="AL396" s="114"/>
      <c r="AM396" s="114"/>
      <c r="AN396" s="114"/>
      <c r="AO396" s="114"/>
      <c r="AP396" s="114"/>
      <c r="AQ396" s="114"/>
      <c r="AR396" s="114"/>
      <c r="AS396" s="114"/>
      <c r="AT396" s="114"/>
      <c r="AU396" s="114"/>
      <c r="AV396" s="114"/>
      <c r="AW396" s="114"/>
      <c r="AX396" s="114"/>
      <c r="AY396" s="114"/>
      <c r="AZ396" s="114"/>
      <c r="BA396" s="114"/>
      <c r="BB396" s="114"/>
      <c r="BC396" s="114"/>
      <c r="BD396" s="114"/>
      <c r="BE396" s="114"/>
      <c r="BF396" s="114"/>
      <c r="BG396" s="114"/>
      <c r="BH396" s="114"/>
      <c r="BI396" s="114"/>
      <c r="BJ396" s="114"/>
      <c r="BK396" s="114"/>
      <c r="BL396" s="114"/>
      <c r="BM396" s="114"/>
      <c r="BN396" s="114"/>
      <c r="BO396" s="114"/>
      <c r="BP396" s="114"/>
      <c r="BQ396" s="114"/>
      <c r="BR396" s="114"/>
      <c r="BS396" s="114"/>
      <c r="BT396" s="114"/>
      <c r="BU396" s="114"/>
      <c r="BV396" s="114"/>
      <c r="BW396" s="114"/>
      <c r="BX396" s="114"/>
      <c r="BY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c r="AJ397" s="114"/>
      <c r="AK397" s="114"/>
      <c r="AL397" s="114"/>
      <c r="AM397" s="114"/>
      <c r="AN397" s="114"/>
      <c r="AO397" s="114"/>
      <c r="AP397" s="114"/>
      <c r="AQ397" s="114"/>
      <c r="AR397" s="114"/>
      <c r="AS397" s="114"/>
      <c r="AT397" s="114"/>
      <c r="AU397" s="114"/>
      <c r="AV397" s="114"/>
      <c r="AW397" s="114"/>
      <c r="AX397" s="114"/>
      <c r="AY397" s="114"/>
      <c r="AZ397" s="114"/>
      <c r="BA397" s="114"/>
      <c r="BB397" s="114"/>
      <c r="BC397" s="114"/>
      <c r="BD397" s="114"/>
      <c r="BE397" s="114"/>
      <c r="BF397" s="114"/>
      <c r="BG397" s="114"/>
      <c r="BH397" s="114"/>
      <c r="BI397" s="114"/>
      <c r="BJ397" s="114"/>
      <c r="BK397" s="114"/>
      <c r="BL397" s="114"/>
      <c r="BM397" s="114"/>
      <c r="BN397" s="114"/>
      <c r="BO397" s="114"/>
      <c r="BP397" s="114"/>
      <c r="BQ397" s="114"/>
      <c r="BR397" s="114"/>
      <c r="BS397" s="114"/>
      <c r="BT397" s="114"/>
      <c r="BU397" s="114"/>
      <c r="BV397" s="114"/>
      <c r="BW397" s="114"/>
      <c r="BX397" s="114"/>
      <c r="BY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c r="AJ398" s="114"/>
      <c r="AK398" s="114"/>
      <c r="AL398" s="114"/>
      <c r="AM398" s="114"/>
      <c r="AN398" s="114"/>
      <c r="AO398" s="114"/>
      <c r="AP398" s="114"/>
      <c r="AQ398" s="114"/>
      <c r="AR398" s="114"/>
      <c r="AS398" s="114"/>
      <c r="AT398" s="114"/>
      <c r="AU398" s="114"/>
      <c r="AV398" s="114"/>
      <c r="AW398" s="114"/>
      <c r="AX398" s="114"/>
      <c r="AY398" s="114"/>
      <c r="AZ398" s="114"/>
      <c r="BA398" s="114"/>
      <c r="BB398" s="114"/>
      <c r="BC398" s="114"/>
      <c r="BD398" s="114"/>
      <c r="BE398" s="114"/>
      <c r="BF398" s="114"/>
      <c r="BG398" s="114"/>
      <c r="BH398" s="114"/>
      <c r="BI398" s="114"/>
      <c r="BJ398" s="114"/>
      <c r="BK398" s="114"/>
      <c r="BL398" s="114"/>
      <c r="BM398" s="114"/>
      <c r="BN398" s="114"/>
      <c r="BO398" s="114"/>
      <c r="BP398" s="114"/>
      <c r="BQ398" s="114"/>
      <c r="BR398" s="114"/>
      <c r="BS398" s="114"/>
      <c r="BT398" s="114"/>
      <c r="BU398" s="114"/>
      <c r="BV398" s="114"/>
      <c r="BW398" s="114"/>
      <c r="BX398" s="114"/>
      <c r="BY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c r="AJ399" s="114"/>
      <c r="AK399" s="114"/>
      <c r="AL399" s="114"/>
      <c r="AM399" s="114"/>
      <c r="AN399" s="114"/>
      <c r="AO399" s="114"/>
      <c r="AP399" s="114"/>
      <c r="AQ399" s="114"/>
      <c r="AR399" s="114"/>
      <c r="AS399" s="114"/>
      <c r="AT399" s="114"/>
      <c r="AU399" s="114"/>
      <c r="AV399" s="114"/>
      <c r="AW399" s="114"/>
      <c r="AX399" s="114"/>
      <c r="AY399" s="114"/>
      <c r="AZ399" s="114"/>
      <c r="BA399" s="114"/>
      <c r="BB399" s="114"/>
      <c r="BC399" s="114"/>
      <c r="BD399" s="114"/>
      <c r="BE399" s="114"/>
      <c r="BF399" s="114"/>
      <c r="BG399" s="114"/>
      <c r="BH399" s="114"/>
      <c r="BI399" s="114"/>
      <c r="BJ399" s="114"/>
      <c r="BK399" s="114"/>
      <c r="BL399" s="114"/>
      <c r="BM399" s="114"/>
      <c r="BN399" s="114"/>
      <c r="BO399" s="114"/>
      <c r="BP399" s="114"/>
      <c r="BQ399" s="114"/>
      <c r="BR399" s="114"/>
      <c r="BS399" s="114"/>
      <c r="BT399" s="114"/>
      <c r="BU399" s="114"/>
      <c r="BV399" s="114"/>
      <c r="BW399" s="114"/>
      <c r="BX399" s="114"/>
      <c r="BY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c r="AJ400" s="114"/>
      <c r="AK400" s="114"/>
      <c r="AL400" s="114"/>
      <c r="AM400" s="114"/>
      <c r="AN400" s="114"/>
      <c r="AO400" s="114"/>
      <c r="AP400" s="114"/>
      <c r="AQ400" s="114"/>
      <c r="AR400" s="114"/>
      <c r="AS400" s="114"/>
      <c r="AT400" s="114"/>
      <c r="AU400" s="114"/>
      <c r="AV400" s="114"/>
      <c r="AW400" s="114"/>
      <c r="AX400" s="114"/>
      <c r="AY400" s="114"/>
      <c r="AZ400" s="114"/>
      <c r="BA400" s="114"/>
      <c r="BB400" s="114"/>
      <c r="BC400" s="114"/>
      <c r="BD400" s="114"/>
      <c r="BE400" s="114"/>
      <c r="BF400" s="114"/>
      <c r="BG400" s="114"/>
      <c r="BH400" s="114"/>
      <c r="BI400" s="114"/>
      <c r="BJ400" s="114"/>
      <c r="BK400" s="114"/>
      <c r="BL400" s="114"/>
      <c r="BM400" s="114"/>
      <c r="BN400" s="114"/>
      <c r="BO400" s="114"/>
      <c r="BP400" s="114"/>
      <c r="BQ400" s="114"/>
      <c r="BR400" s="114"/>
      <c r="BS400" s="114"/>
      <c r="BT400" s="114"/>
      <c r="BU400" s="114"/>
      <c r="BV400" s="114"/>
      <c r="BW400" s="114"/>
      <c r="BX400" s="114"/>
      <c r="BY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c r="AJ401" s="114"/>
      <c r="AK401" s="114"/>
      <c r="AL401" s="114"/>
      <c r="AM401" s="114"/>
      <c r="AN401" s="114"/>
      <c r="AO401" s="114"/>
      <c r="AP401" s="114"/>
      <c r="AQ401" s="114"/>
      <c r="AR401" s="114"/>
      <c r="AS401" s="114"/>
      <c r="AT401" s="114"/>
      <c r="AU401" s="114"/>
      <c r="AV401" s="114"/>
      <c r="AW401" s="114"/>
      <c r="AX401" s="114"/>
      <c r="AY401" s="114"/>
      <c r="AZ401" s="114"/>
      <c r="BA401" s="114"/>
      <c r="BB401" s="114"/>
      <c r="BC401" s="114"/>
      <c r="BD401" s="114"/>
      <c r="BE401" s="114"/>
      <c r="BF401" s="114"/>
      <c r="BG401" s="114"/>
      <c r="BH401" s="114"/>
      <c r="BI401" s="114"/>
      <c r="BJ401" s="114"/>
      <c r="BK401" s="114"/>
      <c r="BL401" s="114"/>
      <c r="BM401" s="114"/>
      <c r="BN401" s="114"/>
      <c r="BO401" s="114"/>
      <c r="BP401" s="114"/>
      <c r="BQ401" s="114"/>
      <c r="BR401" s="114"/>
      <c r="BS401" s="114"/>
      <c r="BT401" s="114"/>
      <c r="BU401" s="114"/>
      <c r="BV401" s="114"/>
      <c r="BW401" s="114"/>
      <c r="BX401" s="114"/>
      <c r="BY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c r="AJ402" s="114"/>
      <c r="AK402" s="114"/>
      <c r="AL402" s="114"/>
      <c r="AM402" s="114"/>
      <c r="AN402" s="114"/>
      <c r="AO402" s="114"/>
      <c r="AP402" s="114"/>
      <c r="AQ402" s="114"/>
      <c r="AR402" s="114"/>
      <c r="AS402" s="114"/>
      <c r="AT402" s="114"/>
      <c r="AU402" s="114"/>
      <c r="AV402" s="114"/>
      <c r="AW402" s="114"/>
      <c r="AX402" s="114"/>
      <c r="AY402" s="114"/>
      <c r="AZ402" s="114"/>
      <c r="BA402" s="114"/>
      <c r="BB402" s="114"/>
      <c r="BC402" s="114"/>
      <c r="BD402" s="114"/>
      <c r="BE402" s="114"/>
      <c r="BF402" s="114"/>
      <c r="BG402" s="114"/>
      <c r="BH402" s="114"/>
      <c r="BI402" s="114"/>
      <c r="BJ402" s="114"/>
      <c r="BK402" s="114"/>
      <c r="BL402" s="114"/>
      <c r="BM402" s="114"/>
      <c r="BN402" s="114"/>
      <c r="BO402" s="114"/>
      <c r="BP402" s="114"/>
      <c r="BQ402" s="114"/>
      <c r="BR402" s="114"/>
      <c r="BS402" s="114"/>
      <c r="BT402" s="114"/>
      <c r="BU402" s="114"/>
      <c r="BV402" s="114"/>
      <c r="BW402" s="114"/>
      <c r="BX402" s="114"/>
      <c r="BY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c r="AJ403" s="114"/>
      <c r="AK403" s="114"/>
      <c r="AL403" s="114"/>
      <c r="AM403" s="114"/>
      <c r="AN403" s="114"/>
      <c r="AO403" s="114"/>
      <c r="AP403" s="114"/>
      <c r="AQ403" s="114"/>
      <c r="AR403" s="114"/>
      <c r="AS403" s="114"/>
      <c r="AT403" s="114"/>
      <c r="AU403" s="114"/>
      <c r="AV403" s="114"/>
      <c r="AW403" s="114"/>
      <c r="AX403" s="114"/>
      <c r="AY403" s="114"/>
      <c r="AZ403" s="114"/>
      <c r="BA403" s="114"/>
      <c r="BB403" s="114"/>
      <c r="BC403" s="114"/>
      <c r="BD403" s="114"/>
      <c r="BE403" s="114"/>
      <c r="BF403" s="114"/>
      <c r="BG403" s="114"/>
      <c r="BH403" s="114"/>
      <c r="BI403" s="114"/>
      <c r="BJ403" s="114"/>
      <c r="BK403" s="114"/>
      <c r="BL403" s="114"/>
      <c r="BM403" s="114"/>
      <c r="BN403" s="114"/>
      <c r="BO403" s="114"/>
      <c r="BP403" s="114"/>
      <c r="BQ403" s="114"/>
      <c r="BR403" s="114"/>
      <c r="BS403" s="114"/>
      <c r="BT403" s="114"/>
      <c r="BU403" s="114"/>
      <c r="BV403" s="114"/>
      <c r="BW403" s="114"/>
      <c r="BX403" s="114"/>
      <c r="BY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c r="AJ404" s="114"/>
      <c r="AK404" s="114"/>
      <c r="AL404" s="114"/>
      <c r="AM404" s="114"/>
      <c r="AN404" s="114"/>
      <c r="AO404" s="114"/>
      <c r="AP404" s="114"/>
      <c r="AQ404" s="114"/>
      <c r="AR404" s="114"/>
      <c r="AS404" s="114"/>
      <c r="AT404" s="114"/>
      <c r="AU404" s="114"/>
      <c r="AV404" s="114"/>
      <c r="AW404" s="114"/>
      <c r="AX404" s="114"/>
      <c r="AY404" s="114"/>
      <c r="AZ404" s="114"/>
      <c r="BA404" s="114"/>
      <c r="BB404" s="114"/>
      <c r="BC404" s="114"/>
      <c r="BD404" s="114"/>
      <c r="BE404" s="114"/>
      <c r="BF404" s="114"/>
      <c r="BG404" s="114"/>
      <c r="BH404" s="114"/>
      <c r="BI404" s="114"/>
      <c r="BJ404" s="114"/>
      <c r="BK404" s="114"/>
      <c r="BL404" s="114"/>
      <c r="BM404" s="114"/>
      <c r="BN404" s="114"/>
      <c r="BO404" s="114"/>
      <c r="BP404" s="114"/>
      <c r="BQ404" s="114"/>
      <c r="BR404" s="114"/>
      <c r="BS404" s="114"/>
      <c r="BT404" s="114"/>
      <c r="BU404" s="114"/>
      <c r="BV404" s="114"/>
      <c r="BW404" s="114"/>
      <c r="BX404" s="114"/>
      <c r="BY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c r="AJ405" s="114"/>
      <c r="AK405" s="114"/>
      <c r="AL405" s="114"/>
      <c r="AM405" s="114"/>
      <c r="AN405" s="114"/>
      <c r="AO405" s="114"/>
      <c r="AP405" s="114"/>
      <c r="AQ405" s="114"/>
      <c r="AR405" s="114"/>
      <c r="AS405" s="114"/>
      <c r="AT405" s="114"/>
      <c r="AU405" s="114"/>
      <c r="AV405" s="114"/>
      <c r="AW405" s="114"/>
      <c r="AX405" s="114"/>
      <c r="AY405" s="114"/>
      <c r="AZ405" s="114"/>
      <c r="BA405" s="114"/>
      <c r="BB405" s="114"/>
      <c r="BC405" s="114"/>
      <c r="BD405" s="114"/>
      <c r="BE405" s="114"/>
      <c r="BF405" s="114"/>
      <c r="BG405" s="114"/>
      <c r="BH405" s="114"/>
      <c r="BI405" s="114"/>
      <c r="BJ405" s="114"/>
      <c r="BK405" s="114"/>
      <c r="BL405" s="114"/>
      <c r="BM405" s="114"/>
      <c r="BN405" s="114"/>
      <c r="BO405" s="114"/>
      <c r="BP405" s="114"/>
      <c r="BQ405" s="114"/>
      <c r="BR405" s="114"/>
      <c r="BS405" s="114"/>
      <c r="BT405" s="114"/>
      <c r="BU405" s="114"/>
      <c r="BV405" s="114"/>
      <c r="BW405" s="114"/>
      <c r="BX405" s="114"/>
      <c r="BY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c r="AJ406" s="114"/>
      <c r="AK406" s="114"/>
      <c r="AL406" s="114"/>
      <c r="AM406" s="114"/>
      <c r="AN406" s="114"/>
      <c r="AO406" s="114"/>
      <c r="AP406" s="114"/>
      <c r="AQ406" s="114"/>
      <c r="AR406" s="114"/>
      <c r="AS406" s="114"/>
      <c r="AT406" s="114"/>
      <c r="AU406" s="114"/>
      <c r="AV406" s="114"/>
      <c r="AW406" s="114"/>
      <c r="AX406" s="114"/>
      <c r="AY406" s="114"/>
      <c r="AZ406" s="114"/>
      <c r="BA406" s="114"/>
      <c r="BB406" s="114"/>
      <c r="BC406" s="114"/>
      <c r="BD406" s="114"/>
      <c r="BE406" s="114"/>
      <c r="BF406" s="114"/>
      <c r="BG406" s="114"/>
      <c r="BH406" s="114"/>
      <c r="BI406" s="114"/>
      <c r="BJ406" s="114"/>
      <c r="BK406" s="114"/>
      <c r="BL406" s="114"/>
      <c r="BM406" s="114"/>
      <c r="BN406" s="114"/>
      <c r="BO406" s="114"/>
      <c r="BP406" s="114"/>
      <c r="BQ406" s="114"/>
      <c r="BR406" s="114"/>
      <c r="BS406" s="114"/>
      <c r="BT406" s="114"/>
      <c r="BU406" s="114"/>
      <c r="BV406" s="114"/>
      <c r="BW406" s="114"/>
      <c r="BX406" s="114"/>
      <c r="BY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c r="AO407" s="114"/>
      <c r="AP407" s="114"/>
      <c r="AQ407" s="114"/>
      <c r="AR407" s="114"/>
      <c r="AS407" s="114"/>
      <c r="AT407" s="114"/>
      <c r="AU407" s="114"/>
      <c r="AV407" s="114"/>
      <c r="AW407" s="114"/>
      <c r="AX407" s="114"/>
      <c r="AY407" s="114"/>
      <c r="AZ407" s="114"/>
      <c r="BA407" s="114"/>
      <c r="BB407" s="114"/>
      <c r="BC407" s="114"/>
      <c r="BD407" s="114"/>
      <c r="BE407" s="114"/>
      <c r="BF407" s="114"/>
      <c r="BG407" s="114"/>
      <c r="BH407" s="114"/>
      <c r="BI407" s="114"/>
      <c r="BJ407" s="114"/>
      <c r="BK407" s="114"/>
      <c r="BL407" s="114"/>
      <c r="BM407" s="114"/>
      <c r="BN407" s="114"/>
      <c r="BO407" s="114"/>
      <c r="BP407" s="114"/>
      <c r="BQ407" s="114"/>
      <c r="BR407" s="114"/>
      <c r="BS407" s="114"/>
      <c r="BT407" s="114"/>
      <c r="BU407" s="114"/>
      <c r="BV407" s="114"/>
      <c r="BW407" s="114"/>
      <c r="BX407" s="114"/>
      <c r="BY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c r="AK408" s="114"/>
      <c r="AL408" s="114"/>
      <c r="AM408" s="114"/>
      <c r="AN408" s="114"/>
      <c r="AO408" s="114"/>
      <c r="AP408" s="114"/>
      <c r="AQ408" s="114"/>
      <c r="AR408" s="114"/>
      <c r="AS408" s="114"/>
      <c r="AT408" s="114"/>
      <c r="AU408" s="114"/>
      <c r="AV408" s="114"/>
      <c r="AW408" s="114"/>
      <c r="AX408" s="114"/>
      <c r="AY408" s="114"/>
      <c r="AZ408" s="114"/>
      <c r="BA408" s="114"/>
      <c r="BB408" s="114"/>
      <c r="BC408" s="114"/>
      <c r="BD408" s="114"/>
      <c r="BE408" s="114"/>
      <c r="BF408" s="114"/>
      <c r="BG408" s="114"/>
      <c r="BH408" s="114"/>
      <c r="BI408" s="114"/>
      <c r="BJ408" s="114"/>
      <c r="BK408" s="114"/>
      <c r="BL408" s="114"/>
      <c r="BM408" s="114"/>
      <c r="BN408" s="114"/>
      <c r="BO408" s="114"/>
      <c r="BP408" s="114"/>
      <c r="BQ408" s="114"/>
      <c r="BR408" s="114"/>
      <c r="BS408" s="114"/>
      <c r="BT408" s="114"/>
      <c r="BU408" s="114"/>
      <c r="BV408" s="114"/>
      <c r="BW408" s="114"/>
      <c r="BX408" s="114"/>
      <c r="BY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c r="AJ409" s="114"/>
      <c r="AK409" s="114"/>
      <c r="AL409" s="114"/>
      <c r="AM409" s="114"/>
      <c r="AN409" s="114"/>
      <c r="AO409" s="114"/>
      <c r="AP409" s="114"/>
      <c r="AQ409" s="114"/>
      <c r="AR409" s="114"/>
      <c r="AS409" s="114"/>
      <c r="AT409" s="114"/>
      <c r="AU409" s="114"/>
      <c r="AV409" s="114"/>
      <c r="AW409" s="114"/>
      <c r="AX409" s="114"/>
      <c r="AY409" s="114"/>
      <c r="AZ409" s="114"/>
      <c r="BA409" s="114"/>
      <c r="BB409" s="114"/>
      <c r="BC409" s="114"/>
      <c r="BD409" s="114"/>
      <c r="BE409" s="114"/>
      <c r="BF409" s="114"/>
      <c r="BG409" s="114"/>
      <c r="BH409" s="114"/>
      <c r="BI409" s="114"/>
      <c r="BJ409" s="114"/>
      <c r="BK409" s="114"/>
      <c r="BL409" s="114"/>
      <c r="BM409" s="114"/>
      <c r="BN409" s="114"/>
      <c r="BO409" s="114"/>
      <c r="BP409" s="114"/>
      <c r="BQ409" s="114"/>
      <c r="BR409" s="114"/>
      <c r="BS409" s="114"/>
      <c r="BT409" s="114"/>
      <c r="BU409" s="114"/>
      <c r="BV409" s="114"/>
      <c r="BW409" s="114"/>
      <c r="BX409" s="114"/>
      <c r="BY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c r="AJ410" s="114"/>
      <c r="AK410" s="114"/>
      <c r="AL410" s="114"/>
      <c r="AM410" s="114"/>
      <c r="AN410" s="114"/>
      <c r="AO410" s="114"/>
      <c r="AP410" s="114"/>
      <c r="AQ410" s="114"/>
      <c r="AR410" s="114"/>
      <c r="AS410" s="114"/>
      <c r="AT410" s="114"/>
      <c r="AU410" s="114"/>
      <c r="AV410" s="114"/>
      <c r="AW410" s="114"/>
      <c r="AX410" s="114"/>
      <c r="AY410" s="114"/>
      <c r="AZ410" s="114"/>
      <c r="BA410" s="114"/>
      <c r="BB410" s="114"/>
      <c r="BC410" s="114"/>
      <c r="BD410" s="114"/>
      <c r="BE410" s="114"/>
      <c r="BF410" s="114"/>
      <c r="BG410" s="114"/>
      <c r="BH410" s="114"/>
      <c r="BI410" s="114"/>
      <c r="BJ410" s="114"/>
      <c r="BK410" s="114"/>
      <c r="BL410" s="114"/>
      <c r="BM410" s="114"/>
      <c r="BN410" s="114"/>
      <c r="BO410" s="114"/>
      <c r="BP410" s="114"/>
      <c r="BQ410" s="114"/>
      <c r="BR410" s="114"/>
      <c r="BS410" s="114"/>
      <c r="BT410" s="114"/>
      <c r="BU410" s="114"/>
      <c r="BV410" s="114"/>
      <c r="BW410" s="114"/>
      <c r="BX410" s="114"/>
      <c r="BY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c r="AJ411" s="114"/>
      <c r="AK411" s="114"/>
      <c r="AL411" s="114"/>
      <c r="AM411" s="114"/>
      <c r="AN411" s="114"/>
      <c r="AO411" s="114"/>
      <c r="AP411" s="114"/>
      <c r="AQ411" s="114"/>
      <c r="AR411" s="114"/>
      <c r="AS411" s="114"/>
      <c r="AT411" s="114"/>
      <c r="AU411" s="114"/>
      <c r="AV411" s="114"/>
      <c r="AW411" s="114"/>
      <c r="AX411" s="114"/>
      <c r="AY411" s="114"/>
      <c r="AZ411" s="114"/>
      <c r="BA411" s="114"/>
      <c r="BB411" s="114"/>
      <c r="BC411" s="114"/>
      <c r="BD411" s="114"/>
      <c r="BE411" s="114"/>
      <c r="BF411" s="114"/>
      <c r="BG411" s="114"/>
      <c r="BH411" s="114"/>
      <c r="BI411" s="114"/>
      <c r="BJ411" s="114"/>
      <c r="BK411" s="114"/>
      <c r="BL411" s="114"/>
      <c r="BM411" s="114"/>
      <c r="BN411" s="114"/>
      <c r="BO411" s="114"/>
      <c r="BP411" s="114"/>
      <c r="BQ411" s="114"/>
      <c r="BR411" s="114"/>
      <c r="BS411" s="114"/>
      <c r="BT411" s="114"/>
      <c r="BU411" s="114"/>
      <c r="BV411" s="114"/>
      <c r="BW411" s="114"/>
      <c r="BX411" s="114"/>
      <c r="BY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c r="AJ412" s="114"/>
      <c r="AK412" s="114"/>
      <c r="AL412" s="114"/>
      <c r="AM412" s="114"/>
      <c r="AN412" s="114"/>
      <c r="AO412" s="114"/>
      <c r="AP412" s="114"/>
      <c r="AQ412" s="114"/>
      <c r="AR412" s="114"/>
      <c r="AS412" s="114"/>
      <c r="AT412" s="114"/>
      <c r="AU412" s="114"/>
      <c r="AV412" s="114"/>
      <c r="AW412" s="114"/>
      <c r="AX412" s="114"/>
      <c r="AY412" s="114"/>
      <c r="AZ412" s="114"/>
      <c r="BA412" s="114"/>
      <c r="BB412" s="114"/>
      <c r="BC412" s="114"/>
      <c r="BD412" s="114"/>
      <c r="BE412" s="114"/>
      <c r="BF412" s="114"/>
      <c r="BG412" s="114"/>
      <c r="BH412" s="114"/>
      <c r="BI412" s="114"/>
      <c r="BJ412" s="114"/>
      <c r="BK412" s="114"/>
      <c r="BL412" s="114"/>
      <c r="BM412" s="114"/>
      <c r="BN412" s="114"/>
      <c r="BO412" s="114"/>
      <c r="BP412" s="114"/>
      <c r="BQ412" s="114"/>
      <c r="BR412" s="114"/>
      <c r="BS412" s="114"/>
      <c r="BT412" s="114"/>
      <c r="BU412" s="114"/>
      <c r="BV412" s="114"/>
      <c r="BW412" s="114"/>
      <c r="BX412" s="114"/>
      <c r="BY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c r="AJ413" s="114"/>
      <c r="AK413" s="114"/>
      <c r="AL413" s="114"/>
      <c r="AM413" s="114"/>
      <c r="AN413" s="114"/>
      <c r="AO413" s="114"/>
      <c r="AP413" s="114"/>
      <c r="AQ413" s="114"/>
      <c r="AR413" s="114"/>
      <c r="AS413" s="114"/>
      <c r="AT413" s="114"/>
      <c r="AU413" s="114"/>
      <c r="AV413" s="114"/>
      <c r="AW413" s="114"/>
      <c r="AX413" s="114"/>
      <c r="AY413" s="114"/>
      <c r="AZ413" s="114"/>
      <c r="BA413" s="114"/>
      <c r="BB413" s="114"/>
      <c r="BC413" s="114"/>
      <c r="BD413" s="114"/>
      <c r="BE413" s="114"/>
      <c r="BF413" s="114"/>
      <c r="BG413" s="114"/>
      <c r="BH413" s="114"/>
      <c r="BI413" s="114"/>
      <c r="BJ413" s="114"/>
      <c r="BK413" s="114"/>
      <c r="BL413" s="114"/>
      <c r="BM413" s="114"/>
      <c r="BN413" s="114"/>
      <c r="BO413" s="114"/>
      <c r="BP413" s="114"/>
      <c r="BQ413" s="114"/>
      <c r="BR413" s="114"/>
      <c r="BS413" s="114"/>
      <c r="BT413" s="114"/>
      <c r="BU413" s="114"/>
      <c r="BV413" s="114"/>
      <c r="BW413" s="114"/>
      <c r="BX413" s="114"/>
      <c r="BY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14"/>
      <c r="AM414" s="114"/>
      <c r="AN414" s="114"/>
      <c r="AO414" s="114"/>
      <c r="AP414" s="114"/>
      <c r="AQ414" s="114"/>
      <c r="AR414" s="114"/>
      <c r="AS414" s="114"/>
      <c r="AT414" s="114"/>
      <c r="AU414" s="114"/>
      <c r="AV414" s="114"/>
      <c r="AW414" s="114"/>
      <c r="AX414" s="114"/>
      <c r="AY414" s="114"/>
      <c r="AZ414" s="114"/>
      <c r="BA414" s="114"/>
      <c r="BB414" s="114"/>
      <c r="BC414" s="114"/>
      <c r="BD414" s="114"/>
      <c r="BE414" s="114"/>
      <c r="BF414" s="114"/>
      <c r="BG414" s="114"/>
      <c r="BH414" s="114"/>
      <c r="BI414" s="114"/>
      <c r="BJ414" s="114"/>
      <c r="BK414" s="114"/>
      <c r="BL414" s="114"/>
      <c r="BM414" s="114"/>
      <c r="BN414" s="114"/>
      <c r="BO414" s="114"/>
      <c r="BP414" s="114"/>
      <c r="BQ414" s="114"/>
      <c r="BR414" s="114"/>
      <c r="BS414" s="114"/>
      <c r="BT414" s="114"/>
      <c r="BU414" s="114"/>
      <c r="BV414" s="114"/>
      <c r="BW414" s="114"/>
      <c r="BX414" s="114"/>
      <c r="BY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c r="AJ415" s="114"/>
      <c r="AK415" s="114"/>
      <c r="AL415" s="114"/>
      <c r="AM415" s="114"/>
      <c r="AN415" s="114"/>
      <c r="AO415" s="114"/>
      <c r="AP415" s="114"/>
      <c r="AQ415" s="114"/>
      <c r="AR415" s="114"/>
      <c r="AS415" s="114"/>
      <c r="AT415" s="114"/>
      <c r="AU415" s="114"/>
      <c r="AV415" s="114"/>
      <c r="AW415" s="114"/>
      <c r="AX415" s="114"/>
      <c r="AY415" s="114"/>
      <c r="AZ415" s="114"/>
      <c r="BA415" s="114"/>
      <c r="BB415" s="114"/>
      <c r="BC415" s="114"/>
      <c r="BD415" s="114"/>
      <c r="BE415" s="114"/>
      <c r="BF415" s="114"/>
      <c r="BG415" s="114"/>
      <c r="BH415" s="114"/>
      <c r="BI415" s="114"/>
      <c r="BJ415" s="114"/>
      <c r="BK415" s="114"/>
      <c r="BL415" s="114"/>
      <c r="BM415" s="114"/>
      <c r="BN415" s="114"/>
      <c r="BO415" s="114"/>
      <c r="BP415" s="114"/>
      <c r="BQ415" s="114"/>
      <c r="BR415" s="114"/>
      <c r="BS415" s="114"/>
      <c r="BT415" s="114"/>
      <c r="BU415" s="114"/>
      <c r="BV415" s="114"/>
      <c r="BW415" s="114"/>
      <c r="BX415" s="114"/>
      <c r="BY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c r="AJ416" s="114"/>
      <c r="AK416" s="114"/>
      <c r="AL416" s="114"/>
      <c r="AM416" s="114"/>
      <c r="AN416" s="114"/>
      <c r="AO416" s="114"/>
      <c r="AP416" s="114"/>
      <c r="AQ416" s="114"/>
      <c r="AR416" s="114"/>
      <c r="AS416" s="114"/>
      <c r="AT416" s="114"/>
      <c r="AU416" s="114"/>
      <c r="AV416" s="114"/>
      <c r="AW416" s="114"/>
      <c r="AX416" s="114"/>
      <c r="AY416" s="114"/>
      <c r="AZ416" s="114"/>
      <c r="BA416" s="114"/>
      <c r="BB416" s="114"/>
      <c r="BC416" s="114"/>
      <c r="BD416" s="114"/>
      <c r="BE416" s="114"/>
      <c r="BF416" s="114"/>
      <c r="BG416" s="114"/>
      <c r="BH416" s="114"/>
      <c r="BI416" s="114"/>
      <c r="BJ416" s="114"/>
      <c r="BK416" s="114"/>
      <c r="BL416" s="114"/>
      <c r="BM416" s="114"/>
      <c r="BN416" s="114"/>
      <c r="BO416" s="114"/>
      <c r="BP416" s="114"/>
      <c r="BQ416" s="114"/>
      <c r="BR416" s="114"/>
      <c r="BS416" s="114"/>
      <c r="BT416" s="114"/>
      <c r="BU416" s="114"/>
      <c r="BV416" s="114"/>
      <c r="BW416" s="114"/>
      <c r="BX416" s="114"/>
      <c r="BY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c r="AJ417" s="114"/>
      <c r="AK417" s="114"/>
      <c r="AL417" s="114"/>
      <c r="AM417" s="114"/>
      <c r="AN417" s="114"/>
      <c r="AO417" s="114"/>
      <c r="AP417" s="114"/>
      <c r="AQ417" s="114"/>
      <c r="AR417" s="114"/>
      <c r="AS417" s="114"/>
      <c r="AT417" s="114"/>
      <c r="AU417" s="114"/>
      <c r="AV417" s="114"/>
      <c r="AW417" s="114"/>
      <c r="AX417" s="114"/>
      <c r="AY417" s="114"/>
      <c r="AZ417" s="114"/>
      <c r="BA417" s="114"/>
      <c r="BB417" s="114"/>
      <c r="BC417" s="114"/>
      <c r="BD417" s="114"/>
      <c r="BE417" s="114"/>
      <c r="BF417" s="114"/>
      <c r="BG417" s="114"/>
      <c r="BH417" s="114"/>
      <c r="BI417" s="114"/>
      <c r="BJ417" s="114"/>
      <c r="BK417" s="114"/>
      <c r="BL417" s="114"/>
      <c r="BM417" s="114"/>
      <c r="BN417" s="114"/>
      <c r="BO417" s="114"/>
      <c r="BP417" s="114"/>
      <c r="BQ417" s="114"/>
      <c r="BR417" s="114"/>
      <c r="BS417" s="114"/>
      <c r="BT417" s="114"/>
      <c r="BU417" s="114"/>
      <c r="BV417" s="114"/>
      <c r="BW417" s="114"/>
      <c r="BX417" s="114"/>
      <c r="BY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c r="AJ418" s="114"/>
      <c r="AK418" s="114"/>
      <c r="AL418" s="114"/>
      <c r="AM418" s="114"/>
      <c r="AN418" s="114"/>
      <c r="AO418" s="114"/>
      <c r="AP418" s="114"/>
      <c r="AQ418" s="114"/>
      <c r="AR418" s="114"/>
      <c r="AS418" s="114"/>
      <c r="AT418" s="114"/>
      <c r="AU418" s="114"/>
      <c r="AV418" s="114"/>
      <c r="AW418" s="114"/>
      <c r="AX418" s="114"/>
      <c r="AY418" s="114"/>
      <c r="AZ418" s="114"/>
      <c r="BA418" s="114"/>
      <c r="BB418" s="114"/>
      <c r="BC418" s="114"/>
      <c r="BD418" s="114"/>
      <c r="BE418" s="114"/>
      <c r="BF418" s="114"/>
      <c r="BG418" s="114"/>
      <c r="BH418" s="114"/>
      <c r="BI418" s="114"/>
      <c r="BJ418" s="114"/>
      <c r="BK418" s="114"/>
      <c r="BL418" s="114"/>
      <c r="BM418" s="114"/>
      <c r="BN418" s="114"/>
      <c r="BO418" s="114"/>
      <c r="BP418" s="114"/>
      <c r="BQ418" s="114"/>
      <c r="BR418" s="114"/>
      <c r="BS418" s="114"/>
      <c r="BT418" s="114"/>
      <c r="BU418" s="114"/>
      <c r="BV418" s="114"/>
      <c r="BW418" s="114"/>
      <c r="BX418" s="114"/>
      <c r="BY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c r="AJ419" s="114"/>
      <c r="AK419" s="114"/>
      <c r="AL419" s="114"/>
      <c r="AM419" s="114"/>
      <c r="AN419" s="114"/>
      <c r="AO419" s="114"/>
      <c r="AP419" s="114"/>
      <c r="AQ419" s="114"/>
      <c r="AR419" s="114"/>
      <c r="AS419" s="114"/>
      <c r="AT419" s="114"/>
      <c r="AU419" s="114"/>
      <c r="AV419" s="114"/>
      <c r="AW419" s="114"/>
      <c r="AX419" s="114"/>
      <c r="AY419" s="114"/>
      <c r="AZ419" s="114"/>
      <c r="BA419" s="114"/>
      <c r="BB419" s="114"/>
      <c r="BC419" s="114"/>
      <c r="BD419" s="114"/>
      <c r="BE419" s="114"/>
      <c r="BF419" s="114"/>
      <c r="BG419" s="114"/>
      <c r="BH419" s="114"/>
      <c r="BI419" s="114"/>
      <c r="BJ419" s="114"/>
      <c r="BK419" s="114"/>
      <c r="BL419" s="114"/>
      <c r="BM419" s="114"/>
      <c r="BN419" s="114"/>
      <c r="BO419" s="114"/>
      <c r="BP419" s="114"/>
      <c r="BQ419" s="114"/>
      <c r="BR419" s="114"/>
      <c r="BS419" s="114"/>
      <c r="BT419" s="114"/>
      <c r="BU419" s="114"/>
      <c r="BV419" s="114"/>
      <c r="BW419" s="114"/>
      <c r="BX419" s="114"/>
      <c r="BY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c r="AJ420" s="114"/>
      <c r="AK420" s="114"/>
      <c r="AL420" s="114"/>
      <c r="AM420" s="114"/>
      <c r="AN420" s="114"/>
      <c r="AO420" s="114"/>
      <c r="AP420" s="114"/>
      <c r="AQ420" s="114"/>
      <c r="AR420" s="114"/>
      <c r="AS420" s="114"/>
      <c r="AT420" s="114"/>
      <c r="AU420" s="114"/>
      <c r="AV420" s="114"/>
      <c r="AW420" s="114"/>
      <c r="AX420" s="114"/>
      <c r="AY420" s="114"/>
      <c r="AZ420" s="114"/>
      <c r="BA420" s="114"/>
      <c r="BB420" s="114"/>
      <c r="BC420" s="114"/>
      <c r="BD420" s="114"/>
      <c r="BE420" s="114"/>
      <c r="BF420" s="114"/>
      <c r="BG420" s="114"/>
      <c r="BH420" s="114"/>
      <c r="BI420" s="114"/>
      <c r="BJ420" s="114"/>
      <c r="BK420" s="114"/>
      <c r="BL420" s="114"/>
      <c r="BM420" s="114"/>
      <c r="BN420" s="114"/>
      <c r="BO420" s="114"/>
      <c r="BP420" s="114"/>
      <c r="BQ420" s="114"/>
      <c r="BR420" s="114"/>
      <c r="BS420" s="114"/>
      <c r="BT420" s="114"/>
      <c r="BU420" s="114"/>
      <c r="BV420" s="114"/>
      <c r="BW420" s="114"/>
      <c r="BX420" s="114"/>
      <c r="BY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c r="AJ421" s="114"/>
      <c r="AK421" s="114"/>
      <c r="AL421" s="114"/>
      <c r="AM421" s="114"/>
      <c r="AN421" s="114"/>
      <c r="AO421" s="114"/>
      <c r="AP421" s="114"/>
      <c r="AQ421" s="114"/>
      <c r="AR421" s="114"/>
      <c r="AS421" s="114"/>
      <c r="AT421" s="114"/>
      <c r="AU421" s="114"/>
      <c r="AV421" s="114"/>
      <c r="AW421" s="114"/>
      <c r="AX421" s="114"/>
      <c r="AY421" s="114"/>
      <c r="AZ421" s="114"/>
      <c r="BA421" s="114"/>
      <c r="BB421" s="114"/>
      <c r="BC421" s="114"/>
      <c r="BD421" s="114"/>
      <c r="BE421" s="114"/>
      <c r="BF421" s="114"/>
      <c r="BG421" s="114"/>
      <c r="BH421" s="114"/>
      <c r="BI421" s="114"/>
      <c r="BJ421" s="114"/>
      <c r="BK421" s="114"/>
      <c r="BL421" s="114"/>
      <c r="BM421" s="114"/>
      <c r="BN421" s="114"/>
      <c r="BO421" s="114"/>
      <c r="BP421" s="114"/>
      <c r="BQ421" s="114"/>
      <c r="BR421" s="114"/>
      <c r="BS421" s="114"/>
      <c r="BT421" s="114"/>
      <c r="BU421" s="114"/>
      <c r="BV421" s="114"/>
      <c r="BW421" s="114"/>
      <c r="BX421" s="114"/>
      <c r="BY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c r="AJ422" s="114"/>
      <c r="AK422" s="114"/>
      <c r="AL422" s="114"/>
      <c r="AM422" s="114"/>
      <c r="AN422" s="114"/>
      <c r="AO422" s="114"/>
      <c r="AP422" s="114"/>
      <c r="AQ422" s="114"/>
      <c r="AR422" s="114"/>
      <c r="AS422" s="114"/>
      <c r="AT422" s="114"/>
      <c r="AU422" s="114"/>
      <c r="AV422" s="114"/>
      <c r="AW422" s="114"/>
      <c r="AX422" s="114"/>
      <c r="AY422" s="114"/>
      <c r="AZ422" s="114"/>
      <c r="BA422" s="114"/>
      <c r="BB422" s="114"/>
      <c r="BC422" s="114"/>
      <c r="BD422" s="114"/>
      <c r="BE422" s="114"/>
      <c r="BF422" s="114"/>
      <c r="BG422" s="114"/>
      <c r="BH422" s="114"/>
      <c r="BI422" s="114"/>
      <c r="BJ422" s="114"/>
      <c r="BK422" s="114"/>
      <c r="BL422" s="114"/>
      <c r="BM422" s="114"/>
      <c r="BN422" s="114"/>
      <c r="BO422" s="114"/>
      <c r="BP422" s="114"/>
      <c r="BQ422" s="114"/>
      <c r="BR422" s="114"/>
      <c r="BS422" s="114"/>
      <c r="BT422" s="114"/>
      <c r="BU422" s="114"/>
      <c r="BV422" s="114"/>
      <c r="BW422" s="114"/>
      <c r="BX422" s="114"/>
      <c r="BY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c r="AJ423" s="114"/>
      <c r="AK423" s="114"/>
      <c r="AL423" s="114"/>
      <c r="AM423" s="114"/>
      <c r="AN423" s="114"/>
      <c r="AO423" s="114"/>
      <c r="AP423" s="114"/>
      <c r="AQ423" s="114"/>
      <c r="AR423" s="114"/>
      <c r="AS423" s="114"/>
      <c r="AT423" s="114"/>
      <c r="AU423" s="114"/>
      <c r="AV423" s="114"/>
      <c r="AW423" s="114"/>
      <c r="AX423" s="114"/>
      <c r="AY423" s="114"/>
      <c r="AZ423" s="114"/>
      <c r="BA423" s="114"/>
      <c r="BB423" s="114"/>
      <c r="BC423" s="114"/>
      <c r="BD423" s="114"/>
      <c r="BE423" s="114"/>
      <c r="BF423" s="114"/>
      <c r="BG423" s="114"/>
      <c r="BH423" s="114"/>
      <c r="BI423" s="114"/>
      <c r="BJ423" s="114"/>
      <c r="BK423" s="114"/>
      <c r="BL423" s="114"/>
      <c r="BM423" s="114"/>
      <c r="BN423" s="114"/>
      <c r="BO423" s="114"/>
      <c r="BP423" s="114"/>
      <c r="BQ423" s="114"/>
      <c r="BR423" s="114"/>
      <c r="BS423" s="114"/>
      <c r="BT423" s="114"/>
      <c r="BU423" s="114"/>
      <c r="BV423" s="114"/>
      <c r="BW423" s="114"/>
      <c r="BX423" s="114"/>
      <c r="BY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c r="AJ424" s="114"/>
      <c r="AK424" s="114"/>
      <c r="AL424" s="114"/>
      <c r="AM424" s="114"/>
      <c r="AN424" s="114"/>
      <c r="AO424" s="114"/>
      <c r="AP424" s="114"/>
      <c r="AQ424" s="114"/>
      <c r="AR424" s="114"/>
      <c r="AS424" s="114"/>
      <c r="AT424" s="114"/>
      <c r="AU424" s="114"/>
      <c r="AV424" s="114"/>
      <c r="AW424" s="114"/>
      <c r="AX424" s="114"/>
      <c r="AY424" s="114"/>
      <c r="AZ424" s="114"/>
      <c r="BA424" s="114"/>
      <c r="BB424" s="114"/>
      <c r="BC424" s="114"/>
      <c r="BD424" s="114"/>
      <c r="BE424" s="114"/>
      <c r="BF424" s="114"/>
      <c r="BG424" s="114"/>
      <c r="BH424" s="114"/>
      <c r="BI424" s="114"/>
      <c r="BJ424" s="114"/>
      <c r="BK424" s="114"/>
      <c r="BL424" s="114"/>
      <c r="BM424" s="114"/>
      <c r="BN424" s="114"/>
      <c r="BO424" s="114"/>
      <c r="BP424" s="114"/>
      <c r="BQ424" s="114"/>
      <c r="BR424" s="114"/>
      <c r="BS424" s="114"/>
      <c r="BT424" s="114"/>
      <c r="BU424" s="114"/>
      <c r="BV424" s="114"/>
      <c r="BW424" s="114"/>
      <c r="BX424" s="114"/>
      <c r="BY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c r="AJ425" s="114"/>
      <c r="AK425" s="114"/>
      <c r="AL425" s="114"/>
      <c r="AM425" s="114"/>
      <c r="AN425" s="114"/>
      <c r="AO425" s="114"/>
      <c r="AP425" s="114"/>
      <c r="AQ425" s="114"/>
      <c r="AR425" s="114"/>
      <c r="AS425" s="114"/>
      <c r="AT425" s="114"/>
      <c r="AU425" s="114"/>
      <c r="AV425" s="114"/>
      <c r="AW425" s="114"/>
      <c r="AX425" s="114"/>
      <c r="AY425" s="114"/>
      <c r="AZ425" s="114"/>
      <c r="BA425" s="114"/>
      <c r="BB425" s="114"/>
      <c r="BC425" s="114"/>
      <c r="BD425" s="114"/>
      <c r="BE425" s="114"/>
      <c r="BF425" s="114"/>
      <c r="BG425" s="114"/>
      <c r="BH425" s="114"/>
      <c r="BI425" s="114"/>
      <c r="BJ425" s="114"/>
      <c r="BK425" s="114"/>
      <c r="BL425" s="114"/>
      <c r="BM425" s="114"/>
      <c r="BN425" s="114"/>
      <c r="BO425" s="114"/>
      <c r="BP425" s="114"/>
      <c r="BQ425" s="114"/>
      <c r="BR425" s="114"/>
      <c r="BS425" s="114"/>
      <c r="BT425" s="114"/>
      <c r="BU425" s="114"/>
      <c r="BV425" s="114"/>
      <c r="BW425" s="114"/>
      <c r="BX425" s="114"/>
      <c r="BY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c r="AJ426" s="114"/>
      <c r="AK426" s="114"/>
      <c r="AL426" s="114"/>
      <c r="AM426" s="114"/>
      <c r="AN426" s="114"/>
      <c r="AO426" s="114"/>
      <c r="AP426" s="114"/>
      <c r="AQ426" s="114"/>
      <c r="AR426" s="114"/>
      <c r="AS426" s="114"/>
      <c r="AT426" s="114"/>
      <c r="AU426" s="114"/>
      <c r="AV426" s="114"/>
      <c r="AW426" s="114"/>
      <c r="AX426" s="114"/>
      <c r="AY426" s="114"/>
      <c r="AZ426" s="114"/>
      <c r="BA426" s="114"/>
      <c r="BB426" s="114"/>
      <c r="BC426" s="114"/>
      <c r="BD426" s="114"/>
      <c r="BE426" s="114"/>
      <c r="BF426" s="114"/>
      <c r="BG426" s="114"/>
      <c r="BH426" s="114"/>
      <c r="BI426" s="114"/>
      <c r="BJ426" s="114"/>
      <c r="BK426" s="114"/>
      <c r="BL426" s="114"/>
      <c r="BM426" s="114"/>
      <c r="BN426" s="114"/>
      <c r="BO426" s="114"/>
      <c r="BP426" s="114"/>
      <c r="BQ426" s="114"/>
      <c r="BR426" s="114"/>
      <c r="BS426" s="114"/>
      <c r="BT426" s="114"/>
      <c r="BU426" s="114"/>
      <c r="BV426" s="114"/>
      <c r="BW426" s="114"/>
      <c r="BX426" s="114"/>
      <c r="BY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c r="AK427" s="114"/>
      <c r="AL427" s="114"/>
      <c r="AM427" s="114"/>
      <c r="AN427" s="114"/>
      <c r="AO427" s="114"/>
      <c r="AP427" s="114"/>
      <c r="AQ427" s="114"/>
      <c r="AR427" s="114"/>
      <c r="AS427" s="114"/>
      <c r="AT427" s="114"/>
      <c r="AU427" s="114"/>
      <c r="AV427" s="114"/>
      <c r="AW427" s="114"/>
      <c r="AX427" s="114"/>
      <c r="AY427" s="114"/>
      <c r="AZ427" s="114"/>
      <c r="BA427" s="114"/>
      <c r="BB427" s="114"/>
      <c r="BC427" s="114"/>
      <c r="BD427" s="114"/>
      <c r="BE427" s="114"/>
      <c r="BF427" s="114"/>
      <c r="BG427" s="114"/>
      <c r="BH427" s="114"/>
      <c r="BI427" s="114"/>
      <c r="BJ427" s="114"/>
      <c r="BK427" s="114"/>
      <c r="BL427" s="114"/>
      <c r="BM427" s="114"/>
      <c r="BN427" s="114"/>
      <c r="BO427" s="114"/>
      <c r="BP427" s="114"/>
      <c r="BQ427" s="114"/>
      <c r="BR427" s="114"/>
      <c r="BS427" s="114"/>
      <c r="BT427" s="114"/>
      <c r="BU427" s="114"/>
      <c r="BV427" s="114"/>
      <c r="BW427" s="114"/>
      <c r="BX427" s="114"/>
      <c r="BY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c r="AK428" s="114"/>
      <c r="AL428" s="114"/>
      <c r="AM428" s="114"/>
      <c r="AN428" s="114"/>
      <c r="AO428" s="114"/>
      <c r="AP428" s="114"/>
      <c r="AQ428" s="114"/>
      <c r="AR428" s="114"/>
      <c r="AS428" s="114"/>
      <c r="AT428" s="114"/>
      <c r="AU428" s="114"/>
      <c r="AV428" s="114"/>
      <c r="AW428" s="114"/>
      <c r="AX428" s="114"/>
      <c r="AY428" s="114"/>
      <c r="AZ428" s="114"/>
      <c r="BA428" s="114"/>
      <c r="BB428" s="114"/>
      <c r="BC428" s="114"/>
      <c r="BD428" s="114"/>
      <c r="BE428" s="114"/>
      <c r="BF428" s="114"/>
      <c r="BG428" s="114"/>
      <c r="BH428" s="114"/>
      <c r="BI428" s="114"/>
      <c r="BJ428" s="114"/>
      <c r="BK428" s="114"/>
      <c r="BL428" s="114"/>
      <c r="BM428" s="114"/>
      <c r="BN428" s="114"/>
      <c r="BO428" s="114"/>
      <c r="BP428" s="114"/>
      <c r="BQ428" s="114"/>
      <c r="BR428" s="114"/>
      <c r="BS428" s="114"/>
      <c r="BT428" s="114"/>
      <c r="BU428" s="114"/>
      <c r="BV428" s="114"/>
      <c r="BW428" s="114"/>
      <c r="BX428" s="114"/>
      <c r="BY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c r="AJ429" s="114"/>
      <c r="AK429" s="114"/>
      <c r="AL429" s="114"/>
      <c r="AM429" s="114"/>
      <c r="AN429" s="114"/>
      <c r="AO429" s="114"/>
      <c r="AP429" s="114"/>
      <c r="AQ429" s="114"/>
      <c r="AR429" s="114"/>
      <c r="AS429" s="114"/>
      <c r="AT429" s="114"/>
      <c r="AU429" s="114"/>
      <c r="AV429" s="114"/>
      <c r="AW429" s="114"/>
      <c r="AX429" s="114"/>
      <c r="AY429" s="114"/>
      <c r="AZ429" s="114"/>
      <c r="BA429" s="114"/>
      <c r="BB429" s="114"/>
      <c r="BC429" s="114"/>
      <c r="BD429" s="114"/>
      <c r="BE429" s="114"/>
      <c r="BF429" s="114"/>
      <c r="BG429" s="114"/>
      <c r="BH429" s="114"/>
      <c r="BI429" s="114"/>
      <c r="BJ429" s="114"/>
      <c r="BK429" s="114"/>
      <c r="BL429" s="114"/>
      <c r="BM429" s="114"/>
      <c r="BN429" s="114"/>
      <c r="BO429" s="114"/>
      <c r="BP429" s="114"/>
      <c r="BQ429" s="114"/>
      <c r="BR429" s="114"/>
      <c r="BS429" s="114"/>
      <c r="BT429" s="114"/>
      <c r="BU429" s="114"/>
      <c r="BV429" s="114"/>
      <c r="BW429" s="114"/>
      <c r="BX429" s="114"/>
      <c r="BY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c r="AJ430" s="114"/>
      <c r="AK430" s="114"/>
      <c r="AL430" s="114"/>
      <c r="AM430" s="114"/>
      <c r="AN430" s="114"/>
      <c r="AO430" s="114"/>
      <c r="AP430" s="114"/>
      <c r="AQ430" s="114"/>
      <c r="AR430" s="114"/>
      <c r="AS430" s="114"/>
      <c r="AT430" s="114"/>
      <c r="AU430" s="114"/>
      <c r="AV430" s="114"/>
      <c r="AW430" s="114"/>
      <c r="AX430" s="114"/>
      <c r="AY430" s="114"/>
      <c r="AZ430" s="114"/>
      <c r="BA430" s="114"/>
      <c r="BB430" s="114"/>
      <c r="BC430" s="114"/>
      <c r="BD430" s="114"/>
      <c r="BE430" s="114"/>
      <c r="BF430" s="114"/>
      <c r="BG430" s="114"/>
      <c r="BH430" s="114"/>
      <c r="BI430" s="114"/>
      <c r="BJ430" s="114"/>
      <c r="BK430" s="114"/>
      <c r="BL430" s="114"/>
      <c r="BM430" s="114"/>
      <c r="BN430" s="114"/>
      <c r="BO430" s="114"/>
      <c r="BP430" s="114"/>
      <c r="BQ430" s="114"/>
      <c r="BR430" s="114"/>
      <c r="BS430" s="114"/>
      <c r="BT430" s="114"/>
      <c r="BU430" s="114"/>
      <c r="BV430" s="114"/>
      <c r="BW430" s="114"/>
      <c r="BX430" s="114"/>
      <c r="BY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c r="AJ431" s="114"/>
      <c r="AK431" s="114"/>
      <c r="AL431" s="114"/>
      <c r="AM431" s="114"/>
      <c r="AN431" s="114"/>
      <c r="AO431" s="114"/>
      <c r="AP431" s="114"/>
      <c r="AQ431" s="114"/>
      <c r="AR431" s="114"/>
      <c r="AS431" s="114"/>
      <c r="AT431" s="114"/>
      <c r="AU431" s="114"/>
      <c r="AV431" s="114"/>
      <c r="AW431" s="114"/>
      <c r="AX431" s="114"/>
      <c r="AY431" s="114"/>
      <c r="AZ431" s="114"/>
      <c r="BA431" s="114"/>
      <c r="BB431" s="114"/>
      <c r="BC431" s="114"/>
      <c r="BD431" s="114"/>
      <c r="BE431" s="114"/>
      <c r="BF431" s="114"/>
      <c r="BG431" s="114"/>
      <c r="BH431" s="114"/>
      <c r="BI431" s="114"/>
      <c r="BJ431" s="114"/>
      <c r="BK431" s="114"/>
      <c r="BL431" s="114"/>
      <c r="BM431" s="114"/>
      <c r="BN431" s="114"/>
      <c r="BO431" s="114"/>
      <c r="BP431" s="114"/>
      <c r="BQ431" s="114"/>
      <c r="BR431" s="114"/>
      <c r="BS431" s="114"/>
      <c r="BT431" s="114"/>
      <c r="BU431" s="114"/>
      <c r="BV431" s="114"/>
      <c r="BW431" s="114"/>
      <c r="BX431" s="114"/>
      <c r="BY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c r="AJ432" s="114"/>
      <c r="AK432" s="114"/>
      <c r="AL432" s="114"/>
      <c r="AM432" s="114"/>
      <c r="AN432" s="114"/>
      <c r="AO432" s="114"/>
      <c r="AP432" s="114"/>
      <c r="AQ432" s="114"/>
      <c r="AR432" s="114"/>
      <c r="AS432" s="114"/>
      <c r="AT432" s="114"/>
      <c r="AU432" s="114"/>
      <c r="AV432" s="114"/>
      <c r="AW432" s="114"/>
      <c r="AX432" s="114"/>
      <c r="AY432" s="114"/>
      <c r="AZ432" s="114"/>
      <c r="BA432" s="114"/>
      <c r="BB432" s="114"/>
      <c r="BC432" s="114"/>
      <c r="BD432" s="114"/>
      <c r="BE432" s="114"/>
      <c r="BF432" s="114"/>
      <c r="BG432" s="114"/>
      <c r="BH432" s="114"/>
      <c r="BI432" s="114"/>
      <c r="BJ432" s="114"/>
      <c r="BK432" s="114"/>
      <c r="BL432" s="114"/>
      <c r="BM432" s="114"/>
      <c r="BN432" s="114"/>
      <c r="BO432" s="114"/>
      <c r="BP432" s="114"/>
      <c r="BQ432" s="114"/>
      <c r="BR432" s="114"/>
      <c r="BS432" s="114"/>
      <c r="BT432" s="114"/>
      <c r="BU432" s="114"/>
      <c r="BV432" s="114"/>
      <c r="BW432" s="114"/>
      <c r="BX432" s="114"/>
      <c r="BY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c r="AJ433" s="114"/>
      <c r="AK433" s="114"/>
      <c r="AL433" s="114"/>
      <c r="AM433" s="114"/>
      <c r="AN433" s="114"/>
      <c r="AO433" s="114"/>
      <c r="AP433" s="114"/>
      <c r="AQ433" s="114"/>
      <c r="AR433" s="114"/>
      <c r="AS433" s="114"/>
      <c r="AT433" s="114"/>
      <c r="AU433" s="114"/>
      <c r="AV433" s="114"/>
      <c r="AW433" s="114"/>
      <c r="AX433" s="114"/>
      <c r="AY433" s="114"/>
      <c r="AZ433" s="114"/>
      <c r="BA433" s="114"/>
      <c r="BB433" s="114"/>
      <c r="BC433" s="114"/>
      <c r="BD433" s="114"/>
      <c r="BE433" s="114"/>
      <c r="BF433" s="114"/>
      <c r="BG433" s="114"/>
      <c r="BH433" s="114"/>
      <c r="BI433" s="114"/>
      <c r="BJ433" s="114"/>
      <c r="BK433" s="114"/>
      <c r="BL433" s="114"/>
      <c r="BM433" s="114"/>
      <c r="BN433" s="114"/>
      <c r="BO433" s="114"/>
      <c r="BP433" s="114"/>
      <c r="BQ433" s="114"/>
      <c r="BR433" s="114"/>
      <c r="BS433" s="114"/>
      <c r="BT433" s="114"/>
      <c r="BU433" s="114"/>
      <c r="BV433" s="114"/>
      <c r="BW433" s="114"/>
      <c r="BX433" s="114"/>
      <c r="BY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c r="AJ434" s="114"/>
      <c r="AK434" s="114"/>
      <c r="AL434" s="114"/>
      <c r="AM434" s="114"/>
      <c r="AN434" s="114"/>
      <c r="AO434" s="114"/>
      <c r="AP434" s="114"/>
      <c r="AQ434" s="114"/>
      <c r="AR434" s="114"/>
      <c r="AS434" s="114"/>
      <c r="AT434" s="114"/>
      <c r="AU434" s="114"/>
      <c r="AV434" s="114"/>
      <c r="AW434" s="114"/>
      <c r="AX434" s="114"/>
      <c r="AY434" s="114"/>
      <c r="AZ434" s="114"/>
      <c r="BA434" s="114"/>
      <c r="BB434" s="114"/>
      <c r="BC434" s="114"/>
      <c r="BD434" s="114"/>
      <c r="BE434" s="114"/>
      <c r="BF434" s="114"/>
      <c r="BG434" s="114"/>
      <c r="BH434" s="114"/>
      <c r="BI434" s="114"/>
      <c r="BJ434" s="114"/>
      <c r="BK434" s="114"/>
      <c r="BL434" s="114"/>
      <c r="BM434" s="114"/>
      <c r="BN434" s="114"/>
      <c r="BO434" s="114"/>
      <c r="BP434" s="114"/>
      <c r="BQ434" s="114"/>
      <c r="BR434" s="114"/>
      <c r="BS434" s="114"/>
      <c r="BT434" s="114"/>
      <c r="BU434" s="114"/>
      <c r="BV434" s="114"/>
      <c r="BW434" s="114"/>
      <c r="BX434" s="114"/>
      <c r="BY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c r="AJ435" s="114"/>
      <c r="AK435" s="114"/>
      <c r="AL435" s="114"/>
      <c r="AM435" s="114"/>
      <c r="AN435" s="114"/>
      <c r="AO435" s="114"/>
      <c r="AP435" s="114"/>
      <c r="AQ435" s="114"/>
      <c r="AR435" s="114"/>
      <c r="AS435" s="114"/>
      <c r="AT435" s="114"/>
      <c r="AU435" s="114"/>
      <c r="AV435" s="114"/>
      <c r="AW435" s="114"/>
      <c r="AX435" s="114"/>
      <c r="AY435" s="114"/>
      <c r="AZ435" s="114"/>
      <c r="BA435" s="114"/>
      <c r="BB435" s="114"/>
      <c r="BC435" s="114"/>
      <c r="BD435" s="114"/>
      <c r="BE435" s="114"/>
      <c r="BF435" s="114"/>
      <c r="BG435" s="114"/>
      <c r="BH435" s="114"/>
      <c r="BI435" s="114"/>
      <c r="BJ435" s="114"/>
      <c r="BK435" s="114"/>
      <c r="BL435" s="114"/>
      <c r="BM435" s="114"/>
      <c r="BN435" s="114"/>
      <c r="BO435" s="114"/>
      <c r="BP435" s="114"/>
      <c r="BQ435" s="114"/>
      <c r="BR435" s="114"/>
      <c r="BS435" s="114"/>
      <c r="BT435" s="114"/>
      <c r="BU435" s="114"/>
      <c r="BV435" s="114"/>
      <c r="BW435" s="114"/>
      <c r="BX435" s="114"/>
      <c r="BY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c r="AJ436" s="114"/>
      <c r="AK436" s="114"/>
      <c r="AL436" s="114"/>
      <c r="AM436" s="114"/>
      <c r="AN436" s="114"/>
      <c r="AO436" s="114"/>
      <c r="AP436" s="114"/>
      <c r="AQ436" s="114"/>
      <c r="AR436" s="114"/>
      <c r="AS436" s="114"/>
      <c r="AT436" s="114"/>
      <c r="AU436" s="114"/>
      <c r="AV436" s="114"/>
      <c r="AW436" s="114"/>
      <c r="AX436" s="114"/>
      <c r="AY436" s="114"/>
      <c r="AZ436" s="114"/>
      <c r="BA436" s="114"/>
      <c r="BB436" s="114"/>
      <c r="BC436" s="114"/>
      <c r="BD436" s="114"/>
      <c r="BE436" s="114"/>
      <c r="BF436" s="114"/>
      <c r="BG436" s="114"/>
      <c r="BH436" s="114"/>
      <c r="BI436" s="114"/>
      <c r="BJ436" s="114"/>
      <c r="BK436" s="114"/>
      <c r="BL436" s="114"/>
      <c r="BM436" s="114"/>
      <c r="BN436" s="114"/>
      <c r="BO436" s="114"/>
      <c r="BP436" s="114"/>
      <c r="BQ436" s="114"/>
      <c r="BR436" s="114"/>
      <c r="BS436" s="114"/>
      <c r="BT436" s="114"/>
      <c r="BU436" s="114"/>
      <c r="BV436" s="114"/>
      <c r="BW436" s="114"/>
      <c r="BX436" s="114"/>
      <c r="BY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c r="AJ437" s="114"/>
      <c r="AK437" s="114"/>
      <c r="AL437" s="114"/>
      <c r="AM437" s="114"/>
      <c r="AN437" s="114"/>
      <c r="AO437" s="114"/>
      <c r="AP437" s="114"/>
      <c r="AQ437" s="114"/>
      <c r="AR437" s="114"/>
      <c r="AS437" s="114"/>
      <c r="AT437" s="114"/>
      <c r="AU437" s="114"/>
      <c r="AV437" s="114"/>
      <c r="AW437" s="114"/>
      <c r="AX437" s="114"/>
      <c r="AY437" s="114"/>
      <c r="AZ437" s="114"/>
      <c r="BA437" s="114"/>
      <c r="BB437" s="114"/>
      <c r="BC437" s="114"/>
      <c r="BD437" s="114"/>
      <c r="BE437" s="114"/>
      <c r="BF437" s="114"/>
      <c r="BG437" s="114"/>
      <c r="BH437" s="114"/>
      <c r="BI437" s="114"/>
      <c r="BJ437" s="114"/>
      <c r="BK437" s="114"/>
      <c r="BL437" s="114"/>
      <c r="BM437" s="114"/>
      <c r="BN437" s="114"/>
      <c r="BO437" s="114"/>
      <c r="BP437" s="114"/>
      <c r="BQ437" s="114"/>
      <c r="BR437" s="114"/>
      <c r="BS437" s="114"/>
      <c r="BT437" s="114"/>
      <c r="BU437" s="114"/>
      <c r="BV437" s="114"/>
      <c r="BW437" s="114"/>
      <c r="BX437" s="114"/>
      <c r="BY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c r="AJ438" s="114"/>
      <c r="AK438" s="114"/>
      <c r="AL438" s="114"/>
      <c r="AM438" s="114"/>
      <c r="AN438" s="114"/>
      <c r="AO438" s="114"/>
      <c r="AP438" s="114"/>
      <c r="AQ438" s="114"/>
      <c r="AR438" s="114"/>
      <c r="AS438" s="114"/>
      <c r="AT438" s="114"/>
      <c r="AU438" s="114"/>
      <c r="AV438" s="114"/>
      <c r="AW438" s="114"/>
      <c r="AX438" s="114"/>
      <c r="AY438" s="114"/>
      <c r="AZ438" s="114"/>
      <c r="BA438" s="114"/>
      <c r="BB438" s="114"/>
      <c r="BC438" s="114"/>
      <c r="BD438" s="114"/>
      <c r="BE438" s="114"/>
      <c r="BF438" s="114"/>
      <c r="BG438" s="114"/>
      <c r="BH438" s="114"/>
      <c r="BI438" s="114"/>
      <c r="BJ438" s="114"/>
      <c r="BK438" s="114"/>
      <c r="BL438" s="114"/>
      <c r="BM438" s="114"/>
      <c r="BN438" s="114"/>
      <c r="BO438" s="114"/>
      <c r="BP438" s="114"/>
      <c r="BQ438" s="114"/>
      <c r="BR438" s="114"/>
      <c r="BS438" s="114"/>
      <c r="BT438" s="114"/>
      <c r="BU438" s="114"/>
      <c r="BV438" s="114"/>
      <c r="BW438" s="114"/>
      <c r="BX438" s="114"/>
      <c r="BY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c r="AJ439" s="114"/>
      <c r="AK439" s="114"/>
      <c r="AL439" s="114"/>
      <c r="AM439" s="114"/>
      <c r="AN439" s="114"/>
      <c r="AO439" s="114"/>
      <c r="AP439" s="114"/>
      <c r="AQ439" s="114"/>
      <c r="AR439" s="114"/>
      <c r="AS439" s="114"/>
      <c r="AT439" s="114"/>
      <c r="AU439" s="114"/>
      <c r="AV439" s="114"/>
      <c r="AW439" s="114"/>
      <c r="AX439" s="114"/>
      <c r="AY439" s="114"/>
      <c r="AZ439" s="114"/>
      <c r="BA439" s="114"/>
      <c r="BB439" s="114"/>
      <c r="BC439" s="114"/>
      <c r="BD439" s="114"/>
      <c r="BE439" s="114"/>
      <c r="BF439" s="114"/>
      <c r="BG439" s="114"/>
      <c r="BH439" s="114"/>
      <c r="BI439" s="114"/>
      <c r="BJ439" s="114"/>
      <c r="BK439" s="114"/>
      <c r="BL439" s="114"/>
      <c r="BM439" s="114"/>
      <c r="BN439" s="114"/>
      <c r="BO439" s="114"/>
      <c r="BP439" s="114"/>
      <c r="BQ439" s="114"/>
      <c r="BR439" s="114"/>
      <c r="BS439" s="114"/>
      <c r="BT439" s="114"/>
      <c r="BU439" s="114"/>
      <c r="BV439" s="114"/>
      <c r="BW439" s="114"/>
      <c r="BX439" s="114"/>
      <c r="BY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c r="AJ440" s="114"/>
      <c r="AK440" s="114"/>
      <c r="AL440" s="114"/>
      <c r="AM440" s="114"/>
      <c r="AN440" s="114"/>
      <c r="AO440" s="114"/>
      <c r="AP440" s="114"/>
      <c r="AQ440" s="114"/>
      <c r="AR440" s="114"/>
      <c r="AS440" s="114"/>
      <c r="AT440" s="114"/>
      <c r="AU440" s="114"/>
      <c r="AV440" s="114"/>
      <c r="AW440" s="114"/>
      <c r="AX440" s="114"/>
      <c r="AY440" s="114"/>
      <c r="AZ440" s="114"/>
      <c r="BA440" s="114"/>
      <c r="BB440" s="114"/>
      <c r="BC440" s="114"/>
      <c r="BD440" s="114"/>
      <c r="BE440" s="114"/>
      <c r="BF440" s="114"/>
      <c r="BG440" s="114"/>
      <c r="BH440" s="114"/>
      <c r="BI440" s="114"/>
      <c r="BJ440" s="114"/>
      <c r="BK440" s="114"/>
      <c r="BL440" s="114"/>
      <c r="BM440" s="114"/>
      <c r="BN440" s="114"/>
      <c r="BO440" s="114"/>
      <c r="BP440" s="114"/>
      <c r="BQ440" s="114"/>
      <c r="BR440" s="114"/>
      <c r="BS440" s="114"/>
      <c r="BT440" s="114"/>
      <c r="BU440" s="114"/>
      <c r="BV440" s="114"/>
      <c r="BW440" s="114"/>
      <c r="BX440" s="114"/>
      <c r="BY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c r="AJ441" s="114"/>
      <c r="AK441" s="114"/>
      <c r="AL441" s="114"/>
      <c r="AM441" s="114"/>
      <c r="AN441" s="114"/>
      <c r="AO441" s="114"/>
      <c r="AP441" s="114"/>
      <c r="AQ441" s="114"/>
      <c r="AR441" s="114"/>
      <c r="AS441" s="114"/>
      <c r="AT441" s="114"/>
      <c r="AU441" s="114"/>
      <c r="AV441" s="114"/>
      <c r="AW441" s="114"/>
      <c r="AX441" s="114"/>
      <c r="AY441" s="114"/>
      <c r="AZ441" s="114"/>
      <c r="BA441" s="114"/>
      <c r="BB441" s="114"/>
      <c r="BC441" s="114"/>
      <c r="BD441" s="114"/>
      <c r="BE441" s="114"/>
      <c r="BF441" s="114"/>
      <c r="BG441" s="114"/>
      <c r="BH441" s="114"/>
      <c r="BI441" s="114"/>
      <c r="BJ441" s="114"/>
      <c r="BK441" s="114"/>
      <c r="BL441" s="114"/>
      <c r="BM441" s="114"/>
      <c r="BN441" s="114"/>
      <c r="BO441" s="114"/>
      <c r="BP441" s="114"/>
      <c r="BQ441" s="114"/>
      <c r="BR441" s="114"/>
      <c r="BS441" s="114"/>
      <c r="BT441" s="114"/>
      <c r="BU441" s="114"/>
      <c r="BV441" s="114"/>
      <c r="BW441" s="114"/>
      <c r="BX441" s="114"/>
      <c r="BY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c r="AJ442" s="114"/>
      <c r="AK442" s="114"/>
      <c r="AL442" s="114"/>
      <c r="AM442" s="114"/>
      <c r="AN442" s="114"/>
      <c r="AO442" s="114"/>
      <c r="AP442" s="114"/>
      <c r="AQ442" s="114"/>
      <c r="AR442" s="114"/>
      <c r="AS442" s="114"/>
      <c r="AT442" s="114"/>
      <c r="AU442" s="114"/>
      <c r="AV442" s="114"/>
      <c r="AW442" s="114"/>
      <c r="AX442" s="114"/>
      <c r="AY442" s="114"/>
      <c r="AZ442" s="114"/>
      <c r="BA442" s="114"/>
      <c r="BB442" s="114"/>
      <c r="BC442" s="114"/>
      <c r="BD442" s="114"/>
      <c r="BE442" s="114"/>
      <c r="BF442" s="114"/>
      <c r="BG442" s="114"/>
      <c r="BH442" s="114"/>
      <c r="BI442" s="114"/>
      <c r="BJ442" s="114"/>
      <c r="BK442" s="114"/>
      <c r="BL442" s="114"/>
      <c r="BM442" s="114"/>
      <c r="BN442" s="114"/>
      <c r="BO442" s="114"/>
      <c r="BP442" s="114"/>
      <c r="BQ442" s="114"/>
      <c r="BR442" s="114"/>
      <c r="BS442" s="114"/>
      <c r="BT442" s="114"/>
      <c r="BU442" s="114"/>
      <c r="BV442" s="114"/>
      <c r="BW442" s="114"/>
      <c r="BX442" s="114"/>
      <c r="BY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c r="AJ443" s="114"/>
      <c r="AK443" s="114"/>
      <c r="AL443" s="114"/>
      <c r="AM443" s="114"/>
      <c r="AN443" s="114"/>
      <c r="AO443" s="114"/>
      <c r="AP443" s="114"/>
      <c r="AQ443" s="114"/>
      <c r="AR443" s="114"/>
      <c r="AS443" s="114"/>
      <c r="AT443" s="114"/>
      <c r="AU443" s="114"/>
      <c r="AV443" s="114"/>
      <c r="AW443" s="114"/>
      <c r="AX443" s="114"/>
      <c r="AY443" s="114"/>
      <c r="AZ443" s="114"/>
      <c r="BA443" s="114"/>
      <c r="BB443" s="114"/>
      <c r="BC443" s="114"/>
      <c r="BD443" s="114"/>
      <c r="BE443" s="114"/>
      <c r="BF443" s="114"/>
      <c r="BG443" s="114"/>
      <c r="BH443" s="114"/>
      <c r="BI443" s="114"/>
      <c r="BJ443" s="114"/>
      <c r="BK443" s="114"/>
      <c r="BL443" s="114"/>
      <c r="BM443" s="114"/>
      <c r="BN443" s="114"/>
      <c r="BO443" s="114"/>
      <c r="BP443" s="114"/>
      <c r="BQ443" s="114"/>
      <c r="BR443" s="114"/>
      <c r="BS443" s="114"/>
      <c r="BT443" s="114"/>
      <c r="BU443" s="114"/>
      <c r="BV443" s="114"/>
      <c r="BW443" s="114"/>
      <c r="BX443" s="114"/>
      <c r="BY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c r="AJ444" s="114"/>
      <c r="AK444" s="114"/>
      <c r="AL444" s="114"/>
      <c r="AM444" s="114"/>
      <c r="AN444" s="114"/>
      <c r="AO444" s="114"/>
      <c r="AP444" s="114"/>
      <c r="AQ444" s="114"/>
      <c r="AR444" s="114"/>
      <c r="AS444" s="114"/>
      <c r="AT444" s="114"/>
      <c r="AU444" s="114"/>
      <c r="AV444" s="114"/>
      <c r="AW444" s="114"/>
      <c r="AX444" s="114"/>
      <c r="AY444" s="114"/>
      <c r="AZ444" s="114"/>
      <c r="BA444" s="114"/>
      <c r="BB444" s="114"/>
      <c r="BC444" s="114"/>
      <c r="BD444" s="114"/>
      <c r="BE444" s="114"/>
      <c r="BF444" s="114"/>
      <c r="BG444" s="114"/>
      <c r="BH444" s="114"/>
      <c r="BI444" s="114"/>
      <c r="BJ444" s="114"/>
      <c r="BK444" s="114"/>
      <c r="BL444" s="114"/>
      <c r="BM444" s="114"/>
      <c r="BN444" s="114"/>
      <c r="BO444" s="114"/>
      <c r="BP444" s="114"/>
      <c r="BQ444" s="114"/>
      <c r="BR444" s="114"/>
      <c r="BS444" s="114"/>
      <c r="BT444" s="114"/>
      <c r="BU444" s="114"/>
      <c r="BV444" s="114"/>
      <c r="BW444" s="114"/>
      <c r="BX444" s="114"/>
      <c r="BY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c r="AJ445" s="114"/>
      <c r="AK445" s="114"/>
      <c r="AL445" s="114"/>
      <c r="AM445" s="114"/>
      <c r="AN445" s="114"/>
      <c r="AO445" s="114"/>
      <c r="AP445" s="114"/>
      <c r="AQ445" s="114"/>
      <c r="AR445" s="114"/>
      <c r="AS445" s="114"/>
      <c r="AT445" s="114"/>
      <c r="AU445" s="114"/>
      <c r="AV445" s="114"/>
      <c r="AW445" s="114"/>
      <c r="AX445" s="114"/>
      <c r="AY445" s="114"/>
      <c r="AZ445" s="114"/>
      <c r="BA445" s="114"/>
      <c r="BB445" s="114"/>
      <c r="BC445" s="114"/>
      <c r="BD445" s="114"/>
      <c r="BE445" s="114"/>
      <c r="BF445" s="114"/>
      <c r="BG445" s="114"/>
      <c r="BH445" s="114"/>
      <c r="BI445" s="114"/>
      <c r="BJ445" s="114"/>
      <c r="BK445" s="114"/>
      <c r="BL445" s="114"/>
      <c r="BM445" s="114"/>
      <c r="BN445" s="114"/>
      <c r="BO445" s="114"/>
      <c r="BP445" s="114"/>
      <c r="BQ445" s="114"/>
      <c r="BR445" s="114"/>
      <c r="BS445" s="114"/>
      <c r="BT445" s="114"/>
      <c r="BU445" s="114"/>
      <c r="BV445" s="114"/>
      <c r="BW445" s="114"/>
      <c r="BX445" s="114"/>
      <c r="BY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c r="AJ446" s="114"/>
      <c r="AK446" s="114"/>
      <c r="AL446" s="114"/>
      <c r="AM446" s="114"/>
      <c r="AN446" s="114"/>
      <c r="AO446" s="114"/>
      <c r="AP446" s="114"/>
      <c r="AQ446" s="114"/>
      <c r="AR446" s="114"/>
      <c r="AS446" s="114"/>
      <c r="AT446" s="114"/>
      <c r="AU446" s="114"/>
      <c r="AV446" s="114"/>
      <c r="AW446" s="114"/>
      <c r="AX446" s="114"/>
      <c r="AY446" s="114"/>
      <c r="AZ446" s="114"/>
      <c r="BA446" s="114"/>
      <c r="BB446" s="114"/>
      <c r="BC446" s="114"/>
      <c r="BD446" s="114"/>
      <c r="BE446" s="114"/>
      <c r="BF446" s="114"/>
      <c r="BG446" s="114"/>
      <c r="BH446" s="114"/>
      <c r="BI446" s="114"/>
      <c r="BJ446" s="114"/>
      <c r="BK446" s="114"/>
      <c r="BL446" s="114"/>
      <c r="BM446" s="114"/>
      <c r="BN446" s="114"/>
      <c r="BO446" s="114"/>
      <c r="BP446" s="114"/>
      <c r="BQ446" s="114"/>
      <c r="BR446" s="114"/>
      <c r="BS446" s="114"/>
      <c r="BT446" s="114"/>
      <c r="BU446" s="114"/>
      <c r="BV446" s="114"/>
      <c r="BW446" s="114"/>
      <c r="BX446" s="114"/>
      <c r="BY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c r="AJ447" s="114"/>
      <c r="AK447" s="114"/>
      <c r="AL447" s="114"/>
      <c r="AM447" s="114"/>
      <c r="AN447" s="114"/>
      <c r="AO447" s="114"/>
      <c r="AP447" s="114"/>
      <c r="AQ447" s="114"/>
      <c r="AR447" s="114"/>
      <c r="AS447" s="114"/>
      <c r="AT447" s="114"/>
      <c r="AU447" s="114"/>
      <c r="AV447" s="114"/>
      <c r="AW447" s="114"/>
      <c r="AX447" s="114"/>
      <c r="AY447" s="114"/>
      <c r="AZ447" s="114"/>
      <c r="BA447" s="114"/>
      <c r="BB447" s="114"/>
      <c r="BC447" s="114"/>
      <c r="BD447" s="114"/>
      <c r="BE447" s="114"/>
      <c r="BF447" s="114"/>
      <c r="BG447" s="114"/>
      <c r="BH447" s="114"/>
      <c r="BI447" s="114"/>
      <c r="BJ447" s="114"/>
      <c r="BK447" s="114"/>
      <c r="BL447" s="114"/>
      <c r="BM447" s="114"/>
      <c r="BN447" s="114"/>
      <c r="BO447" s="114"/>
      <c r="BP447" s="114"/>
      <c r="BQ447" s="114"/>
      <c r="BR447" s="114"/>
      <c r="BS447" s="114"/>
      <c r="BT447" s="114"/>
      <c r="BU447" s="114"/>
      <c r="BV447" s="114"/>
      <c r="BW447" s="114"/>
      <c r="BX447" s="114"/>
      <c r="BY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c r="AJ448" s="114"/>
      <c r="AK448" s="114"/>
      <c r="AL448" s="114"/>
      <c r="AM448" s="114"/>
      <c r="AN448" s="114"/>
      <c r="AO448" s="114"/>
      <c r="AP448" s="114"/>
      <c r="AQ448" s="114"/>
      <c r="AR448" s="114"/>
      <c r="AS448" s="114"/>
      <c r="AT448" s="114"/>
      <c r="AU448" s="114"/>
      <c r="AV448" s="114"/>
      <c r="AW448" s="114"/>
      <c r="AX448" s="114"/>
      <c r="AY448" s="114"/>
      <c r="AZ448" s="114"/>
      <c r="BA448" s="114"/>
      <c r="BB448" s="114"/>
      <c r="BC448" s="114"/>
      <c r="BD448" s="114"/>
      <c r="BE448" s="114"/>
      <c r="BF448" s="114"/>
      <c r="BG448" s="114"/>
      <c r="BH448" s="114"/>
      <c r="BI448" s="114"/>
      <c r="BJ448" s="114"/>
      <c r="BK448" s="114"/>
      <c r="BL448" s="114"/>
      <c r="BM448" s="114"/>
      <c r="BN448" s="114"/>
      <c r="BO448" s="114"/>
      <c r="BP448" s="114"/>
      <c r="BQ448" s="114"/>
      <c r="BR448" s="114"/>
      <c r="BS448" s="114"/>
      <c r="BT448" s="114"/>
      <c r="BU448" s="114"/>
      <c r="BV448" s="114"/>
      <c r="BW448" s="114"/>
      <c r="BX448" s="114"/>
      <c r="BY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c r="AJ449" s="114"/>
      <c r="AK449" s="114"/>
      <c r="AL449" s="114"/>
      <c r="AM449" s="114"/>
      <c r="AN449" s="114"/>
      <c r="AO449" s="114"/>
      <c r="AP449" s="114"/>
      <c r="AQ449" s="114"/>
      <c r="AR449" s="114"/>
      <c r="AS449" s="114"/>
      <c r="AT449" s="114"/>
      <c r="AU449" s="114"/>
      <c r="AV449" s="114"/>
      <c r="AW449" s="114"/>
      <c r="AX449" s="114"/>
      <c r="AY449" s="114"/>
      <c r="AZ449" s="114"/>
      <c r="BA449" s="114"/>
      <c r="BB449" s="114"/>
      <c r="BC449" s="114"/>
      <c r="BD449" s="114"/>
      <c r="BE449" s="114"/>
      <c r="BF449" s="114"/>
      <c r="BG449" s="114"/>
      <c r="BH449" s="114"/>
      <c r="BI449" s="114"/>
      <c r="BJ449" s="114"/>
      <c r="BK449" s="114"/>
      <c r="BL449" s="114"/>
      <c r="BM449" s="114"/>
      <c r="BN449" s="114"/>
      <c r="BO449" s="114"/>
      <c r="BP449" s="114"/>
      <c r="BQ449" s="114"/>
      <c r="BR449" s="114"/>
      <c r="BS449" s="114"/>
      <c r="BT449" s="114"/>
      <c r="BU449" s="114"/>
      <c r="BV449" s="114"/>
      <c r="BW449" s="114"/>
      <c r="BX449" s="114"/>
      <c r="BY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c r="AJ450" s="114"/>
      <c r="AK450" s="114"/>
      <c r="AL450" s="114"/>
      <c r="AM450" s="114"/>
      <c r="AN450" s="114"/>
      <c r="AO450" s="114"/>
      <c r="AP450" s="114"/>
      <c r="AQ450" s="114"/>
      <c r="AR450" s="114"/>
      <c r="AS450" s="114"/>
      <c r="AT450" s="114"/>
      <c r="AU450" s="114"/>
      <c r="AV450" s="114"/>
      <c r="AW450" s="114"/>
      <c r="AX450" s="114"/>
      <c r="AY450" s="114"/>
      <c r="AZ450" s="114"/>
      <c r="BA450" s="114"/>
      <c r="BB450" s="114"/>
      <c r="BC450" s="114"/>
      <c r="BD450" s="114"/>
      <c r="BE450" s="114"/>
      <c r="BF450" s="114"/>
      <c r="BG450" s="114"/>
      <c r="BH450" s="114"/>
      <c r="BI450" s="114"/>
      <c r="BJ450" s="114"/>
      <c r="BK450" s="114"/>
      <c r="BL450" s="114"/>
      <c r="BM450" s="114"/>
      <c r="BN450" s="114"/>
      <c r="BO450" s="114"/>
      <c r="BP450" s="114"/>
      <c r="BQ450" s="114"/>
      <c r="BR450" s="114"/>
      <c r="BS450" s="114"/>
      <c r="BT450" s="114"/>
      <c r="BU450" s="114"/>
      <c r="BV450" s="114"/>
      <c r="BW450" s="114"/>
      <c r="BX450" s="114"/>
      <c r="BY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c r="AJ451" s="114"/>
      <c r="AK451" s="114"/>
      <c r="AL451" s="114"/>
      <c r="AM451" s="114"/>
      <c r="AN451" s="114"/>
      <c r="AO451" s="114"/>
      <c r="AP451" s="114"/>
      <c r="AQ451" s="114"/>
      <c r="AR451" s="114"/>
      <c r="AS451" s="114"/>
      <c r="AT451" s="114"/>
      <c r="AU451" s="114"/>
      <c r="AV451" s="114"/>
      <c r="AW451" s="114"/>
      <c r="AX451" s="114"/>
      <c r="AY451" s="114"/>
      <c r="AZ451" s="114"/>
      <c r="BA451" s="114"/>
      <c r="BB451" s="114"/>
      <c r="BC451" s="114"/>
      <c r="BD451" s="114"/>
      <c r="BE451" s="114"/>
      <c r="BF451" s="114"/>
      <c r="BG451" s="114"/>
      <c r="BH451" s="114"/>
      <c r="BI451" s="114"/>
      <c r="BJ451" s="114"/>
      <c r="BK451" s="114"/>
      <c r="BL451" s="114"/>
      <c r="BM451" s="114"/>
      <c r="BN451" s="114"/>
      <c r="BO451" s="114"/>
      <c r="BP451" s="114"/>
      <c r="BQ451" s="114"/>
      <c r="BR451" s="114"/>
      <c r="BS451" s="114"/>
      <c r="BT451" s="114"/>
      <c r="BU451" s="114"/>
      <c r="BV451" s="114"/>
      <c r="BW451" s="114"/>
      <c r="BX451" s="114"/>
      <c r="BY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c r="AJ452" s="114"/>
      <c r="AK452" s="114"/>
      <c r="AL452" s="114"/>
      <c r="AM452" s="114"/>
      <c r="AN452" s="114"/>
      <c r="AO452" s="114"/>
      <c r="AP452" s="114"/>
      <c r="AQ452" s="114"/>
      <c r="AR452" s="114"/>
      <c r="AS452" s="114"/>
      <c r="AT452" s="114"/>
      <c r="AU452" s="114"/>
      <c r="AV452" s="114"/>
      <c r="AW452" s="114"/>
      <c r="AX452" s="114"/>
      <c r="AY452" s="114"/>
      <c r="AZ452" s="114"/>
      <c r="BA452" s="114"/>
      <c r="BB452" s="114"/>
      <c r="BC452" s="114"/>
      <c r="BD452" s="114"/>
      <c r="BE452" s="114"/>
      <c r="BF452" s="114"/>
      <c r="BG452" s="114"/>
      <c r="BH452" s="114"/>
      <c r="BI452" s="114"/>
      <c r="BJ452" s="114"/>
      <c r="BK452" s="114"/>
      <c r="BL452" s="114"/>
      <c r="BM452" s="114"/>
      <c r="BN452" s="114"/>
      <c r="BO452" s="114"/>
      <c r="BP452" s="114"/>
      <c r="BQ452" s="114"/>
      <c r="BR452" s="114"/>
      <c r="BS452" s="114"/>
      <c r="BT452" s="114"/>
      <c r="BU452" s="114"/>
      <c r="BV452" s="114"/>
      <c r="BW452" s="114"/>
      <c r="BX452" s="114"/>
      <c r="BY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c r="AJ453" s="114"/>
      <c r="AK453" s="114"/>
      <c r="AL453" s="114"/>
      <c r="AM453" s="114"/>
      <c r="AN453" s="114"/>
      <c r="AO453" s="114"/>
      <c r="AP453" s="114"/>
      <c r="AQ453" s="114"/>
      <c r="AR453" s="114"/>
      <c r="AS453" s="114"/>
      <c r="AT453" s="114"/>
      <c r="AU453" s="114"/>
      <c r="AV453" s="114"/>
      <c r="AW453" s="114"/>
      <c r="AX453" s="114"/>
      <c r="AY453" s="114"/>
      <c r="AZ453" s="114"/>
      <c r="BA453" s="114"/>
      <c r="BB453" s="114"/>
      <c r="BC453" s="114"/>
      <c r="BD453" s="114"/>
      <c r="BE453" s="114"/>
      <c r="BF453" s="114"/>
      <c r="BG453" s="114"/>
      <c r="BH453" s="114"/>
      <c r="BI453" s="114"/>
      <c r="BJ453" s="114"/>
      <c r="BK453" s="114"/>
      <c r="BL453" s="114"/>
      <c r="BM453" s="114"/>
      <c r="BN453" s="114"/>
      <c r="BO453" s="114"/>
      <c r="BP453" s="114"/>
      <c r="BQ453" s="114"/>
      <c r="BR453" s="114"/>
      <c r="BS453" s="114"/>
      <c r="BT453" s="114"/>
      <c r="BU453" s="114"/>
      <c r="BV453" s="114"/>
      <c r="BW453" s="114"/>
      <c r="BX453" s="114"/>
      <c r="BY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c r="AJ454" s="114"/>
      <c r="AK454" s="114"/>
      <c r="AL454" s="114"/>
      <c r="AM454" s="114"/>
      <c r="AN454" s="114"/>
      <c r="AO454" s="114"/>
      <c r="AP454" s="114"/>
      <c r="AQ454" s="114"/>
      <c r="AR454" s="114"/>
      <c r="AS454" s="114"/>
      <c r="AT454" s="114"/>
      <c r="AU454" s="114"/>
      <c r="AV454" s="114"/>
      <c r="AW454" s="114"/>
      <c r="AX454" s="114"/>
      <c r="AY454" s="114"/>
      <c r="AZ454" s="114"/>
      <c r="BA454" s="114"/>
      <c r="BB454" s="114"/>
      <c r="BC454" s="114"/>
      <c r="BD454" s="114"/>
      <c r="BE454" s="114"/>
      <c r="BF454" s="114"/>
      <c r="BG454" s="114"/>
      <c r="BH454" s="114"/>
      <c r="BI454" s="114"/>
      <c r="BJ454" s="114"/>
      <c r="BK454" s="114"/>
      <c r="BL454" s="114"/>
      <c r="BM454" s="114"/>
      <c r="BN454" s="114"/>
      <c r="BO454" s="114"/>
      <c r="BP454" s="114"/>
      <c r="BQ454" s="114"/>
      <c r="BR454" s="114"/>
      <c r="BS454" s="114"/>
      <c r="BT454" s="114"/>
      <c r="BU454" s="114"/>
      <c r="BV454" s="114"/>
      <c r="BW454" s="114"/>
      <c r="BX454" s="114"/>
      <c r="BY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c r="AJ455" s="114"/>
      <c r="AK455" s="114"/>
      <c r="AL455" s="114"/>
      <c r="AM455" s="114"/>
      <c r="AN455" s="114"/>
      <c r="AO455" s="114"/>
      <c r="AP455" s="114"/>
      <c r="AQ455" s="114"/>
      <c r="AR455" s="114"/>
      <c r="AS455" s="114"/>
      <c r="AT455" s="114"/>
      <c r="AU455" s="114"/>
      <c r="AV455" s="114"/>
      <c r="AW455" s="114"/>
      <c r="AX455" s="114"/>
      <c r="AY455" s="114"/>
      <c r="AZ455" s="114"/>
      <c r="BA455" s="114"/>
      <c r="BB455" s="114"/>
      <c r="BC455" s="114"/>
      <c r="BD455" s="114"/>
      <c r="BE455" s="114"/>
      <c r="BF455" s="114"/>
      <c r="BG455" s="114"/>
      <c r="BH455" s="114"/>
      <c r="BI455" s="114"/>
      <c r="BJ455" s="114"/>
      <c r="BK455" s="114"/>
      <c r="BL455" s="114"/>
      <c r="BM455" s="114"/>
      <c r="BN455" s="114"/>
      <c r="BO455" s="114"/>
      <c r="BP455" s="114"/>
      <c r="BQ455" s="114"/>
      <c r="BR455" s="114"/>
      <c r="BS455" s="114"/>
      <c r="BT455" s="114"/>
      <c r="BU455" s="114"/>
      <c r="BV455" s="114"/>
      <c r="BW455" s="114"/>
      <c r="BX455" s="114"/>
      <c r="BY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c r="AJ456" s="114"/>
      <c r="AK456" s="114"/>
      <c r="AL456" s="114"/>
      <c r="AM456" s="114"/>
      <c r="AN456" s="114"/>
      <c r="AO456" s="114"/>
      <c r="AP456" s="114"/>
      <c r="AQ456" s="114"/>
      <c r="AR456" s="114"/>
      <c r="AS456" s="114"/>
      <c r="AT456" s="114"/>
      <c r="AU456" s="114"/>
      <c r="AV456" s="114"/>
      <c r="AW456" s="114"/>
      <c r="AX456" s="114"/>
      <c r="AY456" s="114"/>
      <c r="AZ456" s="114"/>
      <c r="BA456" s="114"/>
      <c r="BB456" s="114"/>
      <c r="BC456" s="114"/>
      <c r="BD456" s="114"/>
      <c r="BE456" s="114"/>
      <c r="BF456" s="114"/>
      <c r="BG456" s="114"/>
      <c r="BH456" s="114"/>
      <c r="BI456" s="114"/>
      <c r="BJ456" s="114"/>
      <c r="BK456" s="114"/>
      <c r="BL456" s="114"/>
      <c r="BM456" s="114"/>
      <c r="BN456" s="114"/>
      <c r="BO456" s="114"/>
      <c r="BP456" s="114"/>
      <c r="BQ456" s="114"/>
      <c r="BR456" s="114"/>
      <c r="BS456" s="114"/>
      <c r="BT456" s="114"/>
      <c r="BU456" s="114"/>
      <c r="BV456" s="114"/>
      <c r="BW456" s="114"/>
      <c r="BX456" s="114"/>
      <c r="BY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c r="AJ457" s="114"/>
      <c r="AK457" s="114"/>
      <c r="AL457" s="114"/>
      <c r="AM457" s="114"/>
      <c r="AN457" s="114"/>
      <c r="AO457" s="114"/>
      <c r="AP457" s="114"/>
      <c r="AQ457" s="114"/>
      <c r="AR457" s="114"/>
      <c r="AS457" s="114"/>
      <c r="AT457" s="114"/>
      <c r="AU457" s="114"/>
      <c r="AV457" s="114"/>
      <c r="AW457" s="114"/>
      <c r="AX457" s="114"/>
      <c r="AY457" s="114"/>
      <c r="AZ457" s="114"/>
      <c r="BA457" s="114"/>
      <c r="BB457" s="114"/>
      <c r="BC457" s="114"/>
      <c r="BD457" s="114"/>
      <c r="BE457" s="114"/>
      <c r="BF457" s="114"/>
      <c r="BG457" s="114"/>
      <c r="BH457" s="114"/>
      <c r="BI457" s="114"/>
      <c r="BJ457" s="114"/>
      <c r="BK457" s="114"/>
      <c r="BL457" s="114"/>
      <c r="BM457" s="114"/>
      <c r="BN457" s="114"/>
      <c r="BO457" s="114"/>
      <c r="BP457" s="114"/>
      <c r="BQ457" s="114"/>
      <c r="BR457" s="114"/>
      <c r="BS457" s="114"/>
      <c r="BT457" s="114"/>
      <c r="BU457" s="114"/>
      <c r="BV457" s="114"/>
      <c r="BW457" s="114"/>
      <c r="BX457" s="114"/>
      <c r="BY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c r="AJ458" s="114"/>
      <c r="AK458" s="114"/>
      <c r="AL458" s="114"/>
      <c r="AM458" s="114"/>
      <c r="AN458" s="114"/>
      <c r="AO458" s="114"/>
      <c r="AP458" s="114"/>
      <c r="AQ458" s="114"/>
      <c r="AR458" s="114"/>
      <c r="AS458" s="114"/>
      <c r="AT458" s="114"/>
      <c r="AU458" s="114"/>
      <c r="AV458" s="114"/>
      <c r="AW458" s="114"/>
      <c r="AX458" s="114"/>
      <c r="AY458" s="114"/>
      <c r="AZ458" s="114"/>
      <c r="BA458" s="114"/>
      <c r="BB458" s="114"/>
      <c r="BC458" s="114"/>
      <c r="BD458" s="114"/>
      <c r="BE458" s="114"/>
      <c r="BF458" s="114"/>
      <c r="BG458" s="114"/>
      <c r="BH458" s="114"/>
      <c r="BI458" s="114"/>
      <c r="BJ458" s="114"/>
      <c r="BK458" s="114"/>
      <c r="BL458" s="114"/>
      <c r="BM458" s="114"/>
      <c r="BN458" s="114"/>
      <c r="BO458" s="114"/>
      <c r="BP458" s="114"/>
      <c r="BQ458" s="114"/>
      <c r="BR458" s="114"/>
      <c r="BS458" s="114"/>
      <c r="BT458" s="114"/>
      <c r="BU458" s="114"/>
      <c r="BV458" s="114"/>
      <c r="BW458" s="114"/>
      <c r="BX458" s="114"/>
      <c r="BY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c r="AJ459" s="114"/>
      <c r="AK459" s="114"/>
      <c r="AL459" s="114"/>
      <c r="AM459" s="114"/>
      <c r="AN459" s="114"/>
      <c r="AO459" s="114"/>
      <c r="AP459" s="114"/>
      <c r="AQ459" s="114"/>
      <c r="AR459" s="114"/>
      <c r="AS459" s="114"/>
      <c r="AT459" s="114"/>
      <c r="AU459" s="114"/>
      <c r="AV459" s="114"/>
      <c r="AW459" s="114"/>
      <c r="AX459" s="114"/>
      <c r="AY459" s="114"/>
      <c r="AZ459" s="114"/>
      <c r="BA459" s="114"/>
      <c r="BB459" s="114"/>
      <c r="BC459" s="114"/>
      <c r="BD459" s="114"/>
      <c r="BE459" s="114"/>
      <c r="BF459" s="114"/>
      <c r="BG459" s="114"/>
      <c r="BH459" s="114"/>
      <c r="BI459" s="114"/>
      <c r="BJ459" s="114"/>
      <c r="BK459" s="114"/>
      <c r="BL459" s="114"/>
      <c r="BM459" s="114"/>
      <c r="BN459" s="114"/>
      <c r="BO459" s="114"/>
      <c r="BP459" s="114"/>
      <c r="BQ459" s="114"/>
      <c r="BR459" s="114"/>
      <c r="BS459" s="114"/>
      <c r="BT459" s="114"/>
      <c r="BU459" s="114"/>
      <c r="BV459" s="114"/>
      <c r="BW459" s="114"/>
      <c r="BX459" s="114"/>
      <c r="BY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c r="AJ460" s="114"/>
      <c r="AK460" s="114"/>
      <c r="AL460" s="114"/>
      <c r="AM460" s="114"/>
      <c r="AN460" s="114"/>
      <c r="AO460" s="114"/>
      <c r="AP460" s="114"/>
      <c r="AQ460" s="114"/>
      <c r="AR460" s="114"/>
      <c r="AS460" s="114"/>
      <c r="AT460" s="114"/>
      <c r="AU460" s="114"/>
      <c r="AV460" s="114"/>
      <c r="AW460" s="114"/>
      <c r="AX460" s="114"/>
      <c r="AY460" s="114"/>
      <c r="AZ460" s="114"/>
      <c r="BA460" s="114"/>
      <c r="BB460" s="114"/>
      <c r="BC460" s="114"/>
      <c r="BD460" s="114"/>
      <c r="BE460" s="114"/>
      <c r="BF460" s="114"/>
      <c r="BG460" s="114"/>
      <c r="BH460" s="114"/>
      <c r="BI460" s="114"/>
      <c r="BJ460" s="114"/>
      <c r="BK460" s="114"/>
      <c r="BL460" s="114"/>
      <c r="BM460" s="114"/>
      <c r="BN460" s="114"/>
      <c r="BO460" s="114"/>
      <c r="BP460" s="114"/>
      <c r="BQ460" s="114"/>
      <c r="BR460" s="114"/>
      <c r="BS460" s="114"/>
      <c r="BT460" s="114"/>
      <c r="BU460" s="114"/>
      <c r="BV460" s="114"/>
      <c r="BW460" s="114"/>
      <c r="BX460" s="114"/>
      <c r="BY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c r="AJ461" s="114"/>
      <c r="AK461" s="114"/>
      <c r="AL461" s="114"/>
      <c r="AM461" s="114"/>
      <c r="AN461" s="114"/>
      <c r="AO461" s="114"/>
      <c r="AP461" s="114"/>
      <c r="AQ461" s="114"/>
      <c r="AR461" s="114"/>
      <c r="AS461" s="114"/>
      <c r="AT461" s="114"/>
      <c r="AU461" s="114"/>
      <c r="AV461" s="114"/>
      <c r="AW461" s="114"/>
      <c r="AX461" s="114"/>
      <c r="AY461" s="114"/>
      <c r="AZ461" s="114"/>
      <c r="BA461" s="114"/>
      <c r="BB461" s="114"/>
      <c r="BC461" s="114"/>
      <c r="BD461" s="114"/>
      <c r="BE461" s="114"/>
      <c r="BF461" s="114"/>
      <c r="BG461" s="114"/>
      <c r="BH461" s="114"/>
      <c r="BI461" s="114"/>
      <c r="BJ461" s="114"/>
      <c r="BK461" s="114"/>
      <c r="BL461" s="114"/>
      <c r="BM461" s="114"/>
      <c r="BN461" s="114"/>
      <c r="BO461" s="114"/>
      <c r="BP461" s="114"/>
      <c r="BQ461" s="114"/>
      <c r="BR461" s="114"/>
      <c r="BS461" s="114"/>
      <c r="BT461" s="114"/>
      <c r="BU461" s="114"/>
      <c r="BV461" s="114"/>
      <c r="BW461" s="114"/>
      <c r="BX461" s="114"/>
      <c r="BY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c r="AJ462" s="114"/>
      <c r="AK462" s="114"/>
      <c r="AL462" s="114"/>
      <c r="AM462" s="114"/>
      <c r="AN462" s="114"/>
      <c r="AO462" s="114"/>
      <c r="AP462" s="114"/>
      <c r="AQ462" s="114"/>
      <c r="AR462" s="114"/>
      <c r="AS462" s="114"/>
      <c r="AT462" s="114"/>
      <c r="AU462" s="114"/>
      <c r="AV462" s="114"/>
      <c r="AW462" s="114"/>
      <c r="AX462" s="114"/>
      <c r="AY462" s="114"/>
      <c r="AZ462" s="114"/>
      <c r="BA462" s="114"/>
      <c r="BB462" s="114"/>
      <c r="BC462" s="114"/>
      <c r="BD462" s="114"/>
      <c r="BE462" s="114"/>
      <c r="BF462" s="114"/>
      <c r="BG462" s="114"/>
      <c r="BH462" s="114"/>
      <c r="BI462" s="114"/>
      <c r="BJ462" s="114"/>
      <c r="BK462" s="114"/>
      <c r="BL462" s="114"/>
      <c r="BM462" s="114"/>
      <c r="BN462" s="114"/>
      <c r="BO462" s="114"/>
      <c r="BP462" s="114"/>
      <c r="BQ462" s="114"/>
      <c r="BR462" s="114"/>
      <c r="BS462" s="114"/>
      <c r="BT462" s="114"/>
      <c r="BU462" s="114"/>
      <c r="BV462" s="114"/>
      <c r="BW462" s="114"/>
      <c r="BX462" s="114"/>
      <c r="BY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c r="AJ463" s="114"/>
      <c r="AK463" s="114"/>
      <c r="AL463" s="114"/>
      <c r="AM463" s="114"/>
      <c r="AN463" s="114"/>
      <c r="AO463" s="114"/>
      <c r="AP463" s="114"/>
      <c r="AQ463" s="114"/>
      <c r="AR463" s="114"/>
      <c r="AS463" s="114"/>
      <c r="AT463" s="114"/>
      <c r="AU463" s="114"/>
      <c r="AV463" s="114"/>
      <c r="AW463" s="114"/>
      <c r="AX463" s="114"/>
      <c r="AY463" s="114"/>
      <c r="AZ463" s="114"/>
      <c r="BA463" s="114"/>
      <c r="BB463" s="114"/>
      <c r="BC463" s="114"/>
      <c r="BD463" s="114"/>
      <c r="BE463" s="114"/>
      <c r="BF463" s="114"/>
      <c r="BG463" s="114"/>
      <c r="BH463" s="114"/>
      <c r="BI463" s="114"/>
      <c r="BJ463" s="114"/>
      <c r="BK463" s="114"/>
      <c r="BL463" s="114"/>
      <c r="BM463" s="114"/>
      <c r="BN463" s="114"/>
      <c r="BO463" s="114"/>
      <c r="BP463" s="114"/>
      <c r="BQ463" s="114"/>
      <c r="BR463" s="114"/>
      <c r="BS463" s="114"/>
      <c r="BT463" s="114"/>
      <c r="BU463" s="114"/>
      <c r="BV463" s="114"/>
      <c r="BW463" s="114"/>
      <c r="BX463" s="114"/>
      <c r="BY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c r="AJ464" s="114"/>
      <c r="AK464" s="114"/>
      <c r="AL464" s="114"/>
      <c r="AM464" s="114"/>
      <c r="AN464" s="114"/>
      <c r="AO464" s="114"/>
      <c r="AP464" s="114"/>
      <c r="AQ464" s="114"/>
      <c r="AR464" s="114"/>
      <c r="AS464" s="114"/>
      <c r="AT464" s="114"/>
      <c r="AU464" s="114"/>
      <c r="AV464" s="114"/>
      <c r="AW464" s="114"/>
      <c r="AX464" s="114"/>
      <c r="AY464" s="114"/>
      <c r="AZ464" s="114"/>
      <c r="BA464" s="114"/>
      <c r="BB464" s="114"/>
      <c r="BC464" s="114"/>
      <c r="BD464" s="114"/>
      <c r="BE464" s="114"/>
      <c r="BF464" s="114"/>
      <c r="BG464" s="114"/>
      <c r="BH464" s="114"/>
      <c r="BI464" s="114"/>
      <c r="BJ464" s="114"/>
      <c r="BK464" s="114"/>
      <c r="BL464" s="114"/>
      <c r="BM464" s="114"/>
      <c r="BN464" s="114"/>
      <c r="BO464" s="114"/>
      <c r="BP464" s="114"/>
      <c r="BQ464" s="114"/>
      <c r="BR464" s="114"/>
      <c r="BS464" s="114"/>
      <c r="BT464" s="114"/>
      <c r="BU464" s="114"/>
      <c r="BV464" s="114"/>
      <c r="BW464" s="114"/>
      <c r="BX464" s="114"/>
      <c r="BY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c r="AJ465" s="114"/>
      <c r="AK465" s="114"/>
      <c r="AL465" s="114"/>
      <c r="AM465" s="114"/>
      <c r="AN465" s="114"/>
      <c r="AO465" s="114"/>
      <c r="AP465" s="114"/>
      <c r="AQ465" s="114"/>
      <c r="AR465" s="114"/>
      <c r="AS465" s="114"/>
      <c r="AT465" s="114"/>
      <c r="AU465" s="114"/>
      <c r="AV465" s="114"/>
      <c r="AW465" s="114"/>
      <c r="AX465" s="114"/>
      <c r="AY465" s="114"/>
      <c r="AZ465" s="114"/>
      <c r="BA465" s="114"/>
      <c r="BB465" s="114"/>
      <c r="BC465" s="114"/>
      <c r="BD465" s="114"/>
      <c r="BE465" s="114"/>
      <c r="BF465" s="114"/>
      <c r="BG465" s="114"/>
      <c r="BH465" s="114"/>
      <c r="BI465" s="114"/>
      <c r="BJ465" s="114"/>
      <c r="BK465" s="114"/>
      <c r="BL465" s="114"/>
      <c r="BM465" s="114"/>
      <c r="BN465" s="114"/>
      <c r="BO465" s="114"/>
      <c r="BP465" s="114"/>
      <c r="BQ465" s="114"/>
      <c r="BR465" s="114"/>
      <c r="BS465" s="114"/>
      <c r="BT465" s="114"/>
      <c r="BU465" s="114"/>
      <c r="BV465" s="114"/>
      <c r="BW465" s="114"/>
      <c r="BX465" s="114"/>
      <c r="BY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c r="AJ466" s="114"/>
      <c r="AK466" s="114"/>
      <c r="AL466" s="114"/>
      <c r="AM466" s="114"/>
      <c r="AN466" s="114"/>
      <c r="AO466" s="114"/>
      <c r="AP466" s="114"/>
      <c r="AQ466" s="114"/>
      <c r="AR466" s="114"/>
      <c r="AS466" s="114"/>
      <c r="AT466" s="114"/>
      <c r="AU466" s="114"/>
      <c r="AV466" s="114"/>
      <c r="AW466" s="114"/>
      <c r="AX466" s="114"/>
      <c r="AY466" s="114"/>
      <c r="AZ466" s="114"/>
      <c r="BA466" s="114"/>
      <c r="BB466" s="114"/>
      <c r="BC466" s="114"/>
      <c r="BD466" s="114"/>
      <c r="BE466" s="114"/>
      <c r="BF466" s="114"/>
      <c r="BG466" s="114"/>
      <c r="BH466" s="114"/>
      <c r="BI466" s="114"/>
      <c r="BJ466" s="114"/>
      <c r="BK466" s="114"/>
      <c r="BL466" s="114"/>
      <c r="BM466" s="114"/>
      <c r="BN466" s="114"/>
      <c r="BO466" s="114"/>
      <c r="BP466" s="114"/>
      <c r="BQ466" s="114"/>
      <c r="BR466" s="114"/>
      <c r="BS466" s="114"/>
      <c r="BT466" s="114"/>
      <c r="BU466" s="114"/>
      <c r="BV466" s="114"/>
      <c r="BW466" s="114"/>
      <c r="BX466" s="114"/>
      <c r="BY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c r="AJ467" s="114"/>
      <c r="AK467" s="114"/>
      <c r="AL467" s="114"/>
      <c r="AM467" s="114"/>
      <c r="AN467" s="114"/>
      <c r="AO467" s="114"/>
      <c r="AP467" s="114"/>
      <c r="AQ467" s="114"/>
      <c r="AR467" s="114"/>
      <c r="AS467" s="114"/>
      <c r="AT467" s="114"/>
      <c r="AU467" s="114"/>
      <c r="AV467" s="114"/>
      <c r="AW467" s="114"/>
      <c r="AX467" s="114"/>
      <c r="AY467" s="114"/>
      <c r="AZ467" s="114"/>
      <c r="BA467" s="114"/>
      <c r="BB467" s="114"/>
      <c r="BC467" s="114"/>
      <c r="BD467" s="114"/>
      <c r="BE467" s="114"/>
      <c r="BF467" s="114"/>
      <c r="BG467" s="114"/>
      <c r="BH467" s="114"/>
      <c r="BI467" s="114"/>
      <c r="BJ467" s="114"/>
      <c r="BK467" s="114"/>
      <c r="BL467" s="114"/>
      <c r="BM467" s="114"/>
      <c r="BN467" s="114"/>
      <c r="BO467" s="114"/>
      <c r="BP467" s="114"/>
      <c r="BQ467" s="114"/>
      <c r="BR467" s="114"/>
      <c r="BS467" s="114"/>
      <c r="BT467" s="114"/>
      <c r="BU467" s="114"/>
      <c r="BV467" s="114"/>
      <c r="BW467" s="114"/>
      <c r="BX467" s="114"/>
      <c r="BY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c r="AJ468" s="114"/>
      <c r="AK468" s="114"/>
      <c r="AL468" s="114"/>
      <c r="AM468" s="114"/>
      <c r="AN468" s="114"/>
      <c r="AO468" s="114"/>
      <c r="AP468" s="114"/>
      <c r="AQ468" s="114"/>
      <c r="AR468" s="114"/>
      <c r="AS468" s="114"/>
      <c r="AT468" s="114"/>
      <c r="AU468" s="114"/>
      <c r="AV468" s="114"/>
      <c r="AW468" s="114"/>
      <c r="AX468" s="114"/>
      <c r="AY468" s="114"/>
      <c r="AZ468" s="114"/>
      <c r="BA468" s="114"/>
      <c r="BB468" s="114"/>
      <c r="BC468" s="114"/>
      <c r="BD468" s="114"/>
      <c r="BE468" s="114"/>
      <c r="BF468" s="114"/>
      <c r="BG468" s="114"/>
      <c r="BH468" s="114"/>
      <c r="BI468" s="114"/>
      <c r="BJ468" s="114"/>
      <c r="BK468" s="114"/>
      <c r="BL468" s="114"/>
      <c r="BM468" s="114"/>
      <c r="BN468" s="114"/>
      <c r="BO468" s="114"/>
      <c r="BP468" s="114"/>
      <c r="BQ468" s="114"/>
      <c r="BR468" s="114"/>
      <c r="BS468" s="114"/>
      <c r="BT468" s="114"/>
      <c r="BU468" s="114"/>
      <c r="BV468" s="114"/>
      <c r="BW468" s="114"/>
      <c r="BX468" s="114"/>
      <c r="BY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c r="AJ469" s="114"/>
      <c r="AK469" s="114"/>
      <c r="AL469" s="114"/>
      <c r="AM469" s="114"/>
      <c r="AN469" s="114"/>
      <c r="AO469" s="114"/>
      <c r="AP469" s="114"/>
      <c r="AQ469" s="114"/>
      <c r="AR469" s="114"/>
      <c r="AS469" s="114"/>
      <c r="AT469" s="114"/>
      <c r="AU469" s="114"/>
      <c r="AV469" s="114"/>
      <c r="AW469" s="114"/>
      <c r="AX469" s="114"/>
      <c r="AY469" s="114"/>
      <c r="AZ469" s="114"/>
      <c r="BA469" s="114"/>
      <c r="BB469" s="114"/>
      <c r="BC469" s="114"/>
      <c r="BD469" s="114"/>
      <c r="BE469" s="114"/>
      <c r="BF469" s="114"/>
      <c r="BG469" s="114"/>
      <c r="BH469" s="114"/>
      <c r="BI469" s="114"/>
      <c r="BJ469" s="114"/>
      <c r="BK469" s="114"/>
      <c r="BL469" s="114"/>
      <c r="BM469" s="114"/>
      <c r="BN469" s="114"/>
      <c r="BO469" s="114"/>
      <c r="BP469" s="114"/>
      <c r="BQ469" s="114"/>
      <c r="BR469" s="114"/>
      <c r="BS469" s="114"/>
      <c r="BT469" s="114"/>
      <c r="BU469" s="114"/>
      <c r="BV469" s="114"/>
      <c r="BW469" s="114"/>
      <c r="BX469" s="114"/>
      <c r="BY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c r="AJ470" s="114"/>
      <c r="AK470" s="114"/>
      <c r="AL470" s="114"/>
      <c r="AM470" s="114"/>
      <c r="AN470" s="114"/>
      <c r="AO470" s="114"/>
      <c r="AP470" s="114"/>
      <c r="AQ470" s="114"/>
      <c r="AR470" s="114"/>
      <c r="AS470" s="114"/>
      <c r="AT470" s="114"/>
      <c r="AU470" s="114"/>
      <c r="AV470" s="114"/>
      <c r="AW470" s="114"/>
      <c r="AX470" s="114"/>
      <c r="AY470" s="114"/>
      <c r="AZ470" s="114"/>
      <c r="BA470" s="114"/>
      <c r="BB470" s="114"/>
      <c r="BC470" s="114"/>
      <c r="BD470" s="114"/>
      <c r="BE470" s="114"/>
      <c r="BF470" s="114"/>
      <c r="BG470" s="114"/>
      <c r="BH470" s="114"/>
      <c r="BI470" s="114"/>
      <c r="BJ470" s="114"/>
      <c r="BK470" s="114"/>
      <c r="BL470" s="114"/>
      <c r="BM470" s="114"/>
      <c r="BN470" s="114"/>
      <c r="BO470" s="114"/>
      <c r="BP470" s="114"/>
      <c r="BQ470" s="114"/>
      <c r="BR470" s="114"/>
      <c r="BS470" s="114"/>
      <c r="BT470" s="114"/>
      <c r="BU470" s="114"/>
      <c r="BV470" s="114"/>
      <c r="BW470" s="114"/>
      <c r="BX470" s="114"/>
      <c r="BY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c r="AJ471" s="114"/>
      <c r="AK471" s="114"/>
      <c r="AL471" s="114"/>
      <c r="AM471" s="114"/>
      <c r="AN471" s="114"/>
      <c r="AO471" s="114"/>
      <c r="AP471" s="114"/>
      <c r="AQ471" s="114"/>
      <c r="AR471" s="114"/>
      <c r="AS471" s="114"/>
      <c r="AT471" s="114"/>
      <c r="AU471" s="114"/>
      <c r="AV471" s="114"/>
      <c r="AW471" s="114"/>
      <c r="AX471" s="114"/>
      <c r="AY471" s="114"/>
      <c r="AZ471" s="114"/>
      <c r="BA471" s="114"/>
      <c r="BB471" s="114"/>
      <c r="BC471" s="114"/>
      <c r="BD471" s="114"/>
      <c r="BE471" s="114"/>
      <c r="BF471" s="114"/>
      <c r="BG471" s="114"/>
      <c r="BH471" s="114"/>
      <c r="BI471" s="114"/>
      <c r="BJ471" s="114"/>
      <c r="BK471" s="114"/>
      <c r="BL471" s="114"/>
      <c r="BM471" s="114"/>
      <c r="BN471" s="114"/>
      <c r="BO471" s="114"/>
      <c r="BP471" s="114"/>
      <c r="BQ471" s="114"/>
      <c r="BR471" s="114"/>
      <c r="BS471" s="114"/>
      <c r="BT471" s="114"/>
      <c r="BU471" s="114"/>
      <c r="BV471" s="114"/>
      <c r="BW471" s="114"/>
      <c r="BX471" s="114"/>
      <c r="BY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c r="AJ472" s="114"/>
      <c r="AK472" s="114"/>
      <c r="AL472" s="114"/>
      <c r="AM472" s="114"/>
      <c r="AN472" s="114"/>
      <c r="AO472" s="114"/>
      <c r="AP472" s="114"/>
      <c r="AQ472" s="114"/>
      <c r="AR472" s="114"/>
      <c r="AS472" s="114"/>
      <c r="AT472" s="114"/>
      <c r="AU472" s="114"/>
      <c r="AV472" s="114"/>
      <c r="AW472" s="114"/>
      <c r="AX472" s="114"/>
      <c r="AY472" s="114"/>
      <c r="AZ472" s="114"/>
      <c r="BA472" s="114"/>
      <c r="BB472" s="114"/>
      <c r="BC472" s="114"/>
      <c r="BD472" s="114"/>
      <c r="BE472" s="114"/>
      <c r="BF472" s="114"/>
      <c r="BG472" s="114"/>
      <c r="BH472" s="114"/>
      <c r="BI472" s="114"/>
      <c r="BJ472" s="114"/>
      <c r="BK472" s="114"/>
      <c r="BL472" s="114"/>
      <c r="BM472" s="114"/>
      <c r="BN472" s="114"/>
      <c r="BO472" s="114"/>
      <c r="BP472" s="114"/>
      <c r="BQ472" s="114"/>
      <c r="BR472" s="114"/>
      <c r="BS472" s="114"/>
      <c r="BT472" s="114"/>
      <c r="BU472" s="114"/>
      <c r="BV472" s="114"/>
      <c r="BW472" s="114"/>
      <c r="BX472" s="114"/>
      <c r="BY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c r="AJ473" s="114"/>
      <c r="AK473" s="114"/>
      <c r="AL473" s="114"/>
      <c r="AM473" s="114"/>
      <c r="AN473" s="114"/>
      <c r="AO473" s="114"/>
      <c r="AP473" s="114"/>
      <c r="AQ473" s="114"/>
      <c r="AR473" s="114"/>
      <c r="AS473" s="114"/>
      <c r="AT473" s="114"/>
      <c r="AU473" s="114"/>
      <c r="AV473" s="114"/>
      <c r="AW473" s="114"/>
      <c r="AX473" s="114"/>
      <c r="AY473" s="114"/>
      <c r="AZ473" s="114"/>
      <c r="BA473" s="114"/>
      <c r="BB473" s="114"/>
      <c r="BC473" s="114"/>
      <c r="BD473" s="114"/>
      <c r="BE473" s="114"/>
      <c r="BF473" s="114"/>
      <c r="BG473" s="114"/>
      <c r="BH473" s="114"/>
      <c r="BI473" s="114"/>
      <c r="BJ473" s="114"/>
      <c r="BK473" s="114"/>
      <c r="BL473" s="114"/>
      <c r="BM473" s="114"/>
      <c r="BN473" s="114"/>
      <c r="BO473" s="114"/>
      <c r="BP473" s="114"/>
      <c r="BQ473" s="114"/>
      <c r="BR473" s="114"/>
      <c r="BS473" s="114"/>
      <c r="BT473" s="114"/>
      <c r="BU473" s="114"/>
      <c r="BV473" s="114"/>
      <c r="BW473" s="114"/>
      <c r="BX473" s="114"/>
      <c r="BY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c r="AJ474" s="114"/>
      <c r="AK474" s="114"/>
      <c r="AL474" s="114"/>
      <c r="AM474" s="114"/>
      <c r="AN474" s="114"/>
      <c r="AO474" s="114"/>
      <c r="AP474" s="114"/>
      <c r="AQ474" s="114"/>
      <c r="AR474" s="114"/>
      <c r="AS474" s="114"/>
      <c r="AT474" s="114"/>
      <c r="AU474" s="114"/>
      <c r="AV474" s="114"/>
      <c r="AW474" s="114"/>
      <c r="AX474" s="114"/>
      <c r="AY474" s="114"/>
      <c r="AZ474" s="114"/>
      <c r="BA474" s="114"/>
      <c r="BB474" s="114"/>
      <c r="BC474" s="114"/>
      <c r="BD474" s="114"/>
      <c r="BE474" s="114"/>
      <c r="BF474" s="114"/>
      <c r="BG474" s="114"/>
      <c r="BH474" s="114"/>
      <c r="BI474" s="114"/>
      <c r="BJ474" s="114"/>
      <c r="BK474" s="114"/>
      <c r="BL474" s="114"/>
      <c r="BM474" s="114"/>
      <c r="BN474" s="114"/>
      <c r="BO474" s="114"/>
      <c r="BP474" s="114"/>
      <c r="BQ474" s="114"/>
      <c r="BR474" s="114"/>
      <c r="BS474" s="114"/>
      <c r="BT474" s="114"/>
      <c r="BU474" s="114"/>
      <c r="BV474" s="114"/>
      <c r="BW474" s="114"/>
      <c r="BX474" s="114"/>
      <c r="BY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c r="AJ475" s="114"/>
      <c r="AK475" s="114"/>
      <c r="AL475" s="114"/>
      <c r="AM475" s="114"/>
      <c r="AN475" s="114"/>
      <c r="AO475" s="114"/>
      <c r="AP475" s="114"/>
      <c r="AQ475" s="114"/>
      <c r="AR475" s="114"/>
      <c r="AS475" s="114"/>
      <c r="AT475" s="114"/>
      <c r="AU475" s="114"/>
      <c r="AV475" s="114"/>
      <c r="AW475" s="114"/>
      <c r="AX475" s="114"/>
      <c r="AY475" s="114"/>
      <c r="AZ475" s="114"/>
      <c r="BA475" s="114"/>
      <c r="BB475" s="114"/>
      <c r="BC475" s="114"/>
      <c r="BD475" s="114"/>
      <c r="BE475" s="114"/>
      <c r="BF475" s="114"/>
      <c r="BG475" s="114"/>
      <c r="BH475" s="114"/>
      <c r="BI475" s="114"/>
      <c r="BJ475" s="114"/>
      <c r="BK475" s="114"/>
      <c r="BL475" s="114"/>
      <c r="BM475" s="114"/>
      <c r="BN475" s="114"/>
      <c r="BO475" s="114"/>
      <c r="BP475" s="114"/>
      <c r="BQ475" s="114"/>
      <c r="BR475" s="114"/>
      <c r="BS475" s="114"/>
      <c r="BT475" s="114"/>
      <c r="BU475" s="114"/>
      <c r="BV475" s="114"/>
      <c r="BW475" s="114"/>
      <c r="BX475" s="114"/>
      <c r="BY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c r="AJ476" s="114"/>
      <c r="AK476" s="114"/>
      <c r="AL476" s="114"/>
      <c r="AM476" s="114"/>
      <c r="AN476" s="114"/>
      <c r="AO476" s="114"/>
      <c r="AP476" s="114"/>
      <c r="AQ476" s="114"/>
      <c r="AR476" s="114"/>
      <c r="AS476" s="114"/>
      <c r="AT476" s="114"/>
      <c r="AU476" s="114"/>
      <c r="AV476" s="114"/>
      <c r="AW476" s="114"/>
      <c r="AX476" s="114"/>
      <c r="AY476" s="114"/>
      <c r="AZ476" s="114"/>
      <c r="BA476" s="114"/>
      <c r="BB476" s="114"/>
      <c r="BC476" s="114"/>
      <c r="BD476" s="114"/>
      <c r="BE476" s="114"/>
      <c r="BF476" s="114"/>
      <c r="BG476" s="114"/>
      <c r="BH476" s="114"/>
      <c r="BI476" s="114"/>
      <c r="BJ476" s="114"/>
      <c r="BK476" s="114"/>
      <c r="BL476" s="114"/>
      <c r="BM476" s="114"/>
      <c r="BN476" s="114"/>
      <c r="BO476" s="114"/>
      <c r="BP476" s="114"/>
      <c r="BQ476" s="114"/>
      <c r="BR476" s="114"/>
      <c r="BS476" s="114"/>
      <c r="BT476" s="114"/>
      <c r="BU476" s="114"/>
      <c r="BV476" s="114"/>
      <c r="BW476" s="114"/>
      <c r="BX476" s="114"/>
      <c r="BY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c r="AJ477" s="114"/>
      <c r="AK477" s="114"/>
      <c r="AL477" s="114"/>
      <c r="AM477" s="114"/>
      <c r="AN477" s="114"/>
      <c r="AO477" s="114"/>
      <c r="AP477" s="114"/>
      <c r="AQ477" s="114"/>
      <c r="AR477" s="114"/>
      <c r="AS477" s="114"/>
      <c r="AT477" s="114"/>
      <c r="AU477" s="114"/>
      <c r="AV477" s="114"/>
      <c r="AW477" s="114"/>
      <c r="AX477" s="114"/>
      <c r="AY477" s="114"/>
      <c r="AZ477" s="114"/>
      <c r="BA477" s="114"/>
      <c r="BB477" s="114"/>
      <c r="BC477" s="114"/>
      <c r="BD477" s="114"/>
      <c r="BE477" s="114"/>
      <c r="BF477" s="114"/>
      <c r="BG477" s="114"/>
      <c r="BH477" s="114"/>
      <c r="BI477" s="114"/>
      <c r="BJ477" s="114"/>
      <c r="BK477" s="114"/>
      <c r="BL477" s="114"/>
      <c r="BM477" s="114"/>
      <c r="BN477" s="114"/>
      <c r="BO477" s="114"/>
      <c r="BP477" s="114"/>
      <c r="BQ477" s="114"/>
      <c r="BR477" s="114"/>
      <c r="BS477" s="114"/>
      <c r="BT477" s="114"/>
      <c r="BU477" s="114"/>
      <c r="BV477" s="114"/>
      <c r="BW477" s="114"/>
      <c r="BX477" s="114"/>
      <c r="BY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c r="AJ478" s="114"/>
      <c r="AK478" s="114"/>
      <c r="AL478" s="114"/>
      <c r="AM478" s="114"/>
      <c r="AN478" s="114"/>
      <c r="AO478" s="114"/>
      <c r="AP478" s="114"/>
      <c r="AQ478" s="114"/>
      <c r="AR478" s="114"/>
      <c r="AS478" s="114"/>
      <c r="AT478" s="114"/>
      <c r="AU478" s="114"/>
      <c r="AV478" s="114"/>
      <c r="AW478" s="114"/>
      <c r="AX478" s="114"/>
      <c r="AY478" s="114"/>
      <c r="AZ478" s="114"/>
      <c r="BA478" s="114"/>
      <c r="BB478" s="114"/>
      <c r="BC478" s="114"/>
      <c r="BD478" s="114"/>
      <c r="BE478" s="114"/>
      <c r="BF478" s="114"/>
      <c r="BG478" s="114"/>
      <c r="BH478" s="114"/>
      <c r="BI478" s="114"/>
      <c r="BJ478" s="114"/>
      <c r="BK478" s="114"/>
      <c r="BL478" s="114"/>
      <c r="BM478" s="114"/>
      <c r="BN478" s="114"/>
      <c r="BO478" s="114"/>
      <c r="BP478" s="114"/>
      <c r="BQ478" s="114"/>
      <c r="BR478" s="114"/>
      <c r="BS478" s="114"/>
      <c r="BT478" s="114"/>
      <c r="BU478" s="114"/>
      <c r="BV478" s="114"/>
      <c r="BW478" s="114"/>
      <c r="BX478" s="114"/>
      <c r="BY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c r="AJ479" s="114"/>
      <c r="AK479" s="114"/>
      <c r="AL479" s="114"/>
      <c r="AM479" s="114"/>
      <c r="AN479" s="114"/>
      <c r="AO479" s="114"/>
      <c r="AP479" s="114"/>
      <c r="AQ479" s="114"/>
      <c r="AR479" s="114"/>
      <c r="AS479" s="114"/>
      <c r="AT479" s="114"/>
      <c r="AU479" s="114"/>
      <c r="AV479" s="114"/>
      <c r="AW479" s="114"/>
      <c r="AX479" s="114"/>
      <c r="AY479" s="114"/>
      <c r="AZ479" s="114"/>
      <c r="BA479" s="114"/>
      <c r="BB479" s="114"/>
      <c r="BC479" s="114"/>
      <c r="BD479" s="114"/>
      <c r="BE479" s="114"/>
      <c r="BF479" s="114"/>
      <c r="BG479" s="114"/>
      <c r="BH479" s="114"/>
      <c r="BI479" s="114"/>
      <c r="BJ479" s="114"/>
      <c r="BK479" s="114"/>
      <c r="BL479" s="114"/>
      <c r="BM479" s="114"/>
      <c r="BN479" s="114"/>
      <c r="BO479" s="114"/>
      <c r="BP479" s="114"/>
      <c r="BQ479" s="114"/>
      <c r="BR479" s="114"/>
      <c r="BS479" s="114"/>
      <c r="BT479" s="114"/>
      <c r="BU479" s="114"/>
      <c r="BV479" s="114"/>
      <c r="BW479" s="114"/>
      <c r="BX479" s="114"/>
      <c r="BY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c r="AJ480" s="114"/>
      <c r="AK480" s="114"/>
      <c r="AL480" s="114"/>
      <c r="AM480" s="114"/>
      <c r="AN480" s="114"/>
      <c r="AO480" s="114"/>
      <c r="AP480" s="114"/>
      <c r="AQ480" s="114"/>
      <c r="AR480" s="114"/>
      <c r="AS480" s="114"/>
      <c r="AT480" s="114"/>
      <c r="AU480" s="114"/>
      <c r="AV480" s="114"/>
      <c r="AW480" s="114"/>
      <c r="AX480" s="114"/>
      <c r="AY480" s="114"/>
      <c r="AZ480" s="114"/>
      <c r="BA480" s="114"/>
      <c r="BB480" s="114"/>
      <c r="BC480" s="114"/>
      <c r="BD480" s="114"/>
      <c r="BE480" s="114"/>
      <c r="BF480" s="114"/>
      <c r="BG480" s="114"/>
      <c r="BH480" s="114"/>
      <c r="BI480" s="114"/>
      <c r="BJ480" s="114"/>
      <c r="BK480" s="114"/>
      <c r="BL480" s="114"/>
      <c r="BM480" s="114"/>
      <c r="BN480" s="114"/>
      <c r="BO480" s="114"/>
      <c r="BP480" s="114"/>
      <c r="BQ480" s="114"/>
      <c r="BR480" s="114"/>
      <c r="BS480" s="114"/>
      <c r="BT480" s="114"/>
      <c r="BU480" s="114"/>
      <c r="BV480" s="114"/>
      <c r="BW480" s="114"/>
      <c r="BX480" s="114"/>
      <c r="BY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c r="AJ481" s="114"/>
      <c r="AK481" s="114"/>
      <c r="AL481" s="114"/>
      <c r="AM481" s="114"/>
      <c r="AN481" s="114"/>
      <c r="AO481" s="114"/>
      <c r="AP481" s="114"/>
      <c r="AQ481" s="114"/>
      <c r="AR481" s="114"/>
      <c r="AS481" s="114"/>
      <c r="AT481" s="114"/>
      <c r="AU481" s="114"/>
      <c r="AV481" s="114"/>
      <c r="AW481" s="114"/>
      <c r="AX481" s="114"/>
      <c r="AY481" s="114"/>
      <c r="AZ481" s="114"/>
      <c r="BA481" s="114"/>
      <c r="BB481" s="114"/>
      <c r="BC481" s="114"/>
      <c r="BD481" s="114"/>
      <c r="BE481" s="114"/>
      <c r="BF481" s="114"/>
      <c r="BG481" s="114"/>
      <c r="BH481" s="114"/>
      <c r="BI481" s="114"/>
      <c r="BJ481" s="114"/>
      <c r="BK481" s="114"/>
      <c r="BL481" s="114"/>
      <c r="BM481" s="114"/>
      <c r="BN481" s="114"/>
      <c r="BO481" s="114"/>
      <c r="BP481" s="114"/>
      <c r="BQ481" s="114"/>
      <c r="BR481" s="114"/>
      <c r="BS481" s="114"/>
      <c r="BT481" s="114"/>
      <c r="BU481" s="114"/>
      <c r="BV481" s="114"/>
      <c r="BW481" s="114"/>
      <c r="BX481" s="114"/>
      <c r="BY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c r="AJ482" s="114"/>
      <c r="AK482" s="114"/>
      <c r="AL482" s="114"/>
      <c r="AM482" s="114"/>
      <c r="AN482" s="114"/>
      <c r="AO482" s="114"/>
      <c r="AP482" s="114"/>
      <c r="AQ482" s="114"/>
      <c r="AR482" s="114"/>
      <c r="AS482" s="114"/>
      <c r="AT482" s="114"/>
      <c r="AU482" s="114"/>
      <c r="AV482" s="114"/>
      <c r="AW482" s="114"/>
      <c r="AX482" s="114"/>
      <c r="AY482" s="114"/>
      <c r="AZ482" s="114"/>
      <c r="BA482" s="114"/>
      <c r="BB482" s="114"/>
      <c r="BC482" s="114"/>
      <c r="BD482" s="114"/>
      <c r="BE482" s="114"/>
      <c r="BF482" s="114"/>
      <c r="BG482" s="114"/>
      <c r="BH482" s="114"/>
      <c r="BI482" s="114"/>
      <c r="BJ482" s="114"/>
      <c r="BK482" s="114"/>
      <c r="BL482" s="114"/>
      <c r="BM482" s="114"/>
      <c r="BN482" s="114"/>
      <c r="BO482" s="114"/>
      <c r="BP482" s="114"/>
      <c r="BQ482" s="114"/>
      <c r="BR482" s="114"/>
      <c r="BS482" s="114"/>
      <c r="BT482" s="114"/>
      <c r="BU482" s="114"/>
      <c r="BV482" s="114"/>
      <c r="BW482" s="114"/>
      <c r="BX482" s="114"/>
      <c r="BY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c r="AJ483" s="114"/>
      <c r="AK483" s="114"/>
      <c r="AL483" s="114"/>
      <c r="AM483" s="114"/>
      <c r="AN483" s="114"/>
      <c r="AO483" s="114"/>
      <c r="AP483" s="114"/>
      <c r="AQ483" s="114"/>
      <c r="AR483" s="114"/>
      <c r="AS483" s="114"/>
      <c r="AT483" s="114"/>
      <c r="AU483" s="114"/>
      <c r="AV483" s="114"/>
      <c r="AW483" s="114"/>
      <c r="AX483" s="114"/>
      <c r="AY483" s="114"/>
      <c r="AZ483" s="114"/>
      <c r="BA483" s="114"/>
      <c r="BB483" s="114"/>
      <c r="BC483" s="114"/>
      <c r="BD483" s="114"/>
      <c r="BE483" s="114"/>
      <c r="BF483" s="114"/>
      <c r="BG483" s="114"/>
      <c r="BH483" s="114"/>
      <c r="BI483" s="114"/>
      <c r="BJ483" s="114"/>
      <c r="BK483" s="114"/>
      <c r="BL483" s="114"/>
      <c r="BM483" s="114"/>
      <c r="BN483" s="114"/>
      <c r="BO483" s="114"/>
      <c r="BP483" s="114"/>
      <c r="BQ483" s="114"/>
      <c r="BR483" s="114"/>
      <c r="BS483" s="114"/>
      <c r="BT483" s="114"/>
      <c r="BU483" s="114"/>
      <c r="BV483" s="114"/>
      <c r="BW483" s="114"/>
      <c r="BX483" s="114"/>
      <c r="BY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c r="AJ484" s="114"/>
      <c r="AK484" s="114"/>
      <c r="AL484" s="114"/>
      <c r="AM484" s="114"/>
      <c r="AN484" s="114"/>
      <c r="AO484" s="114"/>
      <c r="AP484" s="114"/>
      <c r="AQ484" s="114"/>
      <c r="AR484" s="114"/>
      <c r="AS484" s="114"/>
      <c r="AT484" s="114"/>
      <c r="AU484" s="114"/>
      <c r="AV484" s="114"/>
      <c r="AW484" s="114"/>
      <c r="AX484" s="114"/>
      <c r="AY484" s="114"/>
      <c r="AZ484" s="114"/>
      <c r="BA484" s="114"/>
      <c r="BB484" s="114"/>
      <c r="BC484" s="114"/>
      <c r="BD484" s="114"/>
      <c r="BE484" s="114"/>
      <c r="BF484" s="114"/>
      <c r="BG484" s="114"/>
      <c r="BH484" s="114"/>
      <c r="BI484" s="114"/>
      <c r="BJ484" s="114"/>
      <c r="BK484" s="114"/>
      <c r="BL484" s="114"/>
      <c r="BM484" s="114"/>
      <c r="BN484" s="114"/>
      <c r="BO484" s="114"/>
      <c r="BP484" s="114"/>
      <c r="BQ484" s="114"/>
      <c r="BR484" s="114"/>
      <c r="BS484" s="114"/>
      <c r="BT484" s="114"/>
      <c r="BU484" s="114"/>
      <c r="BV484" s="114"/>
      <c r="BW484" s="114"/>
      <c r="BX484" s="114"/>
      <c r="BY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c r="AJ485" s="114"/>
      <c r="AK485" s="114"/>
      <c r="AL485" s="114"/>
      <c r="AM485" s="114"/>
      <c r="AN485" s="114"/>
      <c r="AO485" s="114"/>
      <c r="AP485" s="114"/>
      <c r="AQ485" s="114"/>
      <c r="AR485" s="114"/>
      <c r="AS485" s="114"/>
      <c r="AT485" s="114"/>
      <c r="AU485" s="114"/>
      <c r="AV485" s="114"/>
      <c r="AW485" s="114"/>
      <c r="AX485" s="114"/>
      <c r="AY485" s="114"/>
      <c r="AZ485" s="114"/>
      <c r="BA485" s="114"/>
      <c r="BB485" s="114"/>
      <c r="BC485" s="114"/>
      <c r="BD485" s="114"/>
      <c r="BE485" s="114"/>
      <c r="BF485" s="114"/>
      <c r="BG485" s="114"/>
      <c r="BH485" s="114"/>
      <c r="BI485" s="114"/>
      <c r="BJ485" s="114"/>
      <c r="BK485" s="114"/>
      <c r="BL485" s="114"/>
      <c r="BM485" s="114"/>
      <c r="BN485" s="114"/>
      <c r="BO485" s="114"/>
      <c r="BP485" s="114"/>
      <c r="BQ485" s="114"/>
      <c r="BR485" s="114"/>
      <c r="BS485" s="114"/>
      <c r="BT485" s="114"/>
      <c r="BU485" s="114"/>
      <c r="BV485" s="114"/>
      <c r="BW485" s="114"/>
      <c r="BX485" s="114"/>
      <c r="BY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c r="AJ486" s="114"/>
      <c r="AK486" s="114"/>
      <c r="AL486" s="114"/>
      <c r="AM486" s="114"/>
      <c r="AN486" s="114"/>
      <c r="AO486" s="114"/>
      <c r="AP486" s="114"/>
      <c r="AQ486" s="114"/>
      <c r="AR486" s="114"/>
      <c r="AS486" s="114"/>
      <c r="AT486" s="114"/>
      <c r="AU486" s="114"/>
      <c r="AV486" s="114"/>
      <c r="AW486" s="114"/>
      <c r="AX486" s="114"/>
      <c r="AY486" s="114"/>
      <c r="AZ486" s="114"/>
      <c r="BA486" s="114"/>
      <c r="BB486" s="114"/>
      <c r="BC486" s="114"/>
      <c r="BD486" s="114"/>
      <c r="BE486" s="114"/>
      <c r="BF486" s="114"/>
      <c r="BG486" s="114"/>
      <c r="BH486" s="114"/>
      <c r="BI486" s="114"/>
      <c r="BJ486" s="114"/>
      <c r="BK486" s="114"/>
      <c r="BL486" s="114"/>
      <c r="BM486" s="114"/>
      <c r="BN486" s="114"/>
      <c r="BO486" s="114"/>
      <c r="BP486" s="114"/>
      <c r="BQ486" s="114"/>
      <c r="BR486" s="114"/>
      <c r="BS486" s="114"/>
      <c r="BT486" s="114"/>
      <c r="BU486" s="114"/>
      <c r="BV486" s="114"/>
      <c r="BW486" s="114"/>
      <c r="BX486" s="114"/>
      <c r="BY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c r="AJ487" s="114"/>
      <c r="AK487" s="114"/>
      <c r="AL487" s="114"/>
      <c r="AM487" s="114"/>
      <c r="AN487" s="114"/>
      <c r="AO487" s="114"/>
      <c r="AP487" s="114"/>
      <c r="AQ487" s="114"/>
      <c r="AR487" s="114"/>
      <c r="AS487" s="114"/>
      <c r="AT487" s="114"/>
      <c r="AU487" s="114"/>
      <c r="AV487" s="114"/>
      <c r="AW487" s="114"/>
      <c r="AX487" s="114"/>
      <c r="AY487" s="114"/>
      <c r="AZ487" s="114"/>
      <c r="BA487" s="114"/>
      <c r="BB487" s="114"/>
      <c r="BC487" s="114"/>
      <c r="BD487" s="114"/>
      <c r="BE487" s="114"/>
      <c r="BF487" s="114"/>
      <c r="BG487" s="114"/>
      <c r="BH487" s="114"/>
      <c r="BI487" s="114"/>
      <c r="BJ487" s="114"/>
      <c r="BK487" s="114"/>
      <c r="BL487" s="114"/>
      <c r="BM487" s="114"/>
      <c r="BN487" s="114"/>
      <c r="BO487" s="114"/>
      <c r="BP487" s="114"/>
      <c r="BQ487" s="114"/>
      <c r="BR487" s="114"/>
      <c r="BS487" s="114"/>
      <c r="BT487" s="114"/>
      <c r="BU487" s="114"/>
      <c r="BV487" s="114"/>
      <c r="BW487" s="114"/>
      <c r="BX487" s="114"/>
      <c r="BY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c r="AJ488" s="114"/>
      <c r="AK488" s="114"/>
      <c r="AL488" s="114"/>
      <c r="AM488" s="114"/>
      <c r="AN488" s="114"/>
      <c r="AO488" s="114"/>
      <c r="AP488" s="114"/>
      <c r="AQ488" s="114"/>
      <c r="AR488" s="114"/>
      <c r="AS488" s="114"/>
      <c r="AT488" s="114"/>
      <c r="AU488" s="114"/>
      <c r="AV488" s="114"/>
      <c r="AW488" s="114"/>
      <c r="AX488" s="114"/>
      <c r="AY488" s="114"/>
      <c r="AZ488" s="114"/>
      <c r="BA488" s="114"/>
      <c r="BB488" s="114"/>
      <c r="BC488" s="114"/>
      <c r="BD488" s="114"/>
      <c r="BE488" s="114"/>
      <c r="BF488" s="114"/>
      <c r="BG488" s="114"/>
      <c r="BH488" s="114"/>
      <c r="BI488" s="114"/>
      <c r="BJ488" s="114"/>
      <c r="BK488" s="114"/>
      <c r="BL488" s="114"/>
      <c r="BM488" s="114"/>
      <c r="BN488" s="114"/>
      <c r="BO488" s="114"/>
      <c r="BP488" s="114"/>
      <c r="BQ488" s="114"/>
      <c r="BR488" s="114"/>
      <c r="BS488" s="114"/>
      <c r="BT488" s="114"/>
      <c r="BU488" s="114"/>
      <c r="BV488" s="114"/>
      <c r="BW488" s="114"/>
      <c r="BX488" s="114"/>
      <c r="BY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c r="AJ489" s="114"/>
      <c r="AK489" s="114"/>
      <c r="AL489" s="114"/>
      <c r="AM489" s="114"/>
      <c r="AN489" s="114"/>
      <c r="AO489" s="114"/>
      <c r="AP489" s="114"/>
      <c r="AQ489" s="114"/>
      <c r="AR489" s="114"/>
      <c r="AS489" s="114"/>
      <c r="AT489" s="114"/>
      <c r="AU489" s="114"/>
      <c r="AV489" s="114"/>
      <c r="AW489" s="114"/>
      <c r="AX489" s="114"/>
      <c r="AY489" s="114"/>
      <c r="AZ489" s="114"/>
      <c r="BA489" s="114"/>
      <c r="BB489" s="114"/>
      <c r="BC489" s="114"/>
      <c r="BD489" s="114"/>
      <c r="BE489" s="114"/>
      <c r="BF489" s="114"/>
      <c r="BG489" s="114"/>
      <c r="BH489" s="114"/>
      <c r="BI489" s="114"/>
      <c r="BJ489" s="114"/>
      <c r="BK489" s="114"/>
      <c r="BL489" s="114"/>
      <c r="BM489" s="114"/>
      <c r="BN489" s="114"/>
      <c r="BO489" s="114"/>
      <c r="BP489" s="114"/>
      <c r="BQ489" s="114"/>
      <c r="BR489" s="114"/>
      <c r="BS489" s="114"/>
      <c r="BT489" s="114"/>
      <c r="BU489" s="114"/>
      <c r="BV489" s="114"/>
      <c r="BW489" s="114"/>
      <c r="BX489" s="114"/>
      <c r="BY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c r="AJ490" s="114"/>
      <c r="AK490" s="114"/>
      <c r="AL490" s="114"/>
      <c r="AM490" s="114"/>
      <c r="AN490" s="114"/>
      <c r="AO490" s="114"/>
      <c r="AP490" s="114"/>
      <c r="AQ490" s="114"/>
      <c r="AR490" s="114"/>
      <c r="AS490" s="114"/>
      <c r="AT490" s="114"/>
      <c r="AU490" s="114"/>
      <c r="AV490" s="114"/>
      <c r="AW490" s="114"/>
      <c r="AX490" s="114"/>
      <c r="AY490" s="114"/>
      <c r="AZ490" s="114"/>
      <c r="BA490" s="114"/>
      <c r="BB490" s="114"/>
      <c r="BC490" s="114"/>
      <c r="BD490" s="114"/>
      <c r="BE490" s="114"/>
      <c r="BF490" s="114"/>
      <c r="BG490" s="114"/>
      <c r="BH490" s="114"/>
      <c r="BI490" s="114"/>
      <c r="BJ490" s="114"/>
      <c r="BK490" s="114"/>
      <c r="BL490" s="114"/>
      <c r="BM490" s="114"/>
      <c r="BN490" s="114"/>
      <c r="BO490" s="114"/>
      <c r="BP490" s="114"/>
      <c r="BQ490" s="114"/>
      <c r="BR490" s="114"/>
      <c r="BS490" s="114"/>
      <c r="BT490" s="114"/>
      <c r="BU490" s="114"/>
      <c r="BV490" s="114"/>
      <c r="BW490" s="114"/>
      <c r="BX490" s="114"/>
      <c r="BY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c r="AJ491" s="114"/>
      <c r="AK491" s="114"/>
      <c r="AL491" s="114"/>
      <c r="AM491" s="114"/>
      <c r="AN491" s="114"/>
      <c r="AO491" s="114"/>
      <c r="AP491" s="114"/>
      <c r="AQ491" s="114"/>
      <c r="AR491" s="114"/>
      <c r="AS491" s="114"/>
      <c r="AT491" s="114"/>
      <c r="AU491" s="114"/>
      <c r="AV491" s="114"/>
      <c r="AW491" s="114"/>
      <c r="AX491" s="114"/>
      <c r="AY491" s="114"/>
      <c r="AZ491" s="114"/>
      <c r="BA491" s="114"/>
      <c r="BB491" s="114"/>
      <c r="BC491" s="114"/>
      <c r="BD491" s="114"/>
      <c r="BE491" s="114"/>
      <c r="BF491" s="114"/>
      <c r="BG491" s="114"/>
      <c r="BH491" s="114"/>
      <c r="BI491" s="114"/>
      <c r="BJ491" s="114"/>
      <c r="BK491" s="114"/>
      <c r="BL491" s="114"/>
      <c r="BM491" s="114"/>
      <c r="BN491" s="114"/>
      <c r="BO491" s="114"/>
      <c r="BP491" s="114"/>
      <c r="BQ491" s="114"/>
      <c r="BR491" s="114"/>
      <c r="BS491" s="114"/>
      <c r="BT491" s="114"/>
      <c r="BU491" s="114"/>
      <c r="BV491" s="114"/>
      <c r="BW491" s="114"/>
      <c r="BX491" s="114"/>
      <c r="BY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c r="AJ492" s="114"/>
      <c r="AK492" s="114"/>
      <c r="AL492" s="114"/>
      <c r="AM492" s="114"/>
      <c r="AN492" s="114"/>
      <c r="AO492" s="114"/>
      <c r="AP492" s="114"/>
      <c r="AQ492" s="114"/>
      <c r="AR492" s="114"/>
      <c r="AS492" s="114"/>
      <c r="AT492" s="114"/>
      <c r="AU492" s="114"/>
      <c r="AV492" s="114"/>
      <c r="AW492" s="114"/>
      <c r="AX492" s="114"/>
      <c r="AY492" s="114"/>
      <c r="AZ492" s="114"/>
      <c r="BA492" s="114"/>
      <c r="BB492" s="114"/>
      <c r="BC492" s="114"/>
      <c r="BD492" s="114"/>
      <c r="BE492" s="114"/>
      <c r="BF492" s="114"/>
      <c r="BG492" s="114"/>
      <c r="BH492" s="114"/>
      <c r="BI492" s="114"/>
      <c r="BJ492" s="114"/>
      <c r="BK492" s="114"/>
      <c r="BL492" s="114"/>
      <c r="BM492" s="114"/>
      <c r="BN492" s="114"/>
      <c r="BO492" s="114"/>
      <c r="BP492" s="114"/>
      <c r="BQ492" s="114"/>
      <c r="BR492" s="114"/>
      <c r="BS492" s="114"/>
      <c r="BT492" s="114"/>
      <c r="BU492" s="114"/>
      <c r="BV492" s="114"/>
      <c r="BW492" s="114"/>
      <c r="BX492" s="114"/>
      <c r="BY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c r="AJ493" s="114"/>
      <c r="AK493" s="114"/>
      <c r="AL493" s="114"/>
      <c r="AM493" s="114"/>
      <c r="AN493" s="114"/>
      <c r="AO493" s="114"/>
      <c r="AP493" s="114"/>
      <c r="AQ493" s="114"/>
      <c r="AR493" s="114"/>
      <c r="AS493" s="114"/>
      <c r="AT493" s="114"/>
      <c r="AU493" s="114"/>
      <c r="AV493" s="114"/>
      <c r="AW493" s="114"/>
      <c r="AX493" s="114"/>
      <c r="AY493" s="114"/>
      <c r="AZ493" s="114"/>
      <c r="BA493" s="114"/>
      <c r="BB493" s="114"/>
      <c r="BC493" s="114"/>
      <c r="BD493" s="114"/>
      <c r="BE493" s="114"/>
      <c r="BF493" s="114"/>
      <c r="BG493" s="114"/>
      <c r="BH493" s="114"/>
      <c r="BI493" s="114"/>
      <c r="BJ493" s="114"/>
      <c r="BK493" s="114"/>
      <c r="BL493" s="114"/>
      <c r="BM493" s="114"/>
      <c r="BN493" s="114"/>
      <c r="BO493" s="114"/>
      <c r="BP493" s="114"/>
      <c r="BQ493" s="114"/>
      <c r="BR493" s="114"/>
      <c r="BS493" s="114"/>
      <c r="BT493" s="114"/>
      <c r="BU493" s="114"/>
      <c r="BV493" s="114"/>
      <c r="BW493" s="114"/>
      <c r="BX493" s="114"/>
      <c r="BY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c r="AJ494" s="114"/>
      <c r="AK494" s="114"/>
      <c r="AL494" s="114"/>
      <c r="AM494" s="114"/>
      <c r="AN494" s="114"/>
      <c r="AO494" s="114"/>
      <c r="AP494" s="114"/>
      <c r="AQ494" s="114"/>
      <c r="AR494" s="114"/>
      <c r="AS494" s="114"/>
      <c r="AT494" s="114"/>
      <c r="AU494" s="114"/>
      <c r="AV494" s="114"/>
      <c r="AW494" s="114"/>
      <c r="AX494" s="114"/>
      <c r="AY494" s="114"/>
      <c r="AZ494" s="114"/>
      <c r="BA494" s="114"/>
      <c r="BB494" s="114"/>
      <c r="BC494" s="114"/>
      <c r="BD494" s="114"/>
      <c r="BE494" s="114"/>
      <c r="BF494" s="114"/>
      <c r="BG494" s="114"/>
      <c r="BH494" s="114"/>
      <c r="BI494" s="114"/>
      <c r="BJ494" s="114"/>
      <c r="BK494" s="114"/>
      <c r="BL494" s="114"/>
      <c r="BM494" s="114"/>
      <c r="BN494" s="114"/>
      <c r="BO494" s="114"/>
      <c r="BP494" s="114"/>
      <c r="BQ494" s="114"/>
      <c r="BR494" s="114"/>
      <c r="BS494" s="114"/>
      <c r="BT494" s="114"/>
      <c r="BU494" s="114"/>
      <c r="BV494" s="114"/>
      <c r="BW494" s="114"/>
      <c r="BX494" s="114"/>
      <c r="BY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c r="AJ495" s="114"/>
      <c r="AK495" s="114"/>
      <c r="AL495" s="114"/>
      <c r="AM495" s="114"/>
      <c r="AN495" s="114"/>
      <c r="AO495" s="114"/>
      <c r="AP495" s="114"/>
      <c r="AQ495" s="114"/>
      <c r="AR495" s="114"/>
      <c r="AS495" s="114"/>
      <c r="AT495" s="114"/>
      <c r="AU495" s="114"/>
      <c r="AV495" s="114"/>
      <c r="AW495" s="114"/>
      <c r="AX495" s="114"/>
      <c r="AY495" s="114"/>
      <c r="AZ495" s="114"/>
      <c r="BA495" s="114"/>
      <c r="BB495" s="114"/>
      <c r="BC495" s="114"/>
      <c r="BD495" s="114"/>
      <c r="BE495" s="114"/>
      <c r="BF495" s="114"/>
      <c r="BG495" s="114"/>
      <c r="BH495" s="114"/>
      <c r="BI495" s="114"/>
      <c r="BJ495" s="114"/>
      <c r="BK495" s="114"/>
      <c r="BL495" s="114"/>
      <c r="BM495" s="114"/>
      <c r="BN495" s="114"/>
      <c r="BO495" s="114"/>
      <c r="BP495" s="114"/>
      <c r="BQ495" s="114"/>
      <c r="BR495" s="114"/>
      <c r="BS495" s="114"/>
      <c r="BT495" s="114"/>
      <c r="BU495" s="114"/>
      <c r="BV495" s="114"/>
      <c r="BW495" s="114"/>
      <c r="BX495" s="114"/>
      <c r="BY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c r="AJ496" s="114"/>
      <c r="AK496" s="114"/>
      <c r="AL496" s="114"/>
      <c r="AM496" s="114"/>
      <c r="AN496" s="114"/>
      <c r="AO496" s="114"/>
      <c r="AP496" s="114"/>
      <c r="AQ496" s="114"/>
      <c r="AR496" s="114"/>
      <c r="AS496" s="114"/>
      <c r="AT496" s="114"/>
      <c r="AU496" s="114"/>
      <c r="AV496" s="114"/>
      <c r="AW496" s="114"/>
      <c r="AX496" s="114"/>
      <c r="AY496" s="114"/>
      <c r="AZ496" s="114"/>
      <c r="BA496" s="114"/>
      <c r="BB496" s="114"/>
      <c r="BC496" s="114"/>
      <c r="BD496" s="114"/>
      <c r="BE496" s="114"/>
      <c r="BF496" s="114"/>
      <c r="BG496" s="114"/>
      <c r="BH496" s="114"/>
      <c r="BI496" s="114"/>
      <c r="BJ496" s="114"/>
      <c r="BK496" s="114"/>
      <c r="BL496" s="114"/>
      <c r="BM496" s="114"/>
      <c r="BN496" s="114"/>
      <c r="BO496" s="114"/>
      <c r="BP496" s="114"/>
      <c r="BQ496" s="114"/>
      <c r="BR496" s="114"/>
      <c r="BS496" s="114"/>
      <c r="BT496" s="114"/>
      <c r="BU496" s="114"/>
      <c r="BV496" s="114"/>
      <c r="BW496" s="114"/>
      <c r="BX496" s="114"/>
      <c r="BY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c r="AJ497" s="114"/>
      <c r="AK497" s="114"/>
      <c r="AL497" s="114"/>
      <c r="AM497" s="114"/>
      <c r="AN497" s="114"/>
      <c r="AO497" s="114"/>
      <c r="AP497" s="114"/>
      <c r="AQ497" s="114"/>
      <c r="AR497" s="114"/>
      <c r="AS497" s="114"/>
      <c r="AT497" s="114"/>
      <c r="AU497" s="114"/>
      <c r="AV497" s="114"/>
      <c r="AW497" s="114"/>
      <c r="AX497" s="114"/>
      <c r="AY497" s="114"/>
      <c r="AZ497" s="114"/>
      <c r="BA497" s="114"/>
      <c r="BB497" s="114"/>
      <c r="BC497" s="114"/>
      <c r="BD497" s="114"/>
      <c r="BE497" s="114"/>
      <c r="BF497" s="114"/>
      <c r="BG497" s="114"/>
      <c r="BH497" s="114"/>
      <c r="BI497" s="114"/>
      <c r="BJ497" s="114"/>
      <c r="BK497" s="114"/>
      <c r="BL497" s="114"/>
      <c r="BM497" s="114"/>
      <c r="BN497" s="114"/>
      <c r="BO497" s="114"/>
      <c r="BP497" s="114"/>
      <c r="BQ497" s="114"/>
      <c r="BR497" s="114"/>
      <c r="BS497" s="114"/>
      <c r="BT497" s="114"/>
      <c r="BU497" s="114"/>
      <c r="BV497" s="114"/>
      <c r="BW497" s="114"/>
      <c r="BX497" s="114"/>
      <c r="BY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c r="AJ498" s="114"/>
      <c r="AK498" s="114"/>
      <c r="AL498" s="114"/>
      <c r="AM498" s="114"/>
      <c r="AN498" s="114"/>
      <c r="AO498" s="114"/>
      <c r="AP498" s="114"/>
      <c r="AQ498" s="114"/>
      <c r="AR498" s="114"/>
      <c r="AS498" s="114"/>
      <c r="AT498" s="114"/>
      <c r="AU498" s="114"/>
      <c r="AV498" s="114"/>
      <c r="AW498" s="114"/>
      <c r="AX498" s="114"/>
      <c r="AY498" s="114"/>
      <c r="AZ498" s="114"/>
      <c r="BA498" s="114"/>
      <c r="BB498" s="114"/>
      <c r="BC498" s="114"/>
      <c r="BD498" s="114"/>
      <c r="BE498" s="114"/>
      <c r="BF498" s="114"/>
      <c r="BG498" s="114"/>
      <c r="BH498" s="114"/>
      <c r="BI498" s="114"/>
      <c r="BJ498" s="114"/>
      <c r="BK498" s="114"/>
      <c r="BL498" s="114"/>
      <c r="BM498" s="114"/>
      <c r="BN498" s="114"/>
      <c r="BO498" s="114"/>
      <c r="BP498" s="114"/>
      <c r="BQ498" s="114"/>
      <c r="BR498" s="114"/>
      <c r="BS498" s="114"/>
      <c r="BT498" s="114"/>
      <c r="BU498" s="114"/>
      <c r="BV498" s="114"/>
      <c r="BW498" s="114"/>
      <c r="BX498" s="114"/>
      <c r="BY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c r="AJ499" s="114"/>
      <c r="AK499" s="114"/>
      <c r="AL499" s="114"/>
      <c r="AM499" s="114"/>
      <c r="AN499" s="114"/>
      <c r="AO499" s="114"/>
      <c r="AP499" s="114"/>
      <c r="AQ499" s="114"/>
      <c r="AR499" s="114"/>
      <c r="AS499" s="114"/>
      <c r="AT499" s="114"/>
      <c r="AU499" s="114"/>
      <c r="AV499" s="114"/>
      <c r="AW499" s="114"/>
      <c r="AX499" s="114"/>
      <c r="AY499" s="114"/>
      <c r="AZ499" s="114"/>
      <c r="BA499" s="114"/>
      <c r="BB499" s="114"/>
      <c r="BC499" s="114"/>
      <c r="BD499" s="114"/>
      <c r="BE499" s="114"/>
      <c r="BF499" s="114"/>
      <c r="BG499" s="114"/>
      <c r="BH499" s="114"/>
      <c r="BI499" s="114"/>
      <c r="BJ499" s="114"/>
      <c r="BK499" s="114"/>
      <c r="BL499" s="114"/>
      <c r="BM499" s="114"/>
      <c r="BN499" s="114"/>
      <c r="BO499" s="114"/>
      <c r="BP499" s="114"/>
      <c r="BQ499" s="114"/>
      <c r="BR499" s="114"/>
      <c r="BS499" s="114"/>
      <c r="BT499" s="114"/>
      <c r="BU499" s="114"/>
      <c r="BV499" s="114"/>
      <c r="BW499" s="114"/>
      <c r="BX499" s="114"/>
      <c r="BY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c r="AJ500" s="114"/>
      <c r="AK500" s="114"/>
      <c r="AL500" s="114"/>
      <c r="AM500" s="114"/>
      <c r="AN500" s="114"/>
      <c r="AO500" s="114"/>
      <c r="AP500" s="114"/>
      <c r="AQ500" s="114"/>
      <c r="AR500" s="114"/>
      <c r="AS500" s="114"/>
      <c r="AT500" s="114"/>
      <c r="AU500" s="114"/>
      <c r="AV500" s="114"/>
      <c r="AW500" s="114"/>
      <c r="AX500" s="114"/>
      <c r="AY500" s="114"/>
      <c r="AZ500" s="114"/>
      <c r="BA500" s="114"/>
      <c r="BB500" s="114"/>
      <c r="BC500" s="114"/>
      <c r="BD500" s="114"/>
      <c r="BE500" s="114"/>
      <c r="BF500" s="114"/>
      <c r="BG500" s="114"/>
      <c r="BH500" s="114"/>
      <c r="BI500" s="114"/>
      <c r="BJ500" s="114"/>
      <c r="BK500" s="114"/>
      <c r="BL500" s="114"/>
      <c r="BM500" s="114"/>
      <c r="BN500" s="114"/>
      <c r="BO500" s="114"/>
      <c r="BP500" s="114"/>
      <c r="BQ500" s="114"/>
      <c r="BR500" s="114"/>
      <c r="BS500" s="114"/>
      <c r="BT500" s="114"/>
      <c r="BU500" s="114"/>
      <c r="BV500" s="114"/>
      <c r="BW500" s="114"/>
      <c r="BX500" s="114"/>
      <c r="BY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c r="AJ501" s="114"/>
      <c r="AK501" s="114"/>
      <c r="AL501" s="114"/>
      <c r="AM501" s="114"/>
      <c r="AN501" s="114"/>
      <c r="AO501" s="114"/>
      <c r="AP501" s="114"/>
      <c r="AQ501" s="114"/>
      <c r="AR501" s="114"/>
      <c r="AS501" s="114"/>
      <c r="AT501" s="114"/>
      <c r="AU501" s="114"/>
      <c r="AV501" s="114"/>
      <c r="AW501" s="114"/>
      <c r="AX501" s="114"/>
      <c r="AY501" s="114"/>
      <c r="AZ501" s="114"/>
      <c r="BA501" s="114"/>
      <c r="BB501" s="114"/>
      <c r="BC501" s="114"/>
      <c r="BD501" s="114"/>
      <c r="BE501" s="114"/>
      <c r="BF501" s="114"/>
      <c r="BG501" s="114"/>
      <c r="BH501" s="114"/>
      <c r="BI501" s="114"/>
      <c r="BJ501" s="114"/>
      <c r="BK501" s="114"/>
      <c r="BL501" s="114"/>
      <c r="BM501" s="114"/>
      <c r="BN501" s="114"/>
      <c r="BO501" s="114"/>
      <c r="BP501" s="114"/>
      <c r="BQ501" s="114"/>
      <c r="BR501" s="114"/>
      <c r="BS501" s="114"/>
      <c r="BT501" s="114"/>
      <c r="BU501" s="114"/>
      <c r="BV501" s="114"/>
      <c r="BW501" s="114"/>
      <c r="BX501" s="114"/>
      <c r="BY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c r="AJ502" s="114"/>
      <c r="AK502" s="114"/>
      <c r="AL502" s="114"/>
      <c r="AM502" s="114"/>
      <c r="AN502" s="114"/>
      <c r="AO502" s="114"/>
      <c r="AP502" s="114"/>
      <c r="AQ502" s="114"/>
      <c r="AR502" s="114"/>
      <c r="AS502" s="114"/>
      <c r="AT502" s="114"/>
      <c r="AU502" s="114"/>
      <c r="AV502" s="114"/>
      <c r="AW502" s="114"/>
      <c r="AX502" s="114"/>
      <c r="AY502" s="114"/>
      <c r="AZ502" s="114"/>
      <c r="BA502" s="114"/>
      <c r="BB502" s="114"/>
      <c r="BC502" s="114"/>
      <c r="BD502" s="114"/>
      <c r="BE502" s="114"/>
      <c r="BF502" s="114"/>
      <c r="BG502" s="114"/>
      <c r="BH502" s="114"/>
      <c r="BI502" s="114"/>
      <c r="BJ502" s="114"/>
      <c r="BK502" s="114"/>
      <c r="BL502" s="114"/>
      <c r="BM502" s="114"/>
      <c r="BN502" s="114"/>
      <c r="BO502" s="114"/>
      <c r="BP502" s="114"/>
      <c r="BQ502" s="114"/>
      <c r="BR502" s="114"/>
      <c r="BS502" s="114"/>
      <c r="BT502" s="114"/>
      <c r="BU502" s="114"/>
      <c r="BV502" s="114"/>
      <c r="BW502" s="114"/>
      <c r="BX502" s="114"/>
      <c r="BY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c r="AJ503" s="114"/>
      <c r="AK503" s="114"/>
      <c r="AL503" s="114"/>
      <c r="AM503" s="114"/>
      <c r="AN503" s="114"/>
      <c r="AO503" s="114"/>
      <c r="AP503" s="114"/>
      <c r="AQ503" s="114"/>
      <c r="AR503" s="114"/>
      <c r="AS503" s="114"/>
      <c r="AT503" s="114"/>
      <c r="AU503" s="114"/>
      <c r="AV503" s="114"/>
      <c r="AW503" s="114"/>
      <c r="AX503" s="114"/>
      <c r="AY503" s="114"/>
      <c r="AZ503" s="114"/>
      <c r="BA503" s="114"/>
      <c r="BB503" s="114"/>
      <c r="BC503" s="114"/>
      <c r="BD503" s="114"/>
      <c r="BE503" s="114"/>
      <c r="BF503" s="114"/>
      <c r="BG503" s="114"/>
      <c r="BH503" s="114"/>
      <c r="BI503" s="114"/>
      <c r="BJ503" s="114"/>
      <c r="BK503" s="114"/>
      <c r="BL503" s="114"/>
      <c r="BM503" s="114"/>
      <c r="BN503" s="114"/>
      <c r="BO503" s="114"/>
      <c r="BP503" s="114"/>
      <c r="BQ503" s="114"/>
      <c r="BR503" s="114"/>
      <c r="BS503" s="114"/>
      <c r="BT503" s="114"/>
      <c r="BU503" s="114"/>
      <c r="BV503" s="114"/>
      <c r="BW503" s="114"/>
      <c r="BX503" s="114"/>
      <c r="BY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c r="AJ504" s="114"/>
      <c r="AK504" s="114"/>
      <c r="AL504" s="114"/>
      <c r="AM504" s="114"/>
      <c r="AN504" s="114"/>
      <c r="AO504" s="114"/>
      <c r="AP504" s="114"/>
      <c r="AQ504" s="114"/>
      <c r="AR504" s="114"/>
      <c r="AS504" s="114"/>
      <c r="AT504" s="114"/>
      <c r="AU504" s="114"/>
      <c r="AV504" s="114"/>
      <c r="AW504" s="114"/>
      <c r="AX504" s="114"/>
      <c r="AY504" s="114"/>
      <c r="AZ504" s="114"/>
      <c r="BA504" s="114"/>
      <c r="BB504" s="114"/>
      <c r="BC504" s="114"/>
      <c r="BD504" s="114"/>
      <c r="BE504" s="114"/>
      <c r="BF504" s="114"/>
      <c r="BG504" s="114"/>
      <c r="BH504" s="114"/>
      <c r="BI504" s="114"/>
      <c r="BJ504" s="114"/>
      <c r="BK504" s="114"/>
      <c r="BL504" s="114"/>
      <c r="BM504" s="114"/>
      <c r="BN504" s="114"/>
      <c r="BO504" s="114"/>
      <c r="BP504" s="114"/>
      <c r="BQ504" s="114"/>
      <c r="BR504" s="114"/>
      <c r="BS504" s="114"/>
      <c r="BT504" s="114"/>
      <c r="BU504" s="114"/>
      <c r="BV504" s="114"/>
      <c r="BW504" s="114"/>
      <c r="BX504" s="114"/>
      <c r="BY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c r="AJ505" s="114"/>
      <c r="AK505" s="114"/>
      <c r="AL505" s="114"/>
      <c r="AM505" s="114"/>
      <c r="AN505" s="114"/>
      <c r="AO505" s="114"/>
      <c r="AP505" s="114"/>
      <c r="AQ505" s="114"/>
      <c r="AR505" s="114"/>
      <c r="AS505" s="114"/>
      <c r="AT505" s="114"/>
      <c r="AU505" s="114"/>
      <c r="AV505" s="114"/>
      <c r="AW505" s="114"/>
      <c r="AX505" s="114"/>
      <c r="AY505" s="114"/>
      <c r="AZ505" s="114"/>
      <c r="BA505" s="114"/>
      <c r="BB505" s="114"/>
      <c r="BC505" s="114"/>
      <c r="BD505" s="114"/>
      <c r="BE505" s="114"/>
      <c r="BF505" s="114"/>
      <c r="BG505" s="114"/>
      <c r="BH505" s="114"/>
      <c r="BI505" s="114"/>
      <c r="BJ505" s="114"/>
      <c r="BK505" s="114"/>
      <c r="BL505" s="114"/>
      <c r="BM505" s="114"/>
      <c r="BN505" s="114"/>
      <c r="BO505" s="114"/>
      <c r="BP505" s="114"/>
      <c r="BQ505" s="114"/>
      <c r="BR505" s="114"/>
      <c r="BS505" s="114"/>
      <c r="BT505" s="114"/>
      <c r="BU505" s="114"/>
      <c r="BV505" s="114"/>
      <c r="BW505" s="114"/>
      <c r="BX505" s="114"/>
      <c r="BY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c r="AJ506" s="114"/>
      <c r="AK506" s="114"/>
      <c r="AL506" s="114"/>
      <c r="AM506" s="114"/>
      <c r="AN506" s="114"/>
      <c r="AO506" s="114"/>
      <c r="AP506" s="114"/>
      <c r="AQ506" s="114"/>
      <c r="AR506" s="114"/>
      <c r="AS506" s="114"/>
      <c r="AT506" s="114"/>
      <c r="AU506" s="114"/>
      <c r="AV506" s="114"/>
      <c r="AW506" s="114"/>
      <c r="AX506" s="114"/>
      <c r="AY506" s="114"/>
      <c r="AZ506" s="114"/>
      <c r="BA506" s="114"/>
      <c r="BB506" s="114"/>
      <c r="BC506" s="114"/>
      <c r="BD506" s="114"/>
      <c r="BE506" s="114"/>
      <c r="BF506" s="114"/>
      <c r="BG506" s="114"/>
      <c r="BH506" s="114"/>
      <c r="BI506" s="114"/>
      <c r="BJ506" s="114"/>
      <c r="BK506" s="114"/>
      <c r="BL506" s="114"/>
      <c r="BM506" s="114"/>
      <c r="BN506" s="114"/>
      <c r="BO506" s="114"/>
      <c r="BP506" s="114"/>
      <c r="BQ506" s="114"/>
      <c r="BR506" s="114"/>
      <c r="BS506" s="114"/>
      <c r="BT506" s="114"/>
      <c r="BU506" s="114"/>
      <c r="BV506" s="114"/>
      <c r="BW506" s="114"/>
      <c r="BX506" s="114"/>
      <c r="BY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c r="AJ507" s="114"/>
      <c r="AK507" s="114"/>
      <c r="AL507" s="114"/>
      <c r="AM507" s="114"/>
      <c r="AN507" s="114"/>
      <c r="AO507" s="114"/>
      <c r="AP507" s="114"/>
      <c r="AQ507" s="114"/>
      <c r="AR507" s="114"/>
      <c r="AS507" s="114"/>
      <c r="AT507" s="114"/>
      <c r="AU507" s="114"/>
      <c r="AV507" s="114"/>
      <c r="AW507" s="114"/>
      <c r="AX507" s="114"/>
      <c r="AY507" s="114"/>
      <c r="AZ507" s="114"/>
      <c r="BA507" s="114"/>
      <c r="BB507" s="114"/>
      <c r="BC507" s="114"/>
      <c r="BD507" s="114"/>
      <c r="BE507" s="114"/>
      <c r="BF507" s="114"/>
      <c r="BG507" s="114"/>
      <c r="BH507" s="114"/>
      <c r="BI507" s="114"/>
      <c r="BJ507" s="114"/>
      <c r="BK507" s="114"/>
      <c r="BL507" s="114"/>
      <c r="BM507" s="114"/>
      <c r="BN507" s="114"/>
      <c r="BO507" s="114"/>
      <c r="BP507" s="114"/>
      <c r="BQ507" s="114"/>
      <c r="BR507" s="114"/>
      <c r="BS507" s="114"/>
      <c r="BT507" s="114"/>
      <c r="BU507" s="114"/>
      <c r="BV507" s="114"/>
      <c r="BW507" s="114"/>
      <c r="BX507" s="114"/>
      <c r="BY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c r="AJ508" s="114"/>
      <c r="AK508" s="114"/>
      <c r="AL508" s="114"/>
      <c r="AM508" s="114"/>
      <c r="AN508" s="114"/>
      <c r="AO508" s="114"/>
      <c r="AP508" s="114"/>
      <c r="AQ508" s="114"/>
      <c r="AR508" s="114"/>
      <c r="AS508" s="114"/>
      <c r="AT508" s="114"/>
      <c r="AU508" s="114"/>
      <c r="AV508" s="114"/>
      <c r="AW508" s="114"/>
      <c r="AX508" s="114"/>
      <c r="AY508" s="114"/>
      <c r="AZ508" s="114"/>
      <c r="BA508" s="114"/>
      <c r="BB508" s="114"/>
      <c r="BC508" s="114"/>
      <c r="BD508" s="114"/>
      <c r="BE508" s="114"/>
      <c r="BF508" s="114"/>
      <c r="BG508" s="114"/>
      <c r="BH508" s="114"/>
      <c r="BI508" s="114"/>
      <c r="BJ508" s="114"/>
      <c r="BK508" s="114"/>
      <c r="BL508" s="114"/>
      <c r="BM508" s="114"/>
      <c r="BN508" s="114"/>
      <c r="BO508" s="114"/>
      <c r="BP508" s="114"/>
      <c r="BQ508" s="114"/>
      <c r="BR508" s="114"/>
      <c r="BS508" s="114"/>
      <c r="BT508" s="114"/>
      <c r="BU508" s="114"/>
      <c r="BV508" s="114"/>
      <c r="BW508" s="114"/>
      <c r="BX508" s="114"/>
      <c r="BY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c r="AJ509" s="114"/>
      <c r="AK509" s="114"/>
      <c r="AL509" s="114"/>
      <c r="AM509" s="114"/>
      <c r="AN509" s="114"/>
      <c r="AO509" s="114"/>
      <c r="AP509" s="114"/>
      <c r="AQ509" s="114"/>
      <c r="AR509" s="114"/>
      <c r="AS509" s="114"/>
      <c r="AT509" s="114"/>
      <c r="AU509" s="114"/>
      <c r="AV509" s="114"/>
      <c r="AW509" s="114"/>
      <c r="AX509" s="114"/>
      <c r="AY509" s="114"/>
      <c r="AZ509" s="114"/>
      <c r="BA509" s="114"/>
      <c r="BB509" s="114"/>
      <c r="BC509" s="114"/>
      <c r="BD509" s="114"/>
      <c r="BE509" s="114"/>
      <c r="BF509" s="114"/>
      <c r="BG509" s="114"/>
      <c r="BH509" s="114"/>
      <c r="BI509" s="114"/>
      <c r="BJ509" s="114"/>
      <c r="BK509" s="114"/>
      <c r="BL509" s="114"/>
      <c r="BM509" s="114"/>
      <c r="BN509" s="114"/>
      <c r="BO509" s="114"/>
      <c r="BP509" s="114"/>
      <c r="BQ509" s="114"/>
      <c r="BR509" s="114"/>
      <c r="BS509" s="114"/>
      <c r="BT509" s="114"/>
      <c r="BU509" s="114"/>
      <c r="BV509" s="114"/>
      <c r="BW509" s="114"/>
      <c r="BX509" s="114"/>
      <c r="BY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c r="AI510" s="114"/>
      <c r="AJ510" s="114"/>
      <c r="AK510" s="114"/>
      <c r="AL510" s="114"/>
      <c r="AM510" s="114"/>
      <c r="AN510" s="114"/>
      <c r="AO510" s="114"/>
      <c r="AP510" s="114"/>
      <c r="AQ510" s="114"/>
      <c r="AR510" s="114"/>
      <c r="AS510" s="114"/>
      <c r="AT510" s="114"/>
      <c r="AU510" s="114"/>
      <c r="AV510" s="114"/>
      <c r="AW510" s="114"/>
      <c r="AX510" s="114"/>
      <c r="AY510" s="114"/>
      <c r="AZ510" s="114"/>
      <c r="BA510" s="114"/>
      <c r="BB510" s="114"/>
      <c r="BC510" s="114"/>
      <c r="BD510" s="114"/>
      <c r="BE510" s="114"/>
      <c r="BF510" s="114"/>
      <c r="BG510" s="114"/>
      <c r="BH510" s="114"/>
      <c r="BI510" s="114"/>
      <c r="BJ510" s="114"/>
      <c r="BK510" s="114"/>
      <c r="BL510" s="114"/>
      <c r="BM510" s="114"/>
      <c r="BN510" s="114"/>
      <c r="BO510" s="114"/>
      <c r="BP510" s="114"/>
      <c r="BQ510" s="114"/>
      <c r="BR510" s="114"/>
      <c r="BS510" s="114"/>
      <c r="BT510" s="114"/>
      <c r="BU510" s="114"/>
      <c r="BV510" s="114"/>
      <c r="BW510" s="114"/>
      <c r="BX510" s="114"/>
      <c r="BY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c r="AJ511" s="114"/>
      <c r="AK511" s="114"/>
      <c r="AL511" s="114"/>
      <c r="AM511" s="114"/>
      <c r="AN511" s="114"/>
      <c r="AO511" s="114"/>
      <c r="AP511" s="114"/>
      <c r="AQ511" s="114"/>
      <c r="AR511" s="114"/>
      <c r="AS511" s="114"/>
      <c r="AT511" s="114"/>
      <c r="AU511" s="114"/>
      <c r="AV511" s="114"/>
      <c r="AW511" s="114"/>
      <c r="AX511" s="114"/>
      <c r="AY511" s="114"/>
      <c r="AZ511" s="114"/>
      <c r="BA511" s="114"/>
      <c r="BB511" s="114"/>
      <c r="BC511" s="114"/>
      <c r="BD511" s="114"/>
      <c r="BE511" s="114"/>
      <c r="BF511" s="114"/>
      <c r="BG511" s="114"/>
      <c r="BH511" s="114"/>
      <c r="BI511" s="114"/>
      <c r="BJ511" s="114"/>
      <c r="BK511" s="114"/>
      <c r="BL511" s="114"/>
      <c r="BM511" s="114"/>
      <c r="BN511" s="114"/>
      <c r="BO511" s="114"/>
      <c r="BP511" s="114"/>
      <c r="BQ511" s="114"/>
      <c r="BR511" s="114"/>
      <c r="BS511" s="114"/>
      <c r="BT511" s="114"/>
      <c r="BU511" s="114"/>
      <c r="BV511" s="114"/>
      <c r="BW511" s="114"/>
      <c r="BX511" s="114"/>
      <c r="BY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c r="AJ512" s="114"/>
      <c r="AK512" s="114"/>
      <c r="AL512" s="114"/>
      <c r="AM512" s="114"/>
      <c r="AN512" s="114"/>
      <c r="AO512" s="114"/>
      <c r="AP512" s="114"/>
      <c r="AQ512" s="114"/>
      <c r="AR512" s="114"/>
      <c r="AS512" s="114"/>
      <c r="AT512" s="114"/>
      <c r="AU512" s="114"/>
      <c r="AV512" s="114"/>
      <c r="AW512" s="114"/>
      <c r="AX512" s="114"/>
      <c r="AY512" s="114"/>
      <c r="AZ512" s="114"/>
      <c r="BA512" s="114"/>
      <c r="BB512" s="114"/>
      <c r="BC512" s="114"/>
      <c r="BD512" s="114"/>
      <c r="BE512" s="114"/>
      <c r="BF512" s="114"/>
      <c r="BG512" s="114"/>
      <c r="BH512" s="114"/>
      <c r="BI512" s="114"/>
      <c r="BJ512" s="114"/>
      <c r="BK512" s="114"/>
      <c r="BL512" s="114"/>
      <c r="BM512" s="114"/>
      <c r="BN512" s="114"/>
      <c r="BO512" s="114"/>
      <c r="BP512" s="114"/>
      <c r="BQ512" s="114"/>
      <c r="BR512" s="114"/>
      <c r="BS512" s="114"/>
      <c r="BT512" s="114"/>
      <c r="BU512" s="114"/>
      <c r="BV512" s="114"/>
      <c r="BW512" s="114"/>
      <c r="BX512" s="114"/>
      <c r="BY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c r="AJ513" s="114"/>
      <c r="AK513" s="114"/>
      <c r="AL513" s="114"/>
      <c r="AM513" s="114"/>
      <c r="AN513" s="114"/>
      <c r="AO513" s="114"/>
      <c r="AP513" s="114"/>
      <c r="AQ513" s="114"/>
      <c r="AR513" s="114"/>
      <c r="AS513" s="114"/>
      <c r="AT513" s="114"/>
      <c r="AU513" s="114"/>
      <c r="AV513" s="114"/>
      <c r="AW513" s="114"/>
      <c r="AX513" s="114"/>
      <c r="AY513" s="114"/>
      <c r="AZ513" s="114"/>
      <c r="BA513" s="114"/>
      <c r="BB513" s="114"/>
      <c r="BC513" s="114"/>
      <c r="BD513" s="114"/>
      <c r="BE513" s="114"/>
      <c r="BF513" s="114"/>
      <c r="BG513" s="114"/>
      <c r="BH513" s="114"/>
      <c r="BI513" s="114"/>
      <c r="BJ513" s="114"/>
      <c r="BK513" s="114"/>
      <c r="BL513" s="114"/>
      <c r="BM513" s="114"/>
      <c r="BN513" s="114"/>
      <c r="BO513" s="114"/>
      <c r="BP513" s="114"/>
      <c r="BQ513" s="114"/>
      <c r="BR513" s="114"/>
      <c r="BS513" s="114"/>
      <c r="BT513" s="114"/>
      <c r="BU513" s="114"/>
      <c r="BV513" s="114"/>
      <c r="BW513" s="114"/>
      <c r="BX513" s="114"/>
      <c r="BY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c r="AJ514" s="114"/>
      <c r="AK514" s="114"/>
      <c r="AL514" s="114"/>
      <c r="AM514" s="114"/>
      <c r="AN514" s="114"/>
      <c r="AO514" s="114"/>
      <c r="AP514" s="114"/>
      <c r="AQ514" s="114"/>
      <c r="AR514" s="114"/>
      <c r="AS514" s="114"/>
      <c r="AT514" s="114"/>
      <c r="AU514" s="114"/>
      <c r="AV514" s="114"/>
      <c r="AW514" s="114"/>
      <c r="AX514" s="114"/>
      <c r="AY514" s="114"/>
      <c r="AZ514" s="114"/>
      <c r="BA514" s="114"/>
      <c r="BB514" s="114"/>
      <c r="BC514" s="114"/>
      <c r="BD514" s="114"/>
      <c r="BE514" s="114"/>
      <c r="BF514" s="114"/>
      <c r="BG514" s="114"/>
      <c r="BH514" s="114"/>
      <c r="BI514" s="114"/>
      <c r="BJ514" s="114"/>
      <c r="BK514" s="114"/>
      <c r="BL514" s="114"/>
      <c r="BM514" s="114"/>
      <c r="BN514" s="114"/>
      <c r="BO514" s="114"/>
      <c r="BP514" s="114"/>
      <c r="BQ514" s="114"/>
      <c r="BR514" s="114"/>
      <c r="BS514" s="114"/>
      <c r="BT514" s="114"/>
      <c r="BU514" s="114"/>
      <c r="BV514" s="114"/>
      <c r="BW514" s="114"/>
      <c r="BX514" s="114"/>
      <c r="BY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c r="AJ515" s="114"/>
      <c r="AK515" s="114"/>
      <c r="AL515" s="114"/>
      <c r="AM515" s="114"/>
      <c r="AN515" s="114"/>
      <c r="AO515" s="114"/>
      <c r="AP515" s="114"/>
      <c r="AQ515" s="114"/>
      <c r="AR515" s="114"/>
      <c r="AS515" s="114"/>
      <c r="AT515" s="114"/>
      <c r="AU515" s="114"/>
      <c r="AV515" s="114"/>
      <c r="AW515" s="114"/>
      <c r="AX515" s="114"/>
      <c r="AY515" s="114"/>
      <c r="AZ515" s="114"/>
      <c r="BA515" s="114"/>
      <c r="BB515" s="114"/>
      <c r="BC515" s="114"/>
      <c r="BD515" s="114"/>
      <c r="BE515" s="114"/>
      <c r="BF515" s="114"/>
      <c r="BG515" s="114"/>
      <c r="BH515" s="114"/>
      <c r="BI515" s="114"/>
      <c r="BJ515" s="114"/>
      <c r="BK515" s="114"/>
      <c r="BL515" s="114"/>
      <c r="BM515" s="114"/>
      <c r="BN515" s="114"/>
      <c r="BO515" s="114"/>
      <c r="BP515" s="114"/>
      <c r="BQ515" s="114"/>
      <c r="BR515" s="114"/>
      <c r="BS515" s="114"/>
      <c r="BT515" s="114"/>
      <c r="BU515" s="114"/>
      <c r="BV515" s="114"/>
      <c r="BW515" s="114"/>
      <c r="BX515" s="114"/>
      <c r="BY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c r="AJ516" s="114"/>
      <c r="AK516" s="114"/>
      <c r="AL516" s="114"/>
      <c r="AM516" s="114"/>
      <c r="AN516" s="114"/>
      <c r="AO516" s="114"/>
      <c r="AP516" s="114"/>
      <c r="AQ516" s="114"/>
      <c r="AR516" s="114"/>
      <c r="AS516" s="114"/>
      <c r="AT516" s="114"/>
      <c r="AU516" s="114"/>
      <c r="AV516" s="114"/>
      <c r="AW516" s="114"/>
      <c r="AX516" s="114"/>
      <c r="AY516" s="114"/>
      <c r="AZ516" s="114"/>
      <c r="BA516" s="114"/>
      <c r="BB516" s="114"/>
      <c r="BC516" s="114"/>
      <c r="BD516" s="114"/>
      <c r="BE516" s="114"/>
      <c r="BF516" s="114"/>
      <c r="BG516" s="114"/>
      <c r="BH516" s="114"/>
      <c r="BI516" s="114"/>
      <c r="BJ516" s="114"/>
      <c r="BK516" s="114"/>
      <c r="BL516" s="114"/>
      <c r="BM516" s="114"/>
      <c r="BN516" s="114"/>
      <c r="BO516" s="114"/>
      <c r="BP516" s="114"/>
      <c r="BQ516" s="114"/>
      <c r="BR516" s="114"/>
      <c r="BS516" s="114"/>
      <c r="BT516" s="114"/>
      <c r="BU516" s="114"/>
      <c r="BV516" s="114"/>
      <c r="BW516" s="114"/>
      <c r="BX516" s="114"/>
      <c r="BY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c r="AJ517" s="114"/>
      <c r="AK517" s="114"/>
      <c r="AL517" s="114"/>
      <c r="AM517" s="114"/>
      <c r="AN517" s="114"/>
      <c r="AO517" s="114"/>
      <c r="AP517" s="114"/>
      <c r="AQ517" s="114"/>
      <c r="AR517" s="114"/>
      <c r="AS517" s="114"/>
      <c r="AT517" s="114"/>
      <c r="AU517" s="114"/>
      <c r="AV517" s="114"/>
      <c r="AW517" s="114"/>
      <c r="AX517" s="114"/>
      <c r="AY517" s="114"/>
      <c r="AZ517" s="114"/>
      <c r="BA517" s="114"/>
      <c r="BB517" s="114"/>
      <c r="BC517" s="114"/>
      <c r="BD517" s="114"/>
      <c r="BE517" s="114"/>
      <c r="BF517" s="114"/>
      <c r="BG517" s="114"/>
      <c r="BH517" s="114"/>
      <c r="BI517" s="114"/>
      <c r="BJ517" s="114"/>
      <c r="BK517" s="114"/>
      <c r="BL517" s="114"/>
      <c r="BM517" s="114"/>
      <c r="BN517" s="114"/>
      <c r="BO517" s="114"/>
      <c r="BP517" s="114"/>
      <c r="BQ517" s="114"/>
      <c r="BR517" s="114"/>
      <c r="BS517" s="114"/>
      <c r="BT517" s="114"/>
      <c r="BU517" s="114"/>
      <c r="BV517" s="114"/>
      <c r="BW517" s="114"/>
      <c r="BX517" s="114"/>
      <c r="BY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c r="AJ518" s="114"/>
      <c r="AK518" s="114"/>
      <c r="AL518" s="114"/>
      <c r="AM518" s="114"/>
      <c r="AN518" s="114"/>
      <c r="AO518" s="114"/>
      <c r="AP518" s="114"/>
      <c r="AQ518" s="114"/>
      <c r="AR518" s="114"/>
      <c r="AS518" s="114"/>
      <c r="AT518" s="114"/>
      <c r="AU518" s="114"/>
      <c r="AV518" s="114"/>
      <c r="AW518" s="114"/>
      <c r="AX518" s="114"/>
      <c r="AY518" s="114"/>
      <c r="AZ518" s="114"/>
      <c r="BA518" s="114"/>
      <c r="BB518" s="114"/>
      <c r="BC518" s="114"/>
      <c r="BD518" s="114"/>
      <c r="BE518" s="114"/>
      <c r="BF518" s="114"/>
      <c r="BG518" s="114"/>
      <c r="BH518" s="114"/>
      <c r="BI518" s="114"/>
      <c r="BJ518" s="114"/>
      <c r="BK518" s="114"/>
      <c r="BL518" s="114"/>
      <c r="BM518" s="114"/>
      <c r="BN518" s="114"/>
      <c r="BO518" s="114"/>
      <c r="BP518" s="114"/>
      <c r="BQ518" s="114"/>
      <c r="BR518" s="114"/>
      <c r="BS518" s="114"/>
      <c r="BT518" s="114"/>
      <c r="BU518" s="114"/>
      <c r="BV518" s="114"/>
      <c r="BW518" s="114"/>
      <c r="BX518" s="114"/>
      <c r="BY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c r="AJ519" s="114"/>
      <c r="AK519" s="114"/>
      <c r="AL519" s="114"/>
      <c r="AM519" s="114"/>
      <c r="AN519" s="114"/>
      <c r="AO519" s="114"/>
      <c r="AP519" s="114"/>
      <c r="AQ519" s="114"/>
      <c r="AR519" s="114"/>
      <c r="AS519" s="114"/>
      <c r="AT519" s="114"/>
      <c r="AU519" s="114"/>
      <c r="AV519" s="114"/>
      <c r="AW519" s="114"/>
      <c r="AX519" s="114"/>
      <c r="AY519" s="114"/>
      <c r="AZ519" s="114"/>
      <c r="BA519" s="114"/>
      <c r="BB519" s="114"/>
      <c r="BC519" s="114"/>
      <c r="BD519" s="114"/>
      <c r="BE519" s="114"/>
      <c r="BF519" s="114"/>
      <c r="BG519" s="114"/>
      <c r="BH519" s="114"/>
      <c r="BI519" s="114"/>
      <c r="BJ519" s="114"/>
      <c r="BK519" s="114"/>
      <c r="BL519" s="114"/>
      <c r="BM519" s="114"/>
      <c r="BN519" s="114"/>
      <c r="BO519" s="114"/>
      <c r="BP519" s="114"/>
      <c r="BQ519" s="114"/>
      <c r="BR519" s="114"/>
      <c r="BS519" s="114"/>
      <c r="BT519" s="114"/>
      <c r="BU519" s="114"/>
      <c r="BV519" s="114"/>
      <c r="BW519" s="114"/>
      <c r="BX519" s="114"/>
      <c r="BY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c r="AJ520" s="114"/>
      <c r="AK520" s="114"/>
      <c r="AL520" s="114"/>
      <c r="AM520" s="114"/>
      <c r="AN520" s="114"/>
      <c r="AO520" s="114"/>
      <c r="AP520" s="114"/>
      <c r="AQ520" s="114"/>
      <c r="AR520" s="114"/>
      <c r="AS520" s="114"/>
      <c r="AT520" s="114"/>
      <c r="AU520" s="114"/>
      <c r="AV520" s="114"/>
      <c r="AW520" s="114"/>
      <c r="AX520" s="114"/>
      <c r="AY520" s="114"/>
      <c r="AZ520" s="114"/>
      <c r="BA520" s="114"/>
      <c r="BB520" s="114"/>
      <c r="BC520" s="114"/>
      <c r="BD520" s="114"/>
      <c r="BE520" s="114"/>
      <c r="BF520" s="114"/>
      <c r="BG520" s="114"/>
      <c r="BH520" s="114"/>
      <c r="BI520" s="114"/>
      <c r="BJ520" s="114"/>
      <c r="BK520" s="114"/>
      <c r="BL520" s="114"/>
      <c r="BM520" s="114"/>
      <c r="BN520" s="114"/>
      <c r="BO520" s="114"/>
      <c r="BP520" s="114"/>
      <c r="BQ520" s="114"/>
      <c r="BR520" s="114"/>
      <c r="BS520" s="114"/>
      <c r="BT520" s="114"/>
      <c r="BU520" s="114"/>
      <c r="BV520" s="114"/>
      <c r="BW520" s="114"/>
      <c r="BX520" s="114"/>
      <c r="BY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c r="AJ521" s="114"/>
      <c r="AK521" s="114"/>
      <c r="AL521" s="114"/>
      <c r="AM521" s="114"/>
      <c r="AN521" s="114"/>
      <c r="AO521" s="114"/>
      <c r="AP521" s="114"/>
      <c r="AQ521" s="114"/>
      <c r="AR521" s="114"/>
      <c r="AS521" s="114"/>
      <c r="AT521" s="114"/>
      <c r="AU521" s="114"/>
      <c r="AV521" s="114"/>
      <c r="AW521" s="114"/>
      <c r="AX521" s="114"/>
      <c r="AY521" s="114"/>
      <c r="AZ521" s="114"/>
      <c r="BA521" s="114"/>
      <c r="BB521" s="114"/>
      <c r="BC521" s="114"/>
      <c r="BD521" s="114"/>
      <c r="BE521" s="114"/>
      <c r="BF521" s="114"/>
      <c r="BG521" s="114"/>
      <c r="BH521" s="114"/>
      <c r="BI521" s="114"/>
      <c r="BJ521" s="114"/>
      <c r="BK521" s="114"/>
      <c r="BL521" s="114"/>
      <c r="BM521" s="114"/>
      <c r="BN521" s="114"/>
      <c r="BO521" s="114"/>
      <c r="BP521" s="114"/>
      <c r="BQ521" s="114"/>
      <c r="BR521" s="114"/>
      <c r="BS521" s="114"/>
      <c r="BT521" s="114"/>
      <c r="BU521" s="114"/>
      <c r="BV521" s="114"/>
      <c r="BW521" s="114"/>
      <c r="BX521" s="114"/>
      <c r="BY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c r="AJ522" s="114"/>
      <c r="AK522" s="114"/>
      <c r="AL522" s="114"/>
      <c r="AM522" s="114"/>
      <c r="AN522" s="114"/>
      <c r="AO522" s="114"/>
      <c r="AP522" s="114"/>
      <c r="AQ522" s="114"/>
      <c r="AR522" s="114"/>
      <c r="AS522" s="114"/>
      <c r="AT522" s="114"/>
      <c r="AU522" s="114"/>
      <c r="AV522" s="114"/>
      <c r="AW522" s="114"/>
      <c r="AX522" s="114"/>
      <c r="AY522" s="114"/>
      <c r="AZ522" s="114"/>
      <c r="BA522" s="114"/>
      <c r="BB522" s="114"/>
      <c r="BC522" s="114"/>
      <c r="BD522" s="114"/>
      <c r="BE522" s="114"/>
      <c r="BF522" s="114"/>
      <c r="BG522" s="114"/>
      <c r="BH522" s="114"/>
      <c r="BI522" s="114"/>
      <c r="BJ522" s="114"/>
      <c r="BK522" s="114"/>
      <c r="BL522" s="114"/>
      <c r="BM522" s="114"/>
      <c r="BN522" s="114"/>
      <c r="BO522" s="114"/>
      <c r="BP522" s="114"/>
      <c r="BQ522" s="114"/>
      <c r="BR522" s="114"/>
      <c r="BS522" s="114"/>
      <c r="BT522" s="114"/>
      <c r="BU522" s="114"/>
      <c r="BV522" s="114"/>
      <c r="BW522" s="114"/>
      <c r="BX522" s="114"/>
      <c r="BY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c r="AJ523" s="114"/>
      <c r="AK523" s="114"/>
      <c r="AL523" s="114"/>
      <c r="AM523" s="114"/>
      <c r="AN523" s="114"/>
      <c r="AO523" s="114"/>
      <c r="AP523" s="114"/>
      <c r="AQ523" s="114"/>
      <c r="AR523" s="114"/>
      <c r="AS523" s="114"/>
      <c r="AT523" s="114"/>
      <c r="AU523" s="114"/>
      <c r="AV523" s="114"/>
      <c r="AW523" s="114"/>
      <c r="AX523" s="114"/>
      <c r="AY523" s="114"/>
      <c r="AZ523" s="114"/>
      <c r="BA523" s="114"/>
      <c r="BB523" s="114"/>
      <c r="BC523" s="114"/>
      <c r="BD523" s="114"/>
      <c r="BE523" s="114"/>
      <c r="BF523" s="114"/>
      <c r="BG523" s="114"/>
      <c r="BH523" s="114"/>
      <c r="BI523" s="114"/>
      <c r="BJ523" s="114"/>
      <c r="BK523" s="114"/>
      <c r="BL523" s="114"/>
      <c r="BM523" s="114"/>
      <c r="BN523" s="114"/>
      <c r="BO523" s="114"/>
      <c r="BP523" s="114"/>
      <c r="BQ523" s="114"/>
      <c r="BR523" s="114"/>
      <c r="BS523" s="114"/>
      <c r="BT523" s="114"/>
      <c r="BU523" s="114"/>
      <c r="BV523" s="114"/>
      <c r="BW523" s="114"/>
      <c r="BX523" s="114"/>
      <c r="BY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c r="AJ524" s="114"/>
      <c r="AK524" s="114"/>
      <c r="AL524" s="114"/>
      <c r="AM524" s="114"/>
      <c r="AN524" s="114"/>
      <c r="AO524" s="114"/>
      <c r="AP524" s="114"/>
      <c r="AQ524" s="114"/>
      <c r="AR524" s="114"/>
      <c r="AS524" s="114"/>
      <c r="AT524" s="114"/>
      <c r="AU524" s="114"/>
      <c r="AV524" s="114"/>
      <c r="AW524" s="114"/>
      <c r="AX524" s="114"/>
      <c r="AY524" s="114"/>
      <c r="AZ524" s="114"/>
      <c r="BA524" s="114"/>
      <c r="BB524" s="114"/>
      <c r="BC524" s="114"/>
      <c r="BD524" s="114"/>
      <c r="BE524" s="114"/>
      <c r="BF524" s="114"/>
      <c r="BG524" s="114"/>
      <c r="BH524" s="114"/>
      <c r="BI524" s="114"/>
      <c r="BJ524" s="114"/>
      <c r="BK524" s="114"/>
      <c r="BL524" s="114"/>
      <c r="BM524" s="114"/>
      <c r="BN524" s="114"/>
      <c r="BO524" s="114"/>
      <c r="BP524" s="114"/>
      <c r="BQ524" s="114"/>
      <c r="BR524" s="114"/>
      <c r="BS524" s="114"/>
      <c r="BT524" s="114"/>
      <c r="BU524" s="114"/>
      <c r="BV524" s="114"/>
      <c r="BW524" s="114"/>
      <c r="BX524" s="114"/>
      <c r="BY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c r="AJ525" s="114"/>
      <c r="AK525" s="114"/>
      <c r="AL525" s="114"/>
      <c r="AM525" s="114"/>
      <c r="AN525" s="114"/>
      <c r="AO525" s="114"/>
      <c r="AP525" s="114"/>
      <c r="AQ525" s="114"/>
      <c r="AR525" s="114"/>
      <c r="AS525" s="114"/>
      <c r="AT525" s="114"/>
      <c r="AU525" s="114"/>
      <c r="AV525" s="114"/>
      <c r="AW525" s="114"/>
      <c r="AX525" s="114"/>
      <c r="AY525" s="114"/>
      <c r="AZ525" s="114"/>
      <c r="BA525" s="114"/>
      <c r="BB525" s="114"/>
      <c r="BC525" s="114"/>
      <c r="BD525" s="114"/>
      <c r="BE525" s="114"/>
      <c r="BF525" s="114"/>
      <c r="BG525" s="114"/>
      <c r="BH525" s="114"/>
      <c r="BI525" s="114"/>
      <c r="BJ525" s="114"/>
      <c r="BK525" s="114"/>
      <c r="BL525" s="114"/>
      <c r="BM525" s="114"/>
      <c r="BN525" s="114"/>
      <c r="BO525" s="114"/>
      <c r="BP525" s="114"/>
      <c r="BQ525" s="114"/>
      <c r="BR525" s="114"/>
      <c r="BS525" s="114"/>
      <c r="BT525" s="114"/>
      <c r="BU525" s="114"/>
      <c r="BV525" s="114"/>
      <c r="BW525" s="114"/>
      <c r="BX525" s="114"/>
      <c r="BY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c r="AJ526" s="114"/>
      <c r="AK526" s="114"/>
      <c r="AL526" s="114"/>
      <c r="AM526" s="114"/>
      <c r="AN526" s="114"/>
      <c r="AO526" s="114"/>
      <c r="AP526" s="114"/>
      <c r="AQ526" s="114"/>
      <c r="AR526" s="114"/>
      <c r="AS526" s="114"/>
      <c r="AT526" s="114"/>
      <c r="AU526" s="114"/>
      <c r="AV526" s="114"/>
      <c r="AW526" s="114"/>
      <c r="AX526" s="114"/>
      <c r="AY526" s="114"/>
      <c r="AZ526" s="114"/>
      <c r="BA526" s="114"/>
      <c r="BB526" s="114"/>
      <c r="BC526" s="114"/>
      <c r="BD526" s="114"/>
      <c r="BE526" s="114"/>
      <c r="BF526" s="114"/>
      <c r="BG526" s="114"/>
      <c r="BH526" s="114"/>
      <c r="BI526" s="114"/>
      <c r="BJ526" s="114"/>
      <c r="BK526" s="114"/>
      <c r="BL526" s="114"/>
      <c r="BM526" s="114"/>
      <c r="BN526" s="114"/>
      <c r="BO526" s="114"/>
      <c r="BP526" s="114"/>
      <c r="BQ526" s="114"/>
      <c r="BR526" s="114"/>
      <c r="BS526" s="114"/>
      <c r="BT526" s="114"/>
      <c r="BU526" s="114"/>
      <c r="BV526" s="114"/>
      <c r="BW526" s="114"/>
      <c r="BX526" s="114"/>
      <c r="BY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c r="AJ527" s="114"/>
      <c r="AK527" s="114"/>
      <c r="AL527" s="114"/>
      <c r="AM527" s="114"/>
      <c r="AN527" s="114"/>
      <c r="AO527" s="114"/>
      <c r="AP527" s="114"/>
      <c r="AQ527" s="114"/>
      <c r="AR527" s="114"/>
      <c r="AS527" s="114"/>
      <c r="AT527" s="114"/>
      <c r="AU527" s="114"/>
      <c r="AV527" s="114"/>
      <c r="AW527" s="114"/>
      <c r="AX527" s="114"/>
      <c r="AY527" s="114"/>
      <c r="AZ527" s="114"/>
      <c r="BA527" s="114"/>
      <c r="BB527" s="114"/>
      <c r="BC527" s="114"/>
      <c r="BD527" s="114"/>
      <c r="BE527" s="114"/>
      <c r="BF527" s="114"/>
      <c r="BG527" s="114"/>
      <c r="BH527" s="114"/>
      <c r="BI527" s="114"/>
      <c r="BJ527" s="114"/>
      <c r="BK527" s="114"/>
      <c r="BL527" s="114"/>
      <c r="BM527" s="114"/>
      <c r="BN527" s="114"/>
      <c r="BO527" s="114"/>
      <c r="BP527" s="114"/>
      <c r="BQ527" s="114"/>
      <c r="BR527" s="114"/>
      <c r="BS527" s="114"/>
      <c r="BT527" s="114"/>
      <c r="BU527" s="114"/>
      <c r="BV527" s="114"/>
      <c r="BW527" s="114"/>
      <c r="BX527" s="114"/>
      <c r="BY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c r="AJ528" s="114"/>
      <c r="AK528" s="114"/>
      <c r="AL528" s="114"/>
      <c r="AM528" s="114"/>
      <c r="AN528" s="114"/>
      <c r="AO528" s="114"/>
      <c r="AP528" s="114"/>
      <c r="AQ528" s="114"/>
      <c r="AR528" s="114"/>
      <c r="AS528" s="114"/>
      <c r="AT528" s="114"/>
      <c r="AU528" s="114"/>
      <c r="AV528" s="114"/>
      <c r="AW528" s="114"/>
      <c r="AX528" s="114"/>
      <c r="AY528" s="114"/>
      <c r="AZ528" s="114"/>
      <c r="BA528" s="114"/>
      <c r="BB528" s="114"/>
      <c r="BC528" s="114"/>
      <c r="BD528" s="114"/>
      <c r="BE528" s="114"/>
      <c r="BF528" s="114"/>
      <c r="BG528" s="114"/>
      <c r="BH528" s="114"/>
      <c r="BI528" s="114"/>
      <c r="BJ528" s="114"/>
      <c r="BK528" s="114"/>
      <c r="BL528" s="114"/>
      <c r="BM528" s="114"/>
      <c r="BN528" s="114"/>
      <c r="BO528" s="114"/>
      <c r="BP528" s="114"/>
      <c r="BQ528" s="114"/>
      <c r="BR528" s="114"/>
      <c r="BS528" s="114"/>
      <c r="BT528" s="114"/>
      <c r="BU528" s="114"/>
      <c r="BV528" s="114"/>
      <c r="BW528" s="114"/>
      <c r="BX528" s="114"/>
      <c r="BY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c r="AJ529" s="114"/>
      <c r="AK529" s="114"/>
      <c r="AL529" s="114"/>
      <c r="AM529" s="114"/>
      <c r="AN529" s="114"/>
      <c r="AO529" s="114"/>
      <c r="AP529" s="114"/>
      <c r="AQ529" s="114"/>
      <c r="AR529" s="114"/>
      <c r="AS529" s="114"/>
      <c r="AT529" s="114"/>
      <c r="AU529" s="114"/>
      <c r="AV529" s="114"/>
      <c r="AW529" s="114"/>
      <c r="AX529" s="114"/>
      <c r="AY529" s="114"/>
      <c r="AZ529" s="114"/>
      <c r="BA529" s="114"/>
      <c r="BB529" s="114"/>
      <c r="BC529" s="114"/>
      <c r="BD529" s="114"/>
      <c r="BE529" s="114"/>
      <c r="BF529" s="114"/>
      <c r="BG529" s="114"/>
      <c r="BH529" s="114"/>
      <c r="BI529" s="114"/>
      <c r="BJ529" s="114"/>
      <c r="BK529" s="114"/>
      <c r="BL529" s="114"/>
      <c r="BM529" s="114"/>
      <c r="BN529" s="114"/>
      <c r="BO529" s="114"/>
      <c r="BP529" s="114"/>
      <c r="BQ529" s="114"/>
      <c r="BR529" s="114"/>
      <c r="BS529" s="114"/>
      <c r="BT529" s="114"/>
      <c r="BU529" s="114"/>
      <c r="BV529" s="114"/>
      <c r="BW529" s="114"/>
      <c r="BX529" s="114"/>
      <c r="BY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c r="AJ530" s="114"/>
      <c r="AK530" s="114"/>
      <c r="AL530" s="114"/>
      <c r="AM530" s="114"/>
      <c r="AN530" s="114"/>
      <c r="AO530" s="114"/>
      <c r="AP530" s="114"/>
      <c r="AQ530" s="114"/>
      <c r="AR530" s="114"/>
      <c r="AS530" s="114"/>
      <c r="AT530" s="114"/>
      <c r="AU530" s="114"/>
      <c r="AV530" s="114"/>
      <c r="AW530" s="114"/>
      <c r="AX530" s="114"/>
      <c r="AY530" s="114"/>
      <c r="AZ530" s="114"/>
      <c r="BA530" s="114"/>
      <c r="BB530" s="114"/>
      <c r="BC530" s="114"/>
      <c r="BD530" s="114"/>
      <c r="BE530" s="114"/>
      <c r="BF530" s="114"/>
      <c r="BG530" s="114"/>
      <c r="BH530" s="114"/>
      <c r="BI530" s="114"/>
      <c r="BJ530" s="114"/>
      <c r="BK530" s="114"/>
      <c r="BL530" s="114"/>
      <c r="BM530" s="114"/>
      <c r="BN530" s="114"/>
      <c r="BO530" s="114"/>
      <c r="BP530" s="114"/>
      <c r="BQ530" s="114"/>
      <c r="BR530" s="114"/>
      <c r="BS530" s="114"/>
      <c r="BT530" s="114"/>
      <c r="BU530" s="114"/>
      <c r="BV530" s="114"/>
      <c r="BW530" s="114"/>
      <c r="BX530" s="114"/>
      <c r="BY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c r="AJ531" s="114"/>
      <c r="AK531" s="114"/>
      <c r="AL531" s="114"/>
      <c r="AM531" s="114"/>
      <c r="AN531" s="114"/>
      <c r="AO531" s="114"/>
      <c r="AP531" s="114"/>
      <c r="AQ531" s="114"/>
      <c r="AR531" s="114"/>
      <c r="AS531" s="114"/>
      <c r="AT531" s="114"/>
      <c r="AU531" s="114"/>
      <c r="AV531" s="114"/>
      <c r="AW531" s="114"/>
      <c r="AX531" s="114"/>
      <c r="AY531" s="114"/>
      <c r="AZ531" s="114"/>
      <c r="BA531" s="114"/>
      <c r="BB531" s="114"/>
      <c r="BC531" s="114"/>
      <c r="BD531" s="114"/>
      <c r="BE531" s="114"/>
      <c r="BF531" s="114"/>
      <c r="BG531" s="114"/>
      <c r="BH531" s="114"/>
      <c r="BI531" s="114"/>
      <c r="BJ531" s="114"/>
      <c r="BK531" s="114"/>
      <c r="BL531" s="114"/>
      <c r="BM531" s="114"/>
      <c r="BN531" s="114"/>
      <c r="BO531" s="114"/>
      <c r="BP531" s="114"/>
      <c r="BQ531" s="114"/>
      <c r="BR531" s="114"/>
      <c r="BS531" s="114"/>
      <c r="BT531" s="114"/>
      <c r="BU531" s="114"/>
      <c r="BV531" s="114"/>
      <c r="BW531" s="114"/>
      <c r="BX531" s="114"/>
      <c r="BY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c r="AJ532" s="114"/>
      <c r="AK532" s="114"/>
      <c r="AL532" s="114"/>
      <c r="AM532" s="114"/>
      <c r="AN532" s="114"/>
      <c r="AO532" s="114"/>
      <c r="AP532" s="114"/>
      <c r="AQ532" s="114"/>
      <c r="AR532" s="114"/>
      <c r="AS532" s="114"/>
      <c r="AT532" s="114"/>
      <c r="AU532" s="114"/>
      <c r="AV532" s="114"/>
      <c r="AW532" s="114"/>
      <c r="AX532" s="114"/>
      <c r="AY532" s="114"/>
      <c r="AZ532" s="114"/>
      <c r="BA532" s="114"/>
      <c r="BB532" s="114"/>
      <c r="BC532" s="114"/>
      <c r="BD532" s="114"/>
      <c r="BE532" s="114"/>
      <c r="BF532" s="114"/>
      <c r="BG532" s="114"/>
      <c r="BH532" s="114"/>
      <c r="BI532" s="114"/>
      <c r="BJ532" s="114"/>
      <c r="BK532" s="114"/>
      <c r="BL532" s="114"/>
      <c r="BM532" s="114"/>
      <c r="BN532" s="114"/>
      <c r="BO532" s="114"/>
      <c r="BP532" s="114"/>
      <c r="BQ532" s="114"/>
      <c r="BR532" s="114"/>
      <c r="BS532" s="114"/>
      <c r="BT532" s="114"/>
      <c r="BU532" s="114"/>
      <c r="BV532" s="114"/>
      <c r="BW532" s="114"/>
      <c r="BX532" s="114"/>
      <c r="BY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c r="AJ533" s="114"/>
      <c r="AK533" s="114"/>
      <c r="AL533" s="114"/>
      <c r="AM533" s="114"/>
      <c r="AN533" s="114"/>
      <c r="AO533" s="114"/>
      <c r="AP533" s="114"/>
      <c r="AQ533" s="114"/>
      <c r="AR533" s="114"/>
      <c r="AS533" s="114"/>
      <c r="AT533" s="114"/>
      <c r="AU533" s="114"/>
      <c r="AV533" s="114"/>
      <c r="AW533" s="114"/>
      <c r="AX533" s="114"/>
      <c r="AY533" s="114"/>
      <c r="AZ533" s="114"/>
      <c r="BA533" s="114"/>
      <c r="BB533" s="114"/>
      <c r="BC533" s="114"/>
      <c r="BD533" s="114"/>
      <c r="BE533" s="114"/>
      <c r="BF533" s="114"/>
      <c r="BG533" s="114"/>
      <c r="BH533" s="114"/>
      <c r="BI533" s="114"/>
      <c r="BJ533" s="114"/>
      <c r="BK533" s="114"/>
      <c r="BL533" s="114"/>
      <c r="BM533" s="114"/>
      <c r="BN533" s="114"/>
      <c r="BO533" s="114"/>
      <c r="BP533" s="114"/>
      <c r="BQ533" s="114"/>
      <c r="BR533" s="114"/>
      <c r="BS533" s="114"/>
      <c r="BT533" s="114"/>
      <c r="BU533" s="114"/>
      <c r="BV533" s="114"/>
      <c r="BW533" s="114"/>
      <c r="BX533" s="114"/>
      <c r="BY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c r="AJ534" s="114"/>
      <c r="AK534" s="114"/>
      <c r="AL534" s="114"/>
      <c r="AM534" s="114"/>
      <c r="AN534" s="114"/>
      <c r="AO534" s="114"/>
      <c r="AP534" s="114"/>
      <c r="AQ534" s="114"/>
      <c r="AR534" s="114"/>
      <c r="AS534" s="114"/>
      <c r="AT534" s="114"/>
      <c r="AU534" s="114"/>
      <c r="AV534" s="114"/>
      <c r="AW534" s="114"/>
      <c r="AX534" s="114"/>
      <c r="AY534" s="114"/>
      <c r="AZ534" s="114"/>
      <c r="BA534" s="114"/>
      <c r="BB534" s="114"/>
      <c r="BC534" s="114"/>
      <c r="BD534" s="114"/>
      <c r="BE534" s="114"/>
      <c r="BF534" s="114"/>
      <c r="BG534" s="114"/>
      <c r="BH534" s="114"/>
      <c r="BI534" s="114"/>
      <c r="BJ534" s="114"/>
      <c r="BK534" s="114"/>
      <c r="BL534" s="114"/>
      <c r="BM534" s="114"/>
      <c r="BN534" s="114"/>
      <c r="BO534" s="114"/>
      <c r="BP534" s="114"/>
      <c r="BQ534" s="114"/>
      <c r="BR534" s="114"/>
      <c r="BS534" s="114"/>
      <c r="BT534" s="114"/>
      <c r="BU534" s="114"/>
      <c r="BV534" s="114"/>
      <c r="BW534" s="114"/>
      <c r="BX534" s="114"/>
      <c r="BY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c r="AJ535" s="114"/>
      <c r="AK535" s="114"/>
      <c r="AL535" s="114"/>
      <c r="AM535" s="114"/>
      <c r="AN535" s="114"/>
      <c r="AO535" s="114"/>
      <c r="AP535" s="114"/>
      <c r="AQ535" s="114"/>
      <c r="AR535" s="114"/>
      <c r="AS535" s="114"/>
      <c r="AT535" s="114"/>
      <c r="AU535" s="114"/>
      <c r="AV535" s="114"/>
      <c r="AW535" s="114"/>
      <c r="AX535" s="114"/>
      <c r="AY535" s="114"/>
      <c r="AZ535" s="114"/>
      <c r="BA535" s="114"/>
      <c r="BB535" s="114"/>
      <c r="BC535" s="114"/>
      <c r="BD535" s="114"/>
      <c r="BE535" s="114"/>
      <c r="BF535" s="114"/>
      <c r="BG535" s="114"/>
      <c r="BH535" s="114"/>
      <c r="BI535" s="114"/>
      <c r="BJ535" s="114"/>
      <c r="BK535" s="114"/>
      <c r="BL535" s="114"/>
      <c r="BM535" s="114"/>
      <c r="BN535" s="114"/>
      <c r="BO535" s="114"/>
      <c r="BP535" s="114"/>
      <c r="BQ535" s="114"/>
      <c r="BR535" s="114"/>
      <c r="BS535" s="114"/>
      <c r="BT535" s="114"/>
      <c r="BU535" s="114"/>
      <c r="BV535" s="114"/>
      <c r="BW535" s="114"/>
      <c r="BX535" s="114"/>
      <c r="BY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c r="AJ536" s="114"/>
      <c r="AK536" s="114"/>
      <c r="AL536" s="114"/>
      <c r="AM536" s="114"/>
      <c r="AN536" s="114"/>
      <c r="AO536" s="114"/>
      <c r="AP536" s="114"/>
      <c r="AQ536" s="114"/>
      <c r="AR536" s="114"/>
      <c r="AS536" s="114"/>
      <c r="AT536" s="114"/>
      <c r="AU536" s="114"/>
      <c r="AV536" s="114"/>
      <c r="AW536" s="114"/>
      <c r="AX536" s="114"/>
      <c r="AY536" s="114"/>
      <c r="AZ536" s="114"/>
      <c r="BA536" s="114"/>
      <c r="BB536" s="114"/>
      <c r="BC536" s="114"/>
      <c r="BD536" s="114"/>
      <c r="BE536" s="114"/>
      <c r="BF536" s="114"/>
      <c r="BG536" s="114"/>
      <c r="BH536" s="114"/>
      <c r="BI536" s="114"/>
      <c r="BJ536" s="114"/>
      <c r="BK536" s="114"/>
      <c r="BL536" s="114"/>
      <c r="BM536" s="114"/>
      <c r="BN536" s="114"/>
      <c r="BO536" s="114"/>
      <c r="BP536" s="114"/>
      <c r="BQ536" s="114"/>
      <c r="BR536" s="114"/>
      <c r="BS536" s="114"/>
      <c r="BT536" s="114"/>
      <c r="BU536" s="114"/>
      <c r="BV536" s="114"/>
      <c r="BW536" s="114"/>
      <c r="BX536" s="114"/>
      <c r="BY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c r="AJ537" s="114"/>
      <c r="AK537" s="114"/>
      <c r="AL537" s="114"/>
      <c r="AM537" s="114"/>
      <c r="AN537" s="114"/>
      <c r="AO537" s="114"/>
      <c r="AP537" s="114"/>
      <c r="AQ537" s="114"/>
      <c r="AR537" s="114"/>
      <c r="AS537" s="114"/>
      <c r="AT537" s="114"/>
      <c r="AU537" s="114"/>
      <c r="AV537" s="114"/>
      <c r="AW537" s="114"/>
      <c r="AX537" s="114"/>
      <c r="AY537" s="114"/>
      <c r="AZ537" s="114"/>
      <c r="BA537" s="114"/>
      <c r="BB537" s="114"/>
      <c r="BC537" s="114"/>
      <c r="BD537" s="114"/>
      <c r="BE537" s="114"/>
      <c r="BF537" s="114"/>
      <c r="BG537" s="114"/>
      <c r="BH537" s="114"/>
      <c r="BI537" s="114"/>
      <c r="BJ537" s="114"/>
      <c r="BK537" s="114"/>
      <c r="BL537" s="114"/>
      <c r="BM537" s="114"/>
      <c r="BN537" s="114"/>
      <c r="BO537" s="114"/>
      <c r="BP537" s="114"/>
      <c r="BQ537" s="114"/>
      <c r="BR537" s="114"/>
      <c r="BS537" s="114"/>
      <c r="BT537" s="114"/>
      <c r="BU537" s="114"/>
      <c r="BV537" s="114"/>
      <c r="BW537" s="114"/>
      <c r="BX537" s="114"/>
      <c r="BY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c r="AJ538" s="114"/>
      <c r="AK538" s="114"/>
      <c r="AL538" s="114"/>
      <c r="AM538" s="114"/>
      <c r="AN538" s="114"/>
      <c r="AO538" s="114"/>
      <c r="AP538" s="114"/>
      <c r="AQ538" s="114"/>
      <c r="AR538" s="114"/>
      <c r="AS538" s="114"/>
      <c r="AT538" s="114"/>
      <c r="AU538" s="114"/>
      <c r="AV538" s="114"/>
      <c r="AW538" s="114"/>
      <c r="AX538" s="114"/>
      <c r="AY538" s="114"/>
      <c r="AZ538" s="114"/>
      <c r="BA538" s="114"/>
      <c r="BB538" s="114"/>
      <c r="BC538" s="114"/>
      <c r="BD538" s="114"/>
      <c r="BE538" s="114"/>
      <c r="BF538" s="114"/>
      <c r="BG538" s="114"/>
      <c r="BH538" s="114"/>
      <c r="BI538" s="114"/>
      <c r="BJ538" s="114"/>
      <c r="BK538" s="114"/>
      <c r="BL538" s="114"/>
      <c r="BM538" s="114"/>
      <c r="BN538" s="114"/>
      <c r="BO538" s="114"/>
      <c r="BP538" s="114"/>
      <c r="BQ538" s="114"/>
      <c r="BR538" s="114"/>
      <c r="BS538" s="114"/>
      <c r="BT538" s="114"/>
      <c r="BU538" s="114"/>
      <c r="BV538" s="114"/>
      <c r="BW538" s="114"/>
      <c r="BX538" s="114"/>
      <c r="BY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c r="AJ539" s="114"/>
      <c r="AK539" s="114"/>
      <c r="AL539" s="114"/>
      <c r="AM539" s="114"/>
      <c r="AN539" s="114"/>
      <c r="AO539" s="114"/>
      <c r="AP539" s="114"/>
      <c r="AQ539" s="114"/>
      <c r="AR539" s="114"/>
      <c r="AS539" s="114"/>
      <c r="AT539" s="114"/>
      <c r="AU539" s="114"/>
      <c r="AV539" s="114"/>
      <c r="AW539" s="114"/>
      <c r="AX539" s="114"/>
      <c r="AY539" s="114"/>
      <c r="AZ539" s="114"/>
      <c r="BA539" s="114"/>
      <c r="BB539" s="114"/>
      <c r="BC539" s="114"/>
      <c r="BD539" s="114"/>
      <c r="BE539" s="114"/>
      <c r="BF539" s="114"/>
      <c r="BG539" s="114"/>
      <c r="BH539" s="114"/>
      <c r="BI539" s="114"/>
      <c r="BJ539" s="114"/>
      <c r="BK539" s="114"/>
      <c r="BL539" s="114"/>
      <c r="BM539" s="114"/>
      <c r="BN539" s="114"/>
      <c r="BO539" s="114"/>
      <c r="BP539" s="114"/>
      <c r="BQ539" s="114"/>
      <c r="BR539" s="114"/>
      <c r="BS539" s="114"/>
      <c r="BT539" s="114"/>
      <c r="BU539" s="114"/>
      <c r="BV539" s="114"/>
      <c r="BW539" s="114"/>
      <c r="BX539" s="114"/>
      <c r="BY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c r="AJ540" s="114"/>
      <c r="AK540" s="114"/>
      <c r="AL540" s="114"/>
      <c r="AM540" s="114"/>
      <c r="AN540" s="114"/>
      <c r="AO540" s="114"/>
      <c r="AP540" s="114"/>
      <c r="AQ540" s="114"/>
      <c r="AR540" s="114"/>
      <c r="AS540" s="114"/>
      <c r="AT540" s="114"/>
      <c r="AU540" s="114"/>
      <c r="AV540" s="114"/>
      <c r="AW540" s="114"/>
      <c r="AX540" s="114"/>
      <c r="AY540" s="114"/>
      <c r="AZ540" s="114"/>
      <c r="BA540" s="114"/>
      <c r="BB540" s="114"/>
      <c r="BC540" s="114"/>
      <c r="BD540" s="114"/>
      <c r="BE540" s="114"/>
      <c r="BF540" s="114"/>
      <c r="BG540" s="114"/>
      <c r="BH540" s="114"/>
      <c r="BI540" s="114"/>
      <c r="BJ540" s="114"/>
      <c r="BK540" s="114"/>
      <c r="BL540" s="114"/>
      <c r="BM540" s="114"/>
      <c r="BN540" s="114"/>
      <c r="BO540" s="114"/>
      <c r="BP540" s="114"/>
      <c r="BQ540" s="114"/>
      <c r="BR540" s="114"/>
      <c r="BS540" s="114"/>
      <c r="BT540" s="114"/>
      <c r="BU540" s="114"/>
      <c r="BV540" s="114"/>
      <c r="BW540" s="114"/>
      <c r="BX540" s="114"/>
      <c r="BY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c r="AJ541" s="114"/>
      <c r="AK541" s="114"/>
      <c r="AL541" s="114"/>
      <c r="AM541" s="114"/>
      <c r="AN541" s="114"/>
      <c r="AO541" s="114"/>
      <c r="AP541" s="114"/>
      <c r="AQ541" s="114"/>
      <c r="AR541" s="114"/>
      <c r="AS541" s="114"/>
      <c r="AT541" s="114"/>
      <c r="AU541" s="114"/>
      <c r="AV541" s="114"/>
      <c r="AW541" s="114"/>
      <c r="AX541" s="114"/>
      <c r="AY541" s="114"/>
      <c r="AZ541" s="114"/>
      <c r="BA541" s="114"/>
      <c r="BB541" s="114"/>
      <c r="BC541" s="114"/>
      <c r="BD541" s="114"/>
      <c r="BE541" s="114"/>
      <c r="BF541" s="114"/>
      <c r="BG541" s="114"/>
      <c r="BH541" s="114"/>
      <c r="BI541" s="114"/>
      <c r="BJ541" s="114"/>
      <c r="BK541" s="114"/>
      <c r="BL541" s="114"/>
      <c r="BM541" s="114"/>
      <c r="BN541" s="114"/>
      <c r="BO541" s="114"/>
      <c r="BP541" s="114"/>
      <c r="BQ541" s="114"/>
      <c r="BR541" s="114"/>
      <c r="BS541" s="114"/>
      <c r="BT541" s="114"/>
      <c r="BU541" s="114"/>
      <c r="BV541" s="114"/>
      <c r="BW541" s="114"/>
      <c r="BX541" s="114"/>
      <c r="BY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c r="AJ542" s="114"/>
      <c r="AK542" s="114"/>
      <c r="AL542" s="114"/>
      <c r="AM542" s="114"/>
      <c r="AN542" s="114"/>
      <c r="AO542" s="114"/>
      <c r="AP542" s="114"/>
      <c r="AQ542" s="114"/>
      <c r="AR542" s="114"/>
      <c r="AS542" s="114"/>
      <c r="AT542" s="114"/>
      <c r="AU542" s="114"/>
      <c r="AV542" s="114"/>
      <c r="AW542" s="114"/>
      <c r="AX542" s="114"/>
      <c r="AY542" s="114"/>
      <c r="AZ542" s="114"/>
      <c r="BA542" s="114"/>
      <c r="BB542" s="114"/>
      <c r="BC542" s="114"/>
      <c r="BD542" s="114"/>
      <c r="BE542" s="114"/>
      <c r="BF542" s="114"/>
      <c r="BG542" s="114"/>
      <c r="BH542" s="114"/>
      <c r="BI542" s="114"/>
      <c r="BJ542" s="114"/>
      <c r="BK542" s="114"/>
      <c r="BL542" s="114"/>
      <c r="BM542" s="114"/>
      <c r="BN542" s="114"/>
      <c r="BO542" s="114"/>
      <c r="BP542" s="114"/>
      <c r="BQ542" s="114"/>
      <c r="BR542" s="114"/>
      <c r="BS542" s="114"/>
      <c r="BT542" s="114"/>
      <c r="BU542" s="114"/>
      <c r="BV542" s="114"/>
      <c r="BW542" s="114"/>
      <c r="BX542" s="114"/>
      <c r="BY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c r="AJ543" s="114"/>
      <c r="AK543" s="114"/>
      <c r="AL543" s="114"/>
      <c r="AM543" s="114"/>
      <c r="AN543" s="114"/>
      <c r="AO543" s="114"/>
      <c r="AP543" s="114"/>
      <c r="AQ543" s="114"/>
      <c r="AR543" s="114"/>
      <c r="AS543" s="114"/>
      <c r="AT543" s="114"/>
      <c r="AU543" s="114"/>
      <c r="AV543" s="114"/>
      <c r="AW543" s="114"/>
      <c r="AX543" s="114"/>
      <c r="AY543" s="114"/>
      <c r="AZ543" s="114"/>
      <c r="BA543" s="114"/>
      <c r="BB543" s="114"/>
      <c r="BC543" s="114"/>
      <c r="BD543" s="114"/>
      <c r="BE543" s="114"/>
      <c r="BF543" s="114"/>
      <c r="BG543" s="114"/>
      <c r="BH543" s="114"/>
      <c r="BI543" s="114"/>
      <c r="BJ543" s="114"/>
      <c r="BK543" s="114"/>
      <c r="BL543" s="114"/>
      <c r="BM543" s="114"/>
      <c r="BN543" s="114"/>
      <c r="BO543" s="114"/>
      <c r="BP543" s="114"/>
      <c r="BQ543" s="114"/>
      <c r="BR543" s="114"/>
      <c r="BS543" s="114"/>
      <c r="BT543" s="114"/>
      <c r="BU543" s="114"/>
      <c r="BV543" s="114"/>
      <c r="BW543" s="114"/>
      <c r="BX543" s="114"/>
      <c r="BY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c r="AJ544" s="114"/>
      <c r="AK544" s="114"/>
      <c r="AL544" s="114"/>
      <c r="AM544" s="114"/>
      <c r="AN544" s="114"/>
      <c r="AO544" s="114"/>
      <c r="AP544" s="114"/>
      <c r="AQ544" s="114"/>
      <c r="AR544" s="114"/>
      <c r="AS544" s="114"/>
      <c r="AT544" s="114"/>
      <c r="AU544" s="114"/>
      <c r="AV544" s="114"/>
      <c r="AW544" s="114"/>
      <c r="AX544" s="114"/>
      <c r="AY544" s="114"/>
      <c r="AZ544" s="114"/>
      <c r="BA544" s="114"/>
      <c r="BB544" s="114"/>
      <c r="BC544" s="114"/>
      <c r="BD544" s="114"/>
      <c r="BE544" s="114"/>
      <c r="BF544" s="114"/>
      <c r="BG544" s="114"/>
      <c r="BH544" s="114"/>
      <c r="BI544" s="114"/>
      <c r="BJ544" s="114"/>
      <c r="BK544" s="114"/>
      <c r="BL544" s="114"/>
      <c r="BM544" s="114"/>
      <c r="BN544" s="114"/>
      <c r="BO544" s="114"/>
      <c r="BP544" s="114"/>
      <c r="BQ544" s="114"/>
      <c r="BR544" s="114"/>
      <c r="BS544" s="114"/>
      <c r="BT544" s="114"/>
      <c r="BU544" s="114"/>
      <c r="BV544" s="114"/>
      <c r="BW544" s="114"/>
      <c r="BX544" s="114"/>
      <c r="BY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c r="AJ545" s="114"/>
      <c r="AK545" s="114"/>
      <c r="AL545" s="114"/>
      <c r="AM545" s="114"/>
      <c r="AN545" s="114"/>
      <c r="AO545" s="114"/>
      <c r="AP545" s="114"/>
      <c r="AQ545" s="114"/>
      <c r="AR545" s="114"/>
      <c r="AS545" s="114"/>
      <c r="AT545" s="114"/>
      <c r="AU545" s="114"/>
      <c r="AV545" s="114"/>
      <c r="AW545" s="114"/>
      <c r="AX545" s="114"/>
      <c r="AY545" s="114"/>
      <c r="AZ545" s="114"/>
      <c r="BA545" s="114"/>
      <c r="BB545" s="114"/>
      <c r="BC545" s="114"/>
      <c r="BD545" s="114"/>
      <c r="BE545" s="114"/>
      <c r="BF545" s="114"/>
      <c r="BG545" s="114"/>
      <c r="BH545" s="114"/>
      <c r="BI545" s="114"/>
      <c r="BJ545" s="114"/>
      <c r="BK545" s="114"/>
      <c r="BL545" s="114"/>
      <c r="BM545" s="114"/>
      <c r="BN545" s="114"/>
      <c r="BO545" s="114"/>
      <c r="BP545" s="114"/>
      <c r="BQ545" s="114"/>
      <c r="BR545" s="114"/>
      <c r="BS545" s="114"/>
      <c r="BT545" s="114"/>
      <c r="BU545" s="114"/>
      <c r="BV545" s="114"/>
      <c r="BW545" s="114"/>
      <c r="BX545" s="114"/>
      <c r="BY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c r="AJ546" s="114"/>
      <c r="AK546" s="114"/>
      <c r="AL546" s="114"/>
      <c r="AM546" s="114"/>
      <c r="AN546" s="114"/>
      <c r="AO546" s="114"/>
      <c r="AP546" s="114"/>
      <c r="AQ546" s="114"/>
      <c r="AR546" s="114"/>
      <c r="AS546" s="114"/>
      <c r="AT546" s="114"/>
      <c r="AU546" s="114"/>
      <c r="AV546" s="114"/>
      <c r="AW546" s="114"/>
      <c r="AX546" s="114"/>
      <c r="AY546" s="114"/>
      <c r="AZ546" s="114"/>
      <c r="BA546" s="114"/>
      <c r="BB546" s="114"/>
      <c r="BC546" s="114"/>
      <c r="BD546" s="114"/>
      <c r="BE546" s="114"/>
      <c r="BF546" s="114"/>
      <c r="BG546" s="114"/>
      <c r="BH546" s="114"/>
      <c r="BI546" s="114"/>
      <c r="BJ546" s="114"/>
      <c r="BK546" s="114"/>
      <c r="BL546" s="114"/>
      <c r="BM546" s="114"/>
      <c r="BN546" s="114"/>
      <c r="BO546" s="114"/>
      <c r="BP546" s="114"/>
      <c r="BQ546" s="114"/>
      <c r="BR546" s="114"/>
      <c r="BS546" s="114"/>
      <c r="BT546" s="114"/>
      <c r="BU546" s="114"/>
      <c r="BV546" s="114"/>
      <c r="BW546" s="114"/>
      <c r="BX546" s="114"/>
      <c r="BY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c r="AJ547" s="114"/>
      <c r="AK547" s="114"/>
      <c r="AL547" s="114"/>
      <c r="AM547" s="114"/>
      <c r="AN547" s="114"/>
      <c r="AO547" s="114"/>
      <c r="AP547" s="114"/>
      <c r="AQ547" s="114"/>
      <c r="AR547" s="114"/>
      <c r="AS547" s="114"/>
      <c r="AT547" s="114"/>
      <c r="AU547" s="114"/>
      <c r="AV547" s="114"/>
      <c r="AW547" s="114"/>
      <c r="AX547" s="114"/>
      <c r="AY547" s="114"/>
      <c r="AZ547" s="114"/>
      <c r="BA547" s="114"/>
      <c r="BB547" s="114"/>
      <c r="BC547" s="114"/>
      <c r="BD547" s="114"/>
      <c r="BE547" s="114"/>
      <c r="BF547" s="114"/>
      <c r="BG547" s="114"/>
      <c r="BH547" s="114"/>
      <c r="BI547" s="114"/>
      <c r="BJ547" s="114"/>
      <c r="BK547" s="114"/>
      <c r="BL547" s="114"/>
      <c r="BM547" s="114"/>
      <c r="BN547" s="114"/>
      <c r="BO547" s="114"/>
      <c r="BP547" s="114"/>
      <c r="BQ547" s="114"/>
      <c r="BR547" s="114"/>
      <c r="BS547" s="114"/>
      <c r="BT547" s="114"/>
      <c r="BU547" s="114"/>
      <c r="BV547" s="114"/>
      <c r="BW547" s="114"/>
      <c r="BX547" s="114"/>
      <c r="BY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c r="AJ548" s="114"/>
      <c r="AK548" s="114"/>
      <c r="AL548" s="114"/>
      <c r="AM548" s="114"/>
      <c r="AN548" s="114"/>
      <c r="AO548" s="114"/>
      <c r="AP548" s="114"/>
      <c r="AQ548" s="114"/>
      <c r="AR548" s="114"/>
      <c r="AS548" s="114"/>
      <c r="AT548" s="114"/>
      <c r="AU548" s="114"/>
      <c r="AV548" s="114"/>
      <c r="AW548" s="114"/>
      <c r="AX548" s="114"/>
      <c r="AY548" s="114"/>
      <c r="AZ548" s="114"/>
      <c r="BA548" s="114"/>
      <c r="BB548" s="114"/>
      <c r="BC548" s="114"/>
      <c r="BD548" s="114"/>
      <c r="BE548" s="114"/>
      <c r="BF548" s="114"/>
      <c r="BG548" s="114"/>
      <c r="BH548" s="114"/>
      <c r="BI548" s="114"/>
      <c r="BJ548" s="114"/>
      <c r="BK548" s="114"/>
      <c r="BL548" s="114"/>
      <c r="BM548" s="114"/>
      <c r="BN548" s="114"/>
      <c r="BO548" s="114"/>
      <c r="BP548" s="114"/>
      <c r="BQ548" s="114"/>
      <c r="BR548" s="114"/>
      <c r="BS548" s="114"/>
      <c r="BT548" s="114"/>
      <c r="BU548" s="114"/>
      <c r="BV548" s="114"/>
      <c r="BW548" s="114"/>
      <c r="BX548" s="114"/>
      <c r="BY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c r="AJ549" s="114"/>
      <c r="AK549" s="114"/>
      <c r="AL549" s="114"/>
      <c r="AM549" s="114"/>
      <c r="AN549" s="114"/>
      <c r="AO549" s="114"/>
      <c r="AP549" s="114"/>
      <c r="AQ549" s="114"/>
      <c r="AR549" s="114"/>
      <c r="AS549" s="114"/>
      <c r="AT549" s="114"/>
      <c r="AU549" s="114"/>
      <c r="AV549" s="114"/>
      <c r="AW549" s="114"/>
      <c r="AX549" s="114"/>
      <c r="AY549" s="114"/>
      <c r="AZ549" s="114"/>
      <c r="BA549" s="114"/>
      <c r="BB549" s="114"/>
      <c r="BC549" s="114"/>
      <c r="BD549" s="114"/>
      <c r="BE549" s="114"/>
      <c r="BF549" s="114"/>
      <c r="BG549" s="114"/>
      <c r="BH549" s="114"/>
      <c r="BI549" s="114"/>
      <c r="BJ549" s="114"/>
      <c r="BK549" s="114"/>
      <c r="BL549" s="114"/>
      <c r="BM549" s="114"/>
      <c r="BN549" s="114"/>
      <c r="BO549" s="114"/>
      <c r="BP549" s="114"/>
      <c r="BQ549" s="114"/>
      <c r="BR549" s="114"/>
      <c r="BS549" s="114"/>
      <c r="BT549" s="114"/>
      <c r="BU549" s="114"/>
      <c r="BV549" s="114"/>
      <c r="BW549" s="114"/>
      <c r="BX549" s="114"/>
      <c r="BY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c r="AJ550" s="114"/>
      <c r="AK550" s="114"/>
      <c r="AL550" s="114"/>
      <c r="AM550" s="114"/>
      <c r="AN550" s="114"/>
      <c r="AO550" s="114"/>
      <c r="AP550" s="114"/>
      <c r="AQ550" s="114"/>
      <c r="AR550" s="114"/>
      <c r="AS550" s="114"/>
      <c r="AT550" s="114"/>
      <c r="AU550" s="114"/>
      <c r="AV550" s="114"/>
      <c r="AW550" s="114"/>
      <c r="AX550" s="114"/>
      <c r="AY550" s="114"/>
      <c r="AZ550" s="114"/>
      <c r="BA550" s="114"/>
      <c r="BB550" s="114"/>
      <c r="BC550" s="114"/>
      <c r="BD550" s="114"/>
      <c r="BE550" s="114"/>
      <c r="BF550" s="114"/>
      <c r="BG550" s="114"/>
      <c r="BH550" s="114"/>
      <c r="BI550" s="114"/>
      <c r="BJ550" s="114"/>
      <c r="BK550" s="114"/>
      <c r="BL550" s="114"/>
      <c r="BM550" s="114"/>
      <c r="BN550" s="114"/>
      <c r="BO550" s="114"/>
      <c r="BP550" s="114"/>
      <c r="BQ550" s="114"/>
      <c r="BR550" s="114"/>
      <c r="BS550" s="114"/>
      <c r="BT550" s="114"/>
      <c r="BU550" s="114"/>
      <c r="BV550" s="114"/>
      <c r="BW550" s="114"/>
      <c r="BX550" s="114"/>
      <c r="BY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c r="AJ551" s="114"/>
      <c r="AK551" s="114"/>
      <c r="AL551" s="114"/>
      <c r="AM551" s="114"/>
      <c r="AN551" s="114"/>
      <c r="AO551" s="114"/>
      <c r="AP551" s="114"/>
      <c r="AQ551" s="114"/>
      <c r="AR551" s="114"/>
      <c r="AS551" s="114"/>
      <c r="AT551" s="114"/>
      <c r="AU551" s="114"/>
      <c r="AV551" s="114"/>
      <c r="AW551" s="114"/>
      <c r="AX551" s="114"/>
      <c r="AY551" s="114"/>
      <c r="AZ551" s="114"/>
      <c r="BA551" s="114"/>
      <c r="BB551" s="114"/>
      <c r="BC551" s="114"/>
      <c r="BD551" s="114"/>
      <c r="BE551" s="114"/>
      <c r="BF551" s="114"/>
      <c r="BG551" s="114"/>
      <c r="BH551" s="114"/>
      <c r="BI551" s="114"/>
      <c r="BJ551" s="114"/>
      <c r="BK551" s="114"/>
      <c r="BL551" s="114"/>
      <c r="BM551" s="114"/>
      <c r="BN551" s="114"/>
      <c r="BO551" s="114"/>
      <c r="BP551" s="114"/>
      <c r="BQ551" s="114"/>
      <c r="BR551" s="114"/>
      <c r="BS551" s="114"/>
      <c r="BT551" s="114"/>
      <c r="BU551" s="114"/>
      <c r="BV551" s="114"/>
      <c r="BW551" s="114"/>
      <c r="BX551" s="114"/>
      <c r="BY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c r="AJ552" s="114"/>
      <c r="AK552" s="114"/>
      <c r="AL552" s="114"/>
      <c r="AM552" s="114"/>
      <c r="AN552" s="114"/>
      <c r="AO552" s="114"/>
      <c r="AP552" s="114"/>
      <c r="AQ552" s="114"/>
      <c r="AR552" s="114"/>
      <c r="AS552" s="114"/>
      <c r="AT552" s="114"/>
      <c r="AU552" s="114"/>
      <c r="AV552" s="114"/>
      <c r="AW552" s="114"/>
      <c r="AX552" s="114"/>
      <c r="AY552" s="114"/>
      <c r="AZ552" s="114"/>
      <c r="BA552" s="114"/>
      <c r="BB552" s="114"/>
      <c r="BC552" s="114"/>
      <c r="BD552" s="114"/>
      <c r="BE552" s="114"/>
      <c r="BF552" s="114"/>
      <c r="BG552" s="114"/>
      <c r="BH552" s="114"/>
      <c r="BI552" s="114"/>
      <c r="BJ552" s="114"/>
      <c r="BK552" s="114"/>
      <c r="BL552" s="114"/>
      <c r="BM552" s="114"/>
      <c r="BN552" s="114"/>
      <c r="BO552" s="114"/>
      <c r="BP552" s="114"/>
      <c r="BQ552" s="114"/>
      <c r="BR552" s="114"/>
      <c r="BS552" s="114"/>
      <c r="BT552" s="114"/>
      <c r="BU552" s="114"/>
      <c r="BV552" s="114"/>
      <c r="BW552" s="114"/>
      <c r="BX552" s="114"/>
      <c r="BY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c r="AJ553" s="114"/>
      <c r="AK553" s="114"/>
      <c r="AL553" s="114"/>
      <c r="AM553" s="114"/>
      <c r="AN553" s="114"/>
      <c r="AO553" s="114"/>
      <c r="AP553" s="114"/>
      <c r="AQ553" s="114"/>
      <c r="AR553" s="114"/>
      <c r="AS553" s="114"/>
      <c r="AT553" s="114"/>
      <c r="AU553" s="114"/>
      <c r="AV553" s="114"/>
      <c r="AW553" s="114"/>
      <c r="AX553" s="114"/>
      <c r="AY553" s="114"/>
      <c r="AZ553" s="114"/>
      <c r="BA553" s="114"/>
      <c r="BB553" s="114"/>
      <c r="BC553" s="114"/>
      <c r="BD553" s="114"/>
      <c r="BE553" s="114"/>
      <c r="BF553" s="114"/>
      <c r="BG553" s="114"/>
      <c r="BH553" s="114"/>
      <c r="BI553" s="114"/>
      <c r="BJ553" s="114"/>
      <c r="BK553" s="114"/>
      <c r="BL553" s="114"/>
      <c r="BM553" s="114"/>
      <c r="BN553" s="114"/>
      <c r="BO553" s="114"/>
      <c r="BP553" s="114"/>
      <c r="BQ553" s="114"/>
      <c r="BR553" s="114"/>
      <c r="BS553" s="114"/>
      <c r="BT553" s="114"/>
      <c r="BU553" s="114"/>
      <c r="BV553" s="114"/>
      <c r="BW553" s="114"/>
      <c r="BX553" s="114"/>
      <c r="BY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c r="AJ554" s="114"/>
      <c r="AK554" s="114"/>
      <c r="AL554" s="114"/>
      <c r="AM554" s="114"/>
      <c r="AN554" s="114"/>
      <c r="AO554" s="114"/>
      <c r="AP554" s="114"/>
      <c r="AQ554" s="114"/>
      <c r="AR554" s="114"/>
      <c r="AS554" s="114"/>
      <c r="AT554" s="114"/>
      <c r="AU554" s="114"/>
      <c r="AV554" s="114"/>
      <c r="AW554" s="114"/>
      <c r="AX554" s="114"/>
      <c r="AY554" s="114"/>
      <c r="AZ554" s="114"/>
      <c r="BA554" s="114"/>
      <c r="BB554" s="114"/>
      <c r="BC554" s="114"/>
      <c r="BD554" s="114"/>
      <c r="BE554" s="114"/>
      <c r="BF554" s="114"/>
      <c r="BG554" s="114"/>
      <c r="BH554" s="114"/>
      <c r="BI554" s="114"/>
      <c r="BJ554" s="114"/>
      <c r="BK554" s="114"/>
      <c r="BL554" s="114"/>
      <c r="BM554" s="114"/>
      <c r="BN554" s="114"/>
      <c r="BO554" s="114"/>
      <c r="BP554" s="114"/>
      <c r="BQ554" s="114"/>
      <c r="BR554" s="114"/>
      <c r="BS554" s="114"/>
      <c r="BT554" s="114"/>
      <c r="BU554" s="114"/>
      <c r="BV554" s="114"/>
      <c r="BW554" s="114"/>
      <c r="BX554" s="114"/>
      <c r="BY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c r="AJ555" s="114"/>
      <c r="AK555" s="114"/>
      <c r="AL555" s="114"/>
      <c r="AM555" s="114"/>
      <c r="AN555" s="114"/>
      <c r="AO555" s="114"/>
      <c r="AP555" s="114"/>
      <c r="AQ555" s="114"/>
      <c r="AR555" s="114"/>
      <c r="AS555" s="114"/>
      <c r="AT555" s="114"/>
      <c r="AU555" s="114"/>
      <c r="AV555" s="114"/>
      <c r="AW555" s="114"/>
      <c r="AX555" s="114"/>
      <c r="AY555" s="114"/>
      <c r="AZ555" s="114"/>
      <c r="BA555" s="114"/>
      <c r="BB555" s="114"/>
      <c r="BC555" s="114"/>
      <c r="BD555" s="114"/>
      <c r="BE555" s="114"/>
      <c r="BF555" s="114"/>
      <c r="BG555" s="114"/>
      <c r="BH555" s="114"/>
      <c r="BI555" s="114"/>
      <c r="BJ555" s="114"/>
      <c r="BK555" s="114"/>
      <c r="BL555" s="114"/>
      <c r="BM555" s="114"/>
      <c r="BN555" s="114"/>
      <c r="BO555" s="114"/>
      <c r="BP555" s="114"/>
      <c r="BQ555" s="114"/>
      <c r="BR555" s="114"/>
      <c r="BS555" s="114"/>
      <c r="BT555" s="114"/>
      <c r="BU555" s="114"/>
      <c r="BV555" s="114"/>
      <c r="BW555" s="114"/>
      <c r="BX555" s="114"/>
      <c r="BY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c r="AJ556" s="114"/>
      <c r="AK556" s="114"/>
      <c r="AL556" s="114"/>
      <c r="AM556" s="114"/>
      <c r="AN556" s="114"/>
      <c r="AO556" s="114"/>
      <c r="AP556" s="114"/>
      <c r="AQ556" s="114"/>
      <c r="AR556" s="114"/>
      <c r="AS556" s="114"/>
      <c r="AT556" s="114"/>
      <c r="AU556" s="114"/>
      <c r="AV556" s="114"/>
      <c r="AW556" s="114"/>
      <c r="AX556" s="114"/>
      <c r="AY556" s="114"/>
      <c r="AZ556" s="114"/>
      <c r="BA556" s="114"/>
      <c r="BB556" s="114"/>
      <c r="BC556" s="114"/>
      <c r="BD556" s="114"/>
      <c r="BE556" s="114"/>
      <c r="BF556" s="114"/>
      <c r="BG556" s="114"/>
      <c r="BH556" s="114"/>
      <c r="BI556" s="114"/>
      <c r="BJ556" s="114"/>
      <c r="BK556" s="114"/>
      <c r="BL556" s="114"/>
      <c r="BM556" s="114"/>
      <c r="BN556" s="114"/>
      <c r="BO556" s="114"/>
      <c r="BP556" s="114"/>
      <c r="BQ556" s="114"/>
      <c r="BR556" s="114"/>
      <c r="BS556" s="114"/>
      <c r="BT556" s="114"/>
      <c r="BU556" s="114"/>
      <c r="BV556" s="114"/>
      <c r="BW556" s="114"/>
      <c r="BX556" s="114"/>
      <c r="BY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c r="AJ557" s="114"/>
      <c r="AK557" s="114"/>
      <c r="AL557" s="114"/>
      <c r="AM557" s="114"/>
      <c r="AN557" s="114"/>
      <c r="AO557" s="114"/>
      <c r="AP557" s="114"/>
      <c r="AQ557" s="114"/>
      <c r="AR557" s="114"/>
      <c r="AS557" s="114"/>
      <c r="AT557" s="114"/>
      <c r="AU557" s="114"/>
      <c r="AV557" s="114"/>
      <c r="AW557" s="114"/>
      <c r="AX557" s="114"/>
      <c r="AY557" s="114"/>
      <c r="AZ557" s="114"/>
      <c r="BA557" s="114"/>
      <c r="BB557" s="114"/>
      <c r="BC557" s="114"/>
      <c r="BD557" s="114"/>
      <c r="BE557" s="114"/>
      <c r="BF557" s="114"/>
      <c r="BG557" s="114"/>
      <c r="BH557" s="114"/>
      <c r="BI557" s="114"/>
      <c r="BJ557" s="114"/>
      <c r="BK557" s="114"/>
      <c r="BL557" s="114"/>
      <c r="BM557" s="114"/>
      <c r="BN557" s="114"/>
      <c r="BO557" s="114"/>
      <c r="BP557" s="114"/>
      <c r="BQ557" s="114"/>
      <c r="BR557" s="114"/>
      <c r="BS557" s="114"/>
      <c r="BT557" s="114"/>
      <c r="BU557" s="114"/>
      <c r="BV557" s="114"/>
      <c r="BW557" s="114"/>
      <c r="BX557" s="114"/>
      <c r="BY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c r="AJ558" s="114"/>
      <c r="AK558" s="114"/>
      <c r="AL558" s="114"/>
      <c r="AM558" s="114"/>
      <c r="AN558" s="114"/>
      <c r="AO558" s="114"/>
      <c r="AP558" s="114"/>
      <c r="AQ558" s="114"/>
      <c r="AR558" s="114"/>
      <c r="AS558" s="114"/>
      <c r="AT558" s="114"/>
      <c r="AU558" s="114"/>
      <c r="AV558" s="114"/>
      <c r="AW558" s="114"/>
      <c r="AX558" s="114"/>
      <c r="AY558" s="114"/>
      <c r="AZ558" s="114"/>
      <c r="BA558" s="114"/>
      <c r="BB558" s="114"/>
      <c r="BC558" s="114"/>
      <c r="BD558" s="114"/>
      <c r="BE558" s="114"/>
      <c r="BF558" s="114"/>
      <c r="BG558" s="114"/>
      <c r="BH558" s="114"/>
      <c r="BI558" s="114"/>
      <c r="BJ558" s="114"/>
      <c r="BK558" s="114"/>
      <c r="BL558" s="114"/>
      <c r="BM558" s="114"/>
      <c r="BN558" s="114"/>
      <c r="BO558" s="114"/>
      <c r="BP558" s="114"/>
      <c r="BQ558" s="114"/>
      <c r="BR558" s="114"/>
      <c r="BS558" s="114"/>
      <c r="BT558" s="114"/>
      <c r="BU558" s="114"/>
      <c r="BV558" s="114"/>
      <c r="BW558" s="114"/>
      <c r="BX558" s="114"/>
      <c r="BY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c r="AJ559" s="114"/>
      <c r="AK559" s="114"/>
      <c r="AL559" s="114"/>
      <c r="AM559" s="114"/>
      <c r="AN559" s="114"/>
      <c r="AO559" s="114"/>
      <c r="AP559" s="114"/>
      <c r="AQ559" s="114"/>
      <c r="AR559" s="114"/>
      <c r="AS559" s="114"/>
      <c r="AT559" s="114"/>
      <c r="AU559" s="114"/>
      <c r="AV559" s="114"/>
      <c r="AW559" s="114"/>
      <c r="AX559" s="114"/>
      <c r="AY559" s="114"/>
      <c r="AZ559" s="114"/>
      <c r="BA559" s="114"/>
      <c r="BB559" s="114"/>
      <c r="BC559" s="114"/>
      <c r="BD559" s="114"/>
      <c r="BE559" s="114"/>
      <c r="BF559" s="114"/>
      <c r="BG559" s="114"/>
      <c r="BH559" s="114"/>
      <c r="BI559" s="114"/>
      <c r="BJ559" s="114"/>
      <c r="BK559" s="114"/>
      <c r="BL559" s="114"/>
      <c r="BM559" s="114"/>
      <c r="BN559" s="114"/>
      <c r="BO559" s="114"/>
      <c r="BP559" s="114"/>
      <c r="BQ559" s="114"/>
      <c r="BR559" s="114"/>
      <c r="BS559" s="114"/>
      <c r="BT559" s="114"/>
      <c r="BU559" s="114"/>
      <c r="BV559" s="114"/>
      <c r="BW559" s="114"/>
      <c r="BX559" s="114"/>
      <c r="BY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c r="AJ560" s="114"/>
      <c r="AK560" s="114"/>
      <c r="AL560" s="114"/>
      <c r="AM560" s="114"/>
      <c r="AN560" s="114"/>
      <c r="AO560" s="114"/>
      <c r="AP560" s="114"/>
      <c r="AQ560" s="114"/>
      <c r="AR560" s="114"/>
      <c r="AS560" s="114"/>
      <c r="AT560" s="114"/>
      <c r="AU560" s="114"/>
      <c r="AV560" s="114"/>
      <c r="AW560" s="114"/>
      <c r="AX560" s="114"/>
      <c r="AY560" s="114"/>
      <c r="AZ560" s="114"/>
      <c r="BA560" s="114"/>
      <c r="BB560" s="114"/>
      <c r="BC560" s="114"/>
      <c r="BD560" s="114"/>
      <c r="BE560" s="114"/>
      <c r="BF560" s="114"/>
      <c r="BG560" s="114"/>
      <c r="BH560" s="114"/>
      <c r="BI560" s="114"/>
      <c r="BJ560" s="114"/>
      <c r="BK560" s="114"/>
      <c r="BL560" s="114"/>
      <c r="BM560" s="114"/>
      <c r="BN560" s="114"/>
      <c r="BO560" s="114"/>
      <c r="BP560" s="114"/>
      <c r="BQ560" s="114"/>
      <c r="BR560" s="114"/>
      <c r="BS560" s="114"/>
      <c r="BT560" s="114"/>
      <c r="BU560" s="114"/>
      <c r="BV560" s="114"/>
      <c r="BW560" s="114"/>
      <c r="BX560" s="114"/>
      <c r="BY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c r="AJ561" s="114"/>
      <c r="AK561" s="114"/>
      <c r="AL561" s="114"/>
      <c r="AM561" s="114"/>
      <c r="AN561" s="114"/>
      <c r="AO561" s="114"/>
      <c r="AP561" s="114"/>
      <c r="AQ561" s="114"/>
      <c r="AR561" s="114"/>
      <c r="AS561" s="114"/>
      <c r="AT561" s="114"/>
      <c r="AU561" s="114"/>
      <c r="AV561" s="114"/>
      <c r="AW561" s="114"/>
      <c r="AX561" s="114"/>
      <c r="AY561" s="114"/>
      <c r="AZ561" s="114"/>
      <c r="BA561" s="114"/>
      <c r="BB561" s="114"/>
      <c r="BC561" s="114"/>
      <c r="BD561" s="114"/>
      <c r="BE561" s="114"/>
      <c r="BF561" s="114"/>
      <c r="BG561" s="114"/>
      <c r="BH561" s="114"/>
      <c r="BI561" s="114"/>
      <c r="BJ561" s="114"/>
      <c r="BK561" s="114"/>
      <c r="BL561" s="114"/>
      <c r="BM561" s="114"/>
      <c r="BN561" s="114"/>
      <c r="BO561" s="114"/>
      <c r="BP561" s="114"/>
      <c r="BQ561" s="114"/>
      <c r="BR561" s="114"/>
      <c r="BS561" s="114"/>
      <c r="BT561" s="114"/>
      <c r="BU561" s="114"/>
      <c r="BV561" s="114"/>
      <c r="BW561" s="114"/>
      <c r="BX561" s="114"/>
      <c r="BY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c r="AJ562" s="114"/>
      <c r="AK562" s="114"/>
      <c r="AL562" s="114"/>
      <c r="AM562" s="114"/>
      <c r="AN562" s="114"/>
      <c r="AO562" s="114"/>
      <c r="AP562" s="114"/>
      <c r="AQ562" s="114"/>
      <c r="AR562" s="114"/>
      <c r="AS562" s="114"/>
      <c r="AT562" s="114"/>
      <c r="AU562" s="114"/>
      <c r="AV562" s="114"/>
      <c r="AW562" s="114"/>
      <c r="AX562" s="114"/>
      <c r="AY562" s="114"/>
      <c r="AZ562" s="114"/>
      <c r="BA562" s="114"/>
      <c r="BB562" s="114"/>
      <c r="BC562" s="114"/>
      <c r="BD562" s="114"/>
      <c r="BE562" s="114"/>
      <c r="BF562" s="114"/>
      <c r="BG562" s="114"/>
      <c r="BH562" s="114"/>
      <c r="BI562" s="114"/>
      <c r="BJ562" s="114"/>
      <c r="BK562" s="114"/>
      <c r="BL562" s="114"/>
      <c r="BM562" s="114"/>
      <c r="BN562" s="114"/>
      <c r="BO562" s="114"/>
      <c r="BP562" s="114"/>
      <c r="BQ562" s="114"/>
      <c r="BR562" s="114"/>
      <c r="BS562" s="114"/>
      <c r="BT562" s="114"/>
      <c r="BU562" s="114"/>
      <c r="BV562" s="114"/>
      <c r="BW562" s="114"/>
      <c r="BX562" s="114"/>
      <c r="BY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c r="AJ563" s="114"/>
      <c r="AK563" s="114"/>
      <c r="AL563" s="114"/>
      <c r="AM563" s="114"/>
      <c r="AN563" s="114"/>
      <c r="AO563" s="114"/>
      <c r="AP563" s="114"/>
      <c r="AQ563" s="114"/>
      <c r="AR563" s="114"/>
      <c r="AS563" s="114"/>
      <c r="AT563" s="114"/>
      <c r="AU563" s="114"/>
      <c r="AV563" s="114"/>
      <c r="AW563" s="114"/>
      <c r="AX563" s="114"/>
      <c r="AY563" s="114"/>
      <c r="AZ563" s="114"/>
      <c r="BA563" s="114"/>
      <c r="BB563" s="114"/>
      <c r="BC563" s="114"/>
      <c r="BD563" s="114"/>
      <c r="BE563" s="114"/>
      <c r="BF563" s="114"/>
      <c r="BG563" s="114"/>
      <c r="BH563" s="114"/>
      <c r="BI563" s="114"/>
      <c r="BJ563" s="114"/>
      <c r="BK563" s="114"/>
      <c r="BL563" s="114"/>
      <c r="BM563" s="114"/>
      <c r="BN563" s="114"/>
      <c r="BO563" s="114"/>
      <c r="BP563" s="114"/>
      <c r="BQ563" s="114"/>
      <c r="BR563" s="114"/>
      <c r="BS563" s="114"/>
      <c r="BT563" s="114"/>
      <c r="BU563" s="114"/>
      <c r="BV563" s="114"/>
      <c r="BW563" s="114"/>
      <c r="BX563" s="114"/>
      <c r="BY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c r="AJ564" s="114"/>
      <c r="AK564" s="114"/>
      <c r="AL564" s="114"/>
      <c r="AM564" s="114"/>
      <c r="AN564" s="114"/>
      <c r="AO564" s="114"/>
      <c r="AP564" s="114"/>
      <c r="AQ564" s="114"/>
      <c r="AR564" s="114"/>
      <c r="AS564" s="114"/>
      <c r="AT564" s="114"/>
      <c r="AU564" s="114"/>
      <c r="AV564" s="114"/>
      <c r="AW564" s="114"/>
      <c r="AX564" s="114"/>
      <c r="AY564" s="114"/>
      <c r="AZ564" s="114"/>
      <c r="BA564" s="114"/>
      <c r="BB564" s="114"/>
      <c r="BC564" s="114"/>
      <c r="BD564" s="114"/>
      <c r="BE564" s="114"/>
      <c r="BF564" s="114"/>
      <c r="BG564" s="114"/>
      <c r="BH564" s="114"/>
      <c r="BI564" s="114"/>
      <c r="BJ564" s="114"/>
      <c r="BK564" s="114"/>
      <c r="BL564" s="114"/>
      <c r="BM564" s="114"/>
      <c r="BN564" s="114"/>
      <c r="BO564" s="114"/>
      <c r="BP564" s="114"/>
      <c r="BQ564" s="114"/>
      <c r="BR564" s="114"/>
      <c r="BS564" s="114"/>
      <c r="BT564" s="114"/>
      <c r="BU564" s="114"/>
      <c r="BV564" s="114"/>
      <c r="BW564" s="114"/>
      <c r="BX564" s="114"/>
      <c r="BY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c r="AJ565" s="114"/>
      <c r="AK565" s="114"/>
      <c r="AL565" s="114"/>
      <c r="AM565" s="114"/>
      <c r="AN565" s="114"/>
      <c r="AO565" s="114"/>
      <c r="AP565" s="114"/>
      <c r="AQ565" s="114"/>
      <c r="AR565" s="114"/>
      <c r="AS565" s="114"/>
      <c r="AT565" s="114"/>
      <c r="AU565" s="114"/>
      <c r="AV565" s="114"/>
      <c r="AW565" s="114"/>
      <c r="AX565" s="114"/>
      <c r="AY565" s="114"/>
      <c r="AZ565" s="114"/>
      <c r="BA565" s="114"/>
      <c r="BB565" s="114"/>
      <c r="BC565" s="114"/>
      <c r="BD565" s="114"/>
      <c r="BE565" s="114"/>
      <c r="BF565" s="114"/>
      <c r="BG565" s="114"/>
      <c r="BH565" s="114"/>
      <c r="BI565" s="114"/>
      <c r="BJ565" s="114"/>
      <c r="BK565" s="114"/>
      <c r="BL565" s="114"/>
      <c r="BM565" s="114"/>
      <c r="BN565" s="114"/>
      <c r="BO565" s="114"/>
      <c r="BP565" s="114"/>
      <c r="BQ565" s="114"/>
      <c r="BR565" s="114"/>
      <c r="BS565" s="114"/>
      <c r="BT565" s="114"/>
      <c r="BU565" s="114"/>
      <c r="BV565" s="114"/>
      <c r="BW565" s="114"/>
      <c r="BX565" s="114"/>
      <c r="BY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c r="AJ566" s="114"/>
      <c r="AK566" s="114"/>
      <c r="AL566" s="114"/>
      <c r="AM566" s="114"/>
      <c r="AN566" s="114"/>
      <c r="AO566" s="114"/>
      <c r="AP566" s="114"/>
      <c r="AQ566" s="114"/>
      <c r="AR566" s="114"/>
      <c r="AS566" s="114"/>
      <c r="AT566" s="114"/>
      <c r="AU566" s="114"/>
      <c r="AV566" s="114"/>
      <c r="AW566" s="114"/>
      <c r="AX566" s="114"/>
      <c r="AY566" s="114"/>
      <c r="AZ566" s="114"/>
      <c r="BA566" s="114"/>
      <c r="BB566" s="114"/>
      <c r="BC566" s="114"/>
      <c r="BD566" s="114"/>
      <c r="BE566" s="114"/>
      <c r="BF566" s="114"/>
      <c r="BG566" s="114"/>
      <c r="BH566" s="114"/>
      <c r="BI566" s="114"/>
      <c r="BJ566" s="114"/>
      <c r="BK566" s="114"/>
      <c r="BL566" s="114"/>
      <c r="BM566" s="114"/>
      <c r="BN566" s="114"/>
      <c r="BO566" s="114"/>
      <c r="BP566" s="114"/>
      <c r="BQ566" s="114"/>
      <c r="BR566" s="114"/>
      <c r="BS566" s="114"/>
      <c r="BT566" s="114"/>
      <c r="BU566" s="114"/>
      <c r="BV566" s="114"/>
      <c r="BW566" s="114"/>
      <c r="BX566" s="114"/>
      <c r="BY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c r="AJ567" s="114"/>
      <c r="AK567" s="114"/>
      <c r="AL567" s="114"/>
      <c r="AM567" s="114"/>
      <c r="AN567" s="114"/>
      <c r="AO567" s="114"/>
      <c r="AP567" s="114"/>
      <c r="AQ567" s="114"/>
      <c r="AR567" s="114"/>
      <c r="AS567" s="114"/>
      <c r="AT567" s="114"/>
      <c r="AU567" s="114"/>
      <c r="AV567" s="114"/>
      <c r="AW567" s="114"/>
      <c r="AX567" s="114"/>
      <c r="AY567" s="114"/>
      <c r="AZ567" s="114"/>
      <c r="BA567" s="114"/>
      <c r="BB567" s="114"/>
      <c r="BC567" s="114"/>
      <c r="BD567" s="114"/>
      <c r="BE567" s="114"/>
      <c r="BF567" s="114"/>
      <c r="BG567" s="114"/>
      <c r="BH567" s="114"/>
      <c r="BI567" s="114"/>
      <c r="BJ567" s="114"/>
      <c r="BK567" s="114"/>
      <c r="BL567" s="114"/>
      <c r="BM567" s="114"/>
      <c r="BN567" s="114"/>
      <c r="BO567" s="114"/>
      <c r="BP567" s="114"/>
      <c r="BQ567" s="114"/>
      <c r="BR567" s="114"/>
      <c r="BS567" s="114"/>
      <c r="BT567" s="114"/>
      <c r="BU567" s="114"/>
      <c r="BV567" s="114"/>
      <c r="BW567" s="114"/>
      <c r="BX567" s="114"/>
      <c r="BY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c r="AJ568" s="114"/>
      <c r="AK568" s="114"/>
      <c r="AL568" s="114"/>
      <c r="AM568" s="114"/>
      <c r="AN568" s="114"/>
      <c r="AO568" s="114"/>
      <c r="AP568" s="114"/>
      <c r="AQ568" s="114"/>
      <c r="AR568" s="114"/>
      <c r="AS568" s="114"/>
      <c r="AT568" s="114"/>
      <c r="AU568" s="114"/>
      <c r="AV568" s="114"/>
      <c r="AW568" s="114"/>
      <c r="AX568" s="114"/>
      <c r="AY568" s="114"/>
      <c r="AZ568" s="114"/>
      <c r="BA568" s="114"/>
      <c r="BB568" s="114"/>
      <c r="BC568" s="114"/>
      <c r="BD568" s="114"/>
      <c r="BE568" s="114"/>
      <c r="BF568" s="114"/>
      <c r="BG568" s="114"/>
      <c r="BH568" s="114"/>
      <c r="BI568" s="114"/>
      <c r="BJ568" s="114"/>
      <c r="BK568" s="114"/>
      <c r="BL568" s="114"/>
      <c r="BM568" s="114"/>
      <c r="BN568" s="114"/>
      <c r="BO568" s="114"/>
      <c r="BP568" s="114"/>
      <c r="BQ568" s="114"/>
      <c r="BR568" s="114"/>
      <c r="BS568" s="114"/>
      <c r="BT568" s="114"/>
      <c r="BU568" s="114"/>
      <c r="BV568" s="114"/>
      <c r="BW568" s="114"/>
      <c r="BX568" s="114"/>
      <c r="BY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c r="AJ569" s="114"/>
      <c r="AK569" s="114"/>
      <c r="AL569" s="114"/>
      <c r="AM569" s="114"/>
      <c r="AN569" s="114"/>
      <c r="AO569" s="114"/>
      <c r="AP569" s="114"/>
      <c r="AQ569" s="114"/>
      <c r="AR569" s="114"/>
      <c r="AS569" s="114"/>
      <c r="AT569" s="114"/>
      <c r="AU569" s="114"/>
      <c r="AV569" s="114"/>
      <c r="AW569" s="114"/>
      <c r="AX569" s="114"/>
      <c r="AY569" s="114"/>
      <c r="AZ569" s="114"/>
      <c r="BA569" s="114"/>
      <c r="BB569" s="114"/>
      <c r="BC569" s="114"/>
      <c r="BD569" s="114"/>
      <c r="BE569" s="114"/>
      <c r="BF569" s="114"/>
      <c r="BG569" s="114"/>
      <c r="BH569" s="114"/>
      <c r="BI569" s="114"/>
      <c r="BJ569" s="114"/>
      <c r="BK569" s="114"/>
      <c r="BL569" s="114"/>
      <c r="BM569" s="114"/>
      <c r="BN569" s="114"/>
      <c r="BO569" s="114"/>
      <c r="BP569" s="114"/>
      <c r="BQ569" s="114"/>
      <c r="BR569" s="114"/>
      <c r="BS569" s="114"/>
      <c r="BT569" s="114"/>
      <c r="BU569" s="114"/>
      <c r="BV569" s="114"/>
      <c r="BW569" s="114"/>
      <c r="BX569" s="114"/>
      <c r="BY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c r="AJ570" s="114"/>
      <c r="AK570" s="114"/>
      <c r="AL570" s="114"/>
      <c r="AM570" s="114"/>
      <c r="AN570" s="114"/>
      <c r="AO570" s="114"/>
      <c r="AP570" s="114"/>
      <c r="AQ570" s="114"/>
      <c r="AR570" s="114"/>
      <c r="AS570" s="114"/>
      <c r="AT570" s="114"/>
      <c r="AU570" s="114"/>
      <c r="AV570" s="114"/>
      <c r="AW570" s="114"/>
      <c r="AX570" s="114"/>
      <c r="AY570" s="114"/>
      <c r="AZ570" s="114"/>
      <c r="BA570" s="114"/>
      <c r="BB570" s="114"/>
      <c r="BC570" s="114"/>
      <c r="BD570" s="114"/>
      <c r="BE570" s="114"/>
      <c r="BF570" s="114"/>
      <c r="BG570" s="114"/>
      <c r="BH570" s="114"/>
      <c r="BI570" s="114"/>
      <c r="BJ570" s="114"/>
      <c r="BK570" s="114"/>
      <c r="BL570" s="114"/>
      <c r="BM570" s="114"/>
      <c r="BN570" s="114"/>
      <c r="BO570" s="114"/>
      <c r="BP570" s="114"/>
      <c r="BQ570" s="114"/>
      <c r="BR570" s="114"/>
      <c r="BS570" s="114"/>
      <c r="BT570" s="114"/>
      <c r="BU570" s="114"/>
      <c r="BV570" s="114"/>
      <c r="BW570" s="114"/>
      <c r="BX570" s="114"/>
      <c r="BY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c r="AJ571" s="114"/>
      <c r="AK571" s="114"/>
      <c r="AL571" s="114"/>
      <c r="AM571" s="114"/>
      <c r="AN571" s="114"/>
      <c r="AO571" s="114"/>
      <c r="AP571" s="114"/>
      <c r="AQ571" s="114"/>
      <c r="AR571" s="114"/>
      <c r="AS571" s="114"/>
      <c r="AT571" s="114"/>
      <c r="AU571" s="114"/>
      <c r="AV571" s="114"/>
      <c r="AW571" s="114"/>
      <c r="AX571" s="114"/>
      <c r="AY571" s="114"/>
      <c r="AZ571" s="114"/>
      <c r="BA571" s="114"/>
      <c r="BB571" s="114"/>
      <c r="BC571" s="114"/>
      <c r="BD571" s="114"/>
      <c r="BE571" s="114"/>
      <c r="BF571" s="114"/>
      <c r="BG571" s="114"/>
      <c r="BH571" s="114"/>
      <c r="BI571" s="114"/>
      <c r="BJ571" s="114"/>
      <c r="BK571" s="114"/>
      <c r="BL571" s="114"/>
      <c r="BM571" s="114"/>
      <c r="BN571" s="114"/>
      <c r="BO571" s="114"/>
      <c r="BP571" s="114"/>
      <c r="BQ571" s="114"/>
      <c r="BR571" s="114"/>
      <c r="BS571" s="114"/>
      <c r="BT571" s="114"/>
      <c r="BU571" s="114"/>
      <c r="BV571" s="114"/>
      <c r="BW571" s="114"/>
      <c r="BX571" s="114"/>
      <c r="BY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c r="AJ572" s="114"/>
      <c r="AK572" s="114"/>
      <c r="AL572" s="114"/>
      <c r="AM572" s="114"/>
      <c r="AN572" s="114"/>
      <c r="AO572" s="114"/>
      <c r="AP572" s="114"/>
      <c r="AQ572" s="114"/>
      <c r="AR572" s="114"/>
      <c r="AS572" s="114"/>
      <c r="AT572" s="114"/>
      <c r="AU572" s="114"/>
      <c r="AV572" s="114"/>
      <c r="AW572" s="114"/>
      <c r="AX572" s="114"/>
      <c r="AY572" s="114"/>
      <c r="AZ572" s="114"/>
      <c r="BA572" s="114"/>
      <c r="BB572" s="114"/>
      <c r="BC572" s="114"/>
      <c r="BD572" s="114"/>
      <c r="BE572" s="114"/>
      <c r="BF572" s="114"/>
      <c r="BG572" s="114"/>
      <c r="BH572" s="114"/>
      <c r="BI572" s="114"/>
      <c r="BJ572" s="114"/>
      <c r="BK572" s="114"/>
      <c r="BL572" s="114"/>
      <c r="BM572" s="114"/>
      <c r="BN572" s="114"/>
      <c r="BO572" s="114"/>
      <c r="BP572" s="114"/>
      <c r="BQ572" s="114"/>
      <c r="BR572" s="114"/>
      <c r="BS572" s="114"/>
      <c r="BT572" s="114"/>
      <c r="BU572" s="114"/>
      <c r="BV572" s="114"/>
      <c r="BW572" s="114"/>
      <c r="BX572" s="114"/>
      <c r="BY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c r="AJ573" s="114"/>
      <c r="AK573" s="114"/>
      <c r="AL573" s="114"/>
      <c r="AM573" s="114"/>
      <c r="AN573" s="114"/>
      <c r="AO573" s="114"/>
      <c r="AP573" s="114"/>
      <c r="AQ573" s="114"/>
      <c r="AR573" s="114"/>
      <c r="AS573" s="114"/>
      <c r="AT573" s="114"/>
      <c r="AU573" s="114"/>
      <c r="AV573" s="114"/>
      <c r="AW573" s="114"/>
      <c r="AX573" s="114"/>
      <c r="AY573" s="114"/>
      <c r="AZ573" s="114"/>
      <c r="BA573" s="114"/>
      <c r="BB573" s="114"/>
      <c r="BC573" s="114"/>
      <c r="BD573" s="114"/>
      <c r="BE573" s="114"/>
      <c r="BF573" s="114"/>
      <c r="BG573" s="114"/>
      <c r="BH573" s="114"/>
      <c r="BI573" s="114"/>
      <c r="BJ573" s="114"/>
      <c r="BK573" s="114"/>
      <c r="BL573" s="114"/>
      <c r="BM573" s="114"/>
      <c r="BN573" s="114"/>
      <c r="BO573" s="114"/>
      <c r="BP573" s="114"/>
      <c r="BQ573" s="114"/>
      <c r="BR573" s="114"/>
      <c r="BS573" s="114"/>
      <c r="BT573" s="114"/>
      <c r="BU573" s="114"/>
      <c r="BV573" s="114"/>
      <c r="BW573" s="114"/>
      <c r="BX573" s="114"/>
      <c r="BY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c r="AJ574" s="114"/>
      <c r="AK574" s="114"/>
      <c r="AL574" s="114"/>
      <c r="AM574" s="114"/>
      <c r="AN574" s="114"/>
      <c r="AO574" s="114"/>
      <c r="AP574" s="114"/>
      <c r="AQ574" s="114"/>
      <c r="AR574" s="114"/>
      <c r="AS574" s="114"/>
      <c r="AT574" s="114"/>
      <c r="AU574" s="114"/>
      <c r="AV574" s="114"/>
      <c r="AW574" s="114"/>
      <c r="AX574" s="114"/>
      <c r="AY574" s="114"/>
      <c r="AZ574" s="114"/>
      <c r="BA574" s="114"/>
      <c r="BB574" s="114"/>
      <c r="BC574" s="114"/>
      <c r="BD574" s="114"/>
      <c r="BE574" s="114"/>
      <c r="BF574" s="114"/>
      <c r="BG574" s="114"/>
      <c r="BH574" s="114"/>
      <c r="BI574" s="114"/>
      <c r="BJ574" s="114"/>
      <c r="BK574" s="114"/>
      <c r="BL574" s="114"/>
      <c r="BM574" s="114"/>
      <c r="BN574" s="114"/>
      <c r="BO574" s="114"/>
      <c r="BP574" s="114"/>
      <c r="BQ574" s="114"/>
      <c r="BR574" s="114"/>
      <c r="BS574" s="114"/>
      <c r="BT574" s="114"/>
      <c r="BU574" s="114"/>
      <c r="BV574" s="114"/>
      <c r="BW574" s="114"/>
      <c r="BX574" s="114"/>
      <c r="BY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c r="AJ575" s="114"/>
      <c r="AK575" s="114"/>
      <c r="AL575" s="114"/>
      <c r="AM575" s="114"/>
      <c r="AN575" s="114"/>
      <c r="AO575" s="114"/>
      <c r="AP575" s="114"/>
      <c r="AQ575" s="114"/>
      <c r="AR575" s="114"/>
      <c r="AS575" s="114"/>
      <c r="AT575" s="114"/>
      <c r="AU575" s="114"/>
      <c r="AV575" s="114"/>
      <c r="AW575" s="114"/>
      <c r="AX575" s="114"/>
      <c r="AY575" s="114"/>
      <c r="AZ575" s="114"/>
      <c r="BA575" s="114"/>
      <c r="BB575" s="114"/>
      <c r="BC575" s="114"/>
      <c r="BD575" s="114"/>
      <c r="BE575" s="114"/>
      <c r="BF575" s="114"/>
      <c r="BG575" s="114"/>
      <c r="BH575" s="114"/>
      <c r="BI575" s="114"/>
      <c r="BJ575" s="114"/>
      <c r="BK575" s="114"/>
      <c r="BL575" s="114"/>
      <c r="BM575" s="114"/>
      <c r="BN575" s="114"/>
      <c r="BO575" s="114"/>
      <c r="BP575" s="114"/>
      <c r="BQ575" s="114"/>
      <c r="BR575" s="114"/>
      <c r="BS575" s="114"/>
      <c r="BT575" s="114"/>
      <c r="BU575" s="114"/>
      <c r="BV575" s="114"/>
      <c r="BW575" s="114"/>
      <c r="BX575" s="114"/>
      <c r="BY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c r="AJ576" s="114"/>
      <c r="AK576" s="114"/>
      <c r="AL576" s="114"/>
      <c r="AM576" s="114"/>
      <c r="AN576" s="114"/>
      <c r="AO576" s="114"/>
      <c r="AP576" s="114"/>
      <c r="AQ576" s="114"/>
      <c r="AR576" s="114"/>
      <c r="AS576" s="114"/>
      <c r="AT576" s="114"/>
      <c r="AU576" s="114"/>
      <c r="AV576" s="114"/>
      <c r="AW576" s="114"/>
      <c r="AX576" s="114"/>
      <c r="AY576" s="114"/>
      <c r="AZ576" s="114"/>
      <c r="BA576" s="114"/>
      <c r="BB576" s="114"/>
      <c r="BC576" s="114"/>
      <c r="BD576" s="114"/>
      <c r="BE576" s="114"/>
      <c r="BF576" s="114"/>
      <c r="BG576" s="114"/>
      <c r="BH576" s="114"/>
      <c r="BI576" s="114"/>
      <c r="BJ576" s="114"/>
      <c r="BK576" s="114"/>
      <c r="BL576" s="114"/>
      <c r="BM576" s="114"/>
      <c r="BN576" s="114"/>
      <c r="BO576" s="114"/>
      <c r="BP576" s="114"/>
      <c r="BQ576" s="114"/>
      <c r="BR576" s="114"/>
      <c r="BS576" s="114"/>
      <c r="BT576" s="114"/>
      <c r="BU576" s="114"/>
      <c r="BV576" s="114"/>
      <c r="BW576" s="114"/>
      <c r="BX576" s="114"/>
      <c r="BY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c r="AJ577" s="114"/>
      <c r="AK577" s="114"/>
      <c r="AL577" s="114"/>
      <c r="AM577" s="114"/>
      <c r="AN577" s="114"/>
      <c r="AO577" s="114"/>
      <c r="AP577" s="114"/>
      <c r="AQ577" s="114"/>
      <c r="AR577" s="114"/>
      <c r="AS577" s="114"/>
      <c r="AT577" s="114"/>
      <c r="AU577" s="114"/>
      <c r="AV577" s="114"/>
      <c r="AW577" s="114"/>
      <c r="AX577" s="114"/>
      <c r="AY577" s="114"/>
      <c r="AZ577" s="114"/>
      <c r="BA577" s="114"/>
      <c r="BB577" s="114"/>
      <c r="BC577" s="114"/>
      <c r="BD577" s="114"/>
      <c r="BE577" s="114"/>
      <c r="BF577" s="114"/>
      <c r="BG577" s="114"/>
      <c r="BH577" s="114"/>
      <c r="BI577" s="114"/>
      <c r="BJ577" s="114"/>
      <c r="BK577" s="114"/>
      <c r="BL577" s="114"/>
      <c r="BM577" s="114"/>
      <c r="BN577" s="114"/>
      <c r="BO577" s="114"/>
      <c r="BP577" s="114"/>
      <c r="BQ577" s="114"/>
      <c r="BR577" s="114"/>
      <c r="BS577" s="114"/>
      <c r="BT577" s="114"/>
      <c r="BU577" s="114"/>
      <c r="BV577" s="114"/>
      <c r="BW577" s="114"/>
      <c r="BX577" s="114"/>
      <c r="BY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c r="AJ578" s="114"/>
      <c r="AK578" s="114"/>
      <c r="AL578" s="114"/>
      <c r="AM578" s="114"/>
      <c r="AN578" s="114"/>
      <c r="AO578" s="114"/>
      <c r="AP578" s="114"/>
      <c r="AQ578" s="114"/>
      <c r="AR578" s="114"/>
      <c r="AS578" s="114"/>
      <c r="AT578" s="114"/>
      <c r="AU578" s="114"/>
      <c r="AV578" s="114"/>
      <c r="AW578" s="114"/>
      <c r="AX578" s="114"/>
      <c r="AY578" s="114"/>
      <c r="AZ578" s="114"/>
      <c r="BA578" s="114"/>
      <c r="BB578" s="114"/>
      <c r="BC578" s="114"/>
      <c r="BD578" s="114"/>
      <c r="BE578" s="114"/>
      <c r="BF578" s="114"/>
      <c r="BG578" s="114"/>
      <c r="BH578" s="114"/>
      <c r="BI578" s="114"/>
      <c r="BJ578" s="114"/>
      <c r="BK578" s="114"/>
      <c r="BL578" s="114"/>
      <c r="BM578" s="114"/>
      <c r="BN578" s="114"/>
      <c r="BO578" s="114"/>
      <c r="BP578" s="114"/>
      <c r="BQ578" s="114"/>
      <c r="BR578" s="114"/>
      <c r="BS578" s="114"/>
      <c r="BT578" s="114"/>
      <c r="BU578" s="114"/>
      <c r="BV578" s="114"/>
      <c r="BW578" s="114"/>
      <c r="BX578" s="114"/>
      <c r="BY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c r="AJ579" s="114"/>
      <c r="AK579" s="114"/>
      <c r="AL579" s="114"/>
      <c r="AM579" s="114"/>
      <c r="AN579" s="114"/>
      <c r="AO579" s="114"/>
      <c r="AP579" s="114"/>
      <c r="AQ579" s="114"/>
      <c r="AR579" s="114"/>
      <c r="AS579" s="114"/>
      <c r="AT579" s="114"/>
      <c r="AU579" s="114"/>
      <c r="AV579" s="114"/>
      <c r="AW579" s="114"/>
      <c r="AX579" s="114"/>
      <c r="AY579" s="114"/>
      <c r="AZ579" s="114"/>
      <c r="BA579" s="114"/>
      <c r="BB579" s="114"/>
      <c r="BC579" s="114"/>
      <c r="BD579" s="114"/>
      <c r="BE579" s="114"/>
      <c r="BF579" s="114"/>
      <c r="BG579" s="114"/>
      <c r="BH579" s="114"/>
      <c r="BI579" s="114"/>
      <c r="BJ579" s="114"/>
      <c r="BK579" s="114"/>
      <c r="BL579" s="114"/>
      <c r="BM579" s="114"/>
      <c r="BN579" s="114"/>
      <c r="BO579" s="114"/>
      <c r="BP579" s="114"/>
      <c r="BQ579" s="114"/>
      <c r="BR579" s="114"/>
      <c r="BS579" s="114"/>
      <c r="BT579" s="114"/>
      <c r="BU579" s="114"/>
      <c r="BV579" s="114"/>
      <c r="BW579" s="114"/>
      <c r="BX579" s="114"/>
      <c r="BY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c r="AJ580" s="114"/>
      <c r="AK580" s="114"/>
      <c r="AL580" s="114"/>
      <c r="AM580" s="114"/>
      <c r="AN580" s="114"/>
      <c r="AO580" s="114"/>
      <c r="AP580" s="114"/>
      <c r="AQ580" s="114"/>
      <c r="AR580" s="114"/>
      <c r="AS580" s="114"/>
      <c r="AT580" s="114"/>
      <c r="AU580" s="114"/>
      <c r="AV580" s="114"/>
      <c r="AW580" s="114"/>
      <c r="AX580" s="114"/>
      <c r="AY580" s="114"/>
      <c r="AZ580" s="114"/>
      <c r="BA580" s="114"/>
      <c r="BB580" s="114"/>
      <c r="BC580" s="114"/>
      <c r="BD580" s="114"/>
      <c r="BE580" s="114"/>
      <c r="BF580" s="114"/>
      <c r="BG580" s="114"/>
      <c r="BH580" s="114"/>
      <c r="BI580" s="114"/>
      <c r="BJ580" s="114"/>
      <c r="BK580" s="114"/>
      <c r="BL580" s="114"/>
      <c r="BM580" s="114"/>
      <c r="BN580" s="114"/>
      <c r="BO580" s="114"/>
      <c r="BP580" s="114"/>
      <c r="BQ580" s="114"/>
      <c r="BR580" s="114"/>
      <c r="BS580" s="114"/>
      <c r="BT580" s="114"/>
      <c r="BU580" s="114"/>
      <c r="BV580" s="114"/>
      <c r="BW580" s="114"/>
      <c r="BX580" s="114"/>
      <c r="BY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c r="AJ581" s="114"/>
      <c r="AK581" s="114"/>
      <c r="AL581" s="114"/>
      <c r="AM581" s="114"/>
      <c r="AN581" s="114"/>
      <c r="AO581" s="114"/>
      <c r="AP581" s="114"/>
      <c r="AQ581" s="114"/>
      <c r="AR581" s="114"/>
      <c r="AS581" s="114"/>
      <c r="AT581" s="114"/>
      <c r="AU581" s="114"/>
      <c r="AV581" s="114"/>
      <c r="AW581" s="114"/>
      <c r="AX581" s="114"/>
      <c r="AY581" s="114"/>
      <c r="AZ581" s="114"/>
      <c r="BA581" s="114"/>
      <c r="BB581" s="114"/>
      <c r="BC581" s="114"/>
      <c r="BD581" s="114"/>
      <c r="BE581" s="114"/>
      <c r="BF581" s="114"/>
      <c r="BG581" s="114"/>
      <c r="BH581" s="114"/>
      <c r="BI581" s="114"/>
      <c r="BJ581" s="114"/>
      <c r="BK581" s="114"/>
      <c r="BL581" s="114"/>
      <c r="BM581" s="114"/>
      <c r="BN581" s="114"/>
      <c r="BO581" s="114"/>
      <c r="BP581" s="114"/>
      <c r="BQ581" s="114"/>
      <c r="BR581" s="114"/>
      <c r="BS581" s="114"/>
      <c r="BT581" s="114"/>
      <c r="BU581" s="114"/>
      <c r="BV581" s="114"/>
      <c r="BW581" s="114"/>
      <c r="BX581" s="114"/>
      <c r="BY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c r="AJ582" s="114"/>
      <c r="AK582" s="114"/>
      <c r="AL582" s="114"/>
      <c r="AM582" s="114"/>
      <c r="AN582" s="114"/>
      <c r="AO582" s="114"/>
      <c r="AP582" s="114"/>
      <c r="AQ582" s="114"/>
      <c r="AR582" s="114"/>
      <c r="AS582" s="114"/>
      <c r="AT582" s="114"/>
      <c r="AU582" s="114"/>
      <c r="AV582" s="114"/>
      <c r="AW582" s="114"/>
      <c r="AX582" s="114"/>
      <c r="AY582" s="114"/>
      <c r="AZ582" s="114"/>
      <c r="BA582" s="114"/>
      <c r="BB582" s="114"/>
      <c r="BC582" s="114"/>
      <c r="BD582" s="114"/>
      <c r="BE582" s="114"/>
      <c r="BF582" s="114"/>
      <c r="BG582" s="114"/>
      <c r="BH582" s="114"/>
      <c r="BI582" s="114"/>
      <c r="BJ582" s="114"/>
      <c r="BK582" s="114"/>
      <c r="BL582" s="114"/>
      <c r="BM582" s="114"/>
      <c r="BN582" s="114"/>
      <c r="BO582" s="114"/>
      <c r="BP582" s="114"/>
      <c r="BQ582" s="114"/>
      <c r="BR582" s="114"/>
      <c r="BS582" s="114"/>
      <c r="BT582" s="114"/>
      <c r="BU582" s="114"/>
      <c r="BV582" s="114"/>
      <c r="BW582" s="114"/>
      <c r="BX582" s="114"/>
      <c r="BY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c r="AJ583" s="114"/>
      <c r="AK583" s="114"/>
      <c r="AL583" s="114"/>
      <c r="AM583" s="114"/>
      <c r="AN583" s="114"/>
      <c r="AO583" s="114"/>
      <c r="AP583" s="114"/>
      <c r="AQ583" s="114"/>
      <c r="AR583" s="114"/>
      <c r="AS583" s="114"/>
      <c r="AT583" s="114"/>
      <c r="AU583" s="114"/>
      <c r="AV583" s="114"/>
      <c r="AW583" s="114"/>
      <c r="AX583" s="114"/>
      <c r="AY583" s="114"/>
      <c r="AZ583" s="114"/>
      <c r="BA583" s="114"/>
      <c r="BB583" s="114"/>
      <c r="BC583" s="114"/>
      <c r="BD583" s="114"/>
      <c r="BE583" s="114"/>
      <c r="BF583" s="114"/>
      <c r="BG583" s="114"/>
      <c r="BH583" s="114"/>
      <c r="BI583" s="114"/>
      <c r="BJ583" s="114"/>
      <c r="BK583" s="114"/>
      <c r="BL583" s="114"/>
      <c r="BM583" s="114"/>
      <c r="BN583" s="114"/>
      <c r="BO583" s="114"/>
      <c r="BP583" s="114"/>
      <c r="BQ583" s="114"/>
      <c r="BR583" s="114"/>
      <c r="BS583" s="114"/>
      <c r="BT583" s="114"/>
      <c r="BU583" s="114"/>
      <c r="BV583" s="114"/>
      <c r="BW583" s="114"/>
      <c r="BX583" s="114"/>
      <c r="BY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c r="AJ584" s="114"/>
      <c r="AK584" s="114"/>
      <c r="AL584" s="114"/>
      <c r="AM584" s="114"/>
      <c r="AN584" s="114"/>
      <c r="AO584" s="114"/>
      <c r="AP584" s="114"/>
      <c r="AQ584" s="114"/>
      <c r="AR584" s="114"/>
      <c r="AS584" s="114"/>
      <c r="AT584" s="114"/>
      <c r="AU584" s="114"/>
      <c r="AV584" s="114"/>
      <c r="AW584" s="114"/>
      <c r="AX584" s="114"/>
      <c r="AY584" s="114"/>
      <c r="AZ584" s="114"/>
      <c r="BA584" s="114"/>
      <c r="BB584" s="114"/>
      <c r="BC584" s="114"/>
      <c r="BD584" s="114"/>
      <c r="BE584" s="114"/>
      <c r="BF584" s="114"/>
      <c r="BG584" s="114"/>
      <c r="BH584" s="114"/>
      <c r="BI584" s="114"/>
      <c r="BJ584" s="114"/>
      <c r="BK584" s="114"/>
      <c r="BL584" s="114"/>
      <c r="BM584" s="114"/>
      <c r="BN584" s="114"/>
      <c r="BO584" s="114"/>
      <c r="BP584" s="114"/>
      <c r="BQ584" s="114"/>
      <c r="BR584" s="114"/>
      <c r="BS584" s="114"/>
      <c r="BT584" s="114"/>
      <c r="BU584" s="114"/>
      <c r="BV584" s="114"/>
      <c r="BW584" s="114"/>
      <c r="BX584" s="114"/>
      <c r="BY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c r="AJ585" s="114"/>
      <c r="AK585" s="114"/>
      <c r="AL585" s="114"/>
      <c r="AM585" s="114"/>
      <c r="AN585" s="114"/>
      <c r="AO585" s="114"/>
      <c r="AP585" s="114"/>
      <c r="AQ585" s="114"/>
      <c r="AR585" s="114"/>
      <c r="AS585" s="114"/>
      <c r="AT585" s="114"/>
      <c r="AU585" s="114"/>
      <c r="AV585" s="114"/>
      <c r="AW585" s="114"/>
      <c r="AX585" s="114"/>
      <c r="AY585" s="114"/>
      <c r="AZ585" s="114"/>
      <c r="BA585" s="114"/>
      <c r="BB585" s="114"/>
      <c r="BC585" s="114"/>
      <c r="BD585" s="114"/>
      <c r="BE585" s="114"/>
      <c r="BF585" s="114"/>
      <c r="BG585" s="114"/>
      <c r="BH585" s="114"/>
      <c r="BI585" s="114"/>
      <c r="BJ585" s="114"/>
      <c r="BK585" s="114"/>
      <c r="BL585" s="114"/>
      <c r="BM585" s="114"/>
      <c r="BN585" s="114"/>
      <c r="BO585" s="114"/>
      <c r="BP585" s="114"/>
      <c r="BQ585" s="114"/>
      <c r="BR585" s="114"/>
      <c r="BS585" s="114"/>
      <c r="BT585" s="114"/>
      <c r="BU585" s="114"/>
      <c r="BV585" s="114"/>
      <c r="BW585" s="114"/>
      <c r="BX585" s="114"/>
      <c r="BY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c r="AJ586" s="114"/>
      <c r="AK586" s="114"/>
      <c r="AL586" s="114"/>
      <c r="AM586" s="114"/>
      <c r="AN586" s="114"/>
      <c r="AO586" s="114"/>
      <c r="AP586" s="114"/>
      <c r="AQ586" s="114"/>
      <c r="AR586" s="114"/>
      <c r="AS586" s="114"/>
      <c r="AT586" s="114"/>
      <c r="AU586" s="114"/>
      <c r="AV586" s="114"/>
      <c r="AW586" s="114"/>
      <c r="AX586" s="114"/>
      <c r="AY586" s="114"/>
      <c r="AZ586" s="114"/>
      <c r="BA586" s="114"/>
      <c r="BB586" s="114"/>
      <c r="BC586" s="114"/>
      <c r="BD586" s="114"/>
      <c r="BE586" s="114"/>
      <c r="BF586" s="114"/>
      <c r="BG586" s="114"/>
      <c r="BH586" s="114"/>
      <c r="BI586" s="114"/>
      <c r="BJ586" s="114"/>
      <c r="BK586" s="114"/>
      <c r="BL586" s="114"/>
      <c r="BM586" s="114"/>
      <c r="BN586" s="114"/>
      <c r="BO586" s="114"/>
      <c r="BP586" s="114"/>
      <c r="BQ586" s="114"/>
      <c r="BR586" s="114"/>
      <c r="BS586" s="114"/>
      <c r="BT586" s="114"/>
      <c r="BU586" s="114"/>
      <c r="BV586" s="114"/>
      <c r="BW586" s="114"/>
      <c r="BX586" s="114"/>
      <c r="BY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c r="AJ587" s="114"/>
      <c r="AK587" s="114"/>
      <c r="AL587" s="114"/>
      <c r="AM587" s="114"/>
      <c r="AN587" s="114"/>
      <c r="AO587" s="114"/>
      <c r="AP587" s="114"/>
      <c r="AQ587" s="114"/>
      <c r="AR587" s="114"/>
      <c r="AS587" s="114"/>
      <c r="AT587" s="114"/>
      <c r="AU587" s="114"/>
      <c r="AV587" s="114"/>
      <c r="AW587" s="114"/>
      <c r="AX587" s="114"/>
      <c r="AY587" s="114"/>
      <c r="AZ587" s="114"/>
      <c r="BA587" s="114"/>
      <c r="BB587" s="114"/>
      <c r="BC587" s="114"/>
      <c r="BD587" s="114"/>
      <c r="BE587" s="114"/>
      <c r="BF587" s="114"/>
      <c r="BG587" s="114"/>
      <c r="BH587" s="114"/>
      <c r="BI587" s="114"/>
      <c r="BJ587" s="114"/>
      <c r="BK587" s="114"/>
      <c r="BL587" s="114"/>
      <c r="BM587" s="114"/>
      <c r="BN587" s="114"/>
      <c r="BO587" s="114"/>
      <c r="BP587" s="114"/>
      <c r="BQ587" s="114"/>
      <c r="BR587" s="114"/>
      <c r="BS587" s="114"/>
      <c r="BT587" s="114"/>
      <c r="BU587" s="114"/>
      <c r="BV587" s="114"/>
      <c r="BW587" s="114"/>
      <c r="BX587" s="114"/>
      <c r="BY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c r="AJ588" s="114"/>
      <c r="AK588" s="114"/>
      <c r="AL588" s="114"/>
      <c r="AM588" s="114"/>
      <c r="AN588" s="114"/>
      <c r="AO588" s="114"/>
      <c r="AP588" s="114"/>
      <c r="AQ588" s="114"/>
      <c r="AR588" s="114"/>
      <c r="AS588" s="114"/>
      <c r="AT588" s="114"/>
      <c r="AU588" s="114"/>
      <c r="AV588" s="114"/>
      <c r="AW588" s="114"/>
      <c r="AX588" s="114"/>
      <c r="AY588" s="114"/>
      <c r="AZ588" s="114"/>
      <c r="BA588" s="114"/>
      <c r="BB588" s="114"/>
      <c r="BC588" s="114"/>
      <c r="BD588" s="114"/>
      <c r="BE588" s="114"/>
      <c r="BF588" s="114"/>
      <c r="BG588" s="114"/>
      <c r="BH588" s="114"/>
      <c r="BI588" s="114"/>
      <c r="BJ588" s="114"/>
      <c r="BK588" s="114"/>
      <c r="BL588" s="114"/>
      <c r="BM588" s="114"/>
      <c r="BN588" s="114"/>
      <c r="BO588" s="114"/>
      <c r="BP588" s="114"/>
      <c r="BQ588" s="114"/>
      <c r="BR588" s="114"/>
      <c r="BS588" s="114"/>
      <c r="BT588" s="114"/>
      <c r="BU588" s="114"/>
      <c r="BV588" s="114"/>
      <c r="BW588" s="114"/>
      <c r="BX588" s="114"/>
      <c r="BY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c r="AJ589" s="114"/>
      <c r="AK589" s="114"/>
      <c r="AL589" s="114"/>
      <c r="AM589" s="114"/>
      <c r="AN589" s="114"/>
      <c r="AO589" s="114"/>
      <c r="AP589" s="114"/>
      <c r="AQ589" s="114"/>
      <c r="AR589" s="114"/>
      <c r="AS589" s="114"/>
      <c r="AT589" s="114"/>
      <c r="AU589" s="114"/>
      <c r="AV589" s="114"/>
      <c r="AW589" s="114"/>
      <c r="AX589" s="114"/>
      <c r="AY589" s="114"/>
      <c r="AZ589" s="114"/>
      <c r="BA589" s="114"/>
      <c r="BB589" s="114"/>
      <c r="BC589" s="114"/>
      <c r="BD589" s="114"/>
      <c r="BE589" s="114"/>
      <c r="BF589" s="114"/>
      <c r="BG589" s="114"/>
      <c r="BH589" s="114"/>
      <c r="BI589" s="114"/>
      <c r="BJ589" s="114"/>
      <c r="BK589" s="114"/>
      <c r="BL589" s="114"/>
      <c r="BM589" s="114"/>
      <c r="BN589" s="114"/>
      <c r="BO589" s="114"/>
      <c r="BP589" s="114"/>
      <c r="BQ589" s="114"/>
      <c r="BR589" s="114"/>
      <c r="BS589" s="114"/>
      <c r="BT589" s="114"/>
      <c r="BU589" s="114"/>
      <c r="BV589" s="114"/>
      <c r="BW589" s="114"/>
      <c r="BX589" s="114"/>
      <c r="BY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c r="AJ590" s="114"/>
      <c r="AK590" s="114"/>
      <c r="AL590" s="114"/>
      <c r="AM590" s="114"/>
      <c r="AN590" s="114"/>
      <c r="AO590" s="114"/>
      <c r="AP590" s="114"/>
      <c r="AQ590" s="114"/>
      <c r="AR590" s="114"/>
      <c r="AS590" s="114"/>
      <c r="AT590" s="114"/>
      <c r="AU590" s="114"/>
      <c r="AV590" s="114"/>
      <c r="AW590" s="114"/>
      <c r="AX590" s="114"/>
      <c r="AY590" s="114"/>
      <c r="AZ590" s="114"/>
      <c r="BA590" s="114"/>
      <c r="BB590" s="114"/>
      <c r="BC590" s="114"/>
      <c r="BD590" s="114"/>
      <c r="BE590" s="114"/>
      <c r="BF590" s="114"/>
      <c r="BG590" s="114"/>
      <c r="BH590" s="114"/>
      <c r="BI590" s="114"/>
      <c r="BJ590" s="114"/>
      <c r="BK590" s="114"/>
      <c r="BL590" s="114"/>
      <c r="BM590" s="114"/>
      <c r="BN590" s="114"/>
      <c r="BO590" s="114"/>
      <c r="BP590" s="114"/>
      <c r="BQ590" s="114"/>
      <c r="BR590" s="114"/>
      <c r="BS590" s="114"/>
      <c r="BT590" s="114"/>
      <c r="BU590" s="114"/>
      <c r="BV590" s="114"/>
      <c r="BW590" s="114"/>
      <c r="BX590" s="114"/>
      <c r="BY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c r="AJ591" s="114"/>
      <c r="AK591" s="114"/>
      <c r="AL591" s="114"/>
      <c r="AM591" s="114"/>
      <c r="AN591" s="114"/>
      <c r="AO591" s="114"/>
      <c r="AP591" s="114"/>
      <c r="AQ591" s="114"/>
      <c r="AR591" s="114"/>
      <c r="AS591" s="114"/>
      <c r="AT591" s="114"/>
      <c r="AU591" s="114"/>
      <c r="AV591" s="114"/>
      <c r="AW591" s="114"/>
      <c r="AX591" s="114"/>
      <c r="AY591" s="114"/>
      <c r="AZ591" s="114"/>
      <c r="BA591" s="114"/>
      <c r="BB591" s="114"/>
      <c r="BC591" s="114"/>
      <c r="BD591" s="114"/>
      <c r="BE591" s="114"/>
      <c r="BF591" s="114"/>
      <c r="BG591" s="114"/>
      <c r="BH591" s="114"/>
      <c r="BI591" s="114"/>
      <c r="BJ591" s="114"/>
      <c r="BK591" s="114"/>
      <c r="BL591" s="114"/>
      <c r="BM591" s="114"/>
      <c r="BN591" s="114"/>
      <c r="BO591" s="114"/>
      <c r="BP591" s="114"/>
      <c r="BQ591" s="114"/>
      <c r="BR591" s="114"/>
      <c r="BS591" s="114"/>
      <c r="BT591" s="114"/>
      <c r="BU591" s="114"/>
      <c r="BV591" s="114"/>
      <c r="BW591" s="114"/>
      <c r="BX591" s="114"/>
      <c r="BY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c r="AJ592" s="114"/>
      <c r="AK592" s="114"/>
      <c r="AL592" s="114"/>
      <c r="AM592" s="114"/>
      <c r="AN592" s="114"/>
      <c r="AO592" s="114"/>
      <c r="AP592" s="114"/>
      <c r="AQ592" s="114"/>
      <c r="AR592" s="114"/>
      <c r="AS592" s="114"/>
      <c r="AT592" s="114"/>
      <c r="AU592" s="114"/>
      <c r="AV592" s="114"/>
      <c r="AW592" s="114"/>
      <c r="AX592" s="114"/>
      <c r="AY592" s="114"/>
      <c r="AZ592" s="114"/>
      <c r="BA592" s="114"/>
      <c r="BB592" s="114"/>
      <c r="BC592" s="114"/>
      <c r="BD592" s="114"/>
      <c r="BE592" s="114"/>
      <c r="BF592" s="114"/>
      <c r="BG592" s="114"/>
      <c r="BH592" s="114"/>
      <c r="BI592" s="114"/>
      <c r="BJ592" s="114"/>
      <c r="BK592" s="114"/>
      <c r="BL592" s="114"/>
      <c r="BM592" s="114"/>
      <c r="BN592" s="114"/>
      <c r="BO592" s="114"/>
      <c r="BP592" s="114"/>
      <c r="BQ592" s="114"/>
      <c r="BR592" s="114"/>
      <c r="BS592" s="114"/>
      <c r="BT592" s="114"/>
      <c r="BU592" s="114"/>
      <c r="BV592" s="114"/>
      <c r="BW592" s="114"/>
      <c r="BX592" s="114"/>
      <c r="BY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c r="AJ593" s="114"/>
      <c r="AK593" s="114"/>
      <c r="AL593" s="114"/>
      <c r="AM593" s="114"/>
      <c r="AN593" s="114"/>
      <c r="AO593" s="114"/>
      <c r="AP593" s="114"/>
      <c r="AQ593" s="114"/>
      <c r="AR593" s="114"/>
      <c r="AS593" s="114"/>
      <c r="AT593" s="114"/>
      <c r="AU593" s="114"/>
      <c r="AV593" s="114"/>
      <c r="AW593" s="114"/>
      <c r="AX593" s="114"/>
      <c r="AY593" s="114"/>
      <c r="AZ593" s="114"/>
      <c r="BA593" s="114"/>
      <c r="BB593" s="114"/>
      <c r="BC593" s="114"/>
      <c r="BD593" s="114"/>
      <c r="BE593" s="114"/>
      <c r="BF593" s="114"/>
      <c r="BG593" s="114"/>
      <c r="BH593" s="114"/>
      <c r="BI593" s="114"/>
      <c r="BJ593" s="114"/>
      <c r="BK593" s="114"/>
      <c r="BL593" s="114"/>
      <c r="BM593" s="114"/>
      <c r="BN593" s="114"/>
      <c r="BO593" s="114"/>
      <c r="BP593" s="114"/>
      <c r="BQ593" s="114"/>
      <c r="BR593" s="114"/>
      <c r="BS593" s="114"/>
      <c r="BT593" s="114"/>
      <c r="BU593" s="114"/>
      <c r="BV593" s="114"/>
      <c r="BW593" s="114"/>
      <c r="BX593" s="114"/>
      <c r="BY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c r="AJ594" s="114"/>
      <c r="AK594" s="114"/>
      <c r="AL594" s="114"/>
      <c r="AM594" s="114"/>
      <c r="AN594" s="114"/>
      <c r="AO594" s="114"/>
      <c r="AP594" s="114"/>
      <c r="AQ594" s="114"/>
      <c r="AR594" s="114"/>
      <c r="AS594" s="114"/>
      <c r="AT594" s="114"/>
      <c r="AU594" s="114"/>
      <c r="AV594" s="114"/>
      <c r="AW594" s="114"/>
      <c r="AX594" s="114"/>
      <c r="AY594" s="114"/>
      <c r="AZ594" s="114"/>
      <c r="BA594" s="114"/>
      <c r="BB594" s="114"/>
      <c r="BC594" s="114"/>
      <c r="BD594" s="114"/>
      <c r="BE594" s="114"/>
      <c r="BF594" s="114"/>
      <c r="BG594" s="114"/>
      <c r="BH594" s="114"/>
      <c r="BI594" s="114"/>
      <c r="BJ594" s="114"/>
      <c r="BK594" s="114"/>
      <c r="BL594" s="114"/>
      <c r="BM594" s="114"/>
      <c r="BN594" s="114"/>
      <c r="BO594" s="114"/>
      <c r="BP594" s="114"/>
      <c r="BQ594" s="114"/>
      <c r="BR594" s="114"/>
      <c r="BS594" s="114"/>
      <c r="BT594" s="114"/>
      <c r="BU594" s="114"/>
      <c r="BV594" s="114"/>
      <c r="BW594" s="114"/>
      <c r="BX594" s="114"/>
      <c r="BY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c r="AJ595" s="114"/>
      <c r="AK595" s="114"/>
      <c r="AL595" s="114"/>
      <c r="AM595" s="114"/>
      <c r="AN595" s="114"/>
      <c r="AO595" s="114"/>
      <c r="AP595" s="114"/>
      <c r="AQ595" s="114"/>
      <c r="AR595" s="114"/>
      <c r="AS595" s="114"/>
      <c r="AT595" s="114"/>
      <c r="AU595" s="114"/>
      <c r="AV595" s="114"/>
      <c r="AW595" s="114"/>
      <c r="AX595" s="114"/>
      <c r="AY595" s="114"/>
      <c r="AZ595" s="114"/>
      <c r="BA595" s="114"/>
      <c r="BB595" s="114"/>
      <c r="BC595" s="114"/>
      <c r="BD595" s="114"/>
      <c r="BE595" s="114"/>
      <c r="BF595" s="114"/>
      <c r="BG595" s="114"/>
      <c r="BH595" s="114"/>
      <c r="BI595" s="114"/>
      <c r="BJ595" s="114"/>
      <c r="BK595" s="114"/>
      <c r="BL595" s="114"/>
      <c r="BM595" s="114"/>
      <c r="BN595" s="114"/>
      <c r="BO595" s="114"/>
      <c r="BP595" s="114"/>
      <c r="BQ595" s="114"/>
      <c r="BR595" s="114"/>
      <c r="BS595" s="114"/>
      <c r="BT595" s="114"/>
      <c r="BU595" s="114"/>
      <c r="BV595" s="114"/>
      <c r="BW595" s="114"/>
      <c r="BX595" s="114"/>
      <c r="BY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c r="AJ596" s="114"/>
      <c r="AK596" s="114"/>
      <c r="AL596" s="114"/>
      <c r="AM596" s="114"/>
      <c r="AN596" s="114"/>
      <c r="AO596" s="114"/>
      <c r="AP596" s="114"/>
      <c r="AQ596" s="114"/>
      <c r="AR596" s="114"/>
      <c r="AS596" s="114"/>
      <c r="AT596" s="114"/>
      <c r="AU596" s="114"/>
      <c r="AV596" s="114"/>
      <c r="AW596" s="114"/>
      <c r="AX596" s="114"/>
      <c r="AY596" s="114"/>
      <c r="AZ596" s="114"/>
      <c r="BA596" s="114"/>
      <c r="BB596" s="114"/>
      <c r="BC596" s="114"/>
      <c r="BD596" s="114"/>
      <c r="BE596" s="114"/>
      <c r="BF596" s="114"/>
      <c r="BG596" s="114"/>
      <c r="BH596" s="114"/>
      <c r="BI596" s="114"/>
      <c r="BJ596" s="114"/>
      <c r="BK596" s="114"/>
      <c r="BL596" s="114"/>
      <c r="BM596" s="114"/>
      <c r="BN596" s="114"/>
      <c r="BO596" s="114"/>
      <c r="BP596" s="114"/>
      <c r="BQ596" s="114"/>
      <c r="BR596" s="114"/>
      <c r="BS596" s="114"/>
      <c r="BT596" s="114"/>
      <c r="BU596" s="114"/>
      <c r="BV596" s="114"/>
      <c r="BW596" s="114"/>
      <c r="BX596" s="114"/>
      <c r="BY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c r="AJ597" s="114"/>
      <c r="AK597" s="114"/>
      <c r="AL597" s="114"/>
      <c r="AM597" s="114"/>
      <c r="AN597" s="114"/>
      <c r="AO597" s="114"/>
      <c r="AP597" s="114"/>
      <c r="AQ597" s="114"/>
      <c r="AR597" s="114"/>
      <c r="AS597" s="114"/>
      <c r="AT597" s="114"/>
      <c r="AU597" s="114"/>
      <c r="AV597" s="114"/>
      <c r="AW597" s="114"/>
      <c r="AX597" s="114"/>
      <c r="AY597" s="114"/>
      <c r="AZ597" s="114"/>
      <c r="BA597" s="114"/>
      <c r="BB597" s="114"/>
      <c r="BC597" s="114"/>
      <c r="BD597" s="114"/>
      <c r="BE597" s="114"/>
      <c r="BF597" s="114"/>
      <c r="BG597" s="114"/>
      <c r="BH597" s="114"/>
      <c r="BI597" s="114"/>
      <c r="BJ597" s="114"/>
      <c r="BK597" s="114"/>
      <c r="BL597" s="114"/>
      <c r="BM597" s="114"/>
      <c r="BN597" s="114"/>
      <c r="BO597" s="114"/>
      <c r="BP597" s="114"/>
      <c r="BQ597" s="114"/>
      <c r="BR597" s="114"/>
      <c r="BS597" s="114"/>
      <c r="BT597" s="114"/>
      <c r="BU597" s="114"/>
      <c r="BV597" s="114"/>
      <c r="BW597" s="114"/>
      <c r="BX597" s="114"/>
      <c r="BY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c r="AJ598" s="114"/>
      <c r="AK598" s="114"/>
      <c r="AL598" s="114"/>
      <c r="AM598" s="114"/>
      <c r="AN598" s="114"/>
      <c r="AO598" s="114"/>
      <c r="AP598" s="114"/>
      <c r="AQ598" s="114"/>
      <c r="AR598" s="114"/>
      <c r="AS598" s="114"/>
      <c r="AT598" s="114"/>
      <c r="AU598" s="114"/>
      <c r="AV598" s="114"/>
      <c r="AW598" s="114"/>
      <c r="AX598" s="114"/>
      <c r="AY598" s="114"/>
      <c r="AZ598" s="114"/>
      <c r="BA598" s="114"/>
      <c r="BB598" s="114"/>
      <c r="BC598" s="114"/>
      <c r="BD598" s="114"/>
      <c r="BE598" s="114"/>
      <c r="BF598" s="114"/>
      <c r="BG598" s="114"/>
      <c r="BH598" s="114"/>
      <c r="BI598" s="114"/>
      <c r="BJ598" s="114"/>
      <c r="BK598" s="114"/>
      <c r="BL598" s="114"/>
      <c r="BM598" s="114"/>
      <c r="BN598" s="114"/>
      <c r="BO598" s="114"/>
      <c r="BP598" s="114"/>
      <c r="BQ598" s="114"/>
      <c r="BR598" s="114"/>
      <c r="BS598" s="114"/>
      <c r="BT598" s="114"/>
      <c r="BU598" s="114"/>
      <c r="BV598" s="114"/>
      <c r="BW598" s="114"/>
      <c r="BX598" s="114"/>
      <c r="BY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c r="AJ599" s="114"/>
      <c r="AK599" s="114"/>
      <c r="AL599" s="114"/>
      <c r="AM599" s="114"/>
      <c r="AN599" s="114"/>
      <c r="AO599" s="114"/>
      <c r="AP599" s="114"/>
      <c r="AQ599" s="114"/>
      <c r="AR599" s="114"/>
      <c r="AS599" s="114"/>
      <c r="AT599" s="114"/>
      <c r="AU599" s="114"/>
      <c r="AV599" s="114"/>
      <c r="AW599" s="114"/>
      <c r="AX599" s="114"/>
      <c r="AY599" s="114"/>
      <c r="AZ599" s="114"/>
      <c r="BA599" s="114"/>
      <c r="BB599" s="114"/>
      <c r="BC599" s="114"/>
      <c r="BD599" s="114"/>
      <c r="BE599" s="114"/>
      <c r="BF599" s="114"/>
      <c r="BG599" s="114"/>
      <c r="BH599" s="114"/>
      <c r="BI599" s="114"/>
      <c r="BJ599" s="114"/>
      <c r="BK599" s="114"/>
      <c r="BL599" s="114"/>
      <c r="BM599" s="114"/>
      <c r="BN599" s="114"/>
      <c r="BO599" s="114"/>
      <c r="BP599" s="114"/>
      <c r="BQ599" s="114"/>
      <c r="BR599" s="114"/>
      <c r="BS599" s="114"/>
      <c r="BT599" s="114"/>
      <c r="BU599" s="114"/>
      <c r="BV599" s="114"/>
      <c r="BW599" s="114"/>
      <c r="BX599" s="114"/>
      <c r="BY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c r="AJ600" s="114"/>
      <c r="AK600" s="114"/>
      <c r="AL600" s="114"/>
      <c r="AM600" s="114"/>
      <c r="AN600" s="114"/>
      <c r="AO600" s="114"/>
      <c r="AP600" s="114"/>
      <c r="AQ600" s="114"/>
      <c r="AR600" s="114"/>
      <c r="AS600" s="114"/>
      <c r="AT600" s="114"/>
      <c r="AU600" s="114"/>
      <c r="AV600" s="114"/>
      <c r="AW600" s="114"/>
      <c r="AX600" s="114"/>
      <c r="AY600" s="114"/>
      <c r="AZ600" s="114"/>
      <c r="BA600" s="114"/>
      <c r="BB600" s="114"/>
      <c r="BC600" s="114"/>
      <c r="BD600" s="114"/>
      <c r="BE600" s="114"/>
      <c r="BF600" s="114"/>
      <c r="BG600" s="114"/>
      <c r="BH600" s="114"/>
      <c r="BI600" s="114"/>
      <c r="BJ600" s="114"/>
      <c r="BK600" s="114"/>
      <c r="BL600" s="114"/>
      <c r="BM600" s="114"/>
      <c r="BN600" s="114"/>
      <c r="BO600" s="114"/>
      <c r="BP600" s="114"/>
      <c r="BQ600" s="114"/>
      <c r="BR600" s="114"/>
      <c r="BS600" s="114"/>
      <c r="BT600" s="114"/>
      <c r="BU600" s="114"/>
      <c r="BV600" s="114"/>
      <c r="BW600" s="114"/>
      <c r="BX600" s="114"/>
      <c r="BY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c r="AJ601" s="114"/>
      <c r="AK601" s="114"/>
      <c r="AL601" s="114"/>
      <c r="AM601" s="114"/>
      <c r="AN601" s="114"/>
      <c r="AO601" s="114"/>
      <c r="AP601" s="114"/>
      <c r="AQ601" s="114"/>
      <c r="AR601" s="114"/>
      <c r="AS601" s="114"/>
      <c r="AT601" s="114"/>
      <c r="AU601" s="114"/>
      <c r="AV601" s="114"/>
      <c r="AW601" s="114"/>
      <c r="AX601" s="114"/>
      <c r="AY601" s="114"/>
      <c r="AZ601" s="114"/>
      <c r="BA601" s="114"/>
      <c r="BB601" s="114"/>
      <c r="BC601" s="114"/>
      <c r="BD601" s="114"/>
      <c r="BE601" s="114"/>
      <c r="BF601" s="114"/>
      <c r="BG601" s="114"/>
      <c r="BH601" s="114"/>
      <c r="BI601" s="114"/>
      <c r="BJ601" s="114"/>
      <c r="BK601" s="114"/>
      <c r="BL601" s="114"/>
      <c r="BM601" s="114"/>
      <c r="BN601" s="114"/>
      <c r="BO601" s="114"/>
      <c r="BP601" s="114"/>
      <c r="BQ601" s="114"/>
      <c r="BR601" s="114"/>
      <c r="BS601" s="114"/>
      <c r="BT601" s="114"/>
      <c r="BU601" s="114"/>
      <c r="BV601" s="114"/>
      <c r="BW601" s="114"/>
      <c r="BX601" s="114"/>
      <c r="BY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c r="AJ602" s="114"/>
      <c r="AK602" s="114"/>
      <c r="AL602" s="114"/>
      <c r="AM602" s="114"/>
      <c r="AN602" s="114"/>
      <c r="AO602" s="114"/>
      <c r="AP602" s="114"/>
      <c r="AQ602" s="114"/>
      <c r="AR602" s="114"/>
      <c r="AS602" s="114"/>
      <c r="AT602" s="114"/>
      <c r="AU602" s="114"/>
      <c r="AV602" s="114"/>
      <c r="AW602" s="114"/>
      <c r="AX602" s="114"/>
      <c r="AY602" s="114"/>
      <c r="AZ602" s="114"/>
      <c r="BA602" s="114"/>
      <c r="BB602" s="114"/>
      <c r="BC602" s="114"/>
      <c r="BD602" s="114"/>
      <c r="BE602" s="114"/>
      <c r="BF602" s="114"/>
      <c r="BG602" s="114"/>
      <c r="BH602" s="114"/>
      <c r="BI602" s="114"/>
      <c r="BJ602" s="114"/>
      <c r="BK602" s="114"/>
      <c r="BL602" s="114"/>
      <c r="BM602" s="114"/>
      <c r="BN602" s="114"/>
      <c r="BO602" s="114"/>
      <c r="BP602" s="114"/>
      <c r="BQ602" s="114"/>
      <c r="BR602" s="114"/>
      <c r="BS602" s="114"/>
      <c r="BT602" s="114"/>
      <c r="BU602" s="114"/>
      <c r="BV602" s="114"/>
      <c r="BW602" s="114"/>
      <c r="BX602" s="114"/>
      <c r="BY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c r="AJ603" s="114"/>
      <c r="AK603" s="114"/>
      <c r="AL603" s="114"/>
      <c r="AM603" s="114"/>
      <c r="AN603" s="114"/>
      <c r="AO603" s="114"/>
      <c r="AP603" s="114"/>
      <c r="AQ603" s="114"/>
      <c r="AR603" s="114"/>
      <c r="AS603" s="114"/>
      <c r="AT603" s="114"/>
      <c r="AU603" s="114"/>
      <c r="AV603" s="114"/>
      <c r="AW603" s="114"/>
      <c r="AX603" s="114"/>
      <c r="AY603" s="114"/>
      <c r="AZ603" s="114"/>
      <c r="BA603" s="114"/>
      <c r="BB603" s="114"/>
      <c r="BC603" s="114"/>
      <c r="BD603" s="114"/>
      <c r="BE603" s="114"/>
      <c r="BF603" s="114"/>
      <c r="BG603" s="114"/>
      <c r="BH603" s="114"/>
      <c r="BI603" s="114"/>
      <c r="BJ603" s="114"/>
      <c r="BK603" s="114"/>
      <c r="BL603" s="114"/>
      <c r="BM603" s="114"/>
      <c r="BN603" s="114"/>
      <c r="BO603" s="114"/>
      <c r="BP603" s="114"/>
      <c r="BQ603" s="114"/>
      <c r="BR603" s="114"/>
      <c r="BS603" s="114"/>
      <c r="BT603" s="114"/>
      <c r="BU603" s="114"/>
      <c r="BV603" s="114"/>
      <c r="BW603" s="114"/>
      <c r="BX603" s="114"/>
      <c r="BY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c r="AJ604" s="114"/>
      <c r="AK604" s="114"/>
      <c r="AL604" s="114"/>
      <c r="AM604" s="114"/>
      <c r="AN604" s="114"/>
      <c r="AO604" s="114"/>
      <c r="AP604" s="114"/>
      <c r="AQ604" s="114"/>
      <c r="AR604" s="114"/>
      <c r="AS604" s="114"/>
      <c r="AT604" s="114"/>
      <c r="AU604" s="114"/>
      <c r="AV604" s="114"/>
      <c r="AW604" s="114"/>
      <c r="AX604" s="114"/>
      <c r="AY604" s="114"/>
      <c r="AZ604" s="114"/>
      <c r="BA604" s="114"/>
      <c r="BB604" s="114"/>
      <c r="BC604" s="114"/>
      <c r="BD604" s="114"/>
      <c r="BE604" s="114"/>
      <c r="BF604" s="114"/>
      <c r="BG604" s="114"/>
      <c r="BH604" s="114"/>
      <c r="BI604" s="114"/>
      <c r="BJ604" s="114"/>
      <c r="BK604" s="114"/>
      <c r="BL604" s="114"/>
      <c r="BM604" s="114"/>
      <c r="BN604" s="114"/>
      <c r="BO604" s="114"/>
      <c r="BP604" s="114"/>
      <c r="BQ604" s="114"/>
      <c r="BR604" s="114"/>
      <c r="BS604" s="114"/>
      <c r="BT604" s="114"/>
      <c r="BU604" s="114"/>
      <c r="BV604" s="114"/>
      <c r="BW604" s="114"/>
      <c r="BX604" s="114"/>
      <c r="BY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c r="AJ605" s="114"/>
      <c r="AK605" s="114"/>
      <c r="AL605" s="114"/>
      <c r="AM605" s="114"/>
      <c r="AN605" s="114"/>
      <c r="AO605" s="114"/>
      <c r="AP605" s="114"/>
      <c r="AQ605" s="114"/>
      <c r="AR605" s="114"/>
      <c r="AS605" s="114"/>
      <c r="AT605" s="114"/>
      <c r="AU605" s="114"/>
      <c r="AV605" s="114"/>
      <c r="AW605" s="114"/>
      <c r="AX605" s="114"/>
      <c r="AY605" s="114"/>
      <c r="AZ605" s="114"/>
      <c r="BA605" s="114"/>
      <c r="BB605" s="114"/>
      <c r="BC605" s="114"/>
      <c r="BD605" s="114"/>
      <c r="BE605" s="114"/>
      <c r="BF605" s="114"/>
      <c r="BG605" s="114"/>
      <c r="BH605" s="114"/>
      <c r="BI605" s="114"/>
      <c r="BJ605" s="114"/>
      <c r="BK605" s="114"/>
      <c r="BL605" s="114"/>
      <c r="BM605" s="114"/>
      <c r="BN605" s="114"/>
      <c r="BO605" s="114"/>
      <c r="BP605" s="114"/>
      <c r="BQ605" s="114"/>
      <c r="BR605" s="114"/>
      <c r="BS605" s="114"/>
      <c r="BT605" s="114"/>
      <c r="BU605" s="114"/>
      <c r="BV605" s="114"/>
      <c r="BW605" s="114"/>
      <c r="BX605" s="114"/>
      <c r="BY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c r="AJ606" s="114"/>
      <c r="AK606" s="114"/>
      <c r="AL606" s="114"/>
      <c r="AM606" s="114"/>
      <c r="AN606" s="114"/>
      <c r="AO606" s="114"/>
      <c r="AP606" s="114"/>
      <c r="AQ606" s="114"/>
      <c r="AR606" s="114"/>
      <c r="AS606" s="114"/>
      <c r="AT606" s="114"/>
      <c r="AU606" s="114"/>
      <c r="AV606" s="114"/>
      <c r="AW606" s="114"/>
      <c r="AX606" s="114"/>
      <c r="AY606" s="114"/>
      <c r="AZ606" s="114"/>
      <c r="BA606" s="114"/>
      <c r="BB606" s="114"/>
      <c r="BC606" s="114"/>
      <c r="BD606" s="114"/>
      <c r="BE606" s="114"/>
      <c r="BF606" s="114"/>
      <c r="BG606" s="114"/>
      <c r="BH606" s="114"/>
      <c r="BI606" s="114"/>
      <c r="BJ606" s="114"/>
      <c r="BK606" s="114"/>
      <c r="BL606" s="114"/>
      <c r="BM606" s="114"/>
      <c r="BN606" s="114"/>
      <c r="BO606" s="114"/>
      <c r="BP606" s="114"/>
      <c r="BQ606" s="114"/>
      <c r="BR606" s="114"/>
      <c r="BS606" s="114"/>
      <c r="BT606" s="114"/>
      <c r="BU606" s="114"/>
      <c r="BV606" s="114"/>
      <c r="BW606" s="114"/>
      <c r="BX606" s="114"/>
      <c r="BY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c r="AJ607" s="114"/>
      <c r="AK607" s="114"/>
      <c r="AL607" s="114"/>
      <c r="AM607" s="114"/>
      <c r="AN607" s="114"/>
      <c r="AO607" s="114"/>
      <c r="AP607" s="114"/>
      <c r="AQ607" s="114"/>
      <c r="AR607" s="114"/>
      <c r="AS607" s="114"/>
      <c r="AT607" s="114"/>
      <c r="AU607" s="114"/>
      <c r="AV607" s="114"/>
      <c r="AW607" s="114"/>
      <c r="AX607" s="114"/>
      <c r="AY607" s="114"/>
      <c r="AZ607" s="114"/>
      <c r="BA607" s="114"/>
      <c r="BB607" s="114"/>
      <c r="BC607" s="114"/>
      <c r="BD607" s="114"/>
      <c r="BE607" s="114"/>
      <c r="BF607" s="114"/>
      <c r="BG607" s="114"/>
      <c r="BH607" s="114"/>
      <c r="BI607" s="114"/>
      <c r="BJ607" s="114"/>
      <c r="BK607" s="114"/>
      <c r="BL607" s="114"/>
      <c r="BM607" s="114"/>
      <c r="BN607" s="114"/>
      <c r="BO607" s="114"/>
      <c r="BP607" s="114"/>
      <c r="BQ607" s="114"/>
      <c r="BR607" s="114"/>
      <c r="BS607" s="114"/>
      <c r="BT607" s="114"/>
      <c r="BU607" s="114"/>
      <c r="BV607" s="114"/>
      <c r="BW607" s="114"/>
      <c r="BX607" s="114"/>
      <c r="BY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c r="AJ608" s="114"/>
      <c r="AK608" s="114"/>
      <c r="AL608" s="114"/>
      <c r="AM608" s="114"/>
      <c r="AN608" s="114"/>
      <c r="AO608" s="114"/>
      <c r="AP608" s="114"/>
      <c r="AQ608" s="114"/>
      <c r="AR608" s="114"/>
      <c r="AS608" s="114"/>
      <c r="AT608" s="114"/>
      <c r="AU608" s="114"/>
      <c r="AV608" s="114"/>
      <c r="AW608" s="114"/>
      <c r="AX608" s="114"/>
      <c r="AY608" s="114"/>
      <c r="AZ608" s="114"/>
      <c r="BA608" s="114"/>
      <c r="BB608" s="114"/>
      <c r="BC608" s="114"/>
      <c r="BD608" s="114"/>
      <c r="BE608" s="114"/>
      <c r="BF608" s="114"/>
      <c r="BG608" s="114"/>
      <c r="BH608" s="114"/>
      <c r="BI608" s="114"/>
      <c r="BJ608" s="114"/>
      <c r="BK608" s="114"/>
      <c r="BL608" s="114"/>
      <c r="BM608" s="114"/>
      <c r="BN608" s="114"/>
      <c r="BO608" s="114"/>
      <c r="BP608" s="114"/>
      <c r="BQ608" s="114"/>
      <c r="BR608" s="114"/>
      <c r="BS608" s="114"/>
      <c r="BT608" s="114"/>
      <c r="BU608" s="114"/>
      <c r="BV608" s="114"/>
      <c r="BW608" s="114"/>
      <c r="BX608" s="114"/>
      <c r="BY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c r="AJ609" s="114"/>
      <c r="AK609" s="114"/>
      <c r="AL609" s="114"/>
      <c r="AM609" s="114"/>
      <c r="AN609" s="114"/>
      <c r="AO609" s="114"/>
      <c r="AP609" s="114"/>
      <c r="AQ609" s="114"/>
      <c r="AR609" s="114"/>
      <c r="AS609" s="114"/>
      <c r="AT609" s="114"/>
      <c r="AU609" s="114"/>
      <c r="AV609" s="114"/>
      <c r="AW609" s="114"/>
      <c r="AX609" s="114"/>
      <c r="AY609" s="114"/>
      <c r="AZ609" s="114"/>
      <c r="BA609" s="114"/>
      <c r="BB609" s="114"/>
      <c r="BC609" s="114"/>
      <c r="BD609" s="114"/>
      <c r="BE609" s="114"/>
      <c r="BF609" s="114"/>
      <c r="BG609" s="114"/>
      <c r="BH609" s="114"/>
      <c r="BI609" s="114"/>
      <c r="BJ609" s="114"/>
      <c r="BK609" s="114"/>
      <c r="BL609" s="114"/>
      <c r="BM609" s="114"/>
      <c r="BN609" s="114"/>
      <c r="BO609" s="114"/>
      <c r="BP609" s="114"/>
      <c r="BQ609" s="114"/>
      <c r="BR609" s="114"/>
      <c r="BS609" s="114"/>
      <c r="BT609" s="114"/>
      <c r="BU609" s="114"/>
      <c r="BV609" s="114"/>
      <c r="BW609" s="114"/>
      <c r="BX609" s="114"/>
      <c r="BY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c r="AJ610" s="114"/>
      <c r="AK610" s="114"/>
      <c r="AL610" s="114"/>
      <c r="AM610" s="114"/>
      <c r="AN610" s="114"/>
      <c r="AO610" s="114"/>
      <c r="AP610" s="114"/>
      <c r="AQ610" s="114"/>
      <c r="AR610" s="114"/>
      <c r="AS610" s="114"/>
      <c r="AT610" s="114"/>
      <c r="AU610" s="114"/>
      <c r="AV610" s="114"/>
      <c r="AW610" s="114"/>
      <c r="AX610" s="114"/>
      <c r="AY610" s="114"/>
      <c r="AZ610" s="114"/>
      <c r="BA610" s="114"/>
      <c r="BB610" s="114"/>
      <c r="BC610" s="114"/>
      <c r="BD610" s="114"/>
      <c r="BE610" s="114"/>
      <c r="BF610" s="114"/>
      <c r="BG610" s="114"/>
      <c r="BH610" s="114"/>
      <c r="BI610" s="114"/>
      <c r="BJ610" s="114"/>
      <c r="BK610" s="114"/>
      <c r="BL610" s="114"/>
      <c r="BM610" s="114"/>
      <c r="BN610" s="114"/>
      <c r="BO610" s="114"/>
      <c r="BP610" s="114"/>
      <c r="BQ610" s="114"/>
      <c r="BR610" s="114"/>
      <c r="BS610" s="114"/>
      <c r="BT610" s="114"/>
      <c r="BU610" s="114"/>
      <c r="BV610" s="114"/>
      <c r="BW610" s="114"/>
      <c r="BX610" s="114"/>
      <c r="BY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c r="AJ611" s="114"/>
      <c r="AK611" s="114"/>
      <c r="AL611" s="114"/>
      <c r="AM611" s="114"/>
      <c r="AN611" s="114"/>
      <c r="AO611" s="114"/>
      <c r="AP611" s="114"/>
      <c r="AQ611" s="114"/>
      <c r="AR611" s="114"/>
      <c r="AS611" s="114"/>
      <c r="AT611" s="114"/>
      <c r="AU611" s="114"/>
      <c r="AV611" s="114"/>
      <c r="AW611" s="114"/>
      <c r="AX611" s="114"/>
      <c r="AY611" s="114"/>
      <c r="AZ611" s="114"/>
      <c r="BA611" s="114"/>
      <c r="BB611" s="114"/>
      <c r="BC611" s="114"/>
      <c r="BD611" s="114"/>
      <c r="BE611" s="114"/>
      <c r="BF611" s="114"/>
      <c r="BG611" s="114"/>
      <c r="BH611" s="114"/>
      <c r="BI611" s="114"/>
      <c r="BJ611" s="114"/>
      <c r="BK611" s="114"/>
      <c r="BL611" s="114"/>
      <c r="BM611" s="114"/>
      <c r="BN611" s="114"/>
      <c r="BO611" s="114"/>
      <c r="BP611" s="114"/>
      <c r="BQ611" s="114"/>
      <c r="BR611" s="114"/>
      <c r="BS611" s="114"/>
      <c r="BT611" s="114"/>
      <c r="BU611" s="114"/>
      <c r="BV611" s="114"/>
      <c r="BW611" s="114"/>
      <c r="BX611" s="114"/>
      <c r="BY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c r="AJ612" s="114"/>
      <c r="AK612" s="114"/>
      <c r="AL612" s="114"/>
      <c r="AM612" s="114"/>
      <c r="AN612" s="114"/>
      <c r="AO612" s="114"/>
      <c r="AP612" s="114"/>
      <c r="AQ612" s="114"/>
      <c r="AR612" s="114"/>
      <c r="AS612" s="114"/>
      <c r="AT612" s="114"/>
      <c r="AU612" s="114"/>
      <c r="AV612" s="114"/>
      <c r="AW612" s="114"/>
      <c r="AX612" s="114"/>
      <c r="AY612" s="114"/>
      <c r="AZ612" s="114"/>
      <c r="BA612" s="114"/>
      <c r="BB612" s="114"/>
      <c r="BC612" s="114"/>
      <c r="BD612" s="114"/>
      <c r="BE612" s="114"/>
      <c r="BF612" s="114"/>
      <c r="BG612" s="114"/>
      <c r="BH612" s="114"/>
      <c r="BI612" s="114"/>
      <c r="BJ612" s="114"/>
      <c r="BK612" s="114"/>
      <c r="BL612" s="114"/>
      <c r="BM612" s="114"/>
      <c r="BN612" s="114"/>
      <c r="BO612" s="114"/>
      <c r="BP612" s="114"/>
      <c r="BQ612" s="114"/>
      <c r="BR612" s="114"/>
      <c r="BS612" s="114"/>
      <c r="BT612" s="114"/>
      <c r="BU612" s="114"/>
      <c r="BV612" s="114"/>
      <c r="BW612" s="114"/>
      <c r="BX612" s="114"/>
      <c r="BY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c r="AJ613" s="114"/>
      <c r="AK613" s="114"/>
      <c r="AL613" s="114"/>
      <c r="AM613" s="114"/>
      <c r="AN613" s="114"/>
      <c r="AO613" s="114"/>
      <c r="AP613" s="114"/>
      <c r="AQ613" s="114"/>
      <c r="AR613" s="114"/>
      <c r="AS613" s="114"/>
      <c r="AT613" s="114"/>
      <c r="AU613" s="114"/>
      <c r="AV613" s="114"/>
      <c r="AW613" s="114"/>
      <c r="AX613" s="114"/>
      <c r="AY613" s="114"/>
      <c r="AZ613" s="114"/>
      <c r="BA613" s="114"/>
      <c r="BB613" s="114"/>
      <c r="BC613" s="114"/>
      <c r="BD613" s="114"/>
      <c r="BE613" s="114"/>
      <c r="BF613" s="114"/>
      <c r="BG613" s="114"/>
      <c r="BH613" s="114"/>
      <c r="BI613" s="114"/>
      <c r="BJ613" s="114"/>
      <c r="BK613" s="114"/>
      <c r="BL613" s="114"/>
      <c r="BM613" s="114"/>
      <c r="BN613" s="114"/>
      <c r="BO613" s="114"/>
      <c r="BP613" s="114"/>
      <c r="BQ613" s="114"/>
      <c r="BR613" s="114"/>
      <c r="BS613" s="114"/>
      <c r="BT613" s="114"/>
      <c r="BU613" s="114"/>
      <c r="BV613" s="114"/>
      <c r="BW613" s="114"/>
      <c r="BX613" s="114"/>
      <c r="BY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c r="AJ614" s="114"/>
      <c r="AK614" s="114"/>
      <c r="AL614" s="114"/>
      <c r="AM614" s="114"/>
      <c r="AN614" s="114"/>
      <c r="AO614" s="114"/>
      <c r="AP614" s="114"/>
      <c r="AQ614" s="114"/>
      <c r="AR614" s="114"/>
      <c r="AS614" s="114"/>
      <c r="AT614" s="114"/>
      <c r="AU614" s="114"/>
      <c r="AV614" s="114"/>
      <c r="AW614" s="114"/>
      <c r="AX614" s="114"/>
      <c r="AY614" s="114"/>
      <c r="AZ614" s="114"/>
      <c r="BA614" s="114"/>
      <c r="BB614" s="114"/>
      <c r="BC614" s="114"/>
      <c r="BD614" s="114"/>
      <c r="BE614" s="114"/>
      <c r="BF614" s="114"/>
      <c r="BG614" s="114"/>
      <c r="BH614" s="114"/>
      <c r="BI614" s="114"/>
      <c r="BJ614" s="114"/>
      <c r="BK614" s="114"/>
      <c r="BL614" s="114"/>
      <c r="BM614" s="114"/>
      <c r="BN614" s="114"/>
      <c r="BO614" s="114"/>
      <c r="BP614" s="114"/>
      <c r="BQ614" s="114"/>
      <c r="BR614" s="114"/>
      <c r="BS614" s="114"/>
      <c r="BT614" s="114"/>
      <c r="BU614" s="114"/>
      <c r="BV614" s="114"/>
      <c r="BW614" s="114"/>
      <c r="BX614" s="114"/>
      <c r="BY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c r="AJ615" s="114"/>
      <c r="AK615" s="114"/>
      <c r="AL615" s="114"/>
      <c r="AM615" s="114"/>
      <c r="AN615" s="114"/>
      <c r="AO615" s="114"/>
      <c r="AP615" s="114"/>
      <c r="AQ615" s="114"/>
      <c r="AR615" s="114"/>
      <c r="AS615" s="114"/>
      <c r="AT615" s="114"/>
      <c r="AU615" s="114"/>
      <c r="AV615" s="114"/>
      <c r="AW615" s="114"/>
      <c r="AX615" s="114"/>
      <c r="AY615" s="114"/>
      <c r="AZ615" s="114"/>
      <c r="BA615" s="114"/>
      <c r="BB615" s="114"/>
      <c r="BC615" s="114"/>
      <c r="BD615" s="114"/>
      <c r="BE615" s="114"/>
      <c r="BF615" s="114"/>
      <c r="BG615" s="114"/>
      <c r="BH615" s="114"/>
      <c r="BI615" s="114"/>
      <c r="BJ615" s="114"/>
      <c r="BK615" s="114"/>
      <c r="BL615" s="114"/>
      <c r="BM615" s="114"/>
      <c r="BN615" s="114"/>
      <c r="BO615" s="114"/>
      <c r="BP615" s="114"/>
      <c r="BQ615" s="114"/>
      <c r="BR615" s="114"/>
      <c r="BS615" s="114"/>
      <c r="BT615" s="114"/>
      <c r="BU615" s="114"/>
      <c r="BV615" s="114"/>
      <c r="BW615" s="114"/>
      <c r="BX615" s="114"/>
      <c r="BY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c r="AJ616" s="114"/>
      <c r="AK616" s="114"/>
      <c r="AL616" s="114"/>
      <c r="AM616" s="114"/>
      <c r="AN616" s="114"/>
      <c r="AO616" s="114"/>
      <c r="AP616" s="114"/>
      <c r="AQ616" s="114"/>
      <c r="AR616" s="114"/>
      <c r="AS616" s="114"/>
      <c r="AT616" s="114"/>
      <c r="AU616" s="114"/>
      <c r="AV616" s="114"/>
      <c r="AW616" s="114"/>
      <c r="AX616" s="114"/>
      <c r="AY616" s="114"/>
      <c r="AZ616" s="114"/>
      <c r="BA616" s="114"/>
      <c r="BB616" s="114"/>
      <c r="BC616" s="114"/>
      <c r="BD616" s="114"/>
      <c r="BE616" s="114"/>
      <c r="BF616" s="114"/>
      <c r="BG616" s="114"/>
      <c r="BH616" s="114"/>
      <c r="BI616" s="114"/>
      <c r="BJ616" s="114"/>
      <c r="BK616" s="114"/>
      <c r="BL616" s="114"/>
      <c r="BM616" s="114"/>
      <c r="BN616" s="114"/>
      <c r="BO616" s="114"/>
      <c r="BP616" s="114"/>
      <c r="BQ616" s="114"/>
      <c r="BR616" s="114"/>
      <c r="BS616" s="114"/>
      <c r="BT616" s="114"/>
      <c r="BU616" s="114"/>
      <c r="BV616" s="114"/>
      <c r="BW616" s="114"/>
      <c r="BX616" s="114"/>
      <c r="BY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c r="AJ617" s="114"/>
      <c r="AK617" s="114"/>
      <c r="AL617" s="114"/>
      <c r="AM617" s="114"/>
      <c r="AN617" s="114"/>
      <c r="AO617" s="114"/>
      <c r="AP617" s="114"/>
      <c r="AQ617" s="114"/>
      <c r="AR617" s="114"/>
      <c r="AS617" s="114"/>
      <c r="AT617" s="114"/>
      <c r="AU617" s="114"/>
      <c r="AV617" s="114"/>
      <c r="AW617" s="114"/>
      <c r="AX617" s="114"/>
      <c r="AY617" s="114"/>
      <c r="AZ617" s="114"/>
      <c r="BA617" s="114"/>
      <c r="BB617" s="114"/>
      <c r="BC617" s="114"/>
      <c r="BD617" s="114"/>
      <c r="BE617" s="114"/>
      <c r="BF617" s="114"/>
      <c r="BG617" s="114"/>
      <c r="BH617" s="114"/>
      <c r="BI617" s="114"/>
      <c r="BJ617" s="114"/>
      <c r="BK617" s="114"/>
      <c r="BL617" s="114"/>
      <c r="BM617" s="114"/>
      <c r="BN617" s="114"/>
      <c r="BO617" s="114"/>
      <c r="BP617" s="114"/>
      <c r="BQ617" s="114"/>
      <c r="BR617" s="114"/>
      <c r="BS617" s="114"/>
      <c r="BT617" s="114"/>
      <c r="BU617" s="114"/>
      <c r="BV617" s="114"/>
      <c r="BW617" s="114"/>
      <c r="BX617" s="114"/>
      <c r="BY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c r="AJ618" s="114"/>
      <c r="AK618" s="114"/>
      <c r="AL618" s="114"/>
      <c r="AM618" s="114"/>
      <c r="AN618" s="114"/>
      <c r="AO618" s="114"/>
      <c r="AP618" s="114"/>
      <c r="AQ618" s="114"/>
      <c r="AR618" s="114"/>
      <c r="AS618" s="114"/>
      <c r="AT618" s="114"/>
      <c r="AU618" s="114"/>
      <c r="AV618" s="114"/>
      <c r="AW618" s="114"/>
      <c r="AX618" s="114"/>
      <c r="AY618" s="114"/>
      <c r="AZ618" s="114"/>
      <c r="BA618" s="114"/>
      <c r="BB618" s="114"/>
      <c r="BC618" s="114"/>
      <c r="BD618" s="114"/>
      <c r="BE618" s="114"/>
      <c r="BF618" s="114"/>
      <c r="BG618" s="114"/>
      <c r="BH618" s="114"/>
      <c r="BI618" s="114"/>
      <c r="BJ618" s="114"/>
      <c r="BK618" s="114"/>
      <c r="BL618" s="114"/>
      <c r="BM618" s="114"/>
      <c r="BN618" s="114"/>
      <c r="BO618" s="114"/>
      <c r="BP618" s="114"/>
      <c r="BQ618" s="114"/>
      <c r="BR618" s="114"/>
      <c r="BS618" s="114"/>
      <c r="BT618" s="114"/>
      <c r="BU618" s="114"/>
      <c r="BV618" s="114"/>
      <c r="BW618" s="114"/>
      <c r="BX618" s="114"/>
      <c r="BY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c r="AJ619" s="114"/>
      <c r="AK619" s="114"/>
      <c r="AL619" s="114"/>
      <c r="AM619" s="114"/>
      <c r="AN619" s="114"/>
      <c r="AO619" s="114"/>
      <c r="AP619" s="114"/>
      <c r="AQ619" s="114"/>
      <c r="AR619" s="114"/>
      <c r="AS619" s="114"/>
      <c r="AT619" s="114"/>
      <c r="AU619" s="114"/>
      <c r="AV619" s="114"/>
      <c r="AW619" s="114"/>
      <c r="AX619" s="114"/>
      <c r="AY619" s="114"/>
      <c r="AZ619" s="114"/>
      <c r="BA619" s="114"/>
      <c r="BB619" s="114"/>
      <c r="BC619" s="114"/>
      <c r="BD619" s="114"/>
      <c r="BE619" s="114"/>
      <c r="BF619" s="114"/>
      <c r="BG619" s="114"/>
      <c r="BH619" s="114"/>
      <c r="BI619" s="114"/>
      <c r="BJ619" s="114"/>
      <c r="BK619" s="114"/>
      <c r="BL619" s="114"/>
      <c r="BM619" s="114"/>
      <c r="BN619" s="114"/>
      <c r="BO619" s="114"/>
      <c r="BP619" s="114"/>
      <c r="BQ619" s="114"/>
      <c r="BR619" s="114"/>
      <c r="BS619" s="114"/>
      <c r="BT619" s="114"/>
      <c r="BU619" s="114"/>
      <c r="BV619" s="114"/>
      <c r="BW619" s="114"/>
      <c r="BX619" s="114"/>
      <c r="BY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c r="AJ620" s="114"/>
      <c r="AK620" s="114"/>
      <c r="AL620" s="114"/>
      <c r="AM620" s="114"/>
      <c r="AN620" s="114"/>
      <c r="AO620" s="114"/>
      <c r="AP620" s="114"/>
      <c r="AQ620" s="114"/>
      <c r="AR620" s="114"/>
      <c r="AS620" s="114"/>
      <c r="AT620" s="114"/>
      <c r="AU620" s="114"/>
      <c r="AV620" s="114"/>
      <c r="AW620" s="114"/>
      <c r="AX620" s="114"/>
      <c r="AY620" s="114"/>
      <c r="AZ620" s="114"/>
      <c r="BA620" s="114"/>
      <c r="BB620" s="114"/>
      <c r="BC620" s="114"/>
      <c r="BD620" s="114"/>
      <c r="BE620" s="114"/>
      <c r="BF620" s="114"/>
      <c r="BG620" s="114"/>
      <c r="BH620" s="114"/>
      <c r="BI620" s="114"/>
      <c r="BJ620" s="114"/>
      <c r="BK620" s="114"/>
      <c r="BL620" s="114"/>
      <c r="BM620" s="114"/>
      <c r="BN620" s="114"/>
      <c r="BO620" s="114"/>
      <c r="BP620" s="114"/>
      <c r="BQ620" s="114"/>
      <c r="BR620" s="114"/>
      <c r="BS620" s="114"/>
      <c r="BT620" s="114"/>
      <c r="BU620" s="114"/>
      <c r="BV620" s="114"/>
      <c r="BW620" s="114"/>
      <c r="BX620" s="114"/>
      <c r="BY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c r="AJ621" s="114"/>
      <c r="AK621" s="114"/>
      <c r="AL621" s="114"/>
      <c r="AM621" s="114"/>
      <c r="AN621" s="114"/>
      <c r="AO621" s="114"/>
      <c r="AP621" s="114"/>
      <c r="AQ621" s="114"/>
      <c r="AR621" s="114"/>
      <c r="AS621" s="114"/>
      <c r="AT621" s="114"/>
      <c r="AU621" s="114"/>
      <c r="AV621" s="114"/>
      <c r="AW621" s="114"/>
      <c r="AX621" s="114"/>
      <c r="AY621" s="114"/>
      <c r="AZ621" s="114"/>
      <c r="BA621" s="114"/>
      <c r="BB621" s="114"/>
      <c r="BC621" s="114"/>
      <c r="BD621" s="114"/>
      <c r="BE621" s="114"/>
      <c r="BF621" s="114"/>
      <c r="BG621" s="114"/>
      <c r="BH621" s="114"/>
      <c r="BI621" s="114"/>
      <c r="BJ621" s="114"/>
      <c r="BK621" s="114"/>
      <c r="BL621" s="114"/>
      <c r="BM621" s="114"/>
      <c r="BN621" s="114"/>
      <c r="BO621" s="114"/>
      <c r="BP621" s="114"/>
      <c r="BQ621" s="114"/>
      <c r="BR621" s="114"/>
      <c r="BS621" s="114"/>
      <c r="BT621" s="114"/>
      <c r="BU621" s="114"/>
      <c r="BV621" s="114"/>
      <c r="BW621" s="114"/>
      <c r="BX621" s="114"/>
      <c r="BY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c r="AJ622" s="114"/>
      <c r="AK622" s="114"/>
      <c r="AL622" s="114"/>
      <c r="AM622" s="114"/>
      <c r="AN622" s="114"/>
      <c r="AO622" s="114"/>
      <c r="AP622" s="114"/>
      <c r="AQ622" s="114"/>
      <c r="AR622" s="114"/>
      <c r="AS622" s="114"/>
      <c r="AT622" s="114"/>
      <c r="AU622" s="114"/>
      <c r="AV622" s="114"/>
      <c r="AW622" s="114"/>
      <c r="AX622" s="114"/>
      <c r="AY622" s="114"/>
      <c r="AZ622" s="114"/>
      <c r="BA622" s="114"/>
      <c r="BB622" s="114"/>
      <c r="BC622" s="114"/>
      <c r="BD622" s="114"/>
      <c r="BE622" s="114"/>
      <c r="BF622" s="114"/>
      <c r="BG622" s="114"/>
      <c r="BH622" s="114"/>
      <c r="BI622" s="114"/>
      <c r="BJ622" s="114"/>
      <c r="BK622" s="114"/>
      <c r="BL622" s="114"/>
      <c r="BM622" s="114"/>
      <c r="BN622" s="114"/>
      <c r="BO622" s="114"/>
      <c r="BP622" s="114"/>
      <c r="BQ622" s="114"/>
      <c r="BR622" s="114"/>
      <c r="BS622" s="114"/>
      <c r="BT622" s="114"/>
      <c r="BU622" s="114"/>
      <c r="BV622" s="114"/>
      <c r="BW622" s="114"/>
      <c r="BX622" s="114"/>
      <c r="BY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c r="AJ623" s="114"/>
      <c r="AK623" s="114"/>
      <c r="AL623" s="114"/>
      <c r="AM623" s="114"/>
      <c r="AN623" s="114"/>
      <c r="AO623" s="114"/>
      <c r="AP623" s="114"/>
      <c r="AQ623" s="114"/>
      <c r="AR623" s="114"/>
      <c r="AS623" s="114"/>
      <c r="AT623" s="114"/>
      <c r="AU623" s="114"/>
      <c r="AV623" s="114"/>
      <c r="AW623" s="114"/>
      <c r="AX623" s="114"/>
      <c r="AY623" s="114"/>
      <c r="AZ623" s="114"/>
      <c r="BA623" s="114"/>
      <c r="BB623" s="114"/>
      <c r="BC623" s="114"/>
      <c r="BD623" s="114"/>
      <c r="BE623" s="114"/>
      <c r="BF623" s="114"/>
      <c r="BG623" s="114"/>
      <c r="BH623" s="114"/>
      <c r="BI623" s="114"/>
      <c r="BJ623" s="114"/>
      <c r="BK623" s="114"/>
      <c r="BL623" s="114"/>
      <c r="BM623" s="114"/>
      <c r="BN623" s="114"/>
      <c r="BO623" s="114"/>
      <c r="BP623" s="114"/>
      <c r="BQ623" s="114"/>
      <c r="BR623" s="114"/>
      <c r="BS623" s="114"/>
      <c r="BT623" s="114"/>
      <c r="BU623" s="114"/>
      <c r="BV623" s="114"/>
      <c r="BW623" s="114"/>
      <c r="BX623" s="114"/>
      <c r="BY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c r="AJ624" s="114"/>
      <c r="AK624" s="114"/>
      <c r="AL624" s="114"/>
      <c r="AM624" s="114"/>
      <c r="AN624" s="114"/>
      <c r="AO624" s="114"/>
      <c r="AP624" s="114"/>
      <c r="AQ624" s="114"/>
      <c r="AR624" s="114"/>
      <c r="AS624" s="114"/>
      <c r="AT624" s="114"/>
      <c r="AU624" s="114"/>
      <c r="AV624" s="114"/>
      <c r="AW624" s="114"/>
      <c r="AX624" s="114"/>
      <c r="AY624" s="114"/>
      <c r="AZ624" s="114"/>
      <c r="BA624" s="114"/>
      <c r="BB624" s="114"/>
      <c r="BC624" s="114"/>
      <c r="BD624" s="114"/>
      <c r="BE624" s="114"/>
      <c r="BF624" s="114"/>
      <c r="BG624" s="114"/>
      <c r="BH624" s="114"/>
      <c r="BI624" s="114"/>
      <c r="BJ624" s="114"/>
      <c r="BK624" s="114"/>
      <c r="BL624" s="114"/>
      <c r="BM624" s="114"/>
      <c r="BN624" s="114"/>
      <c r="BO624" s="114"/>
      <c r="BP624" s="114"/>
      <c r="BQ624" s="114"/>
      <c r="BR624" s="114"/>
      <c r="BS624" s="114"/>
      <c r="BT624" s="114"/>
      <c r="BU624" s="114"/>
      <c r="BV624" s="114"/>
      <c r="BW624" s="114"/>
      <c r="BX624" s="114"/>
      <c r="BY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c r="AJ625" s="114"/>
      <c r="AK625" s="114"/>
      <c r="AL625" s="114"/>
      <c r="AM625" s="114"/>
      <c r="AN625" s="114"/>
      <c r="AO625" s="114"/>
      <c r="AP625" s="114"/>
      <c r="AQ625" s="114"/>
      <c r="AR625" s="114"/>
      <c r="AS625" s="114"/>
      <c r="AT625" s="114"/>
      <c r="AU625" s="114"/>
      <c r="AV625" s="114"/>
      <c r="AW625" s="114"/>
      <c r="AX625" s="114"/>
      <c r="AY625" s="114"/>
      <c r="AZ625" s="114"/>
      <c r="BA625" s="114"/>
      <c r="BB625" s="114"/>
      <c r="BC625" s="114"/>
      <c r="BD625" s="114"/>
      <c r="BE625" s="114"/>
      <c r="BF625" s="114"/>
      <c r="BG625" s="114"/>
      <c r="BH625" s="114"/>
      <c r="BI625" s="114"/>
      <c r="BJ625" s="114"/>
      <c r="BK625" s="114"/>
      <c r="BL625" s="114"/>
      <c r="BM625" s="114"/>
      <c r="BN625" s="114"/>
      <c r="BO625" s="114"/>
      <c r="BP625" s="114"/>
      <c r="BQ625" s="114"/>
      <c r="BR625" s="114"/>
      <c r="BS625" s="114"/>
      <c r="BT625" s="114"/>
      <c r="BU625" s="114"/>
      <c r="BV625" s="114"/>
      <c r="BW625" s="114"/>
      <c r="BX625" s="114"/>
      <c r="BY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c r="AJ626" s="114"/>
      <c r="AK626" s="114"/>
      <c r="AL626" s="114"/>
      <c r="AM626" s="114"/>
      <c r="AN626" s="114"/>
      <c r="AO626" s="114"/>
      <c r="AP626" s="114"/>
      <c r="AQ626" s="114"/>
      <c r="AR626" s="114"/>
      <c r="AS626" s="114"/>
      <c r="AT626" s="114"/>
      <c r="AU626" s="114"/>
      <c r="AV626" s="114"/>
      <c r="AW626" s="114"/>
      <c r="AX626" s="114"/>
      <c r="AY626" s="114"/>
      <c r="AZ626" s="114"/>
      <c r="BA626" s="114"/>
      <c r="BB626" s="114"/>
      <c r="BC626" s="114"/>
      <c r="BD626" s="114"/>
      <c r="BE626" s="114"/>
      <c r="BF626" s="114"/>
      <c r="BG626" s="114"/>
      <c r="BH626" s="114"/>
      <c r="BI626" s="114"/>
      <c r="BJ626" s="114"/>
      <c r="BK626" s="114"/>
      <c r="BL626" s="114"/>
      <c r="BM626" s="114"/>
      <c r="BN626" s="114"/>
      <c r="BO626" s="114"/>
      <c r="BP626" s="114"/>
      <c r="BQ626" s="114"/>
      <c r="BR626" s="114"/>
      <c r="BS626" s="114"/>
      <c r="BT626" s="114"/>
      <c r="BU626" s="114"/>
      <c r="BV626" s="114"/>
      <c r="BW626" s="114"/>
      <c r="BX626" s="114"/>
      <c r="BY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c r="AJ627" s="114"/>
      <c r="AK627" s="114"/>
      <c r="AL627" s="114"/>
      <c r="AM627" s="114"/>
      <c r="AN627" s="114"/>
      <c r="AO627" s="114"/>
      <c r="AP627" s="114"/>
      <c r="AQ627" s="114"/>
      <c r="AR627" s="114"/>
      <c r="AS627" s="114"/>
      <c r="AT627" s="114"/>
      <c r="AU627" s="114"/>
      <c r="AV627" s="114"/>
      <c r="AW627" s="114"/>
      <c r="AX627" s="114"/>
      <c r="AY627" s="114"/>
      <c r="AZ627" s="114"/>
      <c r="BA627" s="114"/>
      <c r="BB627" s="114"/>
      <c r="BC627" s="114"/>
      <c r="BD627" s="114"/>
      <c r="BE627" s="114"/>
      <c r="BF627" s="114"/>
      <c r="BG627" s="114"/>
      <c r="BH627" s="114"/>
      <c r="BI627" s="114"/>
      <c r="BJ627" s="114"/>
      <c r="BK627" s="114"/>
      <c r="BL627" s="114"/>
      <c r="BM627" s="114"/>
      <c r="BN627" s="114"/>
      <c r="BO627" s="114"/>
      <c r="BP627" s="114"/>
      <c r="BQ627" s="114"/>
      <c r="BR627" s="114"/>
      <c r="BS627" s="114"/>
      <c r="BT627" s="114"/>
      <c r="BU627" s="114"/>
      <c r="BV627" s="114"/>
      <c r="BW627" s="114"/>
      <c r="BX627" s="114"/>
      <c r="BY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c r="AJ628" s="114"/>
      <c r="AK628" s="114"/>
      <c r="AL628" s="114"/>
      <c r="AM628" s="114"/>
      <c r="AN628" s="114"/>
      <c r="AO628" s="114"/>
      <c r="AP628" s="114"/>
      <c r="AQ628" s="114"/>
      <c r="AR628" s="114"/>
      <c r="AS628" s="114"/>
      <c r="AT628" s="114"/>
      <c r="AU628" s="114"/>
      <c r="AV628" s="114"/>
      <c r="AW628" s="114"/>
      <c r="AX628" s="114"/>
      <c r="AY628" s="114"/>
      <c r="AZ628" s="114"/>
      <c r="BA628" s="114"/>
      <c r="BB628" s="114"/>
      <c r="BC628" s="114"/>
      <c r="BD628" s="114"/>
      <c r="BE628" s="114"/>
      <c r="BF628" s="114"/>
      <c r="BG628" s="114"/>
      <c r="BH628" s="114"/>
      <c r="BI628" s="114"/>
      <c r="BJ628" s="114"/>
      <c r="BK628" s="114"/>
      <c r="BL628" s="114"/>
      <c r="BM628" s="114"/>
      <c r="BN628" s="114"/>
      <c r="BO628" s="114"/>
      <c r="BP628" s="114"/>
      <c r="BQ628" s="114"/>
      <c r="BR628" s="114"/>
      <c r="BS628" s="114"/>
      <c r="BT628" s="114"/>
      <c r="BU628" s="114"/>
      <c r="BV628" s="114"/>
      <c r="BW628" s="114"/>
      <c r="BX628" s="114"/>
      <c r="BY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c r="AJ629" s="114"/>
      <c r="AK629" s="114"/>
      <c r="AL629" s="114"/>
      <c r="AM629" s="114"/>
      <c r="AN629" s="114"/>
      <c r="AO629" s="114"/>
      <c r="AP629" s="114"/>
      <c r="AQ629" s="114"/>
      <c r="AR629" s="114"/>
      <c r="AS629" s="114"/>
      <c r="AT629" s="114"/>
      <c r="AU629" s="114"/>
      <c r="AV629" s="114"/>
      <c r="AW629" s="114"/>
      <c r="AX629" s="114"/>
      <c r="AY629" s="114"/>
      <c r="AZ629" s="114"/>
      <c r="BA629" s="114"/>
      <c r="BB629" s="114"/>
      <c r="BC629" s="114"/>
      <c r="BD629" s="114"/>
      <c r="BE629" s="114"/>
      <c r="BF629" s="114"/>
      <c r="BG629" s="114"/>
      <c r="BH629" s="114"/>
      <c r="BI629" s="114"/>
      <c r="BJ629" s="114"/>
      <c r="BK629" s="114"/>
      <c r="BL629" s="114"/>
      <c r="BM629" s="114"/>
      <c r="BN629" s="114"/>
      <c r="BO629" s="114"/>
      <c r="BP629" s="114"/>
      <c r="BQ629" s="114"/>
      <c r="BR629" s="114"/>
      <c r="BS629" s="114"/>
      <c r="BT629" s="114"/>
      <c r="BU629" s="114"/>
      <c r="BV629" s="114"/>
      <c r="BW629" s="114"/>
      <c r="BX629" s="114"/>
      <c r="BY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c r="AJ630" s="114"/>
      <c r="AK630" s="114"/>
      <c r="AL630" s="114"/>
      <c r="AM630" s="114"/>
      <c r="AN630" s="114"/>
      <c r="AO630" s="114"/>
      <c r="AP630" s="114"/>
      <c r="AQ630" s="114"/>
      <c r="AR630" s="114"/>
      <c r="AS630" s="114"/>
      <c r="AT630" s="114"/>
      <c r="AU630" s="114"/>
      <c r="AV630" s="114"/>
      <c r="AW630" s="114"/>
      <c r="AX630" s="114"/>
      <c r="AY630" s="114"/>
      <c r="AZ630" s="114"/>
      <c r="BA630" s="114"/>
      <c r="BB630" s="114"/>
      <c r="BC630" s="114"/>
      <c r="BD630" s="114"/>
      <c r="BE630" s="114"/>
      <c r="BF630" s="114"/>
      <c r="BG630" s="114"/>
      <c r="BH630" s="114"/>
      <c r="BI630" s="114"/>
      <c r="BJ630" s="114"/>
      <c r="BK630" s="114"/>
      <c r="BL630" s="114"/>
      <c r="BM630" s="114"/>
      <c r="BN630" s="114"/>
      <c r="BO630" s="114"/>
      <c r="BP630" s="114"/>
      <c r="BQ630" s="114"/>
      <c r="BR630" s="114"/>
      <c r="BS630" s="114"/>
      <c r="BT630" s="114"/>
      <c r="BU630" s="114"/>
      <c r="BV630" s="114"/>
      <c r="BW630" s="114"/>
      <c r="BX630" s="114"/>
      <c r="BY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c r="AJ631" s="114"/>
      <c r="AK631" s="114"/>
      <c r="AL631" s="114"/>
      <c r="AM631" s="114"/>
      <c r="AN631" s="114"/>
      <c r="AO631" s="114"/>
      <c r="AP631" s="114"/>
      <c r="AQ631" s="114"/>
      <c r="AR631" s="114"/>
      <c r="AS631" s="114"/>
      <c r="AT631" s="114"/>
      <c r="AU631" s="114"/>
      <c r="AV631" s="114"/>
      <c r="AW631" s="114"/>
      <c r="AX631" s="114"/>
      <c r="AY631" s="114"/>
      <c r="AZ631" s="114"/>
      <c r="BA631" s="114"/>
      <c r="BB631" s="114"/>
      <c r="BC631" s="114"/>
      <c r="BD631" s="114"/>
      <c r="BE631" s="114"/>
      <c r="BF631" s="114"/>
      <c r="BG631" s="114"/>
      <c r="BH631" s="114"/>
      <c r="BI631" s="114"/>
      <c r="BJ631" s="114"/>
      <c r="BK631" s="114"/>
      <c r="BL631" s="114"/>
      <c r="BM631" s="114"/>
      <c r="BN631" s="114"/>
      <c r="BO631" s="114"/>
      <c r="BP631" s="114"/>
      <c r="BQ631" s="114"/>
      <c r="BR631" s="114"/>
      <c r="BS631" s="114"/>
      <c r="BT631" s="114"/>
      <c r="BU631" s="114"/>
      <c r="BV631" s="114"/>
      <c r="BW631" s="114"/>
      <c r="BX631" s="114"/>
      <c r="BY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c r="AJ632" s="114"/>
      <c r="AK632" s="114"/>
      <c r="AL632" s="114"/>
      <c r="AM632" s="114"/>
      <c r="AN632" s="114"/>
      <c r="AO632" s="114"/>
      <c r="AP632" s="114"/>
      <c r="AQ632" s="114"/>
      <c r="AR632" s="114"/>
      <c r="AS632" s="114"/>
      <c r="AT632" s="114"/>
      <c r="AU632" s="114"/>
      <c r="AV632" s="114"/>
      <c r="AW632" s="114"/>
      <c r="AX632" s="114"/>
      <c r="AY632" s="114"/>
      <c r="AZ632" s="114"/>
      <c r="BA632" s="114"/>
      <c r="BB632" s="114"/>
      <c r="BC632" s="114"/>
      <c r="BD632" s="114"/>
      <c r="BE632" s="114"/>
      <c r="BF632" s="114"/>
      <c r="BG632" s="114"/>
      <c r="BH632" s="114"/>
      <c r="BI632" s="114"/>
      <c r="BJ632" s="114"/>
      <c r="BK632" s="114"/>
      <c r="BL632" s="114"/>
      <c r="BM632" s="114"/>
      <c r="BN632" s="114"/>
      <c r="BO632" s="114"/>
      <c r="BP632" s="114"/>
      <c r="BQ632" s="114"/>
      <c r="BR632" s="114"/>
      <c r="BS632" s="114"/>
      <c r="BT632" s="114"/>
      <c r="BU632" s="114"/>
      <c r="BV632" s="114"/>
      <c r="BW632" s="114"/>
      <c r="BX632" s="114"/>
      <c r="BY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c r="AJ633" s="114"/>
      <c r="AK633" s="114"/>
      <c r="AL633" s="114"/>
      <c r="AM633" s="114"/>
      <c r="AN633" s="114"/>
      <c r="AO633" s="114"/>
      <c r="AP633" s="114"/>
      <c r="AQ633" s="114"/>
      <c r="AR633" s="114"/>
      <c r="AS633" s="114"/>
      <c r="AT633" s="114"/>
      <c r="AU633" s="114"/>
      <c r="AV633" s="114"/>
      <c r="AW633" s="114"/>
      <c r="AX633" s="114"/>
      <c r="AY633" s="114"/>
      <c r="AZ633" s="114"/>
      <c r="BA633" s="114"/>
      <c r="BB633" s="114"/>
      <c r="BC633" s="114"/>
      <c r="BD633" s="114"/>
      <c r="BE633" s="114"/>
      <c r="BF633" s="114"/>
      <c r="BG633" s="114"/>
      <c r="BH633" s="114"/>
      <c r="BI633" s="114"/>
      <c r="BJ633" s="114"/>
      <c r="BK633" s="114"/>
      <c r="BL633" s="114"/>
      <c r="BM633" s="114"/>
      <c r="BN633" s="114"/>
      <c r="BO633" s="114"/>
      <c r="BP633" s="114"/>
      <c r="BQ633" s="114"/>
      <c r="BR633" s="114"/>
      <c r="BS633" s="114"/>
      <c r="BT633" s="114"/>
      <c r="BU633" s="114"/>
      <c r="BV633" s="114"/>
      <c r="BW633" s="114"/>
      <c r="BX633" s="114"/>
      <c r="BY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c r="AJ634" s="114"/>
      <c r="AK634" s="114"/>
      <c r="AL634" s="114"/>
      <c r="AM634" s="114"/>
      <c r="AN634" s="114"/>
      <c r="AO634" s="114"/>
      <c r="AP634" s="114"/>
      <c r="AQ634" s="114"/>
      <c r="AR634" s="114"/>
      <c r="AS634" s="114"/>
      <c r="AT634" s="114"/>
      <c r="AU634" s="114"/>
      <c r="AV634" s="114"/>
      <c r="AW634" s="114"/>
      <c r="AX634" s="114"/>
      <c r="AY634" s="114"/>
      <c r="AZ634" s="114"/>
      <c r="BA634" s="114"/>
      <c r="BB634" s="114"/>
      <c r="BC634" s="114"/>
      <c r="BD634" s="114"/>
      <c r="BE634" s="114"/>
      <c r="BF634" s="114"/>
      <c r="BG634" s="114"/>
      <c r="BH634" s="114"/>
      <c r="BI634" s="114"/>
      <c r="BJ634" s="114"/>
      <c r="BK634" s="114"/>
      <c r="BL634" s="114"/>
      <c r="BM634" s="114"/>
      <c r="BN634" s="114"/>
      <c r="BO634" s="114"/>
      <c r="BP634" s="114"/>
      <c r="BQ634" s="114"/>
      <c r="BR634" s="114"/>
      <c r="BS634" s="114"/>
      <c r="BT634" s="114"/>
      <c r="BU634" s="114"/>
      <c r="BV634" s="114"/>
      <c r="BW634" s="114"/>
      <c r="BX634" s="114"/>
      <c r="BY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c r="AJ635" s="114"/>
      <c r="AK635" s="114"/>
      <c r="AL635" s="114"/>
      <c r="AM635" s="114"/>
      <c r="AN635" s="114"/>
      <c r="AO635" s="114"/>
      <c r="AP635" s="114"/>
      <c r="AQ635" s="114"/>
      <c r="AR635" s="114"/>
      <c r="AS635" s="114"/>
      <c r="AT635" s="114"/>
      <c r="AU635" s="114"/>
      <c r="AV635" s="114"/>
      <c r="AW635" s="114"/>
      <c r="AX635" s="114"/>
      <c r="AY635" s="114"/>
      <c r="AZ635" s="114"/>
      <c r="BA635" s="114"/>
      <c r="BB635" s="114"/>
      <c r="BC635" s="114"/>
      <c r="BD635" s="114"/>
      <c r="BE635" s="114"/>
      <c r="BF635" s="114"/>
      <c r="BG635" s="114"/>
      <c r="BH635" s="114"/>
      <c r="BI635" s="114"/>
      <c r="BJ635" s="114"/>
      <c r="BK635" s="114"/>
      <c r="BL635" s="114"/>
      <c r="BM635" s="114"/>
      <c r="BN635" s="114"/>
      <c r="BO635" s="114"/>
      <c r="BP635" s="114"/>
      <c r="BQ635" s="114"/>
      <c r="BR635" s="114"/>
      <c r="BS635" s="114"/>
      <c r="BT635" s="114"/>
      <c r="BU635" s="114"/>
      <c r="BV635" s="114"/>
      <c r="BW635" s="114"/>
      <c r="BX635" s="114"/>
      <c r="BY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c r="AJ636" s="114"/>
      <c r="AK636" s="114"/>
      <c r="AL636" s="114"/>
      <c r="AM636" s="114"/>
      <c r="AN636" s="114"/>
      <c r="AO636" s="114"/>
      <c r="AP636" s="114"/>
      <c r="AQ636" s="114"/>
      <c r="AR636" s="114"/>
      <c r="AS636" s="114"/>
      <c r="AT636" s="114"/>
      <c r="AU636" s="114"/>
      <c r="AV636" s="114"/>
      <c r="AW636" s="114"/>
      <c r="AX636" s="114"/>
      <c r="AY636" s="114"/>
      <c r="AZ636" s="114"/>
      <c r="BA636" s="114"/>
      <c r="BB636" s="114"/>
      <c r="BC636" s="114"/>
      <c r="BD636" s="114"/>
      <c r="BE636" s="114"/>
      <c r="BF636" s="114"/>
      <c r="BG636" s="114"/>
      <c r="BH636" s="114"/>
      <c r="BI636" s="114"/>
      <c r="BJ636" s="114"/>
      <c r="BK636" s="114"/>
      <c r="BL636" s="114"/>
      <c r="BM636" s="114"/>
      <c r="BN636" s="114"/>
      <c r="BO636" s="114"/>
      <c r="BP636" s="114"/>
      <c r="BQ636" s="114"/>
      <c r="BR636" s="114"/>
      <c r="BS636" s="114"/>
      <c r="BT636" s="114"/>
      <c r="BU636" s="114"/>
      <c r="BV636" s="114"/>
      <c r="BW636" s="114"/>
      <c r="BX636" s="114"/>
      <c r="BY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c r="AJ637" s="114"/>
      <c r="AK637" s="114"/>
      <c r="AL637" s="114"/>
      <c r="AM637" s="114"/>
      <c r="AN637" s="114"/>
      <c r="AO637" s="114"/>
      <c r="AP637" s="114"/>
      <c r="AQ637" s="114"/>
      <c r="AR637" s="114"/>
      <c r="AS637" s="114"/>
      <c r="AT637" s="114"/>
      <c r="AU637" s="114"/>
      <c r="AV637" s="114"/>
      <c r="AW637" s="114"/>
      <c r="AX637" s="114"/>
      <c r="AY637" s="114"/>
      <c r="AZ637" s="114"/>
      <c r="BA637" s="114"/>
      <c r="BB637" s="114"/>
      <c r="BC637" s="114"/>
      <c r="BD637" s="114"/>
      <c r="BE637" s="114"/>
      <c r="BF637" s="114"/>
      <c r="BG637" s="114"/>
      <c r="BH637" s="114"/>
      <c r="BI637" s="114"/>
      <c r="BJ637" s="114"/>
      <c r="BK637" s="114"/>
      <c r="BL637" s="114"/>
      <c r="BM637" s="114"/>
      <c r="BN637" s="114"/>
      <c r="BO637" s="114"/>
      <c r="BP637" s="114"/>
      <c r="BQ637" s="114"/>
      <c r="BR637" s="114"/>
      <c r="BS637" s="114"/>
      <c r="BT637" s="114"/>
      <c r="BU637" s="114"/>
      <c r="BV637" s="114"/>
      <c r="BW637" s="114"/>
      <c r="BX637" s="114"/>
      <c r="BY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c r="AJ638" s="114"/>
      <c r="AK638" s="114"/>
      <c r="AL638" s="114"/>
      <c r="AM638" s="114"/>
      <c r="AN638" s="114"/>
      <c r="AO638" s="114"/>
      <c r="AP638" s="114"/>
      <c r="AQ638" s="114"/>
      <c r="AR638" s="114"/>
      <c r="AS638" s="114"/>
      <c r="AT638" s="114"/>
      <c r="AU638" s="114"/>
      <c r="AV638" s="114"/>
      <c r="AW638" s="114"/>
      <c r="AX638" s="114"/>
      <c r="AY638" s="114"/>
      <c r="AZ638" s="114"/>
      <c r="BA638" s="114"/>
      <c r="BB638" s="114"/>
      <c r="BC638" s="114"/>
      <c r="BD638" s="114"/>
      <c r="BE638" s="114"/>
      <c r="BF638" s="114"/>
      <c r="BG638" s="114"/>
      <c r="BH638" s="114"/>
      <c r="BI638" s="114"/>
      <c r="BJ638" s="114"/>
      <c r="BK638" s="114"/>
      <c r="BL638" s="114"/>
      <c r="BM638" s="114"/>
      <c r="BN638" s="114"/>
      <c r="BO638" s="114"/>
      <c r="BP638" s="114"/>
      <c r="BQ638" s="114"/>
      <c r="BR638" s="114"/>
      <c r="BS638" s="114"/>
      <c r="BT638" s="114"/>
      <c r="BU638" s="114"/>
      <c r="BV638" s="114"/>
      <c r="BW638" s="114"/>
      <c r="BX638" s="114"/>
      <c r="BY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c r="AJ639" s="114"/>
      <c r="AK639" s="114"/>
      <c r="AL639" s="114"/>
      <c r="AM639" s="114"/>
      <c r="AN639" s="114"/>
      <c r="AO639" s="114"/>
      <c r="AP639" s="114"/>
      <c r="AQ639" s="114"/>
      <c r="AR639" s="114"/>
      <c r="AS639" s="114"/>
      <c r="AT639" s="114"/>
      <c r="AU639" s="114"/>
      <c r="AV639" s="114"/>
      <c r="AW639" s="114"/>
      <c r="AX639" s="114"/>
      <c r="AY639" s="114"/>
      <c r="AZ639" s="114"/>
      <c r="BA639" s="114"/>
      <c r="BB639" s="114"/>
      <c r="BC639" s="114"/>
      <c r="BD639" s="114"/>
      <c r="BE639" s="114"/>
      <c r="BF639" s="114"/>
      <c r="BG639" s="114"/>
      <c r="BH639" s="114"/>
      <c r="BI639" s="114"/>
      <c r="BJ639" s="114"/>
      <c r="BK639" s="114"/>
      <c r="BL639" s="114"/>
      <c r="BM639" s="114"/>
      <c r="BN639" s="114"/>
      <c r="BO639" s="114"/>
      <c r="BP639" s="114"/>
      <c r="BQ639" s="114"/>
      <c r="BR639" s="114"/>
      <c r="BS639" s="114"/>
      <c r="BT639" s="114"/>
      <c r="BU639" s="114"/>
      <c r="BV639" s="114"/>
      <c r="BW639" s="114"/>
      <c r="BX639" s="114"/>
      <c r="BY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c r="AJ640" s="114"/>
      <c r="AK640" s="114"/>
      <c r="AL640" s="114"/>
      <c r="AM640" s="114"/>
      <c r="AN640" s="114"/>
      <c r="AO640" s="114"/>
      <c r="AP640" s="114"/>
      <c r="AQ640" s="114"/>
      <c r="AR640" s="114"/>
      <c r="AS640" s="114"/>
      <c r="AT640" s="114"/>
      <c r="AU640" s="114"/>
      <c r="AV640" s="114"/>
      <c r="AW640" s="114"/>
      <c r="AX640" s="114"/>
      <c r="AY640" s="114"/>
      <c r="AZ640" s="114"/>
      <c r="BA640" s="114"/>
      <c r="BB640" s="114"/>
      <c r="BC640" s="114"/>
      <c r="BD640" s="114"/>
      <c r="BE640" s="114"/>
      <c r="BF640" s="114"/>
      <c r="BG640" s="114"/>
      <c r="BH640" s="114"/>
      <c r="BI640" s="114"/>
      <c r="BJ640" s="114"/>
      <c r="BK640" s="114"/>
      <c r="BL640" s="114"/>
      <c r="BM640" s="114"/>
      <c r="BN640" s="114"/>
      <c r="BO640" s="114"/>
      <c r="BP640" s="114"/>
      <c r="BQ640" s="114"/>
      <c r="BR640" s="114"/>
      <c r="BS640" s="114"/>
      <c r="BT640" s="114"/>
      <c r="BU640" s="114"/>
      <c r="BV640" s="114"/>
      <c r="BW640" s="114"/>
      <c r="BX640" s="114"/>
      <c r="BY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c r="AJ641" s="114"/>
      <c r="AK641" s="114"/>
      <c r="AL641" s="114"/>
      <c r="AM641" s="114"/>
      <c r="AN641" s="114"/>
      <c r="AO641" s="114"/>
      <c r="AP641" s="114"/>
      <c r="AQ641" s="114"/>
      <c r="AR641" s="114"/>
      <c r="AS641" s="114"/>
      <c r="AT641" s="114"/>
      <c r="AU641" s="114"/>
      <c r="AV641" s="114"/>
      <c r="AW641" s="114"/>
      <c r="AX641" s="114"/>
      <c r="AY641" s="114"/>
      <c r="AZ641" s="114"/>
      <c r="BA641" s="114"/>
      <c r="BB641" s="114"/>
      <c r="BC641" s="114"/>
      <c r="BD641" s="114"/>
      <c r="BE641" s="114"/>
      <c r="BF641" s="114"/>
      <c r="BG641" s="114"/>
      <c r="BH641" s="114"/>
      <c r="BI641" s="114"/>
      <c r="BJ641" s="114"/>
      <c r="BK641" s="114"/>
      <c r="BL641" s="114"/>
      <c r="BM641" s="114"/>
      <c r="BN641" s="114"/>
      <c r="BO641" s="114"/>
      <c r="BP641" s="114"/>
      <c r="BQ641" s="114"/>
      <c r="BR641" s="114"/>
      <c r="BS641" s="114"/>
      <c r="BT641" s="114"/>
      <c r="BU641" s="114"/>
      <c r="BV641" s="114"/>
      <c r="BW641" s="114"/>
      <c r="BX641" s="114"/>
      <c r="BY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c r="AJ642" s="114"/>
      <c r="AK642" s="114"/>
      <c r="AL642" s="114"/>
      <c r="AM642" s="114"/>
      <c r="AN642" s="114"/>
      <c r="AO642" s="114"/>
      <c r="AP642" s="114"/>
      <c r="AQ642" s="114"/>
      <c r="AR642" s="114"/>
      <c r="AS642" s="114"/>
      <c r="AT642" s="114"/>
      <c r="AU642" s="114"/>
      <c r="AV642" s="114"/>
      <c r="AW642" s="114"/>
      <c r="AX642" s="114"/>
      <c r="AY642" s="114"/>
      <c r="AZ642" s="114"/>
      <c r="BA642" s="114"/>
      <c r="BB642" s="114"/>
      <c r="BC642" s="114"/>
      <c r="BD642" s="114"/>
      <c r="BE642" s="114"/>
      <c r="BF642" s="114"/>
      <c r="BG642" s="114"/>
      <c r="BH642" s="114"/>
      <c r="BI642" s="114"/>
      <c r="BJ642" s="114"/>
      <c r="BK642" s="114"/>
      <c r="BL642" s="114"/>
      <c r="BM642" s="114"/>
      <c r="BN642" s="114"/>
      <c r="BO642" s="114"/>
      <c r="BP642" s="114"/>
      <c r="BQ642" s="114"/>
      <c r="BR642" s="114"/>
      <c r="BS642" s="114"/>
      <c r="BT642" s="114"/>
      <c r="BU642" s="114"/>
      <c r="BV642" s="114"/>
      <c r="BW642" s="114"/>
      <c r="BX642" s="114"/>
      <c r="BY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c r="AJ643" s="114"/>
      <c r="AK643" s="114"/>
      <c r="AL643" s="114"/>
      <c r="AM643" s="114"/>
      <c r="AN643" s="114"/>
      <c r="AO643" s="114"/>
      <c r="AP643" s="114"/>
      <c r="AQ643" s="114"/>
      <c r="AR643" s="114"/>
      <c r="AS643" s="114"/>
      <c r="AT643" s="114"/>
      <c r="AU643" s="114"/>
      <c r="AV643" s="114"/>
      <c r="AW643" s="114"/>
      <c r="AX643" s="114"/>
      <c r="AY643" s="114"/>
      <c r="AZ643" s="114"/>
      <c r="BA643" s="114"/>
      <c r="BB643" s="114"/>
      <c r="BC643" s="114"/>
      <c r="BD643" s="114"/>
      <c r="BE643" s="114"/>
      <c r="BF643" s="114"/>
      <c r="BG643" s="114"/>
      <c r="BH643" s="114"/>
      <c r="BI643" s="114"/>
      <c r="BJ643" s="114"/>
      <c r="BK643" s="114"/>
      <c r="BL643" s="114"/>
      <c r="BM643" s="114"/>
      <c r="BN643" s="114"/>
      <c r="BO643" s="114"/>
      <c r="BP643" s="114"/>
      <c r="BQ643" s="114"/>
      <c r="BR643" s="114"/>
      <c r="BS643" s="114"/>
      <c r="BT643" s="114"/>
      <c r="BU643" s="114"/>
      <c r="BV643" s="114"/>
      <c r="BW643" s="114"/>
      <c r="BX643" s="114"/>
      <c r="BY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c r="AJ644" s="114"/>
      <c r="AK644" s="114"/>
      <c r="AL644" s="114"/>
      <c r="AM644" s="114"/>
      <c r="AN644" s="114"/>
      <c r="AO644" s="114"/>
      <c r="AP644" s="114"/>
      <c r="AQ644" s="114"/>
      <c r="AR644" s="114"/>
      <c r="AS644" s="114"/>
      <c r="AT644" s="114"/>
      <c r="AU644" s="114"/>
      <c r="AV644" s="114"/>
      <c r="AW644" s="114"/>
      <c r="AX644" s="114"/>
      <c r="AY644" s="114"/>
      <c r="AZ644" s="114"/>
      <c r="BA644" s="114"/>
      <c r="BB644" s="114"/>
      <c r="BC644" s="114"/>
      <c r="BD644" s="114"/>
      <c r="BE644" s="114"/>
      <c r="BF644" s="114"/>
      <c r="BG644" s="114"/>
      <c r="BH644" s="114"/>
      <c r="BI644" s="114"/>
      <c r="BJ644" s="114"/>
      <c r="BK644" s="114"/>
      <c r="BL644" s="114"/>
      <c r="BM644" s="114"/>
      <c r="BN644" s="114"/>
      <c r="BO644" s="114"/>
      <c r="BP644" s="114"/>
      <c r="BQ644" s="114"/>
      <c r="BR644" s="114"/>
      <c r="BS644" s="114"/>
      <c r="BT644" s="114"/>
      <c r="BU644" s="114"/>
      <c r="BV644" s="114"/>
      <c r="BW644" s="114"/>
      <c r="BX644" s="114"/>
      <c r="BY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c r="AJ645" s="114"/>
      <c r="AK645" s="114"/>
      <c r="AL645" s="114"/>
      <c r="AM645" s="114"/>
      <c r="AN645" s="114"/>
      <c r="AO645" s="114"/>
      <c r="AP645" s="114"/>
      <c r="AQ645" s="114"/>
      <c r="AR645" s="114"/>
      <c r="AS645" s="114"/>
      <c r="AT645" s="114"/>
      <c r="AU645" s="114"/>
      <c r="AV645" s="114"/>
      <c r="AW645" s="114"/>
      <c r="AX645" s="114"/>
      <c r="AY645" s="114"/>
      <c r="AZ645" s="114"/>
      <c r="BA645" s="114"/>
      <c r="BB645" s="114"/>
      <c r="BC645" s="114"/>
      <c r="BD645" s="114"/>
      <c r="BE645" s="114"/>
      <c r="BF645" s="114"/>
      <c r="BG645" s="114"/>
      <c r="BH645" s="114"/>
      <c r="BI645" s="114"/>
      <c r="BJ645" s="114"/>
      <c r="BK645" s="114"/>
      <c r="BL645" s="114"/>
      <c r="BM645" s="114"/>
      <c r="BN645" s="114"/>
      <c r="BO645" s="114"/>
      <c r="BP645" s="114"/>
      <c r="BQ645" s="114"/>
      <c r="BR645" s="114"/>
      <c r="BS645" s="114"/>
      <c r="BT645" s="114"/>
      <c r="BU645" s="114"/>
      <c r="BV645" s="114"/>
      <c r="BW645" s="114"/>
      <c r="BX645" s="114"/>
      <c r="BY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c r="AJ646" s="114"/>
      <c r="AK646" s="114"/>
      <c r="AL646" s="114"/>
      <c r="AM646" s="114"/>
      <c r="AN646" s="114"/>
      <c r="AO646" s="114"/>
      <c r="AP646" s="114"/>
      <c r="AQ646" s="114"/>
      <c r="AR646" s="114"/>
      <c r="AS646" s="114"/>
      <c r="AT646" s="114"/>
      <c r="AU646" s="114"/>
      <c r="AV646" s="114"/>
      <c r="AW646" s="114"/>
      <c r="AX646" s="114"/>
      <c r="AY646" s="114"/>
      <c r="AZ646" s="114"/>
      <c r="BA646" s="114"/>
      <c r="BB646" s="114"/>
      <c r="BC646" s="114"/>
      <c r="BD646" s="114"/>
      <c r="BE646" s="114"/>
      <c r="BF646" s="114"/>
      <c r="BG646" s="114"/>
      <c r="BH646" s="114"/>
      <c r="BI646" s="114"/>
      <c r="BJ646" s="114"/>
      <c r="BK646" s="114"/>
      <c r="BL646" s="114"/>
      <c r="BM646" s="114"/>
      <c r="BN646" s="114"/>
      <c r="BO646" s="114"/>
      <c r="BP646" s="114"/>
      <c r="BQ646" s="114"/>
      <c r="BR646" s="114"/>
      <c r="BS646" s="114"/>
      <c r="BT646" s="114"/>
      <c r="BU646" s="114"/>
      <c r="BV646" s="114"/>
      <c r="BW646" s="114"/>
      <c r="BX646" s="114"/>
      <c r="BY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c r="AJ647" s="114"/>
      <c r="AK647" s="114"/>
      <c r="AL647" s="114"/>
      <c r="AM647" s="114"/>
      <c r="AN647" s="114"/>
      <c r="AO647" s="114"/>
      <c r="AP647" s="114"/>
      <c r="AQ647" s="114"/>
      <c r="AR647" s="114"/>
      <c r="AS647" s="114"/>
      <c r="AT647" s="114"/>
      <c r="AU647" s="114"/>
      <c r="AV647" s="114"/>
      <c r="AW647" s="114"/>
      <c r="AX647" s="114"/>
      <c r="AY647" s="114"/>
      <c r="AZ647" s="114"/>
      <c r="BA647" s="114"/>
      <c r="BB647" s="114"/>
      <c r="BC647" s="114"/>
      <c r="BD647" s="114"/>
      <c r="BE647" s="114"/>
      <c r="BF647" s="114"/>
      <c r="BG647" s="114"/>
      <c r="BH647" s="114"/>
      <c r="BI647" s="114"/>
      <c r="BJ647" s="114"/>
      <c r="BK647" s="114"/>
      <c r="BL647" s="114"/>
      <c r="BM647" s="114"/>
      <c r="BN647" s="114"/>
      <c r="BO647" s="114"/>
      <c r="BP647" s="114"/>
      <c r="BQ647" s="114"/>
      <c r="BR647" s="114"/>
      <c r="BS647" s="114"/>
      <c r="BT647" s="114"/>
      <c r="BU647" s="114"/>
      <c r="BV647" s="114"/>
      <c r="BW647" s="114"/>
      <c r="BX647" s="114"/>
      <c r="BY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c r="AJ648" s="114"/>
      <c r="AK648" s="114"/>
      <c r="AL648" s="114"/>
      <c r="AM648" s="114"/>
      <c r="AN648" s="114"/>
      <c r="AO648" s="114"/>
      <c r="AP648" s="114"/>
      <c r="AQ648" s="114"/>
      <c r="AR648" s="114"/>
      <c r="AS648" s="114"/>
      <c r="AT648" s="114"/>
      <c r="AU648" s="114"/>
      <c r="AV648" s="114"/>
      <c r="AW648" s="114"/>
      <c r="AX648" s="114"/>
      <c r="AY648" s="114"/>
      <c r="AZ648" s="114"/>
      <c r="BA648" s="114"/>
      <c r="BB648" s="114"/>
      <c r="BC648" s="114"/>
      <c r="BD648" s="114"/>
      <c r="BE648" s="114"/>
      <c r="BF648" s="114"/>
      <c r="BG648" s="114"/>
      <c r="BH648" s="114"/>
      <c r="BI648" s="114"/>
      <c r="BJ648" s="114"/>
      <c r="BK648" s="114"/>
      <c r="BL648" s="114"/>
      <c r="BM648" s="114"/>
      <c r="BN648" s="114"/>
      <c r="BO648" s="114"/>
      <c r="BP648" s="114"/>
      <c r="BQ648" s="114"/>
      <c r="BR648" s="114"/>
      <c r="BS648" s="114"/>
      <c r="BT648" s="114"/>
      <c r="BU648" s="114"/>
      <c r="BV648" s="114"/>
      <c r="BW648" s="114"/>
      <c r="BX648" s="114"/>
      <c r="BY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c r="AJ649" s="114"/>
      <c r="AK649" s="114"/>
      <c r="AL649" s="114"/>
      <c r="AM649" s="114"/>
      <c r="AN649" s="114"/>
      <c r="AO649" s="114"/>
      <c r="AP649" s="114"/>
      <c r="AQ649" s="114"/>
      <c r="AR649" s="114"/>
      <c r="AS649" s="114"/>
      <c r="AT649" s="114"/>
      <c r="AU649" s="114"/>
      <c r="AV649" s="114"/>
      <c r="AW649" s="114"/>
      <c r="AX649" s="114"/>
      <c r="AY649" s="114"/>
      <c r="AZ649" s="114"/>
      <c r="BA649" s="114"/>
      <c r="BB649" s="114"/>
      <c r="BC649" s="114"/>
      <c r="BD649" s="114"/>
      <c r="BE649" s="114"/>
      <c r="BF649" s="114"/>
      <c r="BG649" s="114"/>
      <c r="BH649" s="114"/>
      <c r="BI649" s="114"/>
      <c r="BJ649" s="114"/>
      <c r="BK649" s="114"/>
      <c r="BL649" s="114"/>
      <c r="BM649" s="114"/>
      <c r="BN649" s="114"/>
      <c r="BO649" s="114"/>
      <c r="BP649" s="114"/>
      <c r="BQ649" s="114"/>
      <c r="BR649" s="114"/>
      <c r="BS649" s="114"/>
      <c r="BT649" s="114"/>
      <c r="BU649" s="114"/>
      <c r="BV649" s="114"/>
      <c r="BW649" s="114"/>
      <c r="BX649" s="114"/>
      <c r="BY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c r="AJ650" s="114"/>
      <c r="AK650" s="114"/>
      <c r="AL650" s="114"/>
      <c r="AM650" s="114"/>
      <c r="AN650" s="114"/>
      <c r="AO650" s="114"/>
      <c r="AP650" s="114"/>
      <c r="AQ650" s="114"/>
      <c r="AR650" s="114"/>
      <c r="AS650" s="114"/>
      <c r="AT650" s="114"/>
      <c r="AU650" s="114"/>
      <c r="AV650" s="114"/>
      <c r="AW650" s="114"/>
      <c r="AX650" s="114"/>
      <c r="AY650" s="114"/>
      <c r="AZ650" s="114"/>
      <c r="BA650" s="114"/>
      <c r="BB650" s="114"/>
      <c r="BC650" s="114"/>
      <c r="BD650" s="114"/>
      <c r="BE650" s="114"/>
      <c r="BF650" s="114"/>
      <c r="BG650" s="114"/>
      <c r="BH650" s="114"/>
      <c r="BI650" s="114"/>
      <c r="BJ650" s="114"/>
      <c r="BK650" s="114"/>
      <c r="BL650" s="114"/>
      <c r="BM650" s="114"/>
      <c r="BN650" s="114"/>
      <c r="BO650" s="114"/>
      <c r="BP650" s="114"/>
      <c r="BQ650" s="114"/>
      <c r="BR650" s="114"/>
      <c r="BS650" s="114"/>
      <c r="BT650" s="114"/>
      <c r="BU650" s="114"/>
      <c r="BV650" s="114"/>
      <c r="BW650" s="114"/>
      <c r="BX650" s="114"/>
      <c r="BY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c r="AJ651" s="114"/>
      <c r="AK651" s="114"/>
      <c r="AL651" s="114"/>
      <c r="AM651" s="114"/>
      <c r="AN651" s="114"/>
      <c r="AO651" s="114"/>
      <c r="AP651" s="114"/>
      <c r="AQ651" s="114"/>
      <c r="AR651" s="114"/>
      <c r="AS651" s="114"/>
      <c r="AT651" s="114"/>
      <c r="AU651" s="114"/>
      <c r="AV651" s="114"/>
      <c r="AW651" s="114"/>
      <c r="AX651" s="114"/>
      <c r="AY651" s="114"/>
      <c r="AZ651" s="114"/>
      <c r="BA651" s="114"/>
      <c r="BB651" s="114"/>
      <c r="BC651" s="114"/>
      <c r="BD651" s="114"/>
      <c r="BE651" s="114"/>
      <c r="BF651" s="114"/>
      <c r="BG651" s="114"/>
      <c r="BH651" s="114"/>
      <c r="BI651" s="114"/>
      <c r="BJ651" s="114"/>
      <c r="BK651" s="114"/>
      <c r="BL651" s="114"/>
      <c r="BM651" s="114"/>
      <c r="BN651" s="114"/>
      <c r="BO651" s="114"/>
      <c r="BP651" s="114"/>
      <c r="BQ651" s="114"/>
      <c r="BR651" s="114"/>
      <c r="BS651" s="114"/>
      <c r="BT651" s="114"/>
      <c r="BU651" s="114"/>
      <c r="BV651" s="114"/>
      <c r="BW651" s="114"/>
      <c r="BX651" s="114"/>
      <c r="BY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c r="AJ652" s="114"/>
      <c r="AK652" s="114"/>
      <c r="AL652" s="114"/>
      <c r="AM652" s="114"/>
      <c r="AN652" s="114"/>
      <c r="AO652" s="114"/>
      <c r="AP652" s="114"/>
      <c r="AQ652" s="114"/>
      <c r="AR652" s="114"/>
      <c r="AS652" s="114"/>
      <c r="AT652" s="114"/>
      <c r="AU652" s="114"/>
      <c r="AV652" s="114"/>
      <c r="AW652" s="114"/>
      <c r="AX652" s="114"/>
      <c r="AY652" s="114"/>
      <c r="AZ652" s="114"/>
      <c r="BA652" s="114"/>
      <c r="BB652" s="114"/>
      <c r="BC652" s="114"/>
      <c r="BD652" s="114"/>
      <c r="BE652" s="114"/>
      <c r="BF652" s="114"/>
      <c r="BG652" s="114"/>
      <c r="BH652" s="114"/>
      <c r="BI652" s="114"/>
      <c r="BJ652" s="114"/>
      <c r="BK652" s="114"/>
      <c r="BL652" s="114"/>
      <c r="BM652" s="114"/>
      <c r="BN652" s="114"/>
      <c r="BO652" s="114"/>
      <c r="BP652" s="114"/>
      <c r="BQ652" s="114"/>
      <c r="BR652" s="114"/>
      <c r="BS652" s="114"/>
      <c r="BT652" s="114"/>
      <c r="BU652" s="114"/>
      <c r="BV652" s="114"/>
      <c r="BW652" s="114"/>
      <c r="BX652" s="114"/>
      <c r="BY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c r="AJ653" s="114"/>
      <c r="AK653" s="114"/>
      <c r="AL653" s="114"/>
      <c r="AM653" s="114"/>
      <c r="AN653" s="114"/>
      <c r="AO653" s="114"/>
      <c r="AP653" s="114"/>
      <c r="AQ653" s="114"/>
      <c r="AR653" s="114"/>
      <c r="AS653" s="114"/>
      <c r="AT653" s="114"/>
      <c r="AU653" s="114"/>
      <c r="AV653" s="114"/>
      <c r="AW653" s="114"/>
      <c r="AX653" s="114"/>
      <c r="AY653" s="114"/>
      <c r="AZ653" s="114"/>
      <c r="BA653" s="114"/>
      <c r="BB653" s="114"/>
      <c r="BC653" s="114"/>
      <c r="BD653" s="114"/>
      <c r="BE653" s="114"/>
      <c r="BF653" s="114"/>
      <c r="BG653" s="114"/>
      <c r="BH653" s="114"/>
      <c r="BI653" s="114"/>
      <c r="BJ653" s="114"/>
      <c r="BK653" s="114"/>
      <c r="BL653" s="114"/>
      <c r="BM653" s="114"/>
      <c r="BN653" s="114"/>
      <c r="BO653" s="114"/>
      <c r="BP653" s="114"/>
      <c r="BQ653" s="114"/>
      <c r="BR653" s="114"/>
      <c r="BS653" s="114"/>
      <c r="BT653" s="114"/>
      <c r="BU653" s="114"/>
      <c r="BV653" s="114"/>
      <c r="BW653" s="114"/>
      <c r="BX653" s="114"/>
      <c r="BY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c r="AJ654" s="114"/>
      <c r="AK654" s="114"/>
      <c r="AL654" s="114"/>
      <c r="AM654" s="114"/>
      <c r="AN654" s="114"/>
      <c r="AO654" s="114"/>
      <c r="AP654" s="114"/>
      <c r="AQ654" s="114"/>
      <c r="AR654" s="114"/>
      <c r="AS654" s="114"/>
      <c r="AT654" s="114"/>
      <c r="AU654" s="114"/>
      <c r="AV654" s="114"/>
      <c r="AW654" s="114"/>
      <c r="AX654" s="114"/>
      <c r="AY654" s="114"/>
      <c r="AZ654" s="114"/>
      <c r="BA654" s="114"/>
      <c r="BB654" s="114"/>
      <c r="BC654" s="114"/>
      <c r="BD654" s="114"/>
      <c r="BE654" s="114"/>
      <c r="BF654" s="114"/>
      <c r="BG654" s="114"/>
      <c r="BH654" s="114"/>
      <c r="BI654" s="114"/>
      <c r="BJ654" s="114"/>
      <c r="BK654" s="114"/>
      <c r="BL654" s="114"/>
      <c r="BM654" s="114"/>
      <c r="BN654" s="114"/>
      <c r="BO654" s="114"/>
      <c r="BP654" s="114"/>
      <c r="BQ654" s="114"/>
      <c r="BR654" s="114"/>
      <c r="BS654" s="114"/>
      <c r="BT654" s="114"/>
      <c r="BU654" s="114"/>
      <c r="BV654" s="114"/>
      <c r="BW654" s="114"/>
      <c r="BX654" s="114"/>
      <c r="BY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c r="AJ655" s="114"/>
      <c r="AK655" s="114"/>
      <c r="AL655" s="114"/>
      <c r="AM655" s="114"/>
      <c r="AN655" s="114"/>
      <c r="AO655" s="114"/>
      <c r="AP655" s="114"/>
      <c r="AQ655" s="114"/>
      <c r="AR655" s="114"/>
      <c r="AS655" s="114"/>
      <c r="AT655" s="114"/>
      <c r="AU655" s="114"/>
      <c r="AV655" s="114"/>
      <c r="AW655" s="114"/>
      <c r="AX655" s="114"/>
      <c r="AY655" s="114"/>
      <c r="AZ655" s="114"/>
      <c r="BA655" s="114"/>
      <c r="BB655" s="114"/>
      <c r="BC655" s="114"/>
      <c r="BD655" s="114"/>
      <c r="BE655" s="114"/>
      <c r="BF655" s="114"/>
      <c r="BG655" s="114"/>
      <c r="BH655" s="114"/>
      <c r="BI655" s="114"/>
      <c r="BJ655" s="114"/>
      <c r="BK655" s="114"/>
      <c r="BL655" s="114"/>
      <c r="BM655" s="114"/>
      <c r="BN655" s="114"/>
      <c r="BO655" s="114"/>
      <c r="BP655" s="114"/>
      <c r="BQ655" s="114"/>
      <c r="BR655" s="114"/>
      <c r="BS655" s="114"/>
      <c r="BT655" s="114"/>
      <c r="BU655" s="114"/>
      <c r="BV655" s="114"/>
      <c r="BW655" s="114"/>
      <c r="BX655" s="114"/>
      <c r="BY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c r="AJ656" s="114"/>
      <c r="AK656" s="114"/>
      <c r="AL656" s="114"/>
      <c r="AM656" s="114"/>
      <c r="AN656" s="114"/>
      <c r="AO656" s="114"/>
      <c r="AP656" s="114"/>
      <c r="AQ656" s="114"/>
      <c r="AR656" s="114"/>
      <c r="AS656" s="114"/>
      <c r="AT656" s="114"/>
      <c r="AU656" s="114"/>
      <c r="AV656" s="114"/>
      <c r="AW656" s="114"/>
      <c r="AX656" s="114"/>
      <c r="AY656" s="114"/>
      <c r="AZ656" s="114"/>
      <c r="BA656" s="114"/>
      <c r="BB656" s="114"/>
      <c r="BC656" s="114"/>
      <c r="BD656" s="114"/>
      <c r="BE656" s="114"/>
      <c r="BF656" s="114"/>
      <c r="BG656" s="114"/>
      <c r="BH656" s="114"/>
      <c r="BI656" s="114"/>
      <c r="BJ656" s="114"/>
      <c r="BK656" s="114"/>
      <c r="BL656" s="114"/>
      <c r="BM656" s="114"/>
      <c r="BN656" s="114"/>
      <c r="BO656" s="114"/>
      <c r="BP656" s="114"/>
      <c r="BQ656" s="114"/>
      <c r="BR656" s="114"/>
      <c r="BS656" s="114"/>
      <c r="BT656" s="114"/>
      <c r="BU656" s="114"/>
      <c r="BV656" s="114"/>
      <c r="BW656" s="114"/>
      <c r="BX656" s="114"/>
      <c r="BY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c r="AJ657" s="114"/>
      <c r="AK657" s="114"/>
      <c r="AL657" s="114"/>
      <c r="AM657" s="114"/>
      <c r="AN657" s="114"/>
      <c r="AO657" s="114"/>
      <c r="AP657" s="114"/>
      <c r="AQ657" s="114"/>
      <c r="AR657" s="114"/>
      <c r="AS657" s="114"/>
      <c r="AT657" s="114"/>
      <c r="AU657" s="114"/>
      <c r="AV657" s="114"/>
      <c r="AW657" s="114"/>
      <c r="AX657" s="114"/>
      <c r="AY657" s="114"/>
      <c r="AZ657" s="114"/>
      <c r="BA657" s="114"/>
      <c r="BB657" s="114"/>
      <c r="BC657" s="114"/>
      <c r="BD657" s="114"/>
      <c r="BE657" s="114"/>
      <c r="BF657" s="114"/>
      <c r="BG657" s="114"/>
      <c r="BH657" s="114"/>
      <c r="BI657" s="114"/>
      <c r="BJ657" s="114"/>
      <c r="BK657" s="114"/>
      <c r="BL657" s="114"/>
      <c r="BM657" s="114"/>
      <c r="BN657" s="114"/>
      <c r="BO657" s="114"/>
      <c r="BP657" s="114"/>
      <c r="BQ657" s="114"/>
      <c r="BR657" s="114"/>
      <c r="BS657" s="114"/>
      <c r="BT657" s="114"/>
      <c r="BU657" s="114"/>
      <c r="BV657" s="114"/>
      <c r="BW657" s="114"/>
      <c r="BX657" s="114"/>
      <c r="BY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c r="AJ658" s="114"/>
      <c r="AK658" s="114"/>
      <c r="AL658" s="114"/>
      <c r="AM658" s="114"/>
      <c r="AN658" s="114"/>
      <c r="AO658" s="114"/>
      <c r="AP658" s="114"/>
      <c r="AQ658" s="114"/>
      <c r="AR658" s="114"/>
      <c r="AS658" s="114"/>
      <c r="AT658" s="114"/>
      <c r="AU658" s="114"/>
      <c r="AV658" s="114"/>
      <c r="AW658" s="114"/>
      <c r="AX658" s="114"/>
      <c r="AY658" s="114"/>
      <c r="AZ658" s="114"/>
      <c r="BA658" s="114"/>
      <c r="BB658" s="114"/>
      <c r="BC658" s="114"/>
      <c r="BD658" s="114"/>
      <c r="BE658" s="114"/>
      <c r="BF658" s="114"/>
      <c r="BG658" s="114"/>
      <c r="BH658" s="114"/>
      <c r="BI658" s="114"/>
      <c r="BJ658" s="114"/>
      <c r="BK658" s="114"/>
      <c r="BL658" s="114"/>
      <c r="BM658" s="114"/>
      <c r="BN658" s="114"/>
      <c r="BO658" s="114"/>
      <c r="BP658" s="114"/>
      <c r="BQ658" s="114"/>
      <c r="BR658" s="114"/>
      <c r="BS658" s="114"/>
      <c r="BT658" s="114"/>
      <c r="BU658" s="114"/>
      <c r="BV658" s="114"/>
      <c r="BW658" s="114"/>
      <c r="BX658" s="114"/>
      <c r="BY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c r="AJ659" s="114"/>
      <c r="AK659" s="114"/>
      <c r="AL659" s="114"/>
      <c r="AM659" s="114"/>
      <c r="AN659" s="114"/>
      <c r="AO659" s="114"/>
      <c r="AP659" s="114"/>
      <c r="AQ659" s="114"/>
      <c r="AR659" s="114"/>
      <c r="AS659" s="114"/>
      <c r="AT659" s="114"/>
      <c r="AU659" s="114"/>
      <c r="AV659" s="114"/>
      <c r="AW659" s="114"/>
      <c r="AX659" s="114"/>
      <c r="AY659" s="114"/>
      <c r="AZ659" s="114"/>
      <c r="BA659" s="114"/>
      <c r="BB659" s="114"/>
      <c r="BC659" s="114"/>
      <c r="BD659" s="114"/>
      <c r="BE659" s="114"/>
      <c r="BF659" s="114"/>
      <c r="BG659" s="114"/>
      <c r="BH659" s="114"/>
      <c r="BI659" s="114"/>
      <c r="BJ659" s="114"/>
      <c r="BK659" s="114"/>
      <c r="BL659" s="114"/>
      <c r="BM659" s="114"/>
      <c r="BN659" s="114"/>
      <c r="BO659" s="114"/>
      <c r="BP659" s="114"/>
      <c r="BQ659" s="114"/>
      <c r="BR659" s="114"/>
      <c r="BS659" s="114"/>
      <c r="BT659" s="114"/>
      <c r="BU659" s="114"/>
      <c r="BV659" s="114"/>
      <c r="BW659" s="114"/>
      <c r="BX659" s="114"/>
      <c r="BY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c r="AJ660" s="114"/>
      <c r="AK660" s="114"/>
      <c r="AL660" s="114"/>
      <c r="AM660" s="114"/>
      <c r="AN660" s="114"/>
      <c r="AO660" s="114"/>
      <c r="AP660" s="114"/>
      <c r="AQ660" s="114"/>
      <c r="AR660" s="114"/>
      <c r="AS660" s="114"/>
      <c r="AT660" s="114"/>
      <c r="AU660" s="114"/>
      <c r="AV660" s="114"/>
      <c r="AW660" s="114"/>
      <c r="AX660" s="114"/>
      <c r="AY660" s="114"/>
      <c r="AZ660" s="114"/>
      <c r="BA660" s="114"/>
      <c r="BB660" s="114"/>
      <c r="BC660" s="114"/>
      <c r="BD660" s="114"/>
      <c r="BE660" s="114"/>
      <c r="BF660" s="114"/>
      <c r="BG660" s="114"/>
      <c r="BH660" s="114"/>
      <c r="BI660" s="114"/>
      <c r="BJ660" s="114"/>
      <c r="BK660" s="114"/>
      <c r="BL660" s="114"/>
      <c r="BM660" s="114"/>
      <c r="BN660" s="114"/>
      <c r="BO660" s="114"/>
      <c r="BP660" s="114"/>
      <c r="BQ660" s="114"/>
      <c r="BR660" s="114"/>
      <c r="BS660" s="114"/>
      <c r="BT660" s="114"/>
      <c r="BU660" s="114"/>
      <c r="BV660" s="114"/>
      <c r="BW660" s="114"/>
      <c r="BX660" s="114"/>
      <c r="BY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c r="AJ661" s="114"/>
      <c r="AK661" s="114"/>
      <c r="AL661" s="114"/>
      <c r="AM661" s="114"/>
      <c r="AN661" s="114"/>
      <c r="AO661" s="114"/>
      <c r="AP661" s="114"/>
      <c r="AQ661" s="114"/>
      <c r="AR661" s="114"/>
      <c r="AS661" s="114"/>
      <c r="AT661" s="114"/>
      <c r="AU661" s="114"/>
      <c r="AV661" s="114"/>
      <c r="AW661" s="114"/>
      <c r="AX661" s="114"/>
      <c r="AY661" s="114"/>
      <c r="AZ661" s="114"/>
      <c r="BA661" s="114"/>
      <c r="BB661" s="114"/>
      <c r="BC661" s="114"/>
      <c r="BD661" s="114"/>
      <c r="BE661" s="114"/>
      <c r="BF661" s="114"/>
      <c r="BG661" s="114"/>
      <c r="BH661" s="114"/>
      <c r="BI661" s="114"/>
      <c r="BJ661" s="114"/>
      <c r="BK661" s="114"/>
      <c r="BL661" s="114"/>
      <c r="BM661" s="114"/>
      <c r="BN661" s="114"/>
      <c r="BO661" s="114"/>
      <c r="BP661" s="114"/>
      <c r="BQ661" s="114"/>
      <c r="BR661" s="114"/>
      <c r="BS661" s="114"/>
      <c r="BT661" s="114"/>
      <c r="BU661" s="114"/>
      <c r="BV661" s="114"/>
      <c r="BW661" s="114"/>
      <c r="BX661" s="114"/>
      <c r="BY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c r="AJ662" s="114"/>
      <c r="AK662" s="114"/>
      <c r="AL662" s="114"/>
      <c r="AM662" s="114"/>
      <c r="AN662" s="114"/>
      <c r="AO662" s="114"/>
      <c r="AP662" s="114"/>
      <c r="AQ662" s="114"/>
      <c r="AR662" s="114"/>
      <c r="AS662" s="114"/>
      <c r="AT662" s="114"/>
      <c r="AU662" s="114"/>
      <c r="AV662" s="114"/>
      <c r="AW662" s="114"/>
      <c r="AX662" s="114"/>
      <c r="AY662" s="114"/>
      <c r="AZ662" s="114"/>
      <c r="BA662" s="114"/>
      <c r="BB662" s="114"/>
      <c r="BC662" s="114"/>
      <c r="BD662" s="114"/>
      <c r="BE662" s="114"/>
      <c r="BF662" s="114"/>
      <c r="BG662" s="114"/>
      <c r="BH662" s="114"/>
      <c r="BI662" s="114"/>
      <c r="BJ662" s="114"/>
      <c r="BK662" s="114"/>
      <c r="BL662" s="114"/>
      <c r="BM662" s="114"/>
      <c r="BN662" s="114"/>
      <c r="BO662" s="114"/>
      <c r="BP662" s="114"/>
      <c r="BQ662" s="114"/>
      <c r="BR662" s="114"/>
      <c r="BS662" s="114"/>
      <c r="BT662" s="114"/>
      <c r="BU662" s="114"/>
      <c r="BV662" s="114"/>
      <c r="BW662" s="114"/>
      <c r="BX662" s="114"/>
      <c r="BY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c r="AJ663" s="114"/>
      <c r="AK663" s="114"/>
      <c r="AL663" s="114"/>
      <c r="AM663" s="114"/>
      <c r="AN663" s="114"/>
      <c r="AO663" s="114"/>
      <c r="AP663" s="114"/>
      <c r="AQ663" s="114"/>
      <c r="AR663" s="114"/>
      <c r="AS663" s="114"/>
      <c r="AT663" s="114"/>
      <c r="AU663" s="114"/>
      <c r="AV663" s="114"/>
      <c r="AW663" s="114"/>
      <c r="AX663" s="114"/>
      <c r="AY663" s="114"/>
      <c r="AZ663" s="114"/>
      <c r="BA663" s="114"/>
      <c r="BB663" s="114"/>
      <c r="BC663" s="114"/>
      <c r="BD663" s="114"/>
      <c r="BE663" s="114"/>
      <c r="BF663" s="114"/>
      <c r="BG663" s="114"/>
      <c r="BH663" s="114"/>
      <c r="BI663" s="114"/>
      <c r="BJ663" s="114"/>
      <c r="BK663" s="114"/>
      <c r="BL663" s="114"/>
      <c r="BM663" s="114"/>
      <c r="BN663" s="114"/>
      <c r="BO663" s="114"/>
      <c r="BP663" s="114"/>
      <c r="BQ663" s="114"/>
      <c r="BR663" s="114"/>
      <c r="BS663" s="114"/>
      <c r="BT663" s="114"/>
      <c r="BU663" s="114"/>
      <c r="BV663" s="114"/>
      <c r="BW663" s="114"/>
      <c r="BX663" s="114"/>
      <c r="BY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c r="AJ664" s="114"/>
      <c r="AK664" s="114"/>
      <c r="AL664" s="114"/>
      <c r="AM664" s="114"/>
      <c r="AN664" s="114"/>
      <c r="AO664" s="114"/>
      <c r="AP664" s="114"/>
      <c r="AQ664" s="114"/>
      <c r="AR664" s="114"/>
      <c r="AS664" s="114"/>
      <c r="AT664" s="114"/>
      <c r="AU664" s="114"/>
      <c r="AV664" s="114"/>
      <c r="AW664" s="114"/>
      <c r="AX664" s="114"/>
      <c r="AY664" s="114"/>
      <c r="AZ664" s="114"/>
      <c r="BA664" s="114"/>
      <c r="BB664" s="114"/>
      <c r="BC664" s="114"/>
      <c r="BD664" s="114"/>
      <c r="BE664" s="114"/>
      <c r="BF664" s="114"/>
      <c r="BG664" s="114"/>
      <c r="BH664" s="114"/>
      <c r="BI664" s="114"/>
      <c r="BJ664" s="114"/>
      <c r="BK664" s="114"/>
      <c r="BL664" s="114"/>
      <c r="BM664" s="114"/>
      <c r="BN664" s="114"/>
      <c r="BO664" s="114"/>
      <c r="BP664" s="114"/>
      <c r="BQ664" s="114"/>
      <c r="BR664" s="114"/>
      <c r="BS664" s="114"/>
      <c r="BT664" s="114"/>
      <c r="BU664" s="114"/>
      <c r="BV664" s="114"/>
      <c r="BW664" s="114"/>
      <c r="BX664" s="114"/>
      <c r="BY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c r="AJ665" s="114"/>
      <c r="AK665" s="114"/>
      <c r="AL665" s="114"/>
      <c r="AM665" s="114"/>
      <c r="AN665" s="114"/>
      <c r="AO665" s="114"/>
      <c r="AP665" s="114"/>
      <c r="AQ665" s="114"/>
      <c r="AR665" s="114"/>
      <c r="AS665" s="114"/>
      <c r="AT665" s="114"/>
      <c r="AU665" s="114"/>
      <c r="AV665" s="114"/>
      <c r="AW665" s="114"/>
      <c r="AX665" s="114"/>
      <c r="AY665" s="114"/>
      <c r="AZ665" s="114"/>
      <c r="BA665" s="114"/>
      <c r="BB665" s="114"/>
      <c r="BC665" s="114"/>
      <c r="BD665" s="114"/>
      <c r="BE665" s="114"/>
      <c r="BF665" s="114"/>
      <c r="BG665" s="114"/>
      <c r="BH665" s="114"/>
      <c r="BI665" s="114"/>
      <c r="BJ665" s="114"/>
      <c r="BK665" s="114"/>
      <c r="BL665" s="114"/>
      <c r="BM665" s="114"/>
      <c r="BN665" s="114"/>
      <c r="BO665" s="114"/>
      <c r="BP665" s="114"/>
      <c r="BQ665" s="114"/>
      <c r="BR665" s="114"/>
      <c r="BS665" s="114"/>
      <c r="BT665" s="114"/>
      <c r="BU665" s="114"/>
      <c r="BV665" s="114"/>
      <c r="BW665" s="114"/>
      <c r="BX665" s="114"/>
      <c r="BY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c r="AJ666" s="114"/>
      <c r="AK666" s="114"/>
      <c r="AL666" s="114"/>
      <c r="AM666" s="114"/>
      <c r="AN666" s="114"/>
      <c r="AO666" s="114"/>
      <c r="AP666" s="114"/>
      <c r="AQ666" s="114"/>
      <c r="AR666" s="114"/>
      <c r="AS666" s="114"/>
      <c r="AT666" s="114"/>
      <c r="AU666" s="114"/>
      <c r="AV666" s="114"/>
      <c r="AW666" s="114"/>
      <c r="AX666" s="114"/>
      <c r="AY666" s="114"/>
      <c r="AZ666" s="114"/>
      <c r="BA666" s="114"/>
      <c r="BB666" s="114"/>
      <c r="BC666" s="114"/>
      <c r="BD666" s="114"/>
      <c r="BE666" s="114"/>
      <c r="BF666" s="114"/>
      <c r="BG666" s="114"/>
      <c r="BH666" s="114"/>
      <c r="BI666" s="114"/>
      <c r="BJ666" s="114"/>
      <c r="BK666" s="114"/>
      <c r="BL666" s="114"/>
      <c r="BM666" s="114"/>
      <c r="BN666" s="114"/>
      <c r="BO666" s="114"/>
      <c r="BP666" s="114"/>
      <c r="BQ666" s="114"/>
      <c r="BR666" s="114"/>
      <c r="BS666" s="114"/>
      <c r="BT666" s="114"/>
      <c r="BU666" s="114"/>
      <c r="BV666" s="114"/>
      <c r="BW666" s="114"/>
      <c r="BX666" s="114"/>
      <c r="BY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c r="AJ667" s="114"/>
      <c r="AK667" s="114"/>
      <c r="AL667" s="114"/>
      <c r="AM667" s="114"/>
      <c r="AN667" s="114"/>
      <c r="AO667" s="114"/>
      <c r="AP667" s="114"/>
      <c r="AQ667" s="114"/>
      <c r="AR667" s="114"/>
      <c r="AS667" s="114"/>
      <c r="AT667" s="114"/>
      <c r="AU667" s="114"/>
      <c r="AV667" s="114"/>
      <c r="AW667" s="114"/>
      <c r="AX667" s="114"/>
      <c r="AY667" s="114"/>
      <c r="AZ667" s="114"/>
      <c r="BA667" s="114"/>
      <c r="BB667" s="114"/>
      <c r="BC667" s="114"/>
      <c r="BD667" s="114"/>
      <c r="BE667" s="114"/>
      <c r="BF667" s="114"/>
      <c r="BG667" s="114"/>
      <c r="BH667" s="114"/>
      <c r="BI667" s="114"/>
      <c r="BJ667" s="114"/>
      <c r="BK667" s="114"/>
      <c r="BL667" s="114"/>
      <c r="BM667" s="114"/>
      <c r="BN667" s="114"/>
      <c r="BO667" s="114"/>
      <c r="BP667" s="114"/>
      <c r="BQ667" s="114"/>
      <c r="BR667" s="114"/>
      <c r="BS667" s="114"/>
      <c r="BT667" s="114"/>
      <c r="BU667" s="114"/>
      <c r="BV667" s="114"/>
      <c r="BW667" s="114"/>
      <c r="BX667" s="114"/>
      <c r="BY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c r="AJ668" s="114"/>
      <c r="AK668" s="114"/>
      <c r="AL668" s="114"/>
      <c r="AM668" s="114"/>
      <c r="AN668" s="114"/>
      <c r="AO668" s="114"/>
      <c r="AP668" s="114"/>
      <c r="AQ668" s="114"/>
      <c r="AR668" s="114"/>
      <c r="AS668" s="114"/>
      <c r="AT668" s="114"/>
      <c r="AU668" s="114"/>
      <c r="AV668" s="114"/>
      <c r="AW668" s="114"/>
      <c r="AX668" s="114"/>
      <c r="AY668" s="114"/>
      <c r="AZ668" s="114"/>
      <c r="BA668" s="114"/>
      <c r="BB668" s="114"/>
      <c r="BC668" s="114"/>
      <c r="BD668" s="114"/>
      <c r="BE668" s="114"/>
      <c r="BF668" s="114"/>
      <c r="BG668" s="114"/>
      <c r="BH668" s="114"/>
      <c r="BI668" s="114"/>
      <c r="BJ668" s="114"/>
      <c r="BK668" s="114"/>
      <c r="BL668" s="114"/>
      <c r="BM668" s="114"/>
      <c r="BN668" s="114"/>
      <c r="BO668" s="114"/>
      <c r="BP668" s="114"/>
      <c r="BQ668" s="114"/>
      <c r="BR668" s="114"/>
      <c r="BS668" s="114"/>
      <c r="BT668" s="114"/>
      <c r="BU668" s="114"/>
      <c r="BV668" s="114"/>
      <c r="BW668" s="114"/>
      <c r="BX668" s="114"/>
      <c r="BY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c r="AJ669" s="114"/>
      <c r="AK669" s="114"/>
      <c r="AL669" s="114"/>
      <c r="AM669" s="114"/>
      <c r="AN669" s="114"/>
      <c r="AO669" s="114"/>
      <c r="AP669" s="114"/>
      <c r="AQ669" s="114"/>
      <c r="AR669" s="114"/>
      <c r="AS669" s="114"/>
      <c r="AT669" s="114"/>
      <c r="AU669" s="114"/>
      <c r="AV669" s="114"/>
      <c r="AW669" s="114"/>
      <c r="AX669" s="114"/>
      <c r="AY669" s="114"/>
      <c r="AZ669" s="114"/>
      <c r="BA669" s="114"/>
      <c r="BB669" s="114"/>
      <c r="BC669" s="114"/>
      <c r="BD669" s="114"/>
      <c r="BE669" s="114"/>
      <c r="BF669" s="114"/>
      <c r="BG669" s="114"/>
      <c r="BH669" s="114"/>
      <c r="BI669" s="114"/>
      <c r="BJ669" s="114"/>
      <c r="BK669" s="114"/>
      <c r="BL669" s="114"/>
      <c r="BM669" s="114"/>
      <c r="BN669" s="114"/>
      <c r="BO669" s="114"/>
      <c r="BP669" s="114"/>
      <c r="BQ669" s="114"/>
      <c r="BR669" s="114"/>
      <c r="BS669" s="114"/>
      <c r="BT669" s="114"/>
      <c r="BU669" s="114"/>
      <c r="BV669" s="114"/>
      <c r="BW669" s="114"/>
      <c r="BX669" s="114"/>
      <c r="BY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c r="AJ670" s="114"/>
      <c r="AK670" s="114"/>
      <c r="AL670" s="114"/>
      <c r="AM670" s="114"/>
      <c r="AN670" s="114"/>
      <c r="AO670" s="114"/>
      <c r="AP670" s="114"/>
      <c r="AQ670" s="114"/>
      <c r="AR670" s="114"/>
      <c r="AS670" s="114"/>
      <c r="AT670" s="114"/>
      <c r="AU670" s="114"/>
      <c r="AV670" s="114"/>
      <c r="AW670" s="114"/>
      <c r="AX670" s="114"/>
      <c r="AY670" s="114"/>
      <c r="AZ670" s="114"/>
      <c r="BA670" s="114"/>
      <c r="BB670" s="114"/>
      <c r="BC670" s="114"/>
      <c r="BD670" s="114"/>
      <c r="BE670" s="114"/>
      <c r="BF670" s="114"/>
      <c r="BG670" s="114"/>
      <c r="BH670" s="114"/>
      <c r="BI670" s="114"/>
      <c r="BJ670" s="114"/>
      <c r="BK670" s="114"/>
      <c r="BL670" s="114"/>
      <c r="BM670" s="114"/>
      <c r="BN670" s="114"/>
      <c r="BO670" s="114"/>
      <c r="BP670" s="114"/>
      <c r="BQ670" s="114"/>
      <c r="BR670" s="114"/>
      <c r="BS670" s="114"/>
      <c r="BT670" s="114"/>
      <c r="BU670" s="114"/>
      <c r="BV670" s="114"/>
      <c r="BW670" s="114"/>
      <c r="BX670" s="114"/>
      <c r="BY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c r="AJ671" s="114"/>
      <c r="AK671" s="114"/>
      <c r="AL671" s="114"/>
      <c r="AM671" s="114"/>
      <c r="AN671" s="114"/>
      <c r="AO671" s="114"/>
      <c r="AP671" s="114"/>
      <c r="AQ671" s="114"/>
      <c r="AR671" s="114"/>
      <c r="AS671" s="114"/>
      <c r="AT671" s="114"/>
      <c r="AU671" s="114"/>
      <c r="AV671" s="114"/>
      <c r="AW671" s="114"/>
      <c r="AX671" s="114"/>
      <c r="AY671" s="114"/>
      <c r="AZ671" s="114"/>
      <c r="BA671" s="114"/>
      <c r="BB671" s="114"/>
      <c r="BC671" s="114"/>
      <c r="BD671" s="114"/>
      <c r="BE671" s="114"/>
      <c r="BF671" s="114"/>
      <c r="BG671" s="114"/>
      <c r="BH671" s="114"/>
      <c r="BI671" s="114"/>
      <c r="BJ671" s="114"/>
      <c r="BK671" s="114"/>
      <c r="BL671" s="114"/>
      <c r="BM671" s="114"/>
      <c r="BN671" s="114"/>
      <c r="BO671" s="114"/>
      <c r="BP671" s="114"/>
      <c r="BQ671" s="114"/>
      <c r="BR671" s="114"/>
      <c r="BS671" s="114"/>
      <c r="BT671" s="114"/>
      <c r="BU671" s="114"/>
      <c r="BV671" s="114"/>
      <c r="BW671" s="114"/>
      <c r="BX671" s="114"/>
      <c r="BY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c r="AJ672" s="114"/>
      <c r="AK672" s="114"/>
      <c r="AL672" s="114"/>
      <c r="AM672" s="114"/>
      <c r="AN672" s="114"/>
      <c r="AO672" s="114"/>
      <c r="AP672" s="114"/>
      <c r="AQ672" s="114"/>
      <c r="AR672" s="114"/>
      <c r="AS672" s="114"/>
      <c r="AT672" s="114"/>
      <c r="AU672" s="114"/>
      <c r="AV672" s="114"/>
      <c r="AW672" s="114"/>
      <c r="AX672" s="114"/>
      <c r="AY672" s="114"/>
      <c r="AZ672" s="114"/>
      <c r="BA672" s="114"/>
      <c r="BB672" s="114"/>
      <c r="BC672" s="114"/>
      <c r="BD672" s="114"/>
      <c r="BE672" s="114"/>
      <c r="BF672" s="114"/>
      <c r="BG672" s="114"/>
      <c r="BH672" s="114"/>
      <c r="BI672" s="114"/>
      <c r="BJ672" s="114"/>
      <c r="BK672" s="114"/>
      <c r="BL672" s="114"/>
      <c r="BM672" s="114"/>
      <c r="BN672" s="114"/>
      <c r="BO672" s="114"/>
      <c r="BP672" s="114"/>
      <c r="BQ672" s="114"/>
      <c r="BR672" s="114"/>
      <c r="BS672" s="114"/>
      <c r="BT672" s="114"/>
      <c r="BU672" s="114"/>
      <c r="BV672" s="114"/>
      <c r="BW672" s="114"/>
      <c r="BX672" s="114"/>
      <c r="BY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c r="AJ673" s="114"/>
      <c r="AK673" s="114"/>
      <c r="AL673" s="114"/>
      <c r="AM673" s="114"/>
      <c r="AN673" s="114"/>
      <c r="AO673" s="114"/>
      <c r="AP673" s="114"/>
      <c r="AQ673" s="114"/>
      <c r="AR673" s="114"/>
      <c r="AS673" s="114"/>
      <c r="AT673" s="114"/>
      <c r="AU673" s="114"/>
      <c r="AV673" s="114"/>
      <c r="AW673" s="114"/>
      <c r="AX673" s="114"/>
      <c r="AY673" s="114"/>
      <c r="AZ673" s="114"/>
      <c r="BA673" s="114"/>
      <c r="BB673" s="114"/>
      <c r="BC673" s="114"/>
      <c r="BD673" s="114"/>
      <c r="BE673" s="114"/>
      <c r="BF673" s="114"/>
      <c r="BG673" s="114"/>
      <c r="BH673" s="114"/>
      <c r="BI673" s="114"/>
      <c r="BJ673" s="114"/>
      <c r="BK673" s="114"/>
      <c r="BL673" s="114"/>
      <c r="BM673" s="114"/>
      <c r="BN673" s="114"/>
      <c r="BO673" s="114"/>
      <c r="BP673" s="114"/>
      <c r="BQ673" s="114"/>
      <c r="BR673" s="114"/>
      <c r="BS673" s="114"/>
      <c r="BT673" s="114"/>
      <c r="BU673" s="114"/>
      <c r="BV673" s="114"/>
      <c r="BW673" s="114"/>
      <c r="BX673" s="114"/>
      <c r="BY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c r="AJ674" s="114"/>
      <c r="AK674" s="114"/>
      <c r="AL674" s="114"/>
      <c r="AM674" s="114"/>
      <c r="AN674" s="114"/>
      <c r="AO674" s="114"/>
      <c r="AP674" s="114"/>
      <c r="AQ674" s="114"/>
      <c r="AR674" s="114"/>
      <c r="AS674" s="114"/>
      <c r="AT674" s="114"/>
      <c r="AU674" s="114"/>
      <c r="AV674" s="114"/>
      <c r="AW674" s="114"/>
      <c r="AX674" s="114"/>
      <c r="AY674" s="114"/>
      <c r="AZ674" s="114"/>
      <c r="BA674" s="114"/>
      <c r="BB674" s="114"/>
      <c r="BC674" s="114"/>
      <c r="BD674" s="114"/>
      <c r="BE674" s="114"/>
      <c r="BF674" s="114"/>
      <c r="BG674" s="114"/>
      <c r="BH674" s="114"/>
      <c r="BI674" s="114"/>
      <c r="BJ674" s="114"/>
      <c r="BK674" s="114"/>
      <c r="BL674" s="114"/>
      <c r="BM674" s="114"/>
      <c r="BN674" s="114"/>
      <c r="BO674" s="114"/>
      <c r="BP674" s="114"/>
      <c r="BQ674" s="114"/>
      <c r="BR674" s="114"/>
      <c r="BS674" s="114"/>
      <c r="BT674" s="114"/>
      <c r="BU674" s="114"/>
      <c r="BV674" s="114"/>
      <c r="BW674" s="114"/>
      <c r="BX674" s="114"/>
      <c r="BY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c r="AJ675" s="114"/>
      <c r="AK675" s="114"/>
      <c r="AL675" s="114"/>
      <c r="AM675" s="114"/>
      <c r="AN675" s="114"/>
      <c r="AO675" s="114"/>
      <c r="AP675" s="114"/>
      <c r="AQ675" s="114"/>
      <c r="AR675" s="114"/>
      <c r="AS675" s="114"/>
      <c r="AT675" s="114"/>
      <c r="AU675" s="114"/>
      <c r="AV675" s="114"/>
      <c r="AW675" s="114"/>
      <c r="AX675" s="114"/>
      <c r="AY675" s="114"/>
      <c r="AZ675" s="114"/>
      <c r="BA675" s="114"/>
      <c r="BB675" s="114"/>
      <c r="BC675" s="114"/>
      <c r="BD675" s="114"/>
      <c r="BE675" s="114"/>
      <c r="BF675" s="114"/>
      <c r="BG675" s="114"/>
      <c r="BH675" s="114"/>
      <c r="BI675" s="114"/>
      <c r="BJ675" s="114"/>
      <c r="BK675" s="114"/>
      <c r="BL675" s="114"/>
      <c r="BM675" s="114"/>
      <c r="BN675" s="114"/>
      <c r="BO675" s="114"/>
      <c r="BP675" s="114"/>
      <c r="BQ675" s="114"/>
      <c r="BR675" s="114"/>
      <c r="BS675" s="114"/>
      <c r="BT675" s="114"/>
      <c r="BU675" s="114"/>
      <c r="BV675" s="114"/>
      <c r="BW675" s="114"/>
      <c r="BX675" s="114"/>
      <c r="BY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c r="AJ676" s="114"/>
      <c r="AK676" s="114"/>
      <c r="AL676" s="114"/>
      <c r="AM676" s="114"/>
      <c r="AN676" s="114"/>
      <c r="AO676" s="114"/>
      <c r="AP676" s="114"/>
      <c r="AQ676" s="114"/>
      <c r="AR676" s="114"/>
      <c r="AS676" s="114"/>
      <c r="AT676" s="114"/>
      <c r="AU676" s="114"/>
      <c r="AV676" s="114"/>
      <c r="AW676" s="114"/>
      <c r="AX676" s="114"/>
      <c r="AY676" s="114"/>
      <c r="AZ676" s="114"/>
      <c r="BA676" s="114"/>
      <c r="BB676" s="114"/>
      <c r="BC676" s="114"/>
      <c r="BD676" s="114"/>
      <c r="BE676" s="114"/>
      <c r="BF676" s="114"/>
      <c r="BG676" s="114"/>
      <c r="BH676" s="114"/>
      <c r="BI676" s="114"/>
      <c r="BJ676" s="114"/>
      <c r="BK676" s="114"/>
      <c r="BL676" s="114"/>
      <c r="BM676" s="114"/>
      <c r="BN676" s="114"/>
      <c r="BO676" s="114"/>
      <c r="BP676" s="114"/>
      <c r="BQ676" s="114"/>
      <c r="BR676" s="114"/>
      <c r="BS676" s="114"/>
      <c r="BT676" s="114"/>
      <c r="BU676" s="114"/>
      <c r="BV676" s="114"/>
      <c r="BW676" s="114"/>
      <c r="BX676" s="114"/>
      <c r="BY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c r="AJ677" s="114"/>
      <c r="AK677" s="114"/>
      <c r="AL677" s="114"/>
      <c r="AM677" s="114"/>
      <c r="AN677" s="114"/>
      <c r="AO677" s="114"/>
      <c r="AP677" s="114"/>
      <c r="AQ677" s="114"/>
      <c r="AR677" s="114"/>
      <c r="AS677" s="114"/>
      <c r="AT677" s="114"/>
      <c r="AU677" s="114"/>
      <c r="AV677" s="114"/>
      <c r="AW677" s="114"/>
      <c r="AX677" s="114"/>
      <c r="AY677" s="114"/>
      <c r="AZ677" s="114"/>
      <c r="BA677" s="114"/>
      <c r="BB677" s="114"/>
      <c r="BC677" s="114"/>
      <c r="BD677" s="114"/>
      <c r="BE677" s="114"/>
      <c r="BF677" s="114"/>
      <c r="BG677" s="114"/>
      <c r="BH677" s="114"/>
      <c r="BI677" s="114"/>
      <c r="BJ677" s="114"/>
      <c r="BK677" s="114"/>
      <c r="BL677" s="114"/>
      <c r="BM677" s="114"/>
      <c r="BN677" s="114"/>
      <c r="BO677" s="114"/>
      <c r="BP677" s="114"/>
      <c r="BQ677" s="114"/>
      <c r="BR677" s="114"/>
      <c r="BS677" s="114"/>
      <c r="BT677" s="114"/>
      <c r="BU677" s="114"/>
      <c r="BV677" s="114"/>
      <c r="BW677" s="114"/>
      <c r="BX677" s="114"/>
      <c r="BY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c r="AJ678" s="114"/>
      <c r="AK678" s="114"/>
      <c r="AL678" s="114"/>
      <c r="AM678" s="114"/>
      <c r="AN678" s="114"/>
      <c r="AO678" s="114"/>
      <c r="AP678" s="114"/>
      <c r="AQ678" s="114"/>
      <c r="AR678" s="114"/>
      <c r="AS678" s="114"/>
      <c r="AT678" s="114"/>
      <c r="AU678" s="114"/>
      <c r="AV678" s="114"/>
      <c r="AW678" s="114"/>
      <c r="AX678" s="114"/>
      <c r="AY678" s="114"/>
      <c r="AZ678" s="114"/>
      <c r="BA678" s="114"/>
      <c r="BB678" s="114"/>
      <c r="BC678" s="114"/>
      <c r="BD678" s="114"/>
      <c r="BE678" s="114"/>
      <c r="BF678" s="114"/>
      <c r="BG678" s="114"/>
      <c r="BH678" s="114"/>
      <c r="BI678" s="114"/>
      <c r="BJ678" s="114"/>
      <c r="BK678" s="114"/>
      <c r="BL678" s="114"/>
      <c r="BM678" s="114"/>
      <c r="BN678" s="114"/>
      <c r="BO678" s="114"/>
      <c r="BP678" s="114"/>
      <c r="BQ678" s="114"/>
      <c r="BR678" s="114"/>
      <c r="BS678" s="114"/>
      <c r="BT678" s="114"/>
      <c r="BU678" s="114"/>
      <c r="BV678" s="114"/>
      <c r="BW678" s="114"/>
      <c r="BX678" s="114"/>
      <c r="BY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c r="AJ679" s="114"/>
      <c r="AK679" s="114"/>
      <c r="AL679" s="114"/>
      <c r="AM679" s="114"/>
      <c r="AN679" s="114"/>
      <c r="AO679" s="114"/>
      <c r="AP679" s="114"/>
      <c r="AQ679" s="114"/>
      <c r="AR679" s="114"/>
      <c r="AS679" s="114"/>
      <c r="AT679" s="114"/>
      <c r="AU679" s="114"/>
      <c r="AV679" s="114"/>
      <c r="AW679" s="114"/>
      <c r="AX679" s="114"/>
      <c r="AY679" s="114"/>
      <c r="AZ679" s="114"/>
      <c r="BA679" s="114"/>
      <c r="BB679" s="114"/>
      <c r="BC679" s="114"/>
      <c r="BD679" s="114"/>
      <c r="BE679" s="114"/>
      <c r="BF679" s="114"/>
      <c r="BG679" s="114"/>
      <c r="BH679" s="114"/>
      <c r="BI679" s="114"/>
      <c r="BJ679" s="114"/>
      <c r="BK679" s="114"/>
      <c r="BL679" s="114"/>
      <c r="BM679" s="114"/>
      <c r="BN679" s="114"/>
      <c r="BO679" s="114"/>
      <c r="BP679" s="114"/>
      <c r="BQ679" s="114"/>
      <c r="BR679" s="114"/>
      <c r="BS679" s="114"/>
      <c r="BT679" s="114"/>
      <c r="BU679" s="114"/>
      <c r="BV679" s="114"/>
      <c r="BW679" s="114"/>
      <c r="BX679" s="114"/>
      <c r="BY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c r="AJ680" s="114"/>
      <c r="AK680" s="114"/>
      <c r="AL680" s="114"/>
      <c r="AM680" s="114"/>
      <c r="AN680" s="114"/>
      <c r="AO680" s="114"/>
      <c r="AP680" s="114"/>
      <c r="AQ680" s="114"/>
      <c r="AR680" s="114"/>
      <c r="AS680" s="114"/>
      <c r="AT680" s="114"/>
      <c r="AU680" s="114"/>
      <c r="AV680" s="114"/>
      <c r="AW680" s="114"/>
      <c r="AX680" s="114"/>
      <c r="AY680" s="114"/>
      <c r="AZ680" s="114"/>
      <c r="BA680" s="114"/>
      <c r="BB680" s="114"/>
      <c r="BC680" s="114"/>
      <c r="BD680" s="114"/>
      <c r="BE680" s="114"/>
      <c r="BF680" s="114"/>
      <c r="BG680" s="114"/>
      <c r="BH680" s="114"/>
      <c r="BI680" s="114"/>
      <c r="BJ680" s="114"/>
      <c r="BK680" s="114"/>
      <c r="BL680" s="114"/>
      <c r="BM680" s="114"/>
      <c r="BN680" s="114"/>
      <c r="BO680" s="114"/>
      <c r="BP680" s="114"/>
      <c r="BQ680" s="114"/>
      <c r="BR680" s="114"/>
      <c r="BS680" s="114"/>
      <c r="BT680" s="114"/>
      <c r="BU680" s="114"/>
      <c r="BV680" s="114"/>
      <c r="BW680" s="114"/>
      <c r="BX680" s="114"/>
      <c r="BY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c r="AJ681" s="114"/>
      <c r="AK681" s="114"/>
      <c r="AL681" s="114"/>
      <c r="AM681" s="114"/>
      <c r="AN681" s="114"/>
      <c r="AO681" s="114"/>
      <c r="AP681" s="114"/>
      <c r="AQ681" s="114"/>
      <c r="AR681" s="114"/>
      <c r="AS681" s="114"/>
      <c r="AT681" s="114"/>
      <c r="AU681" s="114"/>
      <c r="AV681" s="114"/>
      <c r="AW681" s="114"/>
      <c r="AX681" s="114"/>
      <c r="AY681" s="114"/>
      <c r="AZ681" s="114"/>
      <c r="BA681" s="114"/>
      <c r="BB681" s="114"/>
      <c r="BC681" s="114"/>
      <c r="BD681" s="114"/>
      <c r="BE681" s="114"/>
      <c r="BF681" s="114"/>
      <c r="BG681" s="114"/>
      <c r="BH681" s="114"/>
      <c r="BI681" s="114"/>
      <c r="BJ681" s="114"/>
      <c r="BK681" s="114"/>
      <c r="BL681" s="114"/>
      <c r="BM681" s="114"/>
      <c r="BN681" s="114"/>
      <c r="BO681" s="114"/>
      <c r="BP681" s="114"/>
      <c r="BQ681" s="114"/>
      <c r="BR681" s="114"/>
      <c r="BS681" s="114"/>
      <c r="BT681" s="114"/>
      <c r="BU681" s="114"/>
      <c r="BV681" s="114"/>
      <c r="BW681" s="114"/>
      <c r="BX681" s="114"/>
      <c r="BY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c r="AJ682" s="114"/>
      <c r="AK682" s="114"/>
      <c r="AL682" s="114"/>
      <c r="AM682" s="114"/>
      <c r="AN682" s="114"/>
      <c r="AO682" s="114"/>
      <c r="AP682" s="114"/>
      <c r="AQ682" s="114"/>
      <c r="AR682" s="114"/>
      <c r="AS682" s="114"/>
      <c r="AT682" s="114"/>
      <c r="AU682" s="114"/>
      <c r="AV682" s="114"/>
      <c r="AW682" s="114"/>
      <c r="AX682" s="114"/>
      <c r="AY682" s="114"/>
      <c r="AZ682" s="114"/>
      <c r="BA682" s="114"/>
      <c r="BB682" s="114"/>
      <c r="BC682" s="114"/>
      <c r="BD682" s="114"/>
      <c r="BE682" s="114"/>
      <c r="BF682" s="114"/>
      <c r="BG682" s="114"/>
      <c r="BH682" s="114"/>
      <c r="BI682" s="114"/>
      <c r="BJ682" s="114"/>
      <c r="BK682" s="114"/>
      <c r="BL682" s="114"/>
      <c r="BM682" s="114"/>
      <c r="BN682" s="114"/>
      <c r="BO682" s="114"/>
      <c r="BP682" s="114"/>
      <c r="BQ682" s="114"/>
      <c r="BR682" s="114"/>
      <c r="BS682" s="114"/>
      <c r="BT682" s="114"/>
      <c r="BU682" s="114"/>
      <c r="BV682" s="114"/>
      <c r="BW682" s="114"/>
      <c r="BX682" s="114"/>
      <c r="BY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c r="AJ683" s="114"/>
      <c r="AK683" s="114"/>
      <c r="AL683" s="114"/>
      <c r="AM683" s="114"/>
      <c r="AN683" s="114"/>
      <c r="AO683" s="114"/>
      <c r="AP683" s="114"/>
      <c r="AQ683" s="114"/>
      <c r="AR683" s="114"/>
      <c r="AS683" s="114"/>
      <c r="AT683" s="114"/>
      <c r="AU683" s="114"/>
      <c r="AV683" s="114"/>
      <c r="AW683" s="114"/>
      <c r="AX683" s="114"/>
      <c r="AY683" s="114"/>
      <c r="AZ683" s="114"/>
      <c r="BA683" s="114"/>
      <c r="BB683" s="114"/>
      <c r="BC683" s="114"/>
      <c r="BD683" s="114"/>
      <c r="BE683" s="114"/>
      <c r="BF683" s="114"/>
      <c r="BG683" s="114"/>
      <c r="BH683" s="114"/>
      <c r="BI683" s="114"/>
      <c r="BJ683" s="114"/>
      <c r="BK683" s="114"/>
      <c r="BL683" s="114"/>
      <c r="BM683" s="114"/>
      <c r="BN683" s="114"/>
      <c r="BO683" s="114"/>
      <c r="BP683" s="114"/>
      <c r="BQ683" s="114"/>
      <c r="BR683" s="114"/>
      <c r="BS683" s="114"/>
      <c r="BT683" s="114"/>
      <c r="BU683" s="114"/>
      <c r="BV683" s="114"/>
      <c r="BW683" s="114"/>
      <c r="BX683" s="114"/>
      <c r="BY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c r="AJ684" s="114"/>
      <c r="AK684" s="114"/>
      <c r="AL684" s="114"/>
      <c r="AM684" s="114"/>
      <c r="AN684" s="114"/>
      <c r="AO684" s="114"/>
      <c r="AP684" s="114"/>
      <c r="AQ684" s="114"/>
      <c r="AR684" s="114"/>
      <c r="AS684" s="114"/>
      <c r="AT684" s="114"/>
      <c r="AU684" s="114"/>
      <c r="AV684" s="114"/>
      <c r="AW684" s="114"/>
      <c r="AX684" s="114"/>
      <c r="AY684" s="114"/>
      <c r="AZ684" s="114"/>
      <c r="BA684" s="114"/>
      <c r="BB684" s="114"/>
      <c r="BC684" s="114"/>
      <c r="BD684" s="114"/>
      <c r="BE684" s="114"/>
      <c r="BF684" s="114"/>
      <c r="BG684" s="114"/>
      <c r="BH684" s="114"/>
      <c r="BI684" s="114"/>
      <c r="BJ684" s="114"/>
      <c r="BK684" s="114"/>
      <c r="BL684" s="114"/>
      <c r="BM684" s="114"/>
      <c r="BN684" s="114"/>
      <c r="BO684" s="114"/>
      <c r="BP684" s="114"/>
      <c r="BQ684" s="114"/>
      <c r="BR684" s="114"/>
      <c r="BS684" s="114"/>
      <c r="BT684" s="114"/>
      <c r="BU684" s="114"/>
      <c r="BV684" s="114"/>
      <c r="BW684" s="114"/>
      <c r="BX684" s="114"/>
      <c r="BY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c r="AJ685" s="114"/>
      <c r="AK685" s="114"/>
      <c r="AL685" s="114"/>
      <c r="AM685" s="114"/>
      <c r="AN685" s="114"/>
      <c r="AO685" s="114"/>
      <c r="AP685" s="114"/>
      <c r="AQ685" s="114"/>
      <c r="AR685" s="114"/>
      <c r="AS685" s="114"/>
      <c r="AT685" s="114"/>
      <c r="AU685" s="114"/>
      <c r="AV685" s="114"/>
      <c r="AW685" s="114"/>
      <c r="AX685" s="114"/>
      <c r="AY685" s="114"/>
      <c r="AZ685" s="114"/>
      <c r="BA685" s="114"/>
      <c r="BB685" s="114"/>
      <c r="BC685" s="114"/>
      <c r="BD685" s="114"/>
      <c r="BE685" s="114"/>
      <c r="BF685" s="114"/>
      <c r="BG685" s="114"/>
      <c r="BH685" s="114"/>
      <c r="BI685" s="114"/>
      <c r="BJ685" s="114"/>
      <c r="BK685" s="114"/>
      <c r="BL685" s="114"/>
      <c r="BM685" s="114"/>
      <c r="BN685" s="114"/>
      <c r="BO685" s="114"/>
      <c r="BP685" s="114"/>
      <c r="BQ685" s="114"/>
      <c r="BR685" s="114"/>
      <c r="BS685" s="114"/>
      <c r="BT685" s="114"/>
      <c r="BU685" s="114"/>
      <c r="BV685" s="114"/>
      <c r="BW685" s="114"/>
      <c r="BX685" s="114"/>
      <c r="BY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c r="AJ686" s="114"/>
      <c r="AK686" s="114"/>
      <c r="AL686" s="114"/>
      <c r="AM686" s="114"/>
      <c r="AN686" s="114"/>
      <c r="AO686" s="114"/>
      <c r="AP686" s="114"/>
      <c r="AQ686" s="114"/>
      <c r="AR686" s="114"/>
      <c r="AS686" s="114"/>
      <c r="AT686" s="114"/>
      <c r="AU686" s="114"/>
      <c r="AV686" s="114"/>
      <c r="AW686" s="114"/>
      <c r="AX686" s="114"/>
      <c r="AY686" s="114"/>
      <c r="AZ686" s="114"/>
      <c r="BA686" s="114"/>
      <c r="BB686" s="114"/>
      <c r="BC686" s="114"/>
      <c r="BD686" s="114"/>
      <c r="BE686" s="114"/>
      <c r="BF686" s="114"/>
      <c r="BG686" s="114"/>
      <c r="BH686" s="114"/>
      <c r="BI686" s="114"/>
      <c r="BJ686" s="114"/>
      <c r="BK686" s="114"/>
      <c r="BL686" s="114"/>
      <c r="BM686" s="114"/>
      <c r="BN686" s="114"/>
      <c r="BO686" s="114"/>
      <c r="BP686" s="114"/>
      <c r="BQ686" s="114"/>
      <c r="BR686" s="114"/>
      <c r="BS686" s="114"/>
      <c r="BT686" s="114"/>
      <c r="BU686" s="114"/>
      <c r="BV686" s="114"/>
      <c r="BW686" s="114"/>
      <c r="BX686" s="114"/>
      <c r="BY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c r="AJ687" s="114"/>
      <c r="AK687" s="114"/>
      <c r="AL687" s="114"/>
      <c r="AM687" s="114"/>
      <c r="AN687" s="114"/>
      <c r="AO687" s="114"/>
      <c r="AP687" s="114"/>
      <c r="AQ687" s="114"/>
      <c r="AR687" s="114"/>
      <c r="AS687" s="114"/>
      <c r="AT687" s="114"/>
      <c r="AU687" s="114"/>
      <c r="AV687" s="114"/>
      <c r="AW687" s="114"/>
      <c r="AX687" s="114"/>
      <c r="AY687" s="114"/>
      <c r="AZ687" s="114"/>
      <c r="BA687" s="114"/>
      <c r="BB687" s="114"/>
      <c r="BC687" s="114"/>
      <c r="BD687" s="114"/>
      <c r="BE687" s="114"/>
      <c r="BF687" s="114"/>
      <c r="BG687" s="114"/>
      <c r="BH687" s="114"/>
      <c r="BI687" s="114"/>
      <c r="BJ687" s="114"/>
      <c r="BK687" s="114"/>
      <c r="BL687" s="114"/>
      <c r="BM687" s="114"/>
      <c r="BN687" s="114"/>
      <c r="BO687" s="114"/>
      <c r="BP687" s="114"/>
      <c r="BQ687" s="114"/>
      <c r="BR687" s="114"/>
      <c r="BS687" s="114"/>
      <c r="BT687" s="114"/>
      <c r="BU687" s="114"/>
      <c r="BV687" s="114"/>
      <c r="BW687" s="114"/>
      <c r="BX687" s="114"/>
      <c r="BY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c r="AJ688" s="114"/>
      <c r="AK688" s="114"/>
      <c r="AL688" s="114"/>
      <c r="AM688" s="114"/>
      <c r="AN688" s="114"/>
      <c r="AO688" s="114"/>
      <c r="AP688" s="114"/>
      <c r="AQ688" s="114"/>
      <c r="AR688" s="114"/>
      <c r="AS688" s="114"/>
      <c r="AT688" s="114"/>
      <c r="AU688" s="114"/>
      <c r="AV688" s="114"/>
      <c r="AW688" s="114"/>
      <c r="AX688" s="114"/>
      <c r="AY688" s="114"/>
      <c r="AZ688" s="114"/>
      <c r="BA688" s="114"/>
      <c r="BB688" s="114"/>
      <c r="BC688" s="114"/>
      <c r="BD688" s="114"/>
      <c r="BE688" s="114"/>
      <c r="BF688" s="114"/>
      <c r="BG688" s="114"/>
      <c r="BH688" s="114"/>
      <c r="BI688" s="114"/>
      <c r="BJ688" s="114"/>
      <c r="BK688" s="114"/>
      <c r="BL688" s="114"/>
      <c r="BM688" s="114"/>
      <c r="BN688" s="114"/>
      <c r="BO688" s="114"/>
      <c r="BP688" s="114"/>
      <c r="BQ688" s="114"/>
      <c r="BR688" s="114"/>
      <c r="BS688" s="114"/>
      <c r="BT688" s="114"/>
      <c r="BU688" s="114"/>
      <c r="BV688" s="114"/>
      <c r="BW688" s="114"/>
      <c r="BX688" s="114"/>
      <c r="BY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c r="AJ689" s="114"/>
      <c r="AK689" s="114"/>
      <c r="AL689" s="114"/>
      <c r="AM689" s="114"/>
      <c r="AN689" s="114"/>
      <c r="AO689" s="114"/>
      <c r="AP689" s="114"/>
      <c r="AQ689" s="114"/>
      <c r="AR689" s="114"/>
      <c r="AS689" s="114"/>
      <c r="AT689" s="114"/>
      <c r="AU689" s="114"/>
      <c r="AV689" s="114"/>
      <c r="AW689" s="114"/>
      <c r="AX689" s="114"/>
      <c r="AY689" s="114"/>
      <c r="AZ689" s="114"/>
      <c r="BA689" s="114"/>
      <c r="BB689" s="114"/>
      <c r="BC689" s="114"/>
      <c r="BD689" s="114"/>
      <c r="BE689" s="114"/>
      <c r="BF689" s="114"/>
      <c r="BG689" s="114"/>
      <c r="BH689" s="114"/>
      <c r="BI689" s="114"/>
      <c r="BJ689" s="114"/>
      <c r="BK689" s="114"/>
      <c r="BL689" s="114"/>
      <c r="BM689" s="114"/>
      <c r="BN689" s="114"/>
      <c r="BO689" s="114"/>
      <c r="BP689" s="114"/>
      <c r="BQ689" s="114"/>
      <c r="BR689" s="114"/>
      <c r="BS689" s="114"/>
      <c r="BT689" s="114"/>
      <c r="BU689" s="114"/>
      <c r="BV689" s="114"/>
      <c r="BW689" s="114"/>
      <c r="BX689" s="114"/>
      <c r="BY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c r="AJ690" s="114"/>
      <c r="AK690" s="114"/>
      <c r="AL690" s="114"/>
      <c r="AM690" s="114"/>
      <c r="AN690" s="114"/>
      <c r="AO690" s="114"/>
      <c r="AP690" s="114"/>
      <c r="AQ690" s="114"/>
      <c r="AR690" s="114"/>
      <c r="AS690" s="114"/>
      <c r="AT690" s="114"/>
      <c r="AU690" s="114"/>
      <c r="AV690" s="114"/>
      <c r="AW690" s="114"/>
      <c r="AX690" s="114"/>
      <c r="AY690" s="114"/>
      <c r="AZ690" s="114"/>
      <c r="BA690" s="114"/>
      <c r="BB690" s="114"/>
      <c r="BC690" s="114"/>
      <c r="BD690" s="114"/>
      <c r="BE690" s="114"/>
      <c r="BF690" s="114"/>
      <c r="BG690" s="114"/>
      <c r="BH690" s="114"/>
      <c r="BI690" s="114"/>
      <c r="BJ690" s="114"/>
      <c r="BK690" s="114"/>
      <c r="BL690" s="114"/>
      <c r="BM690" s="114"/>
      <c r="BN690" s="114"/>
      <c r="BO690" s="114"/>
      <c r="BP690" s="114"/>
      <c r="BQ690" s="114"/>
      <c r="BR690" s="114"/>
      <c r="BS690" s="114"/>
      <c r="BT690" s="114"/>
      <c r="BU690" s="114"/>
      <c r="BV690" s="114"/>
      <c r="BW690" s="114"/>
      <c r="BX690" s="114"/>
      <c r="BY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c r="AJ691" s="114"/>
      <c r="AK691" s="114"/>
      <c r="AL691" s="114"/>
      <c r="AM691" s="114"/>
      <c r="AN691" s="114"/>
      <c r="AO691" s="114"/>
      <c r="AP691" s="114"/>
      <c r="AQ691" s="114"/>
      <c r="AR691" s="114"/>
      <c r="AS691" s="114"/>
      <c r="AT691" s="114"/>
      <c r="AU691" s="114"/>
      <c r="AV691" s="114"/>
      <c r="AW691" s="114"/>
      <c r="AX691" s="114"/>
      <c r="AY691" s="114"/>
      <c r="AZ691" s="114"/>
      <c r="BA691" s="114"/>
      <c r="BB691" s="114"/>
      <c r="BC691" s="114"/>
      <c r="BD691" s="114"/>
      <c r="BE691" s="114"/>
      <c r="BF691" s="114"/>
      <c r="BG691" s="114"/>
      <c r="BH691" s="114"/>
      <c r="BI691" s="114"/>
      <c r="BJ691" s="114"/>
      <c r="BK691" s="114"/>
      <c r="BL691" s="114"/>
      <c r="BM691" s="114"/>
      <c r="BN691" s="114"/>
      <c r="BO691" s="114"/>
      <c r="BP691" s="114"/>
      <c r="BQ691" s="114"/>
      <c r="BR691" s="114"/>
      <c r="BS691" s="114"/>
      <c r="BT691" s="114"/>
      <c r="BU691" s="114"/>
      <c r="BV691" s="114"/>
      <c r="BW691" s="114"/>
      <c r="BX691" s="114"/>
      <c r="BY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c r="AJ692" s="114"/>
      <c r="AK692" s="114"/>
      <c r="AL692" s="114"/>
      <c r="AM692" s="114"/>
      <c r="AN692" s="114"/>
      <c r="AO692" s="114"/>
      <c r="AP692" s="114"/>
      <c r="AQ692" s="114"/>
      <c r="AR692" s="114"/>
      <c r="AS692" s="114"/>
      <c r="AT692" s="114"/>
      <c r="AU692" s="114"/>
      <c r="AV692" s="114"/>
      <c r="AW692" s="114"/>
      <c r="AX692" s="114"/>
      <c r="AY692" s="114"/>
      <c r="AZ692" s="114"/>
      <c r="BA692" s="114"/>
      <c r="BB692" s="114"/>
      <c r="BC692" s="114"/>
      <c r="BD692" s="114"/>
      <c r="BE692" s="114"/>
      <c r="BF692" s="114"/>
      <c r="BG692" s="114"/>
      <c r="BH692" s="114"/>
      <c r="BI692" s="114"/>
      <c r="BJ692" s="114"/>
      <c r="BK692" s="114"/>
      <c r="BL692" s="114"/>
      <c r="BM692" s="114"/>
      <c r="BN692" s="114"/>
      <c r="BO692" s="114"/>
      <c r="BP692" s="114"/>
      <c r="BQ692" s="114"/>
      <c r="BR692" s="114"/>
      <c r="BS692" s="114"/>
      <c r="BT692" s="114"/>
      <c r="BU692" s="114"/>
      <c r="BV692" s="114"/>
      <c r="BW692" s="114"/>
      <c r="BX692" s="114"/>
      <c r="BY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c r="AJ693" s="114"/>
      <c r="AK693" s="114"/>
      <c r="AL693" s="114"/>
      <c r="AM693" s="114"/>
      <c r="AN693" s="114"/>
      <c r="AO693" s="114"/>
      <c r="AP693" s="114"/>
      <c r="AQ693" s="114"/>
      <c r="AR693" s="114"/>
      <c r="AS693" s="114"/>
      <c r="AT693" s="114"/>
      <c r="AU693" s="114"/>
      <c r="AV693" s="114"/>
      <c r="AW693" s="114"/>
      <c r="AX693" s="114"/>
      <c r="AY693" s="114"/>
      <c r="AZ693" s="114"/>
      <c r="BA693" s="114"/>
      <c r="BB693" s="114"/>
      <c r="BC693" s="114"/>
      <c r="BD693" s="114"/>
      <c r="BE693" s="114"/>
      <c r="BF693" s="114"/>
      <c r="BG693" s="114"/>
      <c r="BH693" s="114"/>
      <c r="BI693" s="114"/>
      <c r="BJ693" s="114"/>
      <c r="BK693" s="114"/>
      <c r="BL693" s="114"/>
      <c r="BM693" s="114"/>
      <c r="BN693" s="114"/>
      <c r="BO693" s="114"/>
      <c r="BP693" s="114"/>
      <c r="BQ693" s="114"/>
      <c r="BR693" s="114"/>
      <c r="BS693" s="114"/>
      <c r="BT693" s="114"/>
      <c r="BU693" s="114"/>
      <c r="BV693" s="114"/>
      <c r="BW693" s="114"/>
      <c r="BX693" s="114"/>
      <c r="BY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c r="AJ694" s="114"/>
      <c r="AK694" s="114"/>
      <c r="AL694" s="114"/>
      <c r="AM694" s="114"/>
      <c r="AN694" s="114"/>
      <c r="AO694" s="114"/>
      <c r="AP694" s="114"/>
      <c r="AQ694" s="114"/>
      <c r="AR694" s="114"/>
      <c r="AS694" s="114"/>
      <c r="AT694" s="114"/>
      <c r="AU694" s="114"/>
      <c r="AV694" s="114"/>
      <c r="AW694" s="114"/>
      <c r="AX694" s="114"/>
      <c r="AY694" s="114"/>
      <c r="AZ694" s="114"/>
      <c r="BA694" s="114"/>
      <c r="BB694" s="114"/>
      <c r="BC694" s="114"/>
      <c r="BD694" s="114"/>
      <c r="BE694" s="114"/>
      <c r="BF694" s="114"/>
      <c r="BG694" s="114"/>
      <c r="BH694" s="114"/>
      <c r="BI694" s="114"/>
      <c r="BJ694" s="114"/>
      <c r="BK694" s="114"/>
      <c r="BL694" s="114"/>
      <c r="BM694" s="114"/>
      <c r="BN694" s="114"/>
      <c r="BO694" s="114"/>
      <c r="BP694" s="114"/>
      <c r="BQ694" s="114"/>
      <c r="BR694" s="114"/>
      <c r="BS694" s="114"/>
      <c r="BT694" s="114"/>
      <c r="BU694" s="114"/>
      <c r="BV694" s="114"/>
      <c r="BW694" s="114"/>
      <c r="BX694" s="114"/>
      <c r="BY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c r="AJ695" s="114"/>
      <c r="AK695" s="114"/>
      <c r="AL695" s="114"/>
      <c r="AM695" s="114"/>
      <c r="AN695" s="114"/>
      <c r="AO695" s="114"/>
      <c r="AP695" s="114"/>
      <c r="AQ695" s="114"/>
      <c r="AR695" s="114"/>
      <c r="AS695" s="114"/>
      <c r="AT695" s="114"/>
      <c r="AU695" s="114"/>
      <c r="AV695" s="114"/>
      <c r="AW695" s="114"/>
      <c r="AX695" s="114"/>
      <c r="AY695" s="114"/>
      <c r="AZ695" s="114"/>
      <c r="BA695" s="114"/>
      <c r="BB695" s="114"/>
      <c r="BC695" s="114"/>
      <c r="BD695" s="114"/>
      <c r="BE695" s="114"/>
      <c r="BF695" s="114"/>
      <c r="BG695" s="114"/>
      <c r="BH695" s="114"/>
      <c r="BI695" s="114"/>
      <c r="BJ695" s="114"/>
      <c r="BK695" s="114"/>
      <c r="BL695" s="114"/>
      <c r="BM695" s="114"/>
      <c r="BN695" s="114"/>
      <c r="BO695" s="114"/>
      <c r="BP695" s="114"/>
      <c r="BQ695" s="114"/>
      <c r="BR695" s="114"/>
      <c r="BS695" s="114"/>
      <c r="BT695" s="114"/>
      <c r="BU695" s="114"/>
      <c r="BV695" s="114"/>
      <c r="BW695" s="114"/>
      <c r="BX695" s="114"/>
      <c r="BY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c r="AJ696" s="114"/>
      <c r="AK696" s="114"/>
      <c r="AL696" s="114"/>
      <c r="AM696" s="114"/>
      <c r="AN696" s="114"/>
      <c r="AO696" s="114"/>
      <c r="AP696" s="114"/>
      <c r="AQ696" s="114"/>
      <c r="AR696" s="114"/>
      <c r="AS696" s="114"/>
      <c r="AT696" s="114"/>
      <c r="AU696" s="114"/>
      <c r="AV696" s="114"/>
      <c r="AW696" s="114"/>
      <c r="AX696" s="114"/>
      <c r="AY696" s="114"/>
      <c r="AZ696" s="114"/>
      <c r="BA696" s="114"/>
      <c r="BB696" s="114"/>
      <c r="BC696" s="114"/>
      <c r="BD696" s="114"/>
      <c r="BE696" s="114"/>
      <c r="BF696" s="114"/>
      <c r="BG696" s="114"/>
      <c r="BH696" s="114"/>
      <c r="BI696" s="114"/>
      <c r="BJ696" s="114"/>
      <c r="BK696" s="114"/>
      <c r="BL696" s="114"/>
      <c r="BM696" s="114"/>
      <c r="BN696" s="114"/>
      <c r="BO696" s="114"/>
      <c r="BP696" s="114"/>
      <c r="BQ696" s="114"/>
      <c r="BR696" s="114"/>
      <c r="BS696" s="114"/>
      <c r="BT696" s="114"/>
      <c r="BU696" s="114"/>
      <c r="BV696" s="114"/>
      <c r="BW696" s="114"/>
      <c r="BX696" s="114"/>
      <c r="BY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c r="AJ697" s="114"/>
      <c r="AK697" s="114"/>
      <c r="AL697" s="114"/>
      <c r="AM697" s="114"/>
      <c r="AN697" s="114"/>
      <c r="AO697" s="114"/>
      <c r="AP697" s="114"/>
      <c r="AQ697" s="114"/>
      <c r="AR697" s="114"/>
      <c r="AS697" s="114"/>
      <c r="AT697" s="114"/>
      <c r="AU697" s="114"/>
      <c r="AV697" s="114"/>
      <c r="AW697" s="114"/>
      <c r="AX697" s="114"/>
      <c r="AY697" s="114"/>
      <c r="AZ697" s="114"/>
      <c r="BA697" s="114"/>
      <c r="BB697" s="114"/>
      <c r="BC697" s="114"/>
      <c r="BD697" s="114"/>
      <c r="BE697" s="114"/>
      <c r="BF697" s="114"/>
      <c r="BG697" s="114"/>
      <c r="BH697" s="114"/>
      <c r="BI697" s="114"/>
      <c r="BJ697" s="114"/>
      <c r="BK697" s="114"/>
      <c r="BL697" s="114"/>
      <c r="BM697" s="114"/>
      <c r="BN697" s="114"/>
      <c r="BO697" s="114"/>
      <c r="BP697" s="114"/>
      <c r="BQ697" s="114"/>
      <c r="BR697" s="114"/>
      <c r="BS697" s="114"/>
      <c r="BT697" s="114"/>
      <c r="BU697" s="114"/>
      <c r="BV697" s="114"/>
      <c r="BW697" s="114"/>
      <c r="BX697" s="114"/>
      <c r="BY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c r="AJ698" s="114"/>
      <c r="AK698" s="114"/>
      <c r="AL698" s="114"/>
      <c r="AM698" s="114"/>
      <c r="AN698" s="114"/>
      <c r="AO698" s="114"/>
      <c r="AP698" s="114"/>
      <c r="AQ698" s="114"/>
      <c r="AR698" s="114"/>
      <c r="AS698" s="114"/>
      <c r="AT698" s="114"/>
      <c r="AU698" s="114"/>
      <c r="AV698" s="114"/>
      <c r="AW698" s="114"/>
      <c r="AX698" s="114"/>
      <c r="AY698" s="114"/>
      <c r="AZ698" s="114"/>
      <c r="BA698" s="114"/>
      <c r="BB698" s="114"/>
      <c r="BC698" s="114"/>
      <c r="BD698" s="114"/>
      <c r="BE698" s="114"/>
      <c r="BF698" s="114"/>
      <c r="BG698" s="114"/>
      <c r="BH698" s="114"/>
      <c r="BI698" s="114"/>
      <c r="BJ698" s="114"/>
      <c r="BK698" s="114"/>
      <c r="BL698" s="114"/>
      <c r="BM698" s="114"/>
      <c r="BN698" s="114"/>
      <c r="BO698" s="114"/>
      <c r="BP698" s="114"/>
      <c r="BQ698" s="114"/>
      <c r="BR698" s="114"/>
      <c r="BS698" s="114"/>
      <c r="BT698" s="114"/>
      <c r="BU698" s="114"/>
      <c r="BV698" s="114"/>
      <c r="BW698" s="114"/>
      <c r="BX698" s="114"/>
      <c r="BY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c r="AJ699" s="114"/>
      <c r="AK699" s="114"/>
      <c r="AL699" s="114"/>
      <c r="AM699" s="114"/>
      <c r="AN699" s="114"/>
      <c r="AO699" s="114"/>
      <c r="AP699" s="114"/>
      <c r="AQ699" s="114"/>
      <c r="AR699" s="114"/>
      <c r="AS699" s="114"/>
      <c r="AT699" s="114"/>
      <c r="AU699" s="114"/>
      <c r="AV699" s="114"/>
      <c r="AW699" s="114"/>
      <c r="AX699" s="114"/>
      <c r="AY699" s="114"/>
      <c r="AZ699" s="114"/>
      <c r="BA699" s="114"/>
      <c r="BB699" s="114"/>
      <c r="BC699" s="114"/>
      <c r="BD699" s="114"/>
      <c r="BE699" s="114"/>
      <c r="BF699" s="114"/>
      <c r="BG699" s="114"/>
      <c r="BH699" s="114"/>
      <c r="BI699" s="114"/>
      <c r="BJ699" s="114"/>
      <c r="BK699" s="114"/>
      <c r="BL699" s="114"/>
      <c r="BM699" s="114"/>
      <c r="BN699" s="114"/>
      <c r="BO699" s="114"/>
      <c r="BP699" s="114"/>
      <c r="BQ699" s="114"/>
      <c r="BR699" s="114"/>
      <c r="BS699" s="114"/>
      <c r="BT699" s="114"/>
      <c r="BU699" s="114"/>
      <c r="BV699" s="114"/>
      <c r="BW699" s="114"/>
      <c r="BX699" s="114"/>
      <c r="BY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c r="AJ700" s="114"/>
      <c r="AK700" s="114"/>
      <c r="AL700" s="114"/>
      <c r="AM700" s="114"/>
      <c r="AN700" s="114"/>
      <c r="AO700" s="114"/>
      <c r="AP700" s="114"/>
      <c r="AQ700" s="114"/>
      <c r="AR700" s="114"/>
      <c r="AS700" s="114"/>
      <c r="AT700" s="114"/>
      <c r="AU700" s="114"/>
      <c r="AV700" s="114"/>
      <c r="AW700" s="114"/>
      <c r="AX700" s="114"/>
      <c r="AY700" s="114"/>
      <c r="AZ700" s="114"/>
      <c r="BA700" s="114"/>
      <c r="BB700" s="114"/>
      <c r="BC700" s="114"/>
      <c r="BD700" s="114"/>
      <c r="BE700" s="114"/>
      <c r="BF700" s="114"/>
      <c r="BG700" s="114"/>
      <c r="BH700" s="114"/>
      <c r="BI700" s="114"/>
      <c r="BJ700" s="114"/>
      <c r="BK700" s="114"/>
      <c r="BL700" s="114"/>
      <c r="BM700" s="114"/>
      <c r="BN700" s="114"/>
      <c r="BO700" s="114"/>
      <c r="BP700" s="114"/>
      <c r="BQ700" s="114"/>
      <c r="BR700" s="114"/>
      <c r="BS700" s="114"/>
      <c r="BT700" s="114"/>
      <c r="BU700" s="114"/>
      <c r="BV700" s="114"/>
      <c r="BW700" s="114"/>
      <c r="BX700" s="114"/>
      <c r="BY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c r="AJ701" s="114"/>
      <c r="AK701" s="114"/>
      <c r="AL701" s="114"/>
      <c r="AM701" s="114"/>
      <c r="AN701" s="114"/>
      <c r="AO701" s="114"/>
      <c r="AP701" s="114"/>
      <c r="AQ701" s="114"/>
      <c r="AR701" s="114"/>
      <c r="AS701" s="114"/>
      <c r="AT701" s="114"/>
      <c r="AU701" s="114"/>
      <c r="AV701" s="114"/>
      <c r="AW701" s="114"/>
      <c r="AX701" s="114"/>
      <c r="AY701" s="114"/>
      <c r="AZ701" s="114"/>
      <c r="BA701" s="114"/>
      <c r="BB701" s="114"/>
      <c r="BC701" s="114"/>
      <c r="BD701" s="114"/>
      <c r="BE701" s="114"/>
      <c r="BF701" s="114"/>
      <c r="BG701" s="114"/>
      <c r="BH701" s="114"/>
      <c r="BI701" s="114"/>
      <c r="BJ701" s="114"/>
      <c r="BK701" s="114"/>
      <c r="BL701" s="114"/>
      <c r="BM701" s="114"/>
      <c r="BN701" s="114"/>
      <c r="BO701" s="114"/>
      <c r="BP701" s="114"/>
      <c r="BQ701" s="114"/>
      <c r="BR701" s="114"/>
      <c r="BS701" s="114"/>
      <c r="BT701" s="114"/>
      <c r="BU701" s="114"/>
      <c r="BV701" s="114"/>
      <c r="BW701" s="114"/>
      <c r="BX701" s="114"/>
      <c r="BY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c r="AJ702" s="114"/>
      <c r="AK702" s="114"/>
      <c r="AL702" s="114"/>
      <c r="AM702" s="114"/>
      <c r="AN702" s="114"/>
      <c r="AO702" s="114"/>
      <c r="AP702" s="114"/>
      <c r="AQ702" s="114"/>
      <c r="AR702" s="114"/>
      <c r="AS702" s="114"/>
      <c r="AT702" s="114"/>
      <c r="AU702" s="114"/>
      <c r="AV702" s="114"/>
      <c r="AW702" s="114"/>
      <c r="AX702" s="114"/>
      <c r="AY702" s="114"/>
      <c r="AZ702" s="114"/>
      <c r="BA702" s="114"/>
      <c r="BB702" s="114"/>
      <c r="BC702" s="114"/>
      <c r="BD702" s="114"/>
      <c r="BE702" s="114"/>
      <c r="BF702" s="114"/>
      <c r="BG702" s="114"/>
      <c r="BH702" s="114"/>
      <c r="BI702" s="114"/>
      <c r="BJ702" s="114"/>
      <c r="BK702" s="114"/>
      <c r="BL702" s="114"/>
      <c r="BM702" s="114"/>
      <c r="BN702" s="114"/>
      <c r="BO702" s="114"/>
      <c r="BP702" s="114"/>
      <c r="BQ702" s="114"/>
      <c r="BR702" s="114"/>
      <c r="BS702" s="114"/>
      <c r="BT702" s="114"/>
      <c r="BU702" s="114"/>
      <c r="BV702" s="114"/>
      <c r="BW702" s="114"/>
      <c r="BX702" s="114"/>
      <c r="BY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c r="AJ703" s="114"/>
      <c r="AK703" s="114"/>
      <c r="AL703" s="114"/>
      <c r="AM703" s="114"/>
      <c r="AN703" s="114"/>
      <c r="AO703" s="114"/>
      <c r="AP703" s="114"/>
      <c r="AQ703" s="114"/>
      <c r="AR703" s="114"/>
      <c r="AS703" s="114"/>
      <c r="AT703" s="114"/>
      <c r="AU703" s="114"/>
      <c r="AV703" s="114"/>
      <c r="AW703" s="114"/>
      <c r="AX703" s="114"/>
      <c r="AY703" s="114"/>
      <c r="AZ703" s="114"/>
      <c r="BA703" s="114"/>
      <c r="BB703" s="114"/>
      <c r="BC703" s="114"/>
      <c r="BD703" s="114"/>
      <c r="BE703" s="114"/>
      <c r="BF703" s="114"/>
      <c r="BG703" s="114"/>
      <c r="BH703" s="114"/>
      <c r="BI703" s="114"/>
      <c r="BJ703" s="114"/>
      <c r="BK703" s="114"/>
      <c r="BL703" s="114"/>
      <c r="BM703" s="114"/>
      <c r="BN703" s="114"/>
      <c r="BO703" s="114"/>
      <c r="BP703" s="114"/>
      <c r="BQ703" s="114"/>
      <c r="BR703" s="114"/>
      <c r="BS703" s="114"/>
      <c r="BT703" s="114"/>
      <c r="BU703" s="114"/>
      <c r="BV703" s="114"/>
      <c r="BW703" s="114"/>
      <c r="BX703" s="114"/>
      <c r="BY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c r="AJ704" s="114"/>
      <c r="AK704" s="114"/>
      <c r="AL704" s="114"/>
      <c r="AM704" s="114"/>
      <c r="AN704" s="114"/>
      <c r="AO704" s="114"/>
      <c r="AP704" s="114"/>
      <c r="AQ704" s="114"/>
      <c r="AR704" s="114"/>
      <c r="AS704" s="114"/>
      <c r="AT704" s="114"/>
      <c r="AU704" s="114"/>
      <c r="AV704" s="114"/>
      <c r="AW704" s="114"/>
      <c r="AX704" s="114"/>
      <c r="AY704" s="114"/>
      <c r="AZ704" s="114"/>
      <c r="BA704" s="114"/>
      <c r="BB704" s="114"/>
      <c r="BC704" s="114"/>
      <c r="BD704" s="114"/>
      <c r="BE704" s="114"/>
      <c r="BF704" s="114"/>
      <c r="BG704" s="114"/>
      <c r="BH704" s="114"/>
      <c r="BI704" s="114"/>
      <c r="BJ704" s="114"/>
      <c r="BK704" s="114"/>
      <c r="BL704" s="114"/>
      <c r="BM704" s="114"/>
      <c r="BN704" s="114"/>
      <c r="BO704" s="114"/>
      <c r="BP704" s="114"/>
      <c r="BQ704" s="114"/>
      <c r="BR704" s="114"/>
      <c r="BS704" s="114"/>
      <c r="BT704" s="114"/>
      <c r="BU704" s="114"/>
      <c r="BV704" s="114"/>
      <c r="BW704" s="114"/>
      <c r="BX704" s="114"/>
      <c r="BY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c r="AJ705" s="114"/>
      <c r="AK705" s="114"/>
      <c r="AL705" s="114"/>
      <c r="AM705" s="114"/>
      <c r="AN705" s="114"/>
      <c r="AO705" s="114"/>
      <c r="AP705" s="114"/>
      <c r="AQ705" s="114"/>
      <c r="AR705" s="114"/>
      <c r="AS705" s="114"/>
      <c r="AT705" s="114"/>
      <c r="AU705" s="114"/>
      <c r="AV705" s="114"/>
      <c r="AW705" s="114"/>
      <c r="AX705" s="114"/>
      <c r="AY705" s="114"/>
      <c r="AZ705" s="114"/>
      <c r="BA705" s="114"/>
      <c r="BB705" s="114"/>
      <c r="BC705" s="114"/>
      <c r="BD705" s="114"/>
      <c r="BE705" s="114"/>
      <c r="BF705" s="114"/>
      <c r="BG705" s="114"/>
      <c r="BH705" s="114"/>
      <c r="BI705" s="114"/>
      <c r="BJ705" s="114"/>
      <c r="BK705" s="114"/>
      <c r="BL705" s="114"/>
      <c r="BM705" s="114"/>
      <c r="BN705" s="114"/>
      <c r="BO705" s="114"/>
      <c r="BP705" s="114"/>
      <c r="BQ705" s="114"/>
      <c r="BR705" s="114"/>
      <c r="BS705" s="114"/>
      <c r="BT705" s="114"/>
      <c r="BU705" s="114"/>
      <c r="BV705" s="114"/>
      <c r="BW705" s="114"/>
      <c r="BX705" s="114"/>
      <c r="BY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c r="AJ706" s="114"/>
      <c r="AK706" s="114"/>
      <c r="AL706" s="114"/>
      <c r="AM706" s="114"/>
      <c r="AN706" s="114"/>
      <c r="AO706" s="114"/>
      <c r="AP706" s="114"/>
      <c r="AQ706" s="114"/>
      <c r="AR706" s="114"/>
      <c r="AS706" s="114"/>
      <c r="AT706" s="114"/>
      <c r="AU706" s="114"/>
      <c r="AV706" s="114"/>
      <c r="AW706" s="114"/>
      <c r="AX706" s="114"/>
      <c r="AY706" s="114"/>
      <c r="AZ706" s="114"/>
      <c r="BA706" s="114"/>
      <c r="BB706" s="114"/>
      <c r="BC706" s="114"/>
      <c r="BD706" s="114"/>
      <c r="BE706" s="114"/>
      <c r="BF706" s="114"/>
      <c r="BG706" s="114"/>
      <c r="BH706" s="114"/>
      <c r="BI706" s="114"/>
      <c r="BJ706" s="114"/>
      <c r="BK706" s="114"/>
      <c r="BL706" s="114"/>
      <c r="BM706" s="114"/>
      <c r="BN706" s="114"/>
      <c r="BO706" s="114"/>
      <c r="BP706" s="114"/>
      <c r="BQ706" s="114"/>
      <c r="BR706" s="114"/>
      <c r="BS706" s="114"/>
      <c r="BT706" s="114"/>
      <c r="BU706" s="114"/>
      <c r="BV706" s="114"/>
      <c r="BW706" s="114"/>
      <c r="BX706" s="114"/>
      <c r="BY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c r="AJ707" s="114"/>
      <c r="AK707" s="114"/>
      <c r="AL707" s="114"/>
      <c r="AM707" s="114"/>
      <c r="AN707" s="114"/>
      <c r="AO707" s="114"/>
      <c r="AP707" s="114"/>
      <c r="AQ707" s="114"/>
      <c r="AR707" s="114"/>
      <c r="AS707" s="114"/>
      <c r="AT707" s="114"/>
      <c r="AU707" s="114"/>
      <c r="AV707" s="114"/>
      <c r="AW707" s="114"/>
      <c r="AX707" s="114"/>
      <c r="AY707" s="114"/>
      <c r="AZ707" s="114"/>
      <c r="BA707" s="114"/>
      <c r="BB707" s="114"/>
      <c r="BC707" s="114"/>
      <c r="BD707" s="114"/>
      <c r="BE707" s="114"/>
      <c r="BF707" s="114"/>
      <c r="BG707" s="114"/>
      <c r="BH707" s="114"/>
      <c r="BI707" s="114"/>
      <c r="BJ707" s="114"/>
      <c r="BK707" s="114"/>
      <c r="BL707" s="114"/>
      <c r="BM707" s="114"/>
      <c r="BN707" s="114"/>
      <c r="BO707" s="114"/>
      <c r="BP707" s="114"/>
      <c r="BQ707" s="114"/>
      <c r="BR707" s="114"/>
      <c r="BS707" s="114"/>
      <c r="BT707" s="114"/>
      <c r="BU707" s="114"/>
      <c r="BV707" s="114"/>
      <c r="BW707" s="114"/>
      <c r="BX707" s="114"/>
      <c r="BY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c r="AJ708" s="114"/>
      <c r="AK708" s="114"/>
      <c r="AL708" s="114"/>
      <c r="AM708" s="114"/>
      <c r="AN708" s="114"/>
      <c r="AO708" s="114"/>
      <c r="AP708" s="114"/>
      <c r="AQ708" s="114"/>
      <c r="AR708" s="114"/>
      <c r="AS708" s="114"/>
      <c r="AT708" s="114"/>
      <c r="AU708" s="114"/>
      <c r="AV708" s="114"/>
      <c r="AW708" s="114"/>
      <c r="AX708" s="114"/>
      <c r="AY708" s="114"/>
      <c r="AZ708" s="114"/>
      <c r="BA708" s="114"/>
      <c r="BB708" s="114"/>
      <c r="BC708" s="114"/>
      <c r="BD708" s="114"/>
      <c r="BE708" s="114"/>
      <c r="BF708" s="114"/>
      <c r="BG708" s="114"/>
      <c r="BH708" s="114"/>
      <c r="BI708" s="114"/>
      <c r="BJ708" s="114"/>
      <c r="BK708" s="114"/>
      <c r="BL708" s="114"/>
      <c r="BM708" s="114"/>
      <c r="BN708" s="114"/>
      <c r="BO708" s="114"/>
      <c r="BP708" s="114"/>
      <c r="BQ708" s="114"/>
      <c r="BR708" s="114"/>
      <c r="BS708" s="114"/>
      <c r="BT708" s="114"/>
      <c r="BU708" s="114"/>
      <c r="BV708" s="114"/>
      <c r="BW708" s="114"/>
      <c r="BX708" s="114"/>
      <c r="BY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c r="AJ709" s="114"/>
      <c r="AK709" s="114"/>
      <c r="AL709" s="114"/>
      <c r="AM709" s="114"/>
      <c r="AN709" s="114"/>
      <c r="AO709" s="114"/>
      <c r="AP709" s="114"/>
      <c r="AQ709" s="114"/>
      <c r="AR709" s="114"/>
      <c r="AS709" s="114"/>
      <c r="AT709" s="114"/>
      <c r="AU709" s="114"/>
      <c r="AV709" s="114"/>
      <c r="AW709" s="114"/>
      <c r="AX709" s="114"/>
      <c r="AY709" s="114"/>
      <c r="AZ709" s="114"/>
      <c r="BA709" s="114"/>
      <c r="BB709" s="114"/>
      <c r="BC709" s="114"/>
      <c r="BD709" s="114"/>
      <c r="BE709" s="114"/>
      <c r="BF709" s="114"/>
      <c r="BG709" s="114"/>
      <c r="BH709" s="114"/>
      <c r="BI709" s="114"/>
      <c r="BJ709" s="114"/>
      <c r="BK709" s="114"/>
      <c r="BL709" s="114"/>
      <c r="BM709" s="114"/>
      <c r="BN709" s="114"/>
      <c r="BO709" s="114"/>
      <c r="BP709" s="114"/>
      <c r="BQ709" s="114"/>
      <c r="BR709" s="114"/>
      <c r="BS709" s="114"/>
      <c r="BT709" s="114"/>
      <c r="BU709" s="114"/>
      <c r="BV709" s="114"/>
      <c r="BW709" s="114"/>
      <c r="BX709" s="114"/>
      <c r="BY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c r="AJ710" s="114"/>
      <c r="AK710" s="114"/>
      <c r="AL710" s="114"/>
      <c r="AM710" s="114"/>
      <c r="AN710" s="114"/>
      <c r="AO710" s="114"/>
      <c r="AP710" s="114"/>
      <c r="AQ710" s="114"/>
      <c r="AR710" s="114"/>
      <c r="AS710" s="114"/>
      <c r="AT710" s="114"/>
      <c r="AU710" s="114"/>
      <c r="AV710" s="114"/>
      <c r="AW710" s="114"/>
      <c r="AX710" s="114"/>
      <c r="AY710" s="114"/>
      <c r="AZ710" s="114"/>
      <c r="BA710" s="114"/>
      <c r="BB710" s="114"/>
      <c r="BC710" s="114"/>
      <c r="BD710" s="114"/>
      <c r="BE710" s="114"/>
      <c r="BF710" s="114"/>
      <c r="BG710" s="114"/>
      <c r="BH710" s="114"/>
      <c r="BI710" s="114"/>
      <c r="BJ710" s="114"/>
      <c r="BK710" s="114"/>
      <c r="BL710" s="114"/>
      <c r="BM710" s="114"/>
      <c r="BN710" s="114"/>
      <c r="BO710" s="114"/>
      <c r="BP710" s="114"/>
      <c r="BQ710" s="114"/>
      <c r="BR710" s="114"/>
      <c r="BS710" s="114"/>
      <c r="BT710" s="114"/>
      <c r="BU710" s="114"/>
      <c r="BV710" s="114"/>
      <c r="BW710" s="114"/>
      <c r="BX710" s="114"/>
      <c r="BY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c r="AJ711" s="114"/>
      <c r="AK711" s="114"/>
      <c r="AL711" s="114"/>
      <c r="AM711" s="114"/>
      <c r="AN711" s="114"/>
      <c r="AO711" s="114"/>
      <c r="AP711" s="114"/>
      <c r="AQ711" s="114"/>
      <c r="AR711" s="114"/>
      <c r="AS711" s="114"/>
      <c r="AT711" s="114"/>
      <c r="AU711" s="114"/>
      <c r="AV711" s="114"/>
      <c r="AW711" s="114"/>
      <c r="AX711" s="114"/>
      <c r="AY711" s="114"/>
      <c r="AZ711" s="114"/>
      <c r="BA711" s="114"/>
      <c r="BB711" s="114"/>
      <c r="BC711" s="114"/>
      <c r="BD711" s="114"/>
      <c r="BE711" s="114"/>
      <c r="BF711" s="114"/>
      <c r="BG711" s="114"/>
      <c r="BH711" s="114"/>
      <c r="BI711" s="114"/>
      <c r="BJ711" s="114"/>
      <c r="BK711" s="114"/>
      <c r="BL711" s="114"/>
      <c r="BM711" s="114"/>
      <c r="BN711" s="114"/>
      <c r="BO711" s="114"/>
      <c r="BP711" s="114"/>
      <c r="BQ711" s="114"/>
      <c r="BR711" s="114"/>
      <c r="BS711" s="114"/>
      <c r="BT711" s="114"/>
      <c r="BU711" s="114"/>
      <c r="BV711" s="114"/>
      <c r="BW711" s="114"/>
      <c r="BX711" s="114"/>
      <c r="BY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c r="AJ712" s="114"/>
      <c r="AK712" s="114"/>
      <c r="AL712" s="114"/>
      <c r="AM712" s="114"/>
      <c r="AN712" s="114"/>
      <c r="AO712" s="114"/>
      <c r="AP712" s="114"/>
      <c r="AQ712" s="114"/>
      <c r="AR712" s="114"/>
      <c r="AS712" s="114"/>
      <c r="AT712" s="114"/>
      <c r="AU712" s="114"/>
      <c r="AV712" s="114"/>
      <c r="AW712" s="114"/>
      <c r="AX712" s="114"/>
      <c r="AY712" s="114"/>
      <c r="AZ712" s="114"/>
      <c r="BA712" s="114"/>
      <c r="BB712" s="114"/>
      <c r="BC712" s="114"/>
      <c r="BD712" s="114"/>
      <c r="BE712" s="114"/>
      <c r="BF712" s="114"/>
      <c r="BG712" s="114"/>
      <c r="BH712" s="114"/>
      <c r="BI712" s="114"/>
      <c r="BJ712" s="114"/>
      <c r="BK712" s="114"/>
      <c r="BL712" s="114"/>
      <c r="BM712" s="114"/>
      <c r="BN712" s="114"/>
      <c r="BO712" s="114"/>
      <c r="BP712" s="114"/>
      <c r="BQ712" s="114"/>
      <c r="BR712" s="114"/>
      <c r="BS712" s="114"/>
      <c r="BT712" s="114"/>
      <c r="BU712" s="114"/>
      <c r="BV712" s="114"/>
      <c r="BW712" s="114"/>
      <c r="BX712" s="114"/>
      <c r="BY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c r="AJ713" s="114"/>
      <c r="AK713" s="114"/>
      <c r="AL713" s="114"/>
      <c r="AM713" s="114"/>
      <c r="AN713" s="114"/>
      <c r="AO713" s="114"/>
      <c r="AP713" s="114"/>
      <c r="AQ713" s="114"/>
      <c r="AR713" s="114"/>
      <c r="AS713" s="114"/>
      <c r="AT713" s="114"/>
      <c r="AU713" s="114"/>
      <c r="AV713" s="114"/>
      <c r="AW713" s="114"/>
      <c r="AX713" s="114"/>
      <c r="AY713" s="114"/>
      <c r="AZ713" s="114"/>
      <c r="BA713" s="114"/>
      <c r="BB713" s="114"/>
      <c r="BC713" s="114"/>
      <c r="BD713" s="114"/>
      <c r="BE713" s="114"/>
      <c r="BF713" s="114"/>
      <c r="BG713" s="114"/>
      <c r="BH713" s="114"/>
      <c r="BI713" s="114"/>
      <c r="BJ713" s="114"/>
      <c r="BK713" s="114"/>
      <c r="BL713" s="114"/>
      <c r="BM713" s="114"/>
      <c r="BN713" s="114"/>
      <c r="BO713" s="114"/>
      <c r="BP713" s="114"/>
      <c r="BQ713" s="114"/>
      <c r="BR713" s="114"/>
      <c r="BS713" s="114"/>
      <c r="BT713" s="114"/>
      <c r="BU713" s="114"/>
      <c r="BV713" s="114"/>
      <c r="BW713" s="114"/>
      <c r="BX713" s="114"/>
      <c r="BY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c r="AJ714" s="114"/>
      <c r="AK714" s="114"/>
      <c r="AL714" s="114"/>
      <c r="AM714" s="114"/>
      <c r="AN714" s="114"/>
      <c r="AO714" s="114"/>
      <c r="AP714" s="114"/>
      <c r="AQ714" s="114"/>
      <c r="AR714" s="114"/>
      <c r="AS714" s="114"/>
      <c r="AT714" s="114"/>
      <c r="AU714" s="114"/>
      <c r="AV714" s="114"/>
      <c r="AW714" s="114"/>
      <c r="AX714" s="114"/>
      <c r="AY714" s="114"/>
      <c r="AZ714" s="114"/>
      <c r="BA714" s="114"/>
      <c r="BB714" s="114"/>
      <c r="BC714" s="114"/>
      <c r="BD714" s="114"/>
      <c r="BE714" s="114"/>
      <c r="BF714" s="114"/>
      <c r="BG714" s="114"/>
      <c r="BH714" s="114"/>
      <c r="BI714" s="114"/>
      <c r="BJ714" s="114"/>
      <c r="BK714" s="114"/>
      <c r="BL714" s="114"/>
      <c r="BM714" s="114"/>
      <c r="BN714" s="114"/>
      <c r="BO714" s="114"/>
      <c r="BP714" s="114"/>
      <c r="BQ714" s="114"/>
      <c r="BR714" s="114"/>
      <c r="BS714" s="114"/>
      <c r="BT714" s="114"/>
      <c r="BU714" s="114"/>
      <c r="BV714" s="114"/>
      <c r="BW714" s="114"/>
      <c r="BX714" s="114"/>
      <c r="BY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c r="AJ715" s="114"/>
      <c r="AK715" s="114"/>
      <c r="AL715" s="114"/>
      <c r="AM715" s="114"/>
      <c r="AN715" s="114"/>
      <c r="AO715" s="114"/>
      <c r="AP715" s="114"/>
      <c r="AQ715" s="114"/>
      <c r="AR715" s="114"/>
      <c r="AS715" s="114"/>
      <c r="AT715" s="114"/>
      <c r="AU715" s="114"/>
      <c r="AV715" s="114"/>
      <c r="AW715" s="114"/>
      <c r="AX715" s="114"/>
      <c r="AY715" s="114"/>
      <c r="AZ715" s="114"/>
      <c r="BA715" s="114"/>
      <c r="BB715" s="114"/>
      <c r="BC715" s="114"/>
      <c r="BD715" s="114"/>
      <c r="BE715" s="114"/>
      <c r="BF715" s="114"/>
      <c r="BG715" s="114"/>
      <c r="BH715" s="114"/>
      <c r="BI715" s="114"/>
      <c r="BJ715" s="114"/>
      <c r="BK715" s="114"/>
      <c r="BL715" s="114"/>
      <c r="BM715" s="114"/>
      <c r="BN715" s="114"/>
      <c r="BO715" s="114"/>
      <c r="BP715" s="114"/>
      <c r="BQ715" s="114"/>
      <c r="BR715" s="114"/>
      <c r="BS715" s="114"/>
      <c r="BT715" s="114"/>
      <c r="BU715" s="114"/>
      <c r="BV715" s="114"/>
      <c r="BW715" s="114"/>
      <c r="BX715" s="114"/>
      <c r="BY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c r="AJ716" s="114"/>
      <c r="AK716" s="114"/>
      <c r="AL716" s="114"/>
      <c r="AM716" s="114"/>
      <c r="AN716" s="114"/>
      <c r="AO716" s="114"/>
      <c r="AP716" s="114"/>
      <c r="AQ716" s="114"/>
      <c r="AR716" s="114"/>
      <c r="AS716" s="114"/>
      <c r="AT716" s="114"/>
      <c r="AU716" s="114"/>
      <c r="AV716" s="114"/>
      <c r="AW716" s="114"/>
      <c r="AX716" s="114"/>
      <c r="AY716" s="114"/>
      <c r="AZ716" s="114"/>
      <c r="BA716" s="114"/>
      <c r="BB716" s="114"/>
      <c r="BC716" s="114"/>
      <c r="BD716" s="114"/>
      <c r="BE716" s="114"/>
      <c r="BF716" s="114"/>
      <c r="BG716" s="114"/>
      <c r="BH716" s="114"/>
      <c r="BI716" s="114"/>
      <c r="BJ716" s="114"/>
      <c r="BK716" s="114"/>
      <c r="BL716" s="114"/>
      <c r="BM716" s="114"/>
      <c r="BN716" s="114"/>
      <c r="BO716" s="114"/>
      <c r="BP716" s="114"/>
      <c r="BQ716" s="114"/>
      <c r="BR716" s="114"/>
      <c r="BS716" s="114"/>
      <c r="BT716" s="114"/>
      <c r="BU716" s="114"/>
      <c r="BV716" s="114"/>
      <c r="BW716" s="114"/>
      <c r="BX716" s="114"/>
      <c r="BY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c r="AJ717" s="114"/>
      <c r="AK717" s="114"/>
      <c r="AL717" s="114"/>
      <c r="AM717" s="114"/>
      <c r="AN717" s="114"/>
      <c r="AO717" s="114"/>
      <c r="AP717" s="114"/>
      <c r="AQ717" s="114"/>
      <c r="AR717" s="114"/>
      <c r="AS717" s="114"/>
      <c r="AT717" s="114"/>
      <c r="AU717" s="114"/>
      <c r="AV717" s="114"/>
      <c r="AW717" s="114"/>
      <c r="AX717" s="114"/>
      <c r="AY717" s="114"/>
      <c r="AZ717" s="114"/>
      <c r="BA717" s="114"/>
      <c r="BB717" s="114"/>
      <c r="BC717" s="114"/>
      <c r="BD717" s="114"/>
      <c r="BE717" s="114"/>
      <c r="BF717" s="114"/>
      <c r="BG717" s="114"/>
      <c r="BH717" s="114"/>
      <c r="BI717" s="114"/>
      <c r="BJ717" s="114"/>
      <c r="BK717" s="114"/>
      <c r="BL717" s="114"/>
      <c r="BM717" s="114"/>
      <c r="BN717" s="114"/>
      <c r="BO717" s="114"/>
      <c r="BP717" s="114"/>
      <c r="BQ717" s="114"/>
      <c r="BR717" s="114"/>
      <c r="BS717" s="114"/>
      <c r="BT717" s="114"/>
      <c r="BU717" s="114"/>
      <c r="BV717" s="114"/>
      <c r="BW717" s="114"/>
      <c r="BX717" s="114"/>
      <c r="BY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c r="AJ718" s="114"/>
      <c r="AK718" s="114"/>
      <c r="AL718" s="114"/>
      <c r="AM718" s="114"/>
      <c r="AN718" s="114"/>
      <c r="AO718" s="114"/>
      <c r="AP718" s="114"/>
      <c r="AQ718" s="114"/>
      <c r="AR718" s="114"/>
      <c r="AS718" s="114"/>
      <c r="AT718" s="114"/>
      <c r="AU718" s="114"/>
      <c r="AV718" s="114"/>
      <c r="AW718" s="114"/>
      <c r="AX718" s="114"/>
      <c r="AY718" s="114"/>
      <c r="AZ718" s="114"/>
      <c r="BA718" s="114"/>
      <c r="BB718" s="114"/>
      <c r="BC718" s="114"/>
      <c r="BD718" s="114"/>
      <c r="BE718" s="114"/>
      <c r="BF718" s="114"/>
      <c r="BG718" s="114"/>
      <c r="BH718" s="114"/>
      <c r="BI718" s="114"/>
      <c r="BJ718" s="114"/>
      <c r="BK718" s="114"/>
      <c r="BL718" s="114"/>
      <c r="BM718" s="114"/>
      <c r="BN718" s="114"/>
      <c r="BO718" s="114"/>
      <c r="BP718" s="114"/>
      <c r="BQ718" s="114"/>
      <c r="BR718" s="114"/>
      <c r="BS718" s="114"/>
      <c r="BT718" s="114"/>
      <c r="BU718" s="114"/>
      <c r="BV718" s="114"/>
      <c r="BW718" s="114"/>
      <c r="BX718" s="114"/>
      <c r="BY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c r="AJ719" s="114"/>
      <c r="AK719" s="114"/>
      <c r="AL719" s="114"/>
      <c r="AM719" s="114"/>
      <c r="AN719" s="114"/>
      <c r="AO719" s="114"/>
      <c r="AP719" s="114"/>
      <c r="AQ719" s="114"/>
      <c r="AR719" s="114"/>
      <c r="AS719" s="114"/>
      <c r="AT719" s="114"/>
      <c r="AU719" s="114"/>
      <c r="AV719" s="114"/>
      <c r="AW719" s="114"/>
      <c r="AX719" s="114"/>
      <c r="AY719" s="114"/>
      <c r="AZ719" s="114"/>
      <c r="BA719" s="114"/>
      <c r="BB719" s="114"/>
      <c r="BC719" s="114"/>
      <c r="BD719" s="114"/>
      <c r="BE719" s="114"/>
      <c r="BF719" s="114"/>
      <c r="BG719" s="114"/>
      <c r="BH719" s="114"/>
      <c r="BI719" s="114"/>
      <c r="BJ719" s="114"/>
      <c r="BK719" s="114"/>
      <c r="BL719" s="114"/>
      <c r="BM719" s="114"/>
      <c r="BN719" s="114"/>
      <c r="BO719" s="114"/>
      <c r="BP719" s="114"/>
      <c r="BQ719" s="114"/>
      <c r="BR719" s="114"/>
      <c r="BS719" s="114"/>
      <c r="BT719" s="114"/>
      <c r="BU719" s="114"/>
      <c r="BV719" s="114"/>
      <c r="BW719" s="114"/>
      <c r="BX719" s="114"/>
      <c r="BY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c r="AJ720" s="114"/>
      <c r="AK720" s="114"/>
      <c r="AL720" s="114"/>
      <c r="AM720" s="114"/>
      <c r="AN720" s="114"/>
      <c r="AO720" s="114"/>
      <c r="AP720" s="114"/>
      <c r="AQ720" s="114"/>
      <c r="AR720" s="114"/>
      <c r="AS720" s="114"/>
      <c r="AT720" s="114"/>
      <c r="AU720" s="114"/>
      <c r="AV720" s="114"/>
      <c r="AW720" s="114"/>
      <c r="AX720" s="114"/>
      <c r="AY720" s="114"/>
      <c r="AZ720" s="114"/>
      <c r="BA720" s="114"/>
      <c r="BB720" s="114"/>
      <c r="BC720" s="114"/>
      <c r="BD720" s="114"/>
      <c r="BE720" s="114"/>
      <c r="BF720" s="114"/>
      <c r="BG720" s="114"/>
      <c r="BH720" s="114"/>
      <c r="BI720" s="114"/>
      <c r="BJ720" s="114"/>
      <c r="BK720" s="114"/>
      <c r="BL720" s="114"/>
      <c r="BM720" s="114"/>
      <c r="BN720" s="114"/>
      <c r="BO720" s="114"/>
      <c r="BP720" s="114"/>
      <c r="BQ720" s="114"/>
      <c r="BR720" s="114"/>
      <c r="BS720" s="114"/>
      <c r="BT720" s="114"/>
      <c r="BU720" s="114"/>
      <c r="BV720" s="114"/>
      <c r="BW720" s="114"/>
      <c r="BX720" s="114"/>
      <c r="BY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c r="AJ721" s="114"/>
      <c r="AK721" s="114"/>
      <c r="AL721" s="114"/>
      <c r="AM721" s="114"/>
      <c r="AN721" s="114"/>
      <c r="AO721" s="114"/>
      <c r="AP721" s="114"/>
      <c r="AQ721" s="114"/>
      <c r="AR721" s="114"/>
      <c r="AS721" s="114"/>
      <c r="AT721" s="114"/>
      <c r="AU721" s="114"/>
      <c r="AV721" s="114"/>
      <c r="AW721" s="114"/>
      <c r="AX721" s="114"/>
      <c r="AY721" s="114"/>
      <c r="AZ721" s="114"/>
      <c r="BA721" s="114"/>
      <c r="BB721" s="114"/>
      <c r="BC721" s="114"/>
      <c r="BD721" s="114"/>
      <c r="BE721" s="114"/>
      <c r="BF721" s="114"/>
      <c r="BG721" s="114"/>
      <c r="BH721" s="114"/>
      <c r="BI721" s="114"/>
      <c r="BJ721" s="114"/>
      <c r="BK721" s="114"/>
      <c r="BL721" s="114"/>
      <c r="BM721" s="114"/>
      <c r="BN721" s="114"/>
      <c r="BO721" s="114"/>
      <c r="BP721" s="114"/>
      <c r="BQ721" s="114"/>
      <c r="BR721" s="114"/>
      <c r="BS721" s="114"/>
      <c r="BT721" s="114"/>
      <c r="BU721" s="114"/>
      <c r="BV721" s="114"/>
      <c r="BW721" s="114"/>
      <c r="BX721" s="114"/>
      <c r="BY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c r="AJ722" s="114"/>
      <c r="AK722" s="114"/>
      <c r="AL722" s="114"/>
      <c r="AM722" s="114"/>
      <c r="AN722" s="114"/>
      <c r="AO722" s="114"/>
      <c r="AP722" s="114"/>
      <c r="AQ722" s="114"/>
      <c r="AR722" s="114"/>
      <c r="AS722" s="114"/>
      <c r="AT722" s="114"/>
      <c r="AU722" s="114"/>
      <c r="AV722" s="114"/>
      <c r="AW722" s="114"/>
      <c r="AX722" s="114"/>
      <c r="AY722" s="114"/>
      <c r="AZ722" s="114"/>
      <c r="BA722" s="114"/>
      <c r="BB722" s="114"/>
      <c r="BC722" s="114"/>
      <c r="BD722" s="114"/>
      <c r="BE722" s="114"/>
      <c r="BF722" s="114"/>
      <c r="BG722" s="114"/>
      <c r="BH722" s="114"/>
      <c r="BI722" s="114"/>
      <c r="BJ722" s="114"/>
      <c r="BK722" s="114"/>
      <c r="BL722" s="114"/>
      <c r="BM722" s="114"/>
      <c r="BN722" s="114"/>
      <c r="BO722" s="114"/>
      <c r="BP722" s="114"/>
      <c r="BQ722" s="114"/>
      <c r="BR722" s="114"/>
      <c r="BS722" s="114"/>
      <c r="BT722" s="114"/>
      <c r="BU722" s="114"/>
      <c r="BV722" s="114"/>
      <c r="BW722" s="114"/>
      <c r="BX722" s="114"/>
      <c r="BY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c r="AJ723" s="114"/>
      <c r="AK723" s="114"/>
      <c r="AL723" s="114"/>
      <c r="AM723" s="114"/>
      <c r="AN723" s="114"/>
      <c r="AO723" s="114"/>
      <c r="AP723" s="114"/>
      <c r="AQ723" s="114"/>
      <c r="AR723" s="114"/>
      <c r="AS723" s="114"/>
      <c r="AT723" s="114"/>
      <c r="AU723" s="114"/>
      <c r="AV723" s="114"/>
      <c r="AW723" s="114"/>
      <c r="AX723" s="114"/>
      <c r="AY723" s="114"/>
      <c r="AZ723" s="114"/>
      <c r="BA723" s="114"/>
      <c r="BB723" s="114"/>
      <c r="BC723" s="114"/>
      <c r="BD723" s="114"/>
      <c r="BE723" s="114"/>
      <c r="BF723" s="114"/>
      <c r="BG723" s="114"/>
      <c r="BH723" s="114"/>
      <c r="BI723" s="114"/>
      <c r="BJ723" s="114"/>
      <c r="BK723" s="114"/>
      <c r="BL723" s="114"/>
      <c r="BM723" s="114"/>
      <c r="BN723" s="114"/>
      <c r="BO723" s="114"/>
      <c r="BP723" s="114"/>
      <c r="BQ723" s="114"/>
      <c r="BR723" s="114"/>
      <c r="BS723" s="114"/>
      <c r="BT723" s="114"/>
      <c r="BU723" s="114"/>
      <c r="BV723" s="114"/>
      <c r="BW723" s="114"/>
      <c r="BX723" s="114"/>
      <c r="BY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c r="AJ724" s="114"/>
      <c r="AK724" s="114"/>
      <c r="AL724" s="114"/>
      <c r="AM724" s="114"/>
      <c r="AN724" s="114"/>
      <c r="AO724" s="114"/>
      <c r="AP724" s="114"/>
      <c r="AQ724" s="114"/>
      <c r="AR724" s="114"/>
      <c r="AS724" s="114"/>
      <c r="AT724" s="114"/>
      <c r="AU724" s="114"/>
      <c r="AV724" s="114"/>
      <c r="AW724" s="114"/>
      <c r="AX724" s="114"/>
      <c r="AY724" s="114"/>
      <c r="AZ724" s="114"/>
      <c r="BA724" s="114"/>
      <c r="BB724" s="114"/>
      <c r="BC724" s="114"/>
      <c r="BD724" s="114"/>
      <c r="BE724" s="114"/>
      <c r="BF724" s="114"/>
      <c r="BG724" s="114"/>
      <c r="BH724" s="114"/>
      <c r="BI724" s="114"/>
      <c r="BJ724" s="114"/>
      <c r="BK724" s="114"/>
      <c r="BL724" s="114"/>
      <c r="BM724" s="114"/>
      <c r="BN724" s="114"/>
      <c r="BO724" s="114"/>
      <c r="BP724" s="114"/>
      <c r="BQ724" s="114"/>
      <c r="BR724" s="114"/>
      <c r="BS724" s="114"/>
      <c r="BT724" s="114"/>
      <c r="BU724" s="114"/>
      <c r="BV724" s="114"/>
      <c r="BW724" s="114"/>
      <c r="BX724" s="114"/>
      <c r="BY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c r="AJ725" s="114"/>
      <c r="AK725" s="114"/>
      <c r="AL725" s="114"/>
      <c r="AM725" s="114"/>
      <c r="AN725" s="114"/>
      <c r="AO725" s="114"/>
      <c r="AP725" s="114"/>
      <c r="AQ725" s="114"/>
      <c r="AR725" s="114"/>
      <c r="AS725" s="114"/>
      <c r="AT725" s="114"/>
      <c r="AU725" s="114"/>
      <c r="AV725" s="114"/>
      <c r="AW725" s="114"/>
      <c r="AX725" s="114"/>
      <c r="AY725" s="114"/>
      <c r="AZ725" s="114"/>
      <c r="BA725" s="114"/>
      <c r="BB725" s="114"/>
      <c r="BC725" s="114"/>
      <c r="BD725" s="114"/>
      <c r="BE725" s="114"/>
      <c r="BF725" s="114"/>
      <c r="BG725" s="114"/>
      <c r="BH725" s="114"/>
      <c r="BI725" s="114"/>
      <c r="BJ725" s="114"/>
      <c r="BK725" s="114"/>
      <c r="BL725" s="114"/>
      <c r="BM725" s="114"/>
      <c r="BN725" s="114"/>
      <c r="BO725" s="114"/>
      <c r="BP725" s="114"/>
      <c r="BQ725" s="114"/>
      <c r="BR725" s="114"/>
      <c r="BS725" s="114"/>
      <c r="BT725" s="114"/>
      <c r="BU725" s="114"/>
      <c r="BV725" s="114"/>
      <c r="BW725" s="114"/>
      <c r="BX725" s="114"/>
      <c r="BY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c r="AJ726" s="114"/>
      <c r="AK726" s="114"/>
      <c r="AL726" s="114"/>
      <c r="AM726" s="114"/>
      <c r="AN726" s="114"/>
      <c r="AO726" s="114"/>
      <c r="AP726" s="114"/>
      <c r="AQ726" s="114"/>
      <c r="AR726" s="114"/>
      <c r="AS726" s="114"/>
      <c r="AT726" s="114"/>
      <c r="AU726" s="114"/>
      <c r="AV726" s="114"/>
      <c r="AW726" s="114"/>
      <c r="AX726" s="114"/>
      <c r="AY726" s="114"/>
      <c r="AZ726" s="114"/>
      <c r="BA726" s="114"/>
      <c r="BB726" s="114"/>
      <c r="BC726" s="114"/>
      <c r="BD726" s="114"/>
      <c r="BE726" s="114"/>
      <c r="BF726" s="114"/>
      <c r="BG726" s="114"/>
      <c r="BH726" s="114"/>
      <c r="BI726" s="114"/>
      <c r="BJ726" s="114"/>
      <c r="BK726" s="114"/>
      <c r="BL726" s="114"/>
      <c r="BM726" s="114"/>
      <c r="BN726" s="114"/>
      <c r="BO726" s="114"/>
      <c r="BP726" s="114"/>
      <c r="BQ726" s="114"/>
      <c r="BR726" s="114"/>
      <c r="BS726" s="114"/>
      <c r="BT726" s="114"/>
      <c r="BU726" s="114"/>
      <c r="BV726" s="114"/>
      <c r="BW726" s="114"/>
      <c r="BX726" s="114"/>
      <c r="BY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c r="AJ727" s="114"/>
      <c r="AK727" s="114"/>
      <c r="AL727" s="114"/>
      <c r="AM727" s="114"/>
      <c r="AN727" s="114"/>
      <c r="AO727" s="114"/>
      <c r="AP727" s="114"/>
      <c r="AQ727" s="114"/>
      <c r="AR727" s="114"/>
      <c r="AS727" s="114"/>
      <c r="AT727" s="114"/>
      <c r="AU727" s="114"/>
      <c r="AV727" s="114"/>
      <c r="AW727" s="114"/>
      <c r="AX727" s="114"/>
      <c r="AY727" s="114"/>
      <c r="AZ727" s="114"/>
      <c r="BA727" s="114"/>
      <c r="BB727" s="114"/>
      <c r="BC727" s="114"/>
      <c r="BD727" s="114"/>
      <c r="BE727" s="114"/>
      <c r="BF727" s="114"/>
      <c r="BG727" s="114"/>
      <c r="BH727" s="114"/>
      <c r="BI727" s="114"/>
      <c r="BJ727" s="114"/>
      <c r="BK727" s="114"/>
      <c r="BL727" s="114"/>
      <c r="BM727" s="114"/>
      <c r="BN727" s="114"/>
      <c r="BO727" s="114"/>
      <c r="BP727" s="114"/>
      <c r="BQ727" s="114"/>
      <c r="BR727" s="114"/>
      <c r="BS727" s="114"/>
      <c r="BT727" s="114"/>
      <c r="BU727" s="114"/>
      <c r="BV727" s="114"/>
      <c r="BW727" s="114"/>
      <c r="BX727" s="114"/>
      <c r="BY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c r="AJ728" s="114"/>
      <c r="AK728" s="114"/>
      <c r="AL728" s="114"/>
      <c r="AM728" s="114"/>
      <c r="AN728" s="114"/>
      <c r="AO728" s="114"/>
      <c r="AP728" s="114"/>
      <c r="AQ728" s="114"/>
      <c r="AR728" s="114"/>
      <c r="AS728" s="114"/>
      <c r="AT728" s="114"/>
      <c r="AU728" s="114"/>
      <c r="AV728" s="114"/>
      <c r="AW728" s="114"/>
      <c r="AX728" s="114"/>
      <c r="AY728" s="114"/>
      <c r="AZ728" s="114"/>
      <c r="BA728" s="114"/>
      <c r="BB728" s="114"/>
      <c r="BC728" s="114"/>
      <c r="BD728" s="114"/>
      <c r="BE728" s="114"/>
      <c r="BF728" s="114"/>
      <c r="BG728" s="114"/>
      <c r="BH728" s="114"/>
      <c r="BI728" s="114"/>
      <c r="BJ728" s="114"/>
      <c r="BK728" s="114"/>
      <c r="BL728" s="114"/>
      <c r="BM728" s="114"/>
      <c r="BN728" s="114"/>
      <c r="BO728" s="114"/>
      <c r="BP728" s="114"/>
      <c r="BQ728" s="114"/>
      <c r="BR728" s="114"/>
      <c r="BS728" s="114"/>
      <c r="BT728" s="114"/>
      <c r="BU728" s="114"/>
      <c r="BV728" s="114"/>
      <c r="BW728" s="114"/>
      <c r="BX728" s="114"/>
      <c r="BY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c r="AJ729" s="114"/>
      <c r="AK729" s="114"/>
      <c r="AL729" s="114"/>
      <c r="AM729" s="114"/>
      <c r="AN729" s="114"/>
      <c r="AO729" s="114"/>
      <c r="AP729" s="114"/>
      <c r="AQ729" s="114"/>
      <c r="AR729" s="114"/>
      <c r="AS729" s="114"/>
      <c r="AT729" s="114"/>
      <c r="AU729" s="114"/>
      <c r="AV729" s="114"/>
      <c r="AW729" s="114"/>
      <c r="AX729" s="114"/>
      <c r="AY729" s="114"/>
      <c r="AZ729" s="114"/>
      <c r="BA729" s="114"/>
      <c r="BB729" s="114"/>
      <c r="BC729" s="114"/>
      <c r="BD729" s="114"/>
      <c r="BE729" s="114"/>
      <c r="BF729" s="114"/>
      <c r="BG729" s="114"/>
      <c r="BH729" s="114"/>
      <c r="BI729" s="114"/>
      <c r="BJ729" s="114"/>
      <c r="BK729" s="114"/>
      <c r="BL729" s="114"/>
      <c r="BM729" s="114"/>
      <c r="BN729" s="114"/>
      <c r="BO729" s="114"/>
      <c r="BP729" s="114"/>
      <c r="BQ729" s="114"/>
      <c r="BR729" s="114"/>
      <c r="BS729" s="114"/>
      <c r="BT729" s="114"/>
      <c r="BU729" s="114"/>
      <c r="BV729" s="114"/>
      <c r="BW729" s="114"/>
      <c r="BX729" s="114"/>
      <c r="BY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c r="AJ730" s="114"/>
      <c r="AK730" s="114"/>
      <c r="AL730" s="114"/>
      <c r="AM730" s="114"/>
      <c r="AN730" s="114"/>
      <c r="AO730" s="114"/>
      <c r="AP730" s="114"/>
      <c r="AQ730" s="114"/>
      <c r="AR730" s="114"/>
      <c r="AS730" s="114"/>
      <c r="AT730" s="114"/>
      <c r="AU730" s="114"/>
      <c r="AV730" s="114"/>
      <c r="AW730" s="114"/>
      <c r="AX730" s="114"/>
      <c r="AY730" s="114"/>
      <c r="AZ730" s="114"/>
      <c r="BA730" s="114"/>
      <c r="BB730" s="114"/>
      <c r="BC730" s="114"/>
      <c r="BD730" s="114"/>
      <c r="BE730" s="114"/>
      <c r="BF730" s="114"/>
      <c r="BG730" s="114"/>
      <c r="BH730" s="114"/>
      <c r="BI730" s="114"/>
      <c r="BJ730" s="114"/>
      <c r="BK730" s="114"/>
      <c r="BL730" s="114"/>
      <c r="BM730" s="114"/>
      <c r="BN730" s="114"/>
      <c r="BO730" s="114"/>
      <c r="BP730" s="114"/>
      <c r="BQ730" s="114"/>
      <c r="BR730" s="114"/>
      <c r="BS730" s="114"/>
      <c r="BT730" s="114"/>
      <c r="BU730" s="114"/>
      <c r="BV730" s="114"/>
      <c r="BW730" s="114"/>
      <c r="BX730" s="114"/>
      <c r="BY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c r="AJ731" s="114"/>
      <c r="AK731" s="114"/>
      <c r="AL731" s="114"/>
      <c r="AM731" s="114"/>
      <c r="AN731" s="114"/>
      <c r="AO731" s="114"/>
      <c r="AP731" s="114"/>
      <c r="AQ731" s="114"/>
      <c r="AR731" s="114"/>
      <c r="AS731" s="114"/>
      <c r="AT731" s="114"/>
      <c r="AU731" s="114"/>
      <c r="AV731" s="114"/>
      <c r="AW731" s="114"/>
      <c r="AX731" s="114"/>
      <c r="AY731" s="114"/>
      <c r="AZ731" s="114"/>
      <c r="BA731" s="114"/>
      <c r="BB731" s="114"/>
      <c r="BC731" s="114"/>
      <c r="BD731" s="114"/>
      <c r="BE731" s="114"/>
      <c r="BF731" s="114"/>
      <c r="BG731" s="114"/>
      <c r="BH731" s="114"/>
      <c r="BI731" s="114"/>
      <c r="BJ731" s="114"/>
      <c r="BK731" s="114"/>
      <c r="BL731" s="114"/>
      <c r="BM731" s="114"/>
      <c r="BN731" s="114"/>
      <c r="BO731" s="114"/>
      <c r="BP731" s="114"/>
      <c r="BQ731" s="114"/>
      <c r="BR731" s="114"/>
      <c r="BS731" s="114"/>
      <c r="BT731" s="114"/>
      <c r="BU731" s="114"/>
      <c r="BV731" s="114"/>
      <c r="BW731" s="114"/>
      <c r="BX731" s="114"/>
      <c r="BY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c r="AJ732" s="114"/>
      <c r="AK732" s="114"/>
      <c r="AL732" s="114"/>
      <c r="AM732" s="114"/>
      <c r="AN732" s="114"/>
      <c r="AO732" s="114"/>
      <c r="AP732" s="114"/>
      <c r="AQ732" s="114"/>
      <c r="AR732" s="114"/>
      <c r="AS732" s="114"/>
      <c r="AT732" s="114"/>
      <c r="AU732" s="114"/>
      <c r="AV732" s="114"/>
      <c r="AW732" s="114"/>
      <c r="AX732" s="114"/>
      <c r="AY732" s="114"/>
      <c r="AZ732" s="114"/>
      <c r="BA732" s="114"/>
      <c r="BB732" s="114"/>
      <c r="BC732" s="114"/>
      <c r="BD732" s="114"/>
      <c r="BE732" s="114"/>
      <c r="BF732" s="114"/>
      <c r="BG732" s="114"/>
      <c r="BH732" s="114"/>
      <c r="BI732" s="114"/>
      <c r="BJ732" s="114"/>
      <c r="BK732" s="114"/>
      <c r="BL732" s="114"/>
      <c r="BM732" s="114"/>
      <c r="BN732" s="114"/>
      <c r="BO732" s="114"/>
      <c r="BP732" s="114"/>
      <c r="BQ732" s="114"/>
      <c r="BR732" s="114"/>
      <c r="BS732" s="114"/>
      <c r="BT732" s="114"/>
      <c r="BU732" s="114"/>
      <c r="BV732" s="114"/>
      <c r="BW732" s="114"/>
      <c r="BX732" s="114"/>
      <c r="BY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c r="AJ733" s="114"/>
      <c r="AK733" s="114"/>
      <c r="AL733" s="114"/>
      <c r="AM733" s="114"/>
      <c r="AN733" s="114"/>
      <c r="AO733" s="114"/>
      <c r="AP733" s="114"/>
      <c r="AQ733" s="114"/>
      <c r="AR733" s="114"/>
      <c r="AS733" s="114"/>
      <c r="AT733" s="114"/>
      <c r="AU733" s="114"/>
      <c r="AV733" s="114"/>
      <c r="AW733" s="114"/>
      <c r="AX733" s="114"/>
      <c r="AY733" s="114"/>
      <c r="AZ733" s="114"/>
      <c r="BA733" s="114"/>
      <c r="BB733" s="114"/>
      <c r="BC733" s="114"/>
      <c r="BD733" s="114"/>
      <c r="BE733" s="114"/>
      <c r="BF733" s="114"/>
      <c r="BG733" s="114"/>
      <c r="BH733" s="114"/>
      <c r="BI733" s="114"/>
      <c r="BJ733" s="114"/>
      <c r="BK733" s="114"/>
      <c r="BL733" s="114"/>
      <c r="BM733" s="114"/>
      <c r="BN733" s="114"/>
      <c r="BO733" s="114"/>
      <c r="BP733" s="114"/>
      <c r="BQ733" s="114"/>
      <c r="BR733" s="114"/>
      <c r="BS733" s="114"/>
      <c r="BT733" s="114"/>
      <c r="BU733" s="114"/>
      <c r="BV733" s="114"/>
      <c r="BW733" s="114"/>
      <c r="BX733" s="114"/>
      <c r="BY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c r="AJ734" s="114"/>
      <c r="AK734" s="114"/>
      <c r="AL734" s="114"/>
      <c r="AM734" s="114"/>
      <c r="AN734" s="114"/>
      <c r="AO734" s="114"/>
      <c r="AP734" s="114"/>
      <c r="AQ734" s="114"/>
      <c r="AR734" s="114"/>
      <c r="AS734" s="114"/>
      <c r="AT734" s="114"/>
      <c r="AU734" s="114"/>
      <c r="AV734" s="114"/>
      <c r="AW734" s="114"/>
      <c r="AX734" s="114"/>
      <c r="AY734" s="114"/>
      <c r="AZ734" s="114"/>
      <c r="BA734" s="114"/>
      <c r="BB734" s="114"/>
      <c r="BC734" s="114"/>
      <c r="BD734" s="114"/>
      <c r="BE734" s="114"/>
      <c r="BF734" s="114"/>
      <c r="BG734" s="114"/>
      <c r="BH734" s="114"/>
      <c r="BI734" s="114"/>
      <c r="BJ734" s="114"/>
      <c r="BK734" s="114"/>
      <c r="BL734" s="114"/>
      <c r="BM734" s="114"/>
      <c r="BN734" s="114"/>
      <c r="BO734" s="114"/>
      <c r="BP734" s="114"/>
      <c r="BQ734" s="114"/>
      <c r="BR734" s="114"/>
      <c r="BS734" s="114"/>
      <c r="BT734" s="114"/>
      <c r="BU734" s="114"/>
      <c r="BV734" s="114"/>
      <c r="BW734" s="114"/>
      <c r="BX734" s="114"/>
      <c r="BY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c r="AJ735" s="114"/>
      <c r="AK735" s="114"/>
      <c r="AL735" s="114"/>
      <c r="AM735" s="114"/>
      <c r="AN735" s="114"/>
      <c r="AO735" s="114"/>
      <c r="AP735" s="114"/>
      <c r="AQ735" s="114"/>
      <c r="AR735" s="114"/>
      <c r="AS735" s="114"/>
      <c r="AT735" s="114"/>
      <c r="AU735" s="114"/>
      <c r="AV735" s="114"/>
      <c r="AW735" s="114"/>
      <c r="AX735" s="114"/>
      <c r="AY735" s="114"/>
      <c r="AZ735" s="114"/>
      <c r="BA735" s="114"/>
      <c r="BB735" s="114"/>
      <c r="BC735" s="114"/>
      <c r="BD735" s="114"/>
      <c r="BE735" s="114"/>
      <c r="BF735" s="114"/>
      <c r="BG735" s="114"/>
      <c r="BH735" s="114"/>
      <c r="BI735" s="114"/>
      <c r="BJ735" s="114"/>
      <c r="BK735" s="114"/>
      <c r="BL735" s="114"/>
      <c r="BM735" s="114"/>
      <c r="BN735" s="114"/>
      <c r="BO735" s="114"/>
      <c r="BP735" s="114"/>
      <c r="BQ735" s="114"/>
      <c r="BR735" s="114"/>
      <c r="BS735" s="114"/>
      <c r="BT735" s="114"/>
      <c r="BU735" s="114"/>
      <c r="BV735" s="114"/>
      <c r="BW735" s="114"/>
      <c r="BX735" s="114"/>
      <c r="BY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c r="AJ736" s="114"/>
      <c r="AK736" s="114"/>
      <c r="AL736" s="114"/>
      <c r="AM736" s="114"/>
      <c r="AN736" s="114"/>
      <c r="AO736" s="114"/>
      <c r="AP736" s="114"/>
      <c r="AQ736" s="114"/>
      <c r="AR736" s="114"/>
      <c r="AS736" s="114"/>
      <c r="AT736" s="114"/>
      <c r="AU736" s="114"/>
      <c r="AV736" s="114"/>
      <c r="AW736" s="114"/>
      <c r="AX736" s="114"/>
      <c r="AY736" s="114"/>
      <c r="AZ736" s="114"/>
      <c r="BA736" s="114"/>
      <c r="BB736" s="114"/>
      <c r="BC736" s="114"/>
      <c r="BD736" s="114"/>
      <c r="BE736" s="114"/>
      <c r="BF736" s="114"/>
      <c r="BG736" s="114"/>
      <c r="BH736" s="114"/>
      <c r="BI736" s="114"/>
      <c r="BJ736" s="114"/>
      <c r="BK736" s="114"/>
      <c r="BL736" s="114"/>
      <c r="BM736" s="114"/>
      <c r="BN736" s="114"/>
      <c r="BO736" s="114"/>
      <c r="BP736" s="114"/>
      <c r="BQ736" s="114"/>
      <c r="BR736" s="114"/>
      <c r="BS736" s="114"/>
      <c r="BT736" s="114"/>
      <c r="BU736" s="114"/>
      <c r="BV736" s="114"/>
      <c r="BW736" s="114"/>
      <c r="BX736" s="114"/>
      <c r="BY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c r="AJ737" s="114"/>
      <c r="AK737" s="114"/>
      <c r="AL737" s="114"/>
      <c r="AM737" s="114"/>
      <c r="AN737" s="114"/>
      <c r="AO737" s="114"/>
      <c r="AP737" s="114"/>
      <c r="AQ737" s="114"/>
      <c r="AR737" s="114"/>
      <c r="AS737" s="114"/>
      <c r="AT737" s="114"/>
      <c r="AU737" s="114"/>
      <c r="AV737" s="114"/>
      <c r="AW737" s="114"/>
      <c r="AX737" s="114"/>
      <c r="AY737" s="114"/>
      <c r="AZ737" s="114"/>
      <c r="BA737" s="114"/>
      <c r="BB737" s="114"/>
      <c r="BC737" s="114"/>
      <c r="BD737" s="114"/>
      <c r="BE737" s="114"/>
      <c r="BF737" s="114"/>
      <c r="BG737" s="114"/>
      <c r="BH737" s="114"/>
      <c r="BI737" s="114"/>
      <c r="BJ737" s="114"/>
      <c r="BK737" s="114"/>
      <c r="BL737" s="114"/>
      <c r="BM737" s="114"/>
      <c r="BN737" s="114"/>
      <c r="BO737" s="114"/>
      <c r="BP737" s="114"/>
      <c r="BQ737" s="114"/>
      <c r="BR737" s="114"/>
      <c r="BS737" s="114"/>
      <c r="BT737" s="114"/>
      <c r="BU737" s="114"/>
      <c r="BV737" s="114"/>
      <c r="BW737" s="114"/>
      <c r="BX737" s="114"/>
      <c r="BY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c r="AJ738" s="114"/>
      <c r="AK738" s="114"/>
      <c r="AL738" s="114"/>
      <c r="AM738" s="114"/>
      <c r="AN738" s="114"/>
      <c r="AO738" s="114"/>
      <c r="AP738" s="114"/>
      <c r="AQ738" s="114"/>
      <c r="AR738" s="114"/>
      <c r="AS738" s="114"/>
      <c r="AT738" s="114"/>
      <c r="AU738" s="114"/>
      <c r="AV738" s="114"/>
      <c r="AW738" s="114"/>
      <c r="AX738" s="114"/>
      <c r="AY738" s="114"/>
      <c r="AZ738" s="114"/>
      <c r="BA738" s="114"/>
      <c r="BB738" s="114"/>
      <c r="BC738" s="114"/>
      <c r="BD738" s="114"/>
      <c r="BE738" s="114"/>
      <c r="BF738" s="114"/>
      <c r="BG738" s="114"/>
      <c r="BH738" s="114"/>
      <c r="BI738" s="114"/>
      <c r="BJ738" s="114"/>
      <c r="BK738" s="114"/>
      <c r="BL738" s="114"/>
      <c r="BM738" s="114"/>
      <c r="BN738" s="114"/>
      <c r="BO738" s="114"/>
      <c r="BP738" s="114"/>
      <c r="BQ738" s="114"/>
      <c r="BR738" s="114"/>
      <c r="BS738" s="114"/>
      <c r="BT738" s="114"/>
      <c r="BU738" s="114"/>
      <c r="BV738" s="114"/>
      <c r="BW738" s="114"/>
      <c r="BX738" s="114"/>
      <c r="BY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c r="AJ739" s="114"/>
      <c r="AK739" s="114"/>
      <c r="AL739" s="114"/>
      <c r="AM739" s="114"/>
      <c r="AN739" s="114"/>
      <c r="AO739" s="114"/>
      <c r="AP739" s="114"/>
      <c r="AQ739" s="114"/>
      <c r="AR739" s="114"/>
      <c r="AS739" s="114"/>
      <c r="AT739" s="114"/>
      <c r="AU739" s="114"/>
      <c r="AV739" s="114"/>
      <c r="AW739" s="114"/>
      <c r="AX739" s="114"/>
      <c r="AY739" s="114"/>
      <c r="AZ739" s="114"/>
      <c r="BA739" s="114"/>
      <c r="BB739" s="114"/>
      <c r="BC739" s="114"/>
      <c r="BD739" s="114"/>
      <c r="BE739" s="114"/>
      <c r="BF739" s="114"/>
      <c r="BG739" s="114"/>
      <c r="BH739" s="114"/>
      <c r="BI739" s="114"/>
      <c r="BJ739" s="114"/>
      <c r="BK739" s="114"/>
      <c r="BL739" s="114"/>
      <c r="BM739" s="114"/>
      <c r="BN739" s="114"/>
      <c r="BO739" s="114"/>
      <c r="BP739" s="114"/>
      <c r="BQ739" s="114"/>
      <c r="BR739" s="114"/>
      <c r="BS739" s="114"/>
      <c r="BT739" s="114"/>
      <c r="BU739" s="114"/>
      <c r="BV739" s="114"/>
      <c r="BW739" s="114"/>
      <c r="BX739" s="114"/>
      <c r="BY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c r="AJ740" s="114"/>
      <c r="AK740" s="114"/>
      <c r="AL740" s="114"/>
      <c r="AM740" s="114"/>
      <c r="AN740" s="114"/>
      <c r="AO740" s="114"/>
      <c r="AP740" s="114"/>
      <c r="AQ740" s="114"/>
      <c r="AR740" s="114"/>
      <c r="AS740" s="114"/>
      <c r="AT740" s="114"/>
      <c r="AU740" s="114"/>
      <c r="AV740" s="114"/>
      <c r="AW740" s="114"/>
      <c r="AX740" s="114"/>
      <c r="AY740" s="114"/>
      <c r="AZ740" s="114"/>
      <c r="BA740" s="114"/>
      <c r="BB740" s="114"/>
      <c r="BC740" s="114"/>
      <c r="BD740" s="114"/>
      <c r="BE740" s="114"/>
      <c r="BF740" s="114"/>
      <c r="BG740" s="114"/>
      <c r="BH740" s="114"/>
      <c r="BI740" s="114"/>
      <c r="BJ740" s="114"/>
      <c r="BK740" s="114"/>
      <c r="BL740" s="114"/>
      <c r="BM740" s="114"/>
      <c r="BN740" s="114"/>
      <c r="BO740" s="114"/>
      <c r="BP740" s="114"/>
      <c r="BQ740" s="114"/>
      <c r="BR740" s="114"/>
      <c r="BS740" s="114"/>
      <c r="BT740" s="114"/>
      <c r="BU740" s="114"/>
      <c r="BV740" s="114"/>
      <c r="BW740" s="114"/>
      <c r="BX740" s="114"/>
      <c r="BY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c r="AJ741" s="114"/>
      <c r="AK741" s="114"/>
      <c r="AL741" s="114"/>
      <c r="AM741" s="114"/>
      <c r="AN741" s="114"/>
      <c r="AO741" s="114"/>
      <c r="AP741" s="114"/>
      <c r="AQ741" s="114"/>
      <c r="AR741" s="114"/>
      <c r="AS741" s="114"/>
      <c r="AT741" s="114"/>
      <c r="AU741" s="114"/>
      <c r="AV741" s="114"/>
      <c r="AW741" s="114"/>
      <c r="AX741" s="114"/>
      <c r="AY741" s="114"/>
      <c r="AZ741" s="114"/>
      <c r="BA741" s="114"/>
      <c r="BB741" s="114"/>
      <c r="BC741" s="114"/>
      <c r="BD741" s="114"/>
      <c r="BE741" s="114"/>
      <c r="BF741" s="114"/>
      <c r="BG741" s="114"/>
      <c r="BH741" s="114"/>
      <c r="BI741" s="114"/>
      <c r="BJ741" s="114"/>
      <c r="BK741" s="114"/>
      <c r="BL741" s="114"/>
      <c r="BM741" s="114"/>
      <c r="BN741" s="114"/>
      <c r="BO741" s="114"/>
      <c r="BP741" s="114"/>
      <c r="BQ741" s="114"/>
      <c r="BR741" s="114"/>
      <c r="BS741" s="114"/>
      <c r="BT741" s="114"/>
      <c r="BU741" s="114"/>
      <c r="BV741" s="114"/>
      <c r="BW741" s="114"/>
      <c r="BX741" s="114"/>
      <c r="BY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c r="AJ742" s="114"/>
      <c r="AK742" s="114"/>
      <c r="AL742" s="114"/>
      <c r="AM742" s="114"/>
      <c r="AN742" s="114"/>
      <c r="AO742" s="114"/>
      <c r="AP742" s="114"/>
      <c r="AQ742" s="114"/>
      <c r="AR742" s="114"/>
      <c r="AS742" s="114"/>
      <c r="AT742" s="114"/>
      <c r="AU742" s="114"/>
      <c r="AV742" s="114"/>
      <c r="AW742" s="114"/>
      <c r="AX742" s="114"/>
      <c r="AY742" s="114"/>
      <c r="AZ742" s="114"/>
      <c r="BA742" s="114"/>
      <c r="BB742" s="114"/>
      <c r="BC742" s="114"/>
      <c r="BD742" s="114"/>
      <c r="BE742" s="114"/>
      <c r="BF742" s="114"/>
      <c r="BG742" s="114"/>
      <c r="BH742" s="114"/>
      <c r="BI742" s="114"/>
      <c r="BJ742" s="114"/>
      <c r="BK742" s="114"/>
      <c r="BL742" s="114"/>
      <c r="BM742" s="114"/>
      <c r="BN742" s="114"/>
      <c r="BO742" s="114"/>
      <c r="BP742" s="114"/>
      <c r="BQ742" s="114"/>
      <c r="BR742" s="114"/>
      <c r="BS742" s="114"/>
      <c r="BT742" s="114"/>
      <c r="BU742" s="114"/>
      <c r="BV742" s="114"/>
      <c r="BW742" s="114"/>
      <c r="BX742" s="114"/>
      <c r="BY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c r="AJ743" s="114"/>
      <c r="AK743" s="114"/>
      <c r="AL743" s="114"/>
      <c r="AM743" s="114"/>
      <c r="AN743" s="114"/>
      <c r="AO743" s="114"/>
      <c r="AP743" s="114"/>
      <c r="AQ743" s="114"/>
      <c r="AR743" s="114"/>
      <c r="AS743" s="114"/>
      <c r="AT743" s="114"/>
      <c r="AU743" s="114"/>
      <c r="AV743" s="114"/>
      <c r="AW743" s="114"/>
      <c r="AX743" s="114"/>
      <c r="AY743" s="114"/>
      <c r="AZ743" s="114"/>
      <c r="BA743" s="114"/>
      <c r="BB743" s="114"/>
      <c r="BC743" s="114"/>
      <c r="BD743" s="114"/>
      <c r="BE743" s="114"/>
      <c r="BF743" s="114"/>
      <c r="BG743" s="114"/>
      <c r="BH743" s="114"/>
      <c r="BI743" s="114"/>
      <c r="BJ743" s="114"/>
      <c r="BK743" s="114"/>
      <c r="BL743" s="114"/>
      <c r="BM743" s="114"/>
      <c r="BN743" s="114"/>
      <c r="BO743" s="114"/>
      <c r="BP743" s="114"/>
      <c r="BQ743" s="114"/>
      <c r="BR743" s="114"/>
      <c r="BS743" s="114"/>
      <c r="BT743" s="114"/>
      <c r="BU743" s="114"/>
      <c r="BV743" s="114"/>
      <c r="BW743" s="114"/>
      <c r="BX743" s="114"/>
      <c r="BY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c r="AJ744" s="114"/>
      <c r="AK744" s="114"/>
      <c r="AL744" s="114"/>
      <c r="AM744" s="114"/>
      <c r="AN744" s="114"/>
      <c r="AO744" s="114"/>
      <c r="AP744" s="114"/>
      <c r="AQ744" s="114"/>
      <c r="AR744" s="114"/>
      <c r="AS744" s="114"/>
      <c r="AT744" s="114"/>
      <c r="AU744" s="114"/>
      <c r="AV744" s="114"/>
      <c r="AW744" s="114"/>
      <c r="AX744" s="114"/>
      <c r="AY744" s="114"/>
      <c r="AZ744" s="114"/>
      <c r="BA744" s="114"/>
      <c r="BB744" s="114"/>
      <c r="BC744" s="114"/>
      <c r="BD744" s="114"/>
      <c r="BE744" s="114"/>
      <c r="BF744" s="114"/>
      <c r="BG744" s="114"/>
      <c r="BH744" s="114"/>
      <c r="BI744" s="114"/>
      <c r="BJ744" s="114"/>
      <c r="BK744" s="114"/>
      <c r="BL744" s="114"/>
      <c r="BM744" s="114"/>
      <c r="BN744" s="114"/>
      <c r="BO744" s="114"/>
      <c r="BP744" s="114"/>
      <c r="BQ744" s="114"/>
      <c r="BR744" s="114"/>
      <c r="BS744" s="114"/>
      <c r="BT744" s="114"/>
      <c r="BU744" s="114"/>
      <c r="BV744" s="114"/>
      <c r="BW744" s="114"/>
      <c r="BX744" s="114"/>
      <c r="BY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c r="AJ745" s="114"/>
      <c r="AK745" s="114"/>
      <c r="AL745" s="114"/>
      <c r="AM745" s="114"/>
      <c r="AN745" s="114"/>
      <c r="AO745" s="114"/>
      <c r="AP745" s="114"/>
      <c r="AQ745" s="114"/>
      <c r="AR745" s="114"/>
      <c r="AS745" s="114"/>
      <c r="AT745" s="114"/>
      <c r="AU745" s="114"/>
      <c r="AV745" s="114"/>
      <c r="AW745" s="114"/>
      <c r="AX745" s="114"/>
      <c r="AY745" s="114"/>
      <c r="AZ745" s="114"/>
      <c r="BA745" s="114"/>
      <c r="BB745" s="114"/>
      <c r="BC745" s="114"/>
      <c r="BD745" s="114"/>
      <c r="BE745" s="114"/>
      <c r="BF745" s="114"/>
      <c r="BG745" s="114"/>
      <c r="BH745" s="114"/>
      <c r="BI745" s="114"/>
      <c r="BJ745" s="114"/>
      <c r="BK745" s="114"/>
      <c r="BL745" s="114"/>
      <c r="BM745" s="114"/>
      <c r="BN745" s="114"/>
      <c r="BO745" s="114"/>
      <c r="BP745" s="114"/>
      <c r="BQ745" s="114"/>
      <c r="BR745" s="114"/>
      <c r="BS745" s="114"/>
      <c r="BT745" s="114"/>
      <c r="BU745" s="114"/>
      <c r="BV745" s="114"/>
      <c r="BW745" s="114"/>
      <c r="BX745" s="114"/>
      <c r="BY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c r="AJ746" s="114"/>
      <c r="AK746" s="114"/>
      <c r="AL746" s="114"/>
      <c r="AM746" s="114"/>
      <c r="AN746" s="114"/>
      <c r="AO746" s="114"/>
      <c r="AP746" s="114"/>
      <c r="AQ746" s="114"/>
      <c r="AR746" s="114"/>
      <c r="AS746" s="114"/>
      <c r="AT746" s="114"/>
      <c r="AU746" s="114"/>
      <c r="AV746" s="114"/>
      <c r="AW746" s="114"/>
      <c r="AX746" s="114"/>
      <c r="AY746" s="114"/>
      <c r="AZ746" s="114"/>
      <c r="BA746" s="114"/>
      <c r="BB746" s="114"/>
      <c r="BC746" s="114"/>
      <c r="BD746" s="114"/>
      <c r="BE746" s="114"/>
      <c r="BF746" s="114"/>
      <c r="BG746" s="114"/>
      <c r="BH746" s="114"/>
      <c r="BI746" s="114"/>
      <c r="BJ746" s="114"/>
      <c r="BK746" s="114"/>
      <c r="BL746" s="114"/>
      <c r="BM746" s="114"/>
      <c r="BN746" s="114"/>
      <c r="BO746" s="114"/>
      <c r="BP746" s="114"/>
      <c r="BQ746" s="114"/>
      <c r="BR746" s="114"/>
      <c r="BS746" s="114"/>
      <c r="BT746" s="114"/>
      <c r="BU746" s="114"/>
      <c r="BV746" s="114"/>
      <c r="BW746" s="114"/>
      <c r="BX746" s="114"/>
      <c r="BY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c r="AJ747" s="114"/>
      <c r="AK747" s="114"/>
      <c r="AL747" s="114"/>
      <c r="AM747" s="114"/>
      <c r="AN747" s="114"/>
      <c r="AO747" s="114"/>
      <c r="AP747" s="114"/>
      <c r="AQ747" s="114"/>
      <c r="AR747" s="114"/>
      <c r="AS747" s="114"/>
      <c r="AT747" s="114"/>
      <c r="AU747" s="114"/>
      <c r="AV747" s="114"/>
      <c r="AW747" s="114"/>
      <c r="AX747" s="114"/>
      <c r="AY747" s="114"/>
      <c r="AZ747" s="114"/>
      <c r="BA747" s="114"/>
      <c r="BB747" s="114"/>
      <c r="BC747" s="114"/>
      <c r="BD747" s="114"/>
      <c r="BE747" s="114"/>
      <c r="BF747" s="114"/>
      <c r="BG747" s="114"/>
      <c r="BH747" s="114"/>
      <c r="BI747" s="114"/>
      <c r="BJ747" s="114"/>
      <c r="BK747" s="114"/>
      <c r="BL747" s="114"/>
      <c r="BM747" s="114"/>
      <c r="BN747" s="114"/>
      <c r="BO747" s="114"/>
      <c r="BP747" s="114"/>
      <c r="BQ747" s="114"/>
      <c r="BR747" s="114"/>
      <c r="BS747" s="114"/>
      <c r="BT747" s="114"/>
      <c r="BU747" s="114"/>
      <c r="BV747" s="114"/>
      <c r="BW747" s="114"/>
      <c r="BX747" s="114"/>
      <c r="BY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c r="AJ748" s="114"/>
      <c r="AK748" s="114"/>
      <c r="AL748" s="114"/>
      <c r="AM748" s="114"/>
      <c r="AN748" s="114"/>
      <c r="AO748" s="114"/>
      <c r="AP748" s="114"/>
      <c r="AQ748" s="114"/>
      <c r="AR748" s="114"/>
      <c r="AS748" s="114"/>
      <c r="AT748" s="114"/>
      <c r="AU748" s="114"/>
      <c r="AV748" s="114"/>
      <c r="AW748" s="114"/>
      <c r="AX748" s="114"/>
      <c r="AY748" s="114"/>
      <c r="AZ748" s="114"/>
      <c r="BA748" s="114"/>
      <c r="BB748" s="114"/>
      <c r="BC748" s="114"/>
      <c r="BD748" s="114"/>
      <c r="BE748" s="114"/>
      <c r="BF748" s="114"/>
      <c r="BG748" s="114"/>
      <c r="BH748" s="114"/>
      <c r="BI748" s="114"/>
      <c r="BJ748" s="114"/>
      <c r="BK748" s="114"/>
      <c r="BL748" s="114"/>
      <c r="BM748" s="114"/>
      <c r="BN748" s="114"/>
      <c r="BO748" s="114"/>
      <c r="BP748" s="114"/>
      <c r="BQ748" s="114"/>
      <c r="BR748" s="114"/>
      <c r="BS748" s="114"/>
      <c r="BT748" s="114"/>
      <c r="BU748" s="114"/>
      <c r="BV748" s="114"/>
      <c r="BW748" s="114"/>
      <c r="BX748" s="114"/>
      <c r="BY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c r="AJ749" s="114"/>
      <c r="AK749" s="114"/>
      <c r="AL749" s="114"/>
      <c r="AM749" s="114"/>
      <c r="AN749" s="114"/>
      <c r="AO749" s="114"/>
      <c r="AP749" s="114"/>
      <c r="AQ749" s="114"/>
      <c r="AR749" s="114"/>
      <c r="AS749" s="114"/>
      <c r="AT749" s="114"/>
      <c r="AU749" s="114"/>
      <c r="AV749" s="114"/>
      <c r="AW749" s="114"/>
      <c r="AX749" s="114"/>
      <c r="AY749" s="114"/>
      <c r="AZ749" s="114"/>
      <c r="BA749" s="114"/>
      <c r="BB749" s="114"/>
      <c r="BC749" s="114"/>
      <c r="BD749" s="114"/>
      <c r="BE749" s="114"/>
      <c r="BF749" s="114"/>
      <c r="BG749" s="114"/>
      <c r="BH749" s="114"/>
      <c r="BI749" s="114"/>
      <c r="BJ749" s="114"/>
      <c r="BK749" s="114"/>
      <c r="BL749" s="114"/>
      <c r="BM749" s="114"/>
      <c r="BN749" s="114"/>
      <c r="BO749" s="114"/>
      <c r="BP749" s="114"/>
      <c r="BQ749" s="114"/>
      <c r="BR749" s="114"/>
      <c r="BS749" s="114"/>
      <c r="BT749" s="114"/>
      <c r="BU749" s="114"/>
      <c r="BV749" s="114"/>
      <c r="BW749" s="114"/>
      <c r="BX749" s="114"/>
      <c r="BY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c r="AJ750" s="114"/>
      <c r="AK750" s="114"/>
      <c r="AL750" s="114"/>
      <c r="AM750" s="114"/>
      <c r="AN750" s="114"/>
      <c r="AO750" s="114"/>
      <c r="AP750" s="114"/>
      <c r="AQ750" s="114"/>
      <c r="AR750" s="114"/>
      <c r="AS750" s="114"/>
      <c r="AT750" s="114"/>
      <c r="AU750" s="114"/>
      <c r="AV750" s="114"/>
      <c r="AW750" s="114"/>
      <c r="AX750" s="114"/>
      <c r="AY750" s="114"/>
      <c r="AZ750" s="114"/>
      <c r="BA750" s="114"/>
      <c r="BB750" s="114"/>
      <c r="BC750" s="114"/>
      <c r="BD750" s="114"/>
      <c r="BE750" s="114"/>
      <c r="BF750" s="114"/>
      <c r="BG750" s="114"/>
      <c r="BH750" s="114"/>
      <c r="BI750" s="114"/>
      <c r="BJ750" s="114"/>
      <c r="BK750" s="114"/>
      <c r="BL750" s="114"/>
      <c r="BM750" s="114"/>
      <c r="BN750" s="114"/>
      <c r="BO750" s="114"/>
      <c r="BP750" s="114"/>
      <c r="BQ750" s="114"/>
      <c r="BR750" s="114"/>
      <c r="BS750" s="114"/>
      <c r="BT750" s="114"/>
      <c r="BU750" s="114"/>
      <c r="BV750" s="114"/>
      <c r="BW750" s="114"/>
      <c r="BX750" s="114"/>
      <c r="BY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c r="AJ751" s="114"/>
      <c r="AK751" s="114"/>
      <c r="AL751" s="114"/>
      <c r="AM751" s="114"/>
      <c r="AN751" s="114"/>
      <c r="AO751" s="114"/>
      <c r="AP751" s="114"/>
      <c r="AQ751" s="114"/>
      <c r="AR751" s="114"/>
      <c r="AS751" s="114"/>
      <c r="AT751" s="114"/>
      <c r="AU751" s="114"/>
      <c r="AV751" s="114"/>
      <c r="AW751" s="114"/>
      <c r="AX751" s="114"/>
      <c r="AY751" s="114"/>
      <c r="AZ751" s="114"/>
      <c r="BA751" s="114"/>
      <c r="BB751" s="114"/>
      <c r="BC751" s="114"/>
      <c r="BD751" s="114"/>
      <c r="BE751" s="114"/>
      <c r="BF751" s="114"/>
      <c r="BG751" s="114"/>
      <c r="BH751" s="114"/>
      <c r="BI751" s="114"/>
      <c r="BJ751" s="114"/>
      <c r="BK751" s="114"/>
      <c r="BL751" s="114"/>
      <c r="BM751" s="114"/>
      <c r="BN751" s="114"/>
      <c r="BO751" s="114"/>
      <c r="BP751" s="114"/>
      <c r="BQ751" s="114"/>
      <c r="BR751" s="114"/>
      <c r="BS751" s="114"/>
      <c r="BT751" s="114"/>
      <c r="BU751" s="114"/>
      <c r="BV751" s="114"/>
      <c r="BW751" s="114"/>
      <c r="BX751" s="114"/>
      <c r="BY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c r="AJ752" s="114"/>
      <c r="AK752" s="114"/>
      <c r="AL752" s="114"/>
      <c r="AM752" s="114"/>
      <c r="AN752" s="114"/>
      <c r="AO752" s="114"/>
      <c r="AP752" s="114"/>
      <c r="AQ752" s="114"/>
      <c r="AR752" s="114"/>
      <c r="AS752" s="114"/>
      <c r="AT752" s="114"/>
      <c r="AU752" s="114"/>
      <c r="AV752" s="114"/>
      <c r="AW752" s="114"/>
      <c r="AX752" s="114"/>
      <c r="AY752" s="114"/>
      <c r="AZ752" s="114"/>
      <c r="BA752" s="114"/>
      <c r="BB752" s="114"/>
      <c r="BC752" s="114"/>
      <c r="BD752" s="114"/>
      <c r="BE752" s="114"/>
      <c r="BF752" s="114"/>
      <c r="BG752" s="114"/>
      <c r="BH752" s="114"/>
      <c r="BI752" s="114"/>
      <c r="BJ752" s="114"/>
      <c r="BK752" s="114"/>
      <c r="BL752" s="114"/>
      <c r="BM752" s="114"/>
      <c r="BN752" s="114"/>
      <c r="BO752" s="114"/>
      <c r="BP752" s="114"/>
      <c r="BQ752" s="114"/>
      <c r="BR752" s="114"/>
      <c r="BS752" s="114"/>
      <c r="BT752" s="114"/>
      <c r="BU752" s="114"/>
      <c r="BV752" s="114"/>
      <c r="BW752" s="114"/>
      <c r="BX752" s="114"/>
      <c r="BY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c r="AJ753" s="114"/>
      <c r="AK753" s="114"/>
      <c r="AL753" s="114"/>
      <c r="AM753" s="114"/>
      <c r="AN753" s="114"/>
      <c r="AO753" s="114"/>
      <c r="AP753" s="114"/>
      <c r="AQ753" s="114"/>
      <c r="AR753" s="114"/>
      <c r="AS753" s="114"/>
      <c r="AT753" s="114"/>
      <c r="AU753" s="114"/>
      <c r="AV753" s="114"/>
      <c r="AW753" s="114"/>
      <c r="AX753" s="114"/>
      <c r="AY753" s="114"/>
      <c r="AZ753" s="114"/>
      <c r="BA753" s="114"/>
      <c r="BB753" s="114"/>
      <c r="BC753" s="114"/>
      <c r="BD753" s="114"/>
      <c r="BE753" s="114"/>
      <c r="BF753" s="114"/>
      <c r="BG753" s="114"/>
      <c r="BH753" s="114"/>
      <c r="BI753" s="114"/>
      <c r="BJ753" s="114"/>
      <c r="BK753" s="114"/>
      <c r="BL753" s="114"/>
      <c r="BM753" s="114"/>
      <c r="BN753" s="114"/>
      <c r="BO753" s="114"/>
      <c r="BP753" s="114"/>
      <c r="BQ753" s="114"/>
      <c r="BR753" s="114"/>
      <c r="BS753" s="114"/>
      <c r="BT753" s="114"/>
      <c r="BU753" s="114"/>
      <c r="BV753" s="114"/>
      <c r="BW753" s="114"/>
      <c r="BX753" s="114"/>
      <c r="BY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c r="AJ754" s="114"/>
      <c r="AK754" s="114"/>
      <c r="AL754" s="114"/>
      <c r="AM754" s="114"/>
      <c r="AN754" s="114"/>
      <c r="AO754" s="114"/>
      <c r="AP754" s="114"/>
      <c r="AQ754" s="114"/>
      <c r="AR754" s="114"/>
      <c r="AS754" s="114"/>
      <c r="AT754" s="114"/>
      <c r="AU754" s="114"/>
      <c r="AV754" s="114"/>
      <c r="AW754" s="114"/>
      <c r="AX754" s="114"/>
      <c r="AY754" s="114"/>
      <c r="AZ754" s="114"/>
      <c r="BA754" s="114"/>
      <c r="BB754" s="114"/>
      <c r="BC754" s="114"/>
      <c r="BD754" s="114"/>
      <c r="BE754" s="114"/>
      <c r="BF754" s="114"/>
      <c r="BG754" s="114"/>
      <c r="BH754" s="114"/>
      <c r="BI754" s="114"/>
      <c r="BJ754" s="114"/>
      <c r="BK754" s="114"/>
      <c r="BL754" s="114"/>
      <c r="BM754" s="114"/>
      <c r="BN754" s="114"/>
      <c r="BO754" s="114"/>
      <c r="BP754" s="114"/>
      <c r="BQ754" s="114"/>
      <c r="BR754" s="114"/>
      <c r="BS754" s="114"/>
      <c r="BT754" s="114"/>
      <c r="BU754" s="114"/>
      <c r="BV754" s="114"/>
      <c r="BW754" s="114"/>
      <c r="BX754" s="114"/>
      <c r="BY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c r="AJ755" s="114"/>
      <c r="AK755" s="114"/>
      <c r="AL755" s="114"/>
      <c r="AM755" s="114"/>
      <c r="AN755" s="114"/>
      <c r="AO755" s="114"/>
      <c r="AP755" s="114"/>
      <c r="AQ755" s="114"/>
      <c r="AR755" s="114"/>
      <c r="AS755" s="114"/>
      <c r="AT755" s="114"/>
      <c r="AU755" s="114"/>
      <c r="AV755" s="114"/>
      <c r="AW755" s="114"/>
      <c r="AX755" s="114"/>
      <c r="AY755" s="114"/>
      <c r="AZ755" s="114"/>
      <c r="BA755" s="114"/>
      <c r="BB755" s="114"/>
      <c r="BC755" s="114"/>
      <c r="BD755" s="114"/>
      <c r="BE755" s="114"/>
      <c r="BF755" s="114"/>
      <c r="BG755" s="114"/>
      <c r="BH755" s="114"/>
      <c r="BI755" s="114"/>
      <c r="BJ755" s="114"/>
      <c r="BK755" s="114"/>
      <c r="BL755" s="114"/>
      <c r="BM755" s="114"/>
      <c r="BN755" s="114"/>
      <c r="BO755" s="114"/>
      <c r="BP755" s="114"/>
      <c r="BQ755" s="114"/>
      <c r="BR755" s="114"/>
      <c r="BS755" s="114"/>
      <c r="BT755" s="114"/>
      <c r="BU755" s="114"/>
      <c r="BV755" s="114"/>
      <c r="BW755" s="114"/>
      <c r="BX755" s="114"/>
      <c r="BY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c r="AJ756" s="114"/>
      <c r="AK756" s="114"/>
      <c r="AL756" s="114"/>
      <c r="AM756" s="114"/>
      <c r="AN756" s="114"/>
      <c r="AO756" s="114"/>
      <c r="AP756" s="114"/>
      <c r="AQ756" s="114"/>
      <c r="AR756" s="114"/>
      <c r="AS756" s="114"/>
      <c r="AT756" s="114"/>
      <c r="AU756" s="114"/>
      <c r="AV756" s="114"/>
      <c r="AW756" s="114"/>
      <c r="AX756" s="114"/>
      <c r="AY756" s="114"/>
      <c r="AZ756" s="114"/>
      <c r="BA756" s="114"/>
      <c r="BB756" s="114"/>
      <c r="BC756" s="114"/>
      <c r="BD756" s="114"/>
      <c r="BE756" s="114"/>
      <c r="BF756" s="114"/>
      <c r="BG756" s="114"/>
      <c r="BH756" s="114"/>
      <c r="BI756" s="114"/>
      <c r="BJ756" s="114"/>
      <c r="BK756" s="114"/>
      <c r="BL756" s="114"/>
      <c r="BM756" s="114"/>
      <c r="BN756" s="114"/>
      <c r="BO756" s="114"/>
      <c r="BP756" s="114"/>
      <c r="BQ756" s="114"/>
      <c r="BR756" s="114"/>
      <c r="BS756" s="114"/>
      <c r="BT756" s="114"/>
      <c r="BU756" s="114"/>
      <c r="BV756" s="114"/>
      <c r="BW756" s="114"/>
      <c r="BX756" s="114"/>
      <c r="BY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c r="AJ757" s="114"/>
      <c r="AK757" s="114"/>
      <c r="AL757" s="114"/>
      <c r="AM757" s="114"/>
      <c r="AN757" s="114"/>
      <c r="AO757" s="114"/>
      <c r="AP757" s="114"/>
      <c r="AQ757" s="114"/>
      <c r="AR757" s="114"/>
      <c r="AS757" s="114"/>
      <c r="AT757" s="114"/>
      <c r="AU757" s="114"/>
      <c r="AV757" s="114"/>
      <c r="AW757" s="114"/>
      <c r="AX757" s="114"/>
      <c r="AY757" s="114"/>
      <c r="AZ757" s="114"/>
      <c r="BA757" s="114"/>
      <c r="BB757" s="114"/>
      <c r="BC757" s="114"/>
      <c r="BD757" s="114"/>
      <c r="BE757" s="114"/>
      <c r="BF757" s="114"/>
      <c r="BG757" s="114"/>
      <c r="BH757" s="114"/>
      <c r="BI757" s="114"/>
      <c r="BJ757" s="114"/>
      <c r="BK757" s="114"/>
      <c r="BL757" s="114"/>
      <c r="BM757" s="114"/>
      <c r="BN757" s="114"/>
      <c r="BO757" s="114"/>
      <c r="BP757" s="114"/>
      <c r="BQ757" s="114"/>
      <c r="BR757" s="114"/>
      <c r="BS757" s="114"/>
      <c r="BT757" s="114"/>
      <c r="BU757" s="114"/>
      <c r="BV757" s="114"/>
      <c r="BW757" s="114"/>
      <c r="BX757" s="114"/>
      <c r="BY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c r="AJ758" s="114"/>
      <c r="AK758" s="114"/>
      <c r="AL758" s="114"/>
      <c r="AM758" s="114"/>
      <c r="AN758" s="114"/>
      <c r="AO758" s="114"/>
      <c r="AP758" s="114"/>
      <c r="AQ758" s="114"/>
      <c r="AR758" s="114"/>
      <c r="AS758" s="114"/>
      <c r="AT758" s="114"/>
      <c r="AU758" s="114"/>
      <c r="AV758" s="114"/>
      <c r="AW758" s="114"/>
      <c r="AX758" s="114"/>
      <c r="AY758" s="114"/>
      <c r="AZ758" s="114"/>
      <c r="BA758" s="114"/>
      <c r="BB758" s="114"/>
      <c r="BC758" s="114"/>
      <c r="BD758" s="114"/>
      <c r="BE758" s="114"/>
      <c r="BF758" s="114"/>
      <c r="BG758" s="114"/>
      <c r="BH758" s="114"/>
      <c r="BI758" s="114"/>
      <c r="BJ758" s="114"/>
      <c r="BK758" s="114"/>
      <c r="BL758" s="114"/>
      <c r="BM758" s="114"/>
      <c r="BN758" s="114"/>
      <c r="BO758" s="114"/>
      <c r="BP758" s="114"/>
      <c r="BQ758" s="114"/>
      <c r="BR758" s="114"/>
      <c r="BS758" s="114"/>
      <c r="BT758" s="114"/>
      <c r="BU758" s="114"/>
      <c r="BV758" s="114"/>
      <c r="BW758" s="114"/>
      <c r="BX758" s="114"/>
      <c r="BY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c r="AJ759" s="114"/>
      <c r="AK759" s="114"/>
      <c r="AL759" s="114"/>
      <c r="AM759" s="114"/>
      <c r="AN759" s="114"/>
      <c r="AO759" s="114"/>
      <c r="AP759" s="114"/>
      <c r="AQ759" s="114"/>
      <c r="AR759" s="114"/>
      <c r="AS759" s="114"/>
      <c r="AT759" s="114"/>
      <c r="AU759" s="114"/>
      <c r="AV759" s="114"/>
      <c r="AW759" s="114"/>
      <c r="AX759" s="114"/>
      <c r="AY759" s="114"/>
      <c r="AZ759" s="114"/>
      <c r="BA759" s="114"/>
      <c r="BB759" s="114"/>
      <c r="BC759" s="114"/>
      <c r="BD759" s="114"/>
      <c r="BE759" s="114"/>
      <c r="BF759" s="114"/>
      <c r="BG759" s="114"/>
      <c r="BH759" s="114"/>
      <c r="BI759" s="114"/>
      <c r="BJ759" s="114"/>
      <c r="BK759" s="114"/>
      <c r="BL759" s="114"/>
      <c r="BM759" s="114"/>
      <c r="BN759" s="114"/>
      <c r="BO759" s="114"/>
      <c r="BP759" s="114"/>
      <c r="BQ759" s="114"/>
      <c r="BR759" s="114"/>
      <c r="BS759" s="114"/>
      <c r="BT759" s="114"/>
      <c r="BU759" s="114"/>
      <c r="BV759" s="114"/>
      <c r="BW759" s="114"/>
      <c r="BX759" s="114"/>
      <c r="BY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c r="AJ760" s="114"/>
      <c r="AK760" s="114"/>
      <c r="AL760" s="114"/>
      <c r="AM760" s="114"/>
      <c r="AN760" s="114"/>
      <c r="AO760" s="114"/>
      <c r="AP760" s="114"/>
      <c r="AQ760" s="114"/>
      <c r="AR760" s="114"/>
      <c r="AS760" s="114"/>
      <c r="AT760" s="114"/>
      <c r="AU760" s="114"/>
      <c r="AV760" s="114"/>
      <c r="AW760" s="114"/>
      <c r="AX760" s="114"/>
      <c r="AY760" s="114"/>
      <c r="AZ760" s="114"/>
      <c r="BA760" s="114"/>
      <c r="BB760" s="114"/>
      <c r="BC760" s="114"/>
      <c r="BD760" s="114"/>
      <c r="BE760" s="114"/>
      <c r="BF760" s="114"/>
      <c r="BG760" s="114"/>
      <c r="BH760" s="114"/>
      <c r="BI760" s="114"/>
      <c r="BJ760" s="114"/>
      <c r="BK760" s="114"/>
      <c r="BL760" s="114"/>
      <c r="BM760" s="114"/>
      <c r="BN760" s="114"/>
      <c r="BO760" s="114"/>
      <c r="BP760" s="114"/>
      <c r="BQ760" s="114"/>
      <c r="BR760" s="114"/>
      <c r="BS760" s="114"/>
      <c r="BT760" s="114"/>
      <c r="BU760" s="114"/>
      <c r="BV760" s="114"/>
      <c r="BW760" s="114"/>
      <c r="BX760" s="114"/>
      <c r="BY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c r="AJ761" s="114"/>
      <c r="AK761" s="114"/>
      <c r="AL761" s="114"/>
      <c r="AM761" s="114"/>
      <c r="AN761" s="114"/>
      <c r="AO761" s="114"/>
      <c r="AP761" s="114"/>
      <c r="AQ761" s="114"/>
      <c r="AR761" s="114"/>
      <c r="AS761" s="114"/>
      <c r="AT761" s="114"/>
      <c r="AU761" s="114"/>
      <c r="AV761" s="114"/>
      <c r="AW761" s="114"/>
      <c r="AX761" s="114"/>
      <c r="AY761" s="114"/>
      <c r="AZ761" s="114"/>
      <c r="BA761" s="114"/>
      <c r="BB761" s="114"/>
      <c r="BC761" s="114"/>
      <c r="BD761" s="114"/>
      <c r="BE761" s="114"/>
      <c r="BF761" s="114"/>
      <c r="BG761" s="114"/>
      <c r="BH761" s="114"/>
      <c r="BI761" s="114"/>
      <c r="BJ761" s="114"/>
      <c r="BK761" s="114"/>
      <c r="BL761" s="114"/>
      <c r="BM761" s="114"/>
      <c r="BN761" s="114"/>
      <c r="BO761" s="114"/>
      <c r="BP761" s="114"/>
      <c r="BQ761" s="114"/>
      <c r="BR761" s="114"/>
      <c r="BS761" s="114"/>
      <c r="BT761" s="114"/>
      <c r="BU761" s="114"/>
      <c r="BV761" s="114"/>
      <c r="BW761" s="114"/>
      <c r="BX761" s="114"/>
      <c r="BY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c r="AJ762" s="114"/>
      <c r="AK762" s="114"/>
      <c r="AL762" s="114"/>
      <c r="AM762" s="114"/>
      <c r="AN762" s="114"/>
      <c r="AO762" s="114"/>
      <c r="AP762" s="114"/>
      <c r="AQ762" s="114"/>
      <c r="AR762" s="114"/>
      <c r="AS762" s="114"/>
      <c r="AT762" s="114"/>
      <c r="AU762" s="114"/>
      <c r="AV762" s="114"/>
      <c r="AW762" s="114"/>
      <c r="AX762" s="114"/>
      <c r="AY762" s="114"/>
      <c r="AZ762" s="114"/>
      <c r="BA762" s="114"/>
      <c r="BB762" s="114"/>
      <c r="BC762" s="114"/>
      <c r="BD762" s="114"/>
      <c r="BE762" s="114"/>
      <c r="BF762" s="114"/>
      <c r="BG762" s="114"/>
      <c r="BH762" s="114"/>
      <c r="BI762" s="114"/>
      <c r="BJ762" s="114"/>
      <c r="BK762" s="114"/>
      <c r="BL762" s="114"/>
      <c r="BM762" s="114"/>
      <c r="BN762" s="114"/>
      <c r="BO762" s="114"/>
      <c r="BP762" s="114"/>
      <c r="BQ762" s="114"/>
      <c r="BR762" s="114"/>
      <c r="BS762" s="114"/>
      <c r="BT762" s="114"/>
      <c r="BU762" s="114"/>
      <c r="BV762" s="114"/>
      <c r="BW762" s="114"/>
      <c r="BX762" s="114"/>
      <c r="BY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c r="AJ763" s="114"/>
      <c r="AK763" s="114"/>
      <c r="AL763" s="114"/>
      <c r="AM763" s="114"/>
      <c r="AN763" s="114"/>
      <c r="AO763" s="114"/>
      <c r="AP763" s="114"/>
      <c r="AQ763" s="114"/>
      <c r="AR763" s="114"/>
      <c r="AS763" s="114"/>
      <c r="AT763" s="114"/>
      <c r="AU763" s="114"/>
      <c r="AV763" s="114"/>
      <c r="AW763" s="114"/>
      <c r="AX763" s="114"/>
      <c r="AY763" s="114"/>
      <c r="AZ763" s="114"/>
      <c r="BA763" s="114"/>
      <c r="BB763" s="114"/>
      <c r="BC763" s="114"/>
      <c r="BD763" s="114"/>
      <c r="BE763" s="114"/>
      <c r="BF763" s="114"/>
      <c r="BG763" s="114"/>
      <c r="BH763" s="114"/>
      <c r="BI763" s="114"/>
      <c r="BJ763" s="114"/>
      <c r="BK763" s="114"/>
      <c r="BL763" s="114"/>
      <c r="BM763" s="114"/>
      <c r="BN763" s="114"/>
      <c r="BO763" s="114"/>
      <c r="BP763" s="114"/>
      <c r="BQ763" s="114"/>
      <c r="BR763" s="114"/>
      <c r="BS763" s="114"/>
      <c r="BT763" s="114"/>
      <c r="BU763" s="114"/>
      <c r="BV763" s="114"/>
      <c r="BW763" s="114"/>
      <c r="BX763" s="114"/>
      <c r="BY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c r="AJ764" s="114"/>
      <c r="AK764" s="114"/>
      <c r="AL764" s="114"/>
      <c r="AM764" s="114"/>
      <c r="AN764" s="114"/>
      <c r="AO764" s="114"/>
      <c r="AP764" s="114"/>
      <c r="AQ764" s="114"/>
      <c r="AR764" s="114"/>
      <c r="AS764" s="114"/>
      <c r="AT764" s="114"/>
      <c r="AU764" s="114"/>
      <c r="AV764" s="114"/>
      <c r="AW764" s="114"/>
      <c r="AX764" s="114"/>
      <c r="AY764" s="114"/>
      <c r="AZ764" s="114"/>
      <c r="BA764" s="114"/>
      <c r="BB764" s="114"/>
      <c r="BC764" s="114"/>
      <c r="BD764" s="114"/>
      <c r="BE764" s="114"/>
      <c r="BF764" s="114"/>
      <c r="BG764" s="114"/>
      <c r="BH764" s="114"/>
      <c r="BI764" s="114"/>
      <c r="BJ764" s="114"/>
      <c r="BK764" s="114"/>
      <c r="BL764" s="114"/>
      <c r="BM764" s="114"/>
      <c r="BN764" s="114"/>
      <c r="BO764" s="114"/>
      <c r="BP764" s="114"/>
      <c r="BQ764" s="114"/>
      <c r="BR764" s="114"/>
      <c r="BS764" s="114"/>
      <c r="BT764" s="114"/>
      <c r="BU764" s="114"/>
      <c r="BV764" s="114"/>
      <c r="BW764" s="114"/>
      <c r="BX764" s="114"/>
      <c r="BY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c r="AJ765" s="114"/>
      <c r="AK765" s="114"/>
      <c r="AL765" s="114"/>
      <c r="AM765" s="114"/>
      <c r="AN765" s="114"/>
      <c r="AO765" s="114"/>
      <c r="AP765" s="114"/>
      <c r="AQ765" s="114"/>
      <c r="AR765" s="114"/>
      <c r="AS765" s="114"/>
      <c r="AT765" s="114"/>
      <c r="AU765" s="114"/>
      <c r="AV765" s="114"/>
      <c r="AW765" s="114"/>
      <c r="AX765" s="114"/>
      <c r="AY765" s="114"/>
      <c r="AZ765" s="114"/>
      <c r="BA765" s="114"/>
      <c r="BB765" s="114"/>
      <c r="BC765" s="114"/>
      <c r="BD765" s="114"/>
      <c r="BE765" s="114"/>
      <c r="BF765" s="114"/>
      <c r="BG765" s="114"/>
      <c r="BH765" s="114"/>
      <c r="BI765" s="114"/>
      <c r="BJ765" s="114"/>
      <c r="BK765" s="114"/>
      <c r="BL765" s="114"/>
      <c r="BM765" s="114"/>
      <c r="BN765" s="114"/>
      <c r="BO765" s="114"/>
      <c r="BP765" s="114"/>
      <c r="BQ765" s="114"/>
      <c r="BR765" s="114"/>
      <c r="BS765" s="114"/>
      <c r="BT765" s="114"/>
      <c r="BU765" s="114"/>
      <c r="BV765" s="114"/>
      <c r="BW765" s="114"/>
      <c r="BX765" s="114"/>
      <c r="BY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c r="AJ766" s="114"/>
      <c r="AK766" s="114"/>
      <c r="AL766" s="114"/>
      <c r="AM766" s="114"/>
      <c r="AN766" s="114"/>
      <c r="AO766" s="114"/>
      <c r="AP766" s="114"/>
      <c r="AQ766" s="114"/>
      <c r="AR766" s="114"/>
      <c r="AS766" s="114"/>
      <c r="AT766" s="114"/>
      <c r="AU766" s="114"/>
      <c r="AV766" s="114"/>
      <c r="AW766" s="114"/>
      <c r="AX766" s="114"/>
      <c r="AY766" s="114"/>
      <c r="AZ766" s="114"/>
      <c r="BA766" s="114"/>
      <c r="BB766" s="114"/>
      <c r="BC766" s="114"/>
      <c r="BD766" s="114"/>
      <c r="BE766" s="114"/>
      <c r="BF766" s="114"/>
      <c r="BG766" s="114"/>
      <c r="BH766" s="114"/>
      <c r="BI766" s="114"/>
      <c r="BJ766" s="114"/>
      <c r="BK766" s="114"/>
      <c r="BL766" s="114"/>
      <c r="BM766" s="114"/>
      <c r="BN766" s="114"/>
      <c r="BO766" s="114"/>
      <c r="BP766" s="114"/>
      <c r="BQ766" s="114"/>
      <c r="BR766" s="114"/>
      <c r="BS766" s="114"/>
      <c r="BT766" s="114"/>
      <c r="BU766" s="114"/>
      <c r="BV766" s="114"/>
      <c r="BW766" s="114"/>
      <c r="BX766" s="114"/>
      <c r="BY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c r="AJ767" s="114"/>
      <c r="AK767" s="114"/>
      <c r="AL767" s="114"/>
      <c r="AM767" s="114"/>
      <c r="AN767" s="114"/>
      <c r="AO767" s="114"/>
      <c r="AP767" s="114"/>
      <c r="AQ767" s="114"/>
      <c r="AR767" s="114"/>
      <c r="AS767" s="114"/>
      <c r="AT767" s="114"/>
      <c r="AU767" s="114"/>
      <c r="AV767" s="114"/>
      <c r="AW767" s="114"/>
      <c r="AX767" s="114"/>
      <c r="AY767" s="114"/>
      <c r="AZ767" s="114"/>
      <c r="BA767" s="114"/>
      <c r="BB767" s="114"/>
      <c r="BC767" s="114"/>
      <c r="BD767" s="114"/>
      <c r="BE767" s="114"/>
      <c r="BF767" s="114"/>
      <c r="BG767" s="114"/>
      <c r="BH767" s="114"/>
      <c r="BI767" s="114"/>
      <c r="BJ767" s="114"/>
      <c r="BK767" s="114"/>
      <c r="BL767" s="114"/>
      <c r="BM767" s="114"/>
      <c r="BN767" s="114"/>
      <c r="BO767" s="114"/>
      <c r="BP767" s="114"/>
      <c r="BQ767" s="114"/>
      <c r="BR767" s="114"/>
      <c r="BS767" s="114"/>
      <c r="BT767" s="114"/>
      <c r="BU767" s="114"/>
      <c r="BV767" s="114"/>
      <c r="BW767" s="114"/>
      <c r="BX767" s="114"/>
      <c r="BY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c r="AJ768" s="114"/>
      <c r="AK768" s="114"/>
      <c r="AL768" s="114"/>
      <c r="AM768" s="114"/>
      <c r="AN768" s="114"/>
      <c r="AO768" s="114"/>
      <c r="AP768" s="114"/>
      <c r="AQ768" s="114"/>
      <c r="AR768" s="114"/>
      <c r="AS768" s="114"/>
      <c r="AT768" s="114"/>
      <c r="AU768" s="114"/>
      <c r="AV768" s="114"/>
      <c r="AW768" s="114"/>
      <c r="AX768" s="114"/>
      <c r="AY768" s="114"/>
      <c r="AZ768" s="114"/>
      <c r="BA768" s="114"/>
      <c r="BB768" s="114"/>
      <c r="BC768" s="114"/>
      <c r="BD768" s="114"/>
      <c r="BE768" s="114"/>
      <c r="BF768" s="114"/>
      <c r="BG768" s="114"/>
      <c r="BH768" s="114"/>
      <c r="BI768" s="114"/>
      <c r="BJ768" s="114"/>
      <c r="BK768" s="114"/>
      <c r="BL768" s="114"/>
      <c r="BM768" s="114"/>
      <c r="BN768" s="114"/>
      <c r="BO768" s="114"/>
      <c r="BP768" s="114"/>
      <c r="BQ768" s="114"/>
      <c r="BR768" s="114"/>
      <c r="BS768" s="114"/>
      <c r="BT768" s="114"/>
      <c r="BU768" s="114"/>
      <c r="BV768" s="114"/>
      <c r="BW768" s="114"/>
      <c r="BX768" s="114"/>
      <c r="BY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c r="AJ769" s="114"/>
      <c r="AK769" s="114"/>
      <c r="AL769" s="114"/>
      <c r="AM769" s="114"/>
      <c r="AN769" s="114"/>
      <c r="AO769" s="114"/>
      <c r="AP769" s="114"/>
      <c r="AQ769" s="114"/>
      <c r="AR769" s="114"/>
      <c r="AS769" s="114"/>
      <c r="AT769" s="114"/>
      <c r="AU769" s="114"/>
      <c r="AV769" s="114"/>
      <c r="AW769" s="114"/>
      <c r="AX769" s="114"/>
      <c r="AY769" s="114"/>
      <c r="AZ769" s="114"/>
      <c r="BA769" s="114"/>
      <c r="BB769" s="114"/>
      <c r="BC769" s="114"/>
      <c r="BD769" s="114"/>
      <c r="BE769" s="114"/>
      <c r="BF769" s="114"/>
      <c r="BG769" s="114"/>
      <c r="BH769" s="114"/>
      <c r="BI769" s="114"/>
      <c r="BJ769" s="114"/>
      <c r="BK769" s="114"/>
      <c r="BL769" s="114"/>
      <c r="BM769" s="114"/>
      <c r="BN769" s="114"/>
      <c r="BO769" s="114"/>
      <c r="BP769" s="114"/>
      <c r="BQ769" s="114"/>
      <c r="BR769" s="114"/>
      <c r="BS769" s="114"/>
      <c r="BT769" s="114"/>
      <c r="BU769" s="114"/>
      <c r="BV769" s="114"/>
      <c r="BW769" s="114"/>
      <c r="BX769" s="114"/>
      <c r="BY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c r="AJ770" s="114"/>
      <c r="AK770" s="114"/>
      <c r="AL770" s="114"/>
      <c r="AM770" s="114"/>
      <c r="AN770" s="114"/>
      <c r="AO770" s="114"/>
      <c r="AP770" s="114"/>
      <c r="AQ770" s="114"/>
      <c r="AR770" s="114"/>
      <c r="AS770" s="114"/>
      <c r="AT770" s="114"/>
      <c r="AU770" s="114"/>
      <c r="AV770" s="114"/>
      <c r="AW770" s="114"/>
      <c r="AX770" s="114"/>
      <c r="AY770" s="114"/>
      <c r="AZ770" s="114"/>
      <c r="BA770" s="114"/>
      <c r="BB770" s="114"/>
      <c r="BC770" s="114"/>
      <c r="BD770" s="114"/>
      <c r="BE770" s="114"/>
      <c r="BF770" s="114"/>
      <c r="BG770" s="114"/>
      <c r="BH770" s="114"/>
      <c r="BI770" s="114"/>
      <c r="BJ770" s="114"/>
      <c r="BK770" s="114"/>
      <c r="BL770" s="114"/>
      <c r="BM770" s="114"/>
      <c r="BN770" s="114"/>
      <c r="BO770" s="114"/>
      <c r="BP770" s="114"/>
      <c r="BQ770" s="114"/>
      <c r="BR770" s="114"/>
      <c r="BS770" s="114"/>
      <c r="BT770" s="114"/>
      <c r="BU770" s="114"/>
      <c r="BV770" s="114"/>
      <c r="BW770" s="114"/>
      <c r="BX770" s="114"/>
      <c r="BY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c r="AJ771" s="114"/>
      <c r="AK771" s="114"/>
      <c r="AL771" s="114"/>
      <c r="AM771" s="114"/>
      <c r="AN771" s="114"/>
      <c r="AO771" s="114"/>
      <c r="AP771" s="114"/>
      <c r="AQ771" s="114"/>
      <c r="AR771" s="114"/>
      <c r="AS771" s="114"/>
      <c r="AT771" s="114"/>
      <c r="AU771" s="114"/>
      <c r="AV771" s="114"/>
      <c r="AW771" s="114"/>
      <c r="AX771" s="114"/>
      <c r="AY771" s="114"/>
      <c r="AZ771" s="114"/>
      <c r="BA771" s="114"/>
      <c r="BB771" s="114"/>
      <c r="BC771" s="114"/>
      <c r="BD771" s="114"/>
      <c r="BE771" s="114"/>
      <c r="BF771" s="114"/>
      <c r="BG771" s="114"/>
      <c r="BH771" s="114"/>
      <c r="BI771" s="114"/>
      <c r="BJ771" s="114"/>
      <c r="BK771" s="114"/>
      <c r="BL771" s="114"/>
      <c r="BM771" s="114"/>
      <c r="BN771" s="114"/>
      <c r="BO771" s="114"/>
      <c r="BP771" s="114"/>
      <c r="BQ771" s="114"/>
      <c r="BR771" s="114"/>
      <c r="BS771" s="114"/>
      <c r="BT771" s="114"/>
      <c r="BU771" s="114"/>
      <c r="BV771" s="114"/>
      <c r="BW771" s="114"/>
      <c r="BX771" s="114"/>
      <c r="BY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c r="AJ772" s="114"/>
      <c r="AK772" s="114"/>
      <c r="AL772" s="114"/>
      <c r="AM772" s="114"/>
      <c r="AN772" s="114"/>
      <c r="AO772" s="114"/>
      <c r="AP772" s="114"/>
      <c r="AQ772" s="114"/>
      <c r="AR772" s="114"/>
      <c r="AS772" s="114"/>
      <c r="AT772" s="114"/>
      <c r="AU772" s="114"/>
      <c r="AV772" s="114"/>
      <c r="AW772" s="114"/>
      <c r="AX772" s="114"/>
      <c r="AY772" s="114"/>
      <c r="AZ772" s="114"/>
      <c r="BA772" s="114"/>
      <c r="BB772" s="114"/>
      <c r="BC772" s="114"/>
      <c r="BD772" s="114"/>
      <c r="BE772" s="114"/>
      <c r="BF772" s="114"/>
      <c r="BG772" s="114"/>
      <c r="BH772" s="114"/>
      <c r="BI772" s="114"/>
      <c r="BJ772" s="114"/>
      <c r="BK772" s="114"/>
      <c r="BL772" s="114"/>
      <c r="BM772" s="114"/>
      <c r="BN772" s="114"/>
      <c r="BO772" s="114"/>
      <c r="BP772" s="114"/>
      <c r="BQ772" s="114"/>
      <c r="BR772" s="114"/>
      <c r="BS772" s="114"/>
      <c r="BT772" s="114"/>
      <c r="BU772" s="114"/>
      <c r="BV772" s="114"/>
      <c r="BW772" s="114"/>
      <c r="BX772" s="114"/>
      <c r="BY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c r="AJ773" s="114"/>
      <c r="AK773" s="114"/>
      <c r="AL773" s="114"/>
      <c r="AM773" s="114"/>
      <c r="AN773" s="114"/>
      <c r="AO773" s="114"/>
      <c r="AP773" s="114"/>
      <c r="AQ773" s="114"/>
      <c r="AR773" s="114"/>
      <c r="AS773" s="114"/>
      <c r="AT773" s="114"/>
      <c r="AU773" s="114"/>
      <c r="AV773" s="114"/>
      <c r="AW773" s="114"/>
      <c r="AX773" s="114"/>
      <c r="AY773" s="114"/>
      <c r="AZ773" s="114"/>
      <c r="BA773" s="114"/>
      <c r="BB773" s="114"/>
      <c r="BC773" s="114"/>
      <c r="BD773" s="114"/>
      <c r="BE773" s="114"/>
      <c r="BF773" s="114"/>
      <c r="BG773" s="114"/>
      <c r="BH773" s="114"/>
      <c r="BI773" s="114"/>
      <c r="BJ773" s="114"/>
      <c r="BK773" s="114"/>
      <c r="BL773" s="114"/>
      <c r="BM773" s="114"/>
      <c r="BN773" s="114"/>
      <c r="BO773" s="114"/>
      <c r="BP773" s="114"/>
      <c r="BQ773" s="114"/>
      <c r="BR773" s="114"/>
      <c r="BS773" s="114"/>
      <c r="BT773" s="114"/>
      <c r="BU773" s="114"/>
      <c r="BV773" s="114"/>
      <c r="BW773" s="114"/>
      <c r="BX773" s="114"/>
      <c r="BY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c r="AJ774" s="114"/>
      <c r="AK774" s="114"/>
      <c r="AL774" s="114"/>
      <c r="AM774" s="114"/>
      <c r="AN774" s="114"/>
      <c r="AO774" s="114"/>
      <c r="AP774" s="114"/>
      <c r="AQ774" s="114"/>
      <c r="AR774" s="114"/>
      <c r="AS774" s="114"/>
      <c r="AT774" s="114"/>
      <c r="AU774" s="114"/>
      <c r="AV774" s="114"/>
      <c r="AW774" s="114"/>
      <c r="AX774" s="114"/>
      <c r="AY774" s="114"/>
      <c r="AZ774" s="114"/>
      <c r="BA774" s="114"/>
      <c r="BB774" s="114"/>
      <c r="BC774" s="114"/>
      <c r="BD774" s="114"/>
      <c r="BE774" s="114"/>
      <c r="BF774" s="114"/>
      <c r="BG774" s="114"/>
      <c r="BH774" s="114"/>
      <c r="BI774" s="114"/>
      <c r="BJ774" s="114"/>
      <c r="BK774" s="114"/>
      <c r="BL774" s="114"/>
      <c r="BM774" s="114"/>
      <c r="BN774" s="114"/>
      <c r="BO774" s="114"/>
      <c r="BP774" s="114"/>
      <c r="BQ774" s="114"/>
      <c r="BR774" s="114"/>
      <c r="BS774" s="114"/>
      <c r="BT774" s="114"/>
      <c r="BU774" s="114"/>
      <c r="BV774" s="114"/>
      <c r="BW774" s="114"/>
      <c r="BX774" s="114"/>
      <c r="BY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c r="AJ775" s="114"/>
      <c r="AK775" s="114"/>
      <c r="AL775" s="114"/>
      <c r="AM775" s="114"/>
      <c r="AN775" s="114"/>
      <c r="AO775" s="114"/>
      <c r="AP775" s="114"/>
      <c r="AQ775" s="114"/>
      <c r="AR775" s="114"/>
      <c r="AS775" s="114"/>
      <c r="AT775" s="114"/>
      <c r="AU775" s="114"/>
      <c r="AV775" s="114"/>
      <c r="AW775" s="114"/>
      <c r="AX775" s="114"/>
      <c r="AY775" s="114"/>
      <c r="AZ775" s="114"/>
      <c r="BA775" s="114"/>
      <c r="BB775" s="114"/>
      <c r="BC775" s="114"/>
      <c r="BD775" s="114"/>
      <c r="BE775" s="114"/>
      <c r="BF775" s="114"/>
      <c r="BG775" s="114"/>
      <c r="BH775" s="114"/>
      <c r="BI775" s="114"/>
      <c r="BJ775" s="114"/>
      <c r="BK775" s="114"/>
      <c r="BL775" s="114"/>
      <c r="BM775" s="114"/>
      <c r="BN775" s="114"/>
      <c r="BO775" s="114"/>
      <c r="BP775" s="114"/>
      <c r="BQ775" s="114"/>
      <c r="BR775" s="114"/>
      <c r="BS775" s="114"/>
      <c r="BT775" s="114"/>
      <c r="BU775" s="114"/>
      <c r="BV775" s="114"/>
      <c r="BW775" s="114"/>
      <c r="BX775" s="114"/>
      <c r="BY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c r="AJ776" s="114"/>
      <c r="AK776" s="114"/>
      <c r="AL776" s="114"/>
      <c r="AM776" s="114"/>
      <c r="AN776" s="114"/>
      <c r="AO776" s="114"/>
      <c r="AP776" s="114"/>
      <c r="AQ776" s="114"/>
      <c r="AR776" s="114"/>
      <c r="AS776" s="114"/>
      <c r="AT776" s="114"/>
      <c r="AU776" s="114"/>
      <c r="AV776" s="114"/>
      <c r="AW776" s="114"/>
      <c r="AX776" s="114"/>
      <c r="AY776" s="114"/>
      <c r="AZ776" s="114"/>
      <c r="BA776" s="114"/>
      <c r="BB776" s="114"/>
      <c r="BC776" s="114"/>
      <c r="BD776" s="114"/>
      <c r="BE776" s="114"/>
      <c r="BF776" s="114"/>
      <c r="BG776" s="114"/>
      <c r="BH776" s="114"/>
      <c r="BI776" s="114"/>
      <c r="BJ776" s="114"/>
      <c r="BK776" s="114"/>
      <c r="BL776" s="114"/>
      <c r="BM776" s="114"/>
      <c r="BN776" s="114"/>
      <c r="BO776" s="114"/>
      <c r="BP776" s="114"/>
      <c r="BQ776" s="114"/>
      <c r="BR776" s="114"/>
      <c r="BS776" s="114"/>
      <c r="BT776" s="114"/>
      <c r="BU776" s="114"/>
      <c r="BV776" s="114"/>
      <c r="BW776" s="114"/>
      <c r="BX776" s="114"/>
      <c r="BY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c r="AJ777" s="114"/>
      <c r="AK777" s="114"/>
      <c r="AL777" s="114"/>
      <c r="AM777" s="114"/>
      <c r="AN777" s="114"/>
      <c r="AO777" s="114"/>
      <c r="AP777" s="114"/>
      <c r="AQ777" s="114"/>
      <c r="AR777" s="114"/>
      <c r="AS777" s="114"/>
      <c r="AT777" s="114"/>
      <c r="AU777" s="114"/>
      <c r="AV777" s="114"/>
      <c r="AW777" s="114"/>
      <c r="AX777" s="114"/>
      <c r="AY777" s="114"/>
      <c r="AZ777" s="114"/>
      <c r="BA777" s="114"/>
      <c r="BB777" s="114"/>
      <c r="BC777" s="114"/>
      <c r="BD777" s="114"/>
      <c r="BE777" s="114"/>
      <c r="BF777" s="114"/>
      <c r="BG777" s="114"/>
      <c r="BH777" s="114"/>
      <c r="BI777" s="114"/>
      <c r="BJ777" s="114"/>
      <c r="BK777" s="114"/>
      <c r="BL777" s="114"/>
      <c r="BM777" s="114"/>
      <c r="BN777" s="114"/>
      <c r="BO777" s="114"/>
      <c r="BP777" s="114"/>
      <c r="BQ777" s="114"/>
      <c r="BR777" s="114"/>
      <c r="BS777" s="114"/>
      <c r="BT777" s="114"/>
      <c r="BU777" s="114"/>
      <c r="BV777" s="114"/>
      <c r="BW777" s="114"/>
      <c r="BX777" s="114"/>
      <c r="BY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c r="AJ778" s="114"/>
      <c r="AK778" s="114"/>
      <c r="AL778" s="114"/>
      <c r="AM778" s="114"/>
      <c r="AN778" s="114"/>
      <c r="AO778" s="114"/>
      <c r="AP778" s="114"/>
      <c r="AQ778" s="114"/>
      <c r="AR778" s="114"/>
      <c r="AS778" s="114"/>
      <c r="AT778" s="114"/>
      <c r="AU778" s="114"/>
      <c r="AV778" s="114"/>
      <c r="AW778" s="114"/>
      <c r="AX778" s="114"/>
      <c r="AY778" s="114"/>
      <c r="AZ778" s="114"/>
      <c r="BA778" s="114"/>
      <c r="BB778" s="114"/>
      <c r="BC778" s="114"/>
      <c r="BD778" s="114"/>
      <c r="BE778" s="114"/>
      <c r="BF778" s="114"/>
      <c r="BG778" s="114"/>
      <c r="BH778" s="114"/>
      <c r="BI778" s="114"/>
      <c r="BJ778" s="114"/>
      <c r="BK778" s="114"/>
      <c r="BL778" s="114"/>
      <c r="BM778" s="114"/>
      <c r="BN778" s="114"/>
      <c r="BO778" s="114"/>
      <c r="BP778" s="114"/>
      <c r="BQ778" s="114"/>
      <c r="BR778" s="114"/>
      <c r="BS778" s="114"/>
      <c r="BT778" s="114"/>
      <c r="BU778" s="114"/>
      <c r="BV778" s="114"/>
      <c r="BW778" s="114"/>
      <c r="BX778" s="114"/>
      <c r="BY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c r="AJ779" s="114"/>
      <c r="AK779" s="114"/>
      <c r="AL779" s="114"/>
      <c r="AM779" s="114"/>
      <c r="AN779" s="114"/>
      <c r="AO779" s="114"/>
      <c r="AP779" s="114"/>
      <c r="AQ779" s="114"/>
      <c r="AR779" s="114"/>
      <c r="AS779" s="114"/>
      <c r="AT779" s="114"/>
      <c r="AU779" s="114"/>
      <c r="AV779" s="114"/>
      <c r="AW779" s="114"/>
      <c r="AX779" s="114"/>
      <c r="AY779" s="114"/>
      <c r="AZ779" s="114"/>
      <c r="BA779" s="114"/>
      <c r="BB779" s="114"/>
      <c r="BC779" s="114"/>
      <c r="BD779" s="114"/>
      <c r="BE779" s="114"/>
      <c r="BF779" s="114"/>
      <c r="BG779" s="114"/>
      <c r="BH779" s="114"/>
      <c r="BI779" s="114"/>
      <c r="BJ779" s="114"/>
      <c r="BK779" s="114"/>
      <c r="BL779" s="114"/>
      <c r="BM779" s="114"/>
      <c r="BN779" s="114"/>
      <c r="BO779" s="114"/>
      <c r="BP779" s="114"/>
      <c r="BQ779" s="114"/>
      <c r="BR779" s="114"/>
      <c r="BS779" s="114"/>
      <c r="BT779" s="114"/>
      <c r="BU779" s="114"/>
      <c r="BV779" s="114"/>
      <c r="BW779" s="114"/>
      <c r="BX779" s="114"/>
      <c r="BY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c r="AJ780" s="114"/>
      <c r="AK780" s="114"/>
      <c r="AL780" s="114"/>
      <c r="AM780" s="114"/>
      <c r="AN780" s="114"/>
      <c r="AO780" s="114"/>
      <c r="AP780" s="114"/>
      <c r="AQ780" s="114"/>
      <c r="AR780" s="114"/>
      <c r="AS780" s="114"/>
      <c r="AT780" s="114"/>
      <c r="AU780" s="114"/>
      <c r="AV780" s="114"/>
      <c r="AW780" s="114"/>
      <c r="AX780" s="114"/>
      <c r="AY780" s="114"/>
      <c r="AZ780" s="114"/>
      <c r="BA780" s="114"/>
      <c r="BB780" s="114"/>
      <c r="BC780" s="114"/>
      <c r="BD780" s="114"/>
      <c r="BE780" s="114"/>
      <c r="BF780" s="114"/>
      <c r="BG780" s="114"/>
      <c r="BH780" s="114"/>
      <c r="BI780" s="114"/>
      <c r="BJ780" s="114"/>
      <c r="BK780" s="114"/>
      <c r="BL780" s="114"/>
      <c r="BM780" s="114"/>
      <c r="BN780" s="114"/>
      <c r="BO780" s="114"/>
      <c r="BP780" s="114"/>
      <c r="BQ780" s="114"/>
      <c r="BR780" s="114"/>
      <c r="BS780" s="114"/>
      <c r="BT780" s="114"/>
      <c r="BU780" s="114"/>
      <c r="BV780" s="114"/>
      <c r="BW780" s="114"/>
      <c r="BX780" s="114"/>
      <c r="BY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c r="AJ781" s="114"/>
      <c r="AK781" s="114"/>
      <c r="AL781" s="114"/>
      <c r="AM781" s="114"/>
      <c r="AN781" s="114"/>
      <c r="AO781" s="114"/>
      <c r="AP781" s="114"/>
      <c r="AQ781" s="114"/>
      <c r="AR781" s="114"/>
      <c r="AS781" s="114"/>
      <c r="AT781" s="114"/>
      <c r="AU781" s="114"/>
      <c r="AV781" s="114"/>
      <c r="AW781" s="114"/>
      <c r="AX781" s="114"/>
      <c r="AY781" s="114"/>
      <c r="AZ781" s="114"/>
      <c r="BA781" s="114"/>
      <c r="BB781" s="114"/>
      <c r="BC781" s="114"/>
      <c r="BD781" s="114"/>
      <c r="BE781" s="114"/>
      <c r="BF781" s="114"/>
      <c r="BG781" s="114"/>
      <c r="BH781" s="114"/>
      <c r="BI781" s="114"/>
      <c r="BJ781" s="114"/>
      <c r="BK781" s="114"/>
      <c r="BL781" s="114"/>
      <c r="BM781" s="114"/>
      <c r="BN781" s="114"/>
      <c r="BO781" s="114"/>
      <c r="BP781" s="114"/>
      <c r="BQ781" s="114"/>
      <c r="BR781" s="114"/>
      <c r="BS781" s="114"/>
      <c r="BT781" s="114"/>
      <c r="BU781" s="114"/>
      <c r="BV781" s="114"/>
      <c r="BW781" s="114"/>
      <c r="BX781" s="114"/>
      <c r="BY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c r="AJ782" s="114"/>
      <c r="AK782" s="114"/>
      <c r="AL782" s="114"/>
      <c r="AM782" s="114"/>
      <c r="AN782" s="114"/>
      <c r="AO782" s="114"/>
      <c r="AP782" s="114"/>
      <c r="AQ782" s="114"/>
      <c r="AR782" s="114"/>
      <c r="AS782" s="114"/>
      <c r="AT782" s="114"/>
      <c r="AU782" s="114"/>
      <c r="AV782" s="114"/>
      <c r="AW782" s="114"/>
      <c r="AX782" s="114"/>
      <c r="AY782" s="114"/>
      <c r="AZ782" s="114"/>
      <c r="BA782" s="114"/>
      <c r="BB782" s="114"/>
      <c r="BC782" s="114"/>
      <c r="BD782" s="114"/>
      <c r="BE782" s="114"/>
      <c r="BF782" s="114"/>
      <c r="BG782" s="114"/>
      <c r="BH782" s="114"/>
      <c r="BI782" s="114"/>
      <c r="BJ782" s="114"/>
      <c r="BK782" s="114"/>
      <c r="BL782" s="114"/>
      <c r="BM782" s="114"/>
      <c r="BN782" s="114"/>
      <c r="BO782" s="114"/>
      <c r="BP782" s="114"/>
      <c r="BQ782" s="114"/>
      <c r="BR782" s="114"/>
      <c r="BS782" s="114"/>
      <c r="BT782" s="114"/>
      <c r="BU782" s="114"/>
      <c r="BV782" s="114"/>
      <c r="BW782" s="114"/>
      <c r="BX782" s="114"/>
      <c r="BY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c r="AJ783" s="114"/>
      <c r="AK783" s="114"/>
      <c r="AL783" s="114"/>
      <c r="AM783" s="114"/>
      <c r="AN783" s="114"/>
      <c r="AO783" s="114"/>
      <c r="AP783" s="114"/>
      <c r="AQ783" s="114"/>
      <c r="AR783" s="114"/>
      <c r="AS783" s="114"/>
      <c r="AT783" s="114"/>
      <c r="AU783" s="114"/>
      <c r="AV783" s="114"/>
      <c r="AW783" s="114"/>
      <c r="AX783" s="114"/>
      <c r="AY783" s="114"/>
      <c r="AZ783" s="114"/>
      <c r="BA783" s="114"/>
      <c r="BB783" s="114"/>
      <c r="BC783" s="114"/>
      <c r="BD783" s="114"/>
      <c r="BE783" s="114"/>
      <c r="BF783" s="114"/>
      <c r="BG783" s="114"/>
      <c r="BH783" s="114"/>
      <c r="BI783" s="114"/>
      <c r="BJ783" s="114"/>
      <c r="BK783" s="114"/>
      <c r="BL783" s="114"/>
      <c r="BM783" s="114"/>
      <c r="BN783" s="114"/>
      <c r="BO783" s="114"/>
      <c r="BP783" s="114"/>
      <c r="BQ783" s="114"/>
      <c r="BR783" s="114"/>
      <c r="BS783" s="114"/>
      <c r="BT783" s="114"/>
      <c r="BU783" s="114"/>
      <c r="BV783" s="114"/>
      <c r="BW783" s="114"/>
      <c r="BX783" s="114"/>
      <c r="BY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c r="AJ784" s="114"/>
      <c r="AK784" s="114"/>
      <c r="AL784" s="114"/>
      <c r="AM784" s="114"/>
      <c r="AN784" s="114"/>
      <c r="AO784" s="114"/>
      <c r="AP784" s="114"/>
      <c r="AQ784" s="114"/>
      <c r="AR784" s="114"/>
      <c r="AS784" s="114"/>
      <c r="AT784" s="114"/>
      <c r="AU784" s="114"/>
      <c r="AV784" s="114"/>
      <c r="AW784" s="114"/>
      <c r="AX784" s="114"/>
      <c r="AY784" s="114"/>
      <c r="AZ784" s="114"/>
      <c r="BA784" s="114"/>
      <c r="BB784" s="114"/>
      <c r="BC784" s="114"/>
      <c r="BD784" s="114"/>
      <c r="BE784" s="114"/>
      <c r="BF784" s="114"/>
      <c r="BG784" s="114"/>
      <c r="BH784" s="114"/>
      <c r="BI784" s="114"/>
      <c r="BJ784" s="114"/>
      <c r="BK784" s="114"/>
      <c r="BL784" s="114"/>
      <c r="BM784" s="114"/>
      <c r="BN784" s="114"/>
      <c r="BO784" s="114"/>
      <c r="BP784" s="114"/>
      <c r="BQ784" s="114"/>
      <c r="BR784" s="114"/>
      <c r="BS784" s="114"/>
      <c r="BT784" s="114"/>
      <c r="BU784" s="114"/>
      <c r="BV784" s="114"/>
      <c r="BW784" s="114"/>
      <c r="BX784" s="114"/>
      <c r="BY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c r="AJ785" s="114"/>
      <c r="AK785" s="114"/>
      <c r="AL785" s="114"/>
      <c r="AM785" s="114"/>
      <c r="AN785" s="114"/>
      <c r="AO785" s="114"/>
      <c r="AP785" s="114"/>
      <c r="AQ785" s="114"/>
      <c r="AR785" s="114"/>
      <c r="AS785" s="114"/>
      <c r="AT785" s="114"/>
      <c r="AU785" s="114"/>
      <c r="AV785" s="114"/>
      <c r="AW785" s="114"/>
      <c r="AX785" s="114"/>
      <c r="AY785" s="114"/>
      <c r="AZ785" s="114"/>
      <c r="BA785" s="114"/>
      <c r="BB785" s="114"/>
      <c r="BC785" s="114"/>
      <c r="BD785" s="114"/>
      <c r="BE785" s="114"/>
      <c r="BF785" s="114"/>
      <c r="BG785" s="114"/>
      <c r="BH785" s="114"/>
      <c r="BI785" s="114"/>
      <c r="BJ785" s="114"/>
      <c r="BK785" s="114"/>
      <c r="BL785" s="114"/>
      <c r="BM785" s="114"/>
      <c r="BN785" s="114"/>
      <c r="BO785" s="114"/>
      <c r="BP785" s="114"/>
      <c r="BQ785" s="114"/>
      <c r="BR785" s="114"/>
      <c r="BS785" s="114"/>
      <c r="BT785" s="114"/>
      <c r="BU785" s="114"/>
      <c r="BV785" s="114"/>
      <c r="BW785" s="114"/>
      <c r="BX785" s="114"/>
      <c r="BY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c r="AJ786" s="114"/>
      <c r="AK786" s="114"/>
      <c r="AL786" s="114"/>
      <c r="AM786" s="114"/>
      <c r="AN786" s="114"/>
      <c r="AO786" s="114"/>
      <c r="AP786" s="114"/>
      <c r="AQ786" s="114"/>
      <c r="AR786" s="114"/>
      <c r="AS786" s="114"/>
      <c r="AT786" s="114"/>
      <c r="AU786" s="114"/>
      <c r="AV786" s="114"/>
      <c r="AW786" s="114"/>
      <c r="AX786" s="114"/>
      <c r="AY786" s="114"/>
      <c r="AZ786" s="114"/>
      <c r="BA786" s="114"/>
      <c r="BB786" s="114"/>
      <c r="BC786" s="114"/>
      <c r="BD786" s="114"/>
      <c r="BE786" s="114"/>
      <c r="BF786" s="114"/>
      <c r="BG786" s="114"/>
      <c r="BH786" s="114"/>
      <c r="BI786" s="114"/>
      <c r="BJ786" s="114"/>
      <c r="BK786" s="114"/>
      <c r="BL786" s="114"/>
      <c r="BM786" s="114"/>
      <c r="BN786" s="114"/>
      <c r="BO786" s="114"/>
      <c r="BP786" s="114"/>
      <c r="BQ786" s="114"/>
      <c r="BR786" s="114"/>
      <c r="BS786" s="114"/>
      <c r="BT786" s="114"/>
      <c r="BU786" s="114"/>
      <c r="BV786" s="114"/>
      <c r="BW786" s="114"/>
      <c r="BX786" s="114"/>
      <c r="BY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c r="AJ787" s="114"/>
      <c r="AK787" s="114"/>
      <c r="AL787" s="114"/>
      <c r="AM787" s="114"/>
      <c r="AN787" s="114"/>
      <c r="AO787" s="114"/>
      <c r="AP787" s="114"/>
      <c r="AQ787" s="114"/>
      <c r="AR787" s="114"/>
      <c r="AS787" s="114"/>
      <c r="AT787" s="114"/>
      <c r="AU787" s="114"/>
      <c r="AV787" s="114"/>
      <c r="AW787" s="114"/>
      <c r="AX787" s="114"/>
      <c r="AY787" s="114"/>
      <c r="AZ787" s="114"/>
      <c r="BA787" s="114"/>
      <c r="BB787" s="114"/>
      <c r="BC787" s="114"/>
      <c r="BD787" s="114"/>
      <c r="BE787" s="114"/>
      <c r="BF787" s="114"/>
      <c r="BG787" s="114"/>
      <c r="BH787" s="114"/>
      <c r="BI787" s="114"/>
      <c r="BJ787" s="114"/>
      <c r="BK787" s="114"/>
      <c r="BL787" s="114"/>
      <c r="BM787" s="114"/>
      <c r="BN787" s="114"/>
      <c r="BO787" s="114"/>
      <c r="BP787" s="114"/>
      <c r="BQ787" s="114"/>
      <c r="BR787" s="114"/>
      <c r="BS787" s="114"/>
      <c r="BT787" s="114"/>
      <c r="BU787" s="114"/>
      <c r="BV787" s="114"/>
      <c r="BW787" s="114"/>
      <c r="BX787" s="114"/>
      <c r="BY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c r="AJ788" s="114"/>
      <c r="AK788" s="114"/>
      <c r="AL788" s="114"/>
      <c r="AM788" s="114"/>
      <c r="AN788" s="114"/>
      <c r="AO788" s="114"/>
      <c r="AP788" s="114"/>
      <c r="AQ788" s="114"/>
      <c r="AR788" s="114"/>
      <c r="AS788" s="114"/>
      <c r="AT788" s="114"/>
      <c r="AU788" s="114"/>
      <c r="AV788" s="114"/>
      <c r="AW788" s="114"/>
      <c r="AX788" s="114"/>
      <c r="AY788" s="114"/>
      <c r="AZ788" s="114"/>
      <c r="BA788" s="114"/>
      <c r="BB788" s="114"/>
      <c r="BC788" s="114"/>
      <c r="BD788" s="114"/>
      <c r="BE788" s="114"/>
      <c r="BF788" s="114"/>
      <c r="BG788" s="114"/>
      <c r="BH788" s="114"/>
      <c r="BI788" s="114"/>
      <c r="BJ788" s="114"/>
      <c r="BK788" s="114"/>
      <c r="BL788" s="114"/>
      <c r="BM788" s="114"/>
      <c r="BN788" s="114"/>
      <c r="BO788" s="114"/>
      <c r="BP788" s="114"/>
      <c r="BQ788" s="114"/>
      <c r="BR788" s="114"/>
      <c r="BS788" s="114"/>
      <c r="BT788" s="114"/>
      <c r="BU788" s="114"/>
      <c r="BV788" s="114"/>
      <c r="BW788" s="114"/>
      <c r="BX788" s="114"/>
      <c r="BY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c r="AJ789" s="114"/>
      <c r="AK789" s="114"/>
      <c r="AL789" s="114"/>
      <c r="AM789" s="114"/>
      <c r="AN789" s="114"/>
      <c r="AO789" s="114"/>
      <c r="AP789" s="114"/>
      <c r="AQ789" s="114"/>
      <c r="AR789" s="114"/>
      <c r="AS789" s="114"/>
      <c r="AT789" s="114"/>
      <c r="AU789" s="114"/>
      <c r="AV789" s="114"/>
      <c r="AW789" s="114"/>
      <c r="AX789" s="114"/>
      <c r="AY789" s="114"/>
      <c r="AZ789" s="114"/>
      <c r="BA789" s="114"/>
      <c r="BB789" s="114"/>
      <c r="BC789" s="114"/>
      <c r="BD789" s="114"/>
      <c r="BE789" s="114"/>
      <c r="BF789" s="114"/>
      <c r="BG789" s="114"/>
      <c r="BH789" s="114"/>
      <c r="BI789" s="114"/>
      <c r="BJ789" s="114"/>
      <c r="BK789" s="114"/>
      <c r="BL789" s="114"/>
      <c r="BM789" s="114"/>
      <c r="BN789" s="114"/>
      <c r="BO789" s="114"/>
      <c r="BP789" s="114"/>
      <c r="BQ789" s="114"/>
      <c r="BR789" s="114"/>
      <c r="BS789" s="114"/>
      <c r="BT789" s="114"/>
      <c r="BU789" s="114"/>
      <c r="BV789" s="114"/>
      <c r="BW789" s="114"/>
      <c r="BX789" s="114"/>
      <c r="BY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c r="AJ790" s="114"/>
      <c r="AK790" s="114"/>
      <c r="AL790" s="114"/>
      <c r="AM790" s="114"/>
      <c r="AN790" s="114"/>
      <c r="AO790" s="114"/>
      <c r="AP790" s="114"/>
      <c r="AQ790" s="114"/>
      <c r="AR790" s="114"/>
      <c r="AS790" s="114"/>
      <c r="AT790" s="114"/>
      <c r="AU790" s="114"/>
      <c r="AV790" s="114"/>
      <c r="AW790" s="114"/>
      <c r="AX790" s="114"/>
      <c r="AY790" s="114"/>
      <c r="AZ790" s="114"/>
      <c r="BA790" s="114"/>
      <c r="BB790" s="114"/>
      <c r="BC790" s="114"/>
      <c r="BD790" s="114"/>
      <c r="BE790" s="114"/>
      <c r="BF790" s="114"/>
      <c r="BG790" s="114"/>
      <c r="BH790" s="114"/>
      <c r="BI790" s="114"/>
      <c r="BJ790" s="114"/>
      <c r="BK790" s="114"/>
      <c r="BL790" s="114"/>
      <c r="BM790" s="114"/>
      <c r="BN790" s="114"/>
      <c r="BO790" s="114"/>
      <c r="BP790" s="114"/>
      <c r="BQ790" s="114"/>
      <c r="BR790" s="114"/>
      <c r="BS790" s="114"/>
      <c r="BT790" s="114"/>
      <c r="BU790" s="114"/>
      <c r="BV790" s="114"/>
      <c r="BW790" s="114"/>
      <c r="BX790" s="114"/>
      <c r="BY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c r="AJ791" s="114"/>
      <c r="AK791" s="114"/>
      <c r="AL791" s="114"/>
      <c r="AM791" s="114"/>
      <c r="AN791" s="114"/>
      <c r="AO791" s="114"/>
      <c r="AP791" s="114"/>
      <c r="AQ791" s="114"/>
      <c r="AR791" s="114"/>
      <c r="AS791" s="114"/>
      <c r="AT791" s="114"/>
      <c r="AU791" s="114"/>
      <c r="AV791" s="114"/>
      <c r="AW791" s="114"/>
      <c r="AX791" s="114"/>
      <c r="AY791" s="114"/>
      <c r="AZ791" s="114"/>
      <c r="BA791" s="114"/>
      <c r="BB791" s="114"/>
      <c r="BC791" s="114"/>
      <c r="BD791" s="114"/>
      <c r="BE791" s="114"/>
      <c r="BF791" s="114"/>
      <c r="BG791" s="114"/>
      <c r="BH791" s="114"/>
      <c r="BI791" s="114"/>
      <c r="BJ791" s="114"/>
      <c r="BK791" s="114"/>
      <c r="BL791" s="114"/>
      <c r="BM791" s="114"/>
      <c r="BN791" s="114"/>
      <c r="BO791" s="114"/>
      <c r="BP791" s="114"/>
      <c r="BQ791" s="114"/>
      <c r="BR791" s="114"/>
      <c r="BS791" s="114"/>
      <c r="BT791" s="114"/>
      <c r="BU791" s="114"/>
      <c r="BV791" s="114"/>
      <c r="BW791" s="114"/>
      <c r="BX791" s="114"/>
      <c r="BY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c r="AJ792" s="114"/>
      <c r="AK792" s="114"/>
      <c r="AL792" s="114"/>
      <c r="AM792" s="114"/>
      <c r="AN792" s="114"/>
      <c r="AO792" s="114"/>
      <c r="AP792" s="114"/>
      <c r="AQ792" s="114"/>
      <c r="AR792" s="114"/>
      <c r="AS792" s="114"/>
      <c r="AT792" s="114"/>
      <c r="AU792" s="114"/>
      <c r="AV792" s="114"/>
      <c r="AW792" s="114"/>
      <c r="AX792" s="114"/>
      <c r="AY792" s="114"/>
      <c r="AZ792" s="114"/>
      <c r="BA792" s="114"/>
      <c r="BB792" s="114"/>
      <c r="BC792" s="114"/>
      <c r="BD792" s="114"/>
      <c r="BE792" s="114"/>
      <c r="BF792" s="114"/>
      <c r="BG792" s="114"/>
      <c r="BH792" s="114"/>
      <c r="BI792" s="114"/>
      <c r="BJ792" s="114"/>
      <c r="BK792" s="114"/>
      <c r="BL792" s="114"/>
      <c r="BM792" s="114"/>
      <c r="BN792" s="114"/>
      <c r="BO792" s="114"/>
      <c r="BP792" s="114"/>
      <c r="BQ792" s="114"/>
      <c r="BR792" s="114"/>
      <c r="BS792" s="114"/>
      <c r="BT792" s="114"/>
      <c r="BU792" s="114"/>
      <c r="BV792" s="114"/>
      <c r="BW792" s="114"/>
      <c r="BX792" s="114"/>
      <c r="BY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c r="AJ793" s="114"/>
      <c r="AK793" s="114"/>
      <c r="AL793" s="114"/>
      <c r="AM793" s="114"/>
      <c r="AN793" s="114"/>
      <c r="AO793" s="114"/>
      <c r="AP793" s="114"/>
      <c r="AQ793" s="114"/>
      <c r="AR793" s="114"/>
      <c r="AS793" s="114"/>
      <c r="AT793" s="114"/>
      <c r="AU793" s="114"/>
      <c r="AV793" s="114"/>
      <c r="AW793" s="114"/>
      <c r="AX793" s="114"/>
      <c r="AY793" s="114"/>
      <c r="AZ793" s="114"/>
      <c r="BA793" s="114"/>
      <c r="BB793" s="114"/>
      <c r="BC793" s="114"/>
      <c r="BD793" s="114"/>
      <c r="BE793" s="114"/>
      <c r="BF793" s="114"/>
      <c r="BG793" s="114"/>
      <c r="BH793" s="114"/>
      <c r="BI793" s="114"/>
      <c r="BJ793" s="114"/>
      <c r="BK793" s="114"/>
      <c r="BL793" s="114"/>
      <c r="BM793" s="114"/>
      <c r="BN793" s="114"/>
      <c r="BO793" s="114"/>
      <c r="BP793" s="114"/>
      <c r="BQ793" s="114"/>
      <c r="BR793" s="114"/>
      <c r="BS793" s="114"/>
      <c r="BT793" s="114"/>
      <c r="BU793" s="114"/>
      <c r="BV793" s="114"/>
      <c r="BW793" s="114"/>
      <c r="BX793" s="114"/>
      <c r="BY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c r="AJ794" s="114"/>
      <c r="AK794" s="114"/>
      <c r="AL794" s="114"/>
      <c r="AM794" s="114"/>
      <c r="AN794" s="114"/>
      <c r="AO794" s="114"/>
      <c r="AP794" s="114"/>
      <c r="AQ794" s="114"/>
      <c r="AR794" s="114"/>
      <c r="AS794" s="114"/>
      <c r="AT794" s="114"/>
      <c r="AU794" s="114"/>
      <c r="AV794" s="114"/>
      <c r="AW794" s="114"/>
      <c r="AX794" s="114"/>
      <c r="AY794" s="114"/>
      <c r="AZ794" s="114"/>
      <c r="BA794" s="114"/>
      <c r="BB794" s="114"/>
      <c r="BC794" s="114"/>
      <c r="BD794" s="114"/>
      <c r="BE794" s="114"/>
      <c r="BF794" s="114"/>
      <c r="BG794" s="114"/>
      <c r="BH794" s="114"/>
      <c r="BI794" s="114"/>
      <c r="BJ794" s="114"/>
      <c r="BK794" s="114"/>
      <c r="BL794" s="114"/>
      <c r="BM794" s="114"/>
      <c r="BN794" s="114"/>
      <c r="BO794" s="114"/>
      <c r="BP794" s="114"/>
      <c r="BQ794" s="114"/>
      <c r="BR794" s="114"/>
      <c r="BS794" s="114"/>
      <c r="BT794" s="114"/>
      <c r="BU794" s="114"/>
      <c r="BV794" s="114"/>
      <c r="BW794" s="114"/>
      <c r="BX794" s="114"/>
      <c r="BY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c r="AJ795" s="114"/>
      <c r="AK795" s="114"/>
      <c r="AL795" s="114"/>
      <c r="AM795" s="114"/>
      <c r="AN795" s="114"/>
      <c r="AO795" s="114"/>
      <c r="AP795" s="114"/>
      <c r="AQ795" s="114"/>
      <c r="AR795" s="114"/>
      <c r="AS795" s="114"/>
      <c r="AT795" s="114"/>
      <c r="AU795" s="114"/>
      <c r="AV795" s="114"/>
      <c r="AW795" s="114"/>
      <c r="AX795" s="114"/>
      <c r="AY795" s="114"/>
      <c r="AZ795" s="114"/>
      <c r="BA795" s="114"/>
      <c r="BB795" s="114"/>
      <c r="BC795" s="114"/>
      <c r="BD795" s="114"/>
      <c r="BE795" s="114"/>
      <c r="BF795" s="114"/>
      <c r="BG795" s="114"/>
      <c r="BH795" s="114"/>
      <c r="BI795" s="114"/>
      <c r="BJ795" s="114"/>
      <c r="BK795" s="114"/>
      <c r="BL795" s="114"/>
      <c r="BM795" s="114"/>
      <c r="BN795" s="114"/>
      <c r="BO795" s="114"/>
      <c r="BP795" s="114"/>
      <c r="BQ795" s="114"/>
      <c r="BR795" s="114"/>
      <c r="BS795" s="114"/>
      <c r="BT795" s="114"/>
      <c r="BU795" s="114"/>
      <c r="BV795" s="114"/>
      <c r="BW795" s="114"/>
      <c r="BX795" s="114"/>
      <c r="BY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c r="AJ796" s="114"/>
      <c r="AK796" s="114"/>
      <c r="AL796" s="114"/>
      <c r="AM796" s="114"/>
      <c r="AN796" s="114"/>
      <c r="AO796" s="114"/>
      <c r="AP796" s="114"/>
      <c r="AQ796" s="114"/>
      <c r="AR796" s="114"/>
      <c r="AS796" s="114"/>
      <c r="AT796" s="114"/>
      <c r="AU796" s="114"/>
      <c r="AV796" s="114"/>
      <c r="AW796" s="114"/>
      <c r="AX796" s="114"/>
      <c r="AY796" s="114"/>
      <c r="AZ796" s="114"/>
      <c r="BA796" s="114"/>
      <c r="BB796" s="114"/>
      <c r="BC796" s="114"/>
      <c r="BD796" s="114"/>
      <c r="BE796" s="114"/>
      <c r="BF796" s="114"/>
      <c r="BG796" s="114"/>
      <c r="BH796" s="114"/>
      <c r="BI796" s="114"/>
      <c r="BJ796" s="114"/>
      <c r="BK796" s="114"/>
      <c r="BL796" s="114"/>
      <c r="BM796" s="114"/>
      <c r="BN796" s="114"/>
      <c r="BO796" s="114"/>
      <c r="BP796" s="114"/>
      <c r="BQ796" s="114"/>
      <c r="BR796" s="114"/>
      <c r="BS796" s="114"/>
      <c r="BT796" s="114"/>
      <c r="BU796" s="114"/>
      <c r="BV796" s="114"/>
      <c r="BW796" s="114"/>
      <c r="BX796" s="114"/>
      <c r="BY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c r="AJ797" s="114"/>
      <c r="AK797" s="114"/>
      <c r="AL797" s="114"/>
      <c r="AM797" s="114"/>
      <c r="AN797" s="114"/>
      <c r="AO797" s="114"/>
      <c r="AP797" s="114"/>
      <c r="AQ797" s="114"/>
      <c r="AR797" s="114"/>
      <c r="AS797" s="114"/>
      <c r="AT797" s="114"/>
      <c r="AU797" s="114"/>
      <c r="AV797" s="114"/>
      <c r="AW797" s="114"/>
      <c r="AX797" s="114"/>
      <c r="AY797" s="114"/>
      <c r="AZ797" s="114"/>
      <c r="BA797" s="114"/>
      <c r="BB797" s="114"/>
      <c r="BC797" s="114"/>
      <c r="BD797" s="114"/>
      <c r="BE797" s="114"/>
      <c r="BF797" s="114"/>
      <c r="BG797" s="114"/>
      <c r="BH797" s="114"/>
      <c r="BI797" s="114"/>
      <c r="BJ797" s="114"/>
      <c r="BK797" s="114"/>
      <c r="BL797" s="114"/>
      <c r="BM797" s="114"/>
      <c r="BN797" s="114"/>
      <c r="BO797" s="114"/>
      <c r="BP797" s="114"/>
      <c r="BQ797" s="114"/>
      <c r="BR797" s="114"/>
      <c r="BS797" s="114"/>
      <c r="BT797" s="114"/>
      <c r="BU797" s="114"/>
      <c r="BV797" s="114"/>
      <c r="BW797" s="114"/>
      <c r="BX797" s="114"/>
      <c r="BY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c r="AJ798" s="114"/>
      <c r="AK798" s="114"/>
      <c r="AL798" s="114"/>
      <c r="AM798" s="114"/>
      <c r="AN798" s="114"/>
      <c r="AO798" s="114"/>
      <c r="AP798" s="114"/>
      <c r="AQ798" s="114"/>
      <c r="AR798" s="114"/>
      <c r="AS798" s="114"/>
      <c r="AT798" s="114"/>
      <c r="AU798" s="114"/>
      <c r="AV798" s="114"/>
      <c r="AW798" s="114"/>
      <c r="AX798" s="114"/>
      <c r="AY798" s="114"/>
      <c r="AZ798" s="114"/>
      <c r="BA798" s="114"/>
      <c r="BB798" s="114"/>
      <c r="BC798" s="114"/>
      <c r="BD798" s="114"/>
      <c r="BE798" s="114"/>
      <c r="BF798" s="114"/>
      <c r="BG798" s="114"/>
      <c r="BH798" s="114"/>
      <c r="BI798" s="114"/>
      <c r="BJ798" s="114"/>
      <c r="BK798" s="114"/>
      <c r="BL798" s="114"/>
      <c r="BM798" s="114"/>
      <c r="BN798" s="114"/>
      <c r="BO798" s="114"/>
      <c r="BP798" s="114"/>
      <c r="BQ798" s="114"/>
      <c r="BR798" s="114"/>
      <c r="BS798" s="114"/>
      <c r="BT798" s="114"/>
      <c r="BU798" s="114"/>
      <c r="BV798" s="114"/>
      <c r="BW798" s="114"/>
      <c r="BX798" s="114"/>
      <c r="BY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c r="AJ799" s="114"/>
      <c r="AK799" s="114"/>
      <c r="AL799" s="114"/>
      <c r="AM799" s="114"/>
      <c r="AN799" s="114"/>
      <c r="AO799" s="114"/>
      <c r="AP799" s="114"/>
      <c r="AQ799" s="114"/>
      <c r="AR799" s="114"/>
      <c r="AS799" s="114"/>
      <c r="AT799" s="114"/>
      <c r="AU799" s="114"/>
      <c r="AV799" s="114"/>
      <c r="AW799" s="114"/>
      <c r="AX799" s="114"/>
      <c r="AY799" s="114"/>
      <c r="AZ799" s="114"/>
      <c r="BA799" s="114"/>
      <c r="BB799" s="114"/>
      <c r="BC799" s="114"/>
      <c r="BD799" s="114"/>
      <c r="BE799" s="114"/>
      <c r="BF799" s="114"/>
      <c r="BG799" s="114"/>
      <c r="BH799" s="114"/>
      <c r="BI799" s="114"/>
      <c r="BJ799" s="114"/>
      <c r="BK799" s="114"/>
      <c r="BL799" s="114"/>
      <c r="BM799" s="114"/>
      <c r="BN799" s="114"/>
      <c r="BO799" s="114"/>
      <c r="BP799" s="114"/>
      <c r="BQ799" s="114"/>
      <c r="BR799" s="114"/>
      <c r="BS799" s="114"/>
      <c r="BT799" s="114"/>
      <c r="BU799" s="114"/>
      <c r="BV799" s="114"/>
      <c r="BW799" s="114"/>
      <c r="BX799" s="114"/>
      <c r="BY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c r="AJ800" s="114"/>
      <c r="AK800" s="114"/>
      <c r="AL800" s="114"/>
      <c r="AM800" s="114"/>
      <c r="AN800" s="114"/>
      <c r="AO800" s="114"/>
      <c r="AP800" s="114"/>
      <c r="AQ800" s="114"/>
      <c r="AR800" s="114"/>
      <c r="AS800" s="114"/>
      <c r="AT800" s="114"/>
      <c r="AU800" s="114"/>
      <c r="AV800" s="114"/>
      <c r="AW800" s="114"/>
      <c r="AX800" s="114"/>
      <c r="AY800" s="114"/>
      <c r="AZ800" s="114"/>
      <c r="BA800" s="114"/>
      <c r="BB800" s="114"/>
      <c r="BC800" s="114"/>
      <c r="BD800" s="114"/>
      <c r="BE800" s="114"/>
      <c r="BF800" s="114"/>
      <c r="BG800" s="114"/>
      <c r="BH800" s="114"/>
      <c r="BI800" s="114"/>
      <c r="BJ800" s="114"/>
      <c r="BK800" s="114"/>
      <c r="BL800" s="114"/>
      <c r="BM800" s="114"/>
      <c r="BN800" s="114"/>
      <c r="BO800" s="114"/>
      <c r="BP800" s="114"/>
      <c r="BQ800" s="114"/>
      <c r="BR800" s="114"/>
      <c r="BS800" s="114"/>
      <c r="BT800" s="114"/>
      <c r="BU800" s="114"/>
      <c r="BV800" s="114"/>
      <c r="BW800" s="114"/>
      <c r="BX800" s="114"/>
      <c r="BY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c r="AJ801" s="114"/>
      <c r="AK801" s="114"/>
      <c r="AL801" s="114"/>
      <c r="AM801" s="114"/>
      <c r="AN801" s="114"/>
      <c r="AO801" s="114"/>
      <c r="AP801" s="114"/>
      <c r="AQ801" s="114"/>
      <c r="AR801" s="114"/>
      <c r="AS801" s="114"/>
      <c r="AT801" s="114"/>
      <c r="AU801" s="114"/>
      <c r="AV801" s="114"/>
      <c r="AW801" s="114"/>
      <c r="AX801" s="114"/>
      <c r="AY801" s="114"/>
      <c r="AZ801" s="114"/>
      <c r="BA801" s="114"/>
      <c r="BB801" s="114"/>
      <c r="BC801" s="114"/>
      <c r="BD801" s="114"/>
      <c r="BE801" s="114"/>
      <c r="BF801" s="114"/>
      <c r="BG801" s="114"/>
      <c r="BH801" s="114"/>
      <c r="BI801" s="114"/>
      <c r="BJ801" s="114"/>
      <c r="BK801" s="114"/>
      <c r="BL801" s="114"/>
      <c r="BM801" s="114"/>
      <c r="BN801" s="114"/>
      <c r="BO801" s="114"/>
      <c r="BP801" s="114"/>
      <c r="BQ801" s="114"/>
      <c r="BR801" s="114"/>
      <c r="BS801" s="114"/>
      <c r="BT801" s="114"/>
      <c r="BU801" s="114"/>
      <c r="BV801" s="114"/>
      <c r="BW801" s="114"/>
      <c r="BX801" s="114"/>
      <c r="BY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c r="AJ802" s="114"/>
      <c r="AK802" s="114"/>
      <c r="AL802" s="114"/>
      <c r="AM802" s="114"/>
      <c r="AN802" s="114"/>
      <c r="AO802" s="114"/>
      <c r="AP802" s="114"/>
      <c r="AQ802" s="114"/>
      <c r="AR802" s="114"/>
      <c r="AS802" s="114"/>
      <c r="AT802" s="114"/>
      <c r="AU802" s="114"/>
      <c r="AV802" s="114"/>
      <c r="AW802" s="114"/>
      <c r="AX802" s="114"/>
      <c r="AY802" s="114"/>
      <c r="AZ802" s="114"/>
      <c r="BA802" s="114"/>
      <c r="BB802" s="114"/>
      <c r="BC802" s="114"/>
      <c r="BD802" s="114"/>
      <c r="BE802" s="114"/>
      <c r="BF802" s="114"/>
      <c r="BG802" s="114"/>
      <c r="BH802" s="114"/>
      <c r="BI802" s="114"/>
      <c r="BJ802" s="114"/>
      <c r="BK802" s="114"/>
      <c r="BL802" s="114"/>
      <c r="BM802" s="114"/>
      <c r="BN802" s="114"/>
      <c r="BO802" s="114"/>
      <c r="BP802" s="114"/>
      <c r="BQ802" s="114"/>
      <c r="BR802" s="114"/>
      <c r="BS802" s="114"/>
      <c r="BT802" s="114"/>
      <c r="BU802" s="114"/>
      <c r="BV802" s="114"/>
      <c r="BW802" s="114"/>
      <c r="BX802" s="114"/>
      <c r="BY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c r="AJ803" s="114"/>
      <c r="AK803" s="114"/>
      <c r="AL803" s="114"/>
      <c r="AM803" s="114"/>
      <c r="AN803" s="114"/>
      <c r="AO803" s="114"/>
      <c r="AP803" s="114"/>
      <c r="AQ803" s="114"/>
      <c r="AR803" s="114"/>
      <c r="AS803" s="114"/>
      <c r="AT803" s="114"/>
      <c r="AU803" s="114"/>
      <c r="AV803" s="114"/>
      <c r="AW803" s="114"/>
      <c r="AX803" s="114"/>
      <c r="AY803" s="114"/>
      <c r="AZ803" s="114"/>
      <c r="BA803" s="114"/>
      <c r="BB803" s="114"/>
      <c r="BC803" s="114"/>
      <c r="BD803" s="114"/>
      <c r="BE803" s="114"/>
      <c r="BF803" s="114"/>
      <c r="BG803" s="114"/>
      <c r="BH803" s="114"/>
      <c r="BI803" s="114"/>
      <c r="BJ803" s="114"/>
      <c r="BK803" s="114"/>
      <c r="BL803" s="114"/>
      <c r="BM803" s="114"/>
      <c r="BN803" s="114"/>
      <c r="BO803" s="114"/>
      <c r="BP803" s="114"/>
      <c r="BQ803" s="114"/>
      <c r="BR803" s="114"/>
      <c r="BS803" s="114"/>
      <c r="BT803" s="114"/>
      <c r="BU803" s="114"/>
      <c r="BV803" s="114"/>
      <c r="BW803" s="114"/>
      <c r="BX803" s="114"/>
      <c r="BY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c r="AJ804" s="114"/>
      <c r="AK804" s="114"/>
      <c r="AL804" s="114"/>
      <c r="AM804" s="114"/>
      <c r="AN804" s="114"/>
      <c r="AO804" s="114"/>
      <c r="AP804" s="114"/>
      <c r="AQ804" s="114"/>
      <c r="AR804" s="114"/>
      <c r="AS804" s="114"/>
      <c r="AT804" s="114"/>
      <c r="AU804" s="114"/>
      <c r="AV804" s="114"/>
      <c r="AW804" s="114"/>
      <c r="AX804" s="114"/>
      <c r="AY804" s="114"/>
      <c r="AZ804" s="114"/>
      <c r="BA804" s="114"/>
      <c r="BB804" s="114"/>
      <c r="BC804" s="114"/>
      <c r="BD804" s="114"/>
      <c r="BE804" s="114"/>
      <c r="BF804" s="114"/>
      <c r="BG804" s="114"/>
      <c r="BH804" s="114"/>
      <c r="BI804" s="114"/>
      <c r="BJ804" s="114"/>
      <c r="BK804" s="114"/>
      <c r="BL804" s="114"/>
      <c r="BM804" s="114"/>
      <c r="BN804" s="114"/>
      <c r="BO804" s="114"/>
      <c r="BP804" s="114"/>
      <c r="BQ804" s="114"/>
      <c r="BR804" s="114"/>
      <c r="BS804" s="114"/>
      <c r="BT804" s="114"/>
      <c r="BU804" s="114"/>
      <c r="BV804" s="114"/>
      <c r="BW804" s="114"/>
      <c r="BX804" s="114"/>
      <c r="BY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c r="AJ805" s="114"/>
      <c r="AK805" s="114"/>
      <c r="AL805" s="114"/>
      <c r="AM805" s="114"/>
      <c r="AN805" s="114"/>
      <c r="AO805" s="114"/>
      <c r="AP805" s="114"/>
      <c r="AQ805" s="114"/>
      <c r="AR805" s="114"/>
      <c r="AS805" s="114"/>
      <c r="AT805" s="114"/>
      <c r="AU805" s="114"/>
      <c r="AV805" s="114"/>
      <c r="AW805" s="114"/>
      <c r="AX805" s="114"/>
      <c r="AY805" s="114"/>
      <c r="AZ805" s="114"/>
      <c r="BA805" s="114"/>
      <c r="BB805" s="114"/>
      <c r="BC805" s="114"/>
      <c r="BD805" s="114"/>
      <c r="BE805" s="114"/>
      <c r="BF805" s="114"/>
      <c r="BG805" s="114"/>
      <c r="BH805" s="114"/>
      <c r="BI805" s="114"/>
      <c r="BJ805" s="114"/>
      <c r="BK805" s="114"/>
      <c r="BL805" s="114"/>
      <c r="BM805" s="114"/>
      <c r="BN805" s="114"/>
      <c r="BO805" s="114"/>
      <c r="BP805" s="114"/>
      <c r="BQ805" s="114"/>
      <c r="BR805" s="114"/>
      <c r="BS805" s="114"/>
      <c r="BT805" s="114"/>
      <c r="BU805" s="114"/>
      <c r="BV805" s="114"/>
      <c r="BW805" s="114"/>
      <c r="BX805" s="114"/>
      <c r="BY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c r="AJ806" s="114"/>
      <c r="AK806" s="114"/>
      <c r="AL806" s="114"/>
      <c r="AM806" s="114"/>
      <c r="AN806" s="114"/>
      <c r="AO806" s="114"/>
      <c r="AP806" s="114"/>
      <c r="AQ806" s="114"/>
      <c r="AR806" s="114"/>
      <c r="AS806" s="114"/>
      <c r="AT806" s="114"/>
      <c r="AU806" s="114"/>
      <c r="AV806" s="114"/>
      <c r="AW806" s="114"/>
      <c r="AX806" s="114"/>
      <c r="AY806" s="114"/>
      <c r="AZ806" s="114"/>
      <c r="BA806" s="114"/>
      <c r="BB806" s="114"/>
      <c r="BC806" s="114"/>
      <c r="BD806" s="114"/>
      <c r="BE806" s="114"/>
      <c r="BF806" s="114"/>
      <c r="BG806" s="114"/>
      <c r="BH806" s="114"/>
      <c r="BI806" s="114"/>
      <c r="BJ806" s="114"/>
      <c r="BK806" s="114"/>
      <c r="BL806" s="114"/>
      <c r="BM806" s="114"/>
      <c r="BN806" s="114"/>
      <c r="BO806" s="114"/>
      <c r="BP806" s="114"/>
      <c r="BQ806" s="114"/>
      <c r="BR806" s="114"/>
      <c r="BS806" s="114"/>
      <c r="BT806" s="114"/>
      <c r="BU806" s="114"/>
      <c r="BV806" s="114"/>
      <c r="BW806" s="114"/>
      <c r="BX806" s="114"/>
      <c r="BY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c r="AJ807" s="114"/>
      <c r="AK807" s="114"/>
      <c r="AL807" s="114"/>
      <c r="AM807" s="114"/>
      <c r="AN807" s="114"/>
      <c r="AO807" s="114"/>
      <c r="AP807" s="114"/>
      <c r="AQ807" s="114"/>
      <c r="AR807" s="114"/>
      <c r="AS807" s="114"/>
      <c r="AT807" s="114"/>
      <c r="AU807" s="114"/>
      <c r="AV807" s="114"/>
      <c r="AW807" s="114"/>
      <c r="AX807" s="114"/>
      <c r="AY807" s="114"/>
      <c r="AZ807" s="114"/>
      <c r="BA807" s="114"/>
      <c r="BB807" s="114"/>
      <c r="BC807" s="114"/>
      <c r="BD807" s="114"/>
      <c r="BE807" s="114"/>
      <c r="BF807" s="114"/>
      <c r="BG807" s="114"/>
      <c r="BH807" s="114"/>
      <c r="BI807" s="114"/>
      <c r="BJ807" s="114"/>
      <c r="BK807" s="114"/>
      <c r="BL807" s="114"/>
      <c r="BM807" s="114"/>
      <c r="BN807" s="114"/>
      <c r="BO807" s="114"/>
      <c r="BP807" s="114"/>
      <c r="BQ807" s="114"/>
      <c r="BR807" s="114"/>
      <c r="BS807" s="114"/>
      <c r="BT807" s="114"/>
      <c r="BU807" s="114"/>
      <c r="BV807" s="114"/>
      <c r="BW807" s="114"/>
      <c r="BX807" s="114"/>
      <c r="BY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c r="AJ808" s="114"/>
      <c r="AK808" s="114"/>
      <c r="AL808" s="114"/>
      <c r="AM808" s="114"/>
      <c r="AN808" s="114"/>
      <c r="AO808" s="114"/>
      <c r="AP808" s="114"/>
      <c r="AQ808" s="114"/>
      <c r="AR808" s="114"/>
      <c r="AS808" s="114"/>
      <c r="AT808" s="114"/>
      <c r="AU808" s="114"/>
      <c r="AV808" s="114"/>
      <c r="AW808" s="114"/>
      <c r="AX808" s="114"/>
      <c r="AY808" s="114"/>
      <c r="AZ808" s="114"/>
      <c r="BA808" s="114"/>
      <c r="BB808" s="114"/>
      <c r="BC808" s="114"/>
      <c r="BD808" s="114"/>
      <c r="BE808" s="114"/>
      <c r="BF808" s="114"/>
      <c r="BG808" s="114"/>
      <c r="BH808" s="114"/>
      <c r="BI808" s="114"/>
      <c r="BJ808" s="114"/>
      <c r="BK808" s="114"/>
      <c r="BL808" s="114"/>
      <c r="BM808" s="114"/>
      <c r="BN808" s="114"/>
      <c r="BO808" s="114"/>
      <c r="BP808" s="114"/>
      <c r="BQ808" s="114"/>
      <c r="BR808" s="114"/>
      <c r="BS808" s="114"/>
      <c r="BT808" s="114"/>
      <c r="BU808" s="114"/>
      <c r="BV808" s="114"/>
      <c r="BW808" s="114"/>
      <c r="BX808" s="114"/>
      <c r="BY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c r="AJ809" s="114"/>
      <c r="AK809" s="114"/>
      <c r="AL809" s="114"/>
      <c r="AM809" s="114"/>
      <c r="AN809" s="114"/>
      <c r="AO809" s="114"/>
      <c r="AP809" s="114"/>
      <c r="AQ809" s="114"/>
      <c r="AR809" s="114"/>
      <c r="AS809" s="114"/>
      <c r="AT809" s="114"/>
      <c r="AU809" s="114"/>
      <c r="AV809" s="114"/>
      <c r="AW809" s="114"/>
      <c r="AX809" s="114"/>
      <c r="AY809" s="114"/>
      <c r="AZ809" s="114"/>
      <c r="BA809" s="114"/>
      <c r="BB809" s="114"/>
      <c r="BC809" s="114"/>
      <c r="BD809" s="114"/>
      <c r="BE809" s="114"/>
      <c r="BF809" s="114"/>
      <c r="BG809" s="114"/>
      <c r="BH809" s="114"/>
      <c r="BI809" s="114"/>
      <c r="BJ809" s="114"/>
      <c r="BK809" s="114"/>
      <c r="BL809" s="114"/>
      <c r="BM809" s="114"/>
      <c r="BN809" s="114"/>
      <c r="BO809" s="114"/>
      <c r="BP809" s="114"/>
      <c r="BQ809" s="114"/>
      <c r="BR809" s="114"/>
      <c r="BS809" s="114"/>
      <c r="BT809" s="114"/>
      <c r="BU809" s="114"/>
      <c r="BV809" s="114"/>
      <c r="BW809" s="114"/>
      <c r="BX809" s="114"/>
      <c r="BY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c r="AJ810" s="114"/>
      <c r="AK810" s="114"/>
      <c r="AL810" s="114"/>
      <c r="AM810" s="114"/>
      <c r="AN810" s="114"/>
      <c r="AO810" s="114"/>
      <c r="AP810" s="114"/>
      <c r="AQ810" s="114"/>
      <c r="AR810" s="114"/>
      <c r="AS810" s="114"/>
      <c r="AT810" s="114"/>
      <c r="AU810" s="114"/>
      <c r="AV810" s="114"/>
      <c r="AW810" s="114"/>
      <c r="AX810" s="114"/>
      <c r="AY810" s="114"/>
      <c r="AZ810" s="114"/>
      <c r="BA810" s="114"/>
      <c r="BB810" s="114"/>
      <c r="BC810" s="114"/>
      <c r="BD810" s="114"/>
      <c r="BE810" s="114"/>
      <c r="BF810" s="114"/>
      <c r="BG810" s="114"/>
      <c r="BH810" s="114"/>
      <c r="BI810" s="114"/>
      <c r="BJ810" s="114"/>
      <c r="BK810" s="114"/>
      <c r="BL810" s="114"/>
      <c r="BM810" s="114"/>
      <c r="BN810" s="114"/>
      <c r="BO810" s="114"/>
      <c r="BP810" s="114"/>
      <c r="BQ810" s="114"/>
      <c r="BR810" s="114"/>
      <c r="BS810" s="114"/>
      <c r="BT810" s="114"/>
      <c r="BU810" s="114"/>
      <c r="BV810" s="114"/>
      <c r="BW810" s="114"/>
      <c r="BX810" s="114"/>
      <c r="BY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c r="AJ811" s="114"/>
      <c r="AK811" s="114"/>
      <c r="AL811" s="114"/>
      <c r="AM811" s="114"/>
      <c r="AN811" s="114"/>
      <c r="AO811" s="114"/>
      <c r="AP811" s="114"/>
      <c r="AQ811" s="114"/>
      <c r="AR811" s="114"/>
      <c r="AS811" s="114"/>
      <c r="AT811" s="114"/>
      <c r="AU811" s="114"/>
      <c r="AV811" s="114"/>
      <c r="AW811" s="114"/>
      <c r="AX811" s="114"/>
      <c r="AY811" s="114"/>
      <c r="AZ811" s="114"/>
      <c r="BA811" s="114"/>
      <c r="BB811" s="114"/>
      <c r="BC811" s="114"/>
      <c r="BD811" s="114"/>
      <c r="BE811" s="114"/>
      <c r="BF811" s="114"/>
      <c r="BG811" s="114"/>
      <c r="BH811" s="114"/>
      <c r="BI811" s="114"/>
      <c r="BJ811" s="114"/>
      <c r="BK811" s="114"/>
      <c r="BL811" s="114"/>
      <c r="BM811" s="114"/>
      <c r="BN811" s="114"/>
      <c r="BO811" s="114"/>
      <c r="BP811" s="114"/>
      <c r="BQ811" s="114"/>
      <c r="BR811" s="114"/>
      <c r="BS811" s="114"/>
      <c r="BT811" s="114"/>
      <c r="BU811" s="114"/>
      <c r="BV811" s="114"/>
      <c r="BW811" s="114"/>
      <c r="BX811" s="114"/>
      <c r="BY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c r="AJ812" s="114"/>
      <c r="AK812" s="114"/>
      <c r="AL812" s="114"/>
      <c r="AM812" s="114"/>
      <c r="AN812" s="114"/>
      <c r="AO812" s="114"/>
      <c r="AP812" s="114"/>
      <c r="AQ812" s="114"/>
      <c r="AR812" s="114"/>
      <c r="AS812" s="114"/>
      <c r="AT812" s="114"/>
      <c r="AU812" s="114"/>
      <c r="AV812" s="114"/>
      <c r="AW812" s="114"/>
      <c r="AX812" s="114"/>
      <c r="AY812" s="114"/>
      <c r="AZ812" s="114"/>
      <c r="BA812" s="114"/>
      <c r="BB812" s="114"/>
      <c r="BC812" s="114"/>
      <c r="BD812" s="114"/>
      <c r="BE812" s="114"/>
      <c r="BF812" s="114"/>
      <c r="BG812" s="114"/>
      <c r="BH812" s="114"/>
      <c r="BI812" s="114"/>
      <c r="BJ812" s="114"/>
      <c r="BK812" s="114"/>
      <c r="BL812" s="114"/>
      <c r="BM812" s="114"/>
      <c r="BN812" s="114"/>
      <c r="BO812" s="114"/>
      <c r="BP812" s="114"/>
      <c r="BQ812" s="114"/>
      <c r="BR812" s="114"/>
      <c r="BS812" s="114"/>
      <c r="BT812" s="114"/>
      <c r="BU812" s="114"/>
      <c r="BV812" s="114"/>
      <c r="BW812" s="114"/>
      <c r="BX812" s="114"/>
      <c r="BY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c r="AJ813" s="114"/>
      <c r="AK813" s="114"/>
      <c r="AL813" s="114"/>
      <c r="AM813" s="114"/>
      <c r="AN813" s="114"/>
      <c r="AO813" s="114"/>
      <c r="AP813" s="114"/>
      <c r="AQ813" s="114"/>
      <c r="AR813" s="114"/>
      <c r="AS813" s="114"/>
      <c r="AT813" s="114"/>
      <c r="AU813" s="114"/>
      <c r="AV813" s="114"/>
      <c r="AW813" s="114"/>
      <c r="AX813" s="114"/>
      <c r="AY813" s="114"/>
      <c r="AZ813" s="114"/>
      <c r="BA813" s="114"/>
      <c r="BB813" s="114"/>
      <c r="BC813" s="114"/>
      <c r="BD813" s="114"/>
      <c r="BE813" s="114"/>
      <c r="BF813" s="114"/>
      <c r="BG813" s="114"/>
      <c r="BH813" s="114"/>
      <c r="BI813" s="114"/>
      <c r="BJ813" s="114"/>
      <c r="BK813" s="114"/>
      <c r="BL813" s="114"/>
      <c r="BM813" s="114"/>
      <c r="BN813" s="114"/>
      <c r="BO813" s="114"/>
      <c r="BP813" s="114"/>
      <c r="BQ813" s="114"/>
      <c r="BR813" s="114"/>
      <c r="BS813" s="114"/>
      <c r="BT813" s="114"/>
      <c r="BU813" s="114"/>
      <c r="BV813" s="114"/>
      <c r="BW813" s="114"/>
      <c r="BX813" s="114"/>
      <c r="BY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c r="AJ814" s="114"/>
      <c r="AK814" s="114"/>
      <c r="AL814" s="114"/>
      <c r="AM814" s="114"/>
      <c r="AN814" s="114"/>
      <c r="AO814" s="114"/>
      <c r="AP814" s="114"/>
      <c r="AQ814" s="114"/>
      <c r="AR814" s="114"/>
      <c r="AS814" s="114"/>
      <c r="AT814" s="114"/>
      <c r="AU814" s="114"/>
      <c r="AV814" s="114"/>
      <c r="AW814" s="114"/>
      <c r="AX814" s="114"/>
      <c r="AY814" s="114"/>
      <c r="AZ814" s="114"/>
      <c r="BA814" s="114"/>
      <c r="BB814" s="114"/>
      <c r="BC814" s="114"/>
      <c r="BD814" s="114"/>
      <c r="BE814" s="114"/>
      <c r="BF814" s="114"/>
      <c r="BG814" s="114"/>
      <c r="BH814" s="114"/>
      <c r="BI814" s="114"/>
      <c r="BJ814" s="114"/>
      <c r="BK814" s="114"/>
      <c r="BL814" s="114"/>
      <c r="BM814" s="114"/>
      <c r="BN814" s="114"/>
      <c r="BO814" s="114"/>
      <c r="BP814" s="114"/>
      <c r="BQ814" s="114"/>
      <c r="BR814" s="114"/>
      <c r="BS814" s="114"/>
      <c r="BT814" s="114"/>
      <c r="BU814" s="114"/>
      <c r="BV814" s="114"/>
      <c r="BW814" s="114"/>
      <c r="BX814" s="114"/>
      <c r="BY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c r="AJ815" s="114"/>
      <c r="AK815" s="114"/>
      <c r="AL815" s="114"/>
      <c r="AM815" s="114"/>
      <c r="AN815" s="114"/>
      <c r="AO815" s="114"/>
      <c r="AP815" s="114"/>
      <c r="AQ815" s="114"/>
      <c r="AR815" s="114"/>
      <c r="AS815" s="114"/>
      <c r="AT815" s="114"/>
      <c r="AU815" s="114"/>
      <c r="AV815" s="114"/>
      <c r="AW815" s="114"/>
      <c r="AX815" s="114"/>
      <c r="AY815" s="114"/>
      <c r="AZ815" s="114"/>
      <c r="BA815" s="114"/>
      <c r="BB815" s="114"/>
      <c r="BC815" s="114"/>
      <c r="BD815" s="114"/>
      <c r="BE815" s="114"/>
      <c r="BF815" s="114"/>
      <c r="BG815" s="114"/>
      <c r="BH815" s="114"/>
      <c r="BI815" s="114"/>
      <c r="BJ815" s="114"/>
      <c r="BK815" s="114"/>
      <c r="BL815" s="114"/>
      <c r="BM815" s="114"/>
      <c r="BN815" s="114"/>
      <c r="BO815" s="114"/>
      <c r="BP815" s="114"/>
      <c r="BQ815" s="114"/>
      <c r="BR815" s="114"/>
      <c r="BS815" s="114"/>
      <c r="BT815" s="114"/>
      <c r="BU815" s="114"/>
      <c r="BV815" s="114"/>
      <c r="BW815" s="114"/>
      <c r="BX815" s="114"/>
      <c r="BY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c r="AJ816" s="114"/>
      <c r="AK816" s="114"/>
      <c r="AL816" s="114"/>
      <c r="AM816" s="114"/>
      <c r="AN816" s="114"/>
      <c r="AO816" s="114"/>
      <c r="AP816" s="114"/>
      <c r="AQ816" s="114"/>
      <c r="AR816" s="114"/>
      <c r="AS816" s="114"/>
      <c r="AT816" s="114"/>
      <c r="AU816" s="114"/>
      <c r="AV816" s="114"/>
      <c r="AW816" s="114"/>
      <c r="AX816" s="114"/>
      <c r="AY816" s="114"/>
      <c r="AZ816" s="114"/>
      <c r="BA816" s="114"/>
      <c r="BB816" s="114"/>
      <c r="BC816" s="114"/>
      <c r="BD816" s="114"/>
      <c r="BE816" s="114"/>
      <c r="BF816" s="114"/>
      <c r="BG816" s="114"/>
      <c r="BH816" s="114"/>
      <c r="BI816" s="114"/>
      <c r="BJ816" s="114"/>
      <c r="BK816" s="114"/>
      <c r="BL816" s="114"/>
      <c r="BM816" s="114"/>
      <c r="BN816" s="114"/>
      <c r="BO816" s="114"/>
      <c r="BP816" s="114"/>
      <c r="BQ816" s="114"/>
      <c r="BR816" s="114"/>
      <c r="BS816" s="114"/>
      <c r="BT816" s="114"/>
      <c r="BU816" s="114"/>
      <c r="BV816" s="114"/>
      <c r="BW816" s="114"/>
      <c r="BX816" s="114"/>
      <c r="BY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c r="AJ817" s="114"/>
      <c r="AK817" s="114"/>
      <c r="AL817" s="114"/>
      <c r="AM817" s="114"/>
      <c r="AN817" s="114"/>
      <c r="AO817" s="114"/>
      <c r="AP817" s="114"/>
      <c r="AQ817" s="114"/>
      <c r="AR817" s="114"/>
      <c r="AS817" s="114"/>
      <c r="AT817" s="114"/>
      <c r="AU817" s="114"/>
      <c r="AV817" s="114"/>
      <c r="AW817" s="114"/>
      <c r="AX817" s="114"/>
      <c r="AY817" s="114"/>
      <c r="AZ817" s="114"/>
      <c r="BA817" s="114"/>
      <c r="BB817" s="114"/>
      <c r="BC817" s="114"/>
      <c r="BD817" s="114"/>
      <c r="BE817" s="114"/>
      <c r="BF817" s="114"/>
      <c r="BG817" s="114"/>
      <c r="BH817" s="114"/>
      <c r="BI817" s="114"/>
      <c r="BJ817" s="114"/>
      <c r="BK817" s="114"/>
      <c r="BL817" s="114"/>
      <c r="BM817" s="114"/>
      <c r="BN817" s="114"/>
      <c r="BO817" s="114"/>
      <c r="BP817" s="114"/>
      <c r="BQ817" s="114"/>
      <c r="BR817" s="114"/>
      <c r="BS817" s="114"/>
      <c r="BT817" s="114"/>
      <c r="BU817" s="114"/>
      <c r="BV817" s="114"/>
      <c r="BW817" s="114"/>
      <c r="BX817" s="114"/>
      <c r="BY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c r="AJ818" s="114"/>
      <c r="AK818" s="114"/>
      <c r="AL818" s="114"/>
      <c r="AM818" s="114"/>
      <c r="AN818" s="114"/>
      <c r="AO818" s="114"/>
      <c r="AP818" s="114"/>
      <c r="AQ818" s="114"/>
      <c r="AR818" s="114"/>
      <c r="AS818" s="114"/>
      <c r="AT818" s="114"/>
      <c r="AU818" s="114"/>
      <c r="AV818" s="114"/>
      <c r="AW818" s="114"/>
      <c r="AX818" s="114"/>
      <c r="AY818" s="114"/>
      <c r="AZ818" s="114"/>
      <c r="BA818" s="114"/>
      <c r="BB818" s="114"/>
      <c r="BC818" s="114"/>
      <c r="BD818" s="114"/>
      <c r="BE818" s="114"/>
      <c r="BF818" s="114"/>
      <c r="BG818" s="114"/>
      <c r="BH818" s="114"/>
      <c r="BI818" s="114"/>
      <c r="BJ818" s="114"/>
      <c r="BK818" s="114"/>
      <c r="BL818" s="114"/>
      <c r="BM818" s="114"/>
      <c r="BN818" s="114"/>
      <c r="BO818" s="114"/>
      <c r="BP818" s="114"/>
      <c r="BQ818" s="114"/>
      <c r="BR818" s="114"/>
      <c r="BS818" s="114"/>
      <c r="BT818" s="114"/>
      <c r="BU818" s="114"/>
      <c r="BV818" s="114"/>
      <c r="BW818" s="114"/>
      <c r="BX818" s="114"/>
      <c r="BY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c r="AJ819" s="114"/>
      <c r="AK819" s="114"/>
      <c r="AL819" s="114"/>
      <c r="AM819" s="114"/>
      <c r="AN819" s="114"/>
      <c r="AO819" s="114"/>
      <c r="AP819" s="114"/>
      <c r="AQ819" s="114"/>
      <c r="AR819" s="114"/>
      <c r="AS819" s="114"/>
      <c r="AT819" s="114"/>
      <c r="AU819" s="114"/>
      <c r="AV819" s="114"/>
      <c r="AW819" s="114"/>
      <c r="AX819" s="114"/>
      <c r="AY819" s="114"/>
      <c r="AZ819" s="114"/>
      <c r="BA819" s="114"/>
      <c r="BB819" s="114"/>
      <c r="BC819" s="114"/>
      <c r="BD819" s="114"/>
      <c r="BE819" s="114"/>
      <c r="BF819" s="114"/>
      <c r="BG819" s="114"/>
      <c r="BH819" s="114"/>
      <c r="BI819" s="114"/>
      <c r="BJ819" s="114"/>
      <c r="BK819" s="114"/>
      <c r="BL819" s="114"/>
      <c r="BM819" s="114"/>
      <c r="BN819" s="114"/>
      <c r="BO819" s="114"/>
      <c r="BP819" s="114"/>
      <c r="BQ819" s="114"/>
      <c r="BR819" s="114"/>
      <c r="BS819" s="114"/>
      <c r="BT819" s="114"/>
      <c r="BU819" s="114"/>
      <c r="BV819" s="114"/>
      <c r="BW819" s="114"/>
      <c r="BX819" s="114"/>
      <c r="BY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c r="AJ820" s="114"/>
      <c r="AK820" s="114"/>
      <c r="AL820" s="114"/>
      <c r="AM820" s="114"/>
      <c r="AN820" s="114"/>
      <c r="AO820" s="114"/>
      <c r="AP820" s="114"/>
      <c r="AQ820" s="114"/>
      <c r="AR820" s="114"/>
      <c r="AS820" s="114"/>
      <c r="AT820" s="114"/>
      <c r="AU820" s="114"/>
      <c r="AV820" s="114"/>
      <c r="AW820" s="114"/>
      <c r="AX820" s="114"/>
      <c r="AY820" s="114"/>
      <c r="AZ820" s="114"/>
      <c r="BA820" s="114"/>
      <c r="BB820" s="114"/>
      <c r="BC820" s="114"/>
      <c r="BD820" s="114"/>
      <c r="BE820" s="114"/>
      <c r="BF820" s="114"/>
      <c r="BG820" s="114"/>
      <c r="BH820" s="114"/>
      <c r="BI820" s="114"/>
      <c r="BJ820" s="114"/>
      <c r="BK820" s="114"/>
      <c r="BL820" s="114"/>
      <c r="BM820" s="114"/>
      <c r="BN820" s="114"/>
      <c r="BO820" s="114"/>
      <c r="BP820" s="114"/>
      <c r="BQ820" s="114"/>
      <c r="BR820" s="114"/>
      <c r="BS820" s="114"/>
      <c r="BT820" s="114"/>
      <c r="BU820" s="114"/>
      <c r="BV820" s="114"/>
      <c r="BW820" s="114"/>
      <c r="BX820" s="114"/>
      <c r="BY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c r="AJ821" s="114"/>
      <c r="AK821" s="114"/>
      <c r="AL821" s="114"/>
      <c r="AM821" s="114"/>
      <c r="AN821" s="114"/>
      <c r="AO821" s="114"/>
      <c r="AP821" s="114"/>
      <c r="AQ821" s="114"/>
      <c r="AR821" s="114"/>
      <c r="AS821" s="114"/>
      <c r="AT821" s="114"/>
      <c r="AU821" s="114"/>
      <c r="AV821" s="114"/>
      <c r="AW821" s="114"/>
      <c r="AX821" s="114"/>
      <c r="AY821" s="114"/>
      <c r="AZ821" s="114"/>
      <c r="BA821" s="114"/>
      <c r="BB821" s="114"/>
      <c r="BC821" s="114"/>
      <c r="BD821" s="114"/>
      <c r="BE821" s="114"/>
      <c r="BF821" s="114"/>
      <c r="BG821" s="114"/>
      <c r="BH821" s="114"/>
      <c r="BI821" s="114"/>
      <c r="BJ821" s="114"/>
      <c r="BK821" s="114"/>
      <c r="BL821" s="114"/>
      <c r="BM821" s="114"/>
      <c r="BN821" s="114"/>
      <c r="BO821" s="114"/>
      <c r="BP821" s="114"/>
      <c r="BQ821" s="114"/>
      <c r="BR821" s="114"/>
      <c r="BS821" s="114"/>
      <c r="BT821" s="114"/>
      <c r="BU821" s="114"/>
      <c r="BV821" s="114"/>
      <c r="BW821" s="114"/>
      <c r="BX821" s="114"/>
      <c r="BY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c r="AJ822" s="114"/>
      <c r="AK822" s="114"/>
      <c r="AL822" s="114"/>
      <c r="AM822" s="114"/>
      <c r="AN822" s="114"/>
      <c r="AO822" s="114"/>
      <c r="AP822" s="114"/>
      <c r="AQ822" s="114"/>
      <c r="AR822" s="114"/>
      <c r="AS822" s="114"/>
      <c r="AT822" s="114"/>
      <c r="AU822" s="114"/>
      <c r="AV822" s="114"/>
      <c r="AW822" s="114"/>
      <c r="AX822" s="114"/>
      <c r="AY822" s="114"/>
      <c r="AZ822" s="114"/>
      <c r="BA822" s="114"/>
      <c r="BB822" s="114"/>
      <c r="BC822" s="114"/>
      <c r="BD822" s="114"/>
      <c r="BE822" s="114"/>
      <c r="BF822" s="114"/>
      <c r="BG822" s="114"/>
      <c r="BH822" s="114"/>
      <c r="BI822" s="114"/>
      <c r="BJ822" s="114"/>
      <c r="BK822" s="114"/>
      <c r="BL822" s="114"/>
      <c r="BM822" s="114"/>
      <c r="BN822" s="114"/>
      <c r="BO822" s="114"/>
      <c r="BP822" s="114"/>
      <c r="BQ822" s="114"/>
      <c r="BR822" s="114"/>
      <c r="BS822" s="114"/>
      <c r="BT822" s="114"/>
      <c r="BU822" s="114"/>
      <c r="BV822" s="114"/>
      <c r="BW822" s="114"/>
      <c r="BX822" s="114"/>
      <c r="BY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c r="AJ823" s="114"/>
      <c r="AK823" s="114"/>
      <c r="AL823" s="114"/>
      <c r="AM823" s="114"/>
      <c r="AN823" s="114"/>
      <c r="AO823" s="114"/>
      <c r="AP823" s="114"/>
      <c r="AQ823" s="114"/>
      <c r="AR823" s="114"/>
      <c r="AS823" s="114"/>
      <c r="AT823" s="114"/>
      <c r="AU823" s="114"/>
      <c r="AV823" s="114"/>
      <c r="AW823" s="114"/>
      <c r="AX823" s="114"/>
      <c r="AY823" s="114"/>
      <c r="AZ823" s="114"/>
      <c r="BA823" s="114"/>
      <c r="BB823" s="114"/>
      <c r="BC823" s="114"/>
      <c r="BD823" s="114"/>
      <c r="BE823" s="114"/>
      <c r="BF823" s="114"/>
      <c r="BG823" s="114"/>
      <c r="BH823" s="114"/>
      <c r="BI823" s="114"/>
      <c r="BJ823" s="114"/>
      <c r="BK823" s="114"/>
      <c r="BL823" s="114"/>
      <c r="BM823" s="114"/>
      <c r="BN823" s="114"/>
      <c r="BO823" s="114"/>
      <c r="BP823" s="114"/>
      <c r="BQ823" s="114"/>
      <c r="BR823" s="114"/>
      <c r="BS823" s="114"/>
      <c r="BT823" s="114"/>
      <c r="BU823" s="114"/>
      <c r="BV823" s="114"/>
      <c r="BW823" s="114"/>
      <c r="BX823" s="114"/>
      <c r="BY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c r="AJ824" s="114"/>
      <c r="AK824" s="114"/>
      <c r="AL824" s="114"/>
      <c r="AM824" s="114"/>
      <c r="AN824" s="114"/>
      <c r="AO824" s="114"/>
      <c r="AP824" s="114"/>
      <c r="AQ824" s="114"/>
      <c r="AR824" s="114"/>
      <c r="AS824" s="114"/>
      <c r="AT824" s="114"/>
      <c r="AU824" s="114"/>
      <c r="AV824" s="114"/>
      <c r="AW824" s="114"/>
      <c r="AX824" s="114"/>
      <c r="AY824" s="114"/>
      <c r="AZ824" s="114"/>
      <c r="BA824" s="114"/>
      <c r="BB824" s="114"/>
      <c r="BC824" s="114"/>
      <c r="BD824" s="114"/>
      <c r="BE824" s="114"/>
      <c r="BF824" s="114"/>
      <c r="BG824" s="114"/>
      <c r="BH824" s="114"/>
      <c r="BI824" s="114"/>
      <c r="BJ824" s="114"/>
      <c r="BK824" s="114"/>
      <c r="BL824" s="114"/>
      <c r="BM824" s="114"/>
      <c r="BN824" s="114"/>
      <c r="BO824" s="114"/>
      <c r="BP824" s="114"/>
      <c r="BQ824" s="114"/>
      <c r="BR824" s="114"/>
      <c r="BS824" s="114"/>
      <c r="BT824" s="114"/>
      <c r="BU824" s="114"/>
      <c r="BV824" s="114"/>
      <c r="BW824" s="114"/>
      <c r="BX824" s="114"/>
      <c r="BY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c r="AJ825" s="114"/>
      <c r="AK825" s="114"/>
      <c r="AL825" s="114"/>
      <c r="AM825" s="114"/>
      <c r="AN825" s="114"/>
      <c r="AO825" s="114"/>
      <c r="AP825" s="114"/>
      <c r="AQ825" s="114"/>
      <c r="AR825" s="114"/>
      <c r="AS825" s="114"/>
      <c r="AT825" s="114"/>
      <c r="AU825" s="114"/>
      <c r="AV825" s="114"/>
      <c r="AW825" s="114"/>
      <c r="AX825" s="114"/>
      <c r="AY825" s="114"/>
      <c r="AZ825" s="114"/>
      <c r="BA825" s="114"/>
      <c r="BB825" s="114"/>
      <c r="BC825" s="114"/>
      <c r="BD825" s="114"/>
      <c r="BE825" s="114"/>
      <c r="BF825" s="114"/>
      <c r="BG825" s="114"/>
      <c r="BH825" s="114"/>
      <c r="BI825" s="114"/>
      <c r="BJ825" s="114"/>
      <c r="BK825" s="114"/>
      <c r="BL825" s="114"/>
      <c r="BM825" s="114"/>
      <c r="BN825" s="114"/>
      <c r="BO825" s="114"/>
      <c r="BP825" s="114"/>
      <c r="BQ825" s="114"/>
      <c r="BR825" s="114"/>
      <c r="BS825" s="114"/>
      <c r="BT825" s="114"/>
      <c r="BU825" s="114"/>
      <c r="BV825" s="114"/>
      <c r="BW825" s="114"/>
      <c r="BX825" s="114"/>
      <c r="BY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c r="AJ826" s="114"/>
      <c r="AK826" s="114"/>
      <c r="AL826" s="114"/>
      <c r="AM826" s="114"/>
      <c r="AN826" s="114"/>
      <c r="AO826" s="114"/>
      <c r="AP826" s="114"/>
      <c r="AQ826" s="114"/>
      <c r="AR826" s="114"/>
      <c r="AS826" s="114"/>
      <c r="AT826" s="114"/>
      <c r="AU826" s="114"/>
      <c r="AV826" s="114"/>
      <c r="AW826" s="114"/>
      <c r="AX826" s="114"/>
      <c r="AY826" s="114"/>
      <c r="AZ826" s="114"/>
      <c r="BA826" s="114"/>
      <c r="BB826" s="114"/>
      <c r="BC826" s="114"/>
      <c r="BD826" s="114"/>
      <c r="BE826" s="114"/>
      <c r="BF826" s="114"/>
      <c r="BG826" s="114"/>
      <c r="BH826" s="114"/>
      <c r="BI826" s="114"/>
      <c r="BJ826" s="114"/>
      <c r="BK826" s="114"/>
      <c r="BL826" s="114"/>
      <c r="BM826" s="114"/>
      <c r="BN826" s="114"/>
      <c r="BO826" s="114"/>
      <c r="BP826" s="114"/>
      <c r="BQ826" s="114"/>
      <c r="BR826" s="114"/>
      <c r="BS826" s="114"/>
      <c r="BT826" s="114"/>
      <c r="BU826" s="114"/>
      <c r="BV826" s="114"/>
      <c r="BW826" s="114"/>
      <c r="BX826" s="114"/>
      <c r="BY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c r="AJ827" s="114"/>
      <c r="AK827" s="114"/>
      <c r="AL827" s="114"/>
      <c r="AM827" s="114"/>
      <c r="AN827" s="114"/>
      <c r="AO827" s="114"/>
      <c r="AP827" s="114"/>
      <c r="AQ827" s="114"/>
      <c r="AR827" s="114"/>
      <c r="AS827" s="114"/>
      <c r="AT827" s="114"/>
      <c r="AU827" s="114"/>
      <c r="AV827" s="114"/>
      <c r="AW827" s="114"/>
      <c r="AX827" s="114"/>
      <c r="AY827" s="114"/>
      <c r="AZ827" s="114"/>
      <c r="BA827" s="114"/>
      <c r="BB827" s="114"/>
      <c r="BC827" s="114"/>
      <c r="BD827" s="114"/>
      <c r="BE827" s="114"/>
      <c r="BF827" s="114"/>
      <c r="BG827" s="114"/>
      <c r="BH827" s="114"/>
      <c r="BI827" s="114"/>
      <c r="BJ827" s="114"/>
      <c r="BK827" s="114"/>
      <c r="BL827" s="114"/>
      <c r="BM827" s="114"/>
      <c r="BN827" s="114"/>
      <c r="BO827" s="114"/>
      <c r="BP827" s="114"/>
      <c r="BQ827" s="114"/>
      <c r="BR827" s="114"/>
      <c r="BS827" s="114"/>
      <c r="BT827" s="114"/>
      <c r="BU827" s="114"/>
      <c r="BV827" s="114"/>
      <c r="BW827" s="114"/>
      <c r="BX827" s="114"/>
      <c r="BY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c r="AJ828" s="114"/>
      <c r="AK828" s="114"/>
      <c r="AL828" s="114"/>
      <c r="AM828" s="114"/>
      <c r="AN828" s="114"/>
      <c r="AO828" s="114"/>
      <c r="AP828" s="114"/>
      <c r="AQ828" s="114"/>
      <c r="AR828" s="114"/>
      <c r="AS828" s="114"/>
      <c r="AT828" s="114"/>
      <c r="AU828" s="114"/>
      <c r="AV828" s="114"/>
      <c r="AW828" s="114"/>
      <c r="AX828" s="114"/>
      <c r="AY828" s="114"/>
      <c r="AZ828" s="114"/>
      <c r="BA828" s="114"/>
      <c r="BB828" s="114"/>
      <c r="BC828" s="114"/>
      <c r="BD828" s="114"/>
      <c r="BE828" s="114"/>
      <c r="BF828" s="114"/>
      <c r="BG828" s="114"/>
      <c r="BH828" s="114"/>
      <c r="BI828" s="114"/>
      <c r="BJ828" s="114"/>
      <c r="BK828" s="114"/>
      <c r="BL828" s="114"/>
      <c r="BM828" s="114"/>
      <c r="BN828" s="114"/>
      <c r="BO828" s="114"/>
      <c r="BP828" s="114"/>
      <c r="BQ828" s="114"/>
      <c r="BR828" s="114"/>
      <c r="BS828" s="114"/>
      <c r="BT828" s="114"/>
      <c r="BU828" s="114"/>
      <c r="BV828" s="114"/>
      <c r="BW828" s="114"/>
      <c r="BX828" s="114"/>
      <c r="BY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c r="AJ829" s="114"/>
      <c r="AK829" s="114"/>
      <c r="AL829" s="114"/>
      <c r="AM829" s="114"/>
      <c r="AN829" s="114"/>
      <c r="AO829" s="114"/>
      <c r="AP829" s="114"/>
      <c r="AQ829" s="114"/>
      <c r="AR829" s="114"/>
      <c r="AS829" s="114"/>
      <c r="AT829" s="114"/>
      <c r="AU829" s="114"/>
      <c r="AV829" s="114"/>
      <c r="AW829" s="114"/>
      <c r="AX829" s="114"/>
      <c r="AY829" s="114"/>
      <c r="AZ829" s="114"/>
      <c r="BA829" s="114"/>
      <c r="BB829" s="114"/>
      <c r="BC829" s="114"/>
      <c r="BD829" s="114"/>
      <c r="BE829" s="114"/>
      <c r="BF829" s="114"/>
      <c r="BG829" s="114"/>
      <c r="BH829" s="114"/>
      <c r="BI829" s="114"/>
      <c r="BJ829" s="114"/>
      <c r="BK829" s="114"/>
      <c r="BL829" s="114"/>
      <c r="BM829" s="114"/>
      <c r="BN829" s="114"/>
      <c r="BO829" s="114"/>
      <c r="BP829" s="114"/>
      <c r="BQ829" s="114"/>
      <c r="BR829" s="114"/>
      <c r="BS829" s="114"/>
      <c r="BT829" s="114"/>
      <c r="BU829" s="114"/>
      <c r="BV829" s="114"/>
      <c r="BW829" s="114"/>
      <c r="BX829" s="114"/>
      <c r="BY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c r="AJ830" s="114"/>
      <c r="AK830" s="114"/>
      <c r="AL830" s="114"/>
      <c r="AM830" s="114"/>
      <c r="AN830" s="114"/>
      <c r="AO830" s="114"/>
      <c r="AP830" s="114"/>
      <c r="AQ830" s="114"/>
      <c r="AR830" s="114"/>
      <c r="AS830" s="114"/>
      <c r="AT830" s="114"/>
      <c r="AU830" s="114"/>
      <c r="AV830" s="114"/>
      <c r="AW830" s="114"/>
      <c r="AX830" s="114"/>
      <c r="AY830" s="114"/>
      <c r="AZ830" s="114"/>
      <c r="BA830" s="114"/>
      <c r="BB830" s="114"/>
      <c r="BC830" s="114"/>
      <c r="BD830" s="114"/>
      <c r="BE830" s="114"/>
      <c r="BF830" s="114"/>
      <c r="BG830" s="114"/>
      <c r="BH830" s="114"/>
      <c r="BI830" s="114"/>
      <c r="BJ830" s="114"/>
      <c r="BK830" s="114"/>
      <c r="BL830" s="114"/>
      <c r="BM830" s="114"/>
      <c r="BN830" s="114"/>
      <c r="BO830" s="114"/>
      <c r="BP830" s="114"/>
      <c r="BQ830" s="114"/>
      <c r="BR830" s="114"/>
      <c r="BS830" s="114"/>
      <c r="BT830" s="114"/>
      <c r="BU830" s="114"/>
      <c r="BV830" s="114"/>
      <c r="BW830" s="114"/>
      <c r="BX830" s="114"/>
      <c r="BY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c r="AJ831" s="114"/>
      <c r="AK831" s="114"/>
      <c r="AL831" s="114"/>
      <c r="AM831" s="114"/>
      <c r="AN831" s="114"/>
      <c r="AO831" s="114"/>
      <c r="AP831" s="114"/>
      <c r="AQ831" s="114"/>
      <c r="AR831" s="114"/>
      <c r="AS831" s="114"/>
      <c r="AT831" s="114"/>
      <c r="AU831" s="114"/>
      <c r="AV831" s="114"/>
      <c r="AW831" s="114"/>
      <c r="AX831" s="114"/>
      <c r="AY831" s="114"/>
      <c r="AZ831" s="114"/>
      <c r="BA831" s="114"/>
      <c r="BB831" s="114"/>
      <c r="BC831" s="114"/>
      <c r="BD831" s="114"/>
      <c r="BE831" s="114"/>
      <c r="BF831" s="114"/>
      <c r="BG831" s="114"/>
      <c r="BH831" s="114"/>
      <c r="BI831" s="114"/>
      <c r="BJ831" s="114"/>
      <c r="BK831" s="114"/>
      <c r="BL831" s="114"/>
      <c r="BM831" s="114"/>
      <c r="BN831" s="114"/>
      <c r="BO831" s="114"/>
      <c r="BP831" s="114"/>
      <c r="BQ831" s="114"/>
      <c r="BR831" s="114"/>
      <c r="BS831" s="114"/>
      <c r="BT831" s="114"/>
      <c r="BU831" s="114"/>
      <c r="BV831" s="114"/>
      <c r="BW831" s="114"/>
      <c r="BX831" s="114"/>
      <c r="BY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c r="AJ832" s="114"/>
      <c r="AK832" s="114"/>
      <c r="AL832" s="114"/>
      <c r="AM832" s="114"/>
      <c r="AN832" s="114"/>
      <c r="AO832" s="114"/>
      <c r="AP832" s="114"/>
      <c r="AQ832" s="114"/>
      <c r="AR832" s="114"/>
      <c r="AS832" s="114"/>
      <c r="AT832" s="114"/>
      <c r="AU832" s="114"/>
      <c r="AV832" s="114"/>
      <c r="AW832" s="114"/>
      <c r="AX832" s="114"/>
      <c r="AY832" s="114"/>
      <c r="AZ832" s="114"/>
      <c r="BA832" s="114"/>
      <c r="BB832" s="114"/>
      <c r="BC832" s="114"/>
      <c r="BD832" s="114"/>
      <c r="BE832" s="114"/>
      <c r="BF832" s="114"/>
      <c r="BG832" s="114"/>
      <c r="BH832" s="114"/>
      <c r="BI832" s="114"/>
      <c r="BJ832" s="114"/>
      <c r="BK832" s="114"/>
      <c r="BL832" s="114"/>
      <c r="BM832" s="114"/>
      <c r="BN832" s="114"/>
      <c r="BO832" s="114"/>
      <c r="BP832" s="114"/>
      <c r="BQ832" s="114"/>
      <c r="BR832" s="114"/>
      <c r="BS832" s="114"/>
      <c r="BT832" s="114"/>
      <c r="BU832" s="114"/>
      <c r="BV832" s="114"/>
      <c r="BW832" s="114"/>
      <c r="BX832" s="114"/>
      <c r="BY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c r="AJ833" s="114"/>
      <c r="AK833" s="114"/>
      <c r="AL833" s="114"/>
      <c r="AM833" s="114"/>
      <c r="AN833" s="114"/>
      <c r="AO833" s="114"/>
      <c r="AP833" s="114"/>
      <c r="AQ833" s="114"/>
      <c r="AR833" s="114"/>
      <c r="AS833" s="114"/>
      <c r="AT833" s="114"/>
      <c r="AU833" s="114"/>
      <c r="AV833" s="114"/>
      <c r="AW833" s="114"/>
      <c r="AX833" s="114"/>
      <c r="AY833" s="114"/>
      <c r="AZ833" s="114"/>
      <c r="BA833" s="114"/>
      <c r="BB833" s="114"/>
      <c r="BC833" s="114"/>
      <c r="BD833" s="114"/>
      <c r="BE833" s="114"/>
      <c r="BF833" s="114"/>
      <c r="BG833" s="114"/>
      <c r="BH833" s="114"/>
      <c r="BI833" s="114"/>
      <c r="BJ833" s="114"/>
      <c r="BK833" s="114"/>
      <c r="BL833" s="114"/>
      <c r="BM833" s="114"/>
      <c r="BN833" s="114"/>
      <c r="BO833" s="114"/>
      <c r="BP833" s="114"/>
      <c r="BQ833" s="114"/>
      <c r="BR833" s="114"/>
      <c r="BS833" s="114"/>
      <c r="BT833" s="114"/>
      <c r="BU833" s="114"/>
      <c r="BV833" s="114"/>
      <c r="BW833" s="114"/>
      <c r="BX833" s="114"/>
      <c r="BY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c r="AJ834" s="114"/>
      <c r="AK834" s="114"/>
      <c r="AL834" s="114"/>
      <c r="AM834" s="114"/>
      <c r="AN834" s="114"/>
      <c r="AO834" s="114"/>
      <c r="AP834" s="114"/>
      <c r="AQ834" s="114"/>
      <c r="AR834" s="114"/>
      <c r="AS834" s="114"/>
      <c r="AT834" s="114"/>
      <c r="AU834" s="114"/>
      <c r="AV834" s="114"/>
      <c r="AW834" s="114"/>
      <c r="AX834" s="114"/>
      <c r="AY834" s="114"/>
      <c r="AZ834" s="114"/>
      <c r="BA834" s="114"/>
      <c r="BB834" s="114"/>
      <c r="BC834" s="114"/>
      <c r="BD834" s="114"/>
      <c r="BE834" s="114"/>
      <c r="BF834" s="114"/>
      <c r="BG834" s="114"/>
      <c r="BH834" s="114"/>
      <c r="BI834" s="114"/>
      <c r="BJ834" s="114"/>
      <c r="BK834" s="114"/>
      <c r="BL834" s="114"/>
      <c r="BM834" s="114"/>
      <c r="BN834" s="114"/>
      <c r="BO834" s="114"/>
      <c r="BP834" s="114"/>
      <c r="BQ834" s="114"/>
      <c r="BR834" s="114"/>
      <c r="BS834" s="114"/>
      <c r="BT834" s="114"/>
      <c r="BU834" s="114"/>
      <c r="BV834" s="114"/>
      <c r="BW834" s="114"/>
      <c r="BX834" s="114"/>
      <c r="BY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c r="AJ835" s="114"/>
      <c r="AK835" s="114"/>
      <c r="AL835" s="114"/>
      <c r="AM835" s="114"/>
      <c r="AN835" s="114"/>
      <c r="AO835" s="114"/>
      <c r="AP835" s="114"/>
      <c r="AQ835" s="114"/>
      <c r="AR835" s="114"/>
      <c r="AS835" s="114"/>
      <c r="AT835" s="114"/>
      <c r="AU835" s="114"/>
      <c r="AV835" s="114"/>
      <c r="AW835" s="114"/>
      <c r="AX835" s="114"/>
      <c r="AY835" s="114"/>
      <c r="AZ835" s="114"/>
      <c r="BA835" s="114"/>
      <c r="BB835" s="114"/>
      <c r="BC835" s="114"/>
      <c r="BD835" s="114"/>
      <c r="BE835" s="114"/>
      <c r="BF835" s="114"/>
      <c r="BG835" s="114"/>
      <c r="BH835" s="114"/>
      <c r="BI835" s="114"/>
      <c r="BJ835" s="114"/>
      <c r="BK835" s="114"/>
      <c r="BL835" s="114"/>
      <c r="BM835" s="114"/>
      <c r="BN835" s="114"/>
      <c r="BO835" s="114"/>
      <c r="BP835" s="114"/>
      <c r="BQ835" s="114"/>
      <c r="BR835" s="114"/>
      <c r="BS835" s="114"/>
      <c r="BT835" s="114"/>
      <c r="BU835" s="114"/>
      <c r="BV835" s="114"/>
      <c r="BW835" s="114"/>
      <c r="BX835" s="114"/>
      <c r="BY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c r="AJ836" s="114"/>
      <c r="AK836" s="114"/>
      <c r="AL836" s="114"/>
      <c r="AM836" s="114"/>
      <c r="AN836" s="114"/>
      <c r="AO836" s="114"/>
      <c r="AP836" s="114"/>
      <c r="AQ836" s="114"/>
      <c r="AR836" s="114"/>
      <c r="AS836" s="114"/>
      <c r="AT836" s="114"/>
      <c r="AU836" s="114"/>
      <c r="AV836" s="114"/>
      <c r="AW836" s="114"/>
      <c r="AX836" s="114"/>
      <c r="AY836" s="114"/>
      <c r="AZ836" s="114"/>
      <c r="BA836" s="114"/>
      <c r="BB836" s="114"/>
      <c r="BC836" s="114"/>
      <c r="BD836" s="114"/>
      <c r="BE836" s="114"/>
      <c r="BF836" s="114"/>
      <c r="BG836" s="114"/>
      <c r="BH836" s="114"/>
      <c r="BI836" s="114"/>
      <c r="BJ836" s="114"/>
      <c r="BK836" s="114"/>
      <c r="BL836" s="114"/>
      <c r="BM836" s="114"/>
      <c r="BN836" s="114"/>
      <c r="BO836" s="114"/>
      <c r="BP836" s="114"/>
      <c r="BQ836" s="114"/>
      <c r="BR836" s="114"/>
      <c r="BS836" s="114"/>
      <c r="BT836" s="114"/>
      <c r="BU836" s="114"/>
      <c r="BV836" s="114"/>
      <c r="BW836" s="114"/>
      <c r="BX836" s="114"/>
      <c r="BY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c r="AJ837" s="114"/>
      <c r="AK837" s="114"/>
      <c r="AL837" s="114"/>
      <c r="AM837" s="114"/>
      <c r="AN837" s="114"/>
      <c r="AO837" s="114"/>
      <c r="AP837" s="114"/>
      <c r="AQ837" s="114"/>
      <c r="AR837" s="114"/>
      <c r="AS837" s="114"/>
      <c r="AT837" s="114"/>
      <c r="AU837" s="114"/>
      <c r="AV837" s="114"/>
      <c r="AW837" s="114"/>
      <c r="AX837" s="114"/>
      <c r="AY837" s="114"/>
      <c r="AZ837" s="114"/>
      <c r="BA837" s="114"/>
      <c r="BB837" s="114"/>
      <c r="BC837" s="114"/>
      <c r="BD837" s="114"/>
      <c r="BE837" s="114"/>
      <c r="BF837" s="114"/>
      <c r="BG837" s="114"/>
      <c r="BH837" s="114"/>
      <c r="BI837" s="114"/>
      <c r="BJ837" s="114"/>
      <c r="BK837" s="114"/>
      <c r="BL837" s="114"/>
      <c r="BM837" s="114"/>
      <c r="BN837" s="114"/>
      <c r="BO837" s="114"/>
      <c r="BP837" s="114"/>
      <c r="BQ837" s="114"/>
      <c r="BR837" s="114"/>
      <c r="BS837" s="114"/>
      <c r="BT837" s="114"/>
      <c r="BU837" s="114"/>
      <c r="BV837" s="114"/>
      <c r="BW837" s="114"/>
      <c r="BX837" s="114"/>
      <c r="BY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c r="AJ838" s="114"/>
      <c r="AK838" s="114"/>
      <c r="AL838" s="114"/>
      <c r="AM838" s="114"/>
      <c r="AN838" s="114"/>
      <c r="AO838" s="114"/>
      <c r="AP838" s="114"/>
      <c r="AQ838" s="114"/>
      <c r="AR838" s="114"/>
      <c r="AS838" s="114"/>
      <c r="AT838" s="114"/>
      <c r="AU838" s="114"/>
      <c r="AV838" s="114"/>
      <c r="AW838" s="114"/>
      <c r="AX838" s="114"/>
      <c r="AY838" s="114"/>
      <c r="AZ838" s="114"/>
      <c r="BA838" s="114"/>
      <c r="BB838" s="114"/>
      <c r="BC838" s="114"/>
      <c r="BD838" s="114"/>
      <c r="BE838" s="114"/>
      <c r="BF838" s="114"/>
      <c r="BG838" s="114"/>
      <c r="BH838" s="114"/>
      <c r="BI838" s="114"/>
      <c r="BJ838" s="114"/>
      <c r="BK838" s="114"/>
      <c r="BL838" s="114"/>
      <c r="BM838" s="114"/>
      <c r="BN838" s="114"/>
      <c r="BO838" s="114"/>
      <c r="BP838" s="114"/>
      <c r="BQ838" s="114"/>
      <c r="BR838" s="114"/>
      <c r="BS838" s="114"/>
      <c r="BT838" s="114"/>
      <c r="BU838" s="114"/>
      <c r="BV838" s="114"/>
      <c r="BW838" s="114"/>
      <c r="BX838" s="114"/>
      <c r="BY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c r="AJ839" s="114"/>
      <c r="AK839" s="114"/>
      <c r="AL839" s="114"/>
      <c r="AM839" s="114"/>
      <c r="AN839" s="114"/>
      <c r="AO839" s="114"/>
      <c r="AP839" s="114"/>
      <c r="AQ839" s="114"/>
      <c r="AR839" s="114"/>
      <c r="AS839" s="114"/>
      <c r="AT839" s="114"/>
      <c r="AU839" s="114"/>
      <c r="AV839" s="114"/>
      <c r="AW839" s="114"/>
      <c r="AX839" s="114"/>
      <c r="AY839" s="114"/>
      <c r="AZ839" s="114"/>
      <c r="BA839" s="114"/>
      <c r="BB839" s="114"/>
      <c r="BC839" s="114"/>
      <c r="BD839" s="114"/>
      <c r="BE839" s="114"/>
      <c r="BF839" s="114"/>
      <c r="BG839" s="114"/>
      <c r="BH839" s="114"/>
      <c r="BI839" s="114"/>
      <c r="BJ839" s="114"/>
      <c r="BK839" s="114"/>
      <c r="BL839" s="114"/>
      <c r="BM839" s="114"/>
      <c r="BN839" s="114"/>
      <c r="BO839" s="114"/>
      <c r="BP839" s="114"/>
      <c r="BQ839" s="114"/>
      <c r="BR839" s="114"/>
      <c r="BS839" s="114"/>
      <c r="BT839" s="114"/>
      <c r="BU839" s="114"/>
      <c r="BV839" s="114"/>
      <c r="BW839" s="114"/>
      <c r="BX839" s="114"/>
      <c r="BY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c r="AJ840" s="114"/>
      <c r="AK840" s="114"/>
      <c r="AL840" s="114"/>
      <c r="AM840" s="114"/>
      <c r="AN840" s="114"/>
      <c r="AO840" s="114"/>
      <c r="AP840" s="114"/>
      <c r="AQ840" s="114"/>
      <c r="AR840" s="114"/>
      <c r="AS840" s="114"/>
      <c r="AT840" s="114"/>
      <c r="AU840" s="114"/>
      <c r="AV840" s="114"/>
      <c r="AW840" s="114"/>
      <c r="AX840" s="114"/>
      <c r="AY840" s="114"/>
      <c r="AZ840" s="114"/>
      <c r="BA840" s="114"/>
      <c r="BB840" s="114"/>
      <c r="BC840" s="114"/>
      <c r="BD840" s="114"/>
      <c r="BE840" s="114"/>
      <c r="BF840" s="114"/>
      <c r="BG840" s="114"/>
      <c r="BH840" s="114"/>
      <c r="BI840" s="114"/>
      <c r="BJ840" s="114"/>
      <c r="BK840" s="114"/>
      <c r="BL840" s="114"/>
      <c r="BM840" s="114"/>
      <c r="BN840" s="114"/>
      <c r="BO840" s="114"/>
      <c r="BP840" s="114"/>
      <c r="BQ840" s="114"/>
      <c r="BR840" s="114"/>
      <c r="BS840" s="114"/>
      <c r="BT840" s="114"/>
      <c r="BU840" s="114"/>
      <c r="BV840" s="114"/>
      <c r="BW840" s="114"/>
      <c r="BX840" s="114"/>
      <c r="BY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c r="AJ841" s="114"/>
      <c r="AK841" s="114"/>
      <c r="AL841" s="114"/>
      <c r="AM841" s="114"/>
      <c r="AN841" s="114"/>
      <c r="AO841" s="114"/>
      <c r="AP841" s="114"/>
      <c r="AQ841" s="114"/>
      <c r="AR841" s="114"/>
      <c r="AS841" s="114"/>
      <c r="AT841" s="114"/>
      <c r="AU841" s="114"/>
      <c r="AV841" s="114"/>
      <c r="AW841" s="114"/>
      <c r="AX841" s="114"/>
      <c r="AY841" s="114"/>
      <c r="AZ841" s="114"/>
      <c r="BA841" s="114"/>
      <c r="BB841" s="114"/>
      <c r="BC841" s="114"/>
      <c r="BD841" s="114"/>
      <c r="BE841" s="114"/>
      <c r="BF841" s="114"/>
      <c r="BG841" s="114"/>
      <c r="BH841" s="114"/>
      <c r="BI841" s="114"/>
      <c r="BJ841" s="114"/>
      <c r="BK841" s="114"/>
      <c r="BL841" s="114"/>
      <c r="BM841" s="114"/>
      <c r="BN841" s="114"/>
      <c r="BO841" s="114"/>
      <c r="BP841" s="114"/>
      <c r="BQ841" s="114"/>
      <c r="BR841" s="114"/>
      <c r="BS841" s="114"/>
      <c r="BT841" s="114"/>
      <c r="BU841" s="114"/>
      <c r="BV841" s="114"/>
      <c r="BW841" s="114"/>
      <c r="BX841" s="114"/>
      <c r="BY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c r="AJ842" s="114"/>
      <c r="AK842" s="114"/>
      <c r="AL842" s="114"/>
      <c r="AM842" s="114"/>
      <c r="AN842" s="114"/>
      <c r="AO842" s="114"/>
      <c r="AP842" s="114"/>
      <c r="AQ842" s="114"/>
      <c r="AR842" s="114"/>
      <c r="AS842" s="114"/>
      <c r="AT842" s="114"/>
      <c r="AU842" s="114"/>
      <c r="AV842" s="114"/>
      <c r="AW842" s="114"/>
      <c r="AX842" s="114"/>
      <c r="AY842" s="114"/>
      <c r="AZ842" s="114"/>
      <c r="BA842" s="114"/>
      <c r="BB842" s="114"/>
      <c r="BC842" s="114"/>
      <c r="BD842" s="114"/>
      <c r="BE842" s="114"/>
      <c r="BF842" s="114"/>
      <c r="BG842" s="114"/>
      <c r="BH842" s="114"/>
      <c r="BI842" s="114"/>
      <c r="BJ842" s="114"/>
      <c r="BK842" s="114"/>
      <c r="BL842" s="114"/>
      <c r="BM842" s="114"/>
      <c r="BN842" s="114"/>
      <c r="BO842" s="114"/>
      <c r="BP842" s="114"/>
      <c r="BQ842" s="114"/>
      <c r="BR842" s="114"/>
      <c r="BS842" s="114"/>
      <c r="BT842" s="114"/>
      <c r="BU842" s="114"/>
      <c r="BV842" s="114"/>
      <c r="BW842" s="114"/>
      <c r="BX842" s="114"/>
      <c r="BY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c r="AJ843" s="114"/>
      <c r="AK843" s="114"/>
      <c r="AL843" s="114"/>
      <c r="AM843" s="114"/>
      <c r="AN843" s="114"/>
      <c r="AO843" s="114"/>
      <c r="AP843" s="114"/>
      <c r="AQ843" s="114"/>
      <c r="AR843" s="114"/>
      <c r="AS843" s="114"/>
      <c r="AT843" s="114"/>
      <c r="AU843" s="114"/>
      <c r="AV843" s="114"/>
      <c r="AW843" s="114"/>
      <c r="AX843" s="114"/>
      <c r="AY843" s="114"/>
      <c r="AZ843" s="114"/>
      <c r="BA843" s="114"/>
      <c r="BB843" s="114"/>
      <c r="BC843" s="114"/>
      <c r="BD843" s="114"/>
      <c r="BE843" s="114"/>
      <c r="BF843" s="114"/>
      <c r="BG843" s="114"/>
      <c r="BH843" s="114"/>
      <c r="BI843" s="114"/>
      <c r="BJ843" s="114"/>
      <c r="BK843" s="114"/>
      <c r="BL843" s="114"/>
      <c r="BM843" s="114"/>
      <c r="BN843" s="114"/>
      <c r="BO843" s="114"/>
      <c r="BP843" s="114"/>
      <c r="BQ843" s="114"/>
      <c r="BR843" s="114"/>
      <c r="BS843" s="114"/>
      <c r="BT843" s="114"/>
      <c r="BU843" s="114"/>
      <c r="BV843" s="114"/>
      <c r="BW843" s="114"/>
      <c r="BX843" s="114"/>
      <c r="BY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c r="AJ844" s="114"/>
      <c r="AK844" s="114"/>
      <c r="AL844" s="114"/>
      <c r="AM844" s="114"/>
      <c r="AN844" s="114"/>
      <c r="AO844" s="114"/>
      <c r="AP844" s="114"/>
      <c r="AQ844" s="114"/>
      <c r="AR844" s="114"/>
      <c r="AS844" s="114"/>
      <c r="AT844" s="114"/>
      <c r="AU844" s="114"/>
      <c r="AV844" s="114"/>
      <c r="AW844" s="114"/>
      <c r="AX844" s="114"/>
      <c r="AY844" s="114"/>
      <c r="AZ844" s="114"/>
      <c r="BA844" s="114"/>
      <c r="BB844" s="114"/>
      <c r="BC844" s="114"/>
      <c r="BD844" s="114"/>
      <c r="BE844" s="114"/>
      <c r="BF844" s="114"/>
      <c r="BG844" s="114"/>
      <c r="BH844" s="114"/>
      <c r="BI844" s="114"/>
      <c r="BJ844" s="114"/>
      <c r="BK844" s="114"/>
      <c r="BL844" s="114"/>
      <c r="BM844" s="114"/>
      <c r="BN844" s="114"/>
      <c r="BO844" s="114"/>
      <c r="BP844" s="114"/>
      <c r="BQ844" s="114"/>
      <c r="BR844" s="114"/>
      <c r="BS844" s="114"/>
      <c r="BT844" s="114"/>
      <c r="BU844" s="114"/>
      <c r="BV844" s="114"/>
      <c r="BW844" s="114"/>
      <c r="BX844" s="114"/>
      <c r="BY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c r="AJ845" s="114"/>
      <c r="AK845" s="114"/>
      <c r="AL845" s="114"/>
      <c r="AM845" s="114"/>
      <c r="AN845" s="114"/>
      <c r="AO845" s="114"/>
      <c r="AP845" s="114"/>
      <c r="AQ845" s="114"/>
      <c r="AR845" s="114"/>
      <c r="AS845" s="114"/>
      <c r="AT845" s="114"/>
      <c r="AU845" s="114"/>
      <c r="AV845" s="114"/>
      <c r="AW845" s="114"/>
      <c r="AX845" s="114"/>
      <c r="AY845" s="114"/>
      <c r="AZ845" s="114"/>
      <c r="BA845" s="114"/>
      <c r="BB845" s="114"/>
      <c r="BC845" s="114"/>
      <c r="BD845" s="114"/>
      <c r="BE845" s="114"/>
      <c r="BF845" s="114"/>
      <c r="BG845" s="114"/>
      <c r="BH845" s="114"/>
      <c r="BI845" s="114"/>
      <c r="BJ845" s="114"/>
      <c r="BK845" s="114"/>
      <c r="BL845" s="114"/>
      <c r="BM845" s="114"/>
      <c r="BN845" s="114"/>
      <c r="BO845" s="114"/>
      <c r="BP845" s="114"/>
      <c r="BQ845" s="114"/>
      <c r="BR845" s="114"/>
      <c r="BS845" s="114"/>
      <c r="BT845" s="114"/>
      <c r="BU845" s="114"/>
      <c r="BV845" s="114"/>
      <c r="BW845" s="114"/>
      <c r="BX845" s="114"/>
      <c r="BY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c r="AJ846" s="114"/>
      <c r="AK846" s="114"/>
      <c r="AL846" s="114"/>
      <c r="AM846" s="114"/>
      <c r="AN846" s="114"/>
      <c r="AO846" s="114"/>
      <c r="AP846" s="114"/>
      <c r="AQ846" s="114"/>
      <c r="AR846" s="114"/>
      <c r="AS846" s="114"/>
      <c r="AT846" s="114"/>
      <c r="AU846" s="114"/>
      <c r="AV846" s="114"/>
      <c r="AW846" s="114"/>
      <c r="AX846" s="114"/>
      <c r="AY846" s="114"/>
      <c r="AZ846" s="114"/>
      <c r="BA846" s="114"/>
      <c r="BB846" s="114"/>
      <c r="BC846" s="114"/>
      <c r="BD846" s="114"/>
      <c r="BE846" s="114"/>
      <c r="BF846" s="114"/>
      <c r="BG846" s="114"/>
      <c r="BH846" s="114"/>
      <c r="BI846" s="114"/>
      <c r="BJ846" s="114"/>
      <c r="BK846" s="114"/>
      <c r="BL846" s="114"/>
      <c r="BM846" s="114"/>
      <c r="BN846" s="114"/>
      <c r="BO846" s="114"/>
      <c r="BP846" s="114"/>
      <c r="BQ846" s="114"/>
      <c r="BR846" s="114"/>
      <c r="BS846" s="114"/>
      <c r="BT846" s="114"/>
      <c r="BU846" s="114"/>
      <c r="BV846" s="114"/>
      <c r="BW846" s="114"/>
      <c r="BX846" s="114"/>
      <c r="BY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c r="AJ847" s="114"/>
      <c r="AK847" s="114"/>
      <c r="AL847" s="114"/>
      <c r="AM847" s="114"/>
      <c r="AN847" s="114"/>
      <c r="AO847" s="114"/>
      <c r="AP847" s="114"/>
      <c r="AQ847" s="114"/>
      <c r="AR847" s="114"/>
      <c r="AS847" s="114"/>
      <c r="AT847" s="114"/>
      <c r="AU847" s="114"/>
      <c r="AV847" s="114"/>
      <c r="AW847" s="114"/>
      <c r="AX847" s="114"/>
      <c r="AY847" s="114"/>
      <c r="AZ847" s="114"/>
      <c r="BA847" s="114"/>
      <c r="BB847" s="114"/>
      <c r="BC847" s="114"/>
      <c r="BD847" s="114"/>
      <c r="BE847" s="114"/>
      <c r="BF847" s="114"/>
      <c r="BG847" s="114"/>
      <c r="BH847" s="114"/>
      <c r="BI847" s="114"/>
      <c r="BJ847" s="114"/>
      <c r="BK847" s="114"/>
      <c r="BL847" s="114"/>
      <c r="BM847" s="114"/>
      <c r="BN847" s="114"/>
      <c r="BO847" s="114"/>
      <c r="BP847" s="114"/>
      <c r="BQ847" s="114"/>
      <c r="BR847" s="114"/>
      <c r="BS847" s="114"/>
      <c r="BT847" s="114"/>
      <c r="BU847" s="114"/>
      <c r="BV847" s="114"/>
      <c r="BW847" s="114"/>
      <c r="BX847" s="114"/>
      <c r="BY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c r="AJ848" s="114"/>
      <c r="AK848" s="114"/>
      <c r="AL848" s="114"/>
      <c r="AM848" s="114"/>
      <c r="AN848" s="114"/>
      <c r="AO848" s="114"/>
      <c r="AP848" s="114"/>
      <c r="AQ848" s="114"/>
      <c r="AR848" s="114"/>
      <c r="AS848" s="114"/>
      <c r="AT848" s="114"/>
      <c r="AU848" s="114"/>
      <c r="AV848" s="114"/>
      <c r="AW848" s="114"/>
      <c r="AX848" s="114"/>
      <c r="AY848" s="114"/>
      <c r="AZ848" s="114"/>
      <c r="BA848" s="114"/>
      <c r="BB848" s="114"/>
      <c r="BC848" s="114"/>
      <c r="BD848" s="114"/>
      <c r="BE848" s="114"/>
      <c r="BF848" s="114"/>
      <c r="BG848" s="114"/>
      <c r="BH848" s="114"/>
      <c r="BI848" s="114"/>
      <c r="BJ848" s="114"/>
      <c r="BK848" s="114"/>
      <c r="BL848" s="114"/>
      <c r="BM848" s="114"/>
      <c r="BN848" s="114"/>
      <c r="BO848" s="114"/>
      <c r="BP848" s="114"/>
      <c r="BQ848" s="114"/>
      <c r="BR848" s="114"/>
      <c r="BS848" s="114"/>
      <c r="BT848" s="114"/>
      <c r="BU848" s="114"/>
      <c r="BV848" s="114"/>
      <c r="BW848" s="114"/>
      <c r="BX848" s="114"/>
      <c r="BY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c r="AJ849" s="114"/>
      <c r="AK849" s="114"/>
      <c r="AL849" s="114"/>
      <c r="AM849" s="114"/>
      <c r="AN849" s="114"/>
      <c r="AO849" s="114"/>
      <c r="AP849" s="114"/>
      <c r="AQ849" s="114"/>
      <c r="AR849" s="114"/>
      <c r="AS849" s="114"/>
      <c r="AT849" s="114"/>
      <c r="AU849" s="114"/>
      <c r="AV849" s="114"/>
      <c r="AW849" s="114"/>
      <c r="AX849" s="114"/>
      <c r="AY849" s="114"/>
      <c r="AZ849" s="114"/>
      <c r="BA849" s="114"/>
      <c r="BB849" s="114"/>
      <c r="BC849" s="114"/>
      <c r="BD849" s="114"/>
      <c r="BE849" s="114"/>
      <c r="BF849" s="114"/>
      <c r="BG849" s="114"/>
      <c r="BH849" s="114"/>
      <c r="BI849" s="114"/>
      <c r="BJ849" s="114"/>
      <c r="BK849" s="114"/>
      <c r="BL849" s="114"/>
      <c r="BM849" s="114"/>
      <c r="BN849" s="114"/>
      <c r="BO849" s="114"/>
      <c r="BP849" s="114"/>
      <c r="BQ849" s="114"/>
      <c r="BR849" s="114"/>
      <c r="BS849" s="114"/>
      <c r="BT849" s="114"/>
      <c r="BU849" s="114"/>
      <c r="BV849" s="114"/>
      <c r="BW849" s="114"/>
      <c r="BX849" s="114"/>
      <c r="BY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c r="AJ850" s="114"/>
      <c r="AK850" s="114"/>
      <c r="AL850" s="114"/>
      <c r="AM850" s="114"/>
      <c r="AN850" s="114"/>
      <c r="AO850" s="114"/>
      <c r="AP850" s="114"/>
      <c r="AQ850" s="114"/>
      <c r="AR850" s="114"/>
      <c r="AS850" s="114"/>
      <c r="AT850" s="114"/>
      <c r="AU850" s="114"/>
      <c r="AV850" s="114"/>
      <c r="AW850" s="114"/>
      <c r="AX850" s="114"/>
      <c r="AY850" s="114"/>
      <c r="AZ850" s="114"/>
      <c r="BA850" s="114"/>
      <c r="BB850" s="114"/>
      <c r="BC850" s="114"/>
      <c r="BD850" s="114"/>
      <c r="BE850" s="114"/>
      <c r="BF850" s="114"/>
      <c r="BG850" s="114"/>
      <c r="BH850" s="114"/>
      <c r="BI850" s="114"/>
      <c r="BJ850" s="114"/>
      <c r="BK850" s="114"/>
      <c r="BL850" s="114"/>
      <c r="BM850" s="114"/>
      <c r="BN850" s="114"/>
      <c r="BO850" s="114"/>
      <c r="BP850" s="114"/>
      <c r="BQ850" s="114"/>
      <c r="BR850" s="114"/>
      <c r="BS850" s="114"/>
      <c r="BT850" s="114"/>
      <c r="BU850" s="114"/>
      <c r="BV850" s="114"/>
      <c r="BW850" s="114"/>
      <c r="BX850" s="114"/>
      <c r="BY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c r="AJ851" s="114"/>
      <c r="AK851" s="114"/>
      <c r="AL851" s="114"/>
      <c r="AM851" s="114"/>
      <c r="AN851" s="114"/>
      <c r="AO851" s="114"/>
      <c r="AP851" s="114"/>
      <c r="AQ851" s="114"/>
      <c r="AR851" s="114"/>
      <c r="AS851" s="114"/>
      <c r="AT851" s="114"/>
      <c r="AU851" s="114"/>
      <c r="AV851" s="114"/>
      <c r="AW851" s="114"/>
      <c r="AX851" s="114"/>
      <c r="AY851" s="114"/>
      <c r="AZ851" s="114"/>
      <c r="BA851" s="114"/>
      <c r="BB851" s="114"/>
      <c r="BC851" s="114"/>
      <c r="BD851" s="114"/>
      <c r="BE851" s="114"/>
      <c r="BF851" s="114"/>
      <c r="BG851" s="114"/>
      <c r="BH851" s="114"/>
      <c r="BI851" s="114"/>
      <c r="BJ851" s="114"/>
      <c r="BK851" s="114"/>
      <c r="BL851" s="114"/>
      <c r="BM851" s="114"/>
      <c r="BN851" s="114"/>
      <c r="BO851" s="114"/>
      <c r="BP851" s="114"/>
      <c r="BQ851" s="114"/>
      <c r="BR851" s="114"/>
      <c r="BS851" s="114"/>
      <c r="BT851" s="114"/>
      <c r="BU851" s="114"/>
      <c r="BV851" s="114"/>
      <c r="BW851" s="114"/>
      <c r="BX851" s="114"/>
      <c r="BY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c r="AJ852" s="114"/>
      <c r="AK852" s="114"/>
      <c r="AL852" s="114"/>
      <c r="AM852" s="114"/>
      <c r="AN852" s="114"/>
      <c r="AO852" s="114"/>
      <c r="AP852" s="114"/>
      <c r="AQ852" s="114"/>
      <c r="AR852" s="114"/>
      <c r="AS852" s="114"/>
      <c r="AT852" s="114"/>
      <c r="AU852" s="114"/>
      <c r="AV852" s="114"/>
      <c r="AW852" s="114"/>
      <c r="AX852" s="114"/>
      <c r="AY852" s="114"/>
      <c r="AZ852" s="114"/>
      <c r="BA852" s="114"/>
      <c r="BB852" s="114"/>
      <c r="BC852" s="114"/>
      <c r="BD852" s="114"/>
      <c r="BE852" s="114"/>
      <c r="BF852" s="114"/>
      <c r="BG852" s="114"/>
      <c r="BH852" s="114"/>
      <c r="BI852" s="114"/>
      <c r="BJ852" s="114"/>
      <c r="BK852" s="114"/>
      <c r="BL852" s="114"/>
      <c r="BM852" s="114"/>
      <c r="BN852" s="114"/>
      <c r="BO852" s="114"/>
      <c r="BP852" s="114"/>
      <c r="BQ852" s="114"/>
      <c r="BR852" s="114"/>
      <c r="BS852" s="114"/>
      <c r="BT852" s="114"/>
      <c r="BU852" s="114"/>
      <c r="BV852" s="114"/>
      <c r="BW852" s="114"/>
      <c r="BX852" s="114"/>
      <c r="BY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c r="AJ853" s="114"/>
      <c r="AK853" s="114"/>
      <c r="AL853" s="114"/>
      <c r="AM853" s="114"/>
      <c r="AN853" s="114"/>
      <c r="AO853" s="114"/>
      <c r="AP853" s="114"/>
      <c r="AQ853" s="114"/>
      <c r="AR853" s="114"/>
      <c r="AS853" s="114"/>
      <c r="AT853" s="114"/>
      <c r="AU853" s="114"/>
      <c r="AV853" s="114"/>
      <c r="AW853" s="114"/>
      <c r="AX853" s="114"/>
      <c r="AY853" s="114"/>
      <c r="AZ853" s="114"/>
      <c r="BA853" s="114"/>
      <c r="BB853" s="114"/>
      <c r="BC853" s="114"/>
      <c r="BD853" s="114"/>
      <c r="BE853" s="114"/>
      <c r="BF853" s="114"/>
      <c r="BG853" s="114"/>
      <c r="BH853" s="114"/>
      <c r="BI853" s="114"/>
      <c r="BJ853" s="114"/>
      <c r="BK853" s="114"/>
      <c r="BL853" s="114"/>
      <c r="BM853" s="114"/>
      <c r="BN853" s="114"/>
      <c r="BO853" s="114"/>
      <c r="BP853" s="114"/>
      <c r="BQ853" s="114"/>
      <c r="BR853" s="114"/>
      <c r="BS853" s="114"/>
      <c r="BT853" s="114"/>
      <c r="BU853" s="114"/>
      <c r="BV853" s="114"/>
      <c r="BW853" s="114"/>
      <c r="BX853" s="114"/>
      <c r="BY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c r="AJ854" s="114"/>
      <c r="AK854" s="114"/>
      <c r="AL854" s="114"/>
      <c r="AM854" s="114"/>
      <c r="AN854" s="114"/>
      <c r="AO854" s="114"/>
      <c r="AP854" s="114"/>
      <c r="AQ854" s="114"/>
      <c r="AR854" s="114"/>
      <c r="AS854" s="114"/>
      <c r="AT854" s="114"/>
      <c r="AU854" s="114"/>
      <c r="AV854" s="114"/>
      <c r="AW854" s="114"/>
      <c r="AX854" s="114"/>
      <c r="AY854" s="114"/>
      <c r="AZ854" s="114"/>
      <c r="BA854" s="114"/>
      <c r="BB854" s="114"/>
      <c r="BC854" s="114"/>
      <c r="BD854" s="114"/>
      <c r="BE854" s="114"/>
      <c r="BF854" s="114"/>
      <c r="BG854" s="114"/>
      <c r="BH854" s="114"/>
      <c r="BI854" s="114"/>
      <c r="BJ854" s="114"/>
      <c r="BK854" s="114"/>
      <c r="BL854" s="114"/>
      <c r="BM854" s="114"/>
      <c r="BN854" s="114"/>
      <c r="BO854" s="114"/>
      <c r="BP854" s="114"/>
      <c r="BQ854" s="114"/>
      <c r="BR854" s="114"/>
      <c r="BS854" s="114"/>
      <c r="BT854" s="114"/>
      <c r="BU854" s="114"/>
      <c r="BV854" s="114"/>
      <c r="BW854" s="114"/>
      <c r="BX854" s="114"/>
      <c r="BY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c r="AJ855" s="114"/>
      <c r="AK855" s="114"/>
      <c r="AL855" s="114"/>
      <c r="AM855" s="114"/>
      <c r="AN855" s="114"/>
      <c r="AO855" s="114"/>
      <c r="AP855" s="114"/>
      <c r="AQ855" s="114"/>
      <c r="AR855" s="114"/>
      <c r="AS855" s="114"/>
      <c r="AT855" s="114"/>
      <c r="AU855" s="114"/>
      <c r="AV855" s="114"/>
      <c r="AW855" s="114"/>
      <c r="AX855" s="114"/>
      <c r="AY855" s="114"/>
      <c r="AZ855" s="114"/>
      <c r="BA855" s="114"/>
      <c r="BB855" s="114"/>
      <c r="BC855" s="114"/>
      <c r="BD855" s="114"/>
      <c r="BE855" s="114"/>
      <c r="BF855" s="114"/>
      <c r="BG855" s="114"/>
      <c r="BH855" s="114"/>
      <c r="BI855" s="114"/>
      <c r="BJ855" s="114"/>
      <c r="BK855" s="114"/>
      <c r="BL855" s="114"/>
      <c r="BM855" s="114"/>
      <c r="BN855" s="114"/>
      <c r="BO855" s="114"/>
      <c r="BP855" s="114"/>
      <c r="BQ855" s="114"/>
      <c r="BR855" s="114"/>
      <c r="BS855" s="114"/>
      <c r="BT855" s="114"/>
      <c r="BU855" s="114"/>
      <c r="BV855" s="114"/>
      <c r="BW855" s="114"/>
      <c r="BX855" s="114"/>
      <c r="BY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c r="AJ856" s="114"/>
      <c r="AK856" s="114"/>
      <c r="AL856" s="114"/>
      <c r="AM856" s="114"/>
      <c r="AN856" s="114"/>
      <c r="AO856" s="114"/>
      <c r="AP856" s="114"/>
      <c r="AQ856" s="114"/>
      <c r="AR856" s="114"/>
      <c r="AS856" s="114"/>
      <c r="AT856" s="114"/>
      <c r="AU856" s="114"/>
      <c r="AV856" s="114"/>
      <c r="AW856" s="114"/>
      <c r="AX856" s="114"/>
      <c r="AY856" s="114"/>
      <c r="AZ856" s="114"/>
      <c r="BA856" s="114"/>
      <c r="BB856" s="114"/>
      <c r="BC856" s="114"/>
      <c r="BD856" s="114"/>
      <c r="BE856" s="114"/>
      <c r="BF856" s="114"/>
      <c r="BG856" s="114"/>
      <c r="BH856" s="114"/>
      <c r="BI856" s="114"/>
      <c r="BJ856" s="114"/>
      <c r="BK856" s="114"/>
      <c r="BL856" s="114"/>
      <c r="BM856" s="114"/>
      <c r="BN856" s="114"/>
      <c r="BO856" s="114"/>
      <c r="BP856" s="114"/>
      <c r="BQ856" s="114"/>
      <c r="BR856" s="114"/>
      <c r="BS856" s="114"/>
      <c r="BT856" s="114"/>
      <c r="BU856" s="114"/>
      <c r="BV856" s="114"/>
      <c r="BW856" s="114"/>
      <c r="BX856" s="114"/>
      <c r="BY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c r="AJ857" s="114"/>
      <c r="AK857" s="114"/>
      <c r="AL857" s="114"/>
      <c r="AM857" s="114"/>
      <c r="AN857" s="114"/>
      <c r="AO857" s="114"/>
      <c r="AP857" s="114"/>
      <c r="AQ857" s="114"/>
      <c r="AR857" s="114"/>
      <c r="AS857" s="114"/>
      <c r="AT857" s="114"/>
      <c r="AU857" s="114"/>
      <c r="AV857" s="114"/>
      <c r="AW857" s="114"/>
      <c r="AX857" s="114"/>
      <c r="AY857" s="114"/>
      <c r="AZ857" s="114"/>
      <c r="BA857" s="114"/>
      <c r="BB857" s="114"/>
      <c r="BC857" s="114"/>
      <c r="BD857" s="114"/>
      <c r="BE857" s="114"/>
      <c r="BF857" s="114"/>
      <c r="BG857" s="114"/>
      <c r="BH857" s="114"/>
      <c r="BI857" s="114"/>
      <c r="BJ857" s="114"/>
      <c r="BK857" s="114"/>
      <c r="BL857" s="114"/>
      <c r="BM857" s="114"/>
      <c r="BN857" s="114"/>
      <c r="BO857" s="114"/>
      <c r="BP857" s="114"/>
      <c r="BQ857" s="114"/>
      <c r="BR857" s="114"/>
      <c r="BS857" s="114"/>
      <c r="BT857" s="114"/>
      <c r="BU857" s="114"/>
      <c r="BV857" s="114"/>
      <c r="BW857" s="114"/>
      <c r="BX857" s="114"/>
      <c r="BY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c r="AJ858" s="114"/>
      <c r="AK858" s="114"/>
      <c r="AL858" s="114"/>
      <c r="AM858" s="114"/>
      <c r="AN858" s="114"/>
      <c r="AO858" s="114"/>
      <c r="AP858" s="114"/>
      <c r="AQ858" s="114"/>
      <c r="AR858" s="114"/>
      <c r="AS858" s="114"/>
      <c r="AT858" s="114"/>
      <c r="AU858" s="114"/>
      <c r="AV858" s="114"/>
      <c r="AW858" s="114"/>
      <c r="AX858" s="114"/>
      <c r="AY858" s="114"/>
      <c r="AZ858" s="114"/>
      <c r="BA858" s="114"/>
      <c r="BB858" s="114"/>
      <c r="BC858" s="114"/>
      <c r="BD858" s="114"/>
      <c r="BE858" s="114"/>
      <c r="BF858" s="114"/>
      <c r="BG858" s="114"/>
      <c r="BH858" s="114"/>
      <c r="BI858" s="114"/>
      <c r="BJ858" s="114"/>
      <c r="BK858" s="114"/>
      <c r="BL858" s="114"/>
      <c r="BM858" s="114"/>
      <c r="BN858" s="114"/>
      <c r="BO858" s="114"/>
      <c r="BP858" s="114"/>
      <c r="BQ858" s="114"/>
      <c r="BR858" s="114"/>
      <c r="BS858" s="114"/>
      <c r="BT858" s="114"/>
      <c r="BU858" s="114"/>
      <c r="BV858" s="114"/>
      <c r="BW858" s="114"/>
      <c r="BX858" s="114"/>
      <c r="BY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c r="AJ859" s="114"/>
      <c r="AK859" s="114"/>
      <c r="AL859" s="114"/>
      <c r="AM859" s="114"/>
      <c r="AN859" s="114"/>
      <c r="AO859" s="114"/>
      <c r="AP859" s="114"/>
      <c r="AQ859" s="114"/>
      <c r="AR859" s="114"/>
      <c r="AS859" s="114"/>
      <c r="AT859" s="114"/>
      <c r="AU859" s="114"/>
      <c r="AV859" s="114"/>
      <c r="AW859" s="114"/>
      <c r="AX859" s="114"/>
      <c r="AY859" s="114"/>
      <c r="AZ859" s="114"/>
      <c r="BA859" s="114"/>
      <c r="BB859" s="114"/>
      <c r="BC859" s="114"/>
      <c r="BD859" s="114"/>
      <c r="BE859" s="114"/>
      <c r="BF859" s="114"/>
      <c r="BG859" s="114"/>
      <c r="BH859" s="114"/>
      <c r="BI859" s="114"/>
      <c r="BJ859" s="114"/>
      <c r="BK859" s="114"/>
      <c r="BL859" s="114"/>
      <c r="BM859" s="114"/>
      <c r="BN859" s="114"/>
      <c r="BO859" s="114"/>
      <c r="BP859" s="114"/>
      <c r="BQ859" s="114"/>
      <c r="BR859" s="114"/>
      <c r="BS859" s="114"/>
      <c r="BT859" s="114"/>
      <c r="BU859" s="114"/>
      <c r="BV859" s="114"/>
      <c r="BW859" s="114"/>
      <c r="BX859" s="114"/>
      <c r="BY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c r="AJ860" s="114"/>
      <c r="AK860" s="114"/>
      <c r="AL860" s="114"/>
      <c r="AM860" s="114"/>
      <c r="AN860" s="114"/>
      <c r="AO860" s="114"/>
      <c r="AP860" s="114"/>
      <c r="AQ860" s="114"/>
      <c r="AR860" s="114"/>
      <c r="AS860" s="114"/>
      <c r="AT860" s="114"/>
      <c r="AU860" s="114"/>
      <c r="AV860" s="114"/>
      <c r="AW860" s="114"/>
      <c r="AX860" s="114"/>
      <c r="AY860" s="114"/>
      <c r="AZ860" s="114"/>
      <c r="BA860" s="114"/>
      <c r="BB860" s="114"/>
      <c r="BC860" s="114"/>
      <c r="BD860" s="114"/>
      <c r="BE860" s="114"/>
      <c r="BF860" s="114"/>
      <c r="BG860" s="114"/>
      <c r="BH860" s="114"/>
      <c r="BI860" s="114"/>
      <c r="BJ860" s="114"/>
      <c r="BK860" s="114"/>
      <c r="BL860" s="114"/>
      <c r="BM860" s="114"/>
      <c r="BN860" s="114"/>
      <c r="BO860" s="114"/>
      <c r="BP860" s="114"/>
      <c r="BQ860" s="114"/>
      <c r="BR860" s="114"/>
      <c r="BS860" s="114"/>
      <c r="BT860" s="114"/>
      <c r="BU860" s="114"/>
      <c r="BV860" s="114"/>
      <c r="BW860" s="114"/>
      <c r="BX860" s="114"/>
      <c r="BY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c r="AJ861" s="114"/>
      <c r="AK861" s="114"/>
      <c r="AL861" s="114"/>
      <c r="AM861" s="114"/>
      <c r="AN861" s="114"/>
      <c r="AO861" s="114"/>
      <c r="AP861" s="114"/>
      <c r="AQ861" s="114"/>
      <c r="AR861" s="114"/>
      <c r="AS861" s="114"/>
      <c r="AT861" s="114"/>
      <c r="AU861" s="114"/>
      <c r="AV861" s="114"/>
      <c r="AW861" s="114"/>
      <c r="AX861" s="114"/>
      <c r="AY861" s="114"/>
      <c r="AZ861" s="114"/>
      <c r="BA861" s="114"/>
      <c r="BB861" s="114"/>
      <c r="BC861" s="114"/>
      <c r="BD861" s="114"/>
      <c r="BE861" s="114"/>
      <c r="BF861" s="114"/>
      <c r="BG861" s="114"/>
      <c r="BH861" s="114"/>
      <c r="BI861" s="114"/>
      <c r="BJ861" s="114"/>
      <c r="BK861" s="114"/>
      <c r="BL861" s="114"/>
      <c r="BM861" s="114"/>
      <c r="BN861" s="114"/>
      <c r="BO861" s="114"/>
      <c r="BP861" s="114"/>
      <c r="BQ861" s="114"/>
      <c r="BR861" s="114"/>
      <c r="BS861" s="114"/>
      <c r="BT861" s="114"/>
      <c r="BU861" s="114"/>
      <c r="BV861" s="114"/>
      <c r="BW861" s="114"/>
      <c r="BX861" s="114"/>
      <c r="BY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c r="AJ862" s="114"/>
      <c r="AK862" s="114"/>
      <c r="AL862" s="114"/>
      <c r="AM862" s="114"/>
      <c r="AN862" s="114"/>
      <c r="AO862" s="114"/>
      <c r="AP862" s="114"/>
      <c r="AQ862" s="114"/>
      <c r="AR862" s="114"/>
      <c r="AS862" s="114"/>
      <c r="AT862" s="114"/>
      <c r="AU862" s="114"/>
      <c r="AV862" s="114"/>
      <c r="AW862" s="114"/>
      <c r="AX862" s="114"/>
      <c r="AY862" s="114"/>
      <c r="AZ862" s="114"/>
      <c r="BA862" s="114"/>
      <c r="BB862" s="114"/>
      <c r="BC862" s="114"/>
      <c r="BD862" s="114"/>
      <c r="BE862" s="114"/>
      <c r="BF862" s="114"/>
      <c r="BG862" s="114"/>
      <c r="BH862" s="114"/>
      <c r="BI862" s="114"/>
      <c r="BJ862" s="114"/>
      <c r="BK862" s="114"/>
      <c r="BL862" s="114"/>
      <c r="BM862" s="114"/>
      <c r="BN862" s="114"/>
      <c r="BO862" s="114"/>
      <c r="BP862" s="114"/>
      <c r="BQ862" s="114"/>
      <c r="BR862" s="114"/>
      <c r="BS862" s="114"/>
      <c r="BT862" s="114"/>
      <c r="BU862" s="114"/>
      <c r="BV862" s="114"/>
      <c r="BW862" s="114"/>
      <c r="BX862" s="114"/>
      <c r="BY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c r="AJ863" s="114"/>
      <c r="AK863" s="114"/>
      <c r="AL863" s="114"/>
      <c r="AM863" s="114"/>
      <c r="AN863" s="114"/>
      <c r="AO863" s="114"/>
      <c r="AP863" s="114"/>
      <c r="AQ863" s="114"/>
      <c r="AR863" s="114"/>
      <c r="AS863" s="114"/>
      <c r="AT863" s="114"/>
      <c r="AU863" s="114"/>
      <c r="AV863" s="114"/>
      <c r="AW863" s="114"/>
      <c r="AX863" s="114"/>
      <c r="AY863" s="114"/>
      <c r="AZ863" s="114"/>
      <c r="BA863" s="114"/>
      <c r="BB863" s="114"/>
      <c r="BC863" s="114"/>
      <c r="BD863" s="114"/>
      <c r="BE863" s="114"/>
      <c r="BF863" s="114"/>
      <c r="BG863" s="114"/>
      <c r="BH863" s="114"/>
      <c r="BI863" s="114"/>
      <c r="BJ863" s="114"/>
      <c r="BK863" s="114"/>
      <c r="BL863" s="114"/>
      <c r="BM863" s="114"/>
      <c r="BN863" s="114"/>
      <c r="BO863" s="114"/>
      <c r="BP863" s="114"/>
      <c r="BQ863" s="114"/>
      <c r="BR863" s="114"/>
      <c r="BS863" s="114"/>
      <c r="BT863" s="114"/>
      <c r="BU863" s="114"/>
      <c r="BV863" s="114"/>
      <c r="BW863" s="114"/>
      <c r="BX863" s="114"/>
      <c r="BY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c r="AJ864" s="114"/>
      <c r="AK864" s="114"/>
      <c r="AL864" s="114"/>
      <c r="AM864" s="114"/>
      <c r="AN864" s="114"/>
      <c r="AO864" s="114"/>
      <c r="AP864" s="114"/>
      <c r="AQ864" s="114"/>
      <c r="AR864" s="114"/>
      <c r="AS864" s="114"/>
      <c r="AT864" s="114"/>
      <c r="AU864" s="114"/>
      <c r="AV864" s="114"/>
      <c r="AW864" s="114"/>
      <c r="AX864" s="114"/>
      <c r="AY864" s="114"/>
      <c r="AZ864" s="114"/>
      <c r="BA864" s="114"/>
      <c r="BB864" s="114"/>
      <c r="BC864" s="114"/>
      <c r="BD864" s="114"/>
      <c r="BE864" s="114"/>
      <c r="BF864" s="114"/>
      <c r="BG864" s="114"/>
      <c r="BH864" s="114"/>
      <c r="BI864" s="114"/>
      <c r="BJ864" s="114"/>
      <c r="BK864" s="114"/>
      <c r="BL864" s="114"/>
      <c r="BM864" s="114"/>
      <c r="BN864" s="114"/>
      <c r="BO864" s="114"/>
      <c r="BP864" s="114"/>
      <c r="BQ864" s="114"/>
      <c r="BR864" s="114"/>
      <c r="BS864" s="114"/>
      <c r="BT864" s="114"/>
      <c r="BU864" s="114"/>
      <c r="BV864" s="114"/>
      <c r="BW864" s="114"/>
      <c r="BX864" s="114"/>
      <c r="BY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c r="AJ865" s="114"/>
      <c r="AK865" s="114"/>
      <c r="AL865" s="114"/>
      <c r="AM865" s="114"/>
      <c r="AN865" s="114"/>
      <c r="AO865" s="114"/>
      <c r="AP865" s="114"/>
      <c r="AQ865" s="114"/>
      <c r="AR865" s="114"/>
      <c r="AS865" s="114"/>
      <c r="AT865" s="114"/>
      <c r="AU865" s="114"/>
      <c r="AV865" s="114"/>
      <c r="AW865" s="114"/>
      <c r="AX865" s="114"/>
      <c r="AY865" s="114"/>
      <c r="AZ865" s="114"/>
      <c r="BA865" s="114"/>
      <c r="BB865" s="114"/>
      <c r="BC865" s="114"/>
      <c r="BD865" s="114"/>
      <c r="BE865" s="114"/>
      <c r="BF865" s="114"/>
      <c r="BG865" s="114"/>
      <c r="BH865" s="114"/>
      <c r="BI865" s="114"/>
      <c r="BJ865" s="114"/>
      <c r="BK865" s="114"/>
      <c r="BL865" s="114"/>
      <c r="BM865" s="114"/>
      <c r="BN865" s="114"/>
      <c r="BO865" s="114"/>
      <c r="BP865" s="114"/>
      <c r="BQ865" s="114"/>
      <c r="BR865" s="114"/>
      <c r="BS865" s="114"/>
      <c r="BT865" s="114"/>
      <c r="BU865" s="114"/>
      <c r="BV865" s="114"/>
      <c r="BW865" s="114"/>
      <c r="BX865" s="114"/>
      <c r="BY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c r="AJ866" s="114"/>
      <c r="AK866" s="114"/>
      <c r="AL866" s="114"/>
      <c r="AM866" s="114"/>
      <c r="AN866" s="114"/>
      <c r="AO866" s="114"/>
      <c r="AP866" s="114"/>
      <c r="AQ866" s="114"/>
      <c r="AR866" s="114"/>
      <c r="AS866" s="114"/>
      <c r="AT866" s="114"/>
      <c r="AU866" s="114"/>
      <c r="AV866" s="114"/>
      <c r="AW866" s="114"/>
      <c r="AX866" s="114"/>
      <c r="AY866" s="114"/>
      <c r="AZ866" s="114"/>
      <c r="BA866" s="114"/>
      <c r="BB866" s="114"/>
      <c r="BC866" s="114"/>
      <c r="BD866" s="114"/>
      <c r="BE866" s="114"/>
      <c r="BF866" s="114"/>
      <c r="BG866" s="114"/>
      <c r="BH866" s="114"/>
      <c r="BI866" s="114"/>
      <c r="BJ866" s="114"/>
      <c r="BK866" s="114"/>
      <c r="BL866" s="114"/>
      <c r="BM866" s="114"/>
      <c r="BN866" s="114"/>
      <c r="BO866" s="114"/>
      <c r="BP866" s="114"/>
      <c r="BQ866" s="114"/>
      <c r="BR866" s="114"/>
      <c r="BS866" s="114"/>
      <c r="BT866" s="114"/>
      <c r="BU866" s="114"/>
      <c r="BV866" s="114"/>
      <c r="BW866" s="114"/>
      <c r="BX866" s="114"/>
      <c r="BY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c r="AJ867" s="114"/>
      <c r="AK867" s="114"/>
      <c r="AL867" s="114"/>
      <c r="AM867" s="114"/>
      <c r="AN867" s="114"/>
      <c r="AO867" s="114"/>
      <c r="AP867" s="114"/>
      <c r="AQ867" s="114"/>
      <c r="AR867" s="114"/>
      <c r="AS867" s="114"/>
      <c r="AT867" s="114"/>
      <c r="AU867" s="114"/>
      <c r="AV867" s="114"/>
      <c r="AW867" s="114"/>
      <c r="AX867" s="114"/>
      <c r="AY867" s="114"/>
      <c r="AZ867" s="114"/>
      <c r="BA867" s="114"/>
      <c r="BB867" s="114"/>
      <c r="BC867" s="114"/>
      <c r="BD867" s="114"/>
      <c r="BE867" s="114"/>
      <c r="BF867" s="114"/>
      <c r="BG867" s="114"/>
      <c r="BH867" s="114"/>
      <c r="BI867" s="114"/>
      <c r="BJ867" s="114"/>
      <c r="BK867" s="114"/>
      <c r="BL867" s="114"/>
      <c r="BM867" s="114"/>
      <c r="BN867" s="114"/>
      <c r="BO867" s="114"/>
      <c r="BP867" s="114"/>
      <c r="BQ867" s="114"/>
      <c r="BR867" s="114"/>
      <c r="BS867" s="114"/>
      <c r="BT867" s="114"/>
      <c r="BU867" s="114"/>
      <c r="BV867" s="114"/>
      <c r="BW867" s="114"/>
      <c r="BX867" s="114"/>
      <c r="BY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c r="AJ868" s="114"/>
      <c r="AK868" s="114"/>
      <c r="AL868" s="114"/>
      <c r="AM868" s="114"/>
      <c r="AN868" s="114"/>
      <c r="AO868" s="114"/>
      <c r="AP868" s="114"/>
      <c r="AQ868" s="114"/>
      <c r="AR868" s="114"/>
      <c r="AS868" s="114"/>
      <c r="AT868" s="114"/>
      <c r="AU868" s="114"/>
      <c r="AV868" s="114"/>
      <c r="AW868" s="114"/>
      <c r="AX868" s="114"/>
      <c r="AY868" s="114"/>
      <c r="AZ868" s="114"/>
      <c r="BA868" s="114"/>
      <c r="BB868" s="114"/>
      <c r="BC868" s="114"/>
      <c r="BD868" s="114"/>
      <c r="BE868" s="114"/>
      <c r="BF868" s="114"/>
      <c r="BG868" s="114"/>
      <c r="BH868" s="114"/>
      <c r="BI868" s="114"/>
      <c r="BJ868" s="114"/>
      <c r="BK868" s="114"/>
      <c r="BL868" s="114"/>
      <c r="BM868" s="114"/>
      <c r="BN868" s="114"/>
      <c r="BO868" s="114"/>
      <c r="BP868" s="114"/>
      <c r="BQ868" s="114"/>
      <c r="BR868" s="114"/>
      <c r="BS868" s="114"/>
      <c r="BT868" s="114"/>
      <c r="BU868" s="114"/>
      <c r="BV868" s="114"/>
      <c r="BW868" s="114"/>
      <c r="BX868" s="114"/>
      <c r="BY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c r="AJ869" s="114"/>
      <c r="AK869" s="114"/>
      <c r="AL869" s="114"/>
      <c r="AM869" s="114"/>
      <c r="AN869" s="114"/>
      <c r="AO869" s="114"/>
      <c r="AP869" s="114"/>
      <c r="AQ869" s="114"/>
      <c r="AR869" s="114"/>
      <c r="AS869" s="114"/>
      <c r="AT869" s="114"/>
      <c r="AU869" s="114"/>
      <c r="AV869" s="114"/>
      <c r="AW869" s="114"/>
      <c r="AX869" s="114"/>
      <c r="AY869" s="114"/>
      <c r="AZ869" s="114"/>
      <c r="BA869" s="114"/>
      <c r="BB869" s="114"/>
      <c r="BC869" s="114"/>
      <c r="BD869" s="114"/>
      <c r="BE869" s="114"/>
      <c r="BF869" s="114"/>
      <c r="BG869" s="114"/>
      <c r="BH869" s="114"/>
      <c r="BI869" s="114"/>
      <c r="BJ869" s="114"/>
      <c r="BK869" s="114"/>
      <c r="BL869" s="114"/>
      <c r="BM869" s="114"/>
      <c r="BN869" s="114"/>
      <c r="BO869" s="114"/>
      <c r="BP869" s="114"/>
      <c r="BQ869" s="114"/>
      <c r="BR869" s="114"/>
      <c r="BS869" s="114"/>
      <c r="BT869" s="114"/>
      <c r="BU869" s="114"/>
      <c r="BV869" s="114"/>
      <c r="BW869" s="114"/>
      <c r="BX869" s="114"/>
      <c r="BY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c r="AJ870" s="114"/>
      <c r="AK870" s="114"/>
      <c r="AL870" s="114"/>
      <c r="AM870" s="114"/>
      <c r="AN870" s="114"/>
      <c r="AO870" s="114"/>
      <c r="AP870" s="114"/>
      <c r="AQ870" s="114"/>
      <c r="AR870" s="114"/>
      <c r="AS870" s="114"/>
      <c r="AT870" s="114"/>
      <c r="AU870" s="114"/>
      <c r="AV870" s="114"/>
      <c r="AW870" s="114"/>
      <c r="AX870" s="114"/>
      <c r="AY870" s="114"/>
      <c r="AZ870" s="114"/>
      <c r="BA870" s="114"/>
      <c r="BB870" s="114"/>
      <c r="BC870" s="114"/>
      <c r="BD870" s="114"/>
      <c r="BE870" s="114"/>
      <c r="BF870" s="114"/>
      <c r="BG870" s="114"/>
      <c r="BH870" s="114"/>
      <c r="BI870" s="114"/>
      <c r="BJ870" s="114"/>
      <c r="BK870" s="114"/>
      <c r="BL870" s="114"/>
      <c r="BM870" s="114"/>
      <c r="BN870" s="114"/>
      <c r="BO870" s="114"/>
      <c r="BP870" s="114"/>
      <c r="BQ870" s="114"/>
      <c r="BR870" s="114"/>
      <c r="BS870" s="114"/>
      <c r="BT870" s="114"/>
      <c r="BU870" s="114"/>
      <c r="BV870" s="114"/>
      <c r="BW870" s="114"/>
      <c r="BX870" s="114"/>
      <c r="BY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c r="AJ871" s="114"/>
      <c r="AK871" s="114"/>
      <c r="AL871" s="114"/>
      <c r="AM871" s="114"/>
      <c r="AN871" s="114"/>
      <c r="AO871" s="114"/>
      <c r="AP871" s="114"/>
      <c r="AQ871" s="114"/>
      <c r="AR871" s="114"/>
      <c r="AS871" s="114"/>
      <c r="AT871" s="114"/>
      <c r="AU871" s="114"/>
      <c r="AV871" s="114"/>
      <c r="AW871" s="114"/>
      <c r="AX871" s="114"/>
      <c r="AY871" s="114"/>
      <c r="AZ871" s="114"/>
      <c r="BA871" s="114"/>
      <c r="BB871" s="114"/>
      <c r="BC871" s="114"/>
      <c r="BD871" s="114"/>
      <c r="BE871" s="114"/>
      <c r="BF871" s="114"/>
      <c r="BG871" s="114"/>
      <c r="BH871" s="114"/>
      <c r="BI871" s="114"/>
      <c r="BJ871" s="114"/>
      <c r="BK871" s="114"/>
      <c r="BL871" s="114"/>
      <c r="BM871" s="114"/>
      <c r="BN871" s="114"/>
      <c r="BO871" s="114"/>
      <c r="BP871" s="114"/>
      <c r="BQ871" s="114"/>
      <c r="BR871" s="114"/>
      <c r="BS871" s="114"/>
      <c r="BT871" s="114"/>
      <c r="BU871" s="114"/>
      <c r="BV871" s="114"/>
      <c r="BW871" s="114"/>
      <c r="BX871" s="114"/>
      <c r="BY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c r="AJ872" s="114"/>
      <c r="AK872" s="114"/>
      <c r="AL872" s="114"/>
      <c r="AM872" s="114"/>
      <c r="AN872" s="114"/>
      <c r="AO872" s="114"/>
      <c r="AP872" s="114"/>
      <c r="AQ872" s="114"/>
      <c r="AR872" s="114"/>
      <c r="AS872" s="114"/>
      <c r="AT872" s="114"/>
      <c r="AU872" s="114"/>
      <c r="AV872" s="114"/>
      <c r="AW872" s="114"/>
      <c r="AX872" s="114"/>
      <c r="AY872" s="114"/>
      <c r="AZ872" s="114"/>
      <c r="BA872" s="114"/>
      <c r="BB872" s="114"/>
      <c r="BC872" s="114"/>
      <c r="BD872" s="114"/>
      <c r="BE872" s="114"/>
      <c r="BF872" s="114"/>
      <c r="BG872" s="114"/>
      <c r="BH872" s="114"/>
      <c r="BI872" s="114"/>
      <c r="BJ872" s="114"/>
      <c r="BK872" s="114"/>
      <c r="BL872" s="114"/>
      <c r="BM872" s="114"/>
      <c r="BN872" s="114"/>
      <c r="BO872" s="114"/>
      <c r="BP872" s="114"/>
      <c r="BQ872" s="114"/>
      <c r="BR872" s="114"/>
      <c r="BS872" s="114"/>
      <c r="BT872" s="114"/>
      <c r="BU872" s="114"/>
      <c r="BV872" s="114"/>
      <c r="BW872" s="114"/>
      <c r="BX872" s="114"/>
      <c r="BY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c r="AJ873" s="114"/>
      <c r="AK873" s="114"/>
      <c r="AL873" s="114"/>
      <c r="AM873" s="114"/>
      <c r="AN873" s="114"/>
      <c r="AO873" s="114"/>
      <c r="AP873" s="114"/>
      <c r="AQ873" s="114"/>
      <c r="AR873" s="114"/>
      <c r="AS873" s="114"/>
      <c r="AT873" s="114"/>
      <c r="AU873" s="114"/>
      <c r="AV873" s="114"/>
      <c r="AW873" s="114"/>
      <c r="AX873" s="114"/>
      <c r="AY873" s="114"/>
      <c r="AZ873" s="114"/>
      <c r="BA873" s="114"/>
      <c r="BB873" s="114"/>
      <c r="BC873" s="114"/>
      <c r="BD873" s="114"/>
      <c r="BE873" s="114"/>
      <c r="BF873" s="114"/>
      <c r="BG873" s="114"/>
      <c r="BH873" s="114"/>
      <c r="BI873" s="114"/>
      <c r="BJ873" s="114"/>
      <c r="BK873" s="114"/>
      <c r="BL873" s="114"/>
      <c r="BM873" s="114"/>
      <c r="BN873" s="114"/>
      <c r="BO873" s="114"/>
      <c r="BP873" s="114"/>
      <c r="BQ873" s="114"/>
      <c r="BR873" s="114"/>
      <c r="BS873" s="114"/>
      <c r="BT873" s="114"/>
      <c r="BU873" s="114"/>
      <c r="BV873" s="114"/>
      <c r="BW873" s="114"/>
      <c r="BX873" s="114"/>
      <c r="BY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c r="AJ874" s="114"/>
      <c r="AK874" s="114"/>
      <c r="AL874" s="114"/>
      <c r="AM874" s="114"/>
      <c r="AN874" s="114"/>
      <c r="AO874" s="114"/>
      <c r="AP874" s="114"/>
      <c r="AQ874" s="114"/>
      <c r="AR874" s="114"/>
      <c r="AS874" s="114"/>
      <c r="AT874" s="114"/>
      <c r="AU874" s="114"/>
      <c r="AV874" s="114"/>
      <c r="AW874" s="114"/>
      <c r="AX874" s="114"/>
      <c r="AY874" s="114"/>
      <c r="AZ874" s="114"/>
      <c r="BA874" s="114"/>
      <c r="BB874" s="114"/>
      <c r="BC874" s="114"/>
      <c r="BD874" s="114"/>
      <c r="BE874" s="114"/>
      <c r="BF874" s="114"/>
      <c r="BG874" s="114"/>
      <c r="BH874" s="114"/>
      <c r="BI874" s="114"/>
      <c r="BJ874" s="114"/>
      <c r="BK874" s="114"/>
      <c r="BL874" s="114"/>
      <c r="BM874" s="114"/>
      <c r="BN874" s="114"/>
      <c r="BO874" s="114"/>
      <c r="BP874" s="114"/>
      <c r="BQ874" s="114"/>
      <c r="BR874" s="114"/>
      <c r="BS874" s="114"/>
      <c r="BT874" s="114"/>
      <c r="BU874" s="114"/>
      <c r="BV874" s="114"/>
      <c r="BW874" s="114"/>
      <c r="BX874" s="114"/>
      <c r="BY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c r="AJ875" s="114"/>
      <c r="AK875" s="114"/>
      <c r="AL875" s="114"/>
      <c r="AM875" s="114"/>
      <c r="AN875" s="114"/>
      <c r="AO875" s="114"/>
      <c r="AP875" s="114"/>
      <c r="AQ875" s="114"/>
      <c r="AR875" s="114"/>
      <c r="AS875" s="114"/>
      <c r="AT875" s="114"/>
      <c r="AU875" s="114"/>
      <c r="AV875" s="114"/>
      <c r="AW875" s="114"/>
      <c r="AX875" s="114"/>
      <c r="AY875" s="114"/>
      <c r="AZ875" s="114"/>
      <c r="BA875" s="114"/>
      <c r="BB875" s="114"/>
      <c r="BC875" s="114"/>
      <c r="BD875" s="114"/>
      <c r="BE875" s="114"/>
      <c r="BF875" s="114"/>
      <c r="BG875" s="114"/>
      <c r="BH875" s="114"/>
      <c r="BI875" s="114"/>
      <c r="BJ875" s="114"/>
      <c r="BK875" s="114"/>
      <c r="BL875" s="114"/>
      <c r="BM875" s="114"/>
      <c r="BN875" s="114"/>
      <c r="BO875" s="114"/>
      <c r="BP875" s="114"/>
      <c r="BQ875" s="114"/>
      <c r="BR875" s="114"/>
      <c r="BS875" s="114"/>
      <c r="BT875" s="114"/>
      <c r="BU875" s="114"/>
      <c r="BV875" s="114"/>
      <c r="BW875" s="114"/>
      <c r="BX875" s="114"/>
      <c r="BY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c r="AJ876" s="114"/>
      <c r="AK876" s="114"/>
      <c r="AL876" s="114"/>
      <c r="AM876" s="114"/>
      <c r="AN876" s="114"/>
      <c r="AO876" s="114"/>
      <c r="AP876" s="114"/>
      <c r="AQ876" s="114"/>
      <c r="AR876" s="114"/>
      <c r="AS876" s="114"/>
      <c r="AT876" s="114"/>
      <c r="AU876" s="114"/>
      <c r="AV876" s="114"/>
      <c r="AW876" s="114"/>
      <c r="AX876" s="114"/>
      <c r="AY876" s="114"/>
      <c r="AZ876" s="114"/>
      <c r="BA876" s="114"/>
      <c r="BB876" s="114"/>
      <c r="BC876" s="114"/>
      <c r="BD876" s="114"/>
      <c r="BE876" s="114"/>
      <c r="BF876" s="114"/>
      <c r="BG876" s="114"/>
      <c r="BH876" s="114"/>
      <c r="BI876" s="114"/>
      <c r="BJ876" s="114"/>
      <c r="BK876" s="114"/>
      <c r="BL876" s="114"/>
      <c r="BM876" s="114"/>
      <c r="BN876" s="114"/>
      <c r="BO876" s="114"/>
      <c r="BP876" s="114"/>
      <c r="BQ876" s="114"/>
      <c r="BR876" s="114"/>
      <c r="BS876" s="114"/>
      <c r="BT876" s="114"/>
      <c r="BU876" s="114"/>
      <c r="BV876" s="114"/>
      <c r="BW876" s="114"/>
      <c r="BX876" s="114"/>
      <c r="BY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c r="AJ877" s="114"/>
      <c r="AK877" s="114"/>
      <c r="AL877" s="114"/>
      <c r="AM877" s="114"/>
      <c r="AN877" s="114"/>
      <c r="AO877" s="114"/>
      <c r="AP877" s="114"/>
      <c r="AQ877" s="114"/>
      <c r="AR877" s="114"/>
      <c r="AS877" s="114"/>
      <c r="AT877" s="114"/>
      <c r="AU877" s="114"/>
      <c r="AV877" s="114"/>
      <c r="AW877" s="114"/>
      <c r="AX877" s="114"/>
      <c r="AY877" s="114"/>
      <c r="AZ877" s="114"/>
      <c r="BA877" s="114"/>
      <c r="BB877" s="114"/>
      <c r="BC877" s="114"/>
      <c r="BD877" s="114"/>
      <c r="BE877" s="114"/>
      <c r="BF877" s="114"/>
      <c r="BG877" s="114"/>
      <c r="BH877" s="114"/>
      <c r="BI877" s="114"/>
      <c r="BJ877" s="114"/>
      <c r="BK877" s="114"/>
      <c r="BL877" s="114"/>
      <c r="BM877" s="114"/>
      <c r="BN877" s="114"/>
      <c r="BO877" s="114"/>
      <c r="BP877" s="114"/>
      <c r="BQ877" s="114"/>
      <c r="BR877" s="114"/>
      <c r="BS877" s="114"/>
      <c r="BT877" s="114"/>
      <c r="BU877" s="114"/>
      <c r="BV877" s="114"/>
      <c r="BW877" s="114"/>
      <c r="BX877" s="114"/>
      <c r="BY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c r="AJ878" s="114"/>
      <c r="AK878" s="114"/>
      <c r="AL878" s="114"/>
      <c r="AM878" s="114"/>
      <c r="AN878" s="114"/>
      <c r="AO878" s="114"/>
      <c r="AP878" s="114"/>
      <c r="AQ878" s="114"/>
      <c r="AR878" s="114"/>
      <c r="AS878" s="114"/>
      <c r="AT878" s="114"/>
      <c r="AU878" s="114"/>
      <c r="AV878" s="114"/>
      <c r="AW878" s="114"/>
      <c r="AX878" s="114"/>
      <c r="AY878" s="114"/>
      <c r="AZ878" s="114"/>
      <c r="BA878" s="114"/>
      <c r="BB878" s="114"/>
      <c r="BC878" s="114"/>
      <c r="BD878" s="114"/>
      <c r="BE878" s="114"/>
      <c r="BF878" s="114"/>
      <c r="BG878" s="114"/>
      <c r="BH878" s="114"/>
      <c r="BI878" s="114"/>
      <c r="BJ878" s="114"/>
      <c r="BK878" s="114"/>
      <c r="BL878" s="114"/>
      <c r="BM878" s="114"/>
      <c r="BN878" s="114"/>
      <c r="BO878" s="114"/>
      <c r="BP878" s="114"/>
      <c r="BQ878" s="114"/>
      <c r="BR878" s="114"/>
      <c r="BS878" s="114"/>
      <c r="BT878" s="114"/>
      <c r="BU878" s="114"/>
      <c r="BV878" s="114"/>
      <c r="BW878" s="114"/>
      <c r="BX878" s="114"/>
      <c r="BY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c r="AJ879" s="114"/>
      <c r="AK879" s="114"/>
      <c r="AL879" s="114"/>
      <c r="AM879" s="114"/>
      <c r="AN879" s="114"/>
      <c r="AO879" s="114"/>
      <c r="AP879" s="114"/>
      <c r="AQ879" s="114"/>
      <c r="AR879" s="114"/>
      <c r="AS879" s="114"/>
      <c r="AT879" s="114"/>
      <c r="AU879" s="114"/>
      <c r="AV879" s="114"/>
      <c r="AW879" s="114"/>
      <c r="AX879" s="114"/>
      <c r="AY879" s="114"/>
      <c r="AZ879" s="114"/>
      <c r="BA879" s="114"/>
      <c r="BB879" s="114"/>
      <c r="BC879" s="114"/>
      <c r="BD879" s="114"/>
      <c r="BE879" s="114"/>
      <c r="BF879" s="114"/>
      <c r="BG879" s="114"/>
      <c r="BH879" s="114"/>
      <c r="BI879" s="114"/>
      <c r="BJ879" s="114"/>
      <c r="BK879" s="114"/>
      <c r="BL879" s="114"/>
      <c r="BM879" s="114"/>
      <c r="BN879" s="114"/>
      <c r="BO879" s="114"/>
      <c r="BP879" s="114"/>
      <c r="BQ879" s="114"/>
      <c r="BR879" s="114"/>
      <c r="BS879" s="114"/>
      <c r="BT879" s="114"/>
      <c r="BU879" s="114"/>
      <c r="BV879" s="114"/>
      <c r="BW879" s="114"/>
      <c r="BX879" s="114"/>
      <c r="BY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c r="AJ880" s="114"/>
      <c r="AK880" s="114"/>
      <c r="AL880" s="114"/>
      <c r="AM880" s="114"/>
      <c r="AN880" s="114"/>
      <c r="AO880" s="114"/>
      <c r="AP880" s="114"/>
      <c r="AQ880" s="114"/>
      <c r="AR880" s="114"/>
      <c r="AS880" s="114"/>
      <c r="AT880" s="114"/>
      <c r="AU880" s="114"/>
      <c r="AV880" s="114"/>
      <c r="AW880" s="114"/>
      <c r="AX880" s="114"/>
      <c r="AY880" s="114"/>
      <c r="AZ880" s="114"/>
      <c r="BA880" s="114"/>
      <c r="BB880" s="114"/>
      <c r="BC880" s="114"/>
      <c r="BD880" s="114"/>
      <c r="BE880" s="114"/>
      <c r="BF880" s="114"/>
      <c r="BG880" s="114"/>
      <c r="BH880" s="114"/>
      <c r="BI880" s="114"/>
      <c r="BJ880" s="114"/>
      <c r="BK880" s="114"/>
      <c r="BL880" s="114"/>
      <c r="BM880" s="114"/>
      <c r="BN880" s="114"/>
      <c r="BO880" s="114"/>
      <c r="BP880" s="114"/>
      <c r="BQ880" s="114"/>
      <c r="BR880" s="114"/>
      <c r="BS880" s="114"/>
      <c r="BT880" s="114"/>
      <c r="BU880" s="114"/>
      <c r="BV880" s="114"/>
      <c r="BW880" s="114"/>
      <c r="BX880" s="114"/>
      <c r="BY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c r="AJ881" s="114"/>
      <c r="AK881" s="114"/>
      <c r="AL881" s="114"/>
      <c r="AM881" s="114"/>
      <c r="AN881" s="114"/>
      <c r="AO881" s="114"/>
      <c r="AP881" s="114"/>
      <c r="AQ881" s="114"/>
      <c r="AR881" s="114"/>
      <c r="AS881" s="114"/>
      <c r="AT881" s="114"/>
      <c r="AU881" s="114"/>
      <c r="AV881" s="114"/>
      <c r="AW881" s="114"/>
      <c r="AX881" s="114"/>
      <c r="AY881" s="114"/>
      <c r="AZ881" s="114"/>
      <c r="BA881" s="114"/>
      <c r="BB881" s="114"/>
      <c r="BC881" s="114"/>
      <c r="BD881" s="114"/>
      <c r="BE881" s="114"/>
      <c r="BF881" s="114"/>
      <c r="BG881" s="114"/>
      <c r="BH881" s="114"/>
      <c r="BI881" s="114"/>
      <c r="BJ881" s="114"/>
      <c r="BK881" s="114"/>
      <c r="BL881" s="114"/>
      <c r="BM881" s="114"/>
      <c r="BN881" s="114"/>
      <c r="BO881" s="114"/>
      <c r="BP881" s="114"/>
      <c r="BQ881" s="114"/>
      <c r="BR881" s="114"/>
      <c r="BS881" s="114"/>
      <c r="BT881" s="114"/>
      <c r="BU881" s="114"/>
      <c r="BV881" s="114"/>
      <c r="BW881" s="114"/>
      <c r="BX881" s="114"/>
      <c r="BY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c r="AJ882" s="114"/>
      <c r="AK882" s="114"/>
      <c r="AL882" s="114"/>
      <c r="AM882" s="114"/>
      <c r="AN882" s="114"/>
      <c r="AO882" s="114"/>
      <c r="AP882" s="114"/>
      <c r="AQ882" s="114"/>
      <c r="AR882" s="114"/>
      <c r="AS882" s="114"/>
      <c r="AT882" s="114"/>
      <c r="AU882" s="114"/>
      <c r="AV882" s="114"/>
      <c r="AW882" s="114"/>
      <c r="AX882" s="114"/>
      <c r="AY882" s="114"/>
      <c r="AZ882" s="114"/>
      <c r="BA882" s="114"/>
      <c r="BB882" s="114"/>
      <c r="BC882" s="114"/>
      <c r="BD882" s="114"/>
      <c r="BE882" s="114"/>
      <c r="BF882" s="114"/>
      <c r="BG882" s="114"/>
      <c r="BH882" s="114"/>
      <c r="BI882" s="114"/>
      <c r="BJ882" s="114"/>
      <c r="BK882" s="114"/>
      <c r="BL882" s="114"/>
      <c r="BM882" s="114"/>
      <c r="BN882" s="114"/>
      <c r="BO882" s="114"/>
      <c r="BP882" s="114"/>
      <c r="BQ882" s="114"/>
      <c r="BR882" s="114"/>
      <c r="BS882" s="114"/>
      <c r="BT882" s="114"/>
      <c r="BU882" s="114"/>
      <c r="BV882" s="114"/>
      <c r="BW882" s="114"/>
      <c r="BX882" s="114"/>
      <c r="BY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c r="AJ883" s="114"/>
      <c r="AK883" s="114"/>
      <c r="AL883" s="114"/>
      <c r="AM883" s="114"/>
      <c r="AN883" s="114"/>
      <c r="AO883" s="114"/>
      <c r="AP883" s="114"/>
      <c r="AQ883" s="114"/>
      <c r="AR883" s="114"/>
      <c r="AS883" s="114"/>
      <c r="AT883" s="114"/>
      <c r="AU883" s="114"/>
      <c r="AV883" s="114"/>
      <c r="AW883" s="114"/>
      <c r="AX883" s="114"/>
      <c r="AY883" s="114"/>
      <c r="AZ883" s="114"/>
      <c r="BA883" s="114"/>
      <c r="BB883" s="114"/>
      <c r="BC883" s="114"/>
      <c r="BD883" s="114"/>
      <c r="BE883" s="114"/>
      <c r="BF883" s="114"/>
      <c r="BG883" s="114"/>
      <c r="BH883" s="114"/>
      <c r="BI883" s="114"/>
      <c r="BJ883" s="114"/>
      <c r="BK883" s="114"/>
      <c r="BL883" s="114"/>
      <c r="BM883" s="114"/>
      <c r="BN883" s="114"/>
      <c r="BO883" s="114"/>
      <c r="BP883" s="114"/>
      <c r="BQ883" s="114"/>
      <c r="BR883" s="114"/>
      <c r="BS883" s="114"/>
      <c r="BT883" s="114"/>
      <c r="BU883" s="114"/>
      <c r="BV883" s="114"/>
      <c r="BW883" s="114"/>
      <c r="BX883" s="114"/>
      <c r="BY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c r="AJ884" s="114"/>
      <c r="AK884" s="114"/>
      <c r="AL884" s="114"/>
      <c r="AM884" s="114"/>
      <c r="AN884" s="114"/>
      <c r="AO884" s="114"/>
      <c r="AP884" s="114"/>
      <c r="AQ884" s="114"/>
      <c r="AR884" s="114"/>
      <c r="AS884" s="114"/>
      <c r="AT884" s="114"/>
      <c r="AU884" s="114"/>
      <c r="AV884" s="114"/>
      <c r="AW884" s="114"/>
      <c r="AX884" s="114"/>
      <c r="AY884" s="114"/>
      <c r="AZ884" s="114"/>
      <c r="BA884" s="114"/>
      <c r="BB884" s="114"/>
      <c r="BC884" s="114"/>
      <c r="BD884" s="114"/>
      <c r="BE884" s="114"/>
      <c r="BF884" s="114"/>
      <c r="BG884" s="114"/>
      <c r="BH884" s="114"/>
      <c r="BI884" s="114"/>
      <c r="BJ884" s="114"/>
      <c r="BK884" s="114"/>
      <c r="BL884" s="114"/>
      <c r="BM884" s="114"/>
      <c r="BN884" s="114"/>
      <c r="BO884" s="114"/>
      <c r="BP884" s="114"/>
      <c r="BQ884" s="114"/>
      <c r="BR884" s="114"/>
      <c r="BS884" s="114"/>
      <c r="BT884" s="114"/>
      <c r="BU884" s="114"/>
      <c r="BV884" s="114"/>
      <c r="BW884" s="114"/>
      <c r="BX884" s="114"/>
      <c r="BY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c r="AJ885" s="114"/>
      <c r="AK885" s="114"/>
      <c r="AL885" s="114"/>
      <c r="AM885" s="114"/>
      <c r="AN885" s="114"/>
      <c r="AO885" s="114"/>
      <c r="AP885" s="114"/>
      <c r="AQ885" s="114"/>
      <c r="AR885" s="114"/>
      <c r="AS885" s="114"/>
      <c r="AT885" s="114"/>
      <c r="AU885" s="114"/>
      <c r="AV885" s="114"/>
      <c r="AW885" s="114"/>
      <c r="AX885" s="114"/>
      <c r="AY885" s="114"/>
      <c r="AZ885" s="114"/>
      <c r="BA885" s="114"/>
      <c r="BB885" s="114"/>
      <c r="BC885" s="114"/>
      <c r="BD885" s="114"/>
      <c r="BE885" s="114"/>
      <c r="BF885" s="114"/>
      <c r="BG885" s="114"/>
      <c r="BH885" s="114"/>
      <c r="BI885" s="114"/>
      <c r="BJ885" s="114"/>
      <c r="BK885" s="114"/>
      <c r="BL885" s="114"/>
      <c r="BM885" s="114"/>
      <c r="BN885" s="114"/>
      <c r="BO885" s="114"/>
      <c r="BP885" s="114"/>
      <c r="BQ885" s="114"/>
      <c r="BR885" s="114"/>
      <c r="BS885" s="114"/>
      <c r="BT885" s="114"/>
      <c r="BU885" s="114"/>
      <c r="BV885" s="114"/>
      <c r="BW885" s="114"/>
      <c r="BX885" s="114"/>
      <c r="BY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c r="AJ886" s="114"/>
      <c r="AK886" s="114"/>
      <c r="AL886" s="114"/>
      <c r="AM886" s="114"/>
      <c r="AN886" s="114"/>
      <c r="AO886" s="114"/>
      <c r="AP886" s="114"/>
      <c r="AQ886" s="114"/>
      <c r="AR886" s="114"/>
      <c r="AS886" s="114"/>
      <c r="AT886" s="114"/>
      <c r="AU886" s="114"/>
      <c r="AV886" s="114"/>
      <c r="AW886" s="114"/>
      <c r="AX886" s="114"/>
      <c r="AY886" s="114"/>
      <c r="AZ886" s="114"/>
      <c r="BA886" s="114"/>
      <c r="BB886" s="114"/>
      <c r="BC886" s="114"/>
      <c r="BD886" s="114"/>
      <c r="BE886" s="114"/>
      <c r="BF886" s="114"/>
      <c r="BG886" s="114"/>
      <c r="BH886" s="114"/>
      <c r="BI886" s="114"/>
      <c r="BJ886" s="114"/>
      <c r="BK886" s="114"/>
      <c r="BL886" s="114"/>
      <c r="BM886" s="114"/>
      <c r="BN886" s="114"/>
      <c r="BO886" s="114"/>
      <c r="BP886" s="114"/>
      <c r="BQ886" s="114"/>
      <c r="BR886" s="114"/>
      <c r="BS886" s="114"/>
      <c r="BT886" s="114"/>
      <c r="BU886" s="114"/>
      <c r="BV886" s="114"/>
      <c r="BW886" s="114"/>
      <c r="BX886" s="114"/>
      <c r="BY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c r="AJ887" s="114"/>
      <c r="AK887" s="114"/>
      <c r="AL887" s="114"/>
      <c r="AM887" s="114"/>
      <c r="AN887" s="114"/>
      <c r="AO887" s="114"/>
      <c r="AP887" s="114"/>
      <c r="AQ887" s="114"/>
      <c r="AR887" s="114"/>
      <c r="AS887" s="114"/>
      <c r="AT887" s="114"/>
      <c r="AU887" s="114"/>
      <c r="AV887" s="114"/>
      <c r="AW887" s="114"/>
      <c r="AX887" s="114"/>
      <c r="AY887" s="114"/>
      <c r="AZ887" s="114"/>
      <c r="BA887" s="114"/>
      <c r="BB887" s="114"/>
      <c r="BC887" s="114"/>
      <c r="BD887" s="114"/>
      <c r="BE887" s="114"/>
      <c r="BF887" s="114"/>
      <c r="BG887" s="114"/>
      <c r="BH887" s="114"/>
      <c r="BI887" s="114"/>
      <c r="BJ887" s="114"/>
      <c r="BK887" s="114"/>
      <c r="BL887" s="114"/>
      <c r="BM887" s="114"/>
      <c r="BN887" s="114"/>
      <c r="BO887" s="114"/>
      <c r="BP887" s="114"/>
      <c r="BQ887" s="114"/>
      <c r="BR887" s="114"/>
      <c r="BS887" s="114"/>
      <c r="BT887" s="114"/>
      <c r="BU887" s="114"/>
      <c r="BV887" s="114"/>
      <c r="BW887" s="114"/>
      <c r="BX887" s="114"/>
      <c r="BY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c r="AJ888" s="114"/>
      <c r="AK888" s="114"/>
      <c r="AL888" s="114"/>
      <c r="AM888" s="114"/>
      <c r="AN888" s="114"/>
      <c r="AO888" s="114"/>
      <c r="AP888" s="114"/>
      <c r="AQ888" s="114"/>
      <c r="AR888" s="114"/>
      <c r="AS888" s="114"/>
      <c r="AT888" s="114"/>
      <c r="AU888" s="114"/>
      <c r="AV888" s="114"/>
      <c r="AW888" s="114"/>
      <c r="AX888" s="114"/>
      <c r="AY888" s="114"/>
      <c r="AZ888" s="114"/>
      <c r="BA888" s="114"/>
      <c r="BB888" s="114"/>
      <c r="BC888" s="114"/>
      <c r="BD888" s="114"/>
      <c r="BE888" s="114"/>
      <c r="BF888" s="114"/>
      <c r="BG888" s="114"/>
      <c r="BH888" s="114"/>
      <c r="BI888" s="114"/>
      <c r="BJ888" s="114"/>
      <c r="BK888" s="114"/>
      <c r="BL888" s="114"/>
      <c r="BM888" s="114"/>
      <c r="BN888" s="114"/>
      <c r="BO888" s="114"/>
      <c r="BP888" s="114"/>
      <c r="BQ888" s="114"/>
      <c r="BR888" s="114"/>
      <c r="BS888" s="114"/>
      <c r="BT888" s="114"/>
      <c r="BU888" s="114"/>
      <c r="BV888" s="114"/>
      <c r="BW888" s="114"/>
      <c r="BX888" s="114"/>
      <c r="BY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c r="AJ889" s="114"/>
      <c r="AK889" s="114"/>
      <c r="AL889" s="114"/>
      <c r="AM889" s="114"/>
      <c r="AN889" s="114"/>
      <c r="AO889" s="114"/>
      <c r="AP889" s="114"/>
      <c r="AQ889" s="114"/>
      <c r="AR889" s="114"/>
      <c r="AS889" s="114"/>
      <c r="AT889" s="114"/>
      <c r="AU889" s="114"/>
      <c r="AV889" s="114"/>
      <c r="AW889" s="114"/>
      <c r="AX889" s="114"/>
      <c r="AY889" s="114"/>
      <c r="AZ889" s="114"/>
      <c r="BA889" s="114"/>
      <c r="BB889" s="114"/>
      <c r="BC889" s="114"/>
      <c r="BD889" s="114"/>
      <c r="BE889" s="114"/>
      <c r="BF889" s="114"/>
      <c r="BG889" s="114"/>
      <c r="BH889" s="114"/>
      <c r="BI889" s="114"/>
      <c r="BJ889" s="114"/>
      <c r="BK889" s="114"/>
      <c r="BL889" s="114"/>
      <c r="BM889" s="114"/>
      <c r="BN889" s="114"/>
      <c r="BO889" s="114"/>
      <c r="BP889" s="114"/>
      <c r="BQ889" s="114"/>
      <c r="BR889" s="114"/>
      <c r="BS889" s="114"/>
      <c r="BT889" s="114"/>
      <c r="BU889" s="114"/>
      <c r="BV889" s="114"/>
      <c r="BW889" s="114"/>
      <c r="BX889" s="114"/>
      <c r="BY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c r="AJ890" s="114"/>
      <c r="AK890" s="114"/>
      <c r="AL890" s="114"/>
      <c r="AM890" s="114"/>
      <c r="AN890" s="114"/>
      <c r="AO890" s="114"/>
      <c r="AP890" s="114"/>
      <c r="AQ890" s="114"/>
      <c r="AR890" s="114"/>
      <c r="AS890" s="114"/>
      <c r="AT890" s="114"/>
      <c r="AU890" s="114"/>
      <c r="AV890" s="114"/>
      <c r="AW890" s="114"/>
      <c r="AX890" s="114"/>
      <c r="AY890" s="114"/>
      <c r="AZ890" s="114"/>
      <c r="BA890" s="114"/>
      <c r="BB890" s="114"/>
      <c r="BC890" s="114"/>
      <c r="BD890" s="114"/>
      <c r="BE890" s="114"/>
      <c r="BF890" s="114"/>
      <c r="BG890" s="114"/>
      <c r="BH890" s="114"/>
      <c r="BI890" s="114"/>
      <c r="BJ890" s="114"/>
      <c r="BK890" s="114"/>
      <c r="BL890" s="114"/>
      <c r="BM890" s="114"/>
      <c r="BN890" s="114"/>
      <c r="BO890" s="114"/>
      <c r="BP890" s="114"/>
      <c r="BQ890" s="114"/>
      <c r="BR890" s="114"/>
      <c r="BS890" s="114"/>
      <c r="BT890" s="114"/>
      <c r="BU890" s="114"/>
      <c r="BV890" s="114"/>
      <c r="BW890" s="114"/>
      <c r="BX890" s="114"/>
      <c r="BY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c r="AJ891" s="114"/>
      <c r="AK891" s="114"/>
      <c r="AL891" s="114"/>
      <c r="AM891" s="114"/>
      <c r="AN891" s="114"/>
      <c r="AO891" s="114"/>
      <c r="AP891" s="114"/>
      <c r="AQ891" s="114"/>
      <c r="AR891" s="114"/>
      <c r="AS891" s="114"/>
      <c r="AT891" s="114"/>
      <c r="AU891" s="114"/>
      <c r="AV891" s="114"/>
      <c r="AW891" s="114"/>
      <c r="AX891" s="114"/>
      <c r="AY891" s="114"/>
      <c r="AZ891" s="114"/>
      <c r="BA891" s="114"/>
      <c r="BB891" s="114"/>
      <c r="BC891" s="114"/>
      <c r="BD891" s="114"/>
      <c r="BE891" s="114"/>
      <c r="BF891" s="114"/>
      <c r="BG891" s="114"/>
      <c r="BH891" s="114"/>
      <c r="BI891" s="114"/>
      <c r="BJ891" s="114"/>
      <c r="BK891" s="114"/>
      <c r="BL891" s="114"/>
      <c r="BM891" s="114"/>
      <c r="BN891" s="114"/>
      <c r="BO891" s="114"/>
      <c r="BP891" s="114"/>
      <c r="BQ891" s="114"/>
      <c r="BR891" s="114"/>
      <c r="BS891" s="114"/>
      <c r="BT891" s="114"/>
      <c r="BU891" s="114"/>
      <c r="BV891" s="114"/>
      <c r="BW891" s="114"/>
      <c r="BX891" s="114"/>
      <c r="BY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c r="AJ892" s="114"/>
      <c r="AK892" s="114"/>
      <c r="AL892" s="114"/>
      <c r="AM892" s="114"/>
      <c r="AN892" s="114"/>
      <c r="AO892" s="114"/>
      <c r="AP892" s="114"/>
      <c r="AQ892" s="114"/>
      <c r="AR892" s="114"/>
      <c r="AS892" s="114"/>
      <c r="AT892" s="114"/>
      <c r="AU892" s="114"/>
      <c r="AV892" s="114"/>
      <c r="AW892" s="114"/>
      <c r="AX892" s="114"/>
      <c r="AY892" s="114"/>
      <c r="AZ892" s="114"/>
      <c r="BA892" s="114"/>
      <c r="BB892" s="114"/>
      <c r="BC892" s="114"/>
      <c r="BD892" s="114"/>
      <c r="BE892" s="114"/>
      <c r="BF892" s="114"/>
      <c r="BG892" s="114"/>
      <c r="BH892" s="114"/>
      <c r="BI892" s="114"/>
      <c r="BJ892" s="114"/>
      <c r="BK892" s="114"/>
      <c r="BL892" s="114"/>
      <c r="BM892" s="114"/>
      <c r="BN892" s="114"/>
      <c r="BO892" s="114"/>
      <c r="BP892" s="114"/>
      <c r="BQ892" s="114"/>
      <c r="BR892" s="114"/>
      <c r="BS892" s="114"/>
      <c r="BT892" s="114"/>
      <c r="BU892" s="114"/>
      <c r="BV892" s="114"/>
      <c r="BW892" s="114"/>
      <c r="BX892" s="114"/>
      <c r="BY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c r="AJ893" s="114"/>
      <c r="AK893" s="114"/>
      <c r="AL893" s="114"/>
      <c r="AM893" s="114"/>
      <c r="AN893" s="114"/>
      <c r="AO893" s="114"/>
      <c r="AP893" s="114"/>
      <c r="AQ893" s="114"/>
      <c r="AR893" s="114"/>
      <c r="AS893" s="114"/>
      <c r="AT893" s="114"/>
      <c r="AU893" s="114"/>
      <c r="AV893" s="114"/>
      <c r="AW893" s="114"/>
      <c r="AX893" s="114"/>
      <c r="AY893" s="114"/>
      <c r="AZ893" s="114"/>
      <c r="BA893" s="114"/>
      <c r="BB893" s="114"/>
      <c r="BC893" s="114"/>
      <c r="BD893" s="114"/>
      <c r="BE893" s="114"/>
      <c r="BF893" s="114"/>
      <c r="BG893" s="114"/>
      <c r="BH893" s="114"/>
      <c r="BI893" s="114"/>
      <c r="BJ893" s="114"/>
      <c r="BK893" s="114"/>
      <c r="BL893" s="114"/>
      <c r="BM893" s="114"/>
      <c r="BN893" s="114"/>
      <c r="BO893" s="114"/>
      <c r="BP893" s="114"/>
      <c r="BQ893" s="114"/>
      <c r="BR893" s="114"/>
      <c r="BS893" s="114"/>
      <c r="BT893" s="114"/>
      <c r="BU893" s="114"/>
      <c r="BV893" s="114"/>
      <c r="BW893" s="114"/>
      <c r="BX893" s="114"/>
      <c r="BY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c r="AJ894" s="114"/>
      <c r="AK894" s="114"/>
      <c r="AL894" s="114"/>
      <c r="AM894" s="114"/>
      <c r="AN894" s="114"/>
      <c r="AO894" s="114"/>
      <c r="AP894" s="114"/>
      <c r="AQ894" s="114"/>
      <c r="AR894" s="114"/>
      <c r="AS894" s="114"/>
      <c r="AT894" s="114"/>
      <c r="AU894" s="114"/>
      <c r="AV894" s="114"/>
      <c r="AW894" s="114"/>
      <c r="AX894" s="114"/>
      <c r="AY894" s="114"/>
      <c r="AZ894" s="114"/>
      <c r="BA894" s="114"/>
      <c r="BB894" s="114"/>
      <c r="BC894" s="114"/>
      <c r="BD894" s="114"/>
      <c r="BE894" s="114"/>
      <c r="BF894" s="114"/>
      <c r="BG894" s="114"/>
      <c r="BH894" s="114"/>
      <c r="BI894" s="114"/>
      <c r="BJ894" s="114"/>
      <c r="BK894" s="114"/>
      <c r="BL894" s="114"/>
      <c r="BM894" s="114"/>
      <c r="BN894" s="114"/>
      <c r="BO894" s="114"/>
      <c r="BP894" s="114"/>
      <c r="BQ894" s="114"/>
      <c r="BR894" s="114"/>
      <c r="BS894" s="114"/>
      <c r="BT894" s="114"/>
      <c r="BU894" s="114"/>
      <c r="BV894" s="114"/>
      <c r="BW894" s="114"/>
      <c r="BX894" s="114"/>
      <c r="BY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c r="AJ895" s="114"/>
      <c r="AK895" s="114"/>
      <c r="AL895" s="114"/>
      <c r="AM895" s="114"/>
      <c r="AN895" s="114"/>
      <c r="AO895" s="114"/>
      <c r="AP895" s="114"/>
      <c r="AQ895" s="114"/>
      <c r="AR895" s="114"/>
      <c r="AS895" s="114"/>
      <c r="AT895" s="114"/>
      <c r="AU895" s="114"/>
      <c r="AV895" s="114"/>
      <c r="AW895" s="114"/>
      <c r="AX895" s="114"/>
      <c r="AY895" s="114"/>
      <c r="AZ895" s="114"/>
      <c r="BA895" s="114"/>
      <c r="BB895" s="114"/>
      <c r="BC895" s="114"/>
      <c r="BD895" s="114"/>
      <c r="BE895" s="114"/>
      <c r="BF895" s="114"/>
      <c r="BG895" s="114"/>
      <c r="BH895" s="114"/>
      <c r="BI895" s="114"/>
      <c r="BJ895" s="114"/>
      <c r="BK895" s="114"/>
      <c r="BL895" s="114"/>
      <c r="BM895" s="114"/>
      <c r="BN895" s="114"/>
      <c r="BO895" s="114"/>
      <c r="BP895" s="114"/>
      <c r="BQ895" s="114"/>
      <c r="BR895" s="114"/>
      <c r="BS895" s="114"/>
      <c r="BT895" s="114"/>
      <c r="BU895" s="114"/>
      <c r="BV895" s="114"/>
      <c r="BW895" s="114"/>
      <c r="BX895" s="114"/>
      <c r="BY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c r="AJ896" s="114"/>
      <c r="AK896" s="114"/>
      <c r="AL896" s="114"/>
      <c r="AM896" s="114"/>
      <c r="AN896" s="114"/>
      <c r="AO896" s="114"/>
      <c r="AP896" s="114"/>
      <c r="AQ896" s="114"/>
      <c r="AR896" s="114"/>
      <c r="AS896" s="114"/>
      <c r="AT896" s="114"/>
      <c r="AU896" s="114"/>
      <c r="AV896" s="114"/>
      <c r="AW896" s="114"/>
      <c r="AX896" s="114"/>
      <c r="AY896" s="114"/>
      <c r="AZ896" s="114"/>
      <c r="BA896" s="114"/>
      <c r="BB896" s="114"/>
      <c r="BC896" s="114"/>
      <c r="BD896" s="114"/>
      <c r="BE896" s="114"/>
      <c r="BF896" s="114"/>
      <c r="BG896" s="114"/>
      <c r="BH896" s="114"/>
      <c r="BI896" s="114"/>
      <c r="BJ896" s="114"/>
      <c r="BK896" s="114"/>
      <c r="BL896" s="114"/>
      <c r="BM896" s="114"/>
      <c r="BN896" s="114"/>
      <c r="BO896" s="114"/>
      <c r="BP896" s="114"/>
      <c r="BQ896" s="114"/>
      <c r="BR896" s="114"/>
      <c r="BS896" s="114"/>
      <c r="BT896" s="114"/>
      <c r="BU896" s="114"/>
      <c r="BV896" s="114"/>
      <c r="BW896" s="114"/>
      <c r="BX896" s="114"/>
      <c r="BY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c r="AJ897" s="114"/>
      <c r="AK897" s="114"/>
      <c r="AL897" s="114"/>
      <c r="AM897" s="114"/>
      <c r="AN897" s="114"/>
      <c r="AO897" s="114"/>
      <c r="AP897" s="114"/>
      <c r="AQ897" s="114"/>
      <c r="AR897" s="114"/>
      <c r="AS897" s="114"/>
      <c r="AT897" s="114"/>
      <c r="AU897" s="114"/>
      <c r="AV897" s="114"/>
      <c r="AW897" s="114"/>
      <c r="AX897" s="114"/>
      <c r="AY897" s="114"/>
      <c r="AZ897" s="114"/>
      <c r="BA897" s="114"/>
      <c r="BB897" s="114"/>
      <c r="BC897" s="114"/>
      <c r="BD897" s="114"/>
      <c r="BE897" s="114"/>
      <c r="BF897" s="114"/>
      <c r="BG897" s="114"/>
      <c r="BH897" s="114"/>
      <c r="BI897" s="114"/>
      <c r="BJ897" s="114"/>
      <c r="BK897" s="114"/>
      <c r="BL897" s="114"/>
      <c r="BM897" s="114"/>
      <c r="BN897" s="114"/>
      <c r="BO897" s="114"/>
      <c r="BP897" s="114"/>
      <c r="BQ897" s="114"/>
      <c r="BR897" s="114"/>
      <c r="BS897" s="114"/>
      <c r="BT897" s="114"/>
      <c r="BU897" s="114"/>
      <c r="BV897" s="114"/>
      <c r="BW897" s="114"/>
      <c r="BX897" s="114"/>
      <c r="BY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c r="AJ898" s="114"/>
      <c r="AK898" s="114"/>
      <c r="AL898" s="114"/>
      <c r="AM898" s="114"/>
      <c r="AN898" s="114"/>
      <c r="AO898" s="114"/>
      <c r="AP898" s="114"/>
      <c r="AQ898" s="114"/>
      <c r="AR898" s="114"/>
      <c r="AS898" s="114"/>
      <c r="AT898" s="114"/>
      <c r="AU898" s="114"/>
      <c r="AV898" s="114"/>
      <c r="AW898" s="114"/>
      <c r="AX898" s="114"/>
      <c r="AY898" s="114"/>
      <c r="AZ898" s="114"/>
      <c r="BA898" s="114"/>
      <c r="BB898" s="114"/>
      <c r="BC898" s="114"/>
      <c r="BD898" s="114"/>
      <c r="BE898" s="114"/>
      <c r="BF898" s="114"/>
      <c r="BG898" s="114"/>
      <c r="BH898" s="114"/>
      <c r="BI898" s="114"/>
      <c r="BJ898" s="114"/>
      <c r="BK898" s="114"/>
      <c r="BL898" s="114"/>
      <c r="BM898" s="114"/>
      <c r="BN898" s="114"/>
      <c r="BO898" s="114"/>
      <c r="BP898" s="114"/>
      <c r="BQ898" s="114"/>
      <c r="BR898" s="114"/>
      <c r="BS898" s="114"/>
      <c r="BT898" s="114"/>
      <c r="BU898" s="114"/>
      <c r="BV898" s="114"/>
      <c r="BW898" s="114"/>
      <c r="BX898" s="114"/>
      <c r="BY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c r="AJ899" s="114"/>
      <c r="AK899" s="114"/>
      <c r="AL899" s="114"/>
      <c r="AM899" s="114"/>
      <c r="AN899" s="114"/>
      <c r="AO899" s="114"/>
      <c r="AP899" s="114"/>
      <c r="AQ899" s="114"/>
      <c r="AR899" s="114"/>
      <c r="AS899" s="114"/>
      <c r="AT899" s="114"/>
      <c r="AU899" s="114"/>
      <c r="AV899" s="114"/>
      <c r="AW899" s="114"/>
      <c r="AX899" s="114"/>
      <c r="AY899" s="114"/>
      <c r="AZ899" s="114"/>
      <c r="BA899" s="114"/>
      <c r="BB899" s="114"/>
      <c r="BC899" s="114"/>
      <c r="BD899" s="114"/>
      <c r="BE899" s="114"/>
      <c r="BF899" s="114"/>
      <c r="BG899" s="114"/>
      <c r="BH899" s="114"/>
      <c r="BI899" s="114"/>
      <c r="BJ899" s="114"/>
      <c r="BK899" s="114"/>
      <c r="BL899" s="114"/>
      <c r="BM899" s="114"/>
      <c r="BN899" s="114"/>
      <c r="BO899" s="114"/>
      <c r="BP899" s="114"/>
      <c r="BQ899" s="114"/>
      <c r="BR899" s="114"/>
      <c r="BS899" s="114"/>
      <c r="BT899" s="114"/>
      <c r="BU899" s="114"/>
      <c r="BV899" s="114"/>
      <c r="BW899" s="114"/>
      <c r="BX899" s="114"/>
      <c r="BY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c r="AJ900" s="114"/>
      <c r="AK900" s="114"/>
      <c r="AL900" s="114"/>
      <c r="AM900" s="114"/>
      <c r="AN900" s="114"/>
      <c r="AO900" s="114"/>
      <c r="AP900" s="114"/>
      <c r="AQ900" s="114"/>
      <c r="AR900" s="114"/>
      <c r="AS900" s="114"/>
      <c r="AT900" s="114"/>
      <c r="AU900" s="114"/>
      <c r="AV900" s="114"/>
      <c r="AW900" s="114"/>
      <c r="AX900" s="114"/>
      <c r="AY900" s="114"/>
      <c r="AZ900" s="114"/>
      <c r="BA900" s="114"/>
      <c r="BB900" s="114"/>
      <c r="BC900" s="114"/>
      <c r="BD900" s="114"/>
      <c r="BE900" s="114"/>
      <c r="BF900" s="114"/>
      <c r="BG900" s="114"/>
      <c r="BH900" s="114"/>
      <c r="BI900" s="114"/>
      <c r="BJ900" s="114"/>
      <c r="BK900" s="114"/>
      <c r="BL900" s="114"/>
      <c r="BM900" s="114"/>
      <c r="BN900" s="114"/>
      <c r="BO900" s="114"/>
      <c r="BP900" s="114"/>
      <c r="BQ900" s="114"/>
      <c r="BR900" s="114"/>
      <c r="BS900" s="114"/>
      <c r="BT900" s="114"/>
      <c r="BU900" s="114"/>
      <c r="BV900" s="114"/>
      <c r="BW900" s="114"/>
      <c r="BX900" s="114"/>
      <c r="BY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c r="AJ901" s="114"/>
      <c r="AK901" s="114"/>
      <c r="AL901" s="114"/>
      <c r="AM901" s="114"/>
      <c r="AN901" s="114"/>
      <c r="AO901" s="114"/>
      <c r="AP901" s="114"/>
      <c r="AQ901" s="114"/>
      <c r="AR901" s="114"/>
      <c r="AS901" s="114"/>
      <c r="AT901" s="114"/>
      <c r="AU901" s="114"/>
      <c r="AV901" s="114"/>
      <c r="AW901" s="114"/>
      <c r="AX901" s="114"/>
      <c r="AY901" s="114"/>
      <c r="AZ901" s="114"/>
      <c r="BA901" s="114"/>
      <c r="BB901" s="114"/>
      <c r="BC901" s="114"/>
      <c r="BD901" s="114"/>
      <c r="BE901" s="114"/>
      <c r="BF901" s="114"/>
      <c r="BG901" s="114"/>
      <c r="BH901" s="114"/>
      <c r="BI901" s="114"/>
      <c r="BJ901" s="114"/>
      <c r="BK901" s="114"/>
      <c r="BL901" s="114"/>
      <c r="BM901" s="114"/>
      <c r="BN901" s="114"/>
      <c r="BO901" s="114"/>
      <c r="BP901" s="114"/>
      <c r="BQ901" s="114"/>
      <c r="BR901" s="114"/>
      <c r="BS901" s="114"/>
      <c r="BT901" s="114"/>
      <c r="BU901" s="114"/>
      <c r="BV901" s="114"/>
      <c r="BW901" s="114"/>
      <c r="BX901" s="114"/>
      <c r="BY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c r="AJ902" s="114"/>
      <c r="AK902" s="114"/>
      <c r="AL902" s="114"/>
      <c r="AM902" s="114"/>
      <c r="AN902" s="114"/>
      <c r="AO902" s="114"/>
      <c r="AP902" s="114"/>
      <c r="AQ902" s="114"/>
      <c r="AR902" s="114"/>
      <c r="AS902" s="114"/>
      <c r="AT902" s="114"/>
      <c r="AU902" s="114"/>
      <c r="AV902" s="114"/>
      <c r="AW902" s="114"/>
      <c r="AX902" s="114"/>
      <c r="AY902" s="114"/>
      <c r="AZ902" s="114"/>
      <c r="BA902" s="114"/>
      <c r="BB902" s="114"/>
      <c r="BC902" s="114"/>
      <c r="BD902" s="114"/>
      <c r="BE902" s="114"/>
      <c r="BF902" s="114"/>
      <c r="BG902" s="114"/>
      <c r="BH902" s="114"/>
      <c r="BI902" s="114"/>
      <c r="BJ902" s="114"/>
      <c r="BK902" s="114"/>
      <c r="BL902" s="114"/>
      <c r="BM902" s="114"/>
      <c r="BN902" s="114"/>
      <c r="BO902" s="114"/>
      <c r="BP902" s="114"/>
      <c r="BQ902" s="114"/>
      <c r="BR902" s="114"/>
      <c r="BS902" s="114"/>
      <c r="BT902" s="114"/>
      <c r="BU902" s="114"/>
      <c r="BV902" s="114"/>
      <c r="BW902" s="114"/>
      <c r="BX902" s="114"/>
      <c r="BY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c r="AJ903" s="114"/>
      <c r="AK903" s="114"/>
      <c r="AL903" s="114"/>
      <c r="AM903" s="114"/>
      <c r="AN903" s="114"/>
      <c r="AO903" s="114"/>
      <c r="AP903" s="114"/>
      <c r="AQ903" s="114"/>
      <c r="AR903" s="114"/>
      <c r="AS903" s="114"/>
      <c r="AT903" s="114"/>
      <c r="AU903" s="114"/>
      <c r="AV903" s="114"/>
      <c r="AW903" s="114"/>
      <c r="AX903" s="114"/>
      <c r="AY903" s="114"/>
      <c r="AZ903" s="114"/>
      <c r="BA903" s="114"/>
      <c r="BB903" s="114"/>
      <c r="BC903" s="114"/>
      <c r="BD903" s="114"/>
      <c r="BE903" s="114"/>
      <c r="BF903" s="114"/>
      <c r="BG903" s="114"/>
      <c r="BH903" s="114"/>
      <c r="BI903" s="114"/>
      <c r="BJ903" s="114"/>
      <c r="BK903" s="114"/>
      <c r="BL903" s="114"/>
      <c r="BM903" s="114"/>
      <c r="BN903" s="114"/>
      <c r="BO903" s="114"/>
      <c r="BP903" s="114"/>
      <c r="BQ903" s="114"/>
      <c r="BR903" s="114"/>
      <c r="BS903" s="114"/>
      <c r="BT903" s="114"/>
      <c r="BU903" s="114"/>
      <c r="BV903" s="114"/>
      <c r="BW903" s="114"/>
      <c r="BX903" s="114"/>
      <c r="BY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c r="AJ904" s="114"/>
      <c r="AK904" s="114"/>
      <c r="AL904" s="114"/>
      <c r="AM904" s="114"/>
      <c r="AN904" s="114"/>
      <c r="AO904" s="114"/>
      <c r="AP904" s="114"/>
      <c r="AQ904" s="114"/>
      <c r="AR904" s="114"/>
      <c r="AS904" s="114"/>
      <c r="AT904" s="114"/>
      <c r="AU904" s="114"/>
      <c r="AV904" s="114"/>
      <c r="AW904" s="114"/>
      <c r="AX904" s="114"/>
      <c r="AY904" s="114"/>
      <c r="AZ904" s="114"/>
      <c r="BA904" s="114"/>
      <c r="BB904" s="114"/>
      <c r="BC904" s="114"/>
      <c r="BD904" s="114"/>
      <c r="BE904" s="114"/>
      <c r="BF904" s="114"/>
      <c r="BG904" s="114"/>
      <c r="BH904" s="114"/>
      <c r="BI904" s="114"/>
      <c r="BJ904" s="114"/>
      <c r="BK904" s="114"/>
      <c r="BL904" s="114"/>
      <c r="BM904" s="114"/>
      <c r="BN904" s="114"/>
      <c r="BO904" s="114"/>
      <c r="BP904" s="114"/>
      <c r="BQ904" s="114"/>
      <c r="BR904" s="114"/>
      <c r="BS904" s="114"/>
      <c r="BT904" s="114"/>
      <c r="BU904" s="114"/>
      <c r="BV904" s="114"/>
      <c r="BW904" s="114"/>
      <c r="BX904" s="114"/>
      <c r="BY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c r="AJ905" s="114"/>
      <c r="AK905" s="114"/>
      <c r="AL905" s="114"/>
      <c r="AM905" s="114"/>
      <c r="AN905" s="114"/>
      <c r="AO905" s="114"/>
      <c r="AP905" s="114"/>
      <c r="AQ905" s="114"/>
      <c r="AR905" s="114"/>
      <c r="AS905" s="114"/>
      <c r="AT905" s="114"/>
      <c r="AU905" s="114"/>
      <c r="AV905" s="114"/>
      <c r="AW905" s="114"/>
      <c r="AX905" s="114"/>
      <c r="AY905" s="114"/>
      <c r="AZ905" s="114"/>
      <c r="BA905" s="114"/>
      <c r="BB905" s="114"/>
      <c r="BC905" s="114"/>
      <c r="BD905" s="114"/>
      <c r="BE905" s="114"/>
      <c r="BF905" s="114"/>
      <c r="BG905" s="114"/>
      <c r="BH905" s="114"/>
      <c r="BI905" s="114"/>
      <c r="BJ905" s="114"/>
      <c r="BK905" s="114"/>
      <c r="BL905" s="114"/>
      <c r="BM905" s="114"/>
      <c r="BN905" s="114"/>
      <c r="BO905" s="114"/>
      <c r="BP905" s="114"/>
      <c r="BQ905" s="114"/>
      <c r="BR905" s="114"/>
      <c r="BS905" s="114"/>
      <c r="BT905" s="114"/>
      <c r="BU905" s="114"/>
      <c r="BV905" s="114"/>
      <c r="BW905" s="114"/>
      <c r="BX905" s="114"/>
      <c r="BY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c r="AJ906" s="114"/>
      <c r="AK906" s="114"/>
      <c r="AL906" s="114"/>
      <c r="AM906" s="114"/>
      <c r="AN906" s="114"/>
      <c r="AO906" s="114"/>
      <c r="AP906" s="114"/>
      <c r="AQ906" s="114"/>
      <c r="AR906" s="114"/>
      <c r="AS906" s="114"/>
      <c r="AT906" s="114"/>
      <c r="AU906" s="114"/>
      <c r="AV906" s="114"/>
      <c r="AW906" s="114"/>
      <c r="AX906" s="114"/>
      <c r="AY906" s="114"/>
      <c r="AZ906" s="114"/>
      <c r="BA906" s="114"/>
      <c r="BB906" s="114"/>
      <c r="BC906" s="114"/>
      <c r="BD906" s="114"/>
      <c r="BE906" s="114"/>
      <c r="BF906" s="114"/>
      <c r="BG906" s="114"/>
      <c r="BH906" s="114"/>
      <c r="BI906" s="114"/>
      <c r="BJ906" s="114"/>
      <c r="BK906" s="114"/>
      <c r="BL906" s="114"/>
      <c r="BM906" s="114"/>
      <c r="BN906" s="114"/>
      <c r="BO906" s="114"/>
      <c r="BP906" s="114"/>
      <c r="BQ906" s="114"/>
      <c r="BR906" s="114"/>
      <c r="BS906" s="114"/>
      <c r="BT906" s="114"/>
      <c r="BU906" s="114"/>
      <c r="BV906" s="114"/>
      <c r="BW906" s="114"/>
      <c r="BX906" s="114"/>
      <c r="BY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c r="AJ907" s="114"/>
      <c r="AK907" s="114"/>
      <c r="AL907" s="114"/>
      <c r="AM907" s="114"/>
      <c r="AN907" s="114"/>
      <c r="AO907" s="114"/>
      <c r="AP907" s="114"/>
      <c r="AQ907" s="114"/>
      <c r="AR907" s="114"/>
      <c r="AS907" s="114"/>
      <c r="AT907" s="114"/>
      <c r="AU907" s="114"/>
      <c r="AV907" s="114"/>
      <c r="AW907" s="114"/>
      <c r="AX907" s="114"/>
      <c r="AY907" s="114"/>
      <c r="AZ907" s="114"/>
      <c r="BA907" s="114"/>
      <c r="BB907" s="114"/>
      <c r="BC907" s="114"/>
      <c r="BD907" s="114"/>
      <c r="BE907" s="114"/>
      <c r="BF907" s="114"/>
      <c r="BG907" s="114"/>
      <c r="BH907" s="114"/>
      <c r="BI907" s="114"/>
      <c r="BJ907" s="114"/>
      <c r="BK907" s="114"/>
      <c r="BL907" s="114"/>
      <c r="BM907" s="114"/>
      <c r="BN907" s="114"/>
      <c r="BO907" s="114"/>
      <c r="BP907" s="114"/>
      <c r="BQ907" s="114"/>
      <c r="BR907" s="114"/>
      <c r="BS907" s="114"/>
      <c r="BT907" s="114"/>
      <c r="BU907" s="114"/>
      <c r="BV907" s="114"/>
      <c r="BW907" s="114"/>
      <c r="BX907" s="114"/>
      <c r="BY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c r="AJ908" s="114"/>
      <c r="AK908" s="114"/>
      <c r="AL908" s="114"/>
      <c r="AM908" s="114"/>
      <c r="AN908" s="114"/>
      <c r="AO908" s="114"/>
      <c r="AP908" s="114"/>
      <c r="AQ908" s="114"/>
      <c r="AR908" s="114"/>
      <c r="AS908" s="114"/>
      <c r="AT908" s="114"/>
      <c r="AU908" s="114"/>
      <c r="AV908" s="114"/>
      <c r="AW908" s="114"/>
      <c r="AX908" s="114"/>
      <c r="AY908" s="114"/>
      <c r="AZ908" s="114"/>
      <c r="BA908" s="114"/>
      <c r="BB908" s="114"/>
      <c r="BC908" s="114"/>
      <c r="BD908" s="114"/>
      <c r="BE908" s="114"/>
      <c r="BF908" s="114"/>
      <c r="BG908" s="114"/>
      <c r="BH908" s="114"/>
      <c r="BI908" s="114"/>
      <c r="BJ908" s="114"/>
      <c r="BK908" s="114"/>
      <c r="BL908" s="114"/>
      <c r="BM908" s="114"/>
      <c r="BN908" s="114"/>
      <c r="BO908" s="114"/>
      <c r="BP908" s="114"/>
      <c r="BQ908" s="114"/>
      <c r="BR908" s="114"/>
      <c r="BS908" s="114"/>
      <c r="BT908" s="114"/>
      <c r="BU908" s="114"/>
      <c r="BV908" s="114"/>
      <c r="BW908" s="114"/>
      <c r="BX908" s="114"/>
      <c r="BY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c r="AJ909" s="114"/>
      <c r="AK909" s="114"/>
      <c r="AL909" s="114"/>
      <c r="AM909" s="114"/>
      <c r="AN909" s="114"/>
      <c r="AO909" s="114"/>
      <c r="AP909" s="114"/>
      <c r="AQ909" s="114"/>
      <c r="AR909" s="114"/>
      <c r="AS909" s="114"/>
      <c r="AT909" s="114"/>
      <c r="AU909" s="114"/>
      <c r="AV909" s="114"/>
      <c r="AW909" s="114"/>
      <c r="AX909" s="114"/>
      <c r="AY909" s="114"/>
      <c r="AZ909" s="114"/>
      <c r="BA909" s="114"/>
      <c r="BB909" s="114"/>
      <c r="BC909" s="114"/>
      <c r="BD909" s="114"/>
      <c r="BE909" s="114"/>
      <c r="BF909" s="114"/>
      <c r="BG909" s="114"/>
      <c r="BH909" s="114"/>
      <c r="BI909" s="114"/>
      <c r="BJ909" s="114"/>
      <c r="BK909" s="114"/>
      <c r="BL909" s="114"/>
      <c r="BM909" s="114"/>
      <c r="BN909" s="114"/>
      <c r="BO909" s="114"/>
      <c r="BP909" s="114"/>
      <c r="BQ909" s="114"/>
      <c r="BR909" s="114"/>
      <c r="BS909" s="114"/>
      <c r="BT909" s="114"/>
      <c r="BU909" s="114"/>
      <c r="BV909" s="114"/>
      <c r="BW909" s="114"/>
      <c r="BX909" s="114"/>
      <c r="BY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c r="AJ910" s="114"/>
      <c r="AK910" s="114"/>
      <c r="AL910" s="114"/>
      <c r="AM910" s="114"/>
      <c r="AN910" s="114"/>
      <c r="AO910" s="114"/>
      <c r="AP910" s="114"/>
      <c r="AQ910" s="114"/>
      <c r="AR910" s="114"/>
      <c r="AS910" s="114"/>
      <c r="AT910" s="114"/>
      <c r="AU910" s="114"/>
      <c r="AV910" s="114"/>
      <c r="AW910" s="114"/>
      <c r="AX910" s="114"/>
      <c r="AY910" s="114"/>
      <c r="AZ910" s="114"/>
      <c r="BA910" s="114"/>
      <c r="BB910" s="114"/>
      <c r="BC910" s="114"/>
      <c r="BD910" s="114"/>
      <c r="BE910" s="114"/>
      <c r="BF910" s="114"/>
      <c r="BG910" s="114"/>
      <c r="BH910" s="114"/>
      <c r="BI910" s="114"/>
      <c r="BJ910" s="114"/>
      <c r="BK910" s="114"/>
      <c r="BL910" s="114"/>
      <c r="BM910" s="114"/>
      <c r="BN910" s="114"/>
      <c r="BO910" s="114"/>
      <c r="BP910" s="114"/>
      <c r="BQ910" s="114"/>
      <c r="BR910" s="114"/>
      <c r="BS910" s="114"/>
      <c r="BT910" s="114"/>
      <c r="BU910" s="114"/>
      <c r="BV910" s="114"/>
      <c r="BW910" s="114"/>
      <c r="BX910" s="114"/>
      <c r="BY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c r="AJ911" s="114"/>
      <c r="AK911" s="114"/>
      <c r="AL911" s="114"/>
      <c r="AM911" s="114"/>
      <c r="AN911" s="114"/>
      <c r="AO911" s="114"/>
      <c r="AP911" s="114"/>
      <c r="AQ911" s="114"/>
      <c r="AR911" s="114"/>
      <c r="AS911" s="114"/>
      <c r="AT911" s="114"/>
      <c r="AU911" s="114"/>
      <c r="AV911" s="114"/>
      <c r="AW911" s="114"/>
      <c r="AX911" s="114"/>
      <c r="AY911" s="114"/>
      <c r="AZ911" s="114"/>
      <c r="BA911" s="114"/>
      <c r="BB911" s="114"/>
      <c r="BC911" s="114"/>
      <c r="BD911" s="114"/>
      <c r="BE911" s="114"/>
      <c r="BF911" s="114"/>
      <c r="BG911" s="114"/>
      <c r="BH911" s="114"/>
      <c r="BI911" s="114"/>
      <c r="BJ911" s="114"/>
      <c r="BK911" s="114"/>
      <c r="BL911" s="114"/>
      <c r="BM911" s="114"/>
      <c r="BN911" s="114"/>
      <c r="BO911" s="114"/>
      <c r="BP911" s="114"/>
      <c r="BQ911" s="114"/>
      <c r="BR911" s="114"/>
      <c r="BS911" s="114"/>
      <c r="BT911" s="114"/>
      <c r="BU911" s="114"/>
      <c r="BV911" s="114"/>
      <c r="BW911" s="114"/>
      <c r="BX911" s="114"/>
      <c r="BY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c r="AJ912" s="114"/>
      <c r="AK912" s="114"/>
      <c r="AL912" s="114"/>
      <c r="AM912" s="114"/>
      <c r="AN912" s="114"/>
      <c r="AO912" s="114"/>
      <c r="AP912" s="114"/>
      <c r="AQ912" s="114"/>
      <c r="AR912" s="114"/>
      <c r="AS912" s="114"/>
      <c r="AT912" s="114"/>
      <c r="AU912" s="114"/>
      <c r="AV912" s="114"/>
      <c r="AW912" s="114"/>
      <c r="AX912" s="114"/>
      <c r="AY912" s="114"/>
      <c r="AZ912" s="114"/>
      <c r="BA912" s="114"/>
      <c r="BB912" s="114"/>
      <c r="BC912" s="114"/>
      <c r="BD912" s="114"/>
      <c r="BE912" s="114"/>
      <c r="BF912" s="114"/>
      <c r="BG912" s="114"/>
      <c r="BH912" s="114"/>
      <c r="BI912" s="114"/>
      <c r="BJ912" s="114"/>
      <c r="BK912" s="114"/>
      <c r="BL912" s="114"/>
      <c r="BM912" s="114"/>
      <c r="BN912" s="114"/>
      <c r="BO912" s="114"/>
      <c r="BP912" s="114"/>
      <c r="BQ912" s="114"/>
      <c r="BR912" s="114"/>
      <c r="BS912" s="114"/>
      <c r="BT912" s="114"/>
      <c r="BU912" s="114"/>
      <c r="BV912" s="114"/>
      <c r="BW912" s="114"/>
      <c r="BX912" s="114"/>
      <c r="BY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c r="AJ913" s="114"/>
      <c r="AK913" s="114"/>
      <c r="AL913" s="114"/>
      <c r="AM913" s="114"/>
      <c r="AN913" s="114"/>
      <c r="AO913" s="114"/>
      <c r="AP913" s="114"/>
      <c r="AQ913" s="114"/>
      <c r="AR913" s="114"/>
      <c r="AS913" s="114"/>
      <c r="AT913" s="114"/>
      <c r="AU913" s="114"/>
      <c r="AV913" s="114"/>
      <c r="AW913" s="114"/>
      <c r="AX913" s="114"/>
      <c r="AY913" s="114"/>
      <c r="AZ913" s="114"/>
      <c r="BA913" s="114"/>
      <c r="BB913" s="114"/>
      <c r="BC913" s="114"/>
      <c r="BD913" s="114"/>
      <c r="BE913" s="114"/>
      <c r="BF913" s="114"/>
      <c r="BG913" s="114"/>
      <c r="BH913" s="114"/>
      <c r="BI913" s="114"/>
      <c r="BJ913" s="114"/>
      <c r="BK913" s="114"/>
      <c r="BL913" s="114"/>
      <c r="BM913" s="114"/>
      <c r="BN913" s="114"/>
      <c r="BO913" s="114"/>
      <c r="BP913" s="114"/>
      <c r="BQ913" s="114"/>
      <c r="BR913" s="114"/>
      <c r="BS913" s="114"/>
      <c r="BT913" s="114"/>
      <c r="BU913" s="114"/>
      <c r="BV913" s="114"/>
      <c r="BW913" s="114"/>
      <c r="BX913" s="114"/>
      <c r="BY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c r="AJ914" s="114"/>
      <c r="AK914" s="114"/>
      <c r="AL914" s="114"/>
      <c r="AM914" s="114"/>
      <c r="AN914" s="114"/>
      <c r="AO914" s="114"/>
      <c r="AP914" s="114"/>
      <c r="AQ914" s="114"/>
      <c r="AR914" s="114"/>
      <c r="AS914" s="114"/>
      <c r="AT914" s="114"/>
      <c r="AU914" s="114"/>
      <c r="AV914" s="114"/>
      <c r="AW914" s="114"/>
      <c r="AX914" s="114"/>
      <c r="AY914" s="114"/>
      <c r="AZ914" s="114"/>
      <c r="BA914" s="114"/>
      <c r="BB914" s="114"/>
      <c r="BC914" s="114"/>
      <c r="BD914" s="114"/>
      <c r="BE914" s="114"/>
      <c r="BF914" s="114"/>
      <c r="BG914" s="114"/>
      <c r="BH914" s="114"/>
      <c r="BI914" s="114"/>
      <c r="BJ914" s="114"/>
      <c r="BK914" s="114"/>
      <c r="BL914" s="114"/>
      <c r="BM914" s="114"/>
      <c r="BN914" s="114"/>
      <c r="BO914" s="114"/>
      <c r="BP914" s="114"/>
      <c r="BQ914" s="114"/>
      <c r="BR914" s="114"/>
      <c r="BS914" s="114"/>
      <c r="BT914" s="114"/>
      <c r="BU914" s="114"/>
      <c r="BV914" s="114"/>
      <c r="BW914" s="114"/>
      <c r="BX914" s="114"/>
      <c r="BY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c r="AJ915" s="114"/>
      <c r="AK915" s="114"/>
      <c r="AL915" s="114"/>
      <c r="AM915" s="114"/>
      <c r="AN915" s="114"/>
      <c r="AO915" s="114"/>
      <c r="AP915" s="114"/>
      <c r="AQ915" s="114"/>
      <c r="AR915" s="114"/>
      <c r="AS915" s="114"/>
      <c r="AT915" s="114"/>
      <c r="AU915" s="114"/>
      <c r="AV915" s="114"/>
      <c r="AW915" s="114"/>
      <c r="AX915" s="114"/>
      <c r="AY915" s="114"/>
      <c r="AZ915" s="114"/>
      <c r="BA915" s="114"/>
      <c r="BB915" s="114"/>
      <c r="BC915" s="114"/>
      <c r="BD915" s="114"/>
      <c r="BE915" s="114"/>
      <c r="BF915" s="114"/>
      <c r="BG915" s="114"/>
      <c r="BH915" s="114"/>
      <c r="BI915" s="114"/>
      <c r="BJ915" s="114"/>
      <c r="BK915" s="114"/>
      <c r="BL915" s="114"/>
      <c r="BM915" s="114"/>
      <c r="BN915" s="114"/>
      <c r="BO915" s="114"/>
      <c r="BP915" s="114"/>
      <c r="BQ915" s="114"/>
      <c r="BR915" s="114"/>
      <c r="BS915" s="114"/>
      <c r="BT915" s="114"/>
      <c r="BU915" s="114"/>
      <c r="BV915" s="114"/>
      <c r="BW915" s="114"/>
      <c r="BX915" s="114"/>
      <c r="BY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c r="AJ916" s="114"/>
      <c r="AK916" s="114"/>
      <c r="AL916" s="114"/>
      <c r="AM916" s="114"/>
      <c r="AN916" s="114"/>
      <c r="AO916" s="114"/>
      <c r="AP916" s="114"/>
      <c r="AQ916" s="114"/>
      <c r="AR916" s="114"/>
      <c r="AS916" s="114"/>
      <c r="AT916" s="114"/>
      <c r="AU916" s="114"/>
      <c r="AV916" s="114"/>
      <c r="AW916" s="114"/>
      <c r="AX916" s="114"/>
      <c r="AY916" s="114"/>
      <c r="AZ916" s="114"/>
      <c r="BA916" s="114"/>
      <c r="BB916" s="114"/>
      <c r="BC916" s="114"/>
      <c r="BD916" s="114"/>
      <c r="BE916" s="114"/>
      <c r="BF916" s="114"/>
      <c r="BG916" s="114"/>
      <c r="BH916" s="114"/>
      <c r="BI916" s="114"/>
      <c r="BJ916" s="114"/>
      <c r="BK916" s="114"/>
      <c r="BL916" s="114"/>
      <c r="BM916" s="114"/>
      <c r="BN916" s="114"/>
      <c r="BO916" s="114"/>
      <c r="BP916" s="114"/>
      <c r="BQ916" s="114"/>
      <c r="BR916" s="114"/>
      <c r="BS916" s="114"/>
      <c r="BT916" s="114"/>
      <c r="BU916" s="114"/>
      <c r="BV916" s="114"/>
      <c r="BW916" s="114"/>
      <c r="BX916" s="114"/>
      <c r="BY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c r="AJ917" s="114"/>
      <c r="AK917" s="114"/>
      <c r="AL917" s="114"/>
      <c r="AM917" s="114"/>
      <c r="AN917" s="114"/>
      <c r="AO917" s="114"/>
      <c r="AP917" s="114"/>
      <c r="AQ917" s="114"/>
      <c r="AR917" s="114"/>
      <c r="AS917" s="114"/>
      <c r="AT917" s="114"/>
      <c r="AU917" s="114"/>
      <c r="AV917" s="114"/>
      <c r="AW917" s="114"/>
      <c r="AX917" s="114"/>
      <c r="AY917" s="114"/>
      <c r="AZ917" s="114"/>
      <c r="BA917" s="114"/>
      <c r="BB917" s="114"/>
      <c r="BC917" s="114"/>
      <c r="BD917" s="114"/>
      <c r="BE917" s="114"/>
      <c r="BF917" s="114"/>
      <c r="BG917" s="114"/>
      <c r="BH917" s="114"/>
      <c r="BI917" s="114"/>
      <c r="BJ917" s="114"/>
      <c r="BK917" s="114"/>
      <c r="BL917" s="114"/>
      <c r="BM917" s="114"/>
      <c r="BN917" s="114"/>
      <c r="BO917" s="114"/>
      <c r="BP917" s="114"/>
      <c r="BQ917" s="114"/>
      <c r="BR917" s="114"/>
      <c r="BS917" s="114"/>
      <c r="BT917" s="114"/>
      <c r="BU917" s="114"/>
      <c r="BV917" s="114"/>
      <c r="BW917" s="114"/>
      <c r="BX917" s="114"/>
      <c r="BY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c r="AJ918" s="114"/>
      <c r="AK918" s="114"/>
      <c r="AL918" s="114"/>
      <c r="AM918" s="114"/>
      <c r="AN918" s="114"/>
      <c r="AO918" s="114"/>
      <c r="AP918" s="114"/>
      <c r="AQ918" s="114"/>
      <c r="AR918" s="114"/>
      <c r="AS918" s="114"/>
      <c r="AT918" s="114"/>
      <c r="AU918" s="114"/>
      <c r="AV918" s="114"/>
      <c r="AW918" s="114"/>
      <c r="AX918" s="114"/>
      <c r="AY918" s="114"/>
      <c r="AZ918" s="114"/>
      <c r="BA918" s="114"/>
      <c r="BB918" s="114"/>
      <c r="BC918" s="114"/>
      <c r="BD918" s="114"/>
      <c r="BE918" s="114"/>
      <c r="BF918" s="114"/>
      <c r="BG918" s="114"/>
      <c r="BH918" s="114"/>
      <c r="BI918" s="114"/>
      <c r="BJ918" s="114"/>
      <c r="BK918" s="114"/>
      <c r="BL918" s="114"/>
      <c r="BM918" s="114"/>
      <c r="BN918" s="114"/>
      <c r="BO918" s="114"/>
      <c r="BP918" s="114"/>
      <c r="BQ918" s="114"/>
      <c r="BR918" s="114"/>
      <c r="BS918" s="114"/>
      <c r="BT918" s="114"/>
      <c r="BU918" s="114"/>
      <c r="BV918" s="114"/>
      <c r="BW918" s="114"/>
      <c r="BX918" s="114"/>
      <c r="BY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c r="AJ919" s="114"/>
      <c r="AK919" s="114"/>
      <c r="AL919" s="114"/>
      <c r="AM919" s="114"/>
      <c r="AN919" s="114"/>
      <c r="AO919" s="114"/>
      <c r="AP919" s="114"/>
      <c r="AQ919" s="114"/>
      <c r="AR919" s="114"/>
      <c r="AS919" s="114"/>
      <c r="AT919" s="114"/>
      <c r="AU919" s="114"/>
      <c r="AV919" s="114"/>
      <c r="AW919" s="114"/>
      <c r="AX919" s="114"/>
      <c r="AY919" s="114"/>
      <c r="AZ919" s="114"/>
      <c r="BA919" s="114"/>
      <c r="BB919" s="114"/>
      <c r="BC919" s="114"/>
      <c r="BD919" s="114"/>
      <c r="BE919" s="114"/>
      <c r="BF919" s="114"/>
      <c r="BG919" s="114"/>
      <c r="BH919" s="114"/>
      <c r="BI919" s="114"/>
      <c r="BJ919" s="114"/>
      <c r="BK919" s="114"/>
      <c r="BL919" s="114"/>
      <c r="BM919" s="114"/>
      <c r="BN919" s="114"/>
      <c r="BO919" s="114"/>
      <c r="BP919" s="114"/>
      <c r="BQ919" s="114"/>
      <c r="BR919" s="114"/>
      <c r="BS919" s="114"/>
      <c r="BT919" s="114"/>
      <c r="BU919" s="114"/>
      <c r="BV919" s="114"/>
      <c r="BW919" s="114"/>
      <c r="BX919" s="114"/>
      <c r="BY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c r="AJ920" s="114"/>
      <c r="AK920" s="114"/>
      <c r="AL920" s="114"/>
      <c r="AM920" s="114"/>
      <c r="AN920" s="114"/>
      <c r="AO920" s="114"/>
      <c r="AP920" s="114"/>
      <c r="AQ920" s="114"/>
      <c r="AR920" s="114"/>
      <c r="AS920" s="114"/>
      <c r="AT920" s="114"/>
      <c r="AU920" s="114"/>
      <c r="AV920" s="114"/>
      <c r="AW920" s="114"/>
      <c r="AX920" s="114"/>
      <c r="AY920" s="114"/>
      <c r="AZ920" s="114"/>
      <c r="BA920" s="114"/>
      <c r="BB920" s="114"/>
      <c r="BC920" s="114"/>
      <c r="BD920" s="114"/>
      <c r="BE920" s="114"/>
      <c r="BF920" s="114"/>
      <c r="BG920" s="114"/>
      <c r="BH920" s="114"/>
      <c r="BI920" s="114"/>
      <c r="BJ920" s="114"/>
      <c r="BK920" s="114"/>
      <c r="BL920" s="114"/>
      <c r="BM920" s="114"/>
      <c r="BN920" s="114"/>
      <c r="BO920" s="114"/>
      <c r="BP920" s="114"/>
      <c r="BQ920" s="114"/>
      <c r="BR920" s="114"/>
      <c r="BS920" s="114"/>
      <c r="BT920" s="114"/>
      <c r="BU920" s="114"/>
      <c r="BV920" s="114"/>
      <c r="BW920" s="114"/>
      <c r="BX920" s="114"/>
      <c r="BY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c r="AJ921" s="114"/>
      <c r="AK921" s="114"/>
      <c r="AL921" s="114"/>
      <c r="AM921" s="114"/>
      <c r="AN921" s="114"/>
      <c r="AO921" s="114"/>
      <c r="AP921" s="114"/>
      <c r="AQ921" s="114"/>
      <c r="AR921" s="114"/>
      <c r="AS921" s="114"/>
      <c r="AT921" s="114"/>
      <c r="AU921" s="114"/>
      <c r="AV921" s="114"/>
      <c r="AW921" s="114"/>
      <c r="AX921" s="114"/>
      <c r="AY921" s="114"/>
      <c r="AZ921" s="114"/>
      <c r="BA921" s="114"/>
      <c r="BB921" s="114"/>
      <c r="BC921" s="114"/>
      <c r="BD921" s="114"/>
      <c r="BE921" s="114"/>
      <c r="BF921" s="114"/>
      <c r="BG921" s="114"/>
      <c r="BH921" s="114"/>
      <c r="BI921" s="114"/>
      <c r="BJ921" s="114"/>
      <c r="BK921" s="114"/>
      <c r="BL921" s="114"/>
      <c r="BM921" s="114"/>
      <c r="BN921" s="114"/>
      <c r="BO921" s="114"/>
      <c r="BP921" s="114"/>
      <c r="BQ921" s="114"/>
      <c r="BR921" s="114"/>
      <c r="BS921" s="114"/>
      <c r="BT921" s="114"/>
      <c r="BU921" s="114"/>
      <c r="BV921" s="114"/>
      <c r="BW921" s="114"/>
      <c r="BX921" s="114"/>
      <c r="BY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c r="AJ922" s="114"/>
      <c r="AK922" s="114"/>
      <c r="AL922" s="114"/>
      <c r="AM922" s="114"/>
      <c r="AN922" s="114"/>
      <c r="AO922" s="114"/>
      <c r="AP922" s="114"/>
      <c r="AQ922" s="114"/>
      <c r="AR922" s="114"/>
      <c r="AS922" s="114"/>
      <c r="AT922" s="114"/>
      <c r="AU922" s="114"/>
      <c r="AV922" s="114"/>
      <c r="AW922" s="114"/>
      <c r="AX922" s="114"/>
      <c r="AY922" s="114"/>
      <c r="AZ922" s="114"/>
      <c r="BA922" s="114"/>
      <c r="BB922" s="114"/>
      <c r="BC922" s="114"/>
      <c r="BD922" s="114"/>
      <c r="BE922" s="114"/>
      <c r="BF922" s="114"/>
      <c r="BG922" s="114"/>
      <c r="BH922" s="114"/>
      <c r="BI922" s="114"/>
      <c r="BJ922" s="114"/>
      <c r="BK922" s="114"/>
      <c r="BL922" s="114"/>
      <c r="BM922" s="114"/>
      <c r="BN922" s="114"/>
      <c r="BO922" s="114"/>
      <c r="BP922" s="114"/>
      <c r="BQ922" s="114"/>
      <c r="BR922" s="114"/>
      <c r="BS922" s="114"/>
      <c r="BT922" s="114"/>
      <c r="BU922" s="114"/>
      <c r="BV922" s="114"/>
      <c r="BW922" s="114"/>
      <c r="BX922" s="114"/>
      <c r="BY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c r="AJ923" s="114"/>
      <c r="AK923" s="114"/>
      <c r="AL923" s="114"/>
      <c r="AM923" s="114"/>
      <c r="AN923" s="114"/>
      <c r="AO923" s="114"/>
      <c r="AP923" s="114"/>
      <c r="AQ923" s="114"/>
      <c r="AR923" s="114"/>
      <c r="AS923" s="114"/>
      <c r="AT923" s="114"/>
      <c r="AU923" s="114"/>
      <c r="AV923" s="114"/>
      <c r="AW923" s="114"/>
      <c r="AX923" s="114"/>
      <c r="AY923" s="114"/>
      <c r="AZ923" s="114"/>
      <c r="BA923" s="114"/>
      <c r="BB923" s="114"/>
      <c r="BC923" s="114"/>
      <c r="BD923" s="114"/>
      <c r="BE923" s="114"/>
      <c r="BF923" s="114"/>
      <c r="BG923" s="114"/>
      <c r="BH923" s="114"/>
      <c r="BI923" s="114"/>
      <c r="BJ923" s="114"/>
      <c r="BK923" s="114"/>
      <c r="BL923" s="114"/>
      <c r="BM923" s="114"/>
      <c r="BN923" s="114"/>
      <c r="BO923" s="114"/>
      <c r="BP923" s="114"/>
      <c r="BQ923" s="114"/>
      <c r="BR923" s="114"/>
      <c r="BS923" s="114"/>
      <c r="BT923" s="114"/>
      <c r="BU923" s="114"/>
      <c r="BV923" s="114"/>
      <c r="BW923" s="114"/>
      <c r="BX923" s="114"/>
      <c r="BY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c r="AJ924" s="114"/>
      <c r="AK924" s="114"/>
      <c r="AL924" s="114"/>
      <c r="AM924" s="114"/>
      <c r="AN924" s="114"/>
      <c r="AO924" s="114"/>
      <c r="AP924" s="114"/>
      <c r="AQ924" s="114"/>
      <c r="AR924" s="114"/>
      <c r="AS924" s="114"/>
      <c r="AT924" s="114"/>
      <c r="AU924" s="114"/>
      <c r="AV924" s="114"/>
      <c r="AW924" s="114"/>
      <c r="AX924" s="114"/>
      <c r="AY924" s="114"/>
      <c r="AZ924" s="114"/>
      <c r="BA924" s="114"/>
      <c r="BB924" s="114"/>
      <c r="BC924" s="114"/>
      <c r="BD924" s="114"/>
      <c r="BE924" s="114"/>
      <c r="BF924" s="114"/>
      <c r="BG924" s="114"/>
      <c r="BH924" s="114"/>
      <c r="BI924" s="114"/>
      <c r="BJ924" s="114"/>
      <c r="BK924" s="114"/>
      <c r="BL924" s="114"/>
      <c r="BM924" s="114"/>
      <c r="BN924" s="114"/>
      <c r="BO924" s="114"/>
      <c r="BP924" s="114"/>
      <c r="BQ924" s="114"/>
      <c r="BR924" s="114"/>
      <c r="BS924" s="114"/>
      <c r="BT924" s="114"/>
      <c r="BU924" s="114"/>
      <c r="BV924" s="114"/>
      <c r="BW924" s="114"/>
      <c r="BX924" s="114"/>
      <c r="BY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c r="AJ925" s="114"/>
      <c r="AK925" s="114"/>
      <c r="AL925" s="114"/>
      <c r="AM925" s="114"/>
      <c r="AN925" s="114"/>
      <c r="AO925" s="114"/>
      <c r="AP925" s="114"/>
      <c r="AQ925" s="114"/>
      <c r="AR925" s="114"/>
      <c r="AS925" s="114"/>
      <c r="AT925" s="114"/>
      <c r="AU925" s="114"/>
      <c r="AV925" s="114"/>
      <c r="AW925" s="114"/>
      <c r="AX925" s="114"/>
      <c r="AY925" s="114"/>
      <c r="AZ925" s="114"/>
      <c r="BA925" s="114"/>
      <c r="BB925" s="114"/>
      <c r="BC925" s="114"/>
      <c r="BD925" s="114"/>
      <c r="BE925" s="114"/>
      <c r="BF925" s="114"/>
      <c r="BG925" s="114"/>
      <c r="BH925" s="114"/>
      <c r="BI925" s="114"/>
      <c r="BJ925" s="114"/>
      <c r="BK925" s="114"/>
      <c r="BL925" s="114"/>
      <c r="BM925" s="114"/>
      <c r="BN925" s="114"/>
      <c r="BO925" s="114"/>
      <c r="BP925" s="114"/>
      <c r="BQ925" s="114"/>
      <c r="BR925" s="114"/>
      <c r="BS925" s="114"/>
      <c r="BT925" s="114"/>
      <c r="BU925" s="114"/>
      <c r="BV925" s="114"/>
      <c r="BW925" s="114"/>
      <c r="BX925" s="114"/>
      <c r="BY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c r="AJ926" s="114"/>
      <c r="AK926" s="114"/>
      <c r="AL926" s="114"/>
      <c r="AM926" s="114"/>
      <c r="AN926" s="114"/>
      <c r="AO926" s="114"/>
      <c r="AP926" s="114"/>
      <c r="AQ926" s="114"/>
      <c r="AR926" s="114"/>
      <c r="AS926" s="114"/>
      <c r="AT926" s="114"/>
      <c r="AU926" s="114"/>
      <c r="AV926" s="114"/>
      <c r="AW926" s="114"/>
      <c r="AX926" s="114"/>
      <c r="AY926" s="114"/>
      <c r="AZ926" s="114"/>
      <c r="BA926" s="114"/>
      <c r="BB926" s="114"/>
      <c r="BC926" s="114"/>
      <c r="BD926" s="114"/>
      <c r="BE926" s="114"/>
      <c r="BF926" s="114"/>
      <c r="BG926" s="114"/>
      <c r="BH926" s="114"/>
      <c r="BI926" s="114"/>
      <c r="BJ926" s="114"/>
      <c r="BK926" s="114"/>
      <c r="BL926" s="114"/>
      <c r="BM926" s="114"/>
      <c r="BN926" s="114"/>
      <c r="BO926" s="114"/>
      <c r="BP926" s="114"/>
      <c r="BQ926" s="114"/>
      <c r="BR926" s="114"/>
      <c r="BS926" s="114"/>
      <c r="BT926" s="114"/>
      <c r="BU926" s="114"/>
      <c r="BV926" s="114"/>
      <c r="BW926" s="114"/>
      <c r="BX926" s="114"/>
      <c r="BY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c r="AJ927" s="114"/>
      <c r="AK927" s="114"/>
      <c r="AL927" s="114"/>
      <c r="AM927" s="114"/>
      <c r="AN927" s="114"/>
      <c r="AO927" s="114"/>
      <c r="AP927" s="114"/>
      <c r="AQ927" s="114"/>
      <c r="AR927" s="114"/>
      <c r="AS927" s="114"/>
      <c r="AT927" s="114"/>
      <c r="AU927" s="114"/>
      <c r="AV927" s="114"/>
      <c r="AW927" s="114"/>
      <c r="AX927" s="114"/>
      <c r="AY927" s="114"/>
      <c r="AZ927" s="114"/>
      <c r="BA927" s="114"/>
      <c r="BB927" s="114"/>
      <c r="BC927" s="114"/>
      <c r="BD927" s="114"/>
      <c r="BE927" s="114"/>
      <c r="BF927" s="114"/>
      <c r="BG927" s="114"/>
      <c r="BH927" s="114"/>
      <c r="BI927" s="114"/>
      <c r="BJ927" s="114"/>
      <c r="BK927" s="114"/>
      <c r="BL927" s="114"/>
      <c r="BM927" s="114"/>
      <c r="BN927" s="114"/>
      <c r="BO927" s="114"/>
      <c r="BP927" s="114"/>
      <c r="BQ927" s="114"/>
      <c r="BR927" s="114"/>
      <c r="BS927" s="114"/>
      <c r="BT927" s="114"/>
      <c r="BU927" s="114"/>
      <c r="BV927" s="114"/>
      <c r="BW927" s="114"/>
      <c r="BX927" s="114"/>
      <c r="BY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c r="AJ928" s="114"/>
      <c r="AK928" s="114"/>
      <c r="AL928" s="114"/>
      <c r="AM928" s="114"/>
      <c r="AN928" s="114"/>
      <c r="AO928" s="114"/>
      <c r="AP928" s="114"/>
      <c r="AQ928" s="114"/>
      <c r="AR928" s="114"/>
      <c r="AS928" s="114"/>
      <c r="AT928" s="114"/>
      <c r="AU928" s="114"/>
      <c r="AV928" s="114"/>
      <c r="AW928" s="114"/>
      <c r="AX928" s="114"/>
      <c r="AY928" s="114"/>
      <c r="AZ928" s="114"/>
      <c r="BA928" s="114"/>
      <c r="BB928" s="114"/>
      <c r="BC928" s="114"/>
      <c r="BD928" s="114"/>
      <c r="BE928" s="114"/>
      <c r="BF928" s="114"/>
      <c r="BG928" s="114"/>
      <c r="BH928" s="114"/>
      <c r="BI928" s="114"/>
      <c r="BJ928" s="114"/>
      <c r="BK928" s="114"/>
      <c r="BL928" s="114"/>
      <c r="BM928" s="114"/>
      <c r="BN928" s="114"/>
      <c r="BO928" s="114"/>
      <c r="BP928" s="114"/>
      <c r="BQ928" s="114"/>
      <c r="BR928" s="114"/>
      <c r="BS928" s="114"/>
      <c r="BT928" s="114"/>
      <c r="BU928" s="114"/>
      <c r="BV928" s="114"/>
      <c r="BW928" s="114"/>
      <c r="BX928" s="114"/>
      <c r="BY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c r="AJ929" s="114"/>
      <c r="AK929" s="114"/>
      <c r="AL929" s="114"/>
      <c r="AM929" s="114"/>
      <c r="AN929" s="114"/>
      <c r="AO929" s="114"/>
      <c r="AP929" s="114"/>
      <c r="AQ929" s="114"/>
      <c r="AR929" s="114"/>
      <c r="AS929" s="114"/>
      <c r="AT929" s="114"/>
      <c r="AU929" s="114"/>
      <c r="AV929" s="114"/>
      <c r="AW929" s="114"/>
      <c r="AX929" s="114"/>
      <c r="AY929" s="114"/>
      <c r="AZ929" s="114"/>
      <c r="BA929" s="114"/>
      <c r="BB929" s="114"/>
      <c r="BC929" s="114"/>
      <c r="BD929" s="114"/>
      <c r="BE929" s="114"/>
      <c r="BF929" s="114"/>
      <c r="BG929" s="114"/>
      <c r="BH929" s="114"/>
      <c r="BI929" s="114"/>
      <c r="BJ929" s="114"/>
      <c r="BK929" s="114"/>
      <c r="BL929" s="114"/>
      <c r="BM929" s="114"/>
      <c r="BN929" s="114"/>
      <c r="BO929" s="114"/>
      <c r="BP929" s="114"/>
      <c r="BQ929" s="114"/>
      <c r="BR929" s="114"/>
      <c r="BS929" s="114"/>
      <c r="BT929" s="114"/>
      <c r="BU929" s="114"/>
      <c r="BV929" s="114"/>
      <c r="BW929" s="114"/>
      <c r="BX929" s="114"/>
      <c r="BY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c r="AJ930" s="114"/>
      <c r="AK930" s="114"/>
      <c r="AL930" s="114"/>
      <c r="AM930" s="114"/>
      <c r="AN930" s="114"/>
      <c r="AO930" s="114"/>
      <c r="AP930" s="114"/>
      <c r="AQ930" s="114"/>
      <c r="AR930" s="114"/>
      <c r="AS930" s="114"/>
      <c r="AT930" s="114"/>
      <c r="AU930" s="114"/>
      <c r="AV930" s="114"/>
      <c r="AW930" s="114"/>
      <c r="AX930" s="114"/>
      <c r="AY930" s="114"/>
      <c r="AZ930" s="114"/>
      <c r="BA930" s="114"/>
      <c r="BB930" s="114"/>
      <c r="BC930" s="114"/>
      <c r="BD930" s="114"/>
      <c r="BE930" s="114"/>
      <c r="BF930" s="114"/>
      <c r="BG930" s="114"/>
      <c r="BH930" s="114"/>
      <c r="BI930" s="114"/>
      <c r="BJ930" s="114"/>
      <c r="BK930" s="114"/>
      <c r="BL930" s="114"/>
      <c r="BM930" s="114"/>
      <c r="BN930" s="114"/>
      <c r="BO930" s="114"/>
      <c r="BP930" s="114"/>
      <c r="BQ930" s="114"/>
      <c r="BR930" s="114"/>
      <c r="BS930" s="114"/>
      <c r="BT930" s="114"/>
      <c r="BU930" s="114"/>
      <c r="BV930" s="114"/>
      <c r="BW930" s="114"/>
      <c r="BX930" s="114"/>
      <c r="BY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c r="AJ931" s="114"/>
      <c r="AK931" s="114"/>
      <c r="AL931" s="114"/>
      <c r="AM931" s="114"/>
      <c r="AN931" s="114"/>
      <c r="AO931" s="114"/>
      <c r="AP931" s="114"/>
      <c r="AQ931" s="114"/>
      <c r="AR931" s="114"/>
      <c r="AS931" s="114"/>
      <c r="AT931" s="114"/>
      <c r="AU931" s="114"/>
      <c r="AV931" s="114"/>
      <c r="AW931" s="114"/>
      <c r="AX931" s="114"/>
      <c r="AY931" s="114"/>
      <c r="AZ931" s="114"/>
      <c r="BA931" s="114"/>
      <c r="BB931" s="114"/>
      <c r="BC931" s="114"/>
      <c r="BD931" s="114"/>
      <c r="BE931" s="114"/>
      <c r="BF931" s="114"/>
      <c r="BG931" s="114"/>
      <c r="BH931" s="114"/>
      <c r="BI931" s="114"/>
      <c r="BJ931" s="114"/>
      <c r="BK931" s="114"/>
      <c r="BL931" s="114"/>
      <c r="BM931" s="114"/>
      <c r="BN931" s="114"/>
      <c r="BO931" s="114"/>
      <c r="BP931" s="114"/>
      <c r="BQ931" s="114"/>
      <c r="BR931" s="114"/>
      <c r="BS931" s="114"/>
      <c r="BT931" s="114"/>
      <c r="BU931" s="114"/>
      <c r="BV931" s="114"/>
      <c r="BW931" s="114"/>
      <c r="BX931" s="114"/>
      <c r="BY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c r="AJ932" s="114"/>
      <c r="AK932" s="114"/>
      <c r="AL932" s="114"/>
      <c r="AM932" s="114"/>
      <c r="AN932" s="114"/>
      <c r="AO932" s="114"/>
      <c r="AP932" s="114"/>
      <c r="AQ932" s="114"/>
      <c r="AR932" s="114"/>
      <c r="AS932" s="114"/>
      <c r="AT932" s="114"/>
      <c r="AU932" s="114"/>
      <c r="AV932" s="114"/>
      <c r="AW932" s="114"/>
      <c r="AX932" s="114"/>
      <c r="AY932" s="114"/>
      <c r="AZ932" s="114"/>
      <c r="BA932" s="114"/>
      <c r="BB932" s="114"/>
      <c r="BC932" s="114"/>
      <c r="BD932" s="114"/>
      <c r="BE932" s="114"/>
      <c r="BF932" s="114"/>
      <c r="BG932" s="114"/>
      <c r="BH932" s="114"/>
      <c r="BI932" s="114"/>
      <c r="BJ932" s="114"/>
      <c r="BK932" s="114"/>
      <c r="BL932" s="114"/>
      <c r="BM932" s="114"/>
      <c r="BN932" s="114"/>
      <c r="BO932" s="114"/>
      <c r="BP932" s="114"/>
      <c r="BQ932" s="114"/>
      <c r="BR932" s="114"/>
      <c r="BS932" s="114"/>
      <c r="BT932" s="114"/>
      <c r="BU932" s="114"/>
      <c r="BV932" s="114"/>
      <c r="BW932" s="114"/>
      <c r="BX932" s="114"/>
      <c r="BY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c r="AJ933" s="114"/>
      <c r="AK933" s="114"/>
      <c r="AL933" s="114"/>
      <c r="AM933" s="114"/>
      <c r="AN933" s="114"/>
      <c r="AO933" s="114"/>
      <c r="AP933" s="114"/>
      <c r="AQ933" s="114"/>
      <c r="AR933" s="114"/>
      <c r="AS933" s="114"/>
      <c r="AT933" s="114"/>
      <c r="AU933" s="114"/>
      <c r="AV933" s="114"/>
      <c r="AW933" s="114"/>
      <c r="AX933" s="114"/>
      <c r="AY933" s="114"/>
      <c r="AZ933" s="114"/>
      <c r="BA933" s="114"/>
      <c r="BB933" s="114"/>
      <c r="BC933" s="114"/>
      <c r="BD933" s="114"/>
      <c r="BE933" s="114"/>
      <c r="BF933" s="114"/>
      <c r="BG933" s="114"/>
      <c r="BH933" s="114"/>
      <c r="BI933" s="114"/>
      <c r="BJ933" s="114"/>
      <c r="BK933" s="114"/>
      <c r="BL933" s="114"/>
      <c r="BM933" s="114"/>
      <c r="BN933" s="114"/>
      <c r="BO933" s="114"/>
      <c r="BP933" s="114"/>
      <c r="BQ933" s="114"/>
      <c r="BR933" s="114"/>
      <c r="BS933" s="114"/>
      <c r="BT933" s="114"/>
      <c r="BU933" s="114"/>
      <c r="BV933" s="114"/>
      <c r="BW933" s="114"/>
      <c r="BX933" s="114"/>
      <c r="BY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c r="AJ934" s="114"/>
      <c r="AK934" s="114"/>
      <c r="AL934" s="114"/>
      <c r="AM934" s="114"/>
      <c r="AN934" s="114"/>
      <c r="AO934" s="114"/>
      <c r="AP934" s="114"/>
      <c r="AQ934" s="114"/>
      <c r="AR934" s="114"/>
      <c r="AS934" s="114"/>
      <c r="AT934" s="114"/>
      <c r="AU934" s="114"/>
      <c r="AV934" s="114"/>
      <c r="AW934" s="114"/>
      <c r="AX934" s="114"/>
      <c r="AY934" s="114"/>
      <c r="AZ934" s="114"/>
      <c r="BA934" s="114"/>
      <c r="BB934" s="114"/>
      <c r="BC934" s="114"/>
      <c r="BD934" s="114"/>
      <c r="BE934" s="114"/>
      <c r="BF934" s="114"/>
      <c r="BG934" s="114"/>
      <c r="BH934" s="114"/>
      <c r="BI934" s="114"/>
      <c r="BJ934" s="114"/>
      <c r="BK934" s="114"/>
      <c r="BL934" s="114"/>
      <c r="BM934" s="114"/>
      <c r="BN934" s="114"/>
      <c r="BO934" s="114"/>
      <c r="BP934" s="114"/>
      <c r="BQ934" s="114"/>
      <c r="BR934" s="114"/>
      <c r="BS934" s="114"/>
      <c r="BT934" s="114"/>
      <c r="BU934" s="114"/>
      <c r="BV934" s="114"/>
      <c r="BW934" s="114"/>
      <c r="BX934" s="114"/>
      <c r="BY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c r="AJ935" s="114"/>
      <c r="AK935" s="114"/>
      <c r="AL935" s="114"/>
      <c r="AM935" s="114"/>
      <c r="AN935" s="114"/>
      <c r="AO935" s="114"/>
      <c r="AP935" s="114"/>
      <c r="AQ935" s="114"/>
      <c r="AR935" s="114"/>
      <c r="AS935" s="114"/>
      <c r="AT935" s="114"/>
      <c r="AU935" s="114"/>
      <c r="AV935" s="114"/>
      <c r="AW935" s="114"/>
      <c r="AX935" s="114"/>
      <c r="AY935" s="114"/>
      <c r="AZ935" s="114"/>
      <c r="BA935" s="114"/>
      <c r="BB935" s="114"/>
      <c r="BC935" s="114"/>
      <c r="BD935" s="114"/>
      <c r="BE935" s="114"/>
      <c r="BF935" s="114"/>
      <c r="BG935" s="114"/>
      <c r="BH935" s="114"/>
      <c r="BI935" s="114"/>
      <c r="BJ935" s="114"/>
      <c r="BK935" s="114"/>
      <c r="BL935" s="114"/>
      <c r="BM935" s="114"/>
      <c r="BN935" s="114"/>
      <c r="BO935" s="114"/>
      <c r="BP935" s="114"/>
      <c r="BQ935" s="114"/>
      <c r="BR935" s="114"/>
      <c r="BS935" s="114"/>
      <c r="BT935" s="114"/>
      <c r="BU935" s="114"/>
      <c r="BV935" s="114"/>
      <c r="BW935" s="114"/>
      <c r="BX935" s="114"/>
      <c r="BY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c r="AJ936" s="114"/>
      <c r="AK936" s="114"/>
      <c r="AL936" s="114"/>
      <c r="AM936" s="114"/>
      <c r="AN936" s="114"/>
      <c r="AO936" s="114"/>
      <c r="AP936" s="114"/>
      <c r="AQ936" s="114"/>
      <c r="AR936" s="114"/>
      <c r="AS936" s="114"/>
      <c r="AT936" s="114"/>
      <c r="AU936" s="114"/>
      <c r="AV936" s="114"/>
      <c r="AW936" s="114"/>
      <c r="AX936" s="114"/>
      <c r="AY936" s="114"/>
      <c r="AZ936" s="114"/>
      <c r="BA936" s="114"/>
      <c r="BB936" s="114"/>
      <c r="BC936" s="114"/>
      <c r="BD936" s="114"/>
      <c r="BE936" s="114"/>
      <c r="BF936" s="114"/>
      <c r="BG936" s="114"/>
      <c r="BH936" s="114"/>
      <c r="BI936" s="114"/>
      <c r="BJ936" s="114"/>
      <c r="BK936" s="114"/>
      <c r="BL936" s="114"/>
      <c r="BM936" s="114"/>
      <c r="BN936" s="114"/>
      <c r="BO936" s="114"/>
      <c r="BP936" s="114"/>
      <c r="BQ936" s="114"/>
      <c r="BR936" s="114"/>
      <c r="BS936" s="114"/>
      <c r="BT936" s="114"/>
      <c r="BU936" s="114"/>
      <c r="BV936" s="114"/>
      <c r="BW936" s="114"/>
      <c r="BX936" s="114"/>
      <c r="BY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c r="AJ937" s="114"/>
      <c r="AK937" s="114"/>
      <c r="AL937" s="114"/>
      <c r="AM937" s="114"/>
      <c r="AN937" s="114"/>
      <c r="AO937" s="114"/>
      <c r="AP937" s="114"/>
      <c r="AQ937" s="114"/>
      <c r="AR937" s="114"/>
      <c r="AS937" s="114"/>
      <c r="AT937" s="114"/>
      <c r="AU937" s="114"/>
      <c r="AV937" s="114"/>
      <c r="AW937" s="114"/>
      <c r="AX937" s="114"/>
      <c r="AY937" s="114"/>
      <c r="AZ937" s="114"/>
      <c r="BA937" s="114"/>
      <c r="BB937" s="114"/>
      <c r="BC937" s="114"/>
      <c r="BD937" s="114"/>
      <c r="BE937" s="114"/>
      <c r="BF937" s="114"/>
      <c r="BG937" s="114"/>
      <c r="BH937" s="114"/>
      <c r="BI937" s="114"/>
      <c r="BJ937" s="114"/>
      <c r="BK937" s="114"/>
      <c r="BL937" s="114"/>
      <c r="BM937" s="114"/>
      <c r="BN937" s="114"/>
      <c r="BO937" s="114"/>
      <c r="BP937" s="114"/>
      <c r="BQ937" s="114"/>
      <c r="BR937" s="114"/>
      <c r="BS937" s="114"/>
      <c r="BT937" s="114"/>
      <c r="BU937" s="114"/>
      <c r="BV937" s="114"/>
      <c r="BW937" s="114"/>
      <c r="BX937" s="114"/>
      <c r="BY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c r="AJ938" s="114"/>
      <c r="AK938" s="114"/>
      <c r="AL938" s="114"/>
      <c r="AM938" s="114"/>
      <c r="AN938" s="114"/>
      <c r="AO938" s="114"/>
      <c r="AP938" s="114"/>
      <c r="AQ938" s="114"/>
      <c r="AR938" s="114"/>
      <c r="AS938" s="114"/>
      <c r="AT938" s="114"/>
      <c r="AU938" s="114"/>
      <c r="AV938" s="114"/>
      <c r="AW938" s="114"/>
      <c r="AX938" s="114"/>
      <c r="AY938" s="114"/>
      <c r="AZ938" s="114"/>
      <c r="BA938" s="114"/>
      <c r="BB938" s="114"/>
      <c r="BC938" s="114"/>
      <c r="BD938" s="114"/>
      <c r="BE938" s="114"/>
      <c r="BF938" s="114"/>
      <c r="BG938" s="114"/>
      <c r="BH938" s="114"/>
      <c r="BI938" s="114"/>
      <c r="BJ938" s="114"/>
      <c r="BK938" s="114"/>
      <c r="BL938" s="114"/>
      <c r="BM938" s="114"/>
      <c r="BN938" s="114"/>
      <c r="BO938" s="114"/>
      <c r="BP938" s="114"/>
      <c r="BQ938" s="114"/>
      <c r="BR938" s="114"/>
      <c r="BS938" s="114"/>
      <c r="BT938" s="114"/>
      <c r="BU938" s="114"/>
      <c r="BV938" s="114"/>
      <c r="BW938" s="114"/>
      <c r="BX938" s="114"/>
      <c r="BY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c r="AJ939" s="114"/>
      <c r="AK939" s="114"/>
      <c r="AL939" s="114"/>
      <c r="AM939" s="114"/>
      <c r="AN939" s="114"/>
      <c r="AO939" s="114"/>
      <c r="AP939" s="114"/>
      <c r="AQ939" s="114"/>
      <c r="AR939" s="114"/>
      <c r="AS939" s="114"/>
      <c r="AT939" s="114"/>
      <c r="AU939" s="114"/>
      <c r="AV939" s="114"/>
      <c r="AW939" s="114"/>
      <c r="AX939" s="114"/>
      <c r="AY939" s="114"/>
      <c r="AZ939" s="114"/>
      <c r="BA939" s="114"/>
      <c r="BB939" s="114"/>
      <c r="BC939" s="114"/>
      <c r="BD939" s="114"/>
      <c r="BE939" s="114"/>
      <c r="BF939" s="114"/>
      <c r="BG939" s="114"/>
      <c r="BH939" s="114"/>
      <c r="BI939" s="114"/>
      <c r="BJ939" s="114"/>
      <c r="BK939" s="114"/>
      <c r="BL939" s="114"/>
      <c r="BM939" s="114"/>
      <c r="BN939" s="114"/>
      <c r="BO939" s="114"/>
      <c r="BP939" s="114"/>
      <c r="BQ939" s="114"/>
      <c r="BR939" s="114"/>
      <c r="BS939" s="114"/>
      <c r="BT939" s="114"/>
      <c r="BU939" s="114"/>
      <c r="BV939" s="114"/>
      <c r="BW939" s="114"/>
      <c r="BX939" s="114"/>
      <c r="BY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c r="AJ940" s="114"/>
      <c r="AK940" s="114"/>
      <c r="AL940" s="114"/>
      <c r="AM940" s="114"/>
      <c r="AN940" s="114"/>
      <c r="AO940" s="114"/>
      <c r="AP940" s="114"/>
      <c r="AQ940" s="114"/>
      <c r="AR940" s="114"/>
      <c r="AS940" s="114"/>
      <c r="AT940" s="114"/>
      <c r="AU940" s="114"/>
      <c r="AV940" s="114"/>
      <c r="AW940" s="114"/>
      <c r="AX940" s="114"/>
      <c r="AY940" s="114"/>
      <c r="AZ940" s="114"/>
      <c r="BA940" s="114"/>
      <c r="BB940" s="114"/>
      <c r="BC940" s="114"/>
      <c r="BD940" s="114"/>
      <c r="BE940" s="114"/>
      <c r="BF940" s="114"/>
      <c r="BG940" s="114"/>
      <c r="BH940" s="114"/>
      <c r="BI940" s="114"/>
      <c r="BJ940" s="114"/>
      <c r="BK940" s="114"/>
      <c r="BL940" s="114"/>
      <c r="BM940" s="114"/>
      <c r="BN940" s="114"/>
      <c r="BO940" s="114"/>
      <c r="BP940" s="114"/>
      <c r="BQ940" s="114"/>
      <c r="BR940" s="114"/>
      <c r="BS940" s="114"/>
      <c r="BT940" s="114"/>
      <c r="BU940" s="114"/>
      <c r="BV940" s="114"/>
      <c r="BW940" s="114"/>
      <c r="BX940" s="114"/>
      <c r="BY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c r="AJ941" s="114"/>
      <c r="AK941" s="114"/>
      <c r="AL941" s="114"/>
      <c r="AM941" s="114"/>
      <c r="AN941" s="114"/>
      <c r="AO941" s="114"/>
      <c r="AP941" s="114"/>
      <c r="AQ941" s="114"/>
      <c r="AR941" s="114"/>
      <c r="AS941" s="114"/>
      <c r="AT941" s="114"/>
      <c r="AU941" s="114"/>
      <c r="AV941" s="114"/>
      <c r="AW941" s="114"/>
      <c r="AX941" s="114"/>
      <c r="AY941" s="114"/>
      <c r="AZ941" s="114"/>
      <c r="BA941" s="114"/>
      <c r="BB941" s="114"/>
      <c r="BC941" s="114"/>
      <c r="BD941" s="114"/>
      <c r="BE941" s="114"/>
      <c r="BF941" s="114"/>
      <c r="BG941" s="114"/>
      <c r="BH941" s="114"/>
      <c r="BI941" s="114"/>
      <c r="BJ941" s="114"/>
      <c r="BK941" s="114"/>
      <c r="BL941" s="114"/>
      <c r="BM941" s="114"/>
      <c r="BN941" s="114"/>
      <c r="BO941" s="114"/>
      <c r="BP941" s="114"/>
      <c r="BQ941" s="114"/>
      <c r="BR941" s="114"/>
      <c r="BS941" s="114"/>
      <c r="BT941" s="114"/>
      <c r="BU941" s="114"/>
      <c r="BV941" s="114"/>
      <c r="BW941" s="114"/>
      <c r="BX941" s="114"/>
      <c r="BY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c r="AJ942" s="114"/>
      <c r="AK942" s="114"/>
      <c r="AL942" s="114"/>
      <c r="AM942" s="114"/>
      <c r="AN942" s="114"/>
      <c r="AO942" s="114"/>
      <c r="AP942" s="114"/>
      <c r="AQ942" s="114"/>
      <c r="AR942" s="114"/>
      <c r="AS942" s="114"/>
      <c r="AT942" s="114"/>
      <c r="AU942" s="114"/>
      <c r="AV942" s="114"/>
      <c r="AW942" s="114"/>
      <c r="AX942" s="114"/>
      <c r="AY942" s="114"/>
      <c r="AZ942" s="114"/>
      <c r="BA942" s="114"/>
      <c r="BB942" s="114"/>
      <c r="BC942" s="114"/>
      <c r="BD942" s="114"/>
      <c r="BE942" s="114"/>
      <c r="BF942" s="114"/>
      <c r="BG942" s="114"/>
      <c r="BH942" s="114"/>
      <c r="BI942" s="114"/>
      <c r="BJ942" s="114"/>
      <c r="BK942" s="114"/>
      <c r="BL942" s="114"/>
      <c r="BM942" s="114"/>
      <c r="BN942" s="114"/>
      <c r="BO942" s="114"/>
      <c r="BP942" s="114"/>
      <c r="BQ942" s="114"/>
      <c r="BR942" s="114"/>
      <c r="BS942" s="114"/>
      <c r="BT942" s="114"/>
      <c r="BU942" s="114"/>
      <c r="BV942" s="114"/>
      <c r="BW942" s="114"/>
      <c r="BX942" s="114"/>
      <c r="BY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c r="AJ943" s="114"/>
      <c r="AK943" s="114"/>
      <c r="AL943" s="114"/>
      <c r="AM943" s="114"/>
      <c r="AN943" s="114"/>
      <c r="AO943" s="114"/>
      <c r="AP943" s="114"/>
      <c r="AQ943" s="114"/>
      <c r="AR943" s="114"/>
      <c r="AS943" s="114"/>
      <c r="AT943" s="114"/>
      <c r="AU943" s="114"/>
      <c r="AV943" s="114"/>
      <c r="AW943" s="114"/>
      <c r="AX943" s="114"/>
      <c r="AY943" s="114"/>
      <c r="AZ943" s="114"/>
      <c r="BA943" s="114"/>
      <c r="BB943" s="114"/>
      <c r="BC943" s="114"/>
      <c r="BD943" s="114"/>
      <c r="BE943" s="114"/>
      <c r="BF943" s="114"/>
      <c r="BG943" s="114"/>
      <c r="BH943" s="114"/>
      <c r="BI943" s="114"/>
      <c r="BJ943" s="114"/>
      <c r="BK943" s="114"/>
      <c r="BL943" s="114"/>
      <c r="BM943" s="114"/>
      <c r="BN943" s="114"/>
      <c r="BO943" s="114"/>
      <c r="BP943" s="114"/>
      <c r="BQ943" s="114"/>
      <c r="BR943" s="114"/>
      <c r="BS943" s="114"/>
      <c r="BT943" s="114"/>
      <c r="BU943" s="114"/>
      <c r="BV943" s="114"/>
      <c r="BW943" s="114"/>
      <c r="BX943" s="114"/>
      <c r="BY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c r="AJ944" s="114"/>
      <c r="AK944" s="114"/>
      <c r="AL944" s="114"/>
      <c r="AM944" s="114"/>
      <c r="AN944" s="114"/>
      <c r="AO944" s="114"/>
      <c r="AP944" s="114"/>
      <c r="AQ944" s="114"/>
      <c r="AR944" s="114"/>
      <c r="AS944" s="114"/>
      <c r="AT944" s="114"/>
      <c r="AU944" s="114"/>
      <c r="AV944" s="114"/>
      <c r="AW944" s="114"/>
      <c r="AX944" s="114"/>
      <c r="AY944" s="114"/>
      <c r="AZ944" s="114"/>
      <c r="BA944" s="114"/>
      <c r="BB944" s="114"/>
      <c r="BC944" s="114"/>
      <c r="BD944" s="114"/>
      <c r="BE944" s="114"/>
      <c r="BF944" s="114"/>
      <c r="BG944" s="114"/>
      <c r="BH944" s="114"/>
      <c r="BI944" s="114"/>
      <c r="BJ944" s="114"/>
      <c r="BK944" s="114"/>
      <c r="BL944" s="114"/>
      <c r="BM944" s="114"/>
      <c r="BN944" s="114"/>
      <c r="BO944" s="114"/>
      <c r="BP944" s="114"/>
      <c r="BQ944" s="114"/>
      <c r="BR944" s="114"/>
      <c r="BS944" s="114"/>
      <c r="BT944" s="114"/>
      <c r="BU944" s="114"/>
      <c r="BV944" s="114"/>
      <c r="BW944" s="114"/>
      <c r="BX944" s="114"/>
      <c r="BY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c r="AJ945" s="114"/>
      <c r="AK945" s="114"/>
      <c r="AL945" s="114"/>
      <c r="AM945" s="114"/>
      <c r="AN945" s="114"/>
      <c r="AO945" s="114"/>
      <c r="AP945" s="114"/>
      <c r="AQ945" s="114"/>
      <c r="AR945" s="114"/>
      <c r="AS945" s="114"/>
      <c r="AT945" s="114"/>
      <c r="AU945" s="114"/>
      <c r="AV945" s="114"/>
      <c r="AW945" s="114"/>
      <c r="AX945" s="114"/>
      <c r="AY945" s="114"/>
      <c r="AZ945" s="114"/>
      <c r="BA945" s="114"/>
      <c r="BB945" s="114"/>
      <c r="BC945" s="114"/>
      <c r="BD945" s="114"/>
      <c r="BE945" s="114"/>
      <c r="BF945" s="114"/>
      <c r="BG945" s="114"/>
      <c r="BH945" s="114"/>
      <c r="BI945" s="114"/>
      <c r="BJ945" s="114"/>
      <c r="BK945" s="114"/>
      <c r="BL945" s="114"/>
      <c r="BM945" s="114"/>
      <c r="BN945" s="114"/>
      <c r="BO945" s="114"/>
      <c r="BP945" s="114"/>
      <c r="BQ945" s="114"/>
      <c r="BR945" s="114"/>
      <c r="BS945" s="114"/>
      <c r="BT945" s="114"/>
      <c r="BU945" s="114"/>
      <c r="BV945" s="114"/>
      <c r="BW945" s="114"/>
      <c r="BX945" s="114"/>
      <c r="BY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c r="AJ946" s="114"/>
      <c r="AK946" s="114"/>
      <c r="AL946" s="114"/>
      <c r="AM946" s="114"/>
      <c r="AN946" s="114"/>
      <c r="AO946" s="114"/>
      <c r="AP946" s="114"/>
      <c r="AQ946" s="114"/>
      <c r="AR946" s="114"/>
      <c r="AS946" s="114"/>
      <c r="AT946" s="114"/>
      <c r="AU946" s="114"/>
      <c r="AV946" s="114"/>
      <c r="AW946" s="114"/>
      <c r="AX946" s="114"/>
      <c r="AY946" s="114"/>
      <c r="AZ946" s="114"/>
      <c r="BA946" s="114"/>
      <c r="BB946" s="114"/>
      <c r="BC946" s="114"/>
      <c r="BD946" s="114"/>
      <c r="BE946" s="114"/>
      <c r="BF946" s="114"/>
      <c r="BG946" s="114"/>
      <c r="BH946" s="114"/>
      <c r="BI946" s="114"/>
      <c r="BJ946" s="114"/>
      <c r="BK946" s="114"/>
      <c r="BL946" s="114"/>
      <c r="BM946" s="114"/>
      <c r="BN946" s="114"/>
      <c r="BO946" s="114"/>
      <c r="BP946" s="114"/>
      <c r="BQ946" s="114"/>
      <c r="BR946" s="114"/>
      <c r="BS946" s="114"/>
      <c r="BT946" s="114"/>
      <c r="BU946" s="114"/>
      <c r="BV946" s="114"/>
      <c r="BW946" s="114"/>
      <c r="BX946" s="114"/>
      <c r="BY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c r="AJ947" s="114"/>
      <c r="AK947" s="114"/>
      <c r="AL947" s="114"/>
      <c r="AM947" s="114"/>
      <c r="AN947" s="114"/>
      <c r="AO947" s="114"/>
      <c r="AP947" s="114"/>
      <c r="AQ947" s="114"/>
      <c r="AR947" s="114"/>
      <c r="AS947" s="114"/>
      <c r="AT947" s="114"/>
      <c r="AU947" s="114"/>
      <c r="AV947" s="114"/>
      <c r="AW947" s="114"/>
      <c r="AX947" s="114"/>
      <c r="AY947" s="114"/>
      <c r="AZ947" s="114"/>
      <c r="BA947" s="114"/>
      <c r="BB947" s="114"/>
      <c r="BC947" s="114"/>
      <c r="BD947" s="114"/>
      <c r="BE947" s="114"/>
      <c r="BF947" s="114"/>
      <c r="BG947" s="114"/>
      <c r="BH947" s="114"/>
      <c r="BI947" s="114"/>
      <c r="BJ947" s="114"/>
      <c r="BK947" s="114"/>
      <c r="BL947" s="114"/>
      <c r="BM947" s="114"/>
      <c r="BN947" s="114"/>
      <c r="BO947" s="114"/>
      <c r="BP947" s="114"/>
      <c r="BQ947" s="114"/>
      <c r="BR947" s="114"/>
      <c r="BS947" s="114"/>
      <c r="BT947" s="114"/>
      <c r="BU947" s="114"/>
      <c r="BV947" s="114"/>
      <c r="BW947" s="114"/>
      <c r="BX947" s="114"/>
      <c r="BY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c r="AJ948" s="114"/>
      <c r="AK948" s="114"/>
      <c r="AL948" s="114"/>
      <c r="AM948" s="114"/>
      <c r="AN948" s="114"/>
      <c r="AO948" s="114"/>
      <c r="AP948" s="114"/>
      <c r="AQ948" s="114"/>
      <c r="AR948" s="114"/>
      <c r="AS948" s="114"/>
      <c r="AT948" s="114"/>
      <c r="AU948" s="114"/>
      <c r="AV948" s="114"/>
      <c r="AW948" s="114"/>
      <c r="AX948" s="114"/>
      <c r="AY948" s="114"/>
      <c r="AZ948" s="114"/>
      <c r="BA948" s="114"/>
      <c r="BB948" s="114"/>
      <c r="BC948" s="114"/>
      <c r="BD948" s="114"/>
      <c r="BE948" s="114"/>
      <c r="BF948" s="114"/>
      <c r="BG948" s="114"/>
      <c r="BH948" s="114"/>
      <c r="BI948" s="114"/>
      <c r="BJ948" s="114"/>
      <c r="BK948" s="114"/>
      <c r="BL948" s="114"/>
      <c r="BM948" s="114"/>
      <c r="BN948" s="114"/>
      <c r="BO948" s="114"/>
      <c r="BP948" s="114"/>
      <c r="BQ948" s="114"/>
      <c r="BR948" s="114"/>
      <c r="BS948" s="114"/>
      <c r="BT948" s="114"/>
      <c r="BU948" s="114"/>
      <c r="BV948" s="114"/>
      <c r="BW948" s="114"/>
      <c r="BX948" s="114"/>
      <c r="BY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c r="AJ949" s="114"/>
      <c r="AK949" s="114"/>
      <c r="AL949" s="114"/>
      <c r="AM949" s="114"/>
      <c r="AN949" s="114"/>
      <c r="AO949" s="114"/>
      <c r="AP949" s="114"/>
      <c r="AQ949" s="114"/>
      <c r="AR949" s="114"/>
      <c r="AS949" s="114"/>
      <c r="AT949" s="114"/>
      <c r="AU949" s="114"/>
      <c r="AV949" s="114"/>
      <c r="AW949" s="114"/>
      <c r="AX949" s="114"/>
      <c r="AY949" s="114"/>
      <c r="AZ949" s="114"/>
      <c r="BA949" s="114"/>
      <c r="BB949" s="114"/>
      <c r="BC949" s="114"/>
      <c r="BD949" s="114"/>
      <c r="BE949" s="114"/>
      <c r="BF949" s="114"/>
      <c r="BG949" s="114"/>
      <c r="BH949" s="114"/>
      <c r="BI949" s="114"/>
      <c r="BJ949" s="114"/>
      <c r="BK949" s="114"/>
      <c r="BL949" s="114"/>
      <c r="BM949" s="114"/>
      <c r="BN949" s="114"/>
      <c r="BO949" s="114"/>
      <c r="BP949" s="114"/>
      <c r="BQ949" s="114"/>
      <c r="BR949" s="114"/>
      <c r="BS949" s="114"/>
      <c r="BT949" s="114"/>
      <c r="BU949" s="114"/>
      <c r="BV949" s="114"/>
      <c r="BW949" s="114"/>
      <c r="BX949" s="114"/>
      <c r="BY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c r="AJ950" s="114"/>
      <c r="AK950" s="114"/>
      <c r="AL950" s="114"/>
      <c r="AM950" s="114"/>
      <c r="AN950" s="114"/>
      <c r="AO950" s="114"/>
      <c r="AP950" s="114"/>
      <c r="AQ950" s="114"/>
      <c r="AR950" s="114"/>
      <c r="AS950" s="114"/>
      <c r="AT950" s="114"/>
      <c r="AU950" s="114"/>
      <c r="AV950" s="114"/>
      <c r="AW950" s="114"/>
      <c r="AX950" s="114"/>
      <c r="AY950" s="114"/>
      <c r="AZ950" s="114"/>
      <c r="BA950" s="114"/>
      <c r="BB950" s="114"/>
      <c r="BC950" s="114"/>
      <c r="BD950" s="114"/>
      <c r="BE950" s="114"/>
      <c r="BF950" s="114"/>
      <c r="BG950" s="114"/>
      <c r="BH950" s="114"/>
      <c r="BI950" s="114"/>
      <c r="BJ950" s="114"/>
      <c r="BK950" s="114"/>
      <c r="BL950" s="114"/>
      <c r="BM950" s="114"/>
      <c r="BN950" s="114"/>
      <c r="BO950" s="114"/>
      <c r="BP950" s="114"/>
      <c r="BQ950" s="114"/>
      <c r="BR950" s="114"/>
      <c r="BS950" s="114"/>
      <c r="BT950" s="114"/>
      <c r="BU950" s="114"/>
      <c r="BV950" s="114"/>
      <c r="BW950" s="114"/>
      <c r="BX950" s="114"/>
      <c r="BY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c r="AJ951" s="114"/>
      <c r="AK951" s="114"/>
      <c r="AL951" s="114"/>
      <c r="AM951" s="114"/>
      <c r="AN951" s="114"/>
      <c r="AO951" s="114"/>
      <c r="AP951" s="114"/>
      <c r="AQ951" s="114"/>
      <c r="AR951" s="114"/>
      <c r="AS951" s="114"/>
      <c r="AT951" s="114"/>
      <c r="AU951" s="114"/>
      <c r="AV951" s="114"/>
      <c r="AW951" s="114"/>
      <c r="AX951" s="114"/>
      <c r="AY951" s="114"/>
      <c r="AZ951" s="114"/>
      <c r="BA951" s="114"/>
      <c r="BB951" s="114"/>
      <c r="BC951" s="114"/>
      <c r="BD951" s="114"/>
      <c r="BE951" s="114"/>
      <c r="BF951" s="114"/>
      <c r="BG951" s="114"/>
      <c r="BH951" s="114"/>
      <c r="BI951" s="114"/>
      <c r="BJ951" s="114"/>
      <c r="BK951" s="114"/>
      <c r="BL951" s="114"/>
      <c r="BM951" s="114"/>
      <c r="BN951" s="114"/>
      <c r="BO951" s="114"/>
      <c r="BP951" s="114"/>
      <c r="BQ951" s="114"/>
      <c r="BR951" s="114"/>
      <c r="BS951" s="114"/>
      <c r="BT951" s="114"/>
      <c r="BU951" s="114"/>
      <c r="BV951" s="114"/>
      <c r="BW951" s="114"/>
      <c r="BX951" s="114"/>
      <c r="BY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c r="AJ952" s="114"/>
      <c r="AK952" s="114"/>
      <c r="AL952" s="114"/>
      <c r="AM952" s="114"/>
      <c r="AN952" s="114"/>
      <c r="AO952" s="114"/>
      <c r="AP952" s="114"/>
      <c r="AQ952" s="114"/>
      <c r="AR952" s="114"/>
      <c r="AS952" s="114"/>
      <c r="AT952" s="114"/>
      <c r="AU952" s="114"/>
      <c r="AV952" s="114"/>
      <c r="AW952" s="114"/>
      <c r="AX952" s="114"/>
      <c r="AY952" s="114"/>
      <c r="AZ952" s="114"/>
      <c r="BA952" s="114"/>
      <c r="BB952" s="114"/>
      <c r="BC952" s="114"/>
      <c r="BD952" s="114"/>
      <c r="BE952" s="114"/>
      <c r="BF952" s="114"/>
      <c r="BG952" s="114"/>
      <c r="BH952" s="114"/>
      <c r="BI952" s="114"/>
      <c r="BJ952" s="114"/>
      <c r="BK952" s="114"/>
      <c r="BL952" s="114"/>
      <c r="BM952" s="114"/>
      <c r="BN952" s="114"/>
      <c r="BO952" s="114"/>
      <c r="BP952" s="114"/>
      <c r="BQ952" s="114"/>
      <c r="BR952" s="114"/>
      <c r="BS952" s="114"/>
      <c r="BT952" s="114"/>
      <c r="BU952" s="114"/>
      <c r="BV952" s="114"/>
      <c r="BW952" s="114"/>
      <c r="BX952" s="114"/>
      <c r="BY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c r="AJ953" s="114"/>
      <c r="AK953" s="114"/>
      <c r="AL953" s="114"/>
      <c r="AM953" s="114"/>
      <c r="AN953" s="114"/>
      <c r="AO953" s="114"/>
      <c r="AP953" s="114"/>
      <c r="AQ953" s="114"/>
      <c r="AR953" s="114"/>
      <c r="AS953" s="114"/>
      <c r="AT953" s="114"/>
      <c r="AU953" s="114"/>
      <c r="AV953" s="114"/>
      <c r="AW953" s="114"/>
      <c r="AX953" s="114"/>
      <c r="AY953" s="114"/>
      <c r="AZ953" s="114"/>
      <c r="BA953" s="114"/>
      <c r="BB953" s="114"/>
      <c r="BC953" s="114"/>
      <c r="BD953" s="114"/>
      <c r="BE953" s="114"/>
      <c r="BF953" s="114"/>
      <c r="BG953" s="114"/>
      <c r="BH953" s="114"/>
      <c r="BI953" s="114"/>
      <c r="BJ953" s="114"/>
      <c r="BK953" s="114"/>
      <c r="BL953" s="114"/>
      <c r="BM953" s="114"/>
      <c r="BN953" s="114"/>
      <c r="BO953" s="114"/>
      <c r="BP953" s="114"/>
      <c r="BQ953" s="114"/>
      <c r="BR953" s="114"/>
      <c r="BS953" s="114"/>
      <c r="BT953" s="114"/>
      <c r="BU953" s="114"/>
      <c r="BV953" s="114"/>
      <c r="BW953" s="114"/>
      <c r="BX953" s="114"/>
      <c r="BY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c r="AJ954" s="114"/>
      <c r="AK954" s="114"/>
      <c r="AL954" s="114"/>
      <c r="AM954" s="114"/>
      <c r="AN954" s="114"/>
      <c r="AO954" s="114"/>
      <c r="AP954" s="114"/>
      <c r="AQ954" s="114"/>
      <c r="AR954" s="114"/>
      <c r="AS954" s="114"/>
      <c r="AT954" s="114"/>
      <c r="AU954" s="114"/>
      <c r="AV954" s="114"/>
      <c r="AW954" s="114"/>
      <c r="AX954" s="114"/>
      <c r="AY954" s="114"/>
      <c r="AZ954" s="114"/>
      <c r="BA954" s="114"/>
      <c r="BB954" s="114"/>
      <c r="BC954" s="114"/>
      <c r="BD954" s="114"/>
      <c r="BE954" s="114"/>
      <c r="BF954" s="114"/>
      <c r="BG954" s="114"/>
      <c r="BH954" s="114"/>
      <c r="BI954" s="114"/>
      <c r="BJ954" s="114"/>
      <c r="BK954" s="114"/>
      <c r="BL954" s="114"/>
      <c r="BM954" s="114"/>
      <c r="BN954" s="114"/>
      <c r="BO954" s="114"/>
      <c r="BP954" s="114"/>
      <c r="BQ954" s="114"/>
      <c r="BR954" s="114"/>
      <c r="BS954" s="114"/>
      <c r="BT954" s="114"/>
      <c r="BU954" s="114"/>
      <c r="BV954" s="114"/>
      <c r="BW954" s="114"/>
      <c r="BX954" s="114"/>
      <c r="BY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c r="AJ955" s="114"/>
      <c r="AK955" s="114"/>
      <c r="AL955" s="114"/>
      <c r="AM955" s="114"/>
      <c r="AN955" s="114"/>
      <c r="AO955" s="114"/>
      <c r="AP955" s="114"/>
      <c r="AQ955" s="114"/>
      <c r="AR955" s="114"/>
      <c r="AS955" s="114"/>
      <c r="AT955" s="114"/>
      <c r="AU955" s="114"/>
      <c r="AV955" s="114"/>
      <c r="AW955" s="114"/>
      <c r="AX955" s="114"/>
      <c r="AY955" s="114"/>
      <c r="AZ955" s="114"/>
      <c r="BA955" s="114"/>
      <c r="BB955" s="114"/>
      <c r="BC955" s="114"/>
      <c r="BD955" s="114"/>
      <c r="BE955" s="114"/>
      <c r="BF955" s="114"/>
      <c r="BG955" s="114"/>
      <c r="BH955" s="114"/>
      <c r="BI955" s="114"/>
      <c r="BJ955" s="114"/>
      <c r="BK955" s="114"/>
      <c r="BL955" s="114"/>
      <c r="BM955" s="114"/>
      <c r="BN955" s="114"/>
      <c r="BO955" s="114"/>
      <c r="BP955" s="114"/>
      <c r="BQ955" s="114"/>
      <c r="BR955" s="114"/>
      <c r="BS955" s="114"/>
      <c r="BT955" s="114"/>
      <c r="BU955" s="114"/>
      <c r="BV955" s="114"/>
      <c r="BW955" s="114"/>
      <c r="BX955" s="114"/>
      <c r="BY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c r="AJ956" s="114"/>
      <c r="AK956" s="114"/>
      <c r="AL956" s="114"/>
      <c r="AM956" s="114"/>
      <c r="AN956" s="114"/>
      <c r="AO956" s="114"/>
      <c r="AP956" s="114"/>
      <c r="AQ956" s="114"/>
      <c r="AR956" s="114"/>
      <c r="AS956" s="114"/>
      <c r="AT956" s="114"/>
      <c r="AU956" s="114"/>
      <c r="AV956" s="114"/>
      <c r="AW956" s="114"/>
      <c r="AX956" s="114"/>
      <c r="AY956" s="114"/>
      <c r="AZ956" s="114"/>
      <c r="BA956" s="114"/>
      <c r="BB956" s="114"/>
      <c r="BC956" s="114"/>
      <c r="BD956" s="114"/>
      <c r="BE956" s="114"/>
      <c r="BF956" s="114"/>
      <c r="BG956" s="114"/>
      <c r="BH956" s="114"/>
      <c r="BI956" s="114"/>
      <c r="BJ956" s="114"/>
      <c r="BK956" s="114"/>
      <c r="BL956" s="114"/>
      <c r="BM956" s="114"/>
      <c r="BN956" s="114"/>
      <c r="BO956" s="114"/>
      <c r="BP956" s="114"/>
      <c r="BQ956" s="114"/>
      <c r="BR956" s="114"/>
      <c r="BS956" s="114"/>
      <c r="BT956" s="114"/>
      <c r="BU956" s="114"/>
      <c r="BV956" s="114"/>
      <c r="BW956" s="114"/>
      <c r="BX956" s="114"/>
      <c r="BY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c r="AJ957" s="114"/>
      <c r="AK957" s="114"/>
      <c r="AL957" s="114"/>
      <c r="AM957" s="114"/>
      <c r="AN957" s="114"/>
      <c r="AO957" s="114"/>
      <c r="AP957" s="114"/>
      <c r="AQ957" s="114"/>
      <c r="AR957" s="114"/>
      <c r="AS957" s="114"/>
      <c r="AT957" s="114"/>
      <c r="AU957" s="114"/>
      <c r="AV957" s="114"/>
      <c r="AW957" s="114"/>
      <c r="AX957" s="114"/>
      <c r="AY957" s="114"/>
      <c r="AZ957" s="114"/>
      <c r="BA957" s="114"/>
      <c r="BB957" s="114"/>
      <c r="BC957" s="114"/>
      <c r="BD957" s="114"/>
      <c r="BE957" s="114"/>
      <c r="BF957" s="114"/>
      <c r="BG957" s="114"/>
      <c r="BH957" s="114"/>
      <c r="BI957" s="114"/>
      <c r="BJ957" s="114"/>
      <c r="BK957" s="114"/>
      <c r="BL957" s="114"/>
      <c r="BM957" s="114"/>
      <c r="BN957" s="114"/>
      <c r="BO957" s="114"/>
      <c r="BP957" s="114"/>
      <c r="BQ957" s="114"/>
      <c r="BR957" s="114"/>
      <c r="BS957" s="114"/>
      <c r="BT957" s="114"/>
      <c r="BU957" s="114"/>
      <c r="BV957" s="114"/>
      <c r="BW957" s="114"/>
      <c r="BX957" s="114"/>
      <c r="BY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c r="AJ958" s="114"/>
      <c r="AK958" s="114"/>
      <c r="AL958" s="114"/>
      <c r="AM958" s="114"/>
      <c r="AN958" s="114"/>
      <c r="AO958" s="114"/>
      <c r="AP958" s="114"/>
      <c r="AQ958" s="114"/>
      <c r="AR958" s="114"/>
      <c r="AS958" s="114"/>
      <c r="AT958" s="114"/>
      <c r="AU958" s="114"/>
      <c r="AV958" s="114"/>
      <c r="AW958" s="114"/>
      <c r="AX958" s="114"/>
      <c r="AY958" s="114"/>
      <c r="AZ958" s="114"/>
      <c r="BA958" s="114"/>
      <c r="BB958" s="114"/>
      <c r="BC958" s="114"/>
      <c r="BD958" s="114"/>
      <c r="BE958" s="114"/>
      <c r="BF958" s="114"/>
      <c r="BG958" s="114"/>
      <c r="BH958" s="114"/>
      <c r="BI958" s="114"/>
      <c r="BJ958" s="114"/>
      <c r="BK958" s="114"/>
      <c r="BL958" s="114"/>
      <c r="BM958" s="114"/>
      <c r="BN958" s="114"/>
      <c r="BO958" s="114"/>
      <c r="BP958" s="114"/>
      <c r="BQ958" s="114"/>
      <c r="BR958" s="114"/>
      <c r="BS958" s="114"/>
      <c r="BT958" s="114"/>
      <c r="BU958" s="114"/>
      <c r="BV958" s="114"/>
      <c r="BW958" s="114"/>
      <c r="BX958" s="114"/>
      <c r="BY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c r="AJ959" s="114"/>
      <c r="AK959" s="114"/>
      <c r="AL959" s="114"/>
      <c r="AM959" s="114"/>
      <c r="AN959" s="114"/>
      <c r="AO959" s="114"/>
      <c r="AP959" s="114"/>
      <c r="AQ959" s="114"/>
      <c r="AR959" s="114"/>
      <c r="AS959" s="114"/>
      <c r="AT959" s="114"/>
      <c r="AU959" s="114"/>
      <c r="AV959" s="114"/>
      <c r="AW959" s="114"/>
      <c r="AX959" s="114"/>
      <c r="AY959" s="114"/>
      <c r="AZ959" s="114"/>
      <c r="BA959" s="114"/>
      <c r="BB959" s="114"/>
      <c r="BC959" s="114"/>
      <c r="BD959" s="114"/>
      <c r="BE959" s="114"/>
      <c r="BF959" s="114"/>
      <c r="BG959" s="114"/>
      <c r="BH959" s="114"/>
      <c r="BI959" s="114"/>
      <c r="BJ959" s="114"/>
      <c r="BK959" s="114"/>
      <c r="BL959" s="114"/>
      <c r="BM959" s="114"/>
      <c r="BN959" s="114"/>
      <c r="BO959" s="114"/>
      <c r="BP959" s="114"/>
      <c r="BQ959" s="114"/>
      <c r="BR959" s="114"/>
      <c r="BS959" s="114"/>
      <c r="BT959" s="114"/>
      <c r="BU959" s="114"/>
      <c r="BV959" s="114"/>
      <c r="BW959" s="114"/>
      <c r="BX959" s="114"/>
      <c r="BY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c r="AJ960" s="114"/>
      <c r="AK960" s="114"/>
      <c r="AL960" s="114"/>
      <c r="AM960" s="114"/>
      <c r="AN960" s="114"/>
      <c r="AO960" s="114"/>
      <c r="AP960" s="114"/>
      <c r="AQ960" s="114"/>
      <c r="AR960" s="114"/>
      <c r="AS960" s="114"/>
      <c r="AT960" s="114"/>
      <c r="AU960" s="114"/>
      <c r="AV960" s="114"/>
      <c r="AW960" s="114"/>
      <c r="AX960" s="114"/>
      <c r="AY960" s="114"/>
      <c r="AZ960" s="114"/>
      <c r="BA960" s="114"/>
      <c r="BB960" s="114"/>
      <c r="BC960" s="114"/>
      <c r="BD960" s="114"/>
      <c r="BE960" s="114"/>
      <c r="BF960" s="114"/>
      <c r="BG960" s="114"/>
      <c r="BH960" s="114"/>
      <c r="BI960" s="114"/>
      <c r="BJ960" s="114"/>
      <c r="BK960" s="114"/>
      <c r="BL960" s="114"/>
      <c r="BM960" s="114"/>
      <c r="BN960" s="114"/>
      <c r="BO960" s="114"/>
      <c r="BP960" s="114"/>
      <c r="BQ960" s="114"/>
      <c r="BR960" s="114"/>
      <c r="BS960" s="114"/>
      <c r="BT960" s="114"/>
      <c r="BU960" s="114"/>
      <c r="BV960" s="114"/>
      <c r="BW960" s="114"/>
      <c r="BX960" s="114"/>
      <c r="BY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c r="AJ961" s="114"/>
      <c r="AK961" s="114"/>
      <c r="AL961" s="114"/>
      <c r="AM961" s="114"/>
      <c r="AN961" s="114"/>
      <c r="AO961" s="114"/>
      <c r="AP961" s="114"/>
      <c r="AQ961" s="114"/>
      <c r="AR961" s="114"/>
      <c r="AS961" s="114"/>
      <c r="AT961" s="114"/>
      <c r="AU961" s="114"/>
      <c r="AV961" s="114"/>
      <c r="AW961" s="114"/>
      <c r="AX961" s="114"/>
      <c r="AY961" s="114"/>
      <c r="AZ961" s="114"/>
      <c r="BA961" s="114"/>
      <c r="BB961" s="114"/>
      <c r="BC961" s="114"/>
      <c r="BD961" s="114"/>
      <c r="BE961" s="114"/>
      <c r="BF961" s="114"/>
      <c r="BG961" s="114"/>
      <c r="BH961" s="114"/>
      <c r="BI961" s="114"/>
      <c r="BJ961" s="114"/>
      <c r="BK961" s="114"/>
      <c r="BL961" s="114"/>
      <c r="BM961" s="114"/>
      <c r="BN961" s="114"/>
      <c r="BO961" s="114"/>
      <c r="BP961" s="114"/>
      <c r="BQ961" s="114"/>
      <c r="BR961" s="114"/>
      <c r="BS961" s="114"/>
      <c r="BT961" s="114"/>
      <c r="BU961" s="114"/>
      <c r="BV961" s="114"/>
      <c r="BW961" s="114"/>
      <c r="BX961" s="114"/>
      <c r="BY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c r="AJ962" s="114"/>
      <c r="AK962" s="114"/>
      <c r="AL962" s="114"/>
      <c r="AM962" s="114"/>
      <c r="AN962" s="114"/>
      <c r="AO962" s="114"/>
      <c r="AP962" s="114"/>
      <c r="AQ962" s="114"/>
      <c r="AR962" s="114"/>
      <c r="AS962" s="114"/>
      <c r="AT962" s="114"/>
      <c r="AU962" s="114"/>
      <c r="AV962" s="114"/>
      <c r="AW962" s="114"/>
      <c r="AX962" s="114"/>
      <c r="AY962" s="114"/>
      <c r="AZ962" s="114"/>
      <c r="BA962" s="114"/>
      <c r="BB962" s="114"/>
      <c r="BC962" s="114"/>
      <c r="BD962" s="114"/>
      <c r="BE962" s="114"/>
      <c r="BF962" s="114"/>
      <c r="BG962" s="114"/>
      <c r="BH962" s="114"/>
      <c r="BI962" s="114"/>
      <c r="BJ962" s="114"/>
      <c r="BK962" s="114"/>
      <c r="BL962" s="114"/>
      <c r="BM962" s="114"/>
      <c r="BN962" s="114"/>
      <c r="BO962" s="114"/>
      <c r="BP962" s="114"/>
      <c r="BQ962" s="114"/>
      <c r="BR962" s="114"/>
      <c r="BS962" s="114"/>
      <c r="BT962" s="114"/>
      <c r="BU962" s="114"/>
      <c r="BV962" s="114"/>
      <c r="BW962" s="114"/>
      <c r="BX962" s="114"/>
      <c r="BY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c r="AJ963" s="114"/>
      <c r="AK963" s="114"/>
      <c r="AL963" s="114"/>
      <c r="AM963" s="114"/>
      <c r="AN963" s="114"/>
      <c r="AO963" s="114"/>
      <c r="AP963" s="114"/>
      <c r="AQ963" s="114"/>
      <c r="AR963" s="114"/>
      <c r="AS963" s="114"/>
      <c r="AT963" s="114"/>
      <c r="AU963" s="114"/>
      <c r="AV963" s="114"/>
      <c r="AW963" s="114"/>
      <c r="AX963" s="114"/>
      <c r="AY963" s="114"/>
      <c r="AZ963" s="114"/>
      <c r="BA963" s="114"/>
      <c r="BB963" s="114"/>
      <c r="BC963" s="114"/>
      <c r="BD963" s="114"/>
      <c r="BE963" s="114"/>
      <c r="BF963" s="114"/>
      <c r="BG963" s="114"/>
      <c r="BH963" s="114"/>
      <c r="BI963" s="114"/>
      <c r="BJ963" s="114"/>
      <c r="BK963" s="114"/>
      <c r="BL963" s="114"/>
      <c r="BM963" s="114"/>
      <c r="BN963" s="114"/>
      <c r="BO963" s="114"/>
      <c r="BP963" s="114"/>
      <c r="BQ963" s="114"/>
      <c r="BR963" s="114"/>
      <c r="BS963" s="114"/>
      <c r="BT963" s="114"/>
      <c r="BU963" s="114"/>
      <c r="BV963" s="114"/>
      <c r="BW963" s="114"/>
      <c r="BX963" s="114"/>
      <c r="BY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c r="AJ964" s="114"/>
      <c r="AK964" s="114"/>
      <c r="AL964" s="114"/>
      <c r="AM964" s="114"/>
      <c r="AN964" s="114"/>
      <c r="AO964" s="114"/>
      <c r="AP964" s="114"/>
      <c r="AQ964" s="114"/>
      <c r="AR964" s="114"/>
      <c r="AS964" s="114"/>
      <c r="AT964" s="114"/>
      <c r="AU964" s="114"/>
      <c r="AV964" s="114"/>
      <c r="AW964" s="114"/>
      <c r="AX964" s="114"/>
      <c r="AY964" s="114"/>
      <c r="AZ964" s="114"/>
      <c r="BA964" s="114"/>
      <c r="BB964" s="114"/>
      <c r="BC964" s="114"/>
      <c r="BD964" s="114"/>
      <c r="BE964" s="114"/>
      <c r="BF964" s="114"/>
      <c r="BG964" s="114"/>
      <c r="BH964" s="114"/>
      <c r="BI964" s="114"/>
      <c r="BJ964" s="114"/>
      <c r="BK964" s="114"/>
      <c r="BL964" s="114"/>
      <c r="BM964" s="114"/>
      <c r="BN964" s="114"/>
      <c r="BO964" s="114"/>
      <c r="BP964" s="114"/>
      <c r="BQ964" s="114"/>
      <c r="BR964" s="114"/>
      <c r="BS964" s="114"/>
      <c r="BT964" s="114"/>
      <c r="BU964" s="114"/>
      <c r="BV964" s="114"/>
      <c r="BW964" s="114"/>
      <c r="BX964" s="114"/>
      <c r="BY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c r="AJ965" s="114"/>
      <c r="AK965" s="114"/>
      <c r="AL965" s="114"/>
      <c r="AM965" s="114"/>
      <c r="AN965" s="114"/>
      <c r="AO965" s="114"/>
      <c r="AP965" s="114"/>
      <c r="AQ965" s="114"/>
      <c r="AR965" s="114"/>
      <c r="AS965" s="114"/>
      <c r="AT965" s="114"/>
      <c r="AU965" s="114"/>
      <c r="AV965" s="114"/>
      <c r="AW965" s="114"/>
      <c r="AX965" s="114"/>
      <c r="AY965" s="114"/>
      <c r="AZ965" s="114"/>
      <c r="BA965" s="114"/>
      <c r="BB965" s="114"/>
      <c r="BC965" s="114"/>
      <c r="BD965" s="114"/>
      <c r="BE965" s="114"/>
      <c r="BF965" s="114"/>
      <c r="BG965" s="114"/>
      <c r="BH965" s="114"/>
      <c r="BI965" s="114"/>
      <c r="BJ965" s="114"/>
      <c r="BK965" s="114"/>
      <c r="BL965" s="114"/>
      <c r="BM965" s="114"/>
      <c r="BN965" s="114"/>
      <c r="BO965" s="114"/>
      <c r="BP965" s="114"/>
      <c r="BQ965" s="114"/>
      <c r="BR965" s="114"/>
      <c r="BS965" s="114"/>
      <c r="BT965" s="114"/>
      <c r="BU965" s="114"/>
      <c r="BV965" s="114"/>
      <c r="BW965" s="114"/>
      <c r="BX965" s="114"/>
      <c r="BY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c r="AJ966" s="114"/>
      <c r="AK966" s="114"/>
      <c r="AL966" s="114"/>
      <c r="AM966" s="114"/>
      <c r="AN966" s="114"/>
      <c r="AO966" s="114"/>
      <c r="AP966" s="114"/>
      <c r="AQ966" s="114"/>
      <c r="AR966" s="114"/>
      <c r="AS966" s="114"/>
      <c r="AT966" s="114"/>
      <c r="AU966" s="114"/>
      <c r="AV966" s="114"/>
      <c r="AW966" s="114"/>
      <c r="AX966" s="114"/>
      <c r="AY966" s="114"/>
      <c r="AZ966" s="114"/>
      <c r="BA966" s="114"/>
      <c r="BB966" s="114"/>
      <c r="BC966" s="114"/>
      <c r="BD966" s="114"/>
      <c r="BE966" s="114"/>
      <c r="BF966" s="114"/>
      <c r="BG966" s="114"/>
      <c r="BH966" s="114"/>
      <c r="BI966" s="114"/>
      <c r="BJ966" s="114"/>
      <c r="BK966" s="114"/>
      <c r="BL966" s="114"/>
      <c r="BM966" s="114"/>
      <c r="BN966" s="114"/>
      <c r="BO966" s="114"/>
      <c r="BP966" s="114"/>
      <c r="BQ966" s="114"/>
      <c r="BR966" s="114"/>
      <c r="BS966" s="114"/>
      <c r="BT966" s="114"/>
      <c r="BU966" s="114"/>
      <c r="BV966" s="114"/>
      <c r="BW966" s="114"/>
      <c r="BX966" s="114"/>
      <c r="BY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c r="AJ967" s="114"/>
      <c r="AK967" s="114"/>
      <c r="AL967" s="114"/>
      <c r="AM967" s="114"/>
      <c r="AN967" s="114"/>
      <c r="AO967" s="114"/>
      <c r="AP967" s="114"/>
      <c r="AQ967" s="114"/>
      <c r="AR967" s="114"/>
      <c r="AS967" s="114"/>
      <c r="AT967" s="114"/>
      <c r="AU967" s="114"/>
      <c r="AV967" s="114"/>
      <c r="AW967" s="114"/>
      <c r="AX967" s="114"/>
      <c r="AY967" s="114"/>
      <c r="AZ967" s="114"/>
      <c r="BA967" s="114"/>
      <c r="BB967" s="114"/>
      <c r="BC967" s="114"/>
      <c r="BD967" s="114"/>
      <c r="BE967" s="114"/>
      <c r="BF967" s="114"/>
      <c r="BG967" s="114"/>
      <c r="BH967" s="114"/>
      <c r="BI967" s="114"/>
      <c r="BJ967" s="114"/>
      <c r="BK967" s="114"/>
      <c r="BL967" s="114"/>
      <c r="BM967" s="114"/>
      <c r="BN967" s="114"/>
      <c r="BO967" s="114"/>
      <c r="BP967" s="114"/>
      <c r="BQ967" s="114"/>
      <c r="BR967" s="114"/>
      <c r="BS967" s="114"/>
      <c r="BT967" s="114"/>
      <c r="BU967" s="114"/>
      <c r="BV967" s="114"/>
      <c r="BW967" s="114"/>
      <c r="BX967" s="114"/>
      <c r="BY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c r="AJ968" s="114"/>
      <c r="AK968" s="114"/>
      <c r="AL968" s="114"/>
      <c r="AM968" s="114"/>
      <c r="AN968" s="114"/>
      <c r="AO968" s="114"/>
      <c r="AP968" s="114"/>
      <c r="AQ968" s="114"/>
      <c r="AR968" s="114"/>
      <c r="AS968" s="114"/>
      <c r="AT968" s="114"/>
      <c r="AU968" s="114"/>
      <c r="AV968" s="114"/>
      <c r="AW968" s="114"/>
      <c r="AX968" s="114"/>
      <c r="AY968" s="114"/>
      <c r="AZ968" s="114"/>
      <c r="BA968" s="114"/>
      <c r="BB968" s="114"/>
      <c r="BC968" s="114"/>
      <c r="BD968" s="114"/>
      <c r="BE968" s="114"/>
      <c r="BF968" s="114"/>
      <c r="BG968" s="114"/>
      <c r="BH968" s="114"/>
      <c r="BI968" s="114"/>
      <c r="BJ968" s="114"/>
      <c r="BK968" s="114"/>
      <c r="BL968" s="114"/>
      <c r="BM968" s="114"/>
      <c r="BN968" s="114"/>
      <c r="BO968" s="114"/>
      <c r="BP968" s="114"/>
      <c r="BQ968" s="114"/>
      <c r="BR968" s="114"/>
      <c r="BS968" s="114"/>
      <c r="BT968" s="114"/>
      <c r="BU968" s="114"/>
      <c r="BV968" s="114"/>
      <c r="BW968" s="114"/>
      <c r="BX968" s="114"/>
      <c r="BY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c r="AJ969" s="114"/>
      <c r="AK969" s="114"/>
      <c r="AL969" s="114"/>
      <c r="AM969" s="114"/>
      <c r="AN969" s="114"/>
      <c r="AO969" s="114"/>
      <c r="AP969" s="114"/>
      <c r="AQ969" s="114"/>
      <c r="AR969" s="114"/>
      <c r="AS969" s="114"/>
      <c r="AT969" s="114"/>
      <c r="AU969" s="114"/>
      <c r="AV969" s="114"/>
      <c r="AW969" s="114"/>
      <c r="AX969" s="114"/>
      <c r="AY969" s="114"/>
      <c r="AZ969" s="114"/>
      <c r="BA969" s="114"/>
      <c r="BB969" s="114"/>
      <c r="BC969" s="114"/>
      <c r="BD969" s="114"/>
      <c r="BE969" s="114"/>
      <c r="BF969" s="114"/>
      <c r="BG969" s="114"/>
      <c r="BH969" s="114"/>
      <c r="BI969" s="114"/>
      <c r="BJ969" s="114"/>
      <c r="BK969" s="114"/>
      <c r="BL969" s="114"/>
      <c r="BM969" s="114"/>
      <c r="BN969" s="114"/>
      <c r="BO969" s="114"/>
      <c r="BP969" s="114"/>
      <c r="BQ969" s="114"/>
      <c r="BR969" s="114"/>
      <c r="BS969" s="114"/>
      <c r="BT969" s="114"/>
      <c r="BU969" s="114"/>
      <c r="BV969" s="114"/>
      <c r="BW969" s="114"/>
      <c r="BX969" s="114"/>
      <c r="BY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c r="AJ970" s="114"/>
      <c r="AK970" s="114"/>
      <c r="AL970" s="114"/>
      <c r="AM970" s="114"/>
      <c r="AN970" s="114"/>
      <c r="AO970" s="114"/>
      <c r="AP970" s="114"/>
      <c r="AQ970" s="114"/>
      <c r="AR970" s="114"/>
      <c r="AS970" s="114"/>
      <c r="AT970" s="114"/>
      <c r="AU970" s="114"/>
      <c r="AV970" s="114"/>
      <c r="AW970" s="114"/>
      <c r="AX970" s="114"/>
      <c r="AY970" s="114"/>
      <c r="AZ970" s="114"/>
      <c r="BA970" s="114"/>
      <c r="BB970" s="114"/>
      <c r="BC970" s="114"/>
      <c r="BD970" s="114"/>
      <c r="BE970" s="114"/>
      <c r="BF970" s="114"/>
      <c r="BG970" s="114"/>
      <c r="BH970" s="114"/>
      <c r="BI970" s="114"/>
      <c r="BJ970" s="114"/>
      <c r="BK970" s="114"/>
      <c r="BL970" s="114"/>
      <c r="BM970" s="114"/>
      <c r="BN970" s="114"/>
      <c r="BO970" s="114"/>
      <c r="BP970" s="114"/>
      <c r="BQ970" s="114"/>
      <c r="BR970" s="114"/>
      <c r="BS970" s="114"/>
      <c r="BT970" s="114"/>
      <c r="BU970" s="114"/>
      <c r="BV970" s="114"/>
      <c r="BW970" s="114"/>
      <c r="BX970" s="114"/>
      <c r="BY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c r="AJ971" s="114"/>
      <c r="AK971" s="114"/>
      <c r="AL971" s="114"/>
      <c r="AM971" s="114"/>
      <c r="AN971" s="114"/>
      <c r="AO971" s="114"/>
      <c r="AP971" s="114"/>
      <c r="AQ971" s="114"/>
      <c r="AR971" s="114"/>
      <c r="AS971" s="114"/>
      <c r="AT971" s="114"/>
      <c r="AU971" s="114"/>
      <c r="AV971" s="114"/>
      <c r="AW971" s="114"/>
      <c r="AX971" s="114"/>
      <c r="AY971" s="114"/>
      <c r="AZ971" s="114"/>
      <c r="BA971" s="114"/>
      <c r="BB971" s="114"/>
      <c r="BC971" s="114"/>
      <c r="BD971" s="114"/>
      <c r="BE971" s="114"/>
      <c r="BF971" s="114"/>
      <c r="BG971" s="114"/>
      <c r="BH971" s="114"/>
      <c r="BI971" s="114"/>
      <c r="BJ971" s="114"/>
      <c r="BK971" s="114"/>
      <c r="BL971" s="114"/>
      <c r="BM971" s="114"/>
      <c r="BN971" s="114"/>
      <c r="BO971" s="114"/>
      <c r="BP971" s="114"/>
      <c r="BQ971" s="114"/>
      <c r="BR971" s="114"/>
      <c r="BS971" s="114"/>
      <c r="BT971" s="114"/>
      <c r="BU971" s="114"/>
      <c r="BV971" s="114"/>
      <c r="BW971" s="114"/>
      <c r="BX971" s="114"/>
      <c r="BY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c r="AJ972" s="114"/>
      <c r="AK972" s="114"/>
      <c r="AL972" s="114"/>
      <c r="AM972" s="114"/>
      <c r="AN972" s="114"/>
      <c r="AO972" s="114"/>
      <c r="AP972" s="114"/>
      <c r="AQ972" s="114"/>
      <c r="AR972" s="114"/>
      <c r="AS972" s="114"/>
      <c r="AT972" s="114"/>
      <c r="AU972" s="114"/>
      <c r="AV972" s="114"/>
      <c r="AW972" s="114"/>
      <c r="AX972" s="114"/>
      <c r="AY972" s="114"/>
      <c r="AZ972" s="114"/>
      <c r="BA972" s="114"/>
      <c r="BB972" s="114"/>
      <c r="BC972" s="114"/>
      <c r="BD972" s="114"/>
      <c r="BE972" s="114"/>
      <c r="BF972" s="114"/>
      <c r="BG972" s="114"/>
      <c r="BH972" s="114"/>
      <c r="BI972" s="114"/>
      <c r="BJ972" s="114"/>
      <c r="BK972" s="114"/>
      <c r="BL972" s="114"/>
      <c r="BM972" s="114"/>
      <c r="BN972" s="114"/>
      <c r="BO972" s="114"/>
      <c r="BP972" s="114"/>
      <c r="BQ972" s="114"/>
      <c r="BR972" s="114"/>
      <c r="BS972" s="114"/>
      <c r="BT972" s="114"/>
      <c r="BU972" s="114"/>
      <c r="BV972" s="114"/>
      <c r="BW972" s="114"/>
      <c r="BX972" s="114"/>
      <c r="BY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c r="AJ973" s="114"/>
      <c r="AK973" s="114"/>
      <c r="AL973" s="114"/>
      <c r="AM973" s="114"/>
      <c r="AN973" s="114"/>
      <c r="AO973" s="114"/>
      <c r="AP973" s="114"/>
      <c r="AQ973" s="114"/>
      <c r="AR973" s="114"/>
      <c r="AS973" s="114"/>
      <c r="AT973" s="114"/>
      <c r="AU973" s="114"/>
      <c r="AV973" s="114"/>
      <c r="AW973" s="114"/>
      <c r="AX973" s="114"/>
      <c r="AY973" s="114"/>
      <c r="AZ973" s="114"/>
      <c r="BA973" s="114"/>
      <c r="BB973" s="114"/>
      <c r="BC973" s="114"/>
      <c r="BD973" s="114"/>
      <c r="BE973" s="114"/>
      <c r="BF973" s="114"/>
      <c r="BG973" s="114"/>
      <c r="BH973" s="114"/>
      <c r="BI973" s="114"/>
      <c r="BJ973" s="114"/>
      <c r="BK973" s="114"/>
      <c r="BL973" s="114"/>
      <c r="BM973" s="114"/>
      <c r="BN973" s="114"/>
      <c r="BO973" s="114"/>
      <c r="BP973" s="114"/>
      <c r="BQ973" s="114"/>
      <c r="BR973" s="114"/>
      <c r="BS973" s="114"/>
      <c r="BT973" s="114"/>
      <c r="BU973" s="114"/>
      <c r="BV973" s="114"/>
      <c r="BW973" s="114"/>
      <c r="BX973" s="114"/>
      <c r="BY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c r="AJ974" s="114"/>
      <c r="AK974" s="114"/>
      <c r="AL974" s="114"/>
      <c r="AM974" s="114"/>
      <c r="AN974" s="114"/>
      <c r="AO974" s="114"/>
      <c r="AP974" s="114"/>
      <c r="AQ974" s="114"/>
      <c r="AR974" s="114"/>
      <c r="AS974" s="114"/>
      <c r="AT974" s="114"/>
      <c r="AU974" s="114"/>
      <c r="AV974" s="114"/>
      <c r="AW974" s="114"/>
      <c r="AX974" s="114"/>
      <c r="AY974" s="114"/>
      <c r="AZ974" s="114"/>
      <c r="BA974" s="114"/>
      <c r="BB974" s="114"/>
      <c r="BC974" s="114"/>
      <c r="BD974" s="114"/>
      <c r="BE974" s="114"/>
      <c r="BF974" s="114"/>
      <c r="BG974" s="114"/>
      <c r="BH974" s="114"/>
      <c r="BI974" s="114"/>
      <c r="BJ974" s="114"/>
      <c r="BK974" s="114"/>
      <c r="BL974" s="114"/>
      <c r="BM974" s="114"/>
      <c r="BN974" s="114"/>
      <c r="BO974" s="114"/>
      <c r="BP974" s="114"/>
      <c r="BQ974" s="114"/>
      <c r="BR974" s="114"/>
      <c r="BS974" s="114"/>
      <c r="BT974" s="114"/>
      <c r="BU974" s="114"/>
      <c r="BV974" s="114"/>
      <c r="BW974" s="114"/>
      <c r="BX974" s="114"/>
      <c r="BY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c r="AJ975" s="114"/>
      <c r="AK975" s="114"/>
      <c r="AL975" s="114"/>
      <c r="AM975" s="114"/>
      <c r="AN975" s="114"/>
      <c r="AO975" s="114"/>
      <c r="AP975" s="114"/>
      <c r="AQ975" s="114"/>
      <c r="AR975" s="114"/>
      <c r="AS975" s="114"/>
      <c r="AT975" s="114"/>
      <c r="AU975" s="114"/>
      <c r="AV975" s="114"/>
      <c r="AW975" s="114"/>
      <c r="AX975" s="114"/>
      <c r="AY975" s="114"/>
      <c r="AZ975" s="114"/>
      <c r="BA975" s="114"/>
      <c r="BB975" s="114"/>
      <c r="BC975" s="114"/>
      <c r="BD975" s="114"/>
      <c r="BE975" s="114"/>
      <c r="BF975" s="114"/>
      <c r="BG975" s="114"/>
      <c r="BH975" s="114"/>
      <c r="BI975" s="114"/>
      <c r="BJ975" s="114"/>
      <c r="BK975" s="114"/>
      <c r="BL975" s="114"/>
      <c r="BM975" s="114"/>
      <c r="BN975" s="114"/>
      <c r="BO975" s="114"/>
      <c r="BP975" s="114"/>
      <c r="BQ975" s="114"/>
      <c r="BR975" s="114"/>
      <c r="BS975" s="114"/>
      <c r="BT975" s="114"/>
      <c r="BU975" s="114"/>
      <c r="BV975" s="114"/>
      <c r="BW975" s="114"/>
      <c r="BX975" s="114"/>
      <c r="BY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c r="AJ976" s="114"/>
      <c r="AK976" s="114"/>
      <c r="AL976" s="114"/>
      <c r="AM976" s="114"/>
      <c r="AN976" s="114"/>
      <c r="AO976" s="114"/>
      <c r="AP976" s="114"/>
      <c r="AQ976" s="114"/>
      <c r="AR976" s="114"/>
      <c r="AS976" s="114"/>
      <c r="AT976" s="114"/>
      <c r="AU976" s="114"/>
      <c r="AV976" s="114"/>
      <c r="AW976" s="114"/>
      <c r="AX976" s="114"/>
      <c r="AY976" s="114"/>
      <c r="AZ976" s="114"/>
      <c r="BA976" s="114"/>
      <c r="BB976" s="114"/>
      <c r="BC976" s="114"/>
      <c r="BD976" s="114"/>
      <c r="BE976" s="114"/>
      <c r="BF976" s="114"/>
      <c r="BG976" s="114"/>
      <c r="BH976" s="114"/>
      <c r="BI976" s="114"/>
      <c r="BJ976" s="114"/>
      <c r="BK976" s="114"/>
      <c r="BL976" s="114"/>
      <c r="BM976" s="114"/>
      <c r="BN976" s="114"/>
      <c r="BO976" s="114"/>
      <c r="BP976" s="114"/>
      <c r="BQ976" s="114"/>
      <c r="BR976" s="114"/>
      <c r="BS976" s="114"/>
      <c r="BT976" s="114"/>
      <c r="BU976" s="114"/>
      <c r="BV976" s="114"/>
      <c r="BW976" s="114"/>
      <c r="BX976" s="114"/>
      <c r="BY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c r="AJ977" s="114"/>
      <c r="AK977" s="114"/>
      <c r="AL977" s="114"/>
      <c r="AM977" s="114"/>
      <c r="AN977" s="114"/>
      <c r="AO977" s="114"/>
      <c r="AP977" s="114"/>
      <c r="AQ977" s="114"/>
      <c r="AR977" s="114"/>
      <c r="AS977" s="114"/>
      <c r="AT977" s="114"/>
      <c r="AU977" s="114"/>
      <c r="AV977" s="114"/>
      <c r="AW977" s="114"/>
      <c r="AX977" s="114"/>
      <c r="AY977" s="114"/>
      <c r="AZ977" s="114"/>
      <c r="BA977" s="114"/>
      <c r="BB977" s="114"/>
      <c r="BC977" s="114"/>
      <c r="BD977" s="114"/>
      <c r="BE977" s="114"/>
      <c r="BF977" s="114"/>
      <c r="BG977" s="114"/>
      <c r="BH977" s="114"/>
      <c r="BI977" s="114"/>
      <c r="BJ977" s="114"/>
      <c r="BK977" s="114"/>
      <c r="BL977" s="114"/>
      <c r="BM977" s="114"/>
      <c r="BN977" s="114"/>
      <c r="BO977" s="114"/>
      <c r="BP977" s="114"/>
      <c r="BQ977" s="114"/>
      <c r="BR977" s="114"/>
      <c r="BS977" s="114"/>
      <c r="BT977" s="114"/>
      <c r="BU977" s="114"/>
      <c r="BV977" s="114"/>
      <c r="BW977" s="114"/>
      <c r="BX977" s="114"/>
      <c r="BY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c r="AJ978" s="114"/>
      <c r="AK978" s="114"/>
      <c r="AL978" s="114"/>
      <c r="AM978" s="114"/>
      <c r="AN978" s="114"/>
      <c r="AO978" s="114"/>
      <c r="AP978" s="114"/>
      <c r="AQ978" s="114"/>
      <c r="AR978" s="114"/>
      <c r="AS978" s="114"/>
      <c r="AT978" s="114"/>
      <c r="AU978" s="114"/>
      <c r="AV978" s="114"/>
      <c r="AW978" s="114"/>
      <c r="AX978" s="114"/>
      <c r="AY978" s="114"/>
      <c r="AZ978" s="114"/>
      <c r="BA978" s="114"/>
      <c r="BB978" s="114"/>
      <c r="BC978" s="114"/>
      <c r="BD978" s="114"/>
      <c r="BE978" s="114"/>
      <c r="BF978" s="114"/>
      <c r="BG978" s="114"/>
      <c r="BH978" s="114"/>
      <c r="BI978" s="114"/>
      <c r="BJ978" s="114"/>
      <c r="BK978" s="114"/>
      <c r="BL978" s="114"/>
      <c r="BM978" s="114"/>
      <c r="BN978" s="114"/>
      <c r="BO978" s="114"/>
      <c r="BP978" s="114"/>
      <c r="BQ978" s="114"/>
      <c r="BR978" s="114"/>
      <c r="BS978" s="114"/>
      <c r="BT978" s="114"/>
      <c r="BU978" s="114"/>
      <c r="BV978" s="114"/>
      <c r="BW978" s="114"/>
      <c r="BX978" s="114"/>
      <c r="BY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c r="AJ979" s="114"/>
      <c r="AK979" s="114"/>
      <c r="AL979" s="114"/>
      <c r="AM979" s="114"/>
      <c r="AN979" s="114"/>
      <c r="AO979" s="114"/>
      <c r="AP979" s="114"/>
      <c r="AQ979" s="114"/>
      <c r="AR979" s="114"/>
      <c r="AS979" s="114"/>
      <c r="AT979" s="114"/>
      <c r="AU979" s="114"/>
      <c r="AV979" s="114"/>
      <c r="AW979" s="114"/>
      <c r="AX979" s="114"/>
      <c r="AY979" s="114"/>
      <c r="AZ979" s="114"/>
      <c r="BA979" s="114"/>
      <c r="BB979" s="114"/>
      <c r="BC979" s="114"/>
      <c r="BD979" s="114"/>
      <c r="BE979" s="114"/>
      <c r="BF979" s="114"/>
      <c r="BG979" s="114"/>
      <c r="BH979" s="114"/>
      <c r="BI979" s="114"/>
      <c r="BJ979" s="114"/>
      <c r="BK979" s="114"/>
      <c r="BL979" s="114"/>
      <c r="BM979" s="114"/>
      <c r="BN979" s="114"/>
      <c r="BO979" s="114"/>
      <c r="BP979" s="114"/>
      <c r="BQ979" s="114"/>
      <c r="BR979" s="114"/>
      <c r="BS979" s="114"/>
      <c r="BT979" s="114"/>
      <c r="BU979" s="114"/>
      <c r="BV979" s="114"/>
      <c r="BW979" s="114"/>
      <c r="BX979" s="114"/>
      <c r="BY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c r="AJ980" s="114"/>
      <c r="AK980" s="114"/>
      <c r="AL980" s="114"/>
      <c r="AM980" s="114"/>
      <c r="AN980" s="114"/>
      <c r="AO980" s="114"/>
      <c r="AP980" s="114"/>
      <c r="AQ980" s="114"/>
      <c r="AR980" s="114"/>
      <c r="AS980" s="114"/>
      <c r="AT980" s="114"/>
      <c r="AU980" s="114"/>
      <c r="AV980" s="114"/>
      <c r="AW980" s="114"/>
      <c r="AX980" s="114"/>
      <c r="AY980" s="114"/>
      <c r="AZ980" s="114"/>
      <c r="BA980" s="114"/>
      <c r="BB980" s="114"/>
      <c r="BC980" s="114"/>
      <c r="BD980" s="114"/>
      <c r="BE980" s="114"/>
      <c r="BF980" s="114"/>
      <c r="BG980" s="114"/>
      <c r="BH980" s="114"/>
      <c r="BI980" s="114"/>
      <c r="BJ980" s="114"/>
      <c r="BK980" s="114"/>
      <c r="BL980" s="114"/>
      <c r="BM980" s="114"/>
      <c r="BN980" s="114"/>
      <c r="BO980" s="114"/>
      <c r="BP980" s="114"/>
      <c r="BQ980" s="114"/>
      <c r="BR980" s="114"/>
      <c r="BS980" s="114"/>
      <c r="BT980" s="114"/>
      <c r="BU980" s="114"/>
      <c r="BV980" s="114"/>
      <c r="BW980" s="114"/>
      <c r="BX980" s="114"/>
      <c r="BY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c r="AJ981" s="114"/>
      <c r="AK981" s="114"/>
      <c r="AL981" s="114"/>
      <c r="AM981" s="114"/>
      <c r="AN981" s="114"/>
      <c r="AO981" s="114"/>
      <c r="AP981" s="114"/>
      <c r="AQ981" s="114"/>
      <c r="AR981" s="114"/>
      <c r="AS981" s="114"/>
      <c r="AT981" s="114"/>
      <c r="AU981" s="114"/>
      <c r="AV981" s="114"/>
      <c r="AW981" s="114"/>
      <c r="AX981" s="114"/>
      <c r="AY981" s="114"/>
      <c r="AZ981" s="114"/>
      <c r="BA981" s="114"/>
      <c r="BB981" s="114"/>
      <c r="BC981" s="114"/>
      <c r="BD981" s="114"/>
      <c r="BE981" s="114"/>
      <c r="BF981" s="114"/>
      <c r="BG981" s="114"/>
      <c r="BH981" s="114"/>
      <c r="BI981" s="114"/>
      <c r="BJ981" s="114"/>
      <c r="BK981" s="114"/>
      <c r="BL981" s="114"/>
      <c r="BM981" s="114"/>
      <c r="BN981" s="114"/>
      <c r="BO981" s="114"/>
      <c r="BP981" s="114"/>
      <c r="BQ981" s="114"/>
      <c r="BR981" s="114"/>
      <c r="BS981" s="114"/>
      <c r="BT981" s="114"/>
      <c r="BU981" s="114"/>
      <c r="BV981" s="114"/>
      <c r="BW981" s="114"/>
      <c r="BX981" s="114"/>
      <c r="BY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c r="AJ982" s="114"/>
      <c r="AK982" s="114"/>
      <c r="AL982" s="114"/>
      <c r="AM982" s="114"/>
      <c r="AN982" s="114"/>
      <c r="AO982" s="114"/>
      <c r="AP982" s="114"/>
      <c r="AQ982" s="114"/>
      <c r="AR982" s="114"/>
      <c r="AS982" s="114"/>
      <c r="AT982" s="114"/>
      <c r="AU982" s="114"/>
      <c r="AV982" s="114"/>
      <c r="AW982" s="114"/>
      <c r="AX982" s="114"/>
      <c r="AY982" s="114"/>
      <c r="AZ982" s="114"/>
      <c r="BA982" s="114"/>
      <c r="BB982" s="114"/>
      <c r="BC982" s="114"/>
      <c r="BD982" s="114"/>
      <c r="BE982" s="114"/>
      <c r="BF982" s="114"/>
      <c r="BG982" s="114"/>
      <c r="BH982" s="114"/>
      <c r="BI982" s="114"/>
      <c r="BJ982" s="114"/>
      <c r="BK982" s="114"/>
      <c r="BL982" s="114"/>
      <c r="BM982" s="114"/>
      <c r="BN982" s="114"/>
      <c r="BO982" s="114"/>
      <c r="BP982" s="114"/>
      <c r="BQ982" s="114"/>
      <c r="BR982" s="114"/>
      <c r="BS982" s="114"/>
      <c r="BT982" s="114"/>
      <c r="BU982" s="114"/>
      <c r="BV982" s="114"/>
      <c r="BW982" s="114"/>
      <c r="BX982" s="114"/>
      <c r="BY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c r="AJ983" s="114"/>
      <c r="AK983" s="114"/>
      <c r="AL983" s="114"/>
      <c r="AM983" s="114"/>
      <c r="AN983" s="114"/>
      <c r="AO983" s="114"/>
      <c r="AP983" s="114"/>
      <c r="AQ983" s="114"/>
      <c r="AR983" s="114"/>
      <c r="AS983" s="114"/>
      <c r="AT983" s="114"/>
      <c r="AU983" s="114"/>
      <c r="AV983" s="114"/>
      <c r="AW983" s="114"/>
      <c r="AX983" s="114"/>
      <c r="AY983" s="114"/>
      <c r="AZ983" s="114"/>
      <c r="BA983" s="114"/>
      <c r="BB983" s="114"/>
      <c r="BC983" s="114"/>
      <c r="BD983" s="114"/>
      <c r="BE983" s="114"/>
      <c r="BF983" s="114"/>
      <c r="BG983" s="114"/>
      <c r="BH983" s="114"/>
      <c r="BI983" s="114"/>
      <c r="BJ983" s="114"/>
      <c r="BK983" s="114"/>
      <c r="BL983" s="114"/>
      <c r="BM983" s="114"/>
      <c r="BN983" s="114"/>
      <c r="BO983" s="114"/>
      <c r="BP983" s="114"/>
      <c r="BQ983" s="114"/>
      <c r="BR983" s="114"/>
      <c r="BS983" s="114"/>
      <c r="BT983" s="114"/>
      <c r="BU983" s="114"/>
      <c r="BV983" s="114"/>
      <c r="BW983" s="114"/>
      <c r="BX983" s="114"/>
      <c r="BY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c r="AJ984" s="114"/>
      <c r="AK984" s="114"/>
      <c r="AL984" s="114"/>
      <c r="AM984" s="114"/>
      <c r="AN984" s="114"/>
      <c r="AO984" s="114"/>
      <c r="AP984" s="114"/>
      <c r="AQ984" s="114"/>
      <c r="AR984" s="114"/>
      <c r="AS984" s="114"/>
      <c r="AT984" s="114"/>
      <c r="AU984" s="114"/>
      <c r="AV984" s="114"/>
      <c r="AW984" s="114"/>
      <c r="AX984" s="114"/>
      <c r="AY984" s="114"/>
      <c r="AZ984" s="114"/>
      <c r="BA984" s="114"/>
      <c r="BB984" s="114"/>
      <c r="BC984" s="114"/>
      <c r="BD984" s="114"/>
      <c r="BE984" s="114"/>
      <c r="BF984" s="114"/>
      <c r="BG984" s="114"/>
      <c r="BH984" s="114"/>
      <c r="BI984" s="114"/>
      <c r="BJ984" s="114"/>
      <c r="BK984" s="114"/>
      <c r="BL984" s="114"/>
      <c r="BM984" s="114"/>
      <c r="BN984" s="114"/>
      <c r="BO984" s="114"/>
      <c r="BP984" s="114"/>
      <c r="BQ984" s="114"/>
      <c r="BR984" s="114"/>
      <c r="BS984" s="114"/>
      <c r="BT984" s="114"/>
      <c r="BU984" s="114"/>
      <c r="BV984" s="114"/>
      <c r="BW984" s="114"/>
      <c r="BX984" s="114"/>
      <c r="BY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c r="AJ985" s="114"/>
      <c r="AK985" s="114"/>
      <c r="AL985" s="114"/>
      <c r="AM985" s="114"/>
      <c r="AN985" s="114"/>
      <c r="AO985" s="114"/>
      <c r="AP985" s="114"/>
      <c r="AQ985" s="114"/>
      <c r="AR985" s="114"/>
      <c r="AS985" s="114"/>
      <c r="AT985" s="114"/>
      <c r="AU985" s="114"/>
      <c r="AV985" s="114"/>
      <c r="AW985" s="114"/>
      <c r="AX985" s="114"/>
      <c r="AY985" s="114"/>
      <c r="AZ985" s="114"/>
      <c r="BA985" s="114"/>
      <c r="BB985" s="114"/>
      <c r="BC985" s="114"/>
      <c r="BD985" s="114"/>
      <c r="BE985" s="114"/>
      <c r="BF985" s="114"/>
      <c r="BG985" s="114"/>
      <c r="BH985" s="114"/>
      <c r="BI985" s="114"/>
      <c r="BJ985" s="114"/>
      <c r="BK985" s="114"/>
      <c r="BL985" s="114"/>
      <c r="BM985" s="114"/>
      <c r="BN985" s="114"/>
      <c r="BO985" s="114"/>
      <c r="BP985" s="114"/>
      <c r="BQ985" s="114"/>
      <c r="BR985" s="114"/>
      <c r="BS985" s="114"/>
      <c r="BT985" s="114"/>
      <c r="BU985" s="114"/>
      <c r="BV985" s="114"/>
      <c r="BW985" s="114"/>
      <c r="BX985" s="114"/>
      <c r="BY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c r="AJ986" s="114"/>
      <c r="AK986" s="114"/>
      <c r="AL986" s="114"/>
      <c r="AM986" s="114"/>
      <c r="AN986" s="114"/>
      <c r="AO986" s="114"/>
      <c r="AP986" s="114"/>
      <c r="AQ986" s="114"/>
      <c r="AR986" s="114"/>
      <c r="AS986" s="114"/>
      <c r="AT986" s="114"/>
      <c r="AU986" s="114"/>
      <c r="AV986" s="114"/>
      <c r="AW986" s="114"/>
      <c r="AX986" s="114"/>
      <c r="AY986" s="114"/>
      <c r="AZ986" s="114"/>
      <c r="BA986" s="114"/>
      <c r="BB986" s="114"/>
      <c r="BC986" s="114"/>
      <c r="BD986" s="114"/>
      <c r="BE986" s="114"/>
      <c r="BF986" s="114"/>
      <c r="BG986" s="114"/>
      <c r="BH986" s="114"/>
      <c r="BI986" s="114"/>
      <c r="BJ986" s="114"/>
      <c r="BK986" s="114"/>
      <c r="BL986" s="114"/>
      <c r="BM986" s="114"/>
      <c r="BN986" s="114"/>
      <c r="BO986" s="114"/>
      <c r="BP986" s="114"/>
      <c r="BQ986" s="114"/>
      <c r="BR986" s="114"/>
      <c r="BS986" s="114"/>
      <c r="BT986" s="114"/>
      <c r="BU986" s="114"/>
      <c r="BV986" s="114"/>
      <c r="BW986" s="114"/>
      <c r="BX986" s="114"/>
      <c r="BY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c r="AJ987" s="114"/>
      <c r="AK987" s="114"/>
      <c r="AL987" s="114"/>
      <c r="AM987" s="114"/>
      <c r="AN987" s="114"/>
      <c r="AO987" s="114"/>
      <c r="AP987" s="114"/>
      <c r="AQ987" s="114"/>
      <c r="AR987" s="114"/>
      <c r="AS987" s="114"/>
      <c r="AT987" s="114"/>
      <c r="AU987" s="114"/>
      <c r="AV987" s="114"/>
      <c r="AW987" s="114"/>
      <c r="AX987" s="114"/>
      <c r="AY987" s="114"/>
      <c r="AZ987" s="114"/>
      <c r="BA987" s="114"/>
      <c r="BB987" s="114"/>
      <c r="BC987" s="114"/>
      <c r="BD987" s="114"/>
      <c r="BE987" s="114"/>
      <c r="BF987" s="114"/>
      <c r="BG987" s="114"/>
      <c r="BH987" s="114"/>
      <c r="BI987" s="114"/>
      <c r="BJ987" s="114"/>
      <c r="BK987" s="114"/>
      <c r="BL987" s="114"/>
      <c r="BM987" s="114"/>
      <c r="BN987" s="114"/>
      <c r="BO987" s="114"/>
      <c r="BP987" s="114"/>
      <c r="BQ987" s="114"/>
      <c r="BR987" s="114"/>
      <c r="BS987" s="114"/>
      <c r="BT987" s="114"/>
      <c r="BU987" s="114"/>
      <c r="BV987" s="114"/>
      <c r="BW987" s="114"/>
      <c r="BX987" s="114"/>
      <c r="BY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c r="AJ988" s="114"/>
      <c r="AK988" s="114"/>
      <c r="AL988" s="114"/>
      <c r="AM988" s="114"/>
      <c r="AN988" s="114"/>
      <c r="AO988" s="114"/>
      <c r="AP988" s="114"/>
      <c r="AQ988" s="114"/>
      <c r="AR988" s="114"/>
      <c r="AS988" s="114"/>
      <c r="AT988" s="114"/>
      <c r="AU988" s="114"/>
      <c r="AV988" s="114"/>
      <c r="AW988" s="114"/>
      <c r="AX988" s="114"/>
      <c r="AY988" s="114"/>
      <c r="AZ988" s="114"/>
      <c r="BA988" s="114"/>
      <c r="BB988" s="114"/>
      <c r="BC988" s="114"/>
      <c r="BD988" s="114"/>
      <c r="BE988" s="114"/>
      <c r="BF988" s="114"/>
      <c r="BG988" s="114"/>
      <c r="BH988" s="114"/>
      <c r="BI988" s="114"/>
      <c r="BJ988" s="114"/>
      <c r="BK988" s="114"/>
      <c r="BL988" s="114"/>
      <c r="BM988" s="114"/>
      <c r="BN988" s="114"/>
      <c r="BO988" s="114"/>
      <c r="BP988" s="114"/>
      <c r="BQ988" s="114"/>
      <c r="BR988" s="114"/>
      <c r="BS988" s="114"/>
      <c r="BT988" s="114"/>
      <c r="BU988" s="114"/>
      <c r="BV988" s="114"/>
      <c r="BW988" s="114"/>
      <c r="BX988" s="114"/>
      <c r="BY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c r="AJ989" s="114"/>
      <c r="AK989" s="114"/>
      <c r="AL989" s="114"/>
      <c r="AM989" s="114"/>
      <c r="AN989" s="114"/>
      <c r="AO989" s="114"/>
      <c r="AP989" s="114"/>
      <c r="AQ989" s="114"/>
      <c r="AR989" s="114"/>
      <c r="AS989" s="114"/>
      <c r="AT989" s="114"/>
      <c r="AU989" s="114"/>
      <c r="AV989" s="114"/>
      <c r="AW989" s="114"/>
      <c r="AX989" s="114"/>
      <c r="AY989" s="114"/>
      <c r="AZ989" s="114"/>
      <c r="BA989" s="114"/>
      <c r="BB989" s="114"/>
      <c r="BC989" s="114"/>
      <c r="BD989" s="114"/>
      <c r="BE989" s="114"/>
      <c r="BF989" s="114"/>
      <c r="BG989" s="114"/>
      <c r="BH989" s="114"/>
      <c r="BI989" s="114"/>
      <c r="BJ989" s="114"/>
      <c r="BK989" s="114"/>
      <c r="BL989" s="114"/>
      <c r="BM989" s="114"/>
      <c r="BN989" s="114"/>
      <c r="BO989" s="114"/>
      <c r="BP989" s="114"/>
      <c r="BQ989" s="114"/>
      <c r="BR989" s="114"/>
      <c r="BS989" s="114"/>
      <c r="BT989" s="114"/>
      <c r="BU989" s="114"/>
      <c r="BV989" s="114"/>
      <c r="BW989" s="114"/>
      <c r="BX989" s="114"/>
      <c r="BY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c r="AJ990" s="114"/>
      <c r="AK990" s="114"/>
      <c r="AL990" s="114"/>
      <c r="AM990" s="114"/>
      <c r="AN990" s="114"/>
      <c r="AO990" s="114"/>
      <c r="AP990" s="114"/>
      <c r="AQ990" s="114"/>
      <c r="AR990" s="114"/>
      <c r="AS990" s="114"/>
      <c r="AT990" s="114"/>
      <c r="AU990" s="114"/>
      <c r="AV990" s="114"/>
      <c r="AW990" s="114"/>
      <c r="AX990" s="114"/>
      <c r="AY990" s="114"/>
      <c r="AZ990" s="114"/>
      <c r="BA990" s="114"/>
      <c r="BB990" s="114"/>
      <c r="BC990" s="114"/>
      <c r="BD990" s="114"/>
      <c r="BE990" s="114"/>
      <c r="BF990" s="114"/>
      <c r="BG990" s="114"/>
      <c r="BH990" s="114"/>
      <c r="BI990" s="114"/>
      <c r="BJ990" s="114"/>
      <c r="BK990" s="114"/>
      <c r="BL990" s="114"/>
      <c r="BM990" s="114"/>
      <c r="BN990" s="114"/>
      <c r="BO990" s="114"/>
      <c r="BP990" s="114"/>
      <c r="BQ990" s="114"/>
      <c r="BR990" s="114"/>
      <c r="BS990" s="114"/>
      <c r="BT990" s="114"/>
      <c r="BU990" s="114"/>
      <c r="BV990" s="114"/>
      <c r="BW990" s="114"/>
      <c r="BX990" s="114"/>
      <c r="BY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c r="AJ991" s="114"/>
      <c r="AK991" s="114"/>
      <c r="AL991" s="114"/>
      <c r="AM991" s="114"/>
      <c r="AN991" s="114"/>
      <c r="AO991" s="114"/>
      <c r="AP991" s="114"/>
      <c r="AQ991" s="114"/>
      <c r="AR991" s="114"/>
      <c r="AS991" s="114"/>
      <c r="AT991" s="114"/>
      <c r="AU991" s="114"/>
      <c r="AV991" s="114"/>
      <c r="AW991" s="114"/>
      <c r="AX991" s="114"/>
      <c r="AY991" s="114"/>
      <c r="AZ991" s="114"/>
      <c r="BA991" s="114"/>
      <c r="BB991" s="114"/>
      <c r="BC991" s="114"/>
      <c r="BD991" s="114"/>
      <c r="BE991" s="114"/>
      <c r="BF991" s="114"/>
      <c r="BG991" s="114"/>
      <c r="BH991" s="114"/>
      <c r="BI991" s="114"/>
      <c r="BJ991" s="114"/>
      <c r="BK991" s="114"/>
      <c r="BL991" s="114"/>
      <c r="BM991" s="114"/>
      <c r="BN991" s="114"/>
      <c r="BO991" s="114"/>
      <c r="BP991" s="114"/>
      <c r="BQ991" s="114"/>
      <c r="BR991" s="114"/>
      <c r="BS991" s="114"/>
      <c r="BT991" s="114"/>
      <c r="BU991" s="114"/>
      <c r="BV991" s="114"/>
      <c r="BW991" s="114"/>
      <c r="BX991" s="114"/>
      <c r="BY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c r="AJ992" s="114"/>
      <c r="AK992" s="114"/>
      <c r="AL992" s="114"/>
      <c r="AM992" s="114"/>
      <c r="AN992" s="114"/>
      <c r="AO992" s="114"/>
      <c r="AP992" s="114"/>
      <c r="AQ992" s="114"/>
      <c r="AR992" s="114"/>
      <c r="AS992" s="114"/>
      <c r="AT992" s="114"/>
      <c r="AU992" s="114"/>
      <c r="AV992" s="114"/>
      <c r="AW992" s="114"/>
      <c r="AX992" s="114"/>
      <c r="AY992" s="114"/>
      <c r="AZ992" s="114"/>
      <c r="BA992" s="114"/>
      <c r="BB992" s="114"/>
      <c r="BC992" s="114"/>
      <c r="BD992" s="114"/>
      <c r="BE992" s="114"/>
      <c r="BF992" s="114"/>
      <c r="BG992" s="114"/>
      <c r="BH992" s="114"/>
      <c r="BI992" s="114"/>
      <c r="BJ992" s="114"/>
      <c r="BK992" s="114"/>
      <c r="BL992" s="114"/>
      <c r="BM992" s="114"/>
      <c r="BN992" s="114"/>
      <c r="BO992" s="114"/>
      <c r="BP992" s="114"/>
      <c r="BQ992" s="114"/>
      <c r="BR992" s="114"/>
      <c r="BS992" s="114"/>
      <c r="BT992" s="114"/>
      <c r="BU992" s="114"/>
      <c r="BV992" s="114"/>
      <c r="BW992" s="114"/>
      <c r="BX992" s="114"/>
      <c r="BY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c r="AJ993" s="114"/>
      <c r="AK993" s="114"/>
      <c r="AL993" s="114"/>
      <c r="AM993" s="114"/>
      <c r="AN993" s="114"/>
      <c r="AO993" s="114"/>
      <c r="AP993" s="114"/>
      <c r="AQ993" s="114"/>
      <c r="AR993" s="114"/>
      <c r="AS993" s="114"/>
      <c r="AT993" s="114"/>
      <c r="AU993" s="114"/>
      <c r="AV993" s="114"/>
      <c r="AW993" s="114"/>
      <c r="AX993" s="114"/>
      <c r="AY993" s="114"/>
      <c r="AZ993" s="114"/>
      <c r="BA993" s="114"/>
      <c r="BB993" s="114"/>
      <c r="BC993" s="114"/>
      <c r="BD993" s="114"/>
      <c r="BE993" s="114"/>
      <c r="BF993" s="114"/>
      <c r="BG993" s="114"/>
      <c r="BH993" s="114"/>
      <c r="BI993" s="114"/>
      <c r="BJ993" s="114"/>
      <c r="BK993" s="114"/>
      <c r="BL993" s="114"/>
      <c r="BM993" s="114"/>
      <c r="BN993" s="114"/>
      <c r="BO993" s="114"/>
      <c r="BP993" s="114"/>
      <c r="BQ993" s="114"/>
      <c r="BR993" s="114"/>
      <c r="BS993" s="114"/>
      <c r="BT993" s="114"/>
      <c r="BU993" s="114"/>
      <c r="BV993" s="114"/>
      <c r="BW993" s="114"/>
      <c r="BX993" s="114"/>
      <c r="BY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c r="AJ994" s="114"/>
      <c r="AK994" s="114"/>
      <c r="AL994" s="114"/>
      <c r="AM994" s="114"/>
      <c r="AN994" s="114"/>
      <c r="AO994" s="114"/>
      <c r="AP994" s="114"/>
      <c r="AQ994" s="114"/>
      <c r="AR994" s="114"/>
      <c r="AS994" s="114"/>
      <c r="AT994" s="114"/>
      <c r="AU994" s="114"/>
      <c r="AV994" s="114"/>
      <c r="AW994" s="114"/>
      <c r="AX994" s="114"/>
      <c r="AY994" s="114"/>
      <c r="AZ994" s="114"/>
      <c r="BA994" s="114"/>
      <c r="BB994" s="114"/>
      <c r="BC994" s="114"/>
      <c r="BD994" s="114"/>
      <c r="BE994" s="114"/>
      <c r="BF994" s="114"/>
      <c r="BG994" s="114"/>
      <c r="BH994" s="114"/>
      <c r="BI994" s="114"/>
      <c r="BJ994" s="114"/>
      <c r="BK994" s="114"/>
      <c r="BL994" s="114"/>
      <c r="BM994" s="114"/>
      <c r="BN994" s="114"/>
      <c r="BO994" s="114"/>
      <c r="BP994" s="114"/>
      <c r="BQ994" s="114"/>
      <c r="BR994" s="114"/>
      <c r="BS994" s="114"/>
      <c r="BT994" s="114"/>
      <c r="BU994" s="114"/>
      <c r="BV994" s="114"/>
      <c r="BW994" s="114"/>
      <c r="BX994" s="114"/>
      <c r="BY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c r="AJ995" s="114"/>
      <c r="AK995" s="114"/>
      <c r="AL995" s="114"/>
      <c r="AM995" s="114"/>
      <c r="AN995" s="114"/>
      <c r="AO995" s="114"/>
      <c r="AP995" s="114"/>
      <c r="AQ995" s="114"/>
      <c r="AR995" s="114"/>
      <c r="AS995" s="114"/>
      <c r="AT995" s="114"/>
      <c r="AU995" s="114"/>
      <c r="AV995" s="114"/>
      <c r="AW995" s="114"/>
      <c r="AX995" s="114"/>
      <c r="AY995" s="114"/>
      <c r="AZ995" s="114"/>
      <c r="BA995" s="114"/>
      <c r="BB995" s="114"/>
      <c r="BC995" s="114"/>
      <c r="BD995" s="114"/>
      <c r="BE995" s="114"/>
      <c r="BF995" s="114"/>
      <c r="BG995" s="114"/>
      <c r="BH995" s="114"/>
      <c r="BI995" s="114"/>
      <c r="BJ995" s="114"/>
      <c r="BK995" s="114"/>
      <c r="BL995" s="114"/>
      <c r="BM995" s="114"/>
      <c r="BN995" s="114"/>
      <c r="BO995" s="114"/>
      <c r="BP995" s="114"/>
      <c r="BQ995" s="114"/>
      <c r="BR995" s="114"/>
      <c r="BS995" s="114"/>
      <c r="BT995" s="114"/>
      <c r="BU995" s="114"/>
      <c r="BV995" s="114"/>
      <c r="BW995" s="114"/>
      <c r="BX995" s="114"/>
      <c r="BY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c r="AJ996" s="114"/>
      <c r="AK996" s="114"/>
      <c r="AL996" s="114"/>
      <c r="AM996" s="114"/>
      <c r="AN996" s="114"/>
      <c r="AO996" s="114"/>
      <c r="AP996" s="114"/>
      <c r="AQ996" s="114"/>
      <c r="AR996" s="114"/>
      <c r="AS996" s="114"/>
      <c r="AT996" s="114"/>
      <c r="AU996" s="114"/>
      <c r="AV996" s="114"/>
      <c r="AW996" s="114"/>
      <c r="AX996" s="114"/>
      <c r="AY996" s="114"/>
      <c r="AZ996" s="114"/>
      <c r="BA996" s="114"/>
      <c r="BB996" s="114"/>
      <c r="BC996" s="114"/>
      <c r="BD996" s="114"/>
      <c r="BE996" s="114"/>
      <c r="BF996" s="114"/>
      <c r="BG996" s="114"/>
      <c r="BH996" s="114"/>
      <c r="BI996" s="114"/>
      <c r="BJ996" s="114"/>
      <c r="BK996" s="114"/>
      <c r="BL996" s="114"/>
      <c r="BM996" s="114"/>
      <c r="BN996" s="114"/>
      <c r="BO996" s="114"/>
      <c r="BP996" s="114"/>
      <c r="BQ996" s="114"/>
      <c r="BR996" s="114"/>
      <c r="BS996" s="114"/>
      <c r="BT996" s="114"/>
      <c r="BU996" s="114"/>
      <c r="BV996" s="114"/>
      <c r="BW996" s="114"/>
      <c r="BX996" s="114"/>
      <c r="BY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c r="AJ997" s="114"/>
      <c r="AK997" s="114"/>
      <c r="AL997" s="114"/>
      <c r="AM997" s="114"/>
      <c r="AN997" s="114"/>
      <c r="AO997" s="114"/>
      <c r="AP997" s="114"/>
      <c r="AQ997" s="114"/>
      <c r="AR997" s="114"/>
      <c r="AS997" s="114"/>
      <c r="AT997" s="114"/>
      <c r="AU997" s="114"/>
      <c r="AV997" s="114"/>
      <c r="AW997" s="114"/>
      <c r="AX997" s="114"/>
      <c r="AY997" s="114"/>
      <c r="AZ997" s="114"/>
      <c r="BA997" s="114"/>
      <c r="BB997" s="114"/>
      <c r="BC997" s="114"/>
      <c r="BD997" s="114"/>
      <c r="BE997" s="114"/>
      <c r="BF997" s="114"/>
      <c r="BG997" s="114"/>
      <c r="BH997" s="114"/>
      <c r="BI997" s="114"/>
      <c r="BJ997" s="114"/>
      <c r="BK997" s="114"/>
      <c r="BL997" s="114"/>
      <c r="BM997" s="114"/>
      <c r="BN997" s="114"/>
      <c r="BO997" s="114"/>
      <c r="BP997" s="114"/>
      <c r="BQ997" s="114"/>
      <c r="BR997" s="114"/>
      <c r="BS997" s="114"/>
      <c r="BT997" s="114"/>
      <c r="BU997" s="114"/>
      <c r="BV997" s="114"/>
      <c r="BW997" s="114"/>
      <c r="BX997" s="114"/>
      <c r="BY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c r="AJ998" s="114"/>
      <c r="AK998" s="114"/>
      <c r="AL998" s="114"/>
      <c r="AM998" s="114"/>
      <c r="AN998" s="114"/>
      <c r="AO998" s="114"/>
      <c r="AP998" s="114"/>
      <c r="AQ998" s="114"/>
      <c r="AR998" s="114"/>
      <c r="AS998" s="114"/>
      <c r="AT998" s="114"/>
      <c r="AU998" s="114"/>
      <c r="AV998" s="114"/>
      <c r="AW998" s="114"/>
      <c r="AX998" s="114"/>
      <c r="AY998" s="114"/>
      <c r="AZ998" s="114"/>
      <c r="BA998" s="114"/>
      <c r="BB998" s="114"/>
      <c r="BC998" s="114"/>
      <c r="BD998" s="114"/>
      <c r="BE998" s="114"/>
      <c r="BF998" s="114"/>
      <c r="BG998" s="114"/>
      <c r="BH998" s="114"/>
      <c r="BI998" s="114"/>
      <c r="BJ998" s="114"/>
      <c r="BK998" s="114"/>
      <c r="BL998" s="114"/>
      <c r="BM998" s="114"/>
      <c r="BN998" s="114"/>
      <c r="BO998" s="114"/>
      <c r="BP998" s="114"/>
      <c r="BQ998" s="114"/>
      <c r="BR998" s="114"/>
      <c r="BS998" s="114"/>
      <c r="BT998" s="114"/>
      <c r="BU998" s="114"/>
      <c r="BV998" s="114"/>
      <c r="BW998" s="114"/>
      <c r="BX998" s="114"/>
      <c r="BY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c r="AJ999" s="114"/>
      <c r="AK999" s="114"/>
      <c r="AL999" s="114"/>
      <c r="AM999" s="114"/>
      <c r="AN999" s="114"/>
      <c r="AO999" s="114"/>
      <c r="AP999" s="114"/>
      <c r="AQ999" s="114"/>
      <c r="AR999" s="114"/>
      <c r="AS999" s="114"/>
      <c r="AT999" s="114"/>
      <c r="AU999" s="114"/>
      <c r="AV999" s="114"/>
      <c r="AW999" s="114"/>
      <c r="AX999" s="114"/>
      <c r="AY999" s="114"/>
      <c r="AZ999" s="114"/>
      <c r="BA999" s="114"/>
      <c r="BB999" s="114"/>
      <c r="BC999" s="114"/>
      <c r="BD999" s="114"/>
      <c r="BE999" s="114"/>
      <c r="BF999" s="114"/>
      <c r="BG999" s="114"/>
      <c r="BH999" s="114"/>
      <c r="BI999" s="114"/>
      <c r="BJ999" s="114"/>
      <c r="BK999" s="114"/>
      <c r="BL999" s="114"/>
      <c r="BM999" s="114"/>
      <c r="BN999" s="114"/>
      <c r="BO999" s="114"/>
      <c r="BP999" s="114"/>
      <c r="BQ999" s="114"/>
      <c r="BR999" s="114"/>
      <c r="BS999" s="114"/>
      <c r="BT999" s="114"/>
      <c r="BU999" s="114"/>
      <c r="BV999" s="114"/>
      <c r="BW999" s="114"/>
      <c r="BX999" s="114"/>
      <c r="BY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c r="AJ1000" s="114"/>
      <c r="AK1000" s="114"/>
      <c r="AL1000" s="114"/>
      <c r="AM1000" s="114"/>
      <c r="AN1000" s="114"/>
      <c r="AO1000" s="114"/>
      <c r="AP1000" s="114"/>
      <c r="AQ1000" s="114"/>
      <c r="AR1000" s="114"/>
      <c r="AS1000" s="114"/>
      <c r="AT1000" s="114"/>
      <c r="AU1000" s="114"/>
      <c r="AV1000" s="114"/>
      <c r="AW1000" s="114"/>
      <c r="AX1000" s="114"/>
      <c r="AY1000" s="114"/>
      <c r="AZ1000" s="114"/>
      <c r="BA1000" s="114"/>
      <c r="BB1000" s="114"/>
      <c r="BC1000" s="114"/>
      <c r="BD1000" s="114"/>
      <c r="BE1000" s="114"/>
      <c r="BF1000" s="114"/>
      <c r="BG1000" s="114"/>
      <c r="BH1000" s="114"/>
      <c r="BI1000" s="114"/>
      <c r="BJ1000" s="114"/>
      <c r="BK1000" s="114"/>
      <c r="BL1000" s="114"/>
      <c r="BM1000" s="114"/>
      <c r="BN1000" s="114"/>
      <c r="BO1000" s="114"/>
      <c r="BP1000" s="114"/>
      <c r="BQ1000" s="114"/>
      <c r="BR1000" s="114"/>
      <c r="BS1000" s="114"/>
      <c r="BT1000" s="114"/>
      <c r="BU1000" s="114"/>
      <c r="BV1000" s="114"/>
      <c r="BW1000" s="114"/>
      <c r="BX1000" s="114"/>
      <c r="BY1000" s="114"/>
    </row>
  </sheetData>
  <printOptions/>
  <pageMargins bottom="0.75" footer="0.0" header="0.0" left="0.7" right="0.7" top="0.75"/>
  <pageSetup orientation="portrait"/>
  <headerFooter>
    <oddFooter>&amp;C000000000000&amp;P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2" width="8.88"/>
  </cols>
  <sheetData>
    <row r="1" ht="15.75" customHeight="1">
      <c r="A1" s="486" t="s">
        <v>4</v>
      </c>
      <c r="B1" s="487" t="s">
        <v>2543</v>
      </c>
      <c r="C1" s="487" t="s">
        <v>2544</v>
      </c>
      <c r="D1" s="487" t="s">
        <v>2545</v>
      </c>
      <c r="E1" s="488" t="s">
        <v>3173</v>
      </c>
      <c r="F1" s="258" t="s">
        <v>1012</v>
      </c>
      <c r="G1" s="258" t="s">
        <v>1971</v>
      </c>
      <c r="H1" s="489" t="s">
        <v>2547</v>
      </c>
      <c r="I1" s="258" t="s">
        <v>11</v>
      </c>
      <c r="J1" s="258" t="s">
        <v>2548</v>
      </c>
      <c r="K1" s="487" t="s">
        <v>14</v>
      </c>
      <c r="L1" s="258" t="s">
        <v>15</v>
      </c>
      <c r="M1" s="258" t="s">
        <v>9</v>
      </c>
      <c r="N1" s="488" t="s">
        <v>3174</v>
      </c>
      <c r="O1" s="258" t="s">
        <v>2551</v>
      </c>
      <c r="P1" s="489" t="s">
        <v>2552</v>
      </c>
      <c r="Q1" s="258" t="s">
        <v>32</v>
      </c>
      <c r="R1" s="258" t="s">
        <v>2553</v>
      </c>
      <c r="S1" s="489" t="s">
        <v>2554</v>
      </c>
      <c r="T1" s="258" t="s">
        <v>2555</v>
      </c>
      <c r="U1" s="258" t="s">
        <v>27</v>
      </c>
      <c r="V1" s="258" t="s">
        <v>2556</v>
      </c>
      <c r="W1" s="258" t="s">
        <v>2557</v>
      </c>
      <c r="X1" s="258" t="s">
        <v>3175</v>
      </c>
      <c r="Y1" s="258" t="s">
        <v>3176</v>
      </c>
      <c r="Z1" s="258" t="s">
        <v>2560</v>
      </c>
      <c r="AA1" s="258" t="s">
        <v>2561</v>
      </c>
      <c r="AB1" s="258" t="s">
        <v>41</v>
      </c>
      <c r="AC1" s="258" t="s">
        <v>42</v>
      </c>
      <c r="AD1" s="258" t="s">
        <v>1026</v>
      </c>
      <c r="AE1" s="258" t="s">
        <v>2562</v>
      </c>
      <c r="AF1" s="412"/>
    </row>
    <row r="2" ht="15.75" customHeight="1">
      <c r="A2" s="490">
        <v>38.0</v>
      </c>
      <c r="B2" s="491">
        <v>1.0</v>
      </c>
      <c r="C2" s="492">
        <v>38.0</v>
      </c>
      <c r="D2" s="493" t="s">
        <v>48</v>
      </c>
      <c r="E2" s="62" t="s">
        <v>2563</v>
      </c>
      <c r="F2" s="242" t="s">
        <v>1707</v>
      </c>
      <c r="G2" s="242" t="s">
        <v>1708</v>
      </c>
      <c r="H2" s="4" t="s">
        <v>2564</v>
      </c>
      <c r="I2" s="36" t="s">
        <v>2565</v>
      </c>
      <c r="J2" s="242" t="s">
        <v>56</v>
      </c>
      <c r="K2" s="494">
        <v>1.0</v>
      </c>
      <c r="L2" s="495" t="s">
        <v>64</v>
      </c>
      <c r="M2" s="495" t="s">
        <v>52</v>
      </c>
      <c r="N2" s="242" t="s">
        <v>2572</v>
      </c>
      <c r="O2" s="496">
        <v>2013.0</v>
      </c>
      <c r="P2" s="497"/>
      <c r="Q2" s="497"/>
      <c r="R2" s="498">
        <v>1.0</v>
      </c>
      <c r="S2" s="496">
        <v>471.3</v>
      </c>
      <c r="T2" s="496">
        <v>1.0</v>
      </c>
      <c r="U2" s="496">
        <v>1.0</v>
      </c>
      <c r="V2" s="497"/>
      <c r="W2" s="497"/>
      <c r="X2" s="496">
        <v>0.0</v>
      </c>
      <c r="Y2" s="496">
        <v>471.3</v>
      </c>
      <c r="Z2" s="497"/>
      <c r="AA2" s="497"/>
      <c r="AB2" s="496">
        <v>32689.0</v>
      </c>
      <c r="AC2" s="496">
        <v>0.7</v>
      </c>
      <c r="AD2" s="497"/>
      <c r="AE2" s="412"/>
      <c r="AF2" s="412"/>
    </row>
    <row r="3" ht="15.75" customHeight="1">
      <c r="A3" s="490">
        <v>38.0</v>
      </c>
      <c r="B3" s="499">
        <v>2.0</v>
      </c>
      <c r="C3" s="412"/>
      <c r="D3" s="412"/>
      <c r="E3" s="62" t="s">
        <v>2568</v>
      </c>
      <c r="F3" s="242" t="s">
        <v>2569</v>
      </c>
      <c r="G3" s="242" t="s">
        <v>2570</v>
      </c>
      <c r="H3" s="4" t="s">
        <v>2571</v>
      </c>
      <c r="I3" s="36" t="s">
        <v>2565</v>
      </c>
      <c r="J3" s="242" t="s">
        <v>56</v>
      </c>
      <c r="K3" s="494">
        <v>1.0</v>
      </c>
      <c r="L3" s="495" t="s">
        <v>54</v>
      </c>
      <c r="M3" s="495" t="s">
        <v>52</v>
      </c>
      <c r="N3" s="242" t="s">
        <v>64</v>
      </c>
      <c r="O3" s="496">
        <v>2017.0</v>
      </c>
      <c r="P3" s="497"/>
      <c r="Q3" s="497"/>
      <c r="R3" s="498">
        <v>1.0</v>
      </c>
      <c r="S3" s="496">
        <v>4.5</v>
      </c>
      <c r="T3" s="496">
        <v>1.0</v>
      </c>
      <c r="U3" s="496">
        <v>0.76</v>
      </c>
      <c r="V3" s="497"/>
      <c r="W3" s="497"/>
      <c r="X3" s="496">
        <v>0.0</v>
      </c>
      <c r="Y3" s="496">
        <v>4.5</v>
      </c>
      <c r="Z3" s="497"/>
      <c r="AA3" s="497"/>
      <c r="AB3" s="496">
        <v>3227.0</v>
      </c>
      <c r="AC3" s="496">
        <v>3.15</v>
      </c>
      <c r="AD3" s="497"/>
      <c r="AE3" s="412"/>
      <c r="AF3" s="412"/>
    </row>
    <row r="4" ht="15.75" customHeight="1">
      <c r="A4" s="490">
        <v>38.0</v>
      </c>
      <c r="B4" s="491">
        <v>3.0</v>
      </c>
      <c r="C4" s="412"/>
      <c r="D4" s="412"/>
      <c r="E4" s="36" t="s">
        <v>2574</v>
      </c>
      <c r="F4" s="242" t="s">
        <v>2575</v>
      </c>
      <c r="G4" s="242" t="s">
        <v>2576</v>
      </c>
      <c r="H4" s="4" t="s">
        <v>2577</v>
      </c>
      <c r="I4" s="36" t="s">
        <v>2565</v>
      </c>
      <c r="J4" s="242" t="s">
        <v>238</v>
      </c>
      <c r="K4" s="494">
        <v>1.0</v>
      </c>
      <c r="L4" s="495" t="s">
        <v>64</v>
      </c>
      <c r="M4" s="495" t="s">
        <v>52</v>
      </c>
      <c r="N4" s="242" t="s">
        <v>64</v>
      </c>
      <c r="O4" s="496">
        <v>2018.0</v>
      </c>
      <c r="P4" s="497"/>
      <c r="Q4" s="497"/>
      <c r="R4" s="498">
        <v>1.0</v>
      </c>
      <c r="S4" s="496">
        <v>96.9</v>
      </c>
      <c r="T4" s="496">
        <v>1.0</v>
      </c>
      <c r="U4" s="496">
        <v>1.16</v>
      </c>
      <c r="V4" s="497"/>
      <c r="W4" s="497"/>
      <c r="X4" s="496">
        <v>0.0</v>
      </c>
      <c r="Y4" s="496">
        <v>96.9</v>
      </c>
      <c r="Z4" s="497"/>
      <c r="AA4" s="497"/>
      <c r="AB4" s="500" t="s">
        <v>2578</v>
      </c>
      <c r="AC4" s="496">
        <v>0.52</v>
      </c>
      <c r="AD4" s="497"/>
      <c r="AE4" s="412"/>
      <c r="AF4" s="412"/>
    </row>
    <row r="5" ht="15.75" customHeight="1">
      <c r="A5" s="490">
        <v>38.0</v>
      </c>
      <c r="B5" s="499">
        <v>4.0</v>
      </c>
      <c r="C5" s="412"/>
      <c r="D5" s="412"/>
      <c r="E5" s="36" t="s">
        <v>2579</v>
      </c>
      <c r="F5" s="242" t="s">
        <v>2580</v>
      </c>
      <c r="G5" s="242" t="s">
        <v>2581</v>
      </c>
      <c r="H5" s="4" t="s">
        <v>2582</v>
      </c>
      <c r="I5" s="36" t="s">
        <v>2565</v>
      </c>
      <c r="J5" s="242" t="s">
        <v>238</v>
      </c>
      <c r="K5" s="494">
        <v>1.0</v>
      </c>
      <c r="L5" s="495" t="s">
        <v>54</v>
      </c>
      <c r="M5" s="495" t="s">
        <v>52</v>
      </c>
      <c r="N5" s="242" t="s">
        <v>2572</v>
      </c>
      <c r="O5" s="496">
        <v>2015.0</v>
      </c>
      <c r="P5" s="497"/>
      <c r="Q5" s="497"/>
      <c r="R5" s="498">
        <v>1.0</v>
      </c>
      <c r="S5" s="496">
        <v>53.9</v>
      </c>
      <c r="T5" s="496">
        <v>1.0</v>
      </c>
      <c r="U5" s="496">
        <v>0.77</v>
      </c>
      <c r="V5" s="497"/>
      <c r="W5" s="497"/>
      <c r="X5" s="496">
        <v>0.0</v>
      </c>
      <c r="Y5" s="496">
        <v>53.9</v>
      </c>
      <c r="Z5" s="497"/>
      <c r="AA5" s="497"/>
      <c r="AB5" s="500" t="s">
        <v>2578</v>
      </c>
      <c r="AC5" s="496">
        <v>0.57</v>
      </c>
      <c r="AD5" s="497"/>
      <c r="AE5" s="412"/>
      <c r="AF5" s="412"/>
    </row>
    <row r="6" ht="15.75" customHeight="1">
      <c r="A6" s="490">
        <v>36.0</v>
      </c>
      <c r="B6" s="491">
        <v>5.0</v>
      </c>
      <c r="C6" s="492">
        <v>36.0</v>
      </c>
      <c r="D6" s="493" t="s">
        <v>94</v>
      </c>
      <c r="E6" s="62" t="s">
        <v>2583</v>
      </c>
      <c r="F6" s="242" t="s">
        <v>108</v>
      </c>
      <c r="G6" s="242" t="s">
        <v>109</v>
      </c>
      <c r="H6" s="4" t="s">
        <v>2584</v>
      </c>
      <c r="I6" s="36" t="s">
        <v>2565</v>
      </c>
      <c r="J6" s="242" t="s">
        <v>56</v>
      </c>
      <c r="K6" s="494">
        <v>1.0</v>
      </c>
      <c r="L6" s="495" t="s">
        <v>64</v>
      </c>
      <c r="M6" s="495" t="s">
        <v>52</v>
      </c>
      <c r="N6" s="242" t="s">
        <v>64</v>
      </c>
      <c r="O6" s="496">
        <v>2018.0</v>
      </c>
      <c r="P6" s="497"/>
      <c r="Q6" s="242" t="s">
        <v>102</v>
      </c>
      <c r="R6" s="498">
        <v>1.0</v>
      </c>
      <c r="S6" s="496">
        <v>3603.4</v>
      </c>
      <c r="T6" s="496">
        <v>1.0</v>
      </c>
      <c r="U6" s="496">
        <v>1.32</v>
      </c>
      <c r="V6" s="497"/>
      <c r="W6" s="497"/>
      <c r="X6" s="496">
        <v>0.0</v>
      </c>
      <c r="Y6" s="496">
        <v>3603.4</v>
      </c>
      <c r="Z6" s="497"/>
      <c r="AA6" s="497"/>
      <c r="AB6" s="496">
        <v>35796.0</v>
      </c>
      <c r="AC6" s="496">
        <v>0.63</v>
      </c>
      <c r="AD6" s="497"/>
      <c r="AE6" s="412"/>
      <c r="AF6" s="412"/>
    </row>
    <row r="7" ht="15.75" customHeight="1">
      <c r="A7" s="490">
        <v>36.0</v>
      </c>
      <c r="B7" s="499">
        <v>6.0</v>
      </c>
      <c r="C7" s="412"/>
      <c r="D7" s="412"/>
      <c r="E7" s="62" t="s">
        <v>2585</v>
      </c>
      <c r="F7" s="242" t="s">
        <v>95</v>
      </c>
      <c r="G7" s="242" t="s">
        <v>96</v>
      </c>
      <c r="H7" s="4" t="s">
        <v>2586</v>
      </c>
      <c r="I7" s="36" t="s">
        <v>2587</v>
      </c>
      <c r="J7" s="242" t="s">
        <v>238</v>
      </c>
      <c r="K7" s="494">
        <v>1.0</v>
      </c>
      <c r="L7" s="495" t="s">
        <v>77</v>
      </c>
      <c r="M7" s="495" t="s">
        <v>52</v>
      </c>
      <c r="N7" s="242" t="s">
        <v>2566</v>
      </c>
      <c r="O7" s="496">
        <v>2020.0</v>
      </c>
      <c r="P7" s="497"/>
      <c r="Q7" s="242" t="s">
        <v>102</v>
      </c>
      <c r="R7" s="498">
        <v>1.0</v>
      </c>
      <c r="S7" s="496">
        <v>3674.6</v>
      </c>
      <c r="T7" s="496">
        <v>1.0</v>
      </c>
      <c r="U7" s="496">
        <v>1.6</v>
      </c>
      <c r="V7" s="497"/>
      <c r="W7" s="497"/>
      <c r="X7" s="496">
        <v>500.0</v>
      </c>
      <c r="Y7" s="496">
        <v>3674.6</v>
      </c>
      <c r="Z7" s="497"/>
      <c r="AA7" s="497"/>
      <c r="AB7" s="496">
        <v>35277.0</v>
      </c>
      <c r="AC7" s="496">
        <v>0.41</v>
      </c>
      <c r="AD7" s="497"/>
      <c r="AE7" s="412"/>
      <c r="AF7" s="412"/>
    </row>
    <row r="8" ht="15.75" customHeight="1">
      <c r="A8" s="490">
        <v>36.0</v>
      </c>
      <c r="B8" s="491">
        <v>7.0</v>
      </c>
      <c r="C8" s="412"/>
      <c r="D8" s="412"/>
      <c r="E8" s="62" t="s">
        <v>2588</v>
      </c>
      <c r="F8" s="242" t="s">
        <v>103</v>
      </c>
      <c r="G8" s="242" t="s">
        <v>104</v>
      </c>
      <c r="H8" s="4" t="s">
        <v>2589</v>
      </c>
      <c r="I8" s="36" t="s">
        <v>2001</v>
      </c>
      <c r="J8" s="242" t="s">
        <v>238</v>
      </c>
      <c r="K8" s="494">
        <v>1.0</v>
      </c>
      <c r="L8" s="495" t="s">
        <v>64</v>
      </c>
      <c r="M8" s="495" t="s">
        <v>52</v>
      </c>
      <c r="N8" s="242" t="s">
        <v>64</v>
      </c>
      <c r="O8" s="496">
        <v>2018.0</v>
      </c>
      <c r="P8" s="497"/>
      <c r="Q8" s="242" t="s">
        <v>102</v>
      </c>
      <c r="R8" s="498">
        <v>1.0</v>
      </c>
      <c r="S8" s="496">
        <v>31787.1</v>
      </c>
      <c r="T8" s="496">
        <v>1.0</v>
      </c>
      <c r="U8" s="496">
        <v>1.17</v>
      </c>
      <c r="V8" s="497"/>
      <c r="W8" s="497"/>
      <c r="X8" s="496">
        <v>1000.0</v>
      </c>
      <c r="Y8" s="496">
        <v>31787.1</v>
      </c>
      <c r="Z8" s="497"/>
      <c r="AA8" s="497"/>
      <c r="AB8" s="496">
        <v>121298.0</v>
      </c>
      <c r="AC8" s="496">
        <v>0.96</v>
      </c>
      <c r="AD8" s="497"/>
      <c r="AE8" s="412"/>
      <c r="AF8" s="412"/>
    </row>
    <row r="9" ht="15.75" customHeight="1">
      <c r="A9" s="490">
        <v>36.0</v>
      </c>
      <c r="B9" s="499">
        <v>8.0</v>
      </c>
      <c r="C9" s="412"/>
      <c r="D9" s="412"/>
      <c r="E9" s="62" t="s">
        <v>2591</v>
      </c>
      <c r="F9" s="242" t="s">
        <v>2592</v>
      </c>
      <c r="G9" s="242" t="s">
        <v>2593</v>
      </c>
      <c r="H9" s="4" t="s">
        <v>2594</v>
      </c>
      <c r="I9" s="36" t="s">
        <v>2587</v>
      </c>
      <c r="J9" s="242" t="s">
        <v>238</v>
      </c>
      <c r="K9" s="494">
        <v>1.0</v>
      </c>
      <c r="L9" s="495" t="s">
        <v>835</v>
      </c>
      <c r="M9" s="495" t="s">
        <v>52</v>
      </c>
      <c r="N9" s="242" t="s">
        <v>2566</v>
      </c>
      <c r="O9" s="496">
        <v>2020.0</v>
      </c>
      <c r="P9" s="497"/>
      <c r="Q9" s="242" t="s">
        <v>102</v>
      </c>
      <c r="R9" s="498">
        <v>1.0</v>
      </c>
      <c r="S9" s="496">
        <v>995.0</v>
      </c>
      <c r="T9" s="496">
        <v>1.0</v>
      </c>
      <c r="U9" s="500" t="s">
        <v>2578</v>
      </c>
      <c r="V9" s="497"/>
      <c r="W9" s="497"/>
      <c r="X9" s="496">
        <v>0.0</v>
      </c>
      <c r="Y9" s="496">
        <v>995.0</v>
      </c>
      <c r="Z9" s="497"/>
      <c r="AA9" s="497"/>
      <c r="AB9" s="500" t="s">
        <v>2578</v>
      </c>
      <c r="AC9" s="496">
        <v>0.53</v>
      </c>
      <c r="AD9" s="497"/>
      <c r="AE9" s="412"/>
      <c r="AF9" s="412"/>
    </row>
    <row r="10" ht="15.75" customHeight="1">
      <c r="A10" s="490">
        <v>36.0</v>
      </c>
      <c r="B10" s="491">
        <v>9.0</v>
      </c>
      <c r="C10" s="412"/>
      <c r="D10" s="412"/>
      <c r="E10" s="62" t="s">
        <v>2596</v>
      </c>
      <c r="F10" s="242" t="s">
        <v>112</v>
      </c>
      <c r="G10" s="242" t="s">
        <v>113</v>
      </c>
      <c r="H10" s="4" t="s">
        <v>2597</v>
      </c>
      <c r="I10" s="36" t="s">
        <v>2001</v>
      </c>
      <c r="J10" s="242" t="s">
        <v>56</v>
      </c>
      <c r="K10" s="494">
        <v>1.0</v>
      </c>
      <c r="L10" s="495" t="s">
        <v>64</v>
      </c>
      <c r="M10" s="495" t="s">
        <v>52</v>
      </c>
      <c r="N10" s="242" t="s">
        <v>2566</v>
      </c>
      <c r="O10" s="496">
        <v>2019.0</v>
      </c>
      <c r="P10" s="497"/>
      <c r="Q10" s="242" t="s">
        <v>102</v>
      </c>
      <c r="R10" s="498">
        <v>1.0</v>
      </c>
      <c r="S10" s="496">
        <v>8199.6</v>
      </c>
      <c r="T10" s="496">
        <v>1.0</v>
      </c>
      <c r="U10" s="496">
        <v>0.94</v>
      </c>
      <c r="V10" s="497"/>
      <c r="W10" s="497"/>
      <c r="X10" s="496">
        <v>0.0</v>
      </c>
      <c r="Y10" s="496">
        <v>8199.6</v>
      </c>
      <c r="Z10" s="497"/>
      <c r="AA10" s="497"/>
      <c r="AB10" s="496">
        <v>86833.0</v>
      </c>
      <c r="AC10" s="496">
        <v>1.0</v>
      </c>
      <c r="AD10" s="497"/>
      <c r="AE10" s="412"/>
      <c r="AF10" s="412"/>
    </row>
    <row r="11" ht="15.75" customHeight="1">
      <c r="A11" s="490">
        <v>36.0</v>
      </c>
      <c r="B11" s="499">
        <v>10.0</v>
      </c>
      <c r="C11" s="412"/>
      <c r="D11" s="412"/>
      <c r="E11" s="62" t="s">
        <v>2598</v>
      </c>
      <c r="F11" s="242" t="s">
        <v>2599</v>
      </c>
      <c r="G11" s="242" t="s">
        <v>2600</v>
      </c>
      <c r="H11" s="4" t="s">
        <v>2601</v>
      </c>
      <c r="I11" s="36" t="s">
        <v>2602</v>
      </c>
      <c r="J11" s="242" t="s">
        <v>238</v>
      </c>
      <c r="K11" s="494">
        <v>2.0</v>
      </c>
      <c r="L11" s="495" t="s">
        <v>54</v>
      </c>
      <c r="M11" s="495" t="s">
        <v>52</v>
      </c>
      <c r="N11" s="242" t="s">
        <v>2572</v>
      </c>
      <c r="O11" s="496">
        <v>2019.0</v>
      </c>
      <c r="P11" s="497"/>
      <c r="Q11" s="242" t="s">
        <v>102</v>
      </c>
      <c r="R11" s="498">
        <v>1.0</v>
      </c>
      <c r="S11" s="496">
        <v>913.7</v>
      </c>
      <c r="T11" s="496">
        <v>1.0</v>
      </c>
      <c r="U11" s="496">
        <v>0.34</v>
      </c>
      <c r="V11" s="497"/>
      <c r="W11" s="497"/>
      <c r="X11" s="496">
        <v>900.0</v>
      </c>
      <c r="Y11" s="496">
        <v>913.7</v>
      </c>
      <c r="Z11" s="497"/>
      <c r="AA11" s="497"/>
      <c r="AB11" s="501">
        <v>13125.0</v>
      </c>
      <c r="AC11" s="496">
        <v>0.73</v>
      </c>
      <c r="AD11" s="497"/>
      <c r="AE11" s="242" t="s">
        <v>3177</v>
      </c>
      <c r="AF11" s="412"/>
    </row>
    <row r="12" ht="15.75" customHeight="1">
      <c r="A12" s="490">
        <v>36.0</v>
      </c>
      <c r="B12" s="491">
        <v>11.0</v>
      </c>
      <c r="C12" s="412"/>
      <c r="D12" s="412"/>
      <c r="E12" s="62" t="s">
        <v>2604</v>
      </c>
      <c r="F12" s="242" t="s">
        <v>1953</v>
      </c>
      <c r="G12" s="242" t="s">
        <v>1954</v>
      </c>
      <c r="H12" s="4" t="s">
        <v>2605</v>
      </c>
      <c r="I12" s="36" t="s">
        <v>2565</v>
      </c>
      <c r="J12" s="242" t="s">
        <v>56</v>
      </c>
      <c r="K12" s="494">
        <v>1.0</v>
      </c>
      <c r="L12" s="495" t="s">
        <v>64</v>
      </c>
      <c r="M12" s="495" t="s">
        <v>52</v>
      </c>
      <c r="N12" s="242" t="s">
        <v>2566</v>
      </c>
      <c r="O12" s="496">
        <v>2020.0</v>
      </c>
      <c r="P12" s="497"/>
      <c r="Q12" s="497"/>
      <c r="R12" s="498">
        <v>1.0</v>
      </c>
      <c r="S12" s="496">
        <v>1067.7</v>
      </c>
      <c r="T12" s="496">
        <v>1.0</v>
      </c>
      <c r="U12" s="496">
        <v>1.08</v>
      </c>
      <c r="V12" s="497"/>
      <c r="W12" s="497"/>
      <c r="X12" s="496">
        <v>0.0</v>
      </c>
      <c r="Y12" s="496">
        <v>1067.7</v>
      </c>
      <c r="Z12" s="497"/>
      <c r="AA12" s="497"/>
      <c r="AB12" s="496">
        <v>12819.0</v>
      </c>
      <c r="AC12" s="496">
        <v>0.8</v>
      </c>
      <c r="AD12" s="497"/>
      <c r="AE12" s="412"/>
      <c r="AF12" s="412"/>
    </row>
    <row r="13" ht="15.75" customHeight="1">
      <c r="A13" s="490">
        <v>36.0</v>
      </c>
      <c r="B13" s="499">
        <v>12.0</v>
      </c>
      <c r="C13" s="412"/>
      <c r="D13" s="412"/>
      <c r="E13" s="62" t="s">
        <v>2606</v>
      </c>
      <c r="F13" s="242" t="s">
        <v>2607</v>
      </c>
      <c r="G13" s="242" t="s">
        <v>2608</v>
      </c>
      <c r="H13" s="4" t="s">
        <v>2609</v>
      </c>
      <c r="I13" s="36" t="s">
        <v>2587</v>
      </c>
      <c r="J13" s="242" t="s">
        <v>238</v>
      </c>
      <c r="K13" s="494">
        <v>1.0</v>
      </c>
      <c r="L13" s="495" t="s">
        <v>64</v>
      </c>
      <c r="M13" s="495" t="s">
        <v>52</v>
      </c>
      <c r="N13" s="242" t="s">
        <v>2572</v>
      </c>
      <c r="O13" s="496">
        <v>2014.0</v>
      </c>
      <c r="P13" s="497"/>
      <c r="Q13" s="497"/>
      <c r="R13" s="498">
        <v>1.0</v>
      </c>
      <c r="S13" s="496">
        <v>787.1</v>
      </c>
      <c r="T13" s="496">
        <v>1.0</v>
      </c>
      <c r="U13" s="496">
        <v>1.16</v>
      </c>
      <c r="V13" s="497"/>
      <c r="W13" s="497"/>
      <c r="X13" s="496">
        <v>0.0</v>
      </c>
      <c r="Y13" s="496">
        <v>787.1</v>
      </c>
      <c r="Z13" s="497"/>
      <c r="AA13" s="497"/>
      <c r="AB13" s="496">
        <v>1612.0</v>
      </c>
      <c r="AC13" s="496">
        <v>0.63</v>
      </c>
      <c r="AD13" s="497"/>
      <c r="AE13" s="412"/>
      <c r="AF13" s="412"/>
    </row>
    <row r="14" ht="15.75" customHeight="1">
      <c r="A14" s="490">
        <v>36.0</v>
      </c>
      <c r="B14" s="491">
        <v>13.0</v>
      </c>
      <c r="C14" s="412"/>
      <c r="D14" s="412"/>
      <c r="E14" s="62" t="s">
        <v>2610</v>
      </c>
      <c r="F14" s="242" t="s">
        <v>1490</v>
      </c>
      <c r="G14" s="242" t="s">
        <v>1491</v>
      </c>
      <c r="H14" s="4" t="s">
        <v>2611</v>
      </c>
      <c r="I14" s="36" t="s">
        <v>2001</v>
      </c>
      <c r="J14" s="242" t="s">
        <v>238</v>
      </c>
      <c r="K14" s="494">
        <v>1.0</v>
      </c>
      <c r="L14" s="495" t="s">
        <v>54</v>
      </c>
      <c r="M14" s="495" t="s">
        <v>52</v>
      </c>
      <c r="N14" s="242" t="s">
        <v>2572</v>
      </c>
      <c r="O14" s="496">
        <v>2016.0</v>
      </c>
      <c r="P14" s="497"/>
      <c r="Q14" s="497"/>
      <c r="R14" s="498">
        <v>1.0</v>
      </c>
      <c r="S14" s="496">
        <v>531.5</v>
      </c>
      <c r="T14" s="496">
        <v>1.0</v>
      </c>
      <c r="U14" s="496">
        <v>0.69</v>
      </c>
      <c r="V14" s="497"/>
      <c r="W14" s="497"/>
      <c r="X14" s="496">
        <v>200.0</v>
      </c>
      <c r="Y14" s="496">
        <v>531.5</v>
      </c>
      <c r="Z14" s="497"/>
      <c r="AA14" s="497"/>
      <c r="AB14" s="496">
        <v>3056.0</v>
      </c>
      <c r="AC14" s="496">
        <v>1.03</v>
      </c>
      <c r="AD14" s="497"/>
      <c r="AE14" s="412"/>
      <c r="AF14" s="412"/>
    </row>
    <row r="15" ht="15.75" customHeight="1">
      <c r="A15" s="490">
        <v>36.0</v>
      </c>
      <c r="B15" s="499">
        <v>14.0</v>
      </c>
      <c r="C15" s="412"/>
      <c r="D15" s="412"/>
      <c r="E15" s="62" t="s">
        <v>3178</v>
      </c>
      <c r="F15" s="242" t="s">
        <v>2613</v>
      </c>
      <c r="G15" s="242" t="s">
        <v>2614</v>
      </c>
      <c r="H15" s="4" t="s">
        <v>2615</v>
      </c>
      <c r="I15" s="36" t="s">
        <v>2001</v>
      </c>
      <c r="J15" s="242" t="s">
        <v>238</v>
      </c>
      <c r="K15" s="494">
        <v>1.0</v>
      </c>
      <c r="L15" s="495" t="s">
        <v>54</v>
      </c>
      <c r="M15" s="495" t="s">
        <v>52</v>
      </c>
      <c r="N15" s="242" t="s">
        <v>64</v>
      </c>
      <c r="O15" s="496">
        <v>2017.0</v>
      </c>
      <c r="P15" s="497"/>
      <c r="Q15" s="497"/>
      <c r="R15" s="498">
        <v>1.0</v>
      </c>
      <c r="S15" s="496">
        <v>28.5</v>
      </c>
      <c r="T15" s="496">
        <v>1.0</v>
      </c>
      <c r="U15" s="496">
        <v>0.58</v>
      </c>
      <c r="V15" s="497"/>
      <c r="W15" s="497"/>
      <c r="X15" s="496">
        <v>0.0</v>
      </c>
      <c r="Y15" s="496">
        <v>28.5</v>
      </c>
      <c r="Z15" s="497"/>
      <c r="AA15" s="497"/>
      <c r="AB15" s="496">
        <v>1495.0</v>
      </c>
      <c r="AC15" s="496">
        <v>0.65</v>
      </c>
      <c r="AD15" s="497"/>
      <c r="AE15" s="412"/>
      <c r="AF15" s="412"/>
    </row>
    <row r="16" ht="15.75" customHeight="1">
      <c r="A16" s="490">
        <v>36.0</v>
      </c>
      <c r="B16" s="491">
        <v>15.0</v>
      </c>
      <c r="C16" s="412"/>
      <c r="D16" s="412"/>
      <c r="E16" s="62" t="s">
        <v>2616</v>
      </c>
      <c r="F16" s="242" t="s">
        <v>2617</v>
      </c>
      <c r="G16" s="242" t="s">
        <v>2618</v>
      </c>
      <c r="H16" s="4" t="s">
        <v>2619</v>
      </c>
      <c r="I16" s="36" t="s">
        <v>2620</v>
      </c>
      <c r="J16" s="242" t="s">
        <v>238</v>
      </c>
      <c r="K16" s="494">
        <v>1.0</v>
      </c>
      <c r="L16" s="495" t="s">
        <v>64</v>
      </c>
      <c r="M16" s="495" t="s">
        <v>52</v>
      </c>
      <c r="N16" s="242" t="s">
        <v>2566</v>
      </c>
      <c r="O16" s="496">
        <v>2020.0</v>
      </c>
      <c r="P16" s="242" t="s">
        <v>147</v>
      </c>
      <c r="Q16" s="497"/>
      <c r="R16" s="498">
        <v>0.1</v>
      </c>
      <c r="S16" s="496">
        <v>379.89</v>
      </c>
      <c r="T16" s="496">
        <v>1.0</v>
      </c>
      <c r="U16" s="496">
        <v>1.05</v>
      </c>
      <c r="V16" s="496">
        <v>2865.0</v>
      </c>
      <c r="W16" s="496">
        <v>1748.0</v>
      </c>
      <c r="X16" s="496">
        <v>2865.0</v>
      </c>
      <c r="Y16" s="496">
        <v>3798.9</v>
      </c>
      <c r="Z16" s="497"/>
      <c r="AA16" s="497"/>
      <c r="AB16" s="496">
        <v>2254.0</v>
      </c>
      <c r="AC16" s="496">
        <v>0.77</v>
      </c>
      <c r="AD16" s="497"/>
      <c r="AE16" s="412"/>
      <c r="AF16" s="412"/>
    </row>
    <row r="17" ht="15.75" customHeight="1">
      <c r="A17" s="490">
        <v>36.0</v>
      </c>
      <c r="B17" s="499">
        <v>16.0</v>
      </c>
      <c r="C17" s="412"/>
      <c r="D17" s="412"/>
      <c r="E17" s="62" t="s">
        <v>2616</v>
      </c>
      <c r="F17" s="242" t="s">
        <v>2617</v>
      </c>
      <c r="G17" s="242" t="s">
        <v>2618</v>
      </c>
      <c r="H17" s="4" t="s">
        <v>2621</v>
      </c>
      <c r="I17" s="36" t="s">
        <v>2622</v>
      </c>
      <c r="J17" s="242" t="s">
        <v>238</v>
      </c>
      <c r="K17" s="494">
        <v>1.0</v>
      </c>
      <c r="L17" s="495" t="s">
        <v>77</v>
      </c>
      <c r="M17" s="495" t="s">
        <v>52</v>
      </c>
      <c r="N17" s="242" t="s">
        <v>2572</v>
      </c>
      <c r="O17" s="496">
        <v>2012.0</v>
      </c>
      <c r="P17" s="242" t="s">
        <v>147</v>
      </c>
      <c r="Q17" s="497"/>
      <c r="R17" s="498">
        <v>0.06</v>
      </c>
      <c r="S17" s="496">
        <v>227.934</v>
      </c>
      <c r="T17" s="242" t="s">
        <v>68</v>
      </c>
      <c r="U17" s="496">
        <v>1.84</v>
      </c>
      <c r="V17" s="496">
        <v>2865.0</v>
      </c>
      <c r="W17" s="502">
        <v>1748.0</v>
      </c>
      <c r="X17" s="496">
        <v>2865.0</v>
      </c>
      <c r="Y17" s="496">
        <v>3798.9</v>
      </c>
      <c r="Z17" s="497"/>
      <c r="AA17" s="497"/>
      <c r="AB17" s="496">
        <v>3722.0</v>
      </c>
      <c r="AC17" s="496">
        <v>0.36</v>
      </c>
      <c r="AD17" s="497"/>
      <c r="AE17" s="412"/>
      <c r="AF17" s="412"/>
    </row>
    <row r="18" ht="15.75" customHeight="1">
      <c r="A18" s="490">
        <v>36.0</v>
      </c>
      <c r="B18" s="491">
        <v>17.0</v>
      </c>
      <c r="C18" s="412"/>
      <c r="D18" s="412"/>
      <c r="E18" s="62" t="s">
        <v>2623</v>
      </c>
      <c r="F18" s="242" t="s">
        <v>2624</v>
      </c>
      <c r="G18" s="242" t="s">
        <v>2625</v>
      </c>
      <c r="H18" s="4" t="s">
        <v>2626</v>
      </c>
      <c r="I18" s="36" t="s">
        <v>2627</v>
      </c>
      <c r="J18" s="242" t="s">
        <v>238</v>
      </c>
      <c r="K18" s="494">
        <v>1.0</v>
      </c>
      <c r="L18" s="495" t="s">
        <v>77</v>
      </c>
      <c r="M18" s="495" t="s">
        <v>52</v>
      </c>
      <c r="N18" s="242" t="s">
        <v>64</v>
      </c>
      <c r="O18" s="496">
        <v>2017.0</v>
      </c>
      <c r="P18" s="242" t="s">
        <v>147</v>
      </c>
      <c r="Q18" s="497"/>
      <c r="R18" s="498">
        <v>0.1</v>
      </c>
      <c r="S18" s="496">
        <v>1001.0</v>
      </c>
      <c r="T18" s="496">
        <v>1.0</v>
      </c>
      <c r="U18" s="496">
        <v>1.74</v>
      </c>
      <c r="V18" s="502">
        <v>716.0</v>
      </c>
      <c r="W18" s="496">
        <v>2002.0</v>
      </c>
      <c r="X18" s="502">
        <v>4716.0</v>
      </c>
      <c r="Y18" s="496">
        <v>4054.3</v>
      </c>
      <c r="Z18" s="497"/>
      <c r="AA18" s="497"/>
      <c r="AB18" s="500" t="s">
        <v>2578</v>
      </c>
      <c r="AC18" s="496">
        <v>0.29</v>
      </c>
      <c r="AD18" s="497"/>
      <c r="AE18" s="412"/>
      <c r="AF18" s="412"/>
    </row>
    <row r="19" ht="15.75" customHeight="1">
      <c r="A19" s="490">
        <v>36.0</v>
      </c>
      <c r="B19" s="499">
        <v>18.0</v>
      </c>
      <c r="C19" s="412"/>
      <c r="D19" s="412"/>
      <c r="E19" s="62" t="s">
        <v>2623</v>
      </c>
      <c r="F19" s="242" t="s">
        <v>2624</v>
      </c>
      <c r="G19" s="242" t="s">
        <v>2625</v>
      </c>
      <c r="H19" s="4" t="s">
        <v>2628</v>
      </c>
      <c r="I19" s="36" t="s">
        <v>2622</v>
      </c>
      <c r="J19" s="242" t="s">
        <v>238</v>
      </c>
      <c r="K19" s="494">
        <v>1.0</v>
      </c>
      <c r="L19" s="495" t="s">
        <v>64</v>
      </c>
      <c r="M19" s="495" t="s">
        <v>52</v>
      </c>
      <c r="N19" s="242" t="s">
        <v>64</v>
      </c>
      <c r="O19" s="496">
        <v>2017.0</v>
      </c>
      <c r="P19" s="242" t="s">
        <v>147</v>
      </c>
      <c r="Q19" s="497"/>
      <c r="R19" s="498">
        <v>0.1</v>
      </c>
      <c r="S19" s="496">
        <v>1001.0</v>
      </c>
      <c r="T19" s="242" t="s">
        <v>68</v>
      </c>
      <c r="U19" s="496">
        <v>0.92</v>
      </c>
      <c r="V19" s="502">
        <v>716.0</v>
      </c>
      <c r="W19" s="496">
        <v>2002.0</v>
      </c>
      <c r="X19" s="502">
        <v>4716.0</v>
      </c>
      <c r="Y19" s="496">
        <v>4054.3</v>
      </c>
      <c r="Z19" s="497"/>
      <c r="AA19" s="497"/>
      <c r="AB19" s="500" t="s">
        <v>2578</v>
      </c>
      <c r="AC19" s="496">
        <v>0.82</v>
      </c>
      <c r="AD19" s="497"/>
      <c r="AE19" s="412"/>
      <c r="AF19" s="412"/>
    </row>
    <row r="20" ht="15.75" customHeight="1">
      <c r="A20" s="490">
        <v>36.0</v>
      </c>
      <c r="B20" s="491">
        <v>19.0</v>
      </c>
      <c r="C20" s="412"/>
      <c r="D20" s="412"/>
      <c r="E20" s="62" t="s">
        <v>2623</v>
      </c>
      <c r="F20" s="242" t="s">
        <v>2624</v>
      </c>
      <c r="G20" s="242" t="s">
        <v>2625</v>
      </c>
      <c r="H20" s="4" t="s">
        <v>2629</v>
      </c>
      <c r="I20" s="36" t="s">
        <v>2630</v>
      </c>
      <c r="J20" s="242" t="s">
        <v>66</v>
      </c>
      <c r="K20" s="494">
        <v>2.0</v>
      </c>
      <c r="L20" s="495" t="s">
        <v>54</v>
      </c>
      <c r="M20" s="495" t="s">
        <v>52</v>
      </c>
      <c r="N20" s="242" t="s">
        <v>2572</v>
      </c>
      <c r="O20" s="496">
        <v>2019.0</v>
      </c>
      <c r="P20" s="242" t="s">
        <v>147</v>
      </c>
      <c r="Q20" s="497"/>
      <c r="R20" s="498">
        <v>0.015</v>
      </c>
      <c r="S20" s="496">
        <v>697.0</v>
      </c>
      <c r="T20" s="242" t="s">
        <v>68</v>
      </c>
      <c r="U20" s="496">
        <v>0.73</v>
      </c>
      <c r="V20" s="496">
        <v>0.0</v>
      </c>
      <c r="W20" s="496">
        <v>697.7</v>
      </c>
      <c r="X20" s="502">
        <v>4716.0</v>
      </c>
      <c r="Y20" s="496">
        <v>4054.3</v>
      </c>
      <c r="Z20" s="497"/>
      <c r="AA20" s="497"/>
      <c r="AB20" s="496">
        <v>838.0</v>
      </c>
      <c r="AC20" s="496">
        <v>0.34</v>
      </c>
      <c r="AD20" s="497"/>
      <c r="AE20" s="503" t="s">
        <v>3179</v>
      </c>
      <c r="AF20" s="412"/>
    </row>
    <row r="21" ht="15.75" customHeight="1">
      <c r="A21" s="490">
        <v>36.0</v>
      </c>
      <c r="B21" s="499">
        <v>20.0</v>
      </c>
      <c r="C21" s="412"/>
      <c r="D21" s="412"/>
      <c r="E21" s="62" t="s">
        <v>2623</v>
      </c>
      <c r="F21" s="242" t="s">
        <v>2624</v>
      </c>
      <c r="G21" s="242" t="s">
        <v>2625</v>
      </c>
      <c r="H21" s="4" t="s">
        <v>2632</v>
      </c>
      <c r="I21" s="36" t="s">
        <v>2633</v>
      </c>
      <c r="J21" s="242" t="s">
        <v>238</v>
      </c>
      <c r="K21" s="494">
        <v>2.0</v>
      </c>
      <c r="L21" s="495" t="s">
        <v>54</v>
      </c>
      <c r="M21" s="495" t="s">
        <v>52</v>
      </c>
      <c r="N21" s="242" t="s">
        <v>2572</v>
      </c>
      <c r="O21" s="496">
        <v>2019.0</v>
      </c>
      <c r="P21" s="242" t="s">
        <v>147</v>
      </c>
      <c r="Q21" s="497"/>
      <c r="R21" s="498">
        <v>0.18</v>
      </c>
      <c r="S21" s="496">
        <v>1029.0</v>
      </c>
      <c r="T21" s="242" t="s">
        <v>68</v>
      </c>
      <c r="U21" s="496">
        <v>0.4</v>
      </c>
      <c r="V21" s="496">
        <v>4000.0</v>
      </c>
      <c r="W21" s="496">
        <v>1029.7</v>
      </c>
      <c r="X21" s="502">
        <v>4716.0</v>
      </c>
      <c r="Y21" s="496">
        <v>4054.3</v>
      </c>
      <c r="Z21" s="497"/>
      <c r="AA21" s="497"/>
      <c r="AB21" s="496">
        <v>5363.0</v>
      </c>
      <c r="AC21" s="496">
        <v>1.09</v>
      </c>
      <c r="AD21" s="496">
        <v>208641.0</v>
      </c>
      <c r="AE21" s="503" t="s">
        <v>3179</v>
      </c>
      <c r="AF21" s="412"/>
    </row>
    <row r="22" ht="15.75" customHeight="1">
      <c r="A22" s="490">
        <v>36.0</v>
      </c>
      <c r="B22" s="491">
        <v>21.0</v>
      </c>
      <c r="C22" s="412"/>
      <c r="D22" s="412"/>
      <c r="E22" s="62" t="s">
        <v>2623</v>
      </c>
      <c r="F22" s="242" t="s">
        <v>2624</v>
      </c>
      <c r="G22" s="242" t="s">
        <v>2625</v>
      </c>
      <c r="H22" s="4" t="s">
        <v>2634</v>
      </c>
      <c r="I22" s="36" t="s">
        <v>2635</v>
      </c>
      <c r="J22" s="242" t="s">
        <v>66</v>
      </c>
      <c r="K22" s="494">
        <v>2.0</v>
      </c>
      <c r="L22" s="495" t="s">
        <v>77</v>
      </c>
      <c r="M22" s="495" t="s">
        <v>52</v>
      </c>
      <c r="N22" s="242" t="s">
        <v>2572</v>
      </c>
      <c r="O22" s="496">
        <v>2019.0</v>
      </c>
      <c r="P22" s="242" t="s">
        <v>147</v>
      </c>
      <c r="Q22" s="497"/>
      <c r="R22" s="498">
        <v>0.56</v>
      </c>
      <c r="S22" s="496">
        <v>306.0</v>
      </c>
      <c r="T22" s="242" t="s">
        <v>68</v>
      </c>
      <c r="U22" s="496">
        <v>1.47</v>
      </c>
      <c r="V22" s="496">
        <v>0.0</v>
      </c>
      <c r="W22" s="496">
        <v>306.2</v>
      </c>
      <c r="X22" s="502">
        <v>4716.0</v>
      </c>
      <c r="Y22" s="496">
        <v>4054.3</v>
      </c>
      <c r="Z22" s="497"/>
      <c r="AA22" s="497"/>
      <c r="AB22" s="496">
        <v>8008.0</v>
      </c>
      <c r="AC22" s="496">
        <v>0.85</v>
      </c>
      <c r="AD22" s="496">
        <v>203972.0</v>
      </c>
      <c r="AE22" s="503" t="s">
        <v>3179</v>
      </c>
      <c r="AF22" s="412"/>
    </row>
    <row r="23" ht="15.75" customHeight="1">
      <c r="A23" s="490">
        <v>36.0</v>
      </c>
      <c r="B23" s="499">
        <v>22.0</v>
      </c>
      <c r="C23" s="412"/>
      <c r="D23" s="412"/>
      <c r="E23" s="62" t="s">
        <v>2636</v>
      </c>
      <c r="F23" s="242" t="s">
        <v>2637</v>
      </c>
      <c r="G23" s="242" t="s">
        <v>2638</v>
      </c>
      <c r="H23" s="4" t="s">
        <v>2639</v>
      </c>
      <c r="I23" s="36" t="s">
        <v>2633</v>
      </c>
      <c r="J23" s="242" t="s">
        <v>66</v>
      </c>
      <c r="K23" s="494">
        <v>2.0</v>
      </c>
      <c r="L23" s="495" t="s">
        <v>54</v>
      </c>
      <c r="M23" s="495" t="s">
        <v>52</v>
      </c>
      <c r="N23" s="242" t="s">
        <v>2572</v>
      </c>
      <c r="O23" s="496">
        <v>2019.0</v>
      </c>
      <c r="P23" s="242" t="s">
        <v>147</v>
      </c>
      <c r="Q23" s="497"/>
      <c r="R23" s="498">
        <v>0.91</v>
      </c>
      <c r="S23" s="496">
        <v>1364.0</v>
      </c>
      <c r="T23" s="496">
        <v>1.0</v>
      </c>
      <c r="U23" s="496">
        <v>0.4</v>
      </c>
      <c r="V23" s="496">
        <v>300.0</v>
      </c>
      <c r="W23" s="496">
        <v>1364.4</v>
      </c>
      <c r="X23" s="496">
        <v>300.0</v>
      </c>
      <c r="Y23" s="496">
        <v>1632.1</v>
      </c>
      <c r="Z23" s="497"/>
      <c r="AA23" s="497"/>
      <c r="AB23" s="496">
        <v>2600.0</v>
      </c>
      <c r="AC23" s="496">
        <v>1.8</v>
      </c>
      <c r="AD23" s="497"/>
      <c r="AE23" s="503" t="s">
        <v>3179</v>
      </c>
      <c r="AF23" s="412"/>
    </row>
    <row r="24" ht="15.75" customHeight="1">
      <c r="A24" s="490">
        <v>35.0</v>
      </c>
      <c r="B24" s="491">
        <v>23.0</v>
      </c>
      <c r="C24" s="492">
        <v>35.0</v>
      </c>
      <c r="D24" s="493" t="s">
        <v>157</v>
      </c>
      <c r="E24" s="62" t="s">
        <v>2640</v>
      </c>
      <c r="F24" s="242" t="s">
        <v>2117</v>
      </c>
      <c r="G24" s="242" t="s">
        <v>2118</v>
      </c>
      <c r="H24" s="4" t="s">
        <v>2641</v>
      </c>
      <c r="I24" s="36" t="s">
        <v>2642</v>
      </c>
      <c r="J24" s="242" t="s">
        <v>56</v>
      </c>
      <c r="K24" s="494">
        <v>1.0</v>
      </c>
      <c r="L24" s="495" t="s">
        <v>64</v>
      </c>
      <c r="M24" s="495" t="s">
        <v>52</v>
      </c>
      <c r="N24" s="242" t="s">
        <v>64</v>
      </c>
      <c r="O24" s="496">
        <v>2017.0</v>
      </c>
      <c r="P24" s="242" t="s">
        <v>147</v>
      </c>
      <c r="Q24" s="497"/>
      <c r="R24" s="497"/>
      <c r="S24" s="504">
        <v>1.0</v>
      </c>
      <c r="T24" s="496">
        <v>1.0</v>
      </c>
      <c r="U24" s="500" t="s">
        <v>2643</v>
      </c>
      <c r="V24" s="496">
        <v>17170.0</v>
      </c>
      <c r="W24" s="496">
        <v>0.0</v>
      </c>
      <c r="X24" s="496">
        <v>17170.0</v>
      </c>
      <c r="Y24" s="496">
        <v>0.0</v>
      </c>
      <c r="Z24" s="497"/>
      <c r="AA24" s="497"/>
      <c r="AB24" s="500" t="s">
        <v>2578</v>
      </c>
      <c r="AC24" s="496">
        <v>0.55</v>
      </c>
      <c r="AD24" s="497"/>
      <c r="AE24" s="412"/>
      <c r="AF24" s="412"/>
    </row>
    <row r="25" ht="15.75" customHeight="1">
      <c r="A25" s="490">
        <v>35.0</v>
      </c>
      <c r="B25" s="499">
        <v>24.0</v>
      </c>
      <c r="C25" s="412"/>
      <c r="D25" s="412"/>
      <c r="E25" s="62" t="s">
        <v>2645</v>
      </c>
      <c r="F25" s="242" t="s">
        <v>2646</v>
      </c>
      <c r="G25" s="242" t="s">
        <v>2647</v>
      </c>
      <c r="H25" s="4" t="s">
        <v>2648</v>
      </c>
      <c r="I25" s="36" t="s">
        <v>2649</v>
      </c>
      <c r="J25" s="242" t="s">
        <v>66</v>
      </c>
      <c r="K25" s="494">
        <v>2.0</v>
      </c>
      <c r="L25" s="495" t="s">
        <v>64</v>
      </c>
      <c r="M25" s="495" t="s">
        <v>52</v>
      </c>
      <c r="N25" s="242" t="s">
        <v>2572</v>
      </c>
      <c r="O25" s="496">
        <v>2019.0</v>
      </c>
      <c r="P25" s="242" t="s">
        <v>147</v>
      </c>
      <c r="Q25" s="497"/>
      <c r="R25" s="498">
        <v>0.52</v>
      </c>
      <c r="S25" s="496">
        <v>977.0</v>
      </c>
      <c r="T25" s="496">
        <v>1.0</v>
      </c>
      <c r="U25" s="496">
        <v>0.84</v>
      </c>
      <c r="V25" s="496">
        <v>100.0</v>
      </c>
      <c r="W25" s="496">
        <v>977.2</v>
      </c>
      <c r="X25" s="496">
        <v>100.0</v>
      </c>
      <c r="Y25" s="496">
        <v>2077.1</v>
      </c>
      <c r="Z25" s="497"/>
      <c r="AA25" s="497"/>
      <c r="AB25" s="496">
        <v>9808.0</v>
      </c>
      <c r="AC25" s="496">
        <v>0.19</v>
      </c>
      <c r="AD25" s="497"/>
      <c r="AE25" s="503" t="s">
        <v>3179</v>
      </c>
      <c r="AF25" s="412"/>
    </row>
    <row r="26" ht="15.75" customHeight="1">
      <c r="A26" s="490">
        <v>35.0</v>
      </c>
      <c r="B26" s="491">
        <v>25.0</v>
      </c>
      <c r="C26" s="412"/>
      <c r="D26" s="412"/>
      <c r="E26" s="62" t="s">
        <v>2645</v>
      </c>
      <c r="F26" s="242" t="s">
        <v>2646</v>
      </c>
      <c r="G26" s="242" t="s">
        <v>2647</v>
      </c>
      <c r="H26" s="4" t="s">
        <v>2651</v>
      </c>
      <c r="I26" s="36" t="s">
        <v>2652</v>
      </c>
      <c r="J26" s="242" t="s">
        <v>66</v>
      </c>
      <c r="K26" s="494">
        <v>2.0</v>
      </c>
      <c r="L26" s="495" t="s">
        <v>54</v>
      </c>
      <c r="M26" s="495" t="s">
        <v>52</v>
      </c>
      <c r="N26" s="242" t="s">
        <v>2572</v>
      </c>
      <c r="O26" s="496">
        <v>2019.0</v>
      </c>
      <c r="P26" s="242" t="s">
        <v>147</v>
      </c>
      <c r="Q26" s="497"/>
      <c r="R26" s="505">
        <v>0.01</v>
      </c>
      <c r="S26" s="496">
        <v>113.0</v>
      </c>
      <c r="T26" s="242" t="s">
        <v>68</v>
      </c>
      <c r="U26" s="496">
        <v>0.46</v>
      </c>
      <c r="V26" s="496">
        <v>0.0</v>
      </c>
      <c r="W26" s="496">
        <v>113.6</v>
      </c>
      <c r="X26" s="496">
        <v>100.0</v>
      </c>
      <c r="Y26" s="496">
        <v>2077.1</v>
      </c>
      <c r="Z26" s="497"/>
      <c r="AA26" s="497"/>
      <c r="AB26" s="501">
        <v>31624.0</v>
      </c>
      <c r="AC26" s="496">
        <v>0.07</v>
      </c>
      <c r="AD26" s="497"/>
      <c r="AE26" s="242" t="s">
        <v>3180</v>
      </c>
      <c r="AF26" s="412"/>
    </row>
    <row r="27" ht="15.75" customHeight="1">
      <c r="A27" s="490">
        <v>35.0</v>
      </c>
      <c r="B27" s="499">
        <v>26.0</v>
      </c>
      <c r="C27" s="412"/>
      <c r="D27" s="412"/>
      <c r="E27" s="506" t="s">
        <v>2645</v>
      </c>
      <c r="F27" s="242" t="s">
        <v>2646</v>
      </c>
      <c r="G27" s="242" t="s">
        <v>2647</v>
      </c>
      <c r="H27" s="4" t="s">
        <v>2653</v>
      </c>
      <c r="I27" s="36" t="s">
        <v>2622</v>
      </c>
      <c r="J27" s="242" t="s">
        <v>238</v>
      </c>
      <c r="K27" s="494">
        <v>2.0</v>
      </c>
      <c r="L27" s="495" t="s">
        <v>77</v>
      </c>
      <c r="M27" s="495" t="s">
        <v>52</v>
      </c>
      <c r="N27" s="242" t="s">
        <v>2572</v>
      </c>
      <c r="O27" s="496">
        <v>2018.0</v>
      </c>
      <c r="P27" s="242" t="s">
        <v>147</v>
      </c>
      <c r="Q27" s="497"/>
      <c r="R27" s="498">
        <v>0.31</v>
      </c>
      <c r="S27" s="496">
        <v>524.0</v>
      </c>
      <c r="T27" s="242" t="s">
        <v>68</v>
      </c>
      <c r="U27" s="496">
        <v>2.4</v>
      </c>
      <c r="V27" s="496">
        <v>0.0</v>
      </c>
      <c r="W27" s="496">
        <v>524.0</v>
      </c>
      <c r="X27" s="496">
        <v>100.0</v>
      </c>
      <c r="Y27" s="496">
        <v>2077.1</v>
      </c>
      <c r="Z27" s="497"/>
      <c r="AA27" s="497"/>
      <c r="AB27" s="501">
        <v>50430.0</v>
      </c>
      <c r="AC27" s="496">
        <v>0.01</v>
      </c>
      <c r="AD27" s="497"/>
      <c r="AE27" s="242" t="s">
        <v>3177</v>
      </c>
      <c r="AF27" s="412"/>
    </row>
    <row r="28" ht="15.75" customHeight="1">
      <c r="A28" s="490">
        <v>35.0</v>
      </c>
      <c r="B28" s="491">
        <v>27.0</v>
      </c>
      <c r="C28" s="412"/>
      <c r="D28" s="412"/>
      <c r="E28" s="62" t="s">
        <v>2654</v>
      </c>
      <c r="F28" s="242" t="s">
        <v>2655</v>
      </c>
      <c r="G28" s="242" t="s">
        <v>2656</v>
      </c>
      <c r="H28" s="4" t="s">
        <v>2657</v>
      </c>
      <c r="I28" s="36" t="s">
        <v>2622</v>
      </c>
      <c r="J28" s="242" t="s">
        <v>56</v>
      </c>
      <c r="K28" s="494">
        <v>1.0</v>
      </c>
      <c r="L28" s="495" t="s">
        <v>77</v>
      </c>
      <c r="M28" s="495" t="s">
        <v>52</v>
      </c>
      <c r="N28" s="242" t="s">
        <v>64</v>
      </c>
      <c r="O28" s="496">
        <v>2017.0</v>
      </c>
      <c r="P28" s="242" t="s">
        <v>147</v>
      </c>
      <c r="Q28" s="497"/>
      <c r="R28" s="498">
        <v>1.0</v>
      </c>
      <c r="S28" s="496">
        <v>361040.0</v>
      </c>
      <c r="T28" s="496">
        <v>1.0</v>
      </c>
      <c r="U28" s="496">
        <v>2.83</v>
      </c>
      <c r="V28" s="496">
        <v>197452.0</v>
      </c>
      <c r="W28" s="496">
        <v>361040.0</v>
      </c>
      <c r="X28" s="496">
        <v>197452.0</v>
      </c>
      <c r="Y28" s="496">
        <v>361040.0</v>
      </c>
      <c r="Z28" s="497"/>
      <c r="AA28" s="497"/>
      <c r="AB28" s="496">
        <v>1642451.0</v>
      </c>
      <c r="AC28" s="496">
        <v>0.45</v>
      </c>
      <c r="AD28" s="497"/>
      <c r="AE28" s="412"/>
      <c r="AF28" s="412"/>
    </row>
    <row r="29" ht="15.75" customHeight="1">
      <c r="A29" s="490">
        <v>35.0</v>
      </c>
      <c r="B29" s="499">
        <v>28.0</v>
      </c>
      <c r="C29" s="412"/>
      <c r="D29" s="412"/>
      <c r="E29" s="506" t="s">
        <v>2658</v>
      </c>
      <c r="F29" s="242" t="s">
        <v>2659</v>
      </c>
      <c r="G29" s="242" t="s">
        <v>2660</v>
      </c>
      <c r="H29" s="4" t="s">
        <v>2661</v>
      </c>
      <c r="I29" s="242" t="s">
        <v>2662</v>
      </c>
      <c r="J29" s="242" t="s">
        <v>66</v>
      </c>
      <c r="K29" s="494">
        <v>2.0</v>
      </c>
      <c r="L29" s="495" t="s">
        <v>54</v>
      </c>
      <c r="M29" s="495" t="s">
        <v>52</v>
      </c>
      <c r="N29" s="242" t="s">
        <v>2572</v>
      </c>
      <c r="O29" s="496">
        <v>2019.0</v>
      </c>
      <c r="P29" s="242" t="s">
        <v>147</v>
      </c>
      <c r="Q29" s="497"/>
      <c r="R29" s="498">
        <v>0.99</v>
      </c>
      <c r="S29" s="496">
        <v>89897.0</v>
      </c>
      <c r="T29" s="496">
        <v>1.0</v>
      </c>
      <c r="U29" s="496">
        <v>0.17</v>
      </c>
      <c r="V29" s="496">
        <v>17000.0</v>
      </c>
      <c r="W29" s="496">
        <v>89897.2</v>
      </c>
      <c r="X29" s="496">
        <v>17000.0</v>
      </c>
      <c r="Y29" s="496">
        <v>90104.2</v>
      </c>
      <c r="Z29" s="497"/>
      <c r="AA29" s="497"/>
      <c r="AB29" s="501">
        <v>351525.0</v>
      </c>
      <c r="AC29" s="496">
        <v>2.86</v>
      </c>
      <c r="AD29" s="497"/>
      <c r="AE29" s="242" t="s">
        <v>3177</v>
      </c>
      <c r="AF29" s="412"/>
    </row>
    <row r="30" ht="15.75" customHeight="1">
      <c r="A30" s="507">
        <v>33.0</v>
      </c>
      <c r="B30" s="491">
        <v>29.0</v>
      </c>
      <c r="C30" s="493" t="s">
        <v>2663</v>
      </c>
      <c r="D30" s="508" t="s">
        <v>212</v>
      </c>
      <c r="E30" s="62" t="s">
        <v>3181</v>
      </c>
      <c r="F30" s="242" t="s">
        <v>2665</v>
      </c>
      <c r="G30" s="242" t="s">
        <v>2666</v>
      </c>
      <c r="H30" s="4" t="s">
        <v>2667</v>
      </c>
      <c r="I30" s="36" t="s">
        <v>3182</v>
      </c>
      <c r="J30" s="242" t="s">
        <v>238</v>
      </c>
      <c r="K30" s="494">
        <v>1.0</v>
      </c>
      <c r="L30" s="495" t="s">
        <v>64</v>
      </c>
      <c r="M30" s="495" t="s">
        <v>52</v>
      </c>
      <c r="N30" s="242" t="s">
        <v>2572</v>
      </c>
      <c r="O30" s="496">
        <v>2013.0</v>
      </c>
      <c r="P30" s="242" t="s">
        <v>147</v>
      </c>
      <c r="Q30" s="497"/>
      <c r="R30" s="498">
        <v>0.25</v>
      </c>
      <c r="S30" s="496">
        <v>1708.0</v>
      </c>
      <c r="T30" s="496">
        <v>1.0</v>
      </c>
      <c r="U30" s="496">
        <v>1.74</v>
      </c>
      <c r="V30" s="496">
        <v>4000.0</v>
      </c>
      <c r="W30" s="496">
        <v>2062.2</v>
      </c>
      <c r="X30" s="496">
        <v>4000.0</v>
      </c>
      <c r="Y30" s="496">
        <v>8836.2</v>
      </c>
      <c r="Z30" s="497"/>
      <c r="AA30" s="497"/>
      <c r="AB30" s="496">
        <v>4323.0</v>
      </c>
      <c r="AC30" s="496">
        <v>0.48</v>
      </c>
      <c r="AD30" s="497"/>
      <c r="AE30" s="412"/>
      <c r="AF30" s="412"/>
    </row>
    <row r="31" ht="15.75" customHeight="1">
      <c r="A31" s="507">
        <v>33.0</v>
      </c>
      <c r="B31" s="499">
        <v>30.0</v>
      </c>
      <c r="C31" s="412"/>
      <c r="D31" s="412"/>
      <c r="E31" s="62" t="s">
        <v>2664</v>
      </c>
      <c r="F31" s="242" t="s">
        <v>2665</v>
      </c>
      <c r="G31" s="242" t="s">
        <v>2666</v>
      </c>
      <c r="H31" s="4" t="s">
        <v>2670</v>
      </c>
      <c r="I31" s="36" t="s">
        <v>3183</v>
      </c>
      <c r="J31" s="242" t="s">
        <v>238</v>
      </c>
      <c r="K31" s="494">
        <v>1.0</v>
      </c>
      <c r="L31" s="495" t="s">
        <v>77</v>
      </c>
      <c r="M31" s="495" t="s">
        <v>52</v>
      </c>
      <c r="N31" s="242" t="s">
        <v>2572</v>
      </c>
      <c r="O31" s="496">
        <v>2013.0</v>
      </c>
      <c r="P31" s="242" t="s">
        <v>147</v>
      </c>
      <c r="Q31" s="497"/>
      <c r="R31" s="498">
        <v>0.04</v>
      </c>
      <c r="S31" s="496">
        <v>353.0</v>
      </c>
      <c r="T31" s="242" t="s">
        <v>68</v>
      </c>
      <c r="U31" s="496">
        <v>1.74</v>
      </c>
      <c r="V31" s="496">
        <v>4000.0</v>
      </c>
      <c r="W31" s="496">
        <v>2062.2</v>
      </c>
      <c r="X31" s="496">
        <v>4000.0</v>
      </c>
      <c r="Y31" s="496">
        <v>8836.2</v>
      </c>
      <c r="Z31" s="497"/>
      <c r="AA31" s="497"/>
      <c r="AB31" s="496">
        <v>968.0</v>
      </c>
      <c r="AC31" s="496">
        <v>0.41</v>
      </c>
      <c r="AD31" s="497"/>
      <c r="AE31" s="412"/>
      <c r="AF31" s="412"/>
    </row>
    <row r="32" ht="15.75" customHeight="1">
      <c r="A32" s="507">
        <v>33.0</v>
      </c>
      <c r="B32" s="491">
        <v>31.0</v>
      </c>
      <c r="C32" s="412"/>
      <c r="D32" s="412"/>
      <c r="E32" s="62" t="s">
        <v>2664</v>
      </c>
      <c r="F32" s="242" t="s">
        <v>2665</v>
      </c>
      <c r="G32" s="242" t="s">
        <v>2666</v>
      </c>
      <c r="H32" s="4" t="s">
        <v>2672</v>
      </c>
      <c r="I32" s="36" t="s">
        <v>3184</v>
      </c>
      <c r="J32" s="242" t="s">
        <v>238</v>
      </c>
      <c r="K32" s="494">
        <v>1.0</v>
      </c>
      <c r="L32" s="495" t="s">
        <v>77</v>
      </c>
      <c r="M32" s="495" t="s">
        <v>52</v>
      </c>
      <c r="N32" s="242" t="s">
        <v>2566</v>
      </c>
      <c r="O32" s="496">
        <v>2019.0</v>
      </c>
      <c r="P32" s="242" t="s">
        <v>147</v>
      </c>
      <c r="Q32" s="497"/>
      <c r="R32" s="497"/>
      <c r="S32" s="504">
        <v>1.0</v>
      </c>
      <c r="T32" s="242" t="s">
        <v>68</v>
      </c>
      <c r="U32" s="496">
        <v>1.81</v>
      </c>
      <c r="V32" s="496">
        <v>4000.0</v>
      </c>
      <c r="W32" s="496">
        <v>2062.2</v>
      </c>
      <c r="X32" s="496">
        <v>4000.0</v>
      </c>
      <c r="Y32" s="496">
        <v>8836.2</v>
      </c>
      <c r="Z32" s="497"/>
      <c r="AA32" s="497"/>
      <c r="AB32" s="500" t="s">
        <v>2578</v>
      </c>
      <c r="AC32" s="496">
        <v>0.82</v>
      </c>
      <c r="AD32" s="497"/>
      <c r="AE32" s="412"/>
      <c r="AF32" s="412"/>
    </row>
    <row r="33" ht="15.75" customHeight="1">
      <c r="A33" s="507">
        <v>33.0</v>
      </c>
      <c r="B33" s="499">
        <v>32.0</v>
      </c>
      <c r="C33" s="412"/>
      <c r="D33" s="412"/>
      <c r="E33" s="62" t="s">
        <v>2675</v>
      </c>
      <c r="F33" s="242" t="s">
        <v>2665</v>
      </c>
      <c r="G33" s="242" t="s">
        <v>2666</v>
      </c>
      <c r="H33" s="4" t="s">
        <v>2676</v>
      </c>
      <c r="I33" s="36" t="s">
        <v>2677</v>
      </c>
      <c r="J33" s="242" t="s">
        <v>66</v>
      </c>
      <c r="K33" s="494">
        <v>2.0</v>
      </c>
      <c r="L33" s="495" t="s">
        <v>77</v>
      </c>
      <c r="M33" s="495" t="s">
        <v>52</v>
      </c>
      <c r="N33" s="242" t="s">
        <v>2572</v>
      </c>
      <c r="O33" s="496">
        <v>2019.0</v>
      </c>
      <c r="P33" s="242" t="s">
        <v>147</v>
      </c>
      <c r="Q33" s="497"/>
      <c r="R33" s="498">
        <v>0.44</v>
      </c>
      <c r="S33" s="496">
        <v>3819.0</v>
      </c>
      <c r="T33" s="242" t="s">
        <v>68</v>
      </c>
      <c r="U33" s="496">
        <v>1.32</v>
      </c>
      <c r="V33" s="496">
        <v>0.0</v>
      </c>
      <c r="W33" s="496">
        <v>3819.6</v>
      </c>
      <c r="X33" s="496">
        <v>4000.0</v>
      </c>
      <c r="Y33" s="496">
        <v>8836.2</v>
      </c>
      <c r="Z33" s="497"/>
      <c r="AA33" s="497"/>
      <c r="AB33" s="496">
        <v>9384.0</v>
      </c>
      <c r="AC33" s="496">
        <v>0.67</v>
      </c>
      <c r="AD33" s="497"/>
      <c r="AE33" s="242" t="s">
        <v>3177</v>
      </c>
      <c r="AF33" s="412"/>
    </row>
    <row r="34" ht="15.75" customHeight="1">
      <c r="A34" s="507">
        <v>33.0</v>
      </c>
      <c r="B34" s="491">
        <v>33.0</v>
      </c>
      <c r="C34" s="412"/>
      <c r="D34" s="412"/>
      <c r="E34" s="62" t="s">
        <v>2679</v>
      </c>
      <c r="F34" s="242" t="s">
        <v>2680</v>
      </c>
      <c r="G34" s="242" t="s">
        <v>2681</v>
      </c>
      <c r="H34" s="4" t="s">
        <v>2682</v>
      </c>
      <c r="I34" s="36" t="s">
        <v>2652</v>
      </c>
      <c r="J34" s="242" t="s">
        <v>66</v>
      </c>
      <c r="K34" s="494">
        <v>2.0</v>
      </c>
      <c r="L34" s="495" t="s">
        <v>64</v>
      </c>
      <c r="M34" s="495" t="s">
        <v>52</v>
      </c>
      <c r="N34" s="242" t="s">
        <v>2572</v>
      </c>
      <c r="O34" s="496">
        <v>2019.0</v>
      </c>
      <c r="P34" s="497"/>
      <c r="Q34" s="497"/>
      <c r="R34" s="505">
        <v>0.99</v>
      </c>
      <c r="S34" s="496">
        <v>1814.0</v>
      </c>
      <c r="T34" s="496">
        <v>1.0</v>
      </c>
      <c r="U34" s="496">
        <v>1.01</v>
      </c>
      <c r="V34" s="496">
        <v>1000.0</v>
      </c>
      <c r="W34" s="496">
        <v>1814.1</v>
      </c>
      <c r="X34" s="496">
        <v>1000.0</v>
      </c>
      <c r="Y34" s="496">
        <v>1831.3</v>
      </c>
      <c r="Z34" s="497"/>
      <c r="AA34" s="497"/>
      <c r="AB34" s="496">
        <v>3052.0</v>
      </c>
      <c r="AC34" s="496">
        <v>0.6</v>
      </c>
      <c r="AD34" s="497"/>
      <c r="AE34" s="503" t="s">
        <v>3179</v>
      </c>
      <c r="AF34" s="412"/>
    </row>
    <row r="35" ht="15.75" customHeight="1">
      <c r="A35" s="507">
        <v>33.0</v>
      </c>
      <c r="B35" s="499">
        <v>34.0</v>
      </c>
      <c r="C35" s="412"/>
      <c r="D35" s="412"/>
      <c r="E35" s="62" t="s">
        <v>2690</v>
      </c>
      <c r="F35" s="242" t="s">
        <v>2691</v>
      </c>
      <c r="G35" s="242" t="s">
        <v>2692</v>
      </c>
      <c r="H35" s="4" t="s">
        <v>2693</v>
      </c>
      <c r="I35" s="36" t="s">
        <v>2627</v>
      </c>
      <c r="J35" s="242" t="s">
        <v>56</v>
      </c>
      <c r="K35" s="494">
        <v>1.0</v>
      </c>
      <c r="L35" s="495" t="s">
        <v>54</v>
      </c>
      <c r="M35" s="495" t="s">
        <v>52</v>
      </c>
      <c r="N35" s="242" t="s">
        <v>2572</v>
      </c>
      <c r="O35" s="496">
        <v>2015.0</v>
      </c>
      <c r="P35" s="497"/>
      <c r="Q35" s="497"/>
      <c r="R35" s="498">
        <v>0.01</v>
      </c>
      <c r="S35" s="496">
        <v>17.0</v>
      </c>
      <c r="T35" s="496">
        <v>1.0</v>
      </c>
      <c r="U35" s="496">
        <v>0.29</v>
      </c>
      <c r="V35" s="496">
        <v>0.0</v>
      </c>
      <c r="W35" s="496">
        <v>1587.0</v>
      </c>
      <c r="X35" s="496">
        <v>2000.0</v>
      </c>
      <c r="Y35" s="496">
        <v>1700.0</v>
      </c>
      <c r="Z35" s="497"/>
      <c r="AA35" s="497"/>
      <c r="AB35" s="496">
        <v>382.0</v>
      </c>
      <c r="AC35" s="496">
        <v>1.5</v>
      </c>
      <c r="AD35" s="497"/>
      <c r="AE35" s="412"/>
      <c r="AF35" s="412"/>
    </row>
    <row r="36" ht="15.75" customHeight="1">
      <c r="A36" s="507">
        <v>33.0</v>
      </c>
      <c r="B36" s="491">
        <v>35.0</v>
      </c>
      <c r="C36" s="412"/>
      <c r="D36" s="412"/>
      <c r="E36" s="62" t="s">
        <v>2690</v>
      </c>
      <c r="F36" s="242" t="s">
        <v>2691</v>
      </c>
      <c r="G36" s="242" t="s">
        <v>2692</v>
      </c>
      <c r="H36" s="4" t="s">
        <v>2695</v>
      </c>
      <c r="I36" s="36" t="s">
        <v>2622</v>
      </c>
      <c r="J36" s="242" t="s">
        <v>56</v>
      </c>
      <c r="K36" s="494">
        <v>1.0</v>
      </c>
      <c r="L36" s="495" t="s">
        <v>64</v>
      </c>
      <c r="M36" s="495" t="s">
        <v>52</v>
      </c>
      <c r="N36" s="242" t="s">
        <v>64</v>
      </c>
      <c r="O36" s="496">
        <v>2017.0</v>
      </c>
      <c r="P36" s="497"/>
      <c r="Q36" s="497"/>
      <c r="R36" s="498">
        <v>0.38</v>
      </c>
      <c r="S36" s="496">
        <v>646.0</v>
      </c>
      <c r="T36" s="242" t="s">
        <v>68</v>
      </c>
      <c r="U36" s="496">
        <v>0.82</v>
      </c>
      <c r="V36" s="496">
        <v>0.0</v>
      </c>
      <c r="W36" s="496">
        <v>1587.0</v>
      </c>
      <c r="X36" s="496">
        <v>2000.0</v>
      </c>
      <c r="Y36" s="496">
        <v>1700.0</v>
      </c>
      <c r="Z36" s="497"/>
      <c r="AA36" s="497"/>
      <c r="AB36" s="500" t="s">
        <v>2578</v>
      </c>
      <c r="AC36" s="496">
        <v>0.78</v>
      </c>
      <c r="AD36" s="497"/>
      <c r="AE36" s="412"/>
      <c r="AF36" s="412"/>
    </row>
    <row r="37" ht="15.75" customHeight="1">
      <c r="A37" s="507">
        <v>33.0</v>
      </c>
      <c r="B37" s="499">
        <v>36.0</v>
      </c>
      <c r="C37" s="412"/>
      <c r="D37" s="412"/>
      <c r="E37" s="62" t="s">
        <v>2690</v>
      </c>
      <c r="F37" s="242" t="s">
        <v>2691</v>
      </c>
      <c r="G37" s="242" t="s">
        <v>2692</v>
      </c>
      <c r="H37" s="4" t="s">
        <v>2696</v>
      </c>
      <c r="I37" s="36" t="s">
        <v>2697</v>
      </c>
      <c r="J37" s="242" t="s">
        <v>238</v>
      </c>
      <c r="K37" s="494">
        <v>1.0</v>
      </c>
      <c r="L37" s="495" t="s">
        <v>54</v>
      </c>
      <c r="M37" s="495" t="s">
        <v>52</v>
      </c>
      <c r="N37" s="242" t="s">
        <v>2572</v>
      </c>
      <c r="O37" s="496">
        <v>2015.0</v>
      </c>
      <c r="P37" s="497"/>
      <c r="Q37" s="497"/>
      <c r="R37" s="498">
        <v>0.6</v>
      </c>
      <c r="S37" s="504">
        <v>1.0</v>
      </c>
      <c r="T37" s="242" t="s">
        <v>68</v>
      </c>
      <c r="U37" s="496">
        <v>0.23</v>
      </c>
      <c r="V37" s="497"/>
      <c r="W37" s="497"/>
      <c r="X37" s="496">
        <v>2000.0</v>
      </c>
      <c r="Y37" s="496">
        <v>1700.0</v>
      </c>
      <c r="Z37" s="497"/>
      <c r="AA37" s="497"/>
      <c r="AB37" s="496">
        <v>17631.0</v>
      </c>
      <c r="AC37" s="496">
        <v>0.82</v>
      </c>
      <c r="AD37" s="497"/>
      <c r="AE37" s="412"/>
      <c r="AF37" s="412"/>
    </row>
    <row r="38" ht="15.75" customHeight="1">
      <c r="A38" s="507">
        <v>33.0</v>
      </c>
      <c r="B38" s="491">
        <v>37.0</v>
      </c>
      <c r="C38" s="412"/>
      <c r="D38" s="412"/>
      <c r="E38" s="62" t="s">
        <v>2699</v>
      </c>
      <c r="F38" s="242" t="s">
        <v>2700</v>
      </c>
      <c r="G38" s="242" t="s">
        <v>2701</v>
      </c>
      <c r="H38" s="4" t="s">
        <v>2702</v>
      </c>
      <c r="I38" s="36" t="s">
        <v>2627</v>
      </c>
      <c r="J38" s="242" t="s">
        <v>56</v>
      </c>
      <c r="K38" s="494">
        <v>1.0</v>
      </c>
      <c r="L38" s="495" t="s">
        <v>54</v>
      </c>
      <c r="M38" s="495" t="s">
        <v>52</v>
      </c>
      <c r="N38" s="242" t="s">
        <v>2566</v>
      </c>
      <c r="O38" s="496">
        <v>2019.0</v>
      </c>
      <c r="P38" s="497"/>
      <c r="Q38" s="497"/>
      <c r="R38" s="498">
        <v>0.2</v>
      </c>
      <c r="S38" s="496">
        <v>72.8</v>
      </c>
      <c r="T38" s="496">
        <v>1.0</v>
      </c>
      <c r="U38" s="496">
        <v>0.15</v>
      </c>
      <c r="V38" s="496">
        <v>0.0</v>
      </c>
      <c r="W38" s="496">
        <v>364.0</v>
      </c>
      <c r="X38" s="496">
        <v>0.0</v>
      </c>
      <c r="Y38" s="496">
        <v>364.0</v>
      </c>
      <c r="Z38" s="497"/>
      <c r="AA38" s="497"/>
      <c r="AB38" s="496">
        <v>576.0</v>
      </c>
      <c r="AC38" s="496">
        <v>2.15</v>
      </c>
      <c r="AD38" s="497"/>
      <c r="AE38" s="412"/>
      <c r="AF38" s="412"/>
    </row>
    <row r="39" ht="15.75" customHeight="1">
      <c r="A39" s="507">
        <v>33.0</v>
      </c>
      <c r="B39" s="499">
        <v>38.0</v>
      </c>
      <c r="C39" s="412"/>
      <c r="D39" s="412"/>
      <c r="E39" s="62" t="s">
        <v>2699</v>
      </c>
      <c r="F39" s="242" t="s">
        <v>2700</v>
      </c>
      <c r="G39" s="242" t="s">
        <v>2701</v>
      </c>
      <c r="H39" s="4" t="s">
        <v>2703</v>
      </c>
      <c r="I39" s="36" t="s">
        <v>2622</v>
      </c>
      <c r="J39" s="242" t="s">
        <v>56</v>
      </c>
      <c r="K39" s="494">
        <v>1.0</v>
      </c>
      <c r="L39" s="495" t="s">
        <v>54</v>
      </c>
      <c r="M39" s="495" t="s">
        <v>52</v>
      </c>
      <c r="N39" s="242" t="s">
        <v>2566</v>
      </c>
      <c r="O39" s="496">
        <v>2019.0</v>
      </c>
      <c r="P39" s="497"/>
      <c r="Q39" s="497"/>
      <c r="R39" s="498">
        <v>0.8</v>
      </c>
      <c r="S39" s="496">
        <v>291.2</v>
      </c>
      <c r="T39" s="242" t="s">
        <v>68</v>
      </c>
      <c r="U39" s="496">
        <v>0.08</v>
      </c>
      <c r="V39" s="496">
        <v>0.0</v>
      </c>
      <c r="W39" s="496">
        <v>364.0</v>
      </c>
      <c r="X39" s="496">
        <v>0.0</v>
      </c>
      <c r="Y39" s="496">
        <v>364.0</v>
      </c>
      <c r="Z39" s="497"/>
      <c r="AA39" s="497"/>
      <c r="AB39" s="496">
        <v>4227.0</v>
      </c>
      <c r="AC39" s="496">
        <v>2.78</v>
      </c>
      <c r="AD39" s="497"/>
      <c r="AE39" s="412"/>
      <c r="AF39" s="412"/>
    </row>
    <row r="40" ht="15.75" customHeight="1">
      <c r="A40" s="507">
        <v>33.0</v>
      </c>
      <c r="B40" s="491">
        <v>39.0</v>
      </c>
      <c r="C40" s="412"/>
      <c r="D40" s="412"/>
      <c r="E40" s="62" t="s">
        <v>2705</v>
      </c>
      <c r="F40" s="242" t="s">
        <v>2706</v>
      </c>
      <c r="G40" s="242" t="s">
        <v>2707</v>
      </c>
      <c r="H40" s="4" t="s">
        <v>2708</v>
      </c>
      <c r="I40" s="36" t="s">
        <v>2622</v>
      </c>
      <c r="J40" s="242" t="s">
        <v>56</v>
      </c>
      <c r="K40" s="494">
        <v>1.0</v>
      </c>
      <c r="L40" s="495" t="s">
        <v>54</v>
      </c>
      <c r="M40" s="495" t="s">
        <v>52</v>
      </c>
      <c r="N40" s="242" t="s">
        <v>2572</v>
      </c>
      <c r="O40" s="496">
        <v>2014.0</v>
      </c>
      <c r="P40" s="497"/>
      <c r="Q40" s="497"/>
      <c r="R40" s="498">
        <v>0.54</v>
      </c>
      <c r="S40" s="496">
        <v>47.52</v>
      </c>
      <c r="T40" s="496">
        <v>1.0</v>
      </c>
      <c r="U40" s="500" t="s">
        <v>2578</v>
      </c>
      <c r="V40" s="496">
        <v>0.0</v>
      </c>
      <c r="W40" s="496">
        <v>88.0</v>
      </c>
      <c r="X40" s="496">
        <v>0.0</v>
      </c>
      <c r="Y40" s="496">
        <v>132.0</v>
      </c>
      <c r="Z40" s="497"/>
      <c r="AA40" s="497"/>
      <c r="AB40" s="500" t="s">
        <v>2578</v>
      </c>
      <c r="AC40" s="500" t="s">
        <v>2578</v>
      </c>
      <c r="AD40" s="497"/>
      <c r="AE40" s="412"/>
      <c r="AF40" s="412"/>
    </row>
    <row r="41" ht="15.75" customHeight="1">
      <c r="A41" s="507">
        <v>33.0</v>
      </c>
      <c r="B41" s="499">
        <v>40.0</v>
      </c>
      <c r="C41" s="412"/>
      <c r="D41" s="412"/>
      <c r="E41" s="62" t="s">
        <v>2705</v>
      </c>
      <c r="F41" s="242" t="s">
        <v>2706</v>
      </c>
      <c r="G41" s="242" t="s">
        <v>2707</v>
      </c>
      <c r="H41" s="4" t="s">
        <v>2710</v>
      </c>
      <c r="I41" s="36" t="s">
        <v>2627</v>
      </c>
      <c r="J41" s="242" t="s">
        <v>56</v>
      </c>
      <c r="K41" s="494">
        <v>1.0</v>
      </c>
      <c r="L41" s="495" t="s">
        <v>54</v>
      </c>
      <c r="M41" s="495" t="s">
        <v>52</v>
      </c>
      <c r="N41" s="242" t="s">
        <v>64</v>
      </c>
      <c r="O41" s="496">
        <v>2018.0</v>
      </c>
      <c r="P41" s="497"/>
      <c r="Q41" s="497"/>
      <c r="R41" s="498">
        <v>0.45</v>
      </c>
      <c r="S41" s="496">
        <v>39.6</v>
      </c>
      <c r="T41" s="242" t="s">
        <v>68</v>
      </c>
      <c r="U41" s="496">
        <v>0.36</v>
      </c>
      <c r="V41" s="496">
        <v>0.0</v>
      </c>
      <c r="W41" s="496">
        <v>88.0</v>
      </c>
      <c r="X41" s="496">
        <v>0.0</v>
      </c>
      <c r="Y41" s="496">
        <v>132.0</v>
      </c>
      <c r="Z41" s="497"/>
      <c r="AA41" s="497"/>
      <c r="AB41" s="496">
        <v>193.0</v>
      </c>
      <c r="AC41" s="496">
        <v>1.13</v>
      </c>
      <c r="AD41" s="497"/>
      <c r="AE41" s="412"/>
      <c r="AF41" s="412"/>
    </row>
    <row r="42" ht="15.75" customHeight="1">
      <c r="A42" s="507">
        <v>33.0</v>
      </c>
      <c r="B42" s="491">
        <v>41.0</v>
      </c>
      <c r="C42" s="412"/>
      <c r="D42" s="412"/>
      <c r="E42" s="62" t="s">
        <v>2714</v>
      </c>
      <c r="F42" s="242" t="s">
        <v>2074</v>
      </c>
      <c r="G42" s="242" t="s">
        <v>2075</v>
      </c>
      <c r="H42" s="4" t="s">
        <v>2715</v>
      </c>
      <c r="I42" s="36" t="s">
        <v>2627</v>
      </c>
      <c r="J42" s="242" t="s">
        <v>56</v>
      </c>
      <c r="K42" s="494">
        <v>1.0</v>
      </c>
      <c r="L42" s="495" t="s">
        <v>54</v>
      </c>
      <c r="M42" s="495" t="s">
        <v>52</v>
      </c>
      <c r="N42" s="242" t="s">
        <v>64</v>
      </c>
      <c r="O42" s="496">
        <v>2016.0</v>
      </c>
      <c r="P42" s="497"/>
      <c r="Q42" s="497"/>
      <c r="R42" s="498">
        <v>1.0</v>
      </c>
      <c r="S42" s="496">
        <v>26.0</v>
      </c>
      <c r="T42" s="496">
        <v>1.0</v>
      </c>
      <c r="U42" s="496">
        <v>0.71</v>
      </c>
      <c r="V42" s="496">
        <v>150.0</v>
      </c>
      <c r="W42" s="496">
        <v>26.0</v>
      </c>
      <c r="X42" s="496">
        <v>150.0</v>
      </c>
      <c r="Y42" s="496">
        <v>26.0</v>
      </c>
      <c r="Z42" s="497"/>
      <c r="AA42" s="497"/>
      <c r="AB42" s="500" t="s">
        <v>2578</v>
      </c>
      <c r="AC42" s="496">
        <v>0.64</v>
      </c>
      <c r="AD42" s="497"/>
      <c r="AE42" s="412"/>
      <c r="AF42" s="412"/>
    </row>
    <row r="43" ht="15.75" customHeight="1">
      <c r="A43" s="507">
        <v>33.0</v>
      </c>
      <c r="B43" s="499">
        <v>42.0</v>
      </c>
      <c r="C43" s="412"/>
      <c r="D43" s="412"/>
      <c r="E43" s="62" t="s">
        <v>2716</v>
      </c>
      <c r="F43" s="242" t="s">
        <v>2717</v>
      </c>
      <c r="G43" s="242" t="s">
        <v>2718</v>
      </c>
      <c r="H43" s="4" t="s">
        <v>2719</v>
      </c>
      <c r="I43" s="36" t="s">
        <v>2627</v>
      </c>
      <c r="J43" s="242" t="s">
        <v>56</v>
      </c>
      <c r="K43" s="494">
        <v>1.0</v>
      </c>
      <c r="L43" s="495" t="s">
        <v>835</v>
      </c>
      <c r="M43" s="495" t="s">
        <v>52</v>
      </c>
      <c r="N43" s="242" t="s">
        <v>2572</v>
      </c>
      <c r="O43" s="496">
        <v>2013.0</v>
      </c>
      <c r="P43" s="497"/>
      <c r="Q43" s="497"/>
      <c r="R43" s="498">
        <v>0.11</v>
      </c>
      <c r="S43" s="496">
        <v>1.76</v>
      </c>
      <c r="T43" s="496">
        <v>1.0</v>
      </c>
      <c r="U43" s="500" t="s">
        <v>2578</v>
      </c>
      <c r="V43" s="496">
        <v>1123.0</v>
      </c>
      <c r="W43" s="496">
        <v>16.0</v>
      </c>
      <c r="X43" s="496">
        <v>1123.0</v>
      </c>
      <c r="Y43" s="496">
        <v>16.0</v>
      </c>
      <c r="Z43" s="497"/>
      <c r="AA43" s="497"/>
      <c r="AB43" s="500" t="s">
        <v>2578</v>
      </c>
      <c r="AC43" s="496">
        <v>1.8</v>
      </c>
      <c r="AD43" s="497"/>
      <c r="AE43" s="412"/>
      <c r="AF43" s="412"/>
    </row>
    <row r="44" ht="15.75" customHeight="1">
      <c r="A44" s="507">
        <v>33.0</v>
      </c>
      <c r="B44" s="491">
        <v>43.0</v>
      </c>
      <c r="C44" s="412"/>
      <c r="D44" s="412"/>
      <c r="E44" s="62" t="s">
        <v>2716</v>
      </c>
      <c r="F44" s="242" t="s">
        <v>2717</v>
      </c>
      <c r="G44" s="242" t="s">
        <v>2718</v>
      </c>
      <c r="H44" s="4" t="s">
        <v>2720</v>
      </c>
      <c r="I44" s="36" t="s">
        <v>3185</v>
      </c>
      <c r="J44" s="242" t="s">
        <v>56</v>
      </c>
      <c r="K44" s="494">
        <v>1.0</v>
      </c>
      <c r="L44" s="495" t="s">
        <v>77</v>
      </c>
      <c r="M44" s="495" t="s">
        <v>52</v>
      </c>
      <c r="N44" s="242" t="s">
        <v>2566</v>
      </c>
      <c r="O44" s="496">
        <v>2019.0</v>
      </c>
      <c r="P44" s="497"/>
      <c r="Q44" s="497"/>
      <c r="R44" s="500" t="s">
        <v>2578</v>
      </c>
      <c r="S44" s="496">
        <v>7.0</v>
      </c>
      <c r="T44" s="500" t="s">
        <v>68</v>
      </c>
      <c r="U44" s="496">
        <v>2.11</v>
      </c>
      <c r="V44" s="496">
        <v>1123.0</v>
      </c>
      <c r="W44" s="496">
        <v>16.0</v>
      </c>
      <c r="X44" s="496">
        <v>1123.0</v>
      </c>
      <c r="Y44" s="496">
        <v>16.0</v>
      </c>
      <c r="Z44" s="497"/>
      <c r="AA44" s="497"/>
      <c r="AB44" s="496">
        <v>1585.0</v>
      </c>
      <c r="AC44" s="496">
        <v>0.7</v>
      </c>
      <c r="AD44" s="497"/>
      <c r="AE44" s="412"/>
      <c r="AF44" s="412"/>
    </row>
    <row r="45" ht="15.75" customHeight="1">
      <c r="A45" s="507">
        <v>33.0</v>
      </c>
      <c r="B45" s="499">
        <v>44.0</v>
      </c>
      <c r="C45" s="412"/>
      <c r="D45" s="412"/>
      <c r="E45" s="62" t="s">
        <v>2716</v>
      </c>
      <c r="F45" s="242" t="s">
        <v>2717</v>
      </c>
      <c r="G45" s="242" t="s">
        <v>2718</v>
      </c>
      <c r="H45" s="4" t="s">
        <v>2722</v>
      </c>
      <c r="I45" s="36" t="s">
        <v>3186</v>
      </c>
      <c r="J45" s="242" t="s">
        <v>56</v>
      </c>
      <c r="K45" s="494">
        <v>1.0</v>
      </c>
      <c r="L45" s="495" t="s">
        <v>77</v>
      </c>
      <c r="M45" s="495" t="s">
        <v>52</v>
      </c>
      <c r="N45" s="242" t="s">
        <v>2566</v>
      </c>
      <c r="O45" s="496">
        <v>2019.0</v>
      </c>
      <c r="P45" s="497"/>
      <c r="Q45" s="497"/>
      <c r="R45" s="500" t="s">
        <v>2578</v>
      </c>
      <c r="S45" s="496">
        <v>7.0</v>
      </c>
      <c r="T45" s="242" t="s">
        <v>68</v>
      </c>
      <c r="U45" s="496">
        <v>1.6</v>
      </c>
      <c r="V45" s="496">
        <v>1123.0</v>
      </c>
      <c r="W45" s="496">
        <v>16.0</v>
      </c>
      <c r="X45" s="496">
        <v>1123.0</v>
      </c>
      <c r="Y45" s="496">
        <v>16.0</v>
      </c>
      <c r="Z45" s="497"/>
      <c r="AA45" s="497"/>
      <c r="AB45" s="496">
        <v>2163.0</v>
      </c>
      <c r="AC45" s="496">
        <v>0.2</v>
      </c>
      <c r="AD45" s="497"/>
      <c r="AE45" s="412"/>
      <c r="AF45" s="412"/>
    </row>
    <row r="46" ht="15.75" customHeight="1">
      <c r="A46" s="507">
        <v>33.0</v>
      </c>
      <c r="B46" s="491">
        <v>45.0</v>
      </c>
      <c r="C46" s="412"/>
      <c r="D46" s="412"/>
      <c r="E46" s="62" t="s">
        <v>2724</v>
      </c>
      <c r="F46" s="242" t="s">
        <v>2725</v>
      </c>
      <c r="G46" s="242" t="s">
        <v>2726</v>
      </c>
      <c r="H46" s="4" t="s">
        <v>2727</v>
      </c>
      <c r="I46" s="36" t="s">
        <v>2642</v>
      </c>
      <c r="J46" s="242" t="s">
        <v>56</v>
      </c>
      <c r="K46" s="494">
        <v>1.0</v>
      </c>
      <c r="L46" s="495" t="s">
        <v>54</v>
      </c>
      <c r="M46" s="495" t="s">
        <v>52</v>
      </c>
      <c r="N46" s="242" t="s">
        <v>64</v>
      </c>
      <c r="O46" s="496">
        <v>2017.0</v>
      </c>
      <c r="P46" s="497"/>
      <c r="Q46" s="497"/>
      <c r="R46" s="498">
        <v>1.0</v>
      </c>
      <c r="S46" s="496">
        <v>2.0</v>
      </c>
      <c r="T46" s="496">
        <v>1.0</v>
      </c>
      <c r="U46" s="496">
        <v>0.31</v>
      </c>
      <c r="V46" s="496">
        <v>716.0</v>
      </c>
      <c r="W46" s="496">
        <v>2.0</v>
      </c>
      <c r="X46" s="496">
        <v>716.0</v>
      </c>
      <c r="Y46" s="496">
        <v>2.0</v>
      </c>
      <c r="Z46" s="497"/>
      <c r="AA46" s="497"/>
      <c r="AB46" s="496">
        <v>8823.0</v>
      </c>
      <c r="AC46" s="496">
        <v>1.01</v>
      </c>
      <c r="AD46" s="497"/>
      <c r="AE46" s="412"/>
      <c r="AF46" s="412"/>
    </row>
    <row r="47" ht="15.75" customHeight="1">
      <c r="A47" s="507">
        <v>33.0</v>
      </c>
      <c r="B47" s="499">
        <v>46.0</v>
      </c>
      <c r="C47" s="412"/>
      <c r="D47" s="412"/>
      <c r="E47" s="62" t="s">
        <v>2728</v>
      </c>
      <c r="F47" s="242" t="s">
        <v>2729</v>
      </c>
      <c r="G47" s="242" t="s">
        <v>2730</v>
      </c>
      <c r="H47" s="4" t="s">
        <v>2731</v>
      </c>
      <c r="I47" s="36" t="s">
        <v>3187</v>
      </c>
      <c r="J47" s="242" t="s">
        <v>56</v>
      </c>
      <c r="K47" s="494">
        <v>1.0</v>
      </c>
      <c r="L47" s="495" t="s">
        <v>54</v>
      </c>
      <c r="M47" s="495" t="s">
        <v>52</v>
      </c>
      <c r="N47" s="242" t="s">
        <v>2566</v>
      </c>
      <c r="O47" s="496">
        <v>2020.0</v>
      </c>
      <c r="P47" s="497"/>
      <c r="Q47" s="497"/>
      <c r="R47" s="498">
        <v>0.35</v>
      </c>
      <c r="S47" s="496">
        <v>12.0</v>
      </c>
      <c r="T47" s="496">
        <v>1.0</v>
      </c>
      <c r="U47" s="496">
        <v>0.64</v>
      </c>
      <c r="V47" s="496">
        <v>2908.0</v>
      </c>
      <c r="W47" s="496">
        <v>17.0</v>
      </c>
      <c r="X47" s="496">
        <v>2908.0</v>
      </c>
      <c r="Y47" s="496">
        <v>403.9</v>
      </c>
      <c r="Z47" s="497"/>
      <c r="AA47" s="497"/>
      <c r="AB47" s="496">
        <v>1503.0</v>
      </c>
      <c r="AC47" s="496">
        <v>1.03</v>
      </c>
      <c r="AD47" s="497"/>
      <c r="AE47" s="412"/>
      <c r="AF47" s="412"/>
    </row>
    <row r="48" ht="15.75" customHeight="1">
      <c r="A48" s="507">
        <v>33.0</v>
      </c>
      <c r="B48" s="491">
        <v>47.0</v>
      </c>
      <c r="C48" s="412"/>
      <c r="D48" s="412"/>
      <c r="E48" s="62" t="s">
        <v>2728</v>
      </c>
      <c r="F48" s="242" t="s">
        <v>2729</v>
      </c>
      <c r="G48" s="242" t="s">
        <v>2730</v>
      </c>
      <c r="H48" s="4" t="s">
        <v>2732</v>
      </c>
      <c r="I48" s="36" t="s">
        <v>3188</v>
      </c>
      <c r="J48" s="242" t="s">
        <v>56</v>
      </c>
      <c r="K48" s="494">
        <v>1.0</v>
      </c>
      <c r="L48" s="495" t="s">
        <v>64</v>
      </c>
      <c r="M48" s="495" t="s">
        <v>52</v>
      </c>
      <c r="N48" s="242" t="s">
        <v>64</v>
      </c>
      <c r="O48" s="496">
        <v>2016.0</v>
      </c>
      <c r="P48" s="497"/>
      <c r="Q48" s="497"/>
      <c r="R48" s="498">
        <v>0.05</v>
      </c>
      <c r="S48" s="496">
        <v>5.0</v>
      </c>
      <c r="T48" s="242" t="s">
        <v>68</v>
      </c>
      <c r="U48" s="496">
        <v>0.9</v>
      </c>
      <c r="V48" s="496">
        <v>2908.0</v>
      </c>
      <c r="W48" s="496">
        <v>17.0</v>
      </c>
      <c r="X48" s="496">
        <v>2908.0</v>
      </c>
      <c r="Y48" s="496">
        <v>403.9</v>
      </c>
      <c r="Z48" s="497"/>
      <c r="AA48" s="497"/>
      <c r="AB48" s="500" t="s">
        <v>2578</v>
      </c>
      <c r="AC48" s="500" t="s">
        <v>2578</v>
      </c>
      <c r="AD48" s="497"/>
      <c r="AE48" s="412"/>
      <c r="AF48" s="412"/>
    </row>
    <row r="49" ht="15.75" customHeight="1">
      <c r="A49" s="507">
        <v>33.0</v>
      </c>
      <c r="B49" s="499">
        <v>48.0</v>
      </c>
      <c r="C49" s="412"/>
      <c r="D49" s="412"/>
      <c r="E49" s="62" t="s">
        <v>2735</v>
      </c>
      <c r="F49" s="242" t="s">
        <v>2729</v>
      </c>
      <c r="G49" s="242" t="s">
        <v>2730</v>
      </c>
      <c r="H49" s="509" t="s">
        <v>2736</v>
      </c>
      <c r="I49" s="62" t="s">
        <v>2737</v>
      </c>
      <c r="J49" s="242" t="s">
        <v>238</v>
      </c>
      <c r="K49" s="494">
        <v>2.0</v>
      </c>
      <c r="L49" s="495" t="s">
        <v>54</v>
      </c>
      <c r="M49" s="495" t="s">
        <v>52</v>
      </c>
      <c r="N49" s="242" t="s">
        <v>2572</v>
      </c>
      <c r="O49" s="496">
        <v>2019.0</v>
      </c>
      <c r="P49" s="497"/>
      <c r="Q49" s="497"/>
      <c r="R49" s="498">
        <v>0.44</v>
      </c>
      <c r="S49" s="496">
        <v>386.0</v>
      </c>
      <c r="T49" s="242" t="s">
        <v>68</v>
      </c>
      <c r="U49" s="496">
        <v>0.33</v>
      </c>
      <c r="V49" s="496">
        <v>0.0</v>
      </c>
      <c r="W49" s="496">
        <v>386.9</v>
      </c>
      <c r="X49" s="496">
        <v>2908.0</v>
      </c>
      <c r="Y49" s="496">
        <v>403.9</v>
      </c>
      <c r="Z49" s="497"/>
      <c r="AA49" s="497"/>
      <c r="AB49" s="496">
        <v>5538.0</v>
      </c>
      <c r="AC49" s="496">
        <v>1.16</v>
      </c>
      <c r="AD49" s="497"/>
      <c r="AE49" s="242" t="s">
        <v>3189</v>
      </c>
      <c r="AF49" s="412"/>
    </row>
    <row r="50" ht="15.75" customHeight="1">
      <c r="A50" s="507">
        <v>33.0</v>
      </c>
      <c r="B50" s="491">
        <v>49.0</v>
      </c>
      <c r="C50" s="412"/>
      <c r="D50" s="412"/>
      <c r="E50" s="62" t="s">
        <v>2738</v>
      </c>
      <c r="F50" s="242" t="s">
        <v>2739</v>
      </c>
      <c r="G50" s="242" t="s">
        <v>2740</v>
      </c>
      <c r="H50" s="4" t="s">
        <v>2741</v>
      </c>
      <c r="I50" s="36" t="s">
        <v>2642</v>
      </c>
      <c r="J50" s="242" t="s">
        <v>56</v>
      </c>
      <c r="K50" s="494">
        <v>1.0</v>
      </c>
      <c r="L50" s="495" t="s">
        <v>77</v>
      </c>
      <c r="M50" s="495" t="s">
        <v>52</v>
      </c>
      <c r="N50" s="242" t="s">
        <v>2566</v>
      </c>
      <c r="O50" s="496">
        <v>2018.0</v>
      </c>
      <c r="P50" s="497"/>
      <c r="Q50" s="497"/>
      <c r="R50" s="498">
        <v>0.88</v>
      </c>
      <c r="S50" s="496">
        <v>931.0</v>
      </c>
      <c r="T50" s="496">
        <v>1.0</v>
      </c>
      <c r="U50" s="496">
        <v>2.47</v>
      </c>
      <c r="V50" s="496">
        <v>528.0</v>
      </c>
      <c r="W50" s="496">
        <v>1046.0</v>
      </c>
      <c r="X50" s="496">
        <v>528.0</v>
      </c>
      <c r="Y50" s="496">
        <v>1058.2</v>
      </c>
      <c r="Z50" s="497"/>
      <c r="AA50" s="497"/>
      <c r="AB50" s="496">
        <v>1189.0</v>
      </c>
      <c r="AC50" s="496">
        <v>0.38</v>
      </c>
      <c r="AD50" s="497"/>
      <c r="AE50" s="412"/>
      <c r="AF50" s="412"/>
    </row>
    <row r="51" ht="15.75" customHeight="1">
      <c r="A51" s="507">
        <v>33.0</v>
      </c>
      <c r="B51" s="499">
        <v>50.0</v>
      </c>
      <c r="C51" s="412"/>
      <c r="D51" s="412"/>
      <c r="E51" s="36" t="s">
        <v>2742</v>
      </c>
      <c r="F51" s="242" t="s">
        <v>2739</v>
      </c>
      <c r="G51" s="242" t="s">
        <v>2740</v>
      </c>
      <c r="H51" s="4" t="s">
        <v>2743</v>
      </c>
      <c r="I51" s="36" t="s">
        <v>2677</v>
      </c>
      <c r="J51" s="242" t="s">
        <v>238</v>
      </c>
      <c r="K51" s="494">
        <v>2.0</v>
      </c>
      <c r="L51" s="495" t="s">
        <v>54</v>
      </c>
      <c r="M51" s="495" t="s">
        <v>52</v>
      </c>
      <c r="N51" s="242" t="s">
        <v>2572</v>
      </c>
      <c r="O51" s="496">
        <v>2019.0</v>
      </c>
      <c r="P51" s="497"/>
      <c r="Q51" s="497"/>
      <c r="R51" s="496">
        <v>0.11</v>
      </c>
      <c r="S51" s="496">
        <v>12.0</v>
      </c>
      <c r="T51" s="242" t="s">
        <v>68</v>
      </c>
      <c r="U51" s="496">
        <v>0.34</v>
      </c>
      <c r="V51" s="496">
        <v>0.0</v>
      </c>
      <c r="W51" s="496">
        <v>12.2</v>
      </c>
      <c r="X51" s="496">
        <v>528.0</v>
      </c>
      <c r="Y51" s="496">
        <v>1058.2</v>
      </c>
      <c r="Z51" s="497"/>
      <c r="AA51" s="497"/>
      <c r="AB51" s="496">
        <v>853.0</v>
      </c>
      <c r="AC51" s="496">
        <v>1.05</v>
      </c>
      <c r="AD51" s="497"/>
      <c r="AE51" s="503" t="s">
        <v>3179</v>
      </c>
      <c r="AF51" s="412"/>
    </row>
    <row r="52" ht="15.75" customHeight="1">
      <c r="A52" s="507">
        <v>33.0</v>
      </c>
      <c r="B52" s="491">
        <v>51.0</v>
      </c>
      <c r="C52" s="412"/>
      <c r="D52" s="412"/>
      <c r="E52" s="62" t="s">
        <v>2744</v>
      </c>
      <c r="F52" s="242" t="s">
        <v>2745</v>
      </c>
      <c r="G52" s="242" t="s">
        <v>2746</v>
      </c>
      <c r="H52" s="4" t="s">
        <v>2747</v>
      </c>
      <c r="I52" s="36" t="s">
        <v>2652</v>
      </c>
      <c r="J52" s="242" t="s">
        <v>66</v>
      </c>
      <c r="K52" s="494">
        <v>2.0</v>
      </c>
      <c r="L52" s="495" t="s">
        <v>64</v>
      </c>
      <c r="M52" s="495" t="s">
        <v>52</v>
      </c>
      <c r="N52" s="242" t="s">
        <v>2572</v>
      </c>
      <c r="O52" s="496">
        <v>2019.0</v>
      </c>
      <c r="P52" s="497"/>
      <c r="Q52" s="497"/>
      <c r="R52" s="496">
        <v>0.89</v>
      </c>
      <c r="S52" s="496">
        <v>2012.0</v>
      </c>
      <c r="T52" s="496">
        <v>1.0</v>
      </c>
      <c r="U52" s="496">
        <v>1.04</v>
      </c>
      <c r="V52" s="496">
        <v>1000.0</v>
      </c>
      <c r="W52" s="496">
        <v>2012.0</v>
      </c>
      <c r="X52" s="496">
        <v>1000.0</v>
      </c>
      <c r="Y52" s="496">
        <v>7487.3</v>
      </c>
      <c r="Z52" s="497"/>
      <c r="AA52" s="497"/>
      <c r="AB52" s="496">
        <v>1400.0</v>
      </c>
      <c r="AC52" s="496">
        <v>1.04</v>
      </c>
      <c r="AD52" s="497"/>
      <c r="AE52" s="503" t="s">
        <v>3179</v>
      </c>
      <c r="AF52" s="412"/>
    </row>
    <row r="53" ht="15.75" customHeight="1">
      <c r="A53" s="507">
        <v>33.0</v>
      </c>
      <c r="B53" s="499">
        <v>52.0</v>
      </c>
      <c r="C53" s="412"/>
      <c r="D53" s="412"/>
      <c r="E53" s="62" t="s">
        <v>2748</v>
      </c>
      <c r="F53" s="242" t="s">
        <v>2749</v>
      </c>
      <c r="G53" s="242" t="s">
        <v>2750</v>
      </c>
      <c r="H53" s="4" t="s">
        <v>2751</v>
      </c>
      <c r="I53" s="36" t="s">
        <v>2677</v>
      </c>
      <c r="J53" s="242" t="s">
        <v>66</v>
      </c>
      <c r="K53" s="494">
        <v>2.0</v>
      </c>
      <c r="L53" s="495" t="s">
        <v>54</v>
      </c>
      <c r="M53" s="495" t="s">
        <v>52</v>
      </c>
      <c r="N53" s="242" t="s">
        <v>2572</v>
      </c>
      <c r="O53" s="496">
        <v>2019.0</v>
      </c>
      <c r="P53" s="497"/>
      <c r="Q53" s="242" t="s">
        <v>196</v>
      </c>
      <c r="R53" s="498">
        <v>0.91</v>
      </c>
      <c r="S53" s="496">
        <v>668.0</v>
      </c>
      <c r="T53" s="496">
        <v>1.0</v>
      </c>
      <c r="U53" s="496">
        <v>0.001</v>
      </c>
      <c r="V53" s="496">
        <v>0.0</v>
      </c>
      <c r="W53" s="496">
        <v>668.3</v>
      </c>
      <c r="X53" s="496">
        <v>200.0</v>
      </c>
      <c r="Y53" s="496">
        <v>1344.9</v>
      </c>
      <c r="Z53" s="497"/>
      <c r="AA53" s="497"/>
      <c r="AB53" s="500" t="s">
        <v>2578</v>
      </c>
      <c r="AC53" s="500" t="s">
        <v>2578</v>
      </c>
      <c r="AD53" s="497"/>
      <c r="AE53" s="242" t="s">
        <v>3177</v>
      </c>
      <c r="AF53" s="412"/>
    </row>
    <row r="54" ht="15.75" customHeight="1">
      <c r="A54" s="507">
        <v>33.0</v>
      </c>
      <c r="B54" s="491">
        <v>53.0</v>
      </c>
      <c r="C54" s="412"/>
      <c r="D54" s="412"/>
      <c r="E54" s="62" t="s">
        <v>3190</v>
      </c>
      <c r="F54" s="131" t="s">
        <v>3191</v>
      </c>
      <c r="G54" s="131" t="s">
        <v>2754</v>
      </c>
      <c r="H54" s="4" t="s">
        <v>2755</v>
      </c>
      <c r="I54" s="36" t="s">
        <v>2756</v>
      </c>
      <c r="J54" s="497"/>
      <c r="K54" s="494">
        <v>2.0</v>
      </c>
      <c r="L54" s="495" t="s">
        <v>54</v>
      </c>
      <c r="M54" s="497"/>
      <c r="N54" s="242" t="s">
        <v>2572</v>
      </c>
      <c r="O54" s="496">
        <v>2019.0</v>
      </c>
      <c r="P54" s="497"/>
      <c r="Q54" s="497"/>
      <c r="R54" s="498">
        <v>1.0</v>
      </c>
      <c r="S54" s="504">
        <v>1.0</v>
      </c>
      <c r="T54" s="496">
        <v>1.0</v>
      </c>
      <c r="U54" s="496">
        <v>0.66</v>
      </c>
      <c r="V54" s="497"/>
      <c r="W54" s="497"/>
      <c r="X54" s="497"/>
      <c r="Y54" s="496">
        <v>0.0</v>
      </c>
      <c r="Z54" s="501">
        <v>1800.0</v>
      </c>
      <c r="AA54" s="501">
        <v>251.8</v>
      </c>
      <c r="AB54" s="500" t="s">
        <v>2578</v>
      </c>
      <c r="AC54" s="496">
        <v>0.06</v>
      </c>
      <c r="AD54" s="497"/>
      <c r="AE54" s="242" t="s">
        <v>3177</v>
      </c>
      <c r="AF54" s="412"/>
    </row>
    <row r="55" ht="15.75" customHeight="1">
      <c r="A55" s="507">
        <v>33.0</v>
      </c>
      <c r="B55" s="499">
        <v>54.0</v>
      </c>
      <c r="C55" s="412"/>
      <c r="D55" s="412"/>
      <c r="E55" s="62" t="s">
        <v>2758</v>
      </c>
      <c r="F55" s="242" t="s">
        <v>2759</v>
      </c>
      <c r="G55" s="242" t="s">
        <v>2760</v>
      </c>
      <c r="H55" s="4" t="s">
        <v>2761</v>
      </c>
      <c r="I55" s="36" t="s">
        <v>2622</v>
      </c>
      <c r="J55" s="242" t="s">
        <v>56</v>
      </c>
      <c r="K55" s="494">
        <v>2.0</v>
      </c>
      <c r="L55" s="495" t="s">
        <v>64</v>
      </c>
      <c r="M55" s="495" t="s">
        <v>52</v>
      </c>
      <c r="N55" s="242" t="s">
        <v>2572</v>
      </c>
      <c r="O55" s="496">
        <v>2019.0</v>
      </c>
      <c r="P55" s="497"/>
      <c r="Q55" s="497"/>
      <c r="R55" s="498">
        <v>0.32</v>
      </c>
      <c r="S55" s="496">
        <v>74.0</v>
      </c>
      <c r="T55" s="496">
        <v>1.0</v>
      </c>
      <c r="U55" s="496">
        <v>0.97</v>
      </c>
      <c r="V55" s="496">
        <v>1432.0</v>
      </c>
      <c r="W55" s="496">
        <v>74.0</v>
      </c>
      <c r="X55" s="496">
        <v>1432.0</v>
      </c>
      <c r="Y55" s="496">
        <v>289.0</v>
      </c>
      <c r="Z55" s="497"/>
      <c r="AA55" s="497"/>
      <c r="AB55" s="496">
        <v>3860.0</v>
      </c>
      <c r="AC55" s="496">
        <v>0.2</v>
      </c>
      <c r="AD55" s="497"/>
      <c r="AE55" s="242" t="s">
        <v>3177</v>
      </c>
      <c r="AF55" s="412"/>
    </row>
    <row r="56" ht="15.75" customHeight="1">
      <c r="A56" s="507">
        <v>33.0</v>
      </c>
      <c r="B56" s="491">
        <v>55.0</v>
      </c>
      <c r="C56" s="412"/>
      <c r="D56" s="412"/>
      <c r="E56" s="62" t="s">
        <v>2758</v>
      </c>
      <c r="F56" s="242" t="s">
        <v>2759</v>
      </c>
      <c r="G56" s="242" t="s">
        <v>2760</v>
      </c>
      <c r="H56" s="4" t="s">
        <v>2763</v>
      </c>
      <c r="I56" s="36" t="s">
        <v>2677</v>
      </c>
      <c r="J56" s="242" t="s">
        <v>238</v>
      </c>
      <c r="K56" s="494">
        <v>2.0</v>
      </c>
      <c r="L56" s="495" t="s">
        <v>54</v>
      </c>
      <c r="M56" s="495" t="s">
        <v>52</v>
      </c>
      <c r="N56" s="242" t="s">
        <v>2572</v>
      </c>
      <c r="O56" s="496">
        <v>2019.0</v>
      </c>
      <c r="P56" s="497"/>
      <c r="Q56" s="497"/>
      <c r="R56" s="498">
        <v>0.67</v>
      </c>
      <c r="S56" s="496">
        <v>193.0</v>
      </c>
      <c r="T56" s="242" t="s">
        <v>68</v>
      </c>
      <c r="U56" s="496">
        <v>0.34</v>
      </c>
      <c r="V56" s="496">
        <v>0.0</v>
      </c>
      <c r="W56" s="496">
        <v>215.0</v>
      </c>
      <c r="X56" s="496">
        <v>1432.0</v>
      </c>
      <c r="Y56" s="496">
        <v>289.0</v>
      </c>
      <c r="Z56" s="497"/>
      <c r="AA56" s="497"/>
      <c r="AB56" s="496">
        <v>3284.0</v>
      </c>
      <c r="AC56" s="496">
        <v>0.84</v>
      </c>
      <c r="AD56" s="497"/>
      <c r="AE56" s="503" t="s">
        <v>3179</v>
      </c>
      <c r="AF56" s="412"/>
    </row>
    <row r="57" ht="15.75" customHeight="1">
      <c r="A57" s="507">
        <v>33.0</v>
      </c>
      <c r="B57" s="499">
        <v>56.0</v>
      </c>
      <c r="C57" s="412"/>
      <c r="D57" s="412"/>
      <c r="E57" s="62" t="s">
        <v>2765</v>
      </c>
      <c r="F57" s="242" t="s">
        <v>2766</v>
      </c>
      <c r="G57" s="242" t="s">
        <v>2767</v>
      </c>
      <c r="H57" s="4" t="s">
        <v>2768</v>
      </c>
      <c r="I57" s="36" t="s">
        <v>2652</v>
      </c>
      <c r="J57" s="242" t="s">
        <v>66</v>
      </c>
      <c r="K57" s="494">
        <v>2.0</v>
      </c>
      <c r="L57" s="495" t="s">
        <v>64</v>
      </c>
      <c r="M57" s="495" t="s">
        <v>52</v>
      </c>
      <c r="N57" s="242" t="s">
        <v>2572</v>
      </c>
      <c r="O57" s="496">
        <v>2019.0</v>
      </c>
      <c r="P57" s="497"/>
      <c r="Q57" s="497"/>
      <c r="R57" s="498">
        <v>1.0</v>
      </c>
      <c r="S57" s="496">
        <v>2144.7</v>
      </c>
      <c r="T57" s="496">
        <v>1.0</v>
      </c>
      <c r="U57" s="496">
        <v>1.0</v>
      </c>
      <c r="V57" s="496">
        <v>0.0</v>
      </c>
      <c r="W57" s="496">
        <v>2144.7</v>
      </c>
      <c r="X57" s="496">
        <v>0.0</v>
      </c>
      <c r="Y57" s="496">
        <v>2144.7</v>
      </c>
      <c r="Z57" s="497"/>
      <c r="AA57" s="497"/>
      <c r="AB57" s="496">
        <v>11600.0</v>
      </c>
      <c r="AC57" s="496">
        <v>0.29</v>
      </c>
      <c r="AD57" s="497"/>
      <c r="AE57" s="503" t="s">
        <v>3179</v>
      </c>
      <c r="AF57" s="412"/>
    </row>
    <row r="58" ht="15.75" customHeight="1">
      <c r="A58" s="507">
        <v>33.0</v>
      </c>
      <c r="B58" s="491">
        <v>57.0</v>
      </c>
      <c r="C58" s="412"/>
      <c r="D58" s="412"/>
      <c r="E58" s="62" t="s">
        <v>2770</v>
      </c>
      <c r="F58" s="242" t="s">
        <v>2771</v>
      </c>
      <c r="G58" s="242" t="s">
        <v>2772</v>
      </c>
      <c r="H58" s="4" t="s">
        <v>2773</v>
      </c>
      <c r="I58" s="36" t="s">
        <v>2774</v>
      </c>
      <c r="J58" s="242" t="s">
        <v>238</v>
      </c>
      <c r="K58" s="494">
        <v>1.0</v>
      </c>
      <c r="L58" s="495" t="s">
        <v>64</v>
      </c>
      <c r="M58" s="495" t="s">
        <v>52</v>
      </c>
      <c r="N58" s="242" t="s">
        <v>2572</v>
      </c>
      <c r="O58" s="496">
        <v>2013.0</v>
      </c>
      <c r="P58" s="497"/>
      <c r="Q58" s="497"/>
      <c r="R58" s="498">
        <v>0.84</v>
      </c>
      <c r="S58" s="496">
        <v>56.0</v>
      </c>
      <c r="T58" s="496">
        <v>1.0</v>
      </c>
      <c r="U58" s="496">
        <v>1.13</v>
      </c>
      <c r="V58" s="496">
        <v>0.0</v>
      </c>
      <c r="W58" s="496">
        <v>56.0</v>
      </c>
      <c r="X58" s="496">
        <v>0.0</v>
      </c>
      <c r="Y58" s="496">
        <v>185.7</v>
      </c>
      <c r="Z58" s="497"/>
      <c r="AA58" s="497"/>
      <c r="AB58" s="496">
        <v>380.0</v>
      </c>
      <c r="AC58" s="496">
        <v>0.67</v>
      </c>
      <c r="AD58" s="497"/>
      <c r="AE58" s="412"/>
      <c r="AF58" s="412"/>
    </row>
    <row r="59" ht="15.75" customHeight="1">
      <c r="A59" s="507">
        <v>33.0</v>
      </c>
      <c r="B59" s="499">
        <v>58.0</v>
      </c>
      <c r="C59" s="412"/>
      <c r="D59" s="412"/>
      <c r="E59" s="62" t="s">
        <v>2775</v>
      </c>
      <c r="F59" s="242" t="s">
        <v>2776</v>
      </c>
      <c r="G59" s="242" t="s">
        <v>2777</v>
      </c>
      <c r="H59" s="4" t="s">
        <v>2778</v>
      </c>
      <c r="I59" s="36" t="s">
        <v>2627</v>
      </c>
      <c r="J59" s="242" t="s">
        <v>238</v>
      </c>
      <c r="K59" s="494">
        <v>1.0</v>
      </c>
      <c r="L59" s="495" t="s">
        <v>54</v>
      </c>
      <c r="M59" s="495" t="s">
        <v>52</v>
      </c>
      <c r="N59" s="242" t="s">
        <v>2566</v>
      </c>
      <c r="O59" s="496">
        <v>2019.0</v>
      </c>
      <c r="P59" s="497"/>
      <c r="Q59" s="497"/>
      <c r="R59" s="498">
        <v>0.01</v>
      </c>
      <c r="S59" s="496">
        <v>86.039</v>
      </c>
      <c r="T59" s="496">
        <v>1.0</v>
      </c>
      <c r="U59" s="496">
        <v>0.44</v>
      </c>
      <c r="V59" s="496">
        <v>3242.0</v>
      </c>
      <c r="W59" s="496">
        <v>3495.0</v>
      </c>
      <c r="X59" s="496">
        <v>3242.0</v>
      </c>
      <c r="Y59" s="496">
        <v>8603.9</v>
      </c>
      <c r="Z59" s="497"/>
      <c r="AA59" s="497"/>
      <c r="AB59" s="500" t="s">
        <v>2578</v>
      </c>
      <c r="AC59" s="496">
        <v>2.19</v>
      </c>
      <c r="AD59" s="497"/>
      <c r="AE59" s="412"/>
      <c r="AF59" s="412"/>
    </row>
    <row r="60" ht="15.75" customHeight="1">
      <c r="A60" s="507">
        <v>33.0</v>
      </c>
      <c r="B60" s="491">
        <v>59.0</v>
      </c>
      <c r="C60" s="412"/>
      <c r="D60" s="412"/>
      <c r="E60" s="62" t="s">
        <v>2775</v>
      </c>
      <c r="F60" s="242" t="s">
        <v>2776</v>
      </c>
      <c r="G60" s="242" t="s">
        <v>2777</v>
      </c>
      <c r="H60" s="4" t="s">
        <v>2779</v>
      </c>
      <c r="I60" s="36" t="s">
        <v>2622</v>
      </c>
      <c r="J60" s="242" t="s">
        <v>238</v>
      </c>
      <c r="K60" s="494">
        <v>1.0</v>
      </c>
      <c r="L60" s="495" t="s">
        <v>54</v>
      </c>
      <c r="M60" s="495" t="s">
        <v>52</v>
      </c>
      <c r="N60" s="242" t="s">
        <v>64</v>
      </c>
      <c r="O60" s="496">
        <v>2016.0</v>
      </c>
      <c r="P60" s="497"/>
      <c r="Q60" s="497"/>
      <c r="R60" s="498">
        <v>0.37</v>
      </c>
      <c r="S60" s="496">
        <v>3183.443</v>
      </c>
      <c r="T60" s="242" t="s">
        <v>68</v>
      </c>
      <c r="U60" s="496">
        <v>0.7</v>
      </c>
      <c r="V60" s="496">
        <v>3242.0</v>
      </c>
      <c r="W60" s="496">
        <v>3495.0</v>
      </c>
      <c r="X60" s="496">
        <v>3242.0</v>
      </c>
      <c r="Y60" s="496">
        <v>8603.9</v>
      </c>
      <c r="Z60" s="497"/>
      <c r="AA60" s="497"/>
      <c r="AB60" s="500" t="s">
        <v>2578</v>
      </c>
      <c r="AC60" s="496">
        <v>0.83</v>
      </c>
      <c r="AD60" s="497"/>
      <c r="AE60" s="412"/>
      <c r="AF60" s="412"/>
    </row>
    <row r="61" ht="15.75" customHeight="1">
      <c r="A61" s="507">
        <v>33.0</v>
      </c>
      <c r="B61" s="499">
        <v>60.0</v>
      </c>
      <c r="C61" s="412"/>
      <c r="D61" s="412"/>
      <c r="E61" s="62" t="s">
        <v>2781</v>
      </c>
      <c r="F61" s="242" t="s">
        <v>2776</v>
      </c>
      <c r="G61" s="242" t="s">
        <v>2777</v>
      </c>
      <c r="H61" s="4" t="s">
        <v>2782</v>
      </c>
      <c r="I61" s="36" t="s">
        <v>2677</v>
      </c>
      <c r="J61" s="242" t="s">
        <v>238</v>
      </c>
      <c r="K61" s="494">
        <v>2.0</v>
      </c>
      <c r="L61" s="495" t="s">
        <v>64</v>
      </c>
      <c r="M61" s="495" t="s">
        <v>52</v>
      </c>
      <c r="N61" s="242" t="s">
        <v>2572</v>
      </c>
      <c r="O61" s="496">
        <v>2019.0</v>
      </c>
      <c r="P61" s="497"/>
      <c r="Q61" s="497"/>
      <c r="R61" s="498">
        <v>0.53</v>
      </c>
      <c r="S61" s="496">
        <v>4560.067</v>
      </c>
      <c r="T61" s="242" t="s">
        <v>68</v>
      </c>
      <c r="U61" s="496">
        <v>0.87</v>
      </c>
      <c r="V61" s="496">
        <v>0.0</v>
      </c>
      <c r="W61" s="496">
        <v>5108.9</v>
      </c>
      <c r="X61" s="496">
        <v>3242.0</v>
      </c>
      <c r="Y61" s="496">
        <v>8603.9</v>
      </c>
      <c r="Z61" s="497"/>
      <c r="AA61" s="497"/>
      <c r="AB61" s="496">
        <v>3331.0</v>
      </c>
      <c r="AC61" s="496">
        <v>1.35</v>
      </c>
      <c r="AD61" s="497"/>
      <c r="AE61" s="242" t="s">
        <v>3177</v>
      </c>
      <c r="AF61" s="412"/>
    </row>
    <row r="62" ht="15.75" customHeight="1">
      <c r="A62" s="507">
        <v>33.0</v>
      </c>
      <c r="B62" s="491">
        <v>61.0</v>
      </c>
      <c r="C62" s="412"/>
      <c r="D62" s="412"/>
      <c r="E62" s="62" t="s">
        <v>2783</v>
      </c>
      <c r="F62" s="242" t="s">
        <v>2784</v>
      </c>
      <c r="G62" s="242" t="s">
        <v>2785</v>
      </c>
      <c r="H62" s="4" t="s">
        <v>2786</v>
      </c>
      <c r="I62" s="36" t="s">
        <v>2627</v>
      </c>
      <c r="J62" s="242" t="s">
        <v>238</v>
      </c>
      <c r="K62" s="494">
        <v>1.0</v>
      </c>
      <c r="L62" s="495" t="s">
        <v>64</v>
      </c>
      <c r="M62" s="495" t="s">
        <v>52</v>
      </c>
      <c r="N62" s="242" t="s">
        <v>64</v>
      </c>
      <c r="O62" s="496">
        <v>2017.0</v>
      </c>
      <c r="P62" s="497"/>
      <c r="Q62" s="497"/>
      <c r="R62" s="498">
        <v>0.1</v>
      </c>
      <c r="S62" s="496">
        <v>57.0</v>
      </c>
      <c r="T62" s="496">
        <v>1.0</v>
      </c>
      <c r="U62" s="496">
        <v>1.13</v>
      </c>
      <c r="V62" s="496">
        <v>0.0</v>
      </c>
      <c r="W62" s="496">
        <v>573.0</v>
      </c>
      <c r="X62" s="496">
        <v>0.0</v>
      </c>
      <c r="Y62" s="496">
        <v>3828.5</v>
      </c>
      <c r="Z62" s="497"/>
      <c r="AA62" s="497"/>
      <c r="AB62" s="500" t="s">
        <v>2578</v>
      </c>
      <c r="AC62" s="496">
        <v>0.61</v>
      </c>
      <c r="AD62" s="497"/>
      <c r="AE62" s="412"/>
      <c r="AF62" s="412"/>
    </row>
    <row r="63" ht="15.75" customHeight="1">
      <c r="A63" s="507">
        <v>33.0</v>
      </c>
      <c r="B63" s="499">
        <v>62.0</v>
      </c>
      <c r="C63" s="412"/>
      <c r="D63" s="412"/>
      <c r="E63" s="62" t="s">
        <v>2783</v>
      </c>
      <c r="F63" s="242" t="s">
        <v>2784</v>
      </c>
      <c r="G63" s="242" t="s">
        <v>2785</v>
      </c>
      <c r="H63" s="4" t="s">
        <v>2787</v>
      </c>
      <c r="I63" s="36" t="s">
        <v>2622</v>
      </c>
      <c r="J63" s="242" t="s">
        <v>238</v>
      </c>
      <c r="K63" s="494">
        <v>1.0</v>
      </c>
      <c r="L63" s="495" t="s">
        <v>77</v>
      </c>
      <c r="M63" s="495" t="s">
        <v>52</v>
      </c>
      <c r="N63" s="242" t="s">
        <v>64</v>
      </c>
      <c r="O63" s="496">
        <v>2017.0</v>
      </c>
      <c r="P63" s="497"/>
      <c r="Q63" s="497"/>
      <c r="R63" s="498">
        <v>0.27</v>
      </c>
      <c r="S63" s="496">
        <v>516.0</v>
      </c>
      <c r="T63" s="242" t="s">
        <v>68</v>
      </c>
      <c r="U63" s="496">
        <v>1.75</v>
      </c>
      <c r="V63" s="496">
        <v>0.0</v>
      </c>
      <c r="W63" s="496">
        <v>573.0</v>
      </c>
      <c r="X63" s="496">
        <v>0.0</v>
      </c>
      <c r="Y63" s="496">
        <v>3828.5</v>
      </c>
      <c r="Z63" s="497"/>
      <c r="AA63" s="497"/>
      <c r="AB63" s="500" t="s">
        <v>2578</v>
      </c>
      <c r="AC63" s="496">
        <v>0.56</v>
      </c>
      <c r="AD63" s="497"/>
      <c r="AE63" s="412"/>
      <c r="AF63" s="412"/>
    </row>
    <row r="64" ht="15.75" customHeight="1">
      <c r="A64" s="507">
        <v>33.0</v>
      </c>
      <c r="B64" s="491">
        <v>63.0</v>
      </c>
      <c r="C64" s="412"/>
      <c r="D64" s="412"/>
      <c r="E64" s="62" t="s">
        <v>2788</v>
      </c>
      <c r="F64" s="242" t="s">
        <v>2789</v>
      </c>
      <c r="G64" s="242" t="s">
        <v>2790</v>
      </c>
      <c r="H64" s="4" t="s">
        <v>2791</v>
      </c>
      <c r="I64" s="36" t="s">
        <v>2635</v>
      </c>
      <c r="J64" s="242" t="s">
        <v>238</v>
      </c>
      <c r="K64" s="494">
        <v>2.0</v>
      </c>
      <c r="L64" s="495" t="s">
        <v>54</v>
      </c>
      <c r="M64" s="495" t="s">
        <v>52</v>
      </c>
      <c r="N64" s="242" t="s">
        <v>2572</v>
      </c>
      <c r="O64" s="496">
        <v>2019.0</v>
      </c>
      <c r="P64" s="497"/>
      <c r="Q64" s="497"/>
      <c r="R64" s="498">
        <v>0.07</v>
      </c>
      <c r="S64" s="496">
        <v>94.0</v>
      </c>
      <c r="T64" s="496">
        <v>1.0</v>
      </c>
      <c r="U64" s="496">
        <v>0.61</v>
      </c>
      <c r="V64" s="496">
        <v>0.0</v>
      </c>
      <c r="W64" s="496">
        <v>94.3</v>
      </c>
      <c r="X64" s="496">
        <v>0.0</v>
      </c>
      <c r="Y64" s="496">
        <v>1377.6</v>
      </c>
      <c r="Z64" s="497"/>
      <c r="AA64" s="497"/>
      <c r="AB64" s="496">
        <v>3900.0</v>
      </c>
      <c r="AC64" s="496">
        <v>0.07</v>
      </c>
      <c r="AD64" s="497"/>
      <c r="AE64" s="503" t="s">
        <v>3179</v>
      </c>
      <c r="AF64" s="412"/>
    </row>
    <row r="65" ht="15.75" customHeight="1">
      <c r="A65" s="507">
        <v>33.0</v>
      </c>
      <c r="B65" s="499">
        <v>64.0</v>
      </c>
      <c r="C65" s="412"/>
      <c r="D65" s="412"/>
      <c r="E65" s="62" t="s">
        <v>2788</v>
      </c>
      <c r="F65" s="242" t="s">
        <v>2789</v>
      </c>
      <c r="G65" s="242" t="s">
        <v>2790</v>
      </c>
      <c r="H65" s="4" t="s">
        <v>2792</v>
      </c>
      <c r="I65" s="36" t="s">
        <v>2649</v>
      </c>
      <c r="J65" s="242" t="s">
        <v>238</v>
      </c>
      <c r="K65" s="494">
        <v>2.0</v>
      </c>
      <c r="L65" s="495" t="s">
        <v>54</v>
      </c>
      <c r="M65" s="495" t="s">
        <v>52</v>
      </c>
      <c r="N65" s="242" t="s">
        <v>2572</v>
      </c>
      <c r="O65" s="496">
        <v>2019.0</v>
      </c>
      <c r="P65" s="497"/>
      <c r="Q65" s="497"/>
      <c r="R65" s="498">
        <v>0.45</v>
      </c>
      <c r="S65" s="496">
        <v>619.92</v>
      </c>
      <c r="T65" s="242" t="s">
        <v>68</v>
      </c>
      <c r="U65" s="496">
        <v>0.36</v>
      </c>
      <c r="V65" s="496">
        <v>0.0</v>
      </c>
      <c r="W65" s="496">
        <v>668.8</v>
      </c>
      <c r="X65" s="496">
        <v>0.0</v>
      </c>
      <c r="Y65" s="496">
        <v>1377.6</v>
      </c>
      <c r="Z65" s="497"/>
      <c r="AA65" s="497"/>
      <c r="AB65" s="496">
        <v>2269.0</v>
      </c>
      <c r="AC65" s="496">
        <v>1.63</v>
      </c>
      <c r="AD65" s="497"/>
      <c r="AE65" s="503" t="s">
        <v>3192</v>
      </c>
      <c r="AF65" s="412"/>
    </row>
    <row r="66" ht="15.75" customHeight="1">
      <c r="A66" s="507">
        <v>33.0</v>
      </c>
      <c r="B66" s="491">
        <v>65.0</v>
      </c>
      <c r="C66" s="412"/>
      <c r="D66" s="412"/>
      <c r="E66" s="62" t="s">
        <v>2794</v>
      </c>
      <c r="F66" s="242" t="s">
        <v>2795</v>
      </c>
      <c r="G66" s="242" t="s">
        <v>2796</v>
      </c>
      <c r="H66" s="4" t="s">
        <v>2797</v>
      </c>
      <c r="I66" s="36" t="s">
        <v>2622</v>
      </c>
      <c r="J66" s="242" t="s">
        <v>238</v>
      </c>
      <c r="K66" s="494">
        <v>1.0</v>
      </c>
      <c r="L66" s="495" t="s">
        <v>54</v>
      </c>
      <c r="M66" s="495" t="s">
        <v>52</v>
      </c>
      <c r="N66" s="242" t="s">
        <v>64</v>
      </c>
      <c r="O66" s="496">
        <v>2016.0</v>
      </c>
      <c r="P66" s="497"/>
      <c r="Q66" s="497"/>
      <c r="R66" s="498">
        <v>0.15</v>
      </c>
      <c r="S66" s="496">
        <v>75.0</v>
      </c>
      <c r="T66" s="496">
        <v>1.0</v>
      </c>
      <c r="U66" s="496">
        <v>0.7</v>
      </c>
      <c r="V66" s="496">
        <v>0.0</v>
      </c>
      <c r="W66" s="496">
        <v>75.0</v>
      </c>
      <c r="X66" s="496">
        <v>0.0</v>
      </c>
      <c r="Y66" s="496">
        <v>335.4</v>
      </c>
      <c r="Z66" s="497"/>
      <c r="AA66" s="497"/>
      <c r="AB66" s="496">
        <v>761.0</v>
      </c>
      <c r="AC66" s="496">
        <v>1.2</v>
      </c>
      <c r="AD66" s="497"/>
      <c r="AE66" s="412"/>
      <c r="AF66" s="412"/>
    </row>
    <row r="67" ht="15.75" customHeight="1">
      <c r="A67" s="507">
        <v>33.0</v>
      </c>
      <c r="B67" s="499">
        <v>66.0</v>
      </c>
      <c r="C67" s="412"/>
      <c r="D67" s="412"/>
      <c r="E67" s="36" t="s">
        <v>2798</v>
      </c>
      <c r="F67" s="242" t="s">
        <v>2799</v>
      </c>
      <c r="G67" s="242" t="s">
        <v>2800</v>
      </c>
      <c r="H67" s="4" t="s">
        <v>2801</v>
      </c>
      <c r="I67" s="36" t="s">
        <v>2627</v>
      </c>
      <c r="J67" s="242" t="s">
        <v>238</v>
      </c>
      <c r="K67" s="494">
        <v>1.0</v>
      </c>
      <c r="L67" s="495" t="s">
        <v>77</v>
      </c>
      <c r="M67" s="495" t="s">
        <v>52</v>
      </c>
      <c r="N67" s="242" t="s">
        <v>2566</v>
      </c>
      <c r="O67" s="496">
        <v>2020.0</v>
      </c>
      <c r="P67" s="497"/>
      <c r="Q67" s="497"/>
      <c r="R67" s="498">
        <v>0.15</v>
      </c>
      <c r="S67" s="496">
        <v>747.0</v>
      </c>
      <c r="T67" s="496">
        <v>1.0</v>
      </c>
      <c r="U67" s="496">
        <v>1.47</v>
      </c>
      <c r="V67" s="496">
        <v>157.0</v>
      </c>
      <c r="W67" s="496">
        <v>747.0</v>
      </c>
      <c r="X67" s="496">
        <v>157.0</v>
      </c>
      <c r="Y67" s="496">
        <v>2083.8</v>
      </c>
      <c r="Z67" s="497"/>
      <c r="AA67" s="497"/>
      <c r="AB67" s="496">
        <v>822.0</v>
      </c>
      <c r="AC67" s="496">
        <v>0.68</v>
      </c>
      <c r="AD67" s="497"/>
      <c r="AE67" s="412"/>
      <c r="AF67" s="412"/>
    </row>
    <row r="68" ht="15.75" customHeight="1">
      <c r="A68" s="507">
        <v>33.0</v>
      </c>
      <c r="B68" s="491">
        <v>67.0</v>
      </c>
      <c r="C68" s="412"/>
      <c r="D68" s="412"/>
      <c r="E68" s="62" t="s">
        <v>3193</v>
      </c>
      <c r="F68" s="242" t="s">
        <v>2799</v>
      </c>
      <c r="G68" s="242" t="s">
        <v>2800</v>
      </c>
      <c r="H68" s="4" t="s">
        <v>2803</v>
      </c>
      <c r="I68" s="36" t="s">
        <v>2635</v>
      </c>
      <c r="J68" s="242" t="s">
        <v>66</v>
      </c>
      <c r="K68" s="494">
        <v>2.0</v>
      </c>
      <c r="L68" s="495" t="s">
        <v>64</v>
      </c>
      <c r="M68" s="495" t="s">
        <v>52</v>
      </c>
      <c r="N68" s="242" t="s">
        <v>2572</v>
      </c>
      <c r="O68" s="496">
        <v>2019.0</v>
      </c>
      <c r="P68" s="497"/>
      <c r="Q68" s="497"/>
      <c r="R68" s="498">
        <v>0.23</v>
      </c>
      <c r="S68" s="496">
        <v>479.274</v>
      </c>
      <c r="T68" s="242" t="s">
        <v>68</v>
      </c>
      <c r="U68" s="496">
        <v>1.13</v>
      </c>
      <c r="V68" s="496">
        <v>0.0</v>
      </c>
      <c r="W68" s="496">
        <v>485.0</v>
      </c>
      <c r="X68" s="496">
        <v>157.0</v>
      </c>
      <c r="Y68" s="496">
        <v>2083.8</v>
      </c>
      <c r="Z68" s="497"/>
      <c r="AA68" s="497"/>
      <c r="AB68" s="496">
        <v>4317.0</v>
      </c>
      <c r="AC68" s="496">
        <v>0.52</v>
      </c>
      <c r="AD68" s="497"/>
      <c r="AE68" s="503" t="s">
        <v>3179</v>
      </c>
      <c r="AF68" s="412"/>
    </row>
    <row r="69" ht="15.75" customHeight="1">
      <c r="A69" s="507">
        <v>33.0</v>
      </c>
      <c r="B69" s="499">
        <v>68.0</v>
      </c>
      <c r="C69" s="412"/>
      <c r="D69" s="412"/>
      <c r="E69" s="62" t="s">
        <v>3193</v>
      </c>
      <c r="F69" s="242" t="s">
        <v>2799</v>
      </c>
      <c r="G69" s="242" t="s">
        <v>2800</v>
      </c>
      <c r="H69" s="4" t="s">
        <v>2805</v>
      </c>
      <c r="I69" s="36" t="s">
        <v>2649</v>
      </c>
      <c r="J69" s="242" t="s">
        <v>66</v>
      </c>
      <c r="K69" s="494">
        <v>2.0</v>
      </c>
      <c r="L69" s="495" t="s">
        <v>54</v>
      </c>
      <c r="M69" s="495" t="s">
        <v>52</v>
      </c>
      <c r="N69" s="242" t="s">
        <v>2572</v>
      </c>
      <c r="O69" s="496">
        <v>2019.0</v>
      </c>
      <c r="P69" s="497"/>
      <c r="Q69" s="497"/>
      <c r="R69" s="498">
        <v>0.04</v>
      </c>
      <c r="S69" s="496">
        <v>149.0</v>
      </c>
      <c r="T69" s="242" t="s">
        <v>68</v>
      </c>
      <c r="U69" s="496">
        <v>0.49</v>
      </c>
      <c r="V69" s="496">
        <v>0.0</v>
      </c>
      <c r="W69" s="496">
        <v>149.2</v>
      </c>
      <c r="X69" s="496">
        <v>157.0</v>
      </c>
      <c r="Y69" s="496">
        <v>2083.8</v>
      </c>
      <c r="Z69" s="497"/>
      <c r="AA69" s="497"/>
      <c r="AB69" s="496">
        <v>1720.0</v>
      </c>
      <c r="AC69" s="496">
        <v>0.27</v>
      </c>
      <c r="AD69" s="497"/>
      <c r="AE69" s="503" t="s">
        <v>3192</v>
      </c>
      <c r="AF69" s="412"/>
    </row>
    <row r="70" ht="15.75" customHeight="1">
      <c r="A70" s="507">
        <v>33.0</v>
      </c>
      <c r="B70" s="491">
        <v>69.0</v>
      </c>
      <c r="C70" s="412"/>
      <c r="D70" s="412"/>
      <c r="E70" s="62" t="s">
        <v>3193</v>
      </c>
      <c r="F70" s="242" t="s">
        <v>2799</v>
      </c>
      <c r="G70" s="242" t="s">
        <v>2800</v>
      </c>
      <c r="H70" s="4" t="s">
        <v>2806</v>
      </c>
      <c r="I70" s="36" t="s">
        <v>2652</v>
      </c>
      <c r="J70" s="242" t="s">
        <v>66</v>
      </c>
      <c r="K70" s="494">
        <v>2.0</v>
      </c>
      <c r="L70" s="495" t="s">
        <v>54</v>
      </c>
      <c r="M70" s="495" t="s">
        <v>52</v>
      </c>
      <c r="N70" s="242" t="s">
        <v>2572</v>
      </c>
      <c r="O70" s="496">
        <v>2019.0</v>
      </c>
      <c r="P70" s="497"/>
      <c r="Q70" s="497"/>
      <c r="R70" s="498">
        <v>0.04</v>
      </c>
      <c r="S70" s="496">
        <v>90.0</v>
      </c>
      <c r="T70" s="242" t="s">
        <v>68</v>
      </c>
      <c r="U70" s="496">
        <v>0.33</v>
      </c>
      <c r="V70" s="496">
        <v>0.0</v>
      </c>
      <c r="W70" s="496">
        <v>90.9</v>
      </c>
      <c r="X70" s="496">
        <v>157.0</v>
      </c>
      <c r="Y70" s="496">
        <v>2083.8</v>
      </c>
      <c r="Z70" s="497"/>
      <c r="AA70" s="497"/>
      <c r="AB70" s="496">
        <v>1164.0</v>
      </c>
      <c r="AC70" s="496">
        <v>0.78</v>
      </c>
      <c r="AD70" s="497"/>
      <c r="AE70" s="503" t="s">
        <v>3179</v>
      </c>
      <c r="AF70" s="412"/>
    </row>
    <row r="71" ht="15.75" customHeight="1">
      <c r="A71" s="23">
        <v>37.0</v>
      </c>
      <c r="B71" s="499">
        <v>70.0</v>
      </c>
      <c r="C71" s="28">
        <v>37.0</v>
      </c>
      <c r="D71" s="510" t="s">
        <v>3194</v>
      </c>
      <c r="E71" s="506" t="s">
        <v>2808</v>
      </c>
      <c r="F71" s="242" t="s">
        <v>1230</v>
      </c>
      <c r="G71" s="242" t="s">
        <v>1231</v>
      </c>
      <c r="H71" s="4" t="s">
        <v>2809</v>
      </c>
      <c r="I71" s="36" t="s">
        <v>2602</v>
      </c>
      <c r="J71" s="242" t="s">
        <v>238</v>
      </c>
      <c r="K71" s="494">
        <v>2.0</v>
      </c>
      <c r="L71" s="495" t="s">
        <v>77</v>
      </c>
      <c r="M71" s="495" t="s">
        <v>52</v>
      </c>
      <c r="N71" s="242" t="s">
        <v>2572</v>
      </c>
      <c r="O71" s="496">
        <v>2019.0</v>
      </c>
      <c r="P71" s="497"/>
      <c r="Q71" s="497"/>
      <c r="R71" s="498">
        <v>1.0</v>
      </c>
      <c r="S71" s="496">
        <v>3169.9</v>
      </c>
      <c r="T71" s="496">
        <v>1.0</v>
      </c>
      <c r="U71" s="496">
        <v>1.44</v>
      </c>
      <c r="V71" s="496">
        <v>1003.0</v>
      </c>
      <c r="W71" s="496">
        <v>3169.9</v>
      </c>
      <c r="X71" s="496">
        <v>1003.0</v>
      </c>
      <c r="Y71" s="496">
        <v>3169.9</v>
      </c>
      <c r="Z71" s="497"/>
      <c r="AA71" s="497"/>
      <c r="AB71" s="496">
        <v>14419.0</v>
      </c>
      <c r="AC71" s="496">
        <v>0.56</v>
      </c>
      <c r="AD71" s="497"/>
      <c r="AE71" s="242" t="s">
        <v>3177</v>
      </c>
      <c r="AF71" s="412"/>
    </row>
    <row r="72" ht="15.75" customHeight="1">
      <c r="A72" s="23">
        <v>42.0</v>
      </c>
      <c r="B72" s="491">
        <v>71.0</v>
      </c>
      <c r="C72" s="28">
        <v>42.0</v>
      </c>
      <c r="D72" s="510" t="s">
        <v>3195</v>
      </c>
      <c r="E72" s="62" t="s">
        <v>2813</v>
      </c>
      <c r="F72" s="242" t="s">
        <v>2814</v>
      </c>
      <c r="G72" s="242" t="s">
        <v>2815</v>
      </c>
      <c r="H72" s="4" t="s">
        <v>2816</v>
      </c>
      <c r="I72" s="36" t="s">
        <v>3184</v>
      </c>
      <c r="J72" s="242" t="s">
        <v>238</v>
      </c>
      <c r="K72" s="494">
        <v>1.0</v>
      </c>
      <c r="L72" s="495" t="s">
        <v>77</v>
      </c>
      <c r="M72" s="495" t="s">
        <v>52</v>
      </c>
      <c r="N72" s="242" t="s">
        <v>2566</v>
      </c>
      <c r="O72" s="496">
        <v>2021.0</v>
      </c>
      <c r="P72" s="497"/>
      <c r="Q72" s="497"/>
      <c r="R72" s="498">
        <v>0.37</v>
      </c>
      <c r="S72" s="496">
        <v>13192.683</v>
      </c>
      <c r="T72" s="496">
        <v>1.0</v>
      </c>
      <c r="U72" s="496">
        <v>2.56</v>
      </c>
      <c r="V72" s="496">
        <v>17895.0</v>
      </c>
      <c r="W72" s="496">
        <v>29410.0</v>
      </c>
      <c r="X72" s="496">
        <v>17895.0</v>
      </c>
      <c r="Y72" s="496">
        <v>35655.9</v>
      </c>
      <c r="Z72" s="497"/>
      <c r="AA72" s="497"/>
      <c r="AB72" s="496">
        <v>9566.0</v>
      </c>
      <c r="AC72" s="496">
        <v>0.41</v>
      </c>
      <c r="AD72" s="497"/>
      <c r="AE72" s="412"/>
      <c r="AF72" s="412"/>
    </row>
    <row r="73" ht="15.75" customHeight="1">
      <c r="A73" s="23">
        <v>42.0</v>
      </c>
      <c r="B73" s="499">
        <v>72.0</v>
      </c>
      <c r="C73" s="412"/>
      <c r="D73" s="412"/>
      <c r="E73" s="506" t="s">
        <v>2813</v>
      </c>
      <c r="F73" s="242" t="s">
        <v>2814</v>
      </c>
      <c r="G73" s="242" t="s">
        <v>2815</v>
      </c>
      <c r="H73" s="4" t="s">
        <v>2818</v>
      </c>
      <c r="I73" s="242" t="s">
        <v>2652</v>
      </c>
      <c r="J73" s="242" t="s">
        <v>66</v>
      </c>
      <c r="K73" s="494">
        <v>2.0</v>
      </c>
      <c r="L73" s="495" t="s">
        <v>54</v>
      </c>
      <c r="M73" s="495" t="s">
        <v>52</v>
      </c>
      <c r="N73" s="242" t="s">
        <v>2572</v>
      </c>
      <c r="O73" s="496">
        <v>2019.0</v>
      </c>
      <c r="P73" s="497"/>
      <c r="Q73" s="497"/>
      <c r="R73" s="498">
        <v>0.15</v>
      </c>
      <c r="S73" s="496">
        <v>5348.385</v>
      </c>
      <c r="T73" s="242" t="s">
        <v>68</v>
      </c>
      <c r="U73" s="511">
        <v>3.22E-10</v>
      </c>
      <c r="V73" s="496">
        <v>0.0</v>
      </c>
      <c r="W73" s="496">
        <v>5218.1</v>
      </c>
      <c r="X73" s="496">
        <v>17895.0</v>
      </c>
      <c r="Y73" s="496">
        <v>35655.9</v>
      </c>
      <c r="Z73" s="497"/>
      <c r="AA73" s="497"/>
      <c r="AB73" s="500" t="s">
        <v>2578</v>
      </c>
      <c r="AC73" s="500" t="s">
        <v>2578</v>
      </c>
      <c r="AD73" s="497"/>
      <c r="AE73" s="242" t="s">
        <v>3177</v>
      </c>
      <c r="AF73" s="412"/>
    </row>
    <row r="74" ht="15.75" customHeight="1">
      <c r="A74" s="23">
        <v>42.0</v>
      </c>
      <c r="B74" s="491">
        <v>73.0</v>
      </c>
      <c r="C74" s="412"/>
      <c r="D74" s="412"/>
      <c r="E74" s="62" t="s">
        <v>2813</v>
      </c>
      <c r="F74" s="242" t="s">
        <v>2814</v>
      </c>
      <c r="G74" s="242" t="s">
        <v>2815</v>
      </c>
      <c r="H74" s="4" t="s">
        <v>2819</v>
      </c>
      <c r="I74" s="36" t="s">
        <v>2635</v>
      </c>
      <c r="J74" s="242" t="s">
        <v>66</v>
      </c>
      <c r="K74" s="494">
        <v>2.0</v>
      </c>
      <c r="L74" s="495" t="s">
        <v>77</v>
      </c>
      <c r="M74" s="495" t="s">
        <v>52</v>
      </c>
      <c r="N74" s="242" t="s">
        <v>2572</v>
      </c>
      <c r="O74" s="496">
        <v>2019.0</v>
      </c>
      <c r="P74" s="497"/>
      <c r="Q74" s="497"/>
      <c r="R74" s="498">
        <v>0.24</v>
      </c>
      <c r="S74" s="496">
        <v>8557.416</v>
      </c>
      <c r="T74" s="242" t="s">
        <v>68</v>
      </c>
      <c r="U74" s="496">
        <v>1.32</v>
      </c>
      <c r="V74" s="496">
        <v>0.0</v>
      </c>
      <c r="W74" s="496">
        <v>8557.0</v>
      </c>
      <c r="X74" s="496">
        <v>17895.0</v>
      </c>
      <c r="Y74" s="496">
        <v>35655.9</v>
      </c>
      <c r="Z74" s="497"/>
      <c r="AA74" s="497"/>
      <c r="AB74" s="496">
        <v>18048.0</v>
      </c>
      <c r="AC74" s="496">
        <v>0.61</v>
      </c>
      <c r="AD74" s="497"/>
      <c r="AE74" s="512" t="s">
        <v>3179</v>
      </c>
      <c r="AF74" s="412"/>
    </row>
    <row r="75" ht="15.75" customHeight="1">
      <c r="A75" s="23">
        <v>43.0</v>
      </c>
      <c r="B75" s="499">
        <v>74.0</v>
      </c>
      <c r="C75" s="28">
        <v>43.0</v>
      </c>
      <c r="D75" s="493" t="s">
        <v>819</v>
      </c>
      <c r="E75" s="62" t="s">
        <v>2820</v>
      </c>
      <c r="F75" s="242" t="s">
        <v>2821</v>
      </c>
      <c r="G75" s="242" t="s">
        <v>2822</v>
      </c>
      <c r="H75" s="4" t="s">
        <v>2823</v>
      </c>
      <c r="I75" s="36" t="s">
        <v>2824</v>
      </c>
      <c r="J75" s="242" t="s">
        <v>66</v>
      </c>
      <c r="K75" s="494">
        <v>1.0</v>
      </c>
      <c r="L75" s="495" t="s">
        <v>77</v>
      </c>
      <c r="M75" s="495" t="s">
        <v>52</v>
      </c>
      <c r="N75" s="242" t="s">
        <v>64</v>
      </c>
      <c r="O75" s="496">
        <v>2016.0</v>
      </c>
      <c r="P75" s="242" t="s">
        <v>147</v>
      </c>
      <c r="Q75" s="497"/>
      <c r="R75" s="498">
        <v>0.006</v>
      </c>
      <c r="S75" s="496">
        <v>140.5284</v>
      </c>
      <c r="T75" s="496">
        <v>1.0</v>
      </c>
      <c r="U75" s="496">
        <v>1.34</v>
      </c>
      <c r="V75" s="496">
        <v>0.0</v>
      </c>
      <c r="W75" s="496">
        <v>144.0</v>
      </c>
      <c r="X75" s="496">
        <v>2557.0</v>
      </c>
      <c r="Y75" s="496">
        <v>23421.4</v>
      </c>
      <c r="Z75" s="497"/>
      <c r="AA75" s="497"/>
      <c r="AB75" s="500" t="s">
        <v>2578</v>
      </c>
      <c r="AC75" s="496">
        <v>0.83</v>
      </c>
      <c r="AD75" s="497"/>
      <c r="AE75" s="412"/>
      <c r="AF75" s="412"/>
    </row>
    <row r="76" ht="15.75" customHeight="1">
      <c r="A76" s="23">
        <v>43.0</v>
      </c>
      <c r="B76" s="491">
        <v>75.0</v>
      </c>
      <c r="C76" s="412"/>
      <c r="D76" s="412"/>
      <c r="E76" s="62" t="s">
        <v>2820</v>
      </c>
      <c r="F76" s="242" t="s">
        <v>2821</v>
      </c>
      <c r="G76" s="242" t="s">
        <v>2822</v>
      </c>
      <c r="H76" s="4" t="s">
        <v>2825</v>
      </c>
      <c r="I76" s="36" t="s">
        <v>2826</v>
      </c>
      <c r="J76" s="242" t="s">
        <v>66</v>
      </c>
      <c r="K76" s="494">
        <v>1.0</v>
      </c>
      <c r="L76" s="495" t="s">
        <v>77</v>
      </c>
      <c r="M76" s="495" t="s">
        <v>52</v>
      </c>
      <c r="N76" s="242" t="s">
        <v>64</v>
      </c>
      <c r="O76" s="496">
        <v>2016.0</v>
      </c>
      <c r="P76" s="242" t="s">
        <v>147</v>
      </c>
      <c r="Q76" s="497"/>
      <c r="R76" s="497"/>
      <c r="S76" s="504">
        <v>1.0</v>
      </c>
      <c r="T76" s="242" t="s">
        <v>68</v>
      </c>
      <c r="U76" s="496">
        <v>1.96</v>
      </c>
      <c r="V76" s="497"/>
      <c r="W76" s="496">
        <v>0.0</v>
      </c>
      <c r="X76" s="496">
        <v>2557.0</v>
      </c>
      <c r="Y76" s="496">
        <v>23421.4</v>
      </c>
      <c r="Z76" s="497"/>
      <c r="AA76" s="497"/>
      <c r="AB76" s="500" t="s">
        <v>2578</v>
      </c>
      <c r="AC76" s="496">
        <v>0.18</v>
      </c>
      <c r="AD76" s="497"/>
      <c r="AE76" s="412"/>
      <c r="AF76" s="412"/>
    </row>
    <row r="77" ht="15.75" customHeight="1">
      <c r="A77" s="23">
        <v>43.0</v>
      </c>
      <c r="B77" s="499">
        <v>76.0</v>
      </c>
      <c r="C77" s="412"/>
      <c r="D77" s="412"/>
      <c r="E77" s="62" t="s">
        <v>2820</v>
      </c>
      <c r="F77" s="242" t="s">
        <v>2821</v>
      </c>
      <c r="G77" s="242" t="s">
        <v>2822</v>
      </c>
      <c r="H77" s="4" t="s">
        <v>2827</v>
      </c>
      <c r="I77" s="36" t="s">
        <v>2828</v>
      </c>
      <c r="J77" s="242" t="s">
        <v>66</v>
      </c>
      <c r="K77" s="494">
        <v>1.0</v>
      </c>
      <c r="L77" s="495" t="s">
        <v>77</v>
      </c>
      <c r="M77" s="495" t="s">
        <v>52</v>
      </c>
      <c r="N77" s="242" t="s">
        <v>64</v>
      </c>
      <c r="O77" s="496">
        <v>2016.0</v>
      </c>
      <c r="P77" s="242" t="s">
        <v>147</v>
      </c>
      <c r="Q77" s="497"/>
      <c r="R77" s="497"/>
      <c r="S77" s="504">
        <v>1.0</v>
      </c>
      <c r="T77" s="242" t="s">
        <v>68</v>
      </c>
      <c r="U77" s="496">
        <v>1.55</v>
      </c>
      <c r="V77" s="497"/>
      <c r="W77" s="496">
        <v>0.0</v>
      </c>
      <c r="X77" s="496">
        <v>2557.0</v>
      </c>
      <c r="Y77" s="496">
        <v>23421.4</v>
      </c>
      <c r="Z77" s="497"/>
      <c r="AA77" s="497"/>
      <c r="AB77" s="500" t="s">
        <v>2578</v>
      </c>
      <c r="AC77" s="496">
        <v>0.68</v>
      </c>
      <c r="AD77" s="497"/>
      <c r="AE77" s="412"/>
      <c r="AF77" s="412"/>
    </row>
    <row r="78" ht="15.75" customHeight="1">
      <c r="A78" s="23">
        <v>43.0</v>
      </c>
      <c r="B78" s="491">
        <v>77.0</v>
      </c>
      <c r="C78" s="412"/>
      <c r="D78" s="412"/>
      <c r="E78" s="62" t="s">
        <v>2820</v>
      </c>
      <c r="F78" s="242" t="s">
        <v>2821</v>
      </c>
      <c r="G78" s="242" t="s">
        <v>2822</v>
      </c>
      <c r="H78" s="4" t="s">
        <v>2829</v>
      </c>
      <c r="I78" s="36" t="s">
        <v>2649</v>
      </c>
      <c r="J78" s="242" t="s">
        <v>66</v>
      </c>
      <c r="K78" s="494">
        <v>1.0</v>
      </c>
      <c r="L78" s="495" t="s">
        <v>54</v>
      </c>
      <c r="M78" s="495" t="s">
        <v>52</v>
      </c>
      <c r="N78" s="242" t="s">
        <v>2572</v>
      </c>
      <c r="O78" s="496">
        <v>2015.0</v>
      </c>
      <c r="P78" s="242" t="s">
        <v>147</v>
      </c>
      <c r="Q78" s="497"/>
      <c r="R78" s="498">
        <v>0.17</v>
      </c>
      <c r="S78" s="496">
        <v>3588.7</v>
      </c>
      <c r="T78" s="500" t="s">
        <v>68</v>
      </c>
      <c r="U78" s="500" t="s">
        <v>2830</v>
      </c>
      <c r="V78" s="496">
        <v>1000.0</v>
      </c>
      <c r="W78" s="496">
        <v>3588.7</v>
      </c>
      <c r="X78" s="496">
        <v>2557.0</v>
      </c>
      <c r="Y78" s="496">
        <v>23421.4</v>
      </c>
      <c r="Z78" s="497"/>
      <c r="AA78" s="497"/>
      <c r="AB78" s="500" t="s">
        <v>2578</v>
      </c>
      <c r="AC78" s="496">
        <v>0.6</v>
      </c>
      <c r="AD78" s="497"/>
      <c r="AE78" s="412"/>
      <c r="AF78" s="412"/>
    </row>
    <row r="79" ht="15.75" customHeight="1">
      <c r="A79" s="23">
        <v>43.0</v>
      </c>
      <c r="B79" s="499">
        <v>78.0</v>
      </c>
      <c r="C79" s="412"/>
      <c r="D79" s="412"/>
      <c r="E79" s="513" t="s">
        <v>2820</v>
      </c>
      <c r="F79" s="514" t="s">
        <v>2821</v>
      </c>
      <c r="G79" s="514" t="s">
        <v>2822</v>
      </c>
      <c r="H79" s="4" t="s">
        <v>2831</v>
      </c>
      <c r="I79" s="515" t="s">
        <v>2832</v>
      </c>
      <c r="J79" s="514" t="s">
        <v>66</v>
      </c>
      <c r="K79" s="516">
        <v>2.0</v>
      </c>
      <c r="L79" s="517" t="s">
        <v>77</v>
      </c>
      <c r="M79" s="517" t="s">
        <v>52</v>
      </c>
      <c r="N79" s="514" t="s">
        <v>2572</v>
      </c>
      <c r="O79" s="496">
        <v>2019.0</v>
      </c>
      <c r="P79" s="242" t="s">
        <v>147</v>
      </c>
      <c r="Q79" s="497"/>
      <c r="R79" s="498">
        <v>0.25</v>
      </c>
      <c r="S79" s="496">
        <v>2500.0</v>
      </c>
      <c r="T79" s="242" t="s">
        <v>68</v>
      </c>
      <c r="U79" s="496">
        <v>1.96</v>
      </c>
      <c r="V79" s="497"/>
      <c r="W79" s="497"/>
      <c r="X79" s="496">
        <v>2557.0</v>
      </c>
      <c r="Y79" s="496">
        <v>23421.4</v>
      </c>
      <c r="Z79" s="497"/>
      <c r="AA79" s="497"/>
      <c r="AB79" s="501">
        <v>57365.0</v>
      </c>
      <c r="AC79" s="496">
        <v>0.12</v>
      </c>
      <c r="AD79" s="497"/>
      <c r="AE79" s="518" t="s">
        <v>3192</v>
      </c>
      <c r="AF79" s="412"/>
    </row>
    <row r="80" ht="15.75" customHeight="1">
      <c r="A80" s="23">
        <v>43.0</v>
      </c>
      <c r="B80" s="491">
        <v>79.0</v>
      </c>
      <c r="C80" s="412"/>
      <c r="D80" s="412"/>
      <c r="E80" s="513" t="s">
        <v>2820</v>
      </c>
      <c r="F80" s="514" t="s">
        <v>2821</v>
      </c>
      <c r="G80" s="514" t="s">
        <v>2822</v>
      </c>
      <c r="H80" s="4" t="s">
        <v>2834</v>
      </c>
      <c r="I80" s="515" t="s">
        <v>2835</v>
      </c>
      <c r="J80" s="514" t="s">
        <v>238</v>
      </c>
      <c r="K80" s="516">
        <v>2.0</v>
      </c>
      <c r="L80" s="517" t="s">
        <v>64</v>
      </c>
      <c r="M80" s="517" t="s">
        <v>52</v>
      </c>
      <c r="N80" s="514" t="s">
        <v>2572</v>
      </c>
      <c r="O80" s="496">
        <v>2019.0</v>
      </c>
      <c r="P80" s="242" t="s">
        <v>147</v>
      </c>
      <c r="Q80" s="497"/>
      <c r="R80" s="498">
        <v>0.4</v>
      </c>
      <c r="S80" s="496">
        <v>4000.0</v>
      </c>
      <c r="T80" s="242" t="s">
        <v>68</v>
      </c>
      <c r="U80" s="496">
        <v>1.12</v>
      </c>
      <c r="V80" s="497"/>
      <c r="W80" s="497"/>
      <c r="X80" s="496">
        <v>2557.0</v>
      </c>
      <c r="Y80" s="496">
        <v>23421.4</v>
      </c>
      <c r="Z80" s="497"/>
      <c r="AA80" s="497"/>
      <c r="AB80" s="519">
        <v>16690.0</v>
      </c>
      <c r="AC80" s="496">
        <v>0.67</v>
      </c>
      <c r="AD80" s="497"/>
      <c r="AE80" s="518" t="s">
        <v>3192</v>
      </c>
      <c r="AF80" s="412"/>
    </row>
    <row r="81" ht="15.75" customHeight="1">
      <c r="A81" s="23">
        <v>43.0</v>
      </c>
      <c r="B81" s="499">
        <v>80.0</v>
      </c>
      <c r="C81" s="412"/>
      <c r="D81" s="412"/>
      <c r="E81" s="513" t="s">
        <v>2820</v>
      </c>
      <c r="F81" s="514" t="s">
        <v>2821</v>
      </c>
      <c r="G81" s="514" t="s">
        <v>2822</v>
      </c>
      <c r="H81" s="4" t="s">
        <v>2836</v>
      </c>
      <c r="I81" s="515" t="s">
        <v>2837</v>
      </c>
      <c r="J81" s="514" t="s">
        <v>238</v>
      </c>
      <c r="K81" s="516">
        <v>2.0</v>
      </c>
      <c r="L81" s="517" t="s">
        <v>64</v>
      </c>
      <c r="M81" s="517" t="s">
        <v>52</v>
      </c>
      <c r="N81" s="514" t="s">
        <v>2572</v>
      </c>
      <c r="O81" s="496">
        <v>2019.0</v>
      </c>
      <c r="P81" s="242" t="s">
        <v>147</v>
      </c>
      <c r="Q81" s="497"/>
      <c r="R81" s="498">
        <v>0.23</v>
      </c>
      <c r="S81" s="496">
        <v>2300.0</v>
      </c>
      <c r="T81" s="242" t="s">
        <v>68</v>
      </c>
      <c r="U81" s="496">
        <v>1.05</v>
      </c>
      <c r="V81" s="497"/>
      <c r="W81" s="497"/>
      <c r="X81" s="496">
        <v>2557.0</v>
      </c>
      <c r="Y81" s="496">
        <v>23421.4</v>
      </c>
      <c r="Z81" s="497"/>
      <c r="AA81" s="497"/>
      <c r="AB81" s="501">
        <v>21182.0</v>
      </c>
      <c r="AC81" s="496">
        <v>0.3</v>
      </c>
      <c r="AD81" s="497"/>
      <c r="AE81" s="518" t="s">
        <v>3192</v>
      </c>
      <c r="AF81" s="412"/>
    </row>
    <row r="82" ht="15.75" customHeight="1">
      <c r="A82" s="23">
        <v>43.0</v>
      </c>
      <c r="B82" s="491">
        <v>81.0</v>
      </c>
      <c r="C82" s="412"/>
      <c r="D82" s="412"/>
      <c r="E82" s="520" t="s">
        <v>2820</v>
      </c>
      <c r="F82" s="521" t="s">
        <v>2821</v>
      </c>
      <c r="G82" s="521" t="s">
        <v>2822</v>
      </c>
      <c r="H82" s="4" t="s">
        <v>2831</v>
      </c>
      <c r="I82" s="522" t="s">
        <v>2832</v>
      </c>
      <c r="J82" s="521" t="s">
        <v>66</v>
      </c>
      <c r="K82" s="523">
        <v>2.0</v>
      </c>
      <c r="L82" s="524" t="s">
        <v>77</v>
      </c>
      <c r="M82" s="524" t="s">
        <v>52</v>
      </c>
      <c r="N82" s="521" t="s">
        <v>2572</v>
      </c>
      <c r="O82" s="496">
        <v>2019.0</v>
      </c>
      <c r="P82" s="242" t="s">
        <v>147</v>
      </c>
      <c r="Q82" s="497"/>
      <c r="R82" s="498">
        <v>0.25</v>
      </c>
      <c r="S82" s="496">
        <v>2500.0</v>
      </c>
      <c r="T82" s="242" t="s">
        <v>68</v>
      </c>
      <c r="U82" s="496">
        <v>1.71</v>
      </c>
      <c r="V82" s="497"/>
      <c r="W82" s="497"/>
      <c r="X82" s="496">
        <v>2557.0</v>
      </c>
      <c r="Y82" s="496">
        <v>23421.4</v>
      </c>
      <c r="Z82" s="497"/>
      <c r="AA82" s="497"/>
      <c r="AB82" s="496">
        <v>15297.0</v>
      </c>
      <c r="AC82" s="496">
        <v>0.26</v>
      </c>
      <c r="AD82" s="497"/>
      <c r="AE82" s="521" t="s">
        <v>3177</v>
      </c>
      <c r="AF82" s="412"/>
    </row>
    <row r="83" ht="15.75" customHeight="1">
      <c r="A83" s="23">
        <v>43.0</v>
      </c>
      <c r="B83" s="499">
        <v>82.0</v>
      </c>
      <c r="C83" s="412"/>
      <c r="D83" s="412"/>
      <c r="E83" s="520" t="s">
        <v>2820</v>
      </c>
      <c r="F83" s="521" t="s">
        <v>2821</v>
      </c>
      <c r="G83" s="521" t="s">
        <v>2822</v>
      </c>
      <c r="H83" s="4" t="s">
        <v>2834</v>
      </c>
      <c r="I83" s="522" t="s">
        <v>2835</v>
      </c>
      <c r="J83" s="521" t="s">
        <v>238</v>
      </c>
      <c r="K83" s="523">
        <v>2.0</v>
      </c>
      <c r="L83" s="524" t="s">
        <v>54</v>
      </c>
      <c r="M83" s="524" t="s">
        <v>52</v>
      </c>
      <c r="N83" s="521" t="s">
        <v>2572</v>
      </c>
      <c r="O83" s="496">
        <v>2019.0</v>
      </c>
      <c r="P83" s="242" t="s">
        <v>147</v>
      </c>
      <c r="Q83" s="497"/>
      <c r="R83" s="498">
        <v>0.4</v>
      </c>
      <c r="S83" s="496">
        <v>4000.0</v>
      </c>
      <c r="T83" s="242" t="s">
        <v>68</v>
      </c>
      <c r="U83" s="496">
        <v>0.04</v>
      </c>
      <c r="V83" s="497"/>
      <c r="W83" s="497"/>
      <c r="X83" s="496">
        <v>2557.0</v>
      </c>
      <c r="Y83" s="496">
        <v>23421.4</v>
      </c>
      <c r="Z83" s="497"/>
      <c r="AA83" s="497"/>
      <c r="AB83" s="496">
        <v>22365.0</v>
      </c>
      <c r="AC83" s="496">
        <v>11.2</v>
      </c>
      <c r="AD83" s="497"/>
      <c r="AE83" s="521" t="s">
        <v>3177</v>
      </c>
      <c r="AF83" s="412"/>
    </row>
    <row r="84" ht="15.75" customHeight="1">
      <c r="A84" s="23">
        <v>43.0</v>
      </c>
      <c r="B84" s="491">
        <v>83.0</v>
      </c>
      <c r="C84" s="412"/>
      <c r="D84" s="412"/>
      <c r="E84" s="520" t="s">
        <v>2820</v>
      </c>
      <c r="F84" s="521" t="s">
        <v>2821</v>
      </c>
      <c r="G84" s="521" t="s">
        <v>2822</v>
      </c>
      <c r="H84" s="4" t="s">
        <v>2836</v>
      </c>
      <c r="I84" s="522" t="s">
        <v>2837</v>
      </c>
      <c r="J84" s="521" t="s">
        <v>238</v>
      </c>
      <c r="K84" s="523">
        <v>2.0</v>
      </c>
      <c r="L84" s="524" t="s">
        <v>77</v>
      </c>
      <c r="M84" s="524" t="s">
        <v>52</v>
      </c>
      <c r="N84" s="521" t="s">
        <v>2572</v>
      </c>
      <c r="O84" s="496">
        <v>2019.0</v>
      </c>
      <c r="P84" s="242" t="s">
        <v>147</v>
      </c>
      <c r="Q84" s="497"/>
      <c r="R84" s="498">
        <v>0.23</v>
      </c>
      <c r="S84" s="496">
        <v>2300.0</v>
      </c>
      <c r="T84" s="242" t="s">
        <v>68</v>
      </c>
      <c r="U84" s="496">
        <v>1.79</v>
      </c>
      <c r="V84" s="497"/>
      <c r="W84" s="497"/>
      <c r="X84" s="496">
        <v>2557.0</v>
      </c>
      <c r="Y84" s="496">
        <v>23421.4</v>
      </c>
      <c r="Z84" s="497"/>
      <c r="AA84" s="497"/>
      <c r="AB84" s="501">
        <v>17175.0</v>
      </c>
      <c r="AC84" s="496">
        <v>0.18</v>
      </c>
      <c r="AD84" s="497"/>
      <c r="AE84" s="521" t="s">
        <v>3177</v>
      </c>
      <c r="AF84" s="412"/>
    </row>
    <row r="85" ht="15.75" customHeight="1">
      <c r="A85" s="29">
        <v>45.0</v>
      </c>
      <c r="B85" s="499">
        <v>84.0</v>
      </c>
      <c r="C85" s="492">
        <v>45.0</v>
      </c>
      <c r="D85" s="493" t="s">
        <v>2839</v>
      </c>
      <c r="E85" s="62" t="s">
        <v>2840</v>
      </c>
      <c r="F85" s="242" t="s">
        <v>2841</v>
      </c>
      <c r="G85" s="242" t="s">
        <v>2842</v>
      </c>
      <c r="H85" s="4" t="s">
        <v>2843</v>
      </c>
      <c r="I85" s="36" t="s">
        <v>2844</v>
      </c>
      <c r="J85" s="242" t="s">
        <v>238</v>
      </c>
      <c r="K85" s="494">
        <v>1.0</v>
      </c>
      <c r="L85" s="495" t="s">
        <v>64</v>
      </c>
      <c r="M85" s="495" t="s">
        <v>52</v>
      </c>
      <c r="N85" s="242" t="s">
        <v>2566</v>
      </c>
      <c r="O85" s="496">
        <v>2018.0</v>
      </c>
      <c r="P85" s="242" t="s">
        <v>147</v>
      </c>
      <c r="Q85" s="497"/>
      <c r="R85" s="498">
        <v>0.26</v>
      </c>
      <c r="S85" s="496">
        <v>6800.0</v>
      </c>
      <c r="T85" s="496">
        <v>1.0</v>
      </c>
      <c r="U85" s="496">
        <v>1.0</v>
      </c>
      <c r="V85" s="496">
        <v>0.0</v>
      </c>
      <c r="W85" s="496">
        <v>6800.0</v>
      </c>
      <c r="X85" s="496">
        <v>0.0</v>
      </c>
      <c r="Y85" s="496">
        <v>17858.3</v>
      </c>
      <c r="Z85" s="497"/>
      <c r="AA85" s="497"/>
      <c r="AB85" s="500" t="s">
        <v>2578</v>
      </c>
      <c r="AC85" s="496">
        <v>1.5</v>
      </c>
      <c r="AD85" s="497"/>
      <c r="AE85" s="412"/>
      <c r="AF85" s="412"/>
    </row>
    <row r="86" ht="15.75" customHeight="1">
      <c r="A86" s="29">
        <v>45.0</v>
      </c>
      <c r="B86" s="491">
        <v>85.0</v>
      </c>
      <c r="C86" s="412"/>
      <c r="D86" s="412"/>
      <c r="E86" s="62" t="s">
        <v>2840</v>
      </c>
      <c r="F86" s="242" t="s">
        <v>2841</v>
      </c>
      <c r="G86" s="242" t="s">
        <v>2842</v>
      </c>
      <c r="H86" s="4" t="s">
        <v>2846</v>
      </c>
      <c r="I86" s="36" t="s">
        <v>2847</v>
      </c>
      <c r="J86" s="242" t="s">
        <v>238</v>
      </c>
      <c r="K86" s="494">
        <v>1.0</v>
      </c>
      <c r="L86" s="495" t="s">
        <v>77</v>
      </c>
      <c r="M86" s="495" t="s">
        <v>52</v>
      </c>
      <c r="N86" s="242" t="s">
        <v>2566</v>
      </c>
      <c r="O86" s="496">
        <v>2018.0</v>
      </c>
      <c r="P86" s="242" t="s">
        <v>147</v>
      </c>
      <c r="Q86" s="497"/>
      <c r="R86" s="498">
        <v>0.5</v>
      </c>
      <c r="S86" s="496">
        <v>9165.0</v>
      </c>
      <c r="T86" s="242" t="s">
        <v>68</v>
      </c>
      <c r="U86" s="496">
        <v>1.5</v>
      </c>
      <c r="V86" s="496">
        <v>0.0</v>
      </c>
      <c r="W86" s="496">
        <v>9165.0</v>
      </c>
      <c r="X86" s="496">
        <v>0.0</v>
      </c>
      <c r="Y86" s="496">
        <v>17858.3</v>
      </c>
      <c r="Z86" s="497"/>
      <c r="AA86" s="497"/>
      <c r="AB86" s="500" t="s">
        <v>2578</v>
      </c>
      <c r="AC86" s="496">
        <v>1.0</v>
      </c>
      <c r="AD86" s="497"/>
      <c r="AE86" s="412"/>
      <c r="AF86" s="412"/>
    </row>
    <row r="87" ht="15.75" customHeight="1">
      <c r="A87" s="29">
        <v>45.0</v>
      </c>
      <c r="B87" s="499">
        <v>86.0</v>
      </c>
      <c r="C87" s="412"/>
      <c r="D87" s="412"/>
      <c r="E87" s="62" t="s">
        <v>2848</v>
      </c>
      <c r="F87" s="242" t="s">
        <v>2849</v>
      </c>
      <c r="G87" s="242" t="s">
        <v>2850</v>
      </c>
      <c r="H87" s="4" t="s">
        <v>2851</v>
      </c>
      <c r="I87" s="36" t="s">
        <v>2622</v>
      </c>
      <c r="J87" s="242" t="s">
        <v>56</v>
      </c>
      <c r="K87" s="494">
        <v>1.0</v>
      </c>
      <c r="L87" s="495" t="s">
        <v>77</v>
      </c>
      <c r="M87" s="495" t="s">
        <v>52</v>
      </c>
      <c r="N87" s="242" t="s">
        <v>64</v>
      </c>
      <c r="O87" s="496">
        <v>2017.0</v>
      </c>
      <c r="P87" s="242" t="s">
        <v>147</v>
      </c>
      <c r="Q87" s="497"/>
      <c r="R87" s="498">
        <v>0.75</v>
      </c>
      <c r="S87" s="496">
        <v>23341.5</v>
      </c>
      <c r="T87" s="496">
        <v>1.0</v>
      </c>
      <c r="U87" s="496">
        <v>4.39</v>
      </c>
      <c r="V87" s="496">
        <v>48668.0</v>
      </c>
      <c r="W87" s="496">
        <v>31122.0</v>
      </c>
      <c r="X87" s="496">
        <v>48668.0</v>
      </c>
      <c r="Y87" s="496">
        <v>44671.0</v>
      </c>
      <c r="Z87" s="497"/>
      <c r="AA87" s="497"/>
      <c r="AB87" s="500" t="s">
        <v>2578</v>
      </c>
      <c r="AC87" s="496">
        <v>0.19</v>
      </c>
      <c r="AD87" s="497"/>
      <c r="AE87" s="412"/>
      <c r="AF87" s="412"/>
    </row>
    <row r="88" ht="15.75" customHeight="1">
      <c r="A88" s="410"/>
      <c r="B88" s="491">
        <v>87.0</v>
      </c>
      <c r="C88" s="412"/>
      <c r="D88" s="412"/>
      <c r="E88" s="62" t="s">
        <v>2848</v>
      </c>
      <c r="F88" s="242" t="s">
        <v>2849</v>
      </c>
      <c r="G88" s="242" t="s">
        <v>2850</v>
      </c>
      <c r="H88" s="4" t="s">
        <v>2852</v>
      </c>
      <c r="I88" s="36" t="s">
        <v>2620</v>
      </c>
      <c r="J88" s="242" t="s">
        <v>56</v>
      </c>
      <c r="K88" s="494">
        <v>1.0</v>
      </c>
      <c r="L88" s="495" t="s">
        <v>77</v>
      </c>
      <c r="M88" s="495" t="s">
        <v>52</v>
      </c>
      <c r="N88" s="242" t="s">
        <v>64</v>
      </c>
      <c r="O88" s="496">
        <v>2017.0</v>
      </c>
      <c r="P88" s="242" t="s">
        <v>147</v>
      </c>
      <c r="Q88" s="497"/>
      <c r="R88" s="497"/>
      <c r="S88" s="496">
        <v>7780.5</v>
      </c>
      <c r="T88" s="242" t="s">
        <v>68</v>
      </c>
      <c r="U88" s="496">
        <v>6.65</v>
      </c>
      <c r="V88" s="497"/>
      <c r="W88" s="496">
        <v>31122.0</v>
      </c>
      <c r="X88" s="497"/>
      <c r="Y88" s="496">
        <v>44671.0</v>
      </c>
      <c r="Z88" s="497"/>
      <c r="AA88" s="497"/>
      <c r="AB88" s="500" t="s">
        <v>2578</v>
      </c>
      <c r="AC88" s="496">
        <v>0.34</v>
      </c>
      <c r="AD88" s="497"/>
      <c r="AE88" s="412"/>
      <c r="AF88" s="412"/>
    </row>
    <row r="89" ht="15.75" customHeight="1">
      <c r="A89" s="29">
        <v>45.0</v>
      </c>
      <c r="B89" s="499">
        <v>88.0</v>
      </c>
      <c r="C89" s="412"/>
      <c r="D89" s="412"/>
      <c r="E89" s="62" t="s">
        <v>2854</v>
      </c>
      <c r="F89" s="242" t="s">
        <v>2855</v>
      </c>
      <c r="G89" s="242" t="s">
        <v>2856</v>
      </c>
      <c r="H89" s="4" t="s">
        <v>2857</v>
      </c>
      <c r="I89" s="36" t="s">
        <v>2622</v>
      </c>
      <c r="J89" s="242" t="s">
        <v>56</v>
      </c>
      <c r="K89" s="494">
        <v>1.0</v>
      </c>
      <c r="L89" s="495" t="s">
        <v>77</v>
      </c>
      <c r="M89" s="495" t="s">
        <v>52</v>
      </c>
      <c r="N89" s="242" t="s">
        <v>64</v>
      </c>
      <c r="O89" s="496">
        <v>2016.0</v>
      </c>
      <c r="P89" s="242" t="s">
        <v>147</v>
      </c>
      <c r="Q89" s="497"/>
      <c r="R89" s="498">
        <v>0.97</v>
      </c>
      <c r="S89" s="496">
        <v>48313.76</v>
      </c>
      <c r="T89" s="496">
        <v>1.0</v>
      </c>
      <c r="U89" s="496">
        <v>1.76</v>
      </c>
      <c r="V89" s="496">
        <v>27323.0</v>
      </c>
      <c r="W89" s="496">
        <v>49808.0</v>
      </c>
      <c r="X89" s="496">
        <v>27323.0</v>
      </c>
      <c r="Y89" s="496">
        <v>50975.0</v>
      </c>
      <c r="Z89" s="497"/>
      <c r="AA89" s="497"/>
      <c r="AB89" s="500" t="s">
        <v>2578</v>
      </c>
      <c r="AC89" s="496">
        <v>0.45</v>
      </c>
      <c r="AD89" s="497"/>
      <c r="AE89" s="412"/>
      <c r="AF89" s="412"/>
    </row>
    <row r="90" ht="15.75" customHeight="1">
      <c r="A90" s="29">
        <v>45.0</v>
      </c>
      <c r="B90" s="491">
        <v>89.0</v>
      </c>
      <c r="C90" s="412"/>
      <c r="D90" s="412"/>
      <c r="E90" s="62" t="s">
        <v>2854</v>
      </c>
      <c r="F90" s="242" t="s">
        <v>2855</v>
      </c>
      <c r="G90" s="242" t="s">
        <v>2856</v>
      </c>
      <c r="H90" s="4" t="s">
        <v>2858</v>
      </c>
      <c r="I90" s="36" t="s">
        <v>2620</v>
      </c>
      <c r="J90" s="242" t="s">
        <v>56</v>
      </c>
      <c r="K90" s="494">
        <v>1.0</v>
      </c>
      <c r="L90" s="495" t="s">
        <v>77</v>
      </c>
      <c r="M90" s="495" t="s">
        <v>52</v>
      </c>
      <c r="N90" s="242" t="s">
        <v>64</v>
      </c>
      <c r="O90" s="496">
        <v>2017.0</v>
      </c>
      <c r="P90" s="242" t="s">
        <v>147</v>
      </c>
      <c r="Q90" s="497"/>
      <c r="R90" s="497"/>
      <c r="S90" s="496">
        <v>1494.2</v>
      </c>
      <c r="T90" s="242" t="s">
        <v>68</v>
      </c>
      <c r="U90" s="496">
        <v>8.33</v>
      </c>
      <c r="V90" s="497"/>
      <c r="W90" s="496">
        <v>49808.0</v>
      </c>
      <c r="X90" s="497"/>
      <c r="Y90" s="496">
        <v>50975.0</v>
      </c>
      <c r="Z90" s="497"/>
      <c r="AA90" s="497"/>
      <c r="AB90" s="500" t="s">
        <v>2578</v>
      </c>
      <c r="AC90" s="496">
        <v>0.81</v>
      </c>
      <c r="AD90" s="497"/>
      <c r="AE90" s="412"/>
      <c r="AF90" s="412"/>
    </row>
    <row r="91" ht="15.75" customHeight="1">
      <c r="A91" s="29">
        <v>45.0</v>
      </c>
      <c r="B91" s="499">
        <v>90.0</v>
      </c>
      <c r="C91" s="412"/>
      <c r="D91" s="412"/>
      <c r="E91" s="36" t="s">
        <v>2859</v>
      </c>
      <c r="F91" s="242" t="s">
        <v>2860</v>
      </c>
      <c r="G91" s="242" t="s">
        <v>2861</v>
      </c>
      <c r="H91" s="4" t="s">
        <v>2862</v>
      </c>
      <c r="I91" s="36" t="s">
        <v>2622</v>
      </c>
      <c r="J91" s="242" t="s">
        <v>56</v>
      </c>
      <c r="K91" s="494">
        <v>1.0</v>
      </c>
      <c r="L91" s="495" t="s">
        <v>77</v>
      </c>
      <c r="M91" s="495" t="s">
        <v>52</v>
      </c>
      <c r="N91" s="242" t="s">
        <v>64</v>
      </c>
      <c r="O91" s="496">
        <v>2017.0</v>
      </c>
      <c r="P91" s="242" t="s">
        <v>147</v>
      </c>
      <c r="Q91" s="497"/>
      <c r="R91" s="498">
        <v>0.66</v>
      </c>
      <c r="S91" s="496">
        <v>3680.82</v>
      </c>
      <c r="T91" s="496">
        <v>1.0</v>
      </c>
      <c r="U91" s="496">
        <v>2.65</v>
      </c>
      <c r="V91" s="496">
        <v>9392.0</v>
      </c>
      <c r="W91" s="496">
        <v>5577.0</v>
      </c>
      <c r="X91" s="496">
        <v>9392.0</v>
      </c>
      <c r="Y91" s="496">
        <v>6896.8</v>
      </c>
      <c r="Z91" s="497"/>
      <c r="AA91" s="497"/>
      <c r="AB91" s="500" t="s">
        <v>2578</v>
      </c>
      <c r="AC91" s="496">
        <v>0.25</v>
      </c>
      <c r="AD91" s="497"/>
      <c r="AE91" s="412"/>
      <c r="AF91" s="412"/>
    </row>
    <row r="92" ht="15.75" customHeight="1">
      <c r="A92" s="29">
        <v>45.0</v>
      </c>
      <c r="B92" s="491">
        <v>91.0</v>
      </c>
      <c r="C92" s="412"/>
      <c r="D92" s="412"/>
      <c r="E92" s="36" t="s">
        <v>2859</v>
      </c>
      <c r="F92" s="242" t="s">
        <v>2860</v>
      </c>
      <c r="G92" s="242" t="s">
        <v>2861</v>
      </c>
      <c r="H92" s="4" t="s">
        <v>2863</v>
      </c>
      <c r="I92" s="36" t="s">
        <v>2620</v>
      </c>
      <c r="J92" s="242" t="s">
        <v>56</v>
      </c>
      <c r="K92" s="494">
        <v>1.0</v>
      </c>
      <c r="L92" s="495" t="s">
        <v>77</v>
      </c>
      <c r="M92" s="495" t="s">
        <v>52</v>
      </c>
      <c r="N92" s="242" t="s">
        <v>64</v>
      </c>
      <c r="O92" s="496">
        <v>2017.0</v>
      </c>
      <c r="P92" s="242" t="s">
        <v>147</v>
      </c>
      <c r="Q92" s="497"/>
      <c r="R92" s="497"/>
      <c r="S92" s="496">
        <v>1896.1</v>
      </c>
      <c r="T92" s="242" t="s">
        <v>68</v>
      </c>
      <c r="U92" s="496">
        <v>5.39</v>
      </c>
      <c r="V92" s="497"/>
      <c r="W92" s="497"/>
      <c r="X92" s="497"/>
      <c r="Y92" s="496">
        <v>6896.8</v>
      </c>
      <c r="Z92" s="497"/>
      <c r="AA92" s="497"/>
      <c r="AB92" s="500" t="s">
        <v>2578</v>
      </c>
      <c r="AC92" s="496">
        <v>0.21</v>
      </c>
      <c r="AD92" s="497"/>
      <c r="AE92" s="412"/>
      <c r="AF92" s="412"/>
    </row>
    <row r="93" ht="15.75" customHeight="1">
      <c r="A93" s="29">
        <v>52.0</v>
      </c>
      <c r="B93" s="499">
        <v>92.0</v>
      </c>
      <c r="C93" s="29">
        <v>52.0</v>
      </c>
      <c r="D93" s="1" t="s">
        <v>838</v>
      </c>
      <c r="E93" s="62" t="s">
        <v>2864</v>
      </c>
      <c r="F93" s="525" t="s">
        <v>3196</v>
      </c>
      <c r="G93" s="525" t="s">
        <v>2865</v>
      </c>
      <c r="H93" s="4" t="s">
        <v>2866</v>
      </c>
      <c r="I93" s="36" t="s">
        <v>2867</v>
      </c>
      <c r="J93" s="242" t="s">
        <v>238</v>
      </c>
      <c r="K93" s="494">
        <v>2.0</v>
      </c>
      <c r="L93" s="495" t="s">
        <v>54</v>
      </c>
      <c r="M93" s="495" t="s">
        <v>52</v>
      </c>
      <c r="N93" s="242" t="s">
        <v>2572</v>
      </c>
      <c r="O93" s="496">
        <v>2019.0</v>
      </c>
      <c r="P93" s="506" t="s">
        <v>3197</v>
      </c>
      <c r="Q93" s="497"/>
      <c r="R93" s="498">
        <v>0.016</v>
      </c>
      <c r="S93" s="504">
        <v>3150.0</v>
      </c>
      <c r="T93" s="496">
        <v>1.0</v>
      </c>
      <c r="U93" s="496">
        <v>0.6</v>
      </c>
      <c r="V93" s="496">
        <v>0.0</v>
      </c>
      <c r="W93" s="496">
        <v>3150.0</v>
      </c>
      <c r="X93" s="496">
        <v>643.0</v>
      </c>
      <c r="Y93" s="496">
        <v>36422.3</v>
      </c>
      <c r="Z93" s="497"/>
      <c r="AA93" s="497"/>
      <c r="AB93" s="501">
        <v>22500.0</v>
      </c>
      <c r="AC93" s="496">
        <v>0.02</v>
      </c>
      <c r="AD93" s="497"/>
      <c r="AE93" s="512" t="s">
        <v>3179</v>
      </c>
      <c r="AF93" s="412"/>
    </row>
    <row r="94" ht="15.75" customHeight="1">
      <c r="A94" s="29">
        <v>52.0</v>
      </c>
      <c r="B94" s="491">
        <v>93.0</v>
      </c>
      <c r="C94" s="412"/>
      <c r="D94" s="412"/>
      <c r="E94" s="62" t="s">
        <v>2864</v>
      </c>
      <c r="F94" s="525" t="s">
        <v>3196</v>
      </c>
      <c r="G94" s="525" t="s">
        <v>2865</v>
      </c>
      <c r="H94" s="4" t="s">
        <v>2869</v>
      </c>
      <c r="I94" s="36" t="s">
        <v>2630</v>
      </c>
      <c r="J94" s="242" t="s">
        <v>66</v>
      </c>
      <c r="K94" s="494">
        <v>2.0</v>
      </c>
      <c r="L94" s="495" t="s">
        <v>64</v>
      </c>
      <c r="M94" s="495" t="s">
        <v>52</v>
      </c>
      <c r="N94" s="242" t="s">
        <v>2572</v>
      </c>
      <c r="O94" s="496">
        <v>2019.0</v>
      </c>
      <c r="P94" s="506" t="s">
        <v>3197</v>
      </c>
      <c r="Q94" s="497"/>
      <c r="R94" s="498">
        <v>0.09</v>
      </c>
      <c r="S94" s="504">
        <v>1516.0</v>
      </c>
      <c r="T94" s="242" t="s">
        <v>68</v>
      </c>
      <c r="U94" s="496">
        <v>0.97</v>
      </c>
      <c r="V94" s="496">
        <v>0.0</v>
      </c>
      <c r="W94" s="496">
        <v>1516.0</v>
      </c>
      <c r="X94" s="496">
        <v>643.0</v>
      </c>
      <c r="Y94" s="496">
        <v>36422.3</v>
      </c>
      <c r="Z94" s="497"/>
      <c r="AA94" s="497"/>
      <c r="AB94" s="501">
        <v>14250.0</v>
      </c>
      <c r="AC94" s="496">
        <v>0.14</v>
      </c>
      <c r="AD94" s="497"/>
      <c r="AE94" s="512" t="s">
        <v>3179</v>
      </c>
      <c r="AF94" s="412"/>
    </row>
    <row r="95" ht="15.75" customHeight="1">
      <c r="A95" s="29">
        <v>52.0</v>
      </c>
      <c r="B95" s="499">
        <v>94.0</v>
      </c>
      <c r="C95" s="412"/>
      <c r="D95" s="412"/>
      <c r="E95" s="62" t="s">
        <v>2864</v>
      </c>
      <c r="F95" s="525" t="s">
        <v>3196</v>
      </c>
      <c r="G95" s="525" t="s">
        <v>2865</v>
      </c>
      <c r="H95" s="4" t="s">
        <v>2870</v>
      </c>
      <c r="I95" s="36" t="s">
        <v>2871</v>
      </c>
      <c r="J95" s="242" t="s">
        <v>238</v>
      </c>
      <c r="K95" s="494">
        <v>2.0</v>
      </c>
      <c r="L95" s="495" t="s">
        <v>64</v>
      </c>
      <c r="M95" s="495" t="s">
        <v>52</v>
      </c>
      <c r="N95" s="242" t="s">
        <v>2572</v>
      </c>
      <c r="O95" s="496">
        <v>2019.0</v>
      </c>
      <c r="P95" s="506" t="s">
        <v>3197</v>
      </c>
      <c r="Q95" s="497"/>
      <c r="R95" s="498">
        <v>0.43</v>
      </c>
      <c r="S95" s="504">
        <v>16411.7</v>
      </c>
      <c r="T95" s="242" t="s">
        <v>68</v>
      </c>
      <c r="U95" s="496">
        <v>1.0</v>
      </c>
      <c r="V95" s="496">
        <v>0.0</v>
      </c>
      <c r="W95" s="496">
        <v>16411.7</v>
      </c>
      <c r="X95" s="496">
        <v>643.0</v>
      </c>
      <c r="Y95" s="496">
        <v>36422.3</v>
      </c>
      <c r="Z95" s="497"/>
      <c r="AA95" s="497"/>
      <c r="AB95" s="496">
        <v>7061.0</v>
      </c>
      <c r="AC95" s="496">
        <v>1.66</v>
      </c>
      <c r="AD95" s="497"/>
      <c r="AE95" s="512" t="s">
        <v>3192</v>
      </c>
      <c r="AF95" s="412"/>
    </row>
    <row r="96" ht="15.75" customHeight="1">
      <c r="A96" s="29">
        <v>52.0</v>
      </c>
      <c r="B96" s="491">
        <v>95.0</v>
      </c>
      <c r="C96" s="412"/>
      <c r="D96" s="412"/>
      <c r="E96" s="62" t="s">
        <v>2864</v>
      </c>
      <c r="F96" s="525" t="s">
        <v>3196</v>
      </c>
      <c r="G96" s="525" t="s">
        <v>2865</v>
      </c>
      <c r="H96" s="4" t="s">
        <v>2872</v>
      </c>
      <c r="I96" s="242" t="s">
        <v>2873</v>
      </c>
      <c r="J96" s="242" t="s">
        <v>66</v>
      </c>
      <c r="K96" s="494">
        <v>2.0</v>
      </c>
      <c r="L96" s="495" t="s">
        <v>77</v>
      </c>
      <c r="M96" s="495" t="s">
        <v>52</v>
      </c>
      <c r="N96" s="242" t="s">
        <v>2572</v>
      </c>
      <c r="O96" s="496">
        <v>2019.0</v>
      </c>
      <c r="P96" s="506" t="s">
        <v>3197</v>
      </c>
      <c r="Q96" s="497"/>
      <c r="R96" s="498">
        <v>0.15</v>
      </c>
      <c r="S96" s="504">
        <v>4000.0</v>
      </c>
      <c r="T96" s="242" t="s">
        <v>68</v>
      </c>
      <c r="U96" s="496">
        <v>1.36</v>
      </c>
      <c r="V96" s="496">
        <v>100.0</v>
      </c>
      <c r="W96" s="496">
        <v>4000.0</v>
      </c>
      <c r="X96" s="496">
        <v>643.0</v>
      </c>
      <c r="Y96" s="496">
        <v>36422.3</v>
      </c>
      <c r="Z96" s="497"/>
      <c r="AA96" s="497"/>
      <c r="AB96" s="496">
        <v>3176.0</v>
      </c>
      <c r="AC96" s="496">
        <v>1.03</v>
      </c>
      <c r="AD96" s="497"/>
      <c r="AE96" s="512" t="s">
        <v>3192</v>
      </c>
      <c r="AF96" s="412"/>
    </row>
    <row r="97" ht="15.75" customHeight="1">
      <c r="A97" s="29">
        <v>52.0</v>
      </c>
      <c r="B97" s="499">
        <v>96.0</v>
      </c>
      <c r="C97" s="412"/>
      <c r="D97" s="412"/>
      <c r="E97" s="62" t="s">
        <v>2864</v>
      </c>
      <c r="F97" s="525" t="s">
        <v>3196</v>
      </c>
      <c r="G97" s="525" t="s">
        <v>2865</v>
      </c>
      <c r="H97" s="4" t="s">
        <v>2874</v>
      </c>
      <c r="I97" s="242" t="s">
        <v>2875</v>
      </c>
      <c r="J97" s="242" t="s">
        <v>66</v>
      </c>
      <c r="K97" s="494">
        <v>2.0</v>
      </c>
      <c r="L97" s="495" t="s">
        <v>54</v>
      </c>
      <c r="M97" s="495" t="s">
        <v>52</v>
      </c>
      <c r="N97" s="242" t="s">
        <v>2572</v>
      </c>
      <c r="O97" s="496">
        <v>2019.0</v>
      </c>
      <c r="P97" s="506" t="s">
        <v>3197</v>
      </c>
      <c r="Q97" s="497"/>
      <c r="R97" s="498">
        <v>0.072</v>
      </c>
      <c r="S97" s="504">
        <v>2625.0</v>
      </c>
      <c r="T97" s="500" t="s">
        <v>68</v>
      </c>
      <c r="U97" s="496">
        <v>0.4</v>
      </c>
      <c r="V97" s="496">
        <v>0.0</v>
      </c>
      <c r="W97" s="496">
        <v>2625.0</v>
      </c>
      <c r="X97" s="496">
        <v>643.0</v>
      </c>
      <c r="Y97" s="496">
        <v>36422.3</v>
      </c>
      <c r="Z97" s="497"/>
      <c r="AA97" s="497"/>
      <c r="AB97" s="501">
        <v>75000.0</v>
      </c>
      <c r="AC97" s="496">
        <v>0.11</v>
      </c>
      <c r="AD97" s="497"/>
      <c r="AE97" s="100" t="s">
        <v>3177</v>
      </c>
      <c r="AF97" s="412"/>
    </row>
    <row r="98" ht="15.75" customHeight="1">
      <c r="A98" s="29">
        <v>52.0</v>
      </c>
      <c r="B98" s="491">
        <v>97.0</v>
      </c>
      <c r="C98" s="412"/>
      <c r="D98" s="412"/>
      <c r="E98" s="62" t="s">
        <v>2864</v>
      </c>
      <c r="F98" s="525" t="s">
        <v>3196</v>
      </c>
      <c r="G98" s="525" t="s">
        <v>2865</v>
      </c>
      <c r="H98" s="4" t="s">
        <v>2876</v>
      </c>
      <c r="I98" s="242" t="s">
        <v>2635</v>
      </c>
      <c r="J98" s="242" t="s">
        <v>66</v>
      </c>
      <c r="K98" s="494">
        <v>2.0</v>
      </c>
      <c r="L98" s="495" t="s">
        <v>77</v>
      </c>
      <c r="M98" s="495" t="s">
        <v>52</v>
      </c>
      <c r="N98" s="242" t="s">
        <v>2572</v>
      </c>
      <c r="O98" s="496">
        <v>2014.0</v>
      </c>
      <c r="P98" s="506" t="s">
        <v>3197</v>
      </c>
      <c r="Q98" s="497"/>
      <c r="R98" s="498">
        <v>0.0</v>
      </c>
      <c r="S98" s="504">
        <v>756.6</v>
      </c>
      <c r="T98" s="500" t="s">
        <v>68</v>
      </c>
      <c r="U98" s="496">
        <v>1.89</v>
      </c>
      <c r="V98" s="496">
        <v>0.0</v>
      </c>
      <c r="W98" s="496">
        <v>756.6</v>
      </c>
      <c r="X98" s="496">
        <v>643.0</v>
      </c>
      <c r="Y98" s="496">
        <v>36422.3</v>
      </c>
      <c r="Z98" s="497"/>
      <c r="AA98" s="497"/>
      <c r="AB98" s="501">
        <v>5700.0</v>
      </c>
      <c r="AC98" s="496">
        <v>0.03</v>
      </c>
      <c r="AD98" s="497"/>
      <c r="AE98" s="100" t="s">
        <v>3177</v>
      </c>
      <c r="AF98" s="412"/>
    </row>
    <row r="99" ht="15.75" customHeight="1">
      <c r="A99" s="29">
        <v>52.0</v>
      </c>
      <c r="B99" s="499">
        <v>98.0</v>
      </c>
      <c r="C99" s="412"/>
      <c r="D99" s="412"/>
      <c r="E99" s="62" t="s">
        <v>2864</v>
      </c>
      <c r="F99" s="525" t="s">
        <v>3196</v>
      </c>
      <c r="G99" s="525" t="s">
        <v>2865</v>
      </c>
      <c r="H99" s="4" t="s">
        <v>2877</v>
      </c>
      <c r="I99" s="242" t="s">
        <v>2878</v>
      </c>
      <c r="J99" s="242" t="s">
        <v>66</v>
      </c>
      <c r="K99" s="494">
        <v>2.0</v>
      </c>
      <c r="L99" s="495" t="s">
        <v>77</v>
      </c>
      <c r="M99" s="495" t="s">
        <v>52</v>
      </c>
      <c r="N99" s="242" t="s">
        <v>2572</v>
      </c>
      <c r="O99" s="496">
        <v>2019.0</v>
      </c>
      <c r="P99" s="506" t="s">
        <v>3197</v>
      </c>
      <c r="Q99" s="497"/>
      <c r="R99" s="498">
        <v>0.04</v>
      </c>
      <c r="S99" s="504">
        <v>2109.0</v>
      </c>
      <c r="T99" s="500" t="s">
        <v>68</v>
      </c>
      <c r="U99" s="496">
        <v>1.77</v>
      </c>
      <c r="V99" s="496">
        <v>530.0</v>
      </c>
      <c r="W99" s="496">
        <v>2109.0</v>
      </c>
      <c r="X99" s="496">
        <v>643.0</v>
      </c>
      <c r="Y99" s="496">
        <v>36422.3</v>
      </c>
      <c r="Z99" s="497"/>
      <c r="AA99" s="497"/>
      <c r="AB99" s="501">
        <v>7650.0</v>
      </c>
      <c r="AC99" s="496">
        <v>0.04</v>
      </c>
      <c r="AD99" s="497"/>
      <c r="AE99" s="100" t="s">
        <v>3177</v>
      </c>
      <c r="AF99" s="412"/>
    </row>
    <row r="100" ht="15.75" customHeight="1">
      <c r="A100" s="29">
        <v>52.0</v>
      </c>
      <c r="B100" s="491">
        <v>99.0</v>
      </c>
      <c r="C100" s="412"/>
      <c r="D100" s="412"/>
      <c r="E100" s="62" t="s">
        <v>2864</v>
      </c>
      <c r="F100" s="525" t="s">
        <v>3196</v>
      </c>
      <c r="G100" s="525" t="s">
        <v>2865</v>
      </c>
      <c r="H100" s="4" t="s">
        <v>2879</v>
      </c>
      <c r="I100" s="242" t="s">
        <v>3198</v>
      </c>
      <c r="J100" s="242" t="s">
        <v>66</v>
      </c>
      <c r="K100" s="494">
        <v>2.0</v>
      </c>
      <c r="L100" s="495" t="s">
        <v>54</v>
      </c>
      <c r="M100" s="495" t="s">
        <v>52</v>
      </c>
      <c r="N100" s="242" t="s">
        <v>2572</v>
      </c>
      <c r="O100" s="496">
        <v>2019.0</v>
      </c>
      <c r="P100" s="506" t="s">
        <v>3197</v>
      </c>
      <c r="Q100" s="497"/>
      <c r="R100" s="498">
        <v>0.05</v>
      </c>
      <c r="S100" s="504">
        <v>184.6</v>
      </c>
      <c r="T100" s="500" t="s">
        <v>68</v>
      </c>
      <c r="U100" s="511">
        <v>2.62E-6</v>
      </c>
      <c r="V100" s="496">
        <v>0.0</v>
      </c>
      <c r="W100" s="496">
        <v>184.6</v>
      </c>
      <c r="X100" s="496">
        <v>643.0</v>
      </c>
      <c r="Y100" s="496">
        <v>36422.3</v>
      </c>
      <c r="Z100" s="497"/>
      <c r="AA100" s="497"/>
      <c r="AB100" s="500" t="s">
        <v>2578</v>
      </c>
      <c r="AC100" s="500" t="s">
        <v>2578</v>
      </c>
      <c r="AD100" s="497"/>
      <c r="AE100" s="100" t="s">
        <v>3177</v>
      </c>
      <c r="AF100" s="412"/>
    </row>
    <row r="101" ht="15.75" customHeight="1">
      <c r="A101" s="29">
        <v>52.0</v>
      </c>
      <c r="B101" s="499">
        <v>100.0</v>
      </c>
      <c r="C101" s="412"/>
      <c r="D101" s="412"/>
      <c r="E101" s="62" t="s">
        <v>2864</v>
      </c>
      <c r="F101" s="525" t="s">
        <v>3196</v>
      </c>
      <c r="G101" s="525" t="s">
        <v>2865</v>
      </c>
      <c r="H101" s="4" t="s">
        <v>2881</v>
      </c>
      <c r="I101" s="242" t="s">
        <v>2882</v>
      </c>
      <c r="J101" s="242" t="s">
        <v>66</v>
      </c>
      <c r="K101" s="494">
        <v>2.0</v>
      </c>
      <c r="L101" s="495" t="s">
        <v>77</v>
      </c>
      <c r="M101" s="495" t="s">
        <v>52</v>
      </c>
      <c r="N101" s="242" t="s">
        <v>2572</v>
      </c>
      <c r="O101" s="496">
        <v>2019.0</v>
      </c>
      <c r="P101" s="506" t="s">
        <v>3197</v>
      </c>
      <c r="Q101" s="497"/>
      <c r="R101" s="498">
        <v>0.05</v>
      </c>
      <c r="S101" s="504">
        <v>1543.8</v>
      </c>
      <c r="T101" s="500" t="s">
        <v>68</v>
      </c>
      <c r="U101" s="496">
        <v>1.69</v>
      </c>
      <c r="V101" s="496">
        <v>0.0</v>
      </c>
      <c r="W101" s="496">
        <v>1543.8</v>
      </c>
      <c r="X101" s="496">
        <v>643.0</v>
      </c>
      <c r="Y101" s="496">
        <v>36422.3</v>
      </c>
      <c r="Z101" s="497"/>
      <c r="AA101" s="497"/>
      <c r="AB101" s="501">
        <v>15245.0</v>
      </c>
      <c r="AC101" s="496">
        <v>0.11</v>
      </c>
      <c r="AD101" s="497"/>
      <c r="AE101" s="100" t="s">
        <v>3177</v>
      </c>
      <c r="AF101" s="412"/>
    </row>
    <row r="102" ht="15.75" customHeight="1">
      <c r="A102" s="29">
        <v>52.0</v>
      </c>
      <c r="B102" s="491">
        <v>101.0</v>
      </c>
      <c r="C102" s="412"/>
      <c r="D102" s="412"/>
      <c r="E102" s="62" t="s">
        <v>2864</v>
      </c>
      <c r="F102" s="525" t="s">
        <v>3196</v>
      </c>
      <c r="G102" s="525" t="s">
        <v>2865</v>
      </c>
      <c r="H102" s="4" t="s">
        <v>2883</v>
      </c>
      <c r="I102" s="242" t="s">
        <v>2824</v>
      </c>
      <c r="J102" s="242" t="s">
        <v>66</v>
      </c>
      <c r="K102" s="494">
        <v>2.0</v>
      </c>
      <c r="L102" s="495" t="s">
        <v>77</v>
      </c>
      <c r="M102" s="495" t="s">
        <v>52</v>
      </c>
      <c r="N102" s="242" t="s">
        <v>2572</v>
      </c>
      <c r="O102" s="496">
        <v>2019.0</v>
      </c>
      <c r="P102" s="506" t="s">
        <v>3197</v>
      </c>
      <c r="Q102" s="497"/>
      <c r="R102" s="498">
        <v>0.03</v>
      </c>
      <c r="S102" s="504">
        <v>892.0</v>
      </c>
      <c r="T102" s="500" t="s">
        <v>68</v>
      </c>
      <c r="U102" s="496">
        <v>1.73</v>
      </c>
      <c r="V102" s="496">
        <v>0.0</v>
      </c>
      <c r="W102" s="496">
        <v>892.0</v>
      </c>
      <c r="X102" s="496">
        <v>643.0</v>
      </c>
      <c r="Y102" s="496">
        <v>36422.3</v>
      </c>
      <c r="Z102" s="497"/>
      <c r="AA102" s="497"/>
      <c r="AB102" s="496">
        <v>2707.0</v>
      </c>
      <c r="AC102" s="496">
        <v>0.15</v>
      </c>
      <c r="AD102" s="497"/>
      <c r="AE102" s="100" t="s">
        <v>3177</v>
      </c>
      <c r="AF102" s="412"/>
    </row>
    <row r="103" ht="15.75" customHeight="1">
      <c r="A103" s="29">
        <v>53.0</v>
      </c>
      <c r="B103" s="499">
        <v>102.0</v>
      </c>
      <c r="C103" s="492">
        <v>53.0</v>
      </c>
      <c r="D103" s="493" t="s">
        <v>2884</v>
      </c>
      <c r="E103" s="62" t="s">
        <v>2885</v>
      </c>
      <c r="F103" s="242" t="s">
        <v>2886</v>
      </c>
      <c r="G103" s="242" t="s">
        <v>2887</v>
      </c>
      <c r="H103" s="4" t="s">
        <v>2888</v>
      </c>
      <c r="I103" s="36" t="s">
        <v>3199</v>
      </c>
      <c r="J103" s="242" t="s">
        <v>238</v>
      </c>
      <c r="K103" s="494">
        <v>1.0</v>
      </c>
      <c r="L103" s="495" t="s">
        <v>54</v>
      </c>
      <c r="M103" s="495" t="s">
        <v>52</v>
      </c>
      <c r="N103" s="242" t="s">
        <v>2566</v>
      </c>
      <c r="O103" s="496">
        <v>2018.0</v>
      </c>
      <c r="P103" s="242" t="s">
        <v>147</v>
      </c>
      <c r="Q103" s="497"/>
      <c r="R103" s="498">
        <v>0.08</v>
      </c>
      <c r="S103" s="504">
        <v>1.0</v>
      </c>
      <c r="T103" s="496">
        <v>1.0</v>
      </c>
      <c r="U103" s="496">
        <v>0.17</v>
      </c>
      <c r="V103" s="496">
        <v>43120.0</v>
      </c>
      <c r="W103" s="496">
        <v>0.0</v>
      </c>
      <c r="X103" s="496">
        <v>43120.0</v>
      </c>
      <c r="Y103" s="496">
        <v>0.0</v>
      </c>
      <c r="Z103" s="497"/>
      <c r="AA103" s="497"/>
      <c r="AB103" s="500" t="s">
        <v>2578</v>
      </c>
      <c r="AC103" s="500" t="s">
        <v>2578</v>
      </c>
      <c r="AD103" s="497"/>
      <c r="AE103" s="412"/>
      <c r="AF103" s="412"/>
    </row>
    <row r="104" ht="15.75" customHeight="1">
      <c r="A104" s="29">
        <v>53.0</v>
      </c>
      <c r="B104" s="491">
        <v>103.0</v>
      </c>
      <c r="C104" s="412"/>
      <c r="D104" s="412"/>
      <c r="E104" s="62" t="s">
        <v>2885</v>
      </c>
      <c r="F104" s="242" t="s">
        <v>2886</v>
      </c>
      <c r="G104" s="242" t="s">
        <v>2887</v>
      </c>
      <c r="H104" s="4" t="s">
        <v>2890</v>
      </c>
      <c r="I104" s="36" t="s">
        <v>2635</v>
      </c>
      <c r="J104" s="242" t="s">
        <v>66</v>
      </c>
      <c r="K104" s="494">
        <v>2.0</v>
      </c>
      <c r="L104" s="495" t="s">
        <v>64</v>
      </c>
      <c r="M104" s="495" t="s">
        <v>52</v>
      </c>
      <c r="N104" s="242" t="s">
        <v>2572</v>
      </c>
      <c r="O104" s="496">
        <v>2019.0</v>
      </c>
      <c r="P104" s="242" t="s">
        <v>147</v>
      </c>
      <c r="Q104" s="497"/>
      <c r="R104" s="498">
        <v>0.92</v>
      </c>
      <c r="S104" s="504">
        <v>1.0</v>
      </c>
      <c r="T104" s="242" t="s">
        <v>68</v>
      </c>
      <c r="U104" s="496">
        <v>1.1</v>
      </c>
      <c r="V104" s="496">
        <v>0.0</v>
      </c>
      <c r="W104" s="496">
        <v>0.0</v>
      </c>
      <c r="X104" s="496">
        <v>43120.0</v>
      </c>
      <c r="Y104" s="496">
        <v>0.0</v>
      </c>
      <c r="Z104" s="497"/>
      <c r="AA104" s="497"/>
      <c r="AB104" s="496">
        <v>53068.0</v>
      </c>
      <c r="AC104" s="496">
        <v>0.77</v>
      </c>
      <c r="AD104" s="497"/>
      <c r="AE104" s="512" t="s">
        <v>3179</v>
      </c>
      <c r="AF104" s="412"/>
    </row>
    <row r="105" ht="15.75" customHeight="1">
      <c r="A105" s="29">
        <v>56.0</v>
      </c>
      <c r="B105" s="499">
        <v>104.0</v>
      </c>
      <c r="C105" s="29">
        <v>56.0</v>
      </c>
      <c r="D105" s="526" t="s">
        <v>851</v>
      </c>
      <c r="E105" s="506" t="s">
        <v>2891</v>
      </c>
      <c r="F105" s="242" t="s">
        <v>2892</v>
      </c>
      <c r="G105" s="242" t="s">
        <v>2893</v>
      </c>
      <c r="H105" s="4" t="s">
        <v>2894</v>
      </c>
      <c r="I105" s="242" t="s">
        <v>2652</v>
      </c>
      <c r="J105" s="242" t="s">
        <v>66</v>
      </c>
      <c r="K105" s="494">
        <v>2.0</v>
      </c>
      <c r="L105" s="495" t="s">
        <v>64</v>
      </c>
      <c r="M105" s="495" t="s">
        <v>52</v>
      </c>
      <c r="N105" s="242" t="s">
        <v>2572</v>
      </c>
      <c r="O105" s="496">
        <v>2019.0</v>
      </c>
      <c r="P105" s="497"/>
      <c r="Q105" s="497"/>
      <c r="R105" s="498">
        <v>1.0</v>
      </c>
      <c r="S105" s="496">
        <v>21312.0</v>
      </c>
      <c r="T105" s="496">
        <v>1.0</v>
      </c>
      <c r="U105" s="496">
        <v>0.96</v>
      </c>
      <c r="V105" s="496">
        <v>1000.0</v>
      </c>
      <c r="W105" s="496">
        <v>21312.0</v>
      </c>
      <c r="X105" s="496">
        <v>1000.0</v>
      </c>
      <c r="Y105" s="496">
        <v>21312.0</v>
      </c>
      <c r="Z105" s="497"/>
      <c r="AA105" s="497"/>
      <c r="AB105" s="501">
        <v>119880.0</v>
      </c>
      <c r="AC105" s="496">
        <v>0.24</v>
      </c>
      <c r="AD105" s="497"/>
      <c r="AE105" s="100" t="s">
        <v>3200</v>
      </c>
      <c r="AF105" s="412"/>
    </row>
    <row r="106" ht="15.75" customHeight="1">
      <c r="A106" s="29">
        <v>57.0</v>
      </c>
      <c r="B106" s="491">
        <v>105.0</v>
      </c>
      <c r="C106" s="29">
        <v>57.0</v>
      </c>
      <c r="D106" s="526" t="s">
        <v>919</v>
      </c>
      <c r="E106" s="242" t="s">
        <v>922</v>
      </c>
      <c r="F106" s="242" t="s">
        <v>2896</v>
      </c>
      <c r="G106" s="242" t="s">
        <v>2897</v>
      </c>
      <c r="H106" s="4" t="s">
        <v>2898</v>
      </c>
      <c r="I106" s="242" t="s">
        <v>2635</v>
      </c>
      <c r="J106" s="242" t="s">
        <v>238</v>
      </c>
      <c r="K106" s="494">
        <v>2.0</v>
      </c>
      <c r="L106" s="495" t="s">
        <v>54</v>
      </c>
      <c r="M106" s="495" t="s">
        <v>52</v>
      </c>
      <c r="N106" s="242" t="s">
        <v>2572</v>
      </c>
      <c r="O106" s="496">
        <v>2019.0</v>
      </c>
      <c r="P106" s="497"/>
      <c r="Q106" s="497"/>
      <c r="R106" s="498">
        <v>1.0</v>
      </c>
      <c r="S106" s="496">
        <v>46749.93</v>
      </c>
      <c r="T106" s="496">
        <v>1.0</v>
      </c>
      <c r="U106" s="511">
        <v>1.89E-10</v>
      </c>
      <c r="V106" s="496">
        <v>0.0</v>
      </c>
      <c r="W106" s="496">
        <v>46670.0</v>
      </c>
      <c r="X106" s="496">
        <v>3.0</v>
      </c>
      <c r="Y106" s="496">
        <v>46768.03</v>
      </c>
      <c r="Z106" s="497"/>
      <c r="AA106" s="497"/>
      <c r="AB106" s="500" t="s">
        <v>2578</v>
      </c>
      <c r="AC106" s="500" t="s">
        <v>2578</v>
      </c>
      <c r="AD106" s="497"/>
      <c r="AE106" s="100" t="s">
        <v>3177</v>
      </c>
      <c r="AF106" s="412"/>
    </row>
    <row r="107" ht="15.75" customHeight="1">
      <c r="A107" s="29">
        <v>76.0</v>
      </c>
      <c r="B107" s="499">
        <v>106.0</v>
      </c>
      <c r="C107" s="29">
        <v>76.0</v>
      </c>
      <c r="D107" s="526" t="s">
        <v>1379</v>
      </c>
      <c r="E107" s="506" t="s">
        <v>2899</v>
      </c>
      <c r="F107" s="242" t="s">
        <v>2900</v>
      </c>
      <c r="G107" s="242" t="s">
        <v>1384</v>
      </c>
      <c r="H107" s="4" t="s">
        <v>2901</v>
      </c>
      <c r="I107" s="242" t="s">
        <v>2871</v>
      </c>
      <c r="J107" s="242" t="s">
        <v>238</v>
      </c>
      <c r="K107" s="494">
        <v>2.0</v>
      </c>
      <c r="L107" s="495" t="s">
        <v>64</v>
      </c>
      <c r="M107" s="495" t="s">
        <v>52</v>
      </c>
      <c r="N107" s="242" t="s">
        <v>2572</v>
      </c>
      <c r="O107" s="496">
        <v>2019.0</v>
      </c>
      <c r="P107" s="497"/>
      <c r="Q107" s="497"/>
      <c r="R107" s="498">
        <v>0.79</v>
      </c>
      <c r="S107" s="496">
        <v>5532.5</v>
      </c>
      <c r="T107" s="496">
        <v>1.0</v>
      </c>
      <c r="U107" s="496">
        <v>0.99</v>
      </c>
      <c r="V107" s="496">
        <v>0.0</v>
      </c>
      <c r="W107" s="496">
        <v>5532.5</v>
      </c>
      <c r="X107" s="496">
        <v>0.0</v>
      </c>
      <c r="Y107" s="496">
        <v>6350.0</v>
      </c>
      <c r="Z107" s="497"/>
      <c r="AA107" s="497"/>
      <c r="AB107" s="496">
        <v>6038.0</v>
      </c>
      <c r="AC107" s="496">
        <v>1.26</v>
      </c>
      <c r="AD107" s="497"/>
      <c r="AE107" s="100" t="s">
        <v>3177</v>
      </c>
      <c r="AF107" s="103">
        <v>4770.02</v>
      </c>
    </row>
    <row r="108" ht="15.75" customHeight="1">
      <c r="A108" s="29">
        <v>55.0</v>
      </c>
      <c r="B108" s="410"/>
      <c r="C108" s="410"/>
      <c r="D108" s="410"/>
      <c r="E108" s="410"/>
      <c r="F108" s="411" t="s">
        <v>2902</v>
      </c>
      <c r="G108" s="100" t="s">
        <v>2903</v>
      </c>
      <c r="H108" s="410"/>
      <c r="I108" s="410"/>
      <c r="J108" s="410"/>
      <c r="K108" s="410"/>
      <c r="L108" s="410"/>
      <c r="M108" s="410"/>
      <c r="N108" s="410"/>
      <c r="O108" s="412"/>
      <c r="P108" s="242" t="s">
        <v>147</v>
      </c>
      <c r="Q108" s="412"/>
      <c r="R108" s="412"/>
      <c r="S108" s="412"/>
      <c r="T108" s="103">
        <v>1.0</v>
      </c>
      <c r="U108" s="412"/>
      <c r="V108" s="412"/>
      <c r="W108" s="412"/>
      <c r="X108" s="412"/>
      <c r="Y108" s="103">
        <v>0.0</v>
      </c>
      <c r="Z108" s="412"/>
      <c r="AA108" s="412"/>
      <c r="AB108" s="412"/>
      <c r="AC108" s="412"/>
      <c r="AD108" s="412"/>
      <c r="AE108" s="412"/>
      <c r="AF108" s="252"/>
    </row>
    <row r="109" ht="15.75" customHeight="1">
      <c r="A109" s="29">
        <v>33.0</v>
      </c>
      <c r="B109" s="410"/>
      <c r="C109" s="410"/>
      <c r="D109" s="410"/>
      <c r="E109" s="410"/>
      <c r="F109" s="415" t="s">
        <v>2904</v>
      </c>
      <c r="G109" s="100" t="s">
        <v>556</v>
      </c>
      <c r="H109" s="410"/>
      <c r="I109" s="410"/>
      <c r="J109" s="410"/>
      <c r="K109" s="410"/>
      <c r="L109" s="410"/>
      <c r="M109" s="410"/>
      <c r="N109" s="410"/>
      <c r="O109" s="412"/>
      <c r="P109" s="242" t="s">
        <v>147</v>
      </c>
      <c r="Q109" s="412"/>
      <c r="R109" s="412"/>
      <c r="S109" s="412"/>
      <c r="T109" s="103">
        <v>1.0</v>
      </c>
      <c r="U109" s="412"/>
      <c r="V109" s="412"/>
      <c r="W109" s="412"/>
      <c r="X109" s="412"/>
      <c r="Y109" s="103">
        <v>6459.5</v>
      </c>
      <c r="Z109" s="412"/>
      <c r="AA109" s="412"/>
      <c r="AB109" s="412"/>
      <c r="AC109" s="412"/>
      <c r="AD109" s="412"/>
      <c r="AE109" s="412"/>
      <c r="AF109" s="254"/>
    </row>
    <row r="110" ht="15.75" customHeight="1">
      <c r="A110" s="29">
        <v>33.0</v>
      </c>
      <c r="B110" s="410"/>
      <c r="C110" s="410"/>
      <c r="D110" s="410"/>
      <c r="E110" s="410"/>
      <c r="F110" s="415" t="s">
        <v>969</v>
      </c>
      <c r="G110" s="100" t="s">
        <v>970</v>
      </c>
      <c r="H110" s="410"/>
      <c r="I110" s="410"/>
      <c r="J110" s="410"/>
      <c r="K110" s="410"/>
      <c r="L110" s="410"/>
      <c r="M110" s="410"/>
      <c r="N110" s="410"/>
      <c r="O110" s="412"/>
      <c r="P110" s="242" t="s">
        <v>147</v>
      </c>
      <c r="Q110" s="282" t="s">
        <v>196</v>
      </c>
      <c r="R110" s="412"/>
      <c r="S110" s="412"/>
      <c r="T110" s="103">
        <v>1.0</v>
      </c>
      <c r="U110" s="412"/>
      <c r="V110" s="412"/>
      <c r="W110" s="412"/>
      <c r="X110" s="412"/>
      <c r="Y110" s="103">
        <v>977.5</v>
      </c>
      <c r="Z110" s="412"/>
      <c r="AA110" s="412"/>
      <c r="AB110" s="412"/>
      <c r="AC110" s="412"/>
      <c r="AD110" s="412"/>
      <c r="AE110" s="412"/>
      <c r="AF110" s="254"/>
    </row>
    <row r="111" ht="15.75" customHeight="1">
      <c r="A111" s="275">
        <v>45.0</v>
      </c>
      <c r="B111" s="410"/>
      <c r="C111" s="410"/>
      <c r="D111" s="410"/>
      <c r="E111" s="410"/>
      <c r="F111" s="415" t="s">
        <v>2905</v>
      </c>
      <c r="G111" s="100" t="s">
        <v>2906</v>
      </c>
      <c r="H111" s="410"/>
      <c r="I111" s="410"/>
      <c r="J111" s="410"/>
      <c r="K111" s="410"/>
      <c r="L111" s="410"/>
      <c r="M111" s="410"/>
      <c r="N111" s="410"/>
      <c r="O111" s="412"/>
      <c r="P111" s="242" t="s">
        <v>147</v>
      </c>
      <c r="Q111" s="412"/>
      <c r="R111" s="412"/>
      <c r="S111" s="412"/>
      <c r="T111" s="103">
        <v>1.0</v>
      </c>
      <c r="U111" s="412"/>
      <c r="V111" s="412"/>
      <c r="W111" s="412"/>
      <c r="X111" s="412"/>
      <c r="Y111" s="103">
        <v>0.0</v>
      </c>
      <c r="Z111" s="412"/>
      <c r="AA111" s="412"/>
      <c r="AB111" s="412"/>
      <c r="AC111" s="412"/>
      <c r="AD111" s="412"/>
      <c r="AE111" s="412"/>
      <c r="AF111" s="254"/>
    </row>
    <row r="112" ht="15.75" customHeight="1">
      <c r="A112" s="29">
        <v>45.0</v>
      </c>
      <c r="B112" s="410"/>
      <c r="C112" s="410"/>
      <c r="D112" s="410"/>
      <c r="E112" s="410"/>
      <c r="F112" s="415" t="s">
        <v>2907</v>
      </c>
      <c r="G112" s="100" t="s">
        <v>908</v>
      </c>
      <c r="H112" s="410"/>
      <c r="I112" s="410"/>
      <c r="J112" s="410"/>
      <c r="K112" s="410"/>
      <c r="L112" s="410"/>
      <c r="M112" s="410"/>
      <c r="N112" s="410"/>
      <c r="O112" s="412"/>
      <c r="P112" s="242" t="s">
        <v>147</v>
      </c>
      <c r="Q112" s="282" t="s">
        <v>196</v>
      </c>
      <c r="R112" s="412"/>
      <c r="S112" s="412"/>
      <c r="T112" s="103">
        <v>1.0</v>
      </c>
      <c r="U112" s="412"/>
      <c r="V112" s="412"/>
      <c r="W112" s="412"/>
      <c r="X112" s="412"/>
      <c r="Y112" s="103">
        <v>4290.1</v>
      </c>
      <c r="Z112" s="412"/>
      <c r="AA112" s="412"/>
      <c r="AB112" s="412"/>
      <c r="AC112" s="412"/>
      <c r="AD112" s="412"/>
      <c r="AE112" s="412"/>
      <c r="AF112" s="254"/>
    </row>
    <row r="113" ht="15.75" customHeight="1">
      <c r="A113" s="275">
        <v>45.0</v>
      </c>
      <c r="B113" s="410"/>
      <c r="C113" s="410"/>
      <c r="D113" s="410"/>
      <c r="E113" s="410"/>
      <c r="F113" s="416" t="s">
        <v>2908</v>
      </c>
      <c r="G113" s="100" t="s">
        <v>2909</v>
      </c>
      <c r="H113" s="410"/>
      <c r="I113" s="410"/>
      <c r="J113" s="410"/>
      <c r="K113" s="410"/>
      <c r="L113" s="410"/>
      <c r="M113" s="410"/>
      <c r="N113" s="410"/>
      <c r="O113" s="412"/>
      <c r="P113" s="242" t="s">
        <v>147</v>
      </c>
      <c r="Q113" s="412"/>
      <c r="R113" s="412"/>
      <c r="S113" s="412"/>
      <c r="T113" s="103">
        <v>1.0</v>
      </c>
      <c r="U113" s="412"/>
      <c r="V113" s="412"/>
      <c r="W113" s="412"/>
      <c r="X113" s="412"/>
      <c r="Y113" s="103">
        <v>169.0</v>
      </c>
      <c r="Z113" s="412"/>
      <c r="AA113" s="412"/>
      <c r="AB113" s="412"/>
      <c r="AC113" s="412"/>
      <c r="AD113" s="412"/>
      <c r="AE113" s="412"/>
      <c r="AF113" s="254"/>
    </row>
    <row r="114" ht="15.75" customHeight="1">
      <c r="A114" s="275">
        <v>36.0</v>
      </c>
      <c r="B114" s="410"/>
      <c r="C114" s="410"/>
      <c r="D114" s="410"/>
      <c r="E114" s="410"/>
      <c r="F114" s="415" t="s">
        <v>2910</v>
      </c>
      <c r="G114" s="100" t="s">
        <v>2911</v>
      </c>
      <c r="H114" s="410"/>
      <c r="I114" s="410"/>
      <c r="J114" s="410"/>
      <c r="K114" s="410"/>
      <c r="L114" s="410"/>
      <c r="M114" s="410"/>
      <c r="N114" s="410"/>
      <c r="O114" s="412"/>
      <c r="P114" s="242" t="s">
        <v>147</v>
      </c>
      <c r="Q114" s="412"/>
      <c r="R114" s="412"/>
      <c r="S114" s="412"/>
      <c r="T114" s="103">
        <v>1.0</v>
      </c>
      <c r="U114" s="412"/>
      <c r="V114" s="412"/>
      <c r="W114" s="412"/>
      <c r="X114" s="412"/>
      <c r="Y114" s="103">
        <v>1467.9</v>
      </c>
      <c r="Z114" s="412"/>
      <c r="AA114" s="412"/>
      <c r="AB114" s="412"/>
      <c r="AC114" s="412"/>
      <c r="AD114" s="412"/>
      <c r="AE114" s="412"/>
      <c r="AF114" s="254"/>
    </row>
    <row r="115" ht="15.75" customHeight="1">
      <c r="A115" s="275">
        <v>36.0</v>
      </c>
      <c r="B115" s="410"/>
      <c r="C115" s="410"/>
      <c r="D115" s="410"/>
      <c r="E115" s="410"/>
      <c r="F115" s="416" t="s">
        <v>2912</v>
      </c>
      <c r="G115" s="100" t="s">
        <v>2913</v>
      </c>
      <c r="H115" s="410"/>
      <c r="I115" s="410"/>
      <c r="J115" s="410"/>
      <c r="K115" s="410"/>
      <c r="L115" s="410"/>
      <c r="M115" s="410"/>
      <c r="N115" s="410"/>
      <c r="O115" s="412"/>
      <c r="P115" s="242" t="s">
        <v>147</v>
      </c>
      <c r="Q115" s="412"/>
      <c r="R115" s="412"/>
      <c r="S115" s="412"/>
      <c r="T115" s="103">
        <v>1.0</v>
      </c>
      <c r="U115" s="412"/>
      <c r="V115" s="412"/>
      <c r="W115" s="412"/>
      <c r="X115" s="412"/>
      <c r="Y115" s="103">
        <v>164.1</v>
      </c>
      <c r="Z115" s="412"/>
      <c r="AA115" s="412"/>
      <c r="AB115" s="412"/>
      <c r="AC115" s="412"/>
      <c r="AD115" s="412"/>
      <c r="AE115" s="412"/>
      <c r="AF115" s="254"/>
    </row>
    <row r="116" ht="15.75" customHeight="1">
      <c r="A116" s="275">
        <v>45.0</v>
      </c>
      <c r="B116" s="410"/>
      <c r="C116" s="410"/>
      <c r="D116" s="410"/>
      <c r="E116" s="410"/>
      <c r="F116" s="416" t="s">
        <v>2914</v>
      </c>
      <c r="G116" s="100" t="s">
        <v>2915</v>
      </c>
      <c r="H116" s="410"/>
      <c r="I116" s="410"/>
      <c r="J116" s="410"/>
      <c r="K116" s="410"/>
      <c r="L116" s="410"/>
      <c r="M116" s="410"/>
      <c r="N116" s="410"/>
      <c r="O116" s="412"/>
      <c r="P116" s="242" t="s">
        <v>147</v>
      </c>
      <c r="Q116" s="412"/>
      <c r="R116" s="412"/>
      <c r="S116" s="412"/>
      <c r="T116" s="103">
        <v>1.0</v>
      </c>
      <c r="U116" s="412"/>
      <c r="V116" s="412"/>
      <c r="W116" s="412"/>
      <c r="X116" s="412"/>
      <c r="Y116" s="103">
        <v>957.0</v>
      </c>
      <c r="Z116" s="412"/>
      <c r="AA116" s="412"/>
      <c r="AB116" s="412"/>
      <c r="AC116" s="412"/>
      <c r="AD116" s="412"/>
      <c r="AE116" s="412"/>
      <c r="AF116" s="254"/>
    </row>
    <row r="117" ht="15.75" customHeight="1">
      <c r="A117" s="418"/>
      <c r="B117" s="410"/>
      <c r="C117" s="410"/>
      <c r="D117" s="410"/>
      <c r="E117" s="410"/>
      <c r="F117" s="410"/>
      <c r="G117" s="418"/>
      <c r="H117" s="410"/>
      <c r="I117" s="410"/>
      <c r="J117" s="410"/>
      <c r="K117" s="410"/>
      <c r="L117" s="410"/>
      <c r="M117" s="410"/>
      <c r="N117" s="410"/>
      <c r="O117" s="412"/>
      <c r="P117" s="412"/>
      <c r="Q117" s="412"/>
      <c r="R117" s="412"/>
      <c r="S117" s="412"/>
      <c r="T117" s="412"/>
      <c r="U117" s="412"/>
      <c r="V117" s="412"/>
      <c r="W117" s="412"/>
      <c r="X117" s="412"/>
      <c r="Y117" s="412"/>
      <c r="Z117" s="412"/>
      <c r="AA117" s="412"/>
      <c r="AB117" s="412"/>
      <c r="AC117" s="412"/>
      <c r="AD117" s="412"/>
      <c r="AE117" s="412"/>
      <c r="AF117" s="254"/>
    </row>
    <row r="118" ht="16.5" customHeight="1">
      <c r="A118" s="420"/>
      <c r="B118" s="104"/>
      <c r="C118" s="104"/>
      <c r="D118" s="104"/>
      <c r="E118" s="104"/>
      <c r="F118" s="104"/>
      <c r="G118" s="420"/>
      <c r="H118" s="104"/>
      <c r="I118" s="104"/>
      <c r="J118" s="104"/>
      <c r="K118" s="104"/>
      <c r="L118" s="104"/>
      <c r="M118" s="104"/>
      <c r="N118" s="104"/>
      <c r="O118" s="104"/>
      <c r="P118" s="104"/>
      <c r="Q118" s="104"/>
      <c r="R118" s="104"/>
      <c r="S118" s="104"/>
      <c r="T118" s="104"/>
      <c r="U118" s="104"/>
      <c r="V118" s="104"/>
      <c r="W118" s="104"/>
      <c r="X118" s="104"/>
      <c r="Y118" s="104"/>
      <c r="Z118" s="104"/>
      <c r="AA118" s="104"/>
      <c r="AB118" s="104"/>
      <c r="AC118" s="104"/>
      <c r="AD118" s="104"/>
      <c r="AE118" s="104"/>
      <c r="AF118" s="105"/>
    </row>
    <row r="119" ht="15.75" customHeight="1">
      <c r="A119" s="105"/>
      <c r="B119" s="105"/>
      <c r="C119" s="106" t="s">
        <v>1965</v>
      </c>
      <c r="D119" s="106" t="s">
        <v>998</v>
      </c>
      <c r="E119" s="106" t="s">
        <v>999</v>
      </c>
      <c r="F119" s="106" t="s">
        <v>1000</v>
      </c>
      <c r="G119" s="105"/>
      <c r="H119" s="105"/>
      <c r="I119" s="105"/>
      <c r="J119" s="105"/>
      <c r="K119" s="105"/>
      <c r="L119" s="105"/>
      <c r="M119" s="105"/>
      <c r="N119" s="105"/>
      <c r="O119" s="105"/>
      <c r="P119" s="105"/>
      <c r="Q119" s="105"/>
      <c r="R119" s="105"/>
      <c r="S119" s="105"/>
      <c r="T119" s="105"/>
      <c r="U119" s="105"/>
      <c r="V119" s="105"/>
      <c r="W119" s="105"/>
      <c r="X119" s="105"/>
      <c r="Y119" s="105"/>
      <c r="Z119" s="105"/>
      <c r="AA119" s="105"/>
      <c r="AB119" s="105"/>
      <c r="AC119" s="105"/>
      <c r="AD119" s="105"/>
      <c r="AE119" s="105"/>
      <c r="AF119" s="105"/>
    </row>
    <row r="120" ht="15.75" customHeight="1">
      <c r="A120" s="105"/>
      <c r="B120" s="105"/>
      <c r="C120" s="105">
        <v>39.0</v>
      </c>
      <c r="D120" s="105">
        <v>30.0</v>
      </c>
      <c r="E120" s="105">
        <v>35.0</v>
      </c>
      <c r="F120" s="105">
        <v>11.0</v>
      </c>
      <c r="G120" s="105"/>
      <c r="H120" s="105"/>
      <c r="I120" s="105"/>
      <c r="J120" s="105"/>
      <c r="K120" s="105"/>
      <c r="L120" s="105"/>
      <c r="M120" s="105"/>
      <c r="N120" s="105"/>
      <c r="O120" s="105"/>
      <c r="P120" s="105"/>
      <c r="Q120" s="105"/>
      <c r="R120" s="105"/>
      <c r="S120" s="105"/>
      <c r="T120" s="105"/>
      <c r="U120" s="105"/>
      <c r="V120" s="105"/>
      <c r="W120" s="105"/>
      <c r="X120" s="105"/>
      <c r="Y120" s="105"/>
      <c r="Z120" s="105"/>
      <c r="AA120" s="105"/>
      <c r="AB120" s="105"/>
      <c r="AC120" s="105"/>
      <c r="AD120" s="105"/>
      <c r="AE120" s="105"/>
      <c r="AF120" s="105"/>
    </row>
    <row r="121" ht="15.75" customHeight="1">
      <c r="A121" s="105"/>
      <c r="B121" s="105"/>
      <c r="C121" s="109">
        <f t="shared" ref="C121:E121" si="1">C120/SUM($C$120:$E$120)</f>
        <v>0.375</v>
      </c>
      <c r="D121" s="109">
        <f t="shared" si="1"/>
        <v>0.2884615385</v>
      </c>
      <c r="E121" s="109">
        <f t="shared" si="1"/>
        <v>0.3365384615</v>
      </c>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c r="AB121" s="105"/>
      <c r="AC121" s="105"/>
      <c r="AD121" s="105"/>
      <c r="AE121" s="105"/>
      <c r="AF121" s="105"/>
    </row>
    <row r="122" ht="15.75" customHeight="1">
      <c r="A122" s="105"/>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row>
    <row r="123" ht="15.75" customHeight="1">
      <c r="A123" s="105"/>
      <c r="B123" s="106" t="s">
        <v>1002</v>
      </c>
      <c r="C123" s="105">
        <v>18.0</v>
      </c>
      <c r="D123" s="105">
        <v>16.0</v>
      </c>
      <c r="E123" s="105">
        <v>22.0</v>
      </c>
      <c r="F123" s="105">
        <v>2.0</v>
      </c>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c r="AC123" s="105"/>
      <c r="AD123" s="105"/>
      <c r="AE123" s="105"/>
      <c r="AF123" s="105"/>
    </row>
    <row r="124" ht="15.75" customHeight="1">
      <c r="A124" s="105"/>
      <c r="B124" s="105"/>
      <c r="C124" s="109">
        <f t="shared" ref="C124:E124" si="2">C123/SUM($C123:$E123)</f>
        <v>0.3214285714</v>
      </c>
      <c r="D124" s="109">
        <f t="shared" si="2"/>
        <v>0.2857142857</v>
      </c>
      <c r="E124" s="109">
        <f t="shared" si="2"/>
        <v>0.3928571429</v>
      </c>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row>
    <row r="125" ht="15.75" customHeight="1">
      <c r="A125" s="105"/>
      <c r="B125" s="106" t="s">
        <v>1003</v>
      </c>
      <c r="C125" s="105">
        <v>21.0</v>
      </c>
      <c r="D125" s="105">
        <v>14.0</v>
      </c>
      <c r="E125" s="105">
        <v>13.0</v>
      </c>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row>
    <row r="126" ht="15.75" customHeight="1">
      <c r="A126" s="105"/>
      <c r="B126" s="105"/>
      <c r="C126" s="109">
        <f t="shared" ref="C126:E126" si="3">C125/SUM($C125:$E125)</f>
        <v>0.4375</v>
      </c>
      <c r="D126" s="109">
        <f t="shared" si="3"/>
        <v>0.2916666667</v>
      </c>
      <c r="E126" s="109">
        <f t="shared" si="3"/>
        <v>0.2708333333</v>
      </c>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row>
    <row r="127" ht="15.75" customHeight="1">
      <c r="A127" s="110"/>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c r="AA127" s="111"/>
      <c r="AB127" s="111"/>
      <c r="AC127" s="111"/>
      <c r="AD127" s="111"/>
      <c r="AE127" s="111"/>
      <c r="AF127" s="112"/>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5"/>
    </row>
    <row r="326" ht="15.75" customHeight="1">
      <c r="A326" s="116"/>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8"/>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row>
  </sheetData>
  <printOptions/>
  <pageMargins bottom="0.75" footer="0.0" header="0.0" left="0.7" right="0.7" top="0.75"/>
  <pageSetup orientation="portrait"/>
  <headerFooter>
    <oddFooter>&amp;C000000000000&amp;P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3" width="24.5"/>
    <col customWidth="1" min="4" max="4" width="28.13"/>
    <col customWidth="1" min="5" max="5" width="20.13"/>
    <col customWidth="1" min="6" max="10" width="8.88"/>
    <col customWidth="1" min="11" max="11" width="10.88"/>
    <col customWidth="1" min="12" max="12" width="9.63"/>
    <col customWidth="1" min="13" max="13" width="8.88"/>
    <col customWidth="1" hidden="1" min="14" max="17" width="12.63"/>
    <col customWidth="1" min="18" max="34" width="8.88"/>
  </cols>
  <sheetData>
    <row r="1" ht="15.75" customHeight="1">
      <c r="A1" s="527" t="s">
        <v>1005</v>
      </c>
      <c r="B1" s="527" t="s">
        <v>3201</v>
      </c>
      <c r="C1" s="527" t="s">
        <v>1010</v>
      </c>
      <c r="D1" s="528" t="s">
        <v>3202</v>
      </c>
      <c r="E1" s="12" t="s">
        <v>3203</v>
      </c>
      <c r="F1" s="12" t="s">
        <v>3204</v>
      </c>
      <c r="G1" s="529" t="s">
        <v>3205</v>
      </c>
      <c r="H1" s="12" t="s">
        <v>3206</v>
      </c>
      <c r="I1" s="12" t="s">
        <v>1019</v>
      </c>
      <c r="J1" s="12" t="s">
        <v>3207</v>
      </c>
      <c r="K1" s="12" t="s">
        <v>1020</v>
      </c>
      <c r="L1" s="12" t="s">
        <v>1021</v>
      </c>
      <c r="M1" s="12" t="s">
        <v>3208</v>
      </c>
      <c r="N1" s="530" t="s">
        <v>2552</v>
      </c>
      <c r="O1" s="12" t="s">
        <v>3209</v>
      </c>
      <c r="P1" s="12" t="s">
        <v>32</v>
      </c>
      <c r="Q1" s="531" t="s">
        <v>2550</v>
      </c>
      <c r="R1" s="532"/>
      <c r="S1" s="529" t="s">
        <v>3210</v>
      </c>
      <c r="T1" s="12" t="s">
        <v>27</v>
      </c>
      <c r="U1" s="12" t="s">
        <v>1026</v>
      </c>
      <c r="V1" s="12" t="s">
        <v>3211</v>
      </c>
      <c r="W1" s="12" t="s">
        <v>3212</v>
      </c>
      <c r="X1" s="529" t="s">
        <v>3213</v>
      </c>
      <c r="Y1" s="12" t="s">
        <v>41</v>
      </c>
      <c r="Z1" s="12" t="s">
        <v>42</v>
      </c>
      <c r="AA1" s="192" t="s">
        <v>3214</v>
      </c>
      <c r="AB1" s="12" t="s">
        <v>2935</v>
      </c>
      <c r="AC1" s="12" t="s">
        <v>2936</v>
      </c>
      <c r="AD1" s="12" t="s">
        <v>2937</v>
      </c>
      <c r="AE1" s="12" t="s">
        <v>3215</v>
      </c>
      <c r="AF1" s="12" t="s">
        <v>3216</v>
      </c>
      <c r="AG1" s="12" t="s">
        <v>3217</v>
      </c>
      <c r="AH1" s="192" t="s">
        <v>3218</v>
      </c>
    </row>
    <row r="2" ht="15.75" customHeight="1">
      <c r="A2" s="533">
        <v>38.0</v>
      </c>
      <c r="B2" s="534">
        <v>1.0</v>
      </c>
      <c r="C2" s="535" t="s">
        <v>48</v>
      </c>
      <c r="D2" s="4" t="s">
        <v>959</v>
      </c>
      <c r="E2" s="144" t="s">
        <v>73</v>
      </c>
      <c r="F2" s="98"/>
      <c r="G2" s="98"/>
      <c r="H2" s="98"/>
      <c r="I2" s="140">
        <v>2021.0</v>
      </c>
      <c r="J2" s="98"/>
      <c r="K2" s="536">
        <v>2.0</v>
      </c>
      <c r="L2" s="537" t="s">
        <v>54</v>
      </c>
      <c r="M2" s="133" t="s">
        <v>52</v>
      </c>
      <c r="N2" s="98"/>
      <c r="O2" s="138">
        <v>1.0</v>
      </c>
      <c r="P2" s="133" t="s">
        <v>196</v>
      </c>
      <c r="Q2" s="130"/>
      <c r="R2" s="98"/>
      <c r="S2" s="98"/>
      <c r="T2" s="98"/>
      <c r="U2" s="98"/>
      <c r="V2" s="98"/>
      <c r="W2" s="138">
        <v>24593.9</v>
      </c>
      <c r="X2" s="98"/>
      <c r="Y2" s="98"/>
      <c r="Z2" s="98"/>
      <c r="AA2" s="538"/>
      <c r="AB2" s="98"/>
      <c r="AC2" s="98"/>
      <c r="AD2" s="98"/>
      <c r="AE2" s="140">
        <v>97.0</v>
      </c>
      <c r="AF2" s="4" t="s">
        <v>2237</v>
      </c>
      <c r="AG2" s="98"/>
      <c r="AH2" s="78" t="s">
        <v>73</v>
      </c>
    </row>
    <row r="3" ht="15.75" customHeight="1">
      <c r="A3" s="533">
        <v>38.0</v>
      </c>
      <c r="B3" s="534">
        <v>2.0</v>
      </c>
      <c r="C3" s="539"/>
      <c r="D3" s="4" t="s">
        <v>984</v>
      </c>
      <c r="E3" s="4" t="s">
        <v>985</v>
      </c>
      <c r="F3" s="98"/>
      <c r="G3" s="98"/>
      <c r="H3" s="98"/>
      <c r="I3" s="140">
        <v>2021.0</v>
      </c>
      <c r="J3" s="98"/>
      <c r="K3" s="140">
        <v>2.0</v>
      </c>
      <c r="L3" s="4" t="s">
        <v>64</v>
      </c>
      <c r="M3" s="133" t="s">
        <v>52</v>
      </c>
      <c r="N3" s="98"/>
      <c r="O3" s="138">
        <v>1.0</v>
      </c>
      <c r="P3" s="133" t="s">
        <v>196</v>
      </c>
      <c r="Q3" s="130"/>
      <c r="R3" s="98"/>
      <c r="S3" s="98"/>
      <c r="T3" s="98"/>
      <c r="U3" s="98"/>
      <c r="V3" s="98"/>
      <c r="W3" s="138">
        <v>15670.5</v>
      </c>
      <c r="X3" s="98"/>
      <c r="Y3" s="98"/>
      <c r="Z3" s="98"/>
      <c r="AA3" s="540" t="s">
        <v>3219</v>
      </c>
      <c r="AB3" s="541"/>
      <c r="AC3" s="98"/>
      <c r="AD3" s="98"/>
      <c r="AE3" s="140">
        <v>112.0</v>
      </c>
      <c r="AF3" s="4" t="s">
        <v>2237</v>
      </c>
      <c r="AG3" s="98"/>
      <c r="AH3" s="4" t="s">
        <v>985</v>
      </c>
    </row>
    <row r="4" ht="15.75" customHeight="1">
      <c r="A4" s="542">
        <v>36.0</v>
      </c>
      <c r="B4" s="543">
        <v>3.0</v>
      </c>
      <c r="C4" s="544" t="s">
        <v>94</v>
      </c>
      <c r="D4" s="4" t="s">
        <v>138</v>
      </c>
      <c r="E4" s="144" t="s">
        <v>139</v>
      </c>
      <c r="F4" s="98"/>
      <c r="G4" s="98"/>
      <c r="H4" s="98"/>
      <c r="I4" s="140">
        <v>2021.0</v>
      </c>
      <c r="J4" s="98"/>
      <c r="K4" s="140">
        <v>2.0</v>
      </c>
      <c r="L4" s="4" t="s">
        <v>54</v>
      </c>
      <c r="M4" s="133" t="s">
        <v>52</v>
      </c>
      <c r="N4" s="98"/>
      <c r="O4" s="138">
        <v>1.0</v>
      </c>
      <c r="P4" s="98"/>
      <c r="Q4" s="98"/>
      <c r="R4" s="138">
        <v>144.0</v>
      </c>
      <c r="S4" s="98"/>
      <c r="T4" s="98"/>
      <c r="U4" s="98"/>
      <c r="V4" s="98"/>
      <c r="W4" s="138">
        <v>7197.6</v>
      </c>
      <c r="X4" s="98"/>
      <c r="Y4" s="98"/>
      <c r="Z4" s="98"/>
      <c r="AA4" s="144" t="s">
        <v>1965</v>
      </c>
      <c r="AB4" s="98"/>
      <c r="AC4" s="98"/>
      <c r="AD4" s="98"/>
      <c r="AE4" s="140">
        <v>91.0</v>
      </c>
      <c r="AF4" s="4" t="s">
        <v>52</v>
      </c>
      <c r="AG4" s="98"/>
      <c r="AH4" s="4" t="s">
        <v>139</v>
      </c>
    </row>
    <row r="5" ht="15.75" customHeight="1">
      <c r="A5" s="542">
        <v>36.0</v>
      </c>
      <c r="B5" s="534">
        <v>4.0</v>
      </c>
      <c r="C5" s="545"/>
      <c r="D5" s="4" t="s">
        <v>3014</v>
      </c>
      <c r="E5" s="4" t="s">
        <v>3015</v>
      </c>
      <c r="F5" s="98"/>
      <c r="G5" s="98"/>
      <c r="H5" s="98"/>
      <c r="I5" s="140">
        <v>2021.0</v>
      </c>
      <c r="J5" s="98"/>
      <c r="K5" s="140">
        <v>2.0</v>
      </c>
      <c r="L5" s="4" t="s">
        <v>54</v>
      </c>
      <c r="M5" s="133" t="s">
        <v>52</v>
      </c>
      <c r="N5" s="98"/>
      <c r="O5" s="138">
        <v>1.0</v>
      </c>
      <c r="P5" s="98"/>
      <c r="Q5" s="98"/>
      <c r="R5" s="138">
        <v>179.0</v>
      </c>
      <c r="S5" s="98"/>
      <c r="T5" s="98"/>
      <c r="U5" s="98"/>
      <c r="V5" s="98"/>
      <c r="W5" s="138">
        <v>192.0</v>
      </c>
      <c r="X5" s="98"/>
      <c r="Y5" s="98"/>
      <c r="Z5" s="98"/>
      <c r="AA5" s="540" t="s">
        <v>1965</v>
      </c>
      <c r="AB5" s="541"/>
      <c r="AC5" s="98"/>
      <c r="AD5" s="98"/>
      <c r="AE5" s="140">
        <v>103.0</v>
      </c>
      <c r="AF5" s="4" t="s">
        <v>52</v>
      </c>
      <c r="AG5" s="98"/>
      <c r="AH5" s="78" t="s">
        <v>3015</v>
      </c>
    </row>
    <row r="6" ht="15.75" customHeight="1">
      <c r="A6" s="546">
        <v>35.0</v>
      </c>
      <c r="B6" s="543">
        <v>5.0</v>
      </c>
      <c r="C6" s="547" t="s">
        <v>157</v>
      </c>
      <c r="D6" s="4" t="s">
        <v>2471</v>
      </c>
      <c r="E6" s="4" t="s">
        <v>2472</v>
      </c>
      <c r="F6" s="133" t="s">
        <v>3220</v>
      </c>
      <c r="G6" s="78" t="s">
        <v>2976</v>
      </c>
      <c r="H6" s="98"/>
      <c r="I6" s="140">
        <v>2022.0</v>
      </c>
      <c r="J6" s="140">
        <v>2021.0</v>
      </c>
      <c r="K6" s="140">
        <v>1.0</v>
      </c>
      <c r="L6" s="4" t="s">
        <v>54</v>
      </c>
      <c r="M6" s="133" t="s">
        <v>52</v>
      </c>
      <c r="N6" s="133" t="s">
        <v>147</v>
      </c>
      <c r="O6" s="138">
        <v>1.0</v>
      </c>
      <c r="P6" s="98"/>
      <c r="Q6" s="98"/>
      <c r="R6" s="138">
        <v>106.0</v>
      </c>
      <c r="S6" s="98"/>
      <c r="T6" s="140">
        <v>0.62</v>
      </c>
      <c r="U6" s="98"/>
      <c r="V6" s="138">
        <v>77281.2</v>
      </c>
      <c r="W6" s="138">
        <v>124279.9</v>
      </c>
      <c r="X6" s="98"/>
      <c r="Y6" s="140">
        <v>73.2</v>
      </c>
      <c r="Z6" s="98"/>
      <c r="AA6" s="4" t="s">
        <v>3221</v>
      </c>
      <c r="AB6" s="140">
        <v>141.0</v>
      </c>
      <c r="AC6" s="140">
        <v>0.519</v>
      </c>
      <c r="AD6" s="140">
        <v>1.48</v>
      </c>
      <c r="AE6" s="140">
        <v>14.0</v>
      </c>
      <c r="AF6" s="4" t="s">
        <v>52</v>
      </c>
      <c r="AG6" s="98"/>
      <c r="AH6" s="78" t="s">
        <v>2472</v>
      </c>
    </row>
    <row r="7" ht="15.75" customHeight="1">
      <c r="A7" s="546">
        <v>35.0</v>
      </c>
      <c r="B7" s="534">
        <v>6.0</v>
      </c>
      <c r="C7" s="548"/>
      <c r="D7" s="4" t="s">
        <v>2471</v>
      </c>
      <c r="E7" s="4" t="s">
        <v>2472</v>
      </c>
      <c r="F7" s="98"/>
      <c r="G7" s="78" t="s">
        <v>2977</v>
      </c>
      <c r="H7" s="98"/>
      <c r="I7" s="140">
        <v>2022.0</v>
      </c>
      <c r="J7" s="140">
        <v>2021.0</v>
      </c>
      <c r="K7" s="140">
        <v>1.0</v>
      </c>
      <c r="L7" s="4" t="s">
        <v>64</v>
      </c>
      <c r="M7" s="133" t="s">
        <v>52</v>
      </c>
      <c r="N7" s="133" t="s">
        <v>147</v>
      </c>
      <c r="O7" s="133" t="s">
        <v>68</v>
      </c>
      <c r="P7" s="98"/>
      <c r="Q7" s="98"/>
      <c r="R7" s="138">
        <v>132.0</v>
      </c>
      <c r="S7" s="98"/>
      <c r="T7" s="140">
        <v>66.0</v>
      </c>
      <c r="U7" s="98"/>
      <c r="V7" s="98"/>
      <c r="W7" s="138">
        <v>124279.9</v>
      </c>
      <c r="X7" s="98"/>
      <c r="Y7" s="140">
        <v>6324.0</v>
      </c>
      <c r="Z7" s="98"/>
      <c r="AA7" s="4" t="s">
        <v>3222</v>
      </c>
      <c r="AB7" s="140">
        <v>2974.0</v>
      </c>
      <c r="AC7" s="140">
        <v>2.13</v>
      </c>
      <c r="AD7" s="98"/>
      <c r="AE7" s="140">
        <v>15.0</v>
      </c>
      <c r="AF7" s="4" t="s">
        <v>52</v>
      </c>
      <c r="AG7" s="98"/>
      <c r="AH7" s="78" t="s">
        <v>2472</v>
      </c>
    </row>
    <row r="8" ht="15.75" customHeight="1">
      <c r="A8" s="546">
        <v>35.0</v>
      </c>
      <c r="B8" s="543">
        <v>7.0</v>
      </c>
      <c r="C8" s="548"/>
      <c r="D8" s="540" t="s">
        <v>2471</v>
      </c>
      <c r="E8" s="549" t="s">
        <v>2472</v>
      </c>
      <c r="F8" s="98"/>
      <c r="G8" s="78" t="s">
        <v>2978</v>
      </c>
      <c r="H8" s="98"/>
      <c r="I8" s="140">
        <v>2022.0</v>
      </c>
      <c r="J8" s="140">
        <v>2021.0</v>
      </c>
      <c r="K8" s="140">
        <v>1.0</v>
      </c>
      <c r="L8" s="4" t="s">
        <v>64</v>
      </c>
      <c r="M8" s="133" t="s">
        <v>52</v>
      </c>
      <c r="N8" s="133" t="s">
        <v>147</v>
      </c>
      <c r="O8" s="133" t="s">
        <v>68</v>
      </c>
      <c r="P8" s="98"/>
      <c r="Q8" s="98"/>
      <c r="R8" s="138">
        <v>114.0</v>
      </c>
      <c r="S8" s="98"/>
      <c r="T8" s="98"/>
      <c r="U8" s="98"/>
      <c r="V8" s="98"/>
      <c r="W8" s="138">
        <v>124279.9</v>
      </c>
      <c r="X8" s="98"/>
      <c r="Y8" s="98"/>
      <c r="Z8" s="98"/>
      <c r="AA8" s="540" t="s">
        <v>3222</v>
      </c>
      <c r="AB8" s="541"/>
      <c r="AC8" s="98"/>
      <c r="AD8" s="98"/>
      <c r="AE8" s="140">
        <v>32.0</v>
      </c>
      <c r="AF8" s="4" t="s">
        <v>52</v>
      </c>
      <c r="AG8" s="98"/>
      <c r="AH8" s="78" t="s">
        <v>2472</v>
      </c>
    </row>
    <row r="9" ht="15.75" customHeight="1">
      <c r="A9" s="546">
        <v>35.0</v>
      </c>
      <c r="B9" s="534">
        <v>8.0</v>
      </c>
      <c r="C9" s="548"/>
      <c r="D9" s="4" t="s">
        <v>2982</v>
      </c>
      <c r="E9" s="4" t="s">
        <v>2983</v>
      </c>
      <c r="F9" s="133" t="s">
        <v>3223</v>
      </c>
      <c r="G9" s="78" t="s">
        <v>2984</v>
      </c>
      <c r="H9" s="98"/>
      <c r="I9" s="140">
        <v>2022.0</v>
      </c>
      <c r="J9" s="140">
        <v>2021.0</v>
      </c>
      <c r="K9" s="140">
        <v>1.0</v>
      </c>
      <c r="L9" s="4" t="s">
        <v>64</v>
      </c>
      <c r="M9" s="133" t="s">
        <v>52</v>
      </c>
      <c r="N9" s="133" t="s">
        <v>147</v>
      </c>
      <c r="O9" s="138">
        <v>1.0</v>
      </c>
      <c r="P9" s="98"/>
      <c r="Q9" s="98"/>
      <c r="R9" s="138">
        <v>61.0</v>
      </c>
      <c r="S9" s="98"/>
      <c r="T9" s="140">
        <v>134.0</v>
      </c>
      <c r="U9" s="98"/>
      <c r="V9" s="138">
        <v>84000.0</v>
      </c>
      <c r="W9" s="138">
        <v>365269.9</v>
      </c>
      <c r="X9" s="98"/>
      <c r="Y9" s="140">
        <v>96631.0</v>
      </c>
      <c r="Z9" s="98"/>
      <c r="AA9" s="4" t="s">
        <v>3222</v>
      </c>
      <c r="AB9" s="140">
        <v>60222.0</v>
      </c>
      <c r="AC9" s="140">
        <v>1.6</v>
      </c>
      <c r="AD9" s="98"/>
      <c r="AE9" s="140">
        <v>10.0</v>
      </c>
      <c r="AF9" s="4" t="s">
        <v>52</v>
      </c>
      <c r="AG9" s="98"/>
      <c r="AH9" s="78" t="s">
        <v>2983</v>
      </c>
    </row>
    <row r="10" ht="15.75" customHeight="1">
      <c r="A10" s="546">
        <v>35.0</v>
      </c>
      <c r="B10" s="543">
        <v>9.0</v>
      </c>
      <c r="C10" s="548"/>
      <c r="D10" s="4" t="s">
        <v>2982</v>
      </c>
      <c r="E10" s="4" t="s">
        <v>2983</v>
      </c>
      <c r="F10" s="133" t="s">
        <v>3224</v>
      </c>
      <c r="G10" s="78" t="s">
        <v>2985</v>
      </c>
      <c r="H10" s="98"/>
      <c r="I10" s="140">
        <v>2022.0</v>
      </c>
      <c r="J10" s="140">
        <v>2021.0</v>
      </c>
      <c r="K10" s="140">
        <v>1.0</v>
      </c>
      <c r="L10" s="4" t="s">
        <v>54</v>
      </c>
      <c r="M10" s="133" t="s">
        <v>52</v>
      </c>
      <c r="N10" s="133" t="s">
        <v>147</v>
      </c>
      <c r="O10" s="133" t="s">
        <v>68</v>
      </c>
      <c r="P10" s="98"/>
      <c r="Q10" s="98"/>
      <c r="R10" s="138">
        <v>68.0</v>
      </c>
      <c r="S10" s="98"/>
      <c r="T10" s="140">
        <v>27.0</v>
      </c>
      <c r="U10" s="98"/>
      <c r="V10" s="138">
        <v>1335.4</v>
      </c>
      <c r="W10" s="138">
        <v>365269.9</v>
      </c>
      <c r="X10" s="98"/>
      <c r="Y10" s="140">
        <v>621.0</v>
      </c>
      <c r="Z10" s="98"/>
      <c r="AA10" s="4" t="s">
        <v>3221</v>
      </c>
      <c r="AB10" s="140">
        <v>1418.0</v>
      </c>
      <c r="AC10" s="140">
        <v>0.44</v>
      </c>
      <c r="AD10" s="98"/>
      <c r="AE10" s="140">
        <v>11.0</v>
      </c>
      <c r="AF10" s="4" t="s">
        <v>52</v>
      </c>
      <c r="AG10" s="98"/>
      <c r="AH10" s="78" t="s">
        <v>2983</v>
      </c>
    </row>
    <row r="11" ht="15.75" customHeight="1">
      <c r="A11" s="546">
        <v>35.0</v>
      </c>
      <c r="B11" s="534">
        <v>10.0</v>
      </c>
      <c r="C11" s="548"/>
      <c r="D11" s="4" t="s">
        <v>2982</v>
      </c>
      <c r="E11" s="4" t="s">
        <v>2983</v>
      </c>
      <c r="F11" s="133" t="s">
        <v>3225</v>
      </c>
      <c r="G11" s="78" t="s">
        <v>2959</v>
      </c>
      <c r="H11" s="98"/>
      <c r="I11" s="140">
        <v>2022.0</v>
      </c>
      <c r="J11" s="140">
        <v>2021.0</v>
      </c>
      <c r="K11" s="140">
        <v>1.0</v>
      </c>
      <c r="L11" s="4" t="s">
        <v>54</v>
      </c>
      <c r="M11" s="133" t="s">
        <v>52</v>
      </c>
      <c r="N11" s="133" t="s">
        <v>147</v>
      </c>
      <c r="O11" s="133" t="s">
        <v>68</v>
      </c>
      <c r="P11" s="98"/>
      <c r="Q11" s="98"/>
      <c r="R11" s="138">
        <v>495.0</v>
      </c>
      <c r="S11" s="98"/>
      <c r="T11" s="140">
        <v>0.705</v>
      </c>
      <c r="U11" s="98"/>
      <c r="V11" s="138">
        <v>138797.0</v>
      </c>
      <c r="W11" s="138">
        <v>365269.9</v>
      </c>
      <c r="X11" s="98"/>
      <c r="Y11" s="140">
        <v>32.5</v>
      </c>
      <c r="Z11" s="98"/>
      <c r="AA11" s="4" t="s">
        <v>3221</v>
      </c>
      <c r="AB11" s="140">
        <v>54.5</v>
      </c>
      <c r="AC11" s="140">
        <v>0.596</v>
      </c>
      <c r="AD11" s="140">
        <v>1.78</v>
      </c>
      <c r="AE11" s="140">
        <v>12.0</v>
      </c>
      <c r="AF11" s="4" t="s">
        <v>52</v>
      </c>
      <c r="AG11" s="98"/>
      <c r="AH11" s="78" t="s">
        <v>2983</v>
      </c>
    </row>
    <row r="12" ht="15.75" customHeight="1">
      <c r="A12" s="546">
        <v>35.0</v>
      </c>
      <c r="B12" s="543">
        <v>11.0</v>
      </c>
      <c r="C12" s="548"/>
      <c r="D12" s="4" t="s">
        <v>2982</v>
      </c>
      <c r="E12" s="4" t="s">
        <v>2983</v>
      </c>
      <c r="F12" s="98"/>
      <c r="G12" s="78" t="s">
        <v>2986</v>
      </c>
      <c r="H12" s="98"/>
      <c r="I12" s="140">
        <v>2022.0</v>
      </c>
      <c r="J12" s="140">
        <v>2021.0</v>
      </c>
      <c r="K12" s="140">
        <v>1.0</v>
      </c>
      <c r="L12" s="4" t="s">
        <v>64</v>
      </c>
      <c r="M12" s="133" t="s">
        <v>52</v>
      </c>
      <c r="N12" s="133" t="s">
        <v>147</v>
      </c>
      <c r="O12" s="133" t="s">
        <v>68</v>
      </c>
      <c r="P12" s="98"/>
      <c r="Q12" s="98"/>
      <c r="R12" s="138">
        <v>313.0</v>
      </c>
      <c r="S12" s="98"/>
      <c r="T12" s="140">
        <v>73.0</v>
      </c>
      <c r="U12" s="98"/>
      <c r="V12" s="103">
        <v>7205.0</v>
      </c>
      <c r="W12" s="138">
        <v>365269.9</v>
      </c>
      <c r="X12" s="98"/>
      <c r="Y12" s="140">
        <v>15807.0</v>
      </c>
      <c r="Z12" s="98"/>
      <c r="AA12" s="4" t="s">
        <v>3222</v>
      </c>
      <c r="AB12" s="140">
        <v>13774.0</v>
      </c>
      <c r="AC12" s="140">
        <v>1.15</v>
      </c>
      <c r="AD12" s="98"/>
      <c r="AE12" s="140">
        <v>13.0</v>
      </c>
      <c r="AF12" s="4" t="s">
        <v>52</v>
      </c>
      <c r="AG12" s="98"/>
      <c r="AH12" s="78" t="s">
        <v>2983</v>
      </c>
    </row>
    <row r="13" ht="15.75" customHeight="1">
      <c r="A13" s="546">
        <v>35.0</v>
      </c>
      <c r="B13" s="534">
        <v>12.0</v>
      </c>
      <c r="C13" s="548"/>
      <c r="D13" s="4" t="s">
        <v>2982</v>
      </c>
      <c r="E13" s="4" t="s">
        <v>2983</v>
      </c>
      <c r="F13" s="4" t="s">
        <v>2971</v>
      </c>
      <c r="G13" s="78" t="s">
        <v>2987</v>
      </c>
      <c r="H13" s="98"/>
      <c r="I13" s="140">
        <v>2022.0</v>
      </c>
      <c r="J13" s="140">
        <v>2021.0</v>
      </c>
      <c r="K13" s="140">
        <v>2.0</v>
      </c>
      <c r="L13" s="4" t="s">
        <v>54</v>
      </c>
      <c r="M13" s="133" t="s">
        <v>52</v>
      </c>
      <c r="N13" s="133" t="s">
        <v>147</v>
      </c>
      <c r="O13" s="133" t="s">
        <v>68</v>
      </c>
      <c r="P13" s="138">
        <v>61.0</v>
      </c>
      <c r="Q13" s="138"/>
      <c r="R13" s="138">
        <v>91.0</v>
      </c>
      <c r="S13" s="98"/>
      <c r="T13" s="98"/>
      <c r="U13" s="98"/>
      <c r="V13" s="138">
        <v>48011.5</v>
      </c>
      <c r="W13" s="138">
        <v>365269.9</v>
      </c>
      <c r="X13" s="98"/>
      <c r="Y13" s="98"/>
      <c r="Z13" s="98"/>
      <c r="AA13" s="540" t="s">
        <v>3221</v>
      </c>
      <c r="AB13" s="541"/>
      <c r="AC13" s="98"/>
      <c r="AD13" s="98"/>
      <c r="AE13" s="140">
        <v>33.0</v>
      </c>
      <c r="AF13" s="4" t="s">
        <v>52</v>
      </c>
      <c r="AG13" s="98"/>
      <c r="AH13" s="78" t="s">
        <v>2983</v>
      </c>
    </row>
    <row r="14" ht="15.75" customHeight="1">
      <c r="A14" s="546">
        <v>35.0</v>
      </c>
      <c r="B14" s="543">
        <v>13.0</v>
      </c>
      <c r="C14" s="548"/>
      <c r="D14" s="4" t="s">
        <v>2476</v>
      </c>
      <c r="E14" s="4" t="s">
        <v>2477</v>
      </c>
      <c r="F14" s="98"/>
      <c r="G14" s="78" t="s">
        <v>3059</v>
      </c>
      <c r="H14" s="98"/>
      <c r="I14" s="140">
        <v>2022.0</v>
      </c>
      <c r="J14" s="140">
        <v>2021.0</v>
      </c>
      <c r="K14" s="140">
        <v>1.0</v>
      </c>
      <c r="L14" s="4" t="s">
        <v>77</v>
      </c>
      <c r="M14" s="133" t="s">
        <v>52</v>
      </c>
      <c r="N14" s="133" t="s">
        <v>147</v>
      </c>
      <c r="O14" s="138">
        <v>1.0</v>
      </c>
      <c r="P14" s="98"/>
      <c r="Q14" s="98"/>
      <c r="R14" s="138">
        <v>169.0</v>
      </c>
      <c r="S14" s="98"/>
      <c r="T14" s="140">
        <v>168.0</v>
      </c>
      <c r="U14" s="98"/>
      <c r="V14" s="98"/>
      <c r="W14" s="138">
        <v>1146028.8</v>
      </c>
      <c r="X14" s="98"/>
      <c r="Y14" s="140">
        <v>587043.0</v>
      </c>
      <c r="Z14" s="98"/>
      <c r="AA14" s="4" t="s">
        <v>3226</v>
      </c>
      <c r="AB14" s="140">
        <v>1064488.0</v>
      </c>
      <c r="AC14" s="140">
        <v>0.55</v>
      </c>
      <c r="AD14" s="98"/>
      <c r="AE14" s="140">
        <v>23.0</v>
      </c>
      <c r="AF14" s="4" t="s">
        <v>52</v>
      </c>
      <c r="AG14" s="98"/>
      <c r="AH14" s="78" t="s">
        <v>2477</v>
      </c>
    </row>
    <row r="15" ht="15.75" customHeight="1">
      <c r="A15" s="546">
        <v>35.0</v>
      </c>
      <c r="B15" s="534">
        <v>14.0</v>
      </c>
      <c r="C15" s="548"/>
      <c r="D15" s="4" t="s">
        <v>2476</v>
      </c>
      <c r="E15" s="4" t="s">
        <v>2477</v>
      </c>
      <c r="F15" s="98"/>
      <c r="G15" s="78" t="s">
        <v>3060</v>
      </c>
      <c r="H15" s="98"/>
      <c r="I15" s="140">
        <v>2022.0</v>
      </c>
      <c r="J15" s="140">
        <v>2021.0</v>
      </c>
      <c r="K15" s="140">
        <v>1.0</v>
      </c>
      <c r="L15" s="4" t="s">
        <v>77</v>
      </c>
      <c r="M15" s="133" t="s">
        <v>52</v>
      </c>
      <c r="N15" s="133" t="s">
        <v>147</v>
      </c>
      <c r="O15" s="133" t="s">
        <v>68</v>
      </c>
      <c r="P15" s="98"/>
      <c r="Q15" s="98"/>
      <c r="R15" s="138">
        <v>269.0</v>
      </c>
      <c r="S15" s="98"/>
      <c r="T15" s="140">
        <v>149.0</v>
      </c>
      <c r="U15" s="98"/>
      <c r="V15" s="98"/>
      <c r="W15" s="138">
        <v>1146028.8</v>
      </c>
      <c r="X15" s="98"/>
      <c r="Y15" s="140">
        <v>1055475.0</v>
      </c>
      <c r="Z15" s="98"/>
      <c r="AA15" s="4" t="s">
        <v>3226</v>
      </c>
      <c r="AB15" s="140">
        <v>2285000.0</v>
      </c>
      <c r="AC15" s="140">
        <v>0.46</v>
      </c>
      <c r="AD15" s="98"/>
      <c r="AE15" s="140">
        <v>24.0</v>
      </c>
      <c r="AF15" s="4" t="s">
        <v>52</v>
      </c>
      <c r="AG15" s="98"/>
      <c r="AH15" s="78" t="s">
        <v>2477</v>
      </c>
    </row>
    <row r="16" ht="15.75" customHeight="1">
      <c r="A16" s="546">
        <v>35.0</v>
      </c>
      <c r="B16" s="543">
        <v>15.0</v>
      </c>
      <c r="C16" s="548"/>
      <c r="D16" s="4" t="s">
        <v>2659</v>
      </c>
      <c r="E16" s="4" t="s">
        <v>2660</v>
      </c>
      <c r="F16" s="133" t="s">
        <v>3227</v>
      </c>
      <c r="G16" s="78" t="s">
        <v>3052</v>
      </c>
      <c r="H16" s="98"/>
      <c r="I16" s="140">
        <v>2022.0</v>
      </c>
      <c r="J16" s="140">
        <v>2021.0</v>
      </c>
      <c r="K16" s="140">
        <v>1.0</v>
      </c>
      <c r="L16" s="4" t="s">
        <v>64</v>
      </c>
      <c r="M16" s="133" t="s">
        <v>52</v>
      </c>
      <c r="N16" s="133" t="s">
        <v>147</v>
      </c>
      <c r="O16" s="138">
        <v>1.0</v>
      </c>
      <c r="P16" s="98"/>
      <c r="Q16" s="98"/>
      <c r="R16" s="138">
        <v>85.0</v>
      </c>
      <c r="S16" s="98"/>
      <c r="T16" s="140">
        <v>138.0</v>
      </c>
      <c r="U16" s="98"/>
      <c r="V16" s="138">
        <v>568.3</v>
      </c>
      <c r="W16" s="138">
        <v>106987.2</v>
      </c>
      <c r="X16" s="98"/>
      <c r="Y16" s="140">
        <v>41251.0</v>
      </c>
      <c r="Z16" s="98"/>
      <c r="AA16" s="4" t="s">
        <v>3222</v>
      </c>
      <c r="AB16" s="140">
        <v>275006.0</v>
      </c>
      <c r="AC16" s="140">
        <v>0.15</v>
      </c>
      <c r="AD16" s="98"/>
      <c r="AE16" s="140">
        <v>1.0</v>
      </c>
      <c r="AF16" s="4" t="s">
        <v>52</v>
      </c>
      <c r="AG16" s="98"/>
      <c r="AH16" s="78" t="s">
        <v>2660</v>
      </c>
    </row>
    <row r="17" ht="15.75" customHeight="1">
      <c r="A17" s="546">
        <v>35.0</v>
      </c>
      <c r="B17" s="534">
        <v>16.0</v>
      </c>
      <c r="C17" s="548"/>
      <c r="D17" s="4" t="s">
        <v>2659</v>
      </c>
      <c r="E17" s="4" t="s">
        <v>2660</v>
      </c>
      <c r="F17" s="133" t="s">
        <v>3220</v>
      </c>
      <c r="G17" s="78" t="s">
        <v>2976</v>
      </c>
      <c r="H17" s="98"/>
      <c r="I17" s="140">
        <v>2022.0</v>
      </c>
      <c r="J17" s="140">
        <v>2021.0</v>
      </c>
      <c r="K17" s="140">
        <v>1.0</v>
      </c>
      <c r="L17" s="4" t="s">
        <v>54</v>
      </c>
      <c r="M17" s="133" t="s">
        <v>52</v>
      </c>
      <c r="N17" s="133" t="s">
        <v>147</v>
      </c>
      <c r="O17" s="133" t="s">
        <v>68</v>
      </c>
      <c r="P17" s="98"/>
      <c r="Q17" s="98"/>
      <c r="R17" s="138">
        <v>78.0</v>
      </c>
      <c r="S17" s="98"/>
      <c r="T17" s="140">
        <v>21.0</v>
      </c>
      <c r="U17" s="98"/>
      <c r="V17" s="138">
        <v>34956.3</v>
      </c>
      <c r="W17" s="138">
        <v>106987.2</v>
      </c>
      <c r="X17" s="98"/>
      <c r="Y17" s="140">
        <v>72673.0</v>
      </c>
      <c r="Z17" s="98"/>
      <c r="AA17" s="4" t="s">
        <v>3221</v>
      </c>
      <c r="AB17" s="140">
        <v>157509.0</v>
      </c>
      <c r="AC17" s="140">
        <v>0.46</v>
      </c>
      <c r="AD17" s="98"/>
      <c r="AE17" s="140">
        <v>2.0</v>
      </c>
      <c r="AF17" s="4" t="s">
        <v>52</v>
      </c>
      <c r="AG17" s="98"/>
      <c r="AH17" s="78" t="s">
        <v>2660</v>
      </c>
    </row>
    <row r="18" ht="15.75" customHeight="1">
      <c r="A18" s="546">
        <v>35.0</v>
      </c>
      <c r="B18" s="543">
        <v>17.0</v>
      </c>
      <c r="C18" s="548"/>
      <c r="D18" s="4" t="s">
        <v>2659</v>
      </c>
      <c r="E18" s="4" t="s">
        <v>2660</v>
      </c>
      <c r="F18" s="133" t="s">
        <v>3228</v>
      </c>
      <c r="G18" s="78" t="s">
        <v>3061</v>
      </c>
      <c r="H18" s="98"/>
      <c r="I18" s="140">
        <v>2022.0</v>
      </c>
      <c r="J18" s="140">
        <v>2021.0</v>
      </c>
      <c r="K18" s="140">
        <v>1.0</v>
      </c>
      <c r="L18" s="4" t="s">
        <v>54</v>
      </c>
      <c r="M18" s="133" t="s">
        <v>52</v>
      </c>
      <c r="N18" s="133" t="s">
        <v>147</v>
      </c>
      <c r="O18" s="133" t="s">
        <v>68</v>
      </c>
      <c r="P18" s="98"/>
      <c r="Q18" s="98"/>
      <c r="R18" s="138">
        <v>98.0</v>
      </c>
      <c r="S18" s="98"/>
      <c r="T18" s="140">
        <v>0.59</v>
      </c>
      <c r="U18" s="98"/>
      <c r="V18" s="98"/>
      <c r="W18" s="138">
        <v>106987.2</v>
      </c>
      <c r="X18" s="98"/>
      <c r="Y18" s="140">
        <v>68.9</v>
      </c>
      <c r="Z18" s="98"/>
      <c r="AA18" s="4" t="s">
        <v>3221</v>
      </c>
      <c r="AB18" s="140">
        <v>116.0</v>
      </c>
      <c r="AC18" s="140">
        <v>0.6</v>
      </c>
      <c r="AD18" s="140">
        <v>1.24</v>
      </c>
      <c r="AE18" s="140">
        <v>3.0</v>
      </c>
      <c r="AF18" s="4" t="s">
        <v>52</v>
      </c>
      <c r="AG18" s="98"/>
      <c r="AH18" s="78" t="s">
        <v>2660</v>
      </c>
    </row>
    <row r="19" ht="15.75" customHeight="1">
      <c r="A19" s="546">
        <v>35.0</v>
      </c>
      <c r="B19" s="534">
        <v>18.0</v>
      </c>
      <c r="C19" s="548"/>
      <c r="D19" s="4" t="s">
        <v>2659</v>
      </c>
      <c r="E19" s="4" t="s">
        <v>2660</v>
      </c>
      <c r="F19" s="98"/>
      <c r="G19" s="78" t="s">
        <v>2977</v>
      </c>
      <c r="H19" s="98"/>
      <c r="I19" s="140">
        <v>2022.0</v>
      </c>
      <c r="J19" s="140">
        <v>2021.0</v>
      </c>
      <c r="K19" s="140">
        <v>1.0</v>
      </c>
      <c r="L19" s="4" t="s">
        <v>54</v>
      </c>
      <c r="M19" s="133" t="s">
        <v>52</v>
      </c>
      <c r="N19" s="133" t="s">
        <v>147</v>
      </c>
      <c r="O19" s="133" t="s">
        <v>68</v>
      </c>
      <c r="P19" s="98"/>
      <c r="Q19" s="98"/>
      <c r="R19" s="138">
        <v>24.0</v>
      </c>
      <c r="S19" s="98"/>
      <c r="T19" s="140">
        <v>96.0</v>
      </c>
      <c r="U19" s="98"/>
      <c r="V19" s="98"/>
      <c r="W19" s="138">
        <v>106987.2</v>
      </c>
      <c r="X19" s="98"/>
      <c r="Y19" s="140">
        <v>8825.0</v>
      </c>
      <c r="Z19" s="98"/>
      <c r="AA19" s="4" t="s">
        <v>3221</v>
      </c>
      <c r="AB19" s="140">
        <v>15746.0</v>
      </c>
      <c r="AC19" s="140">
        <v>0.56</v>
      </c>
      <c r="AD19" s="98"/>
      <c r="AE19" s="140">
        <v>4.0</v>
      </c>
      <c r="AF19" s="4" t="s">
        <v>52</v>
      </c>
      <c r="AG19" s="98"/>
      <c r="AH19" s="78" t="s">
        <v>2660</v>
      </c>
    </row>
    <row r="20" ht="15.75" customHeight="1">
      <c r="A20" s="546">
        <v>35.0</v>
      </c>
      <c r="B20" s="543">
        <v>19.0</v>
      </c>
      <c r="C20" s="548"/>
      <c r="D20" s="4" t="s">
        <v>2659</v>
      </c>
      <c r="E20" s="4" t="s">
        <v>2660</v>
      </c>
      <c r="F20" s="98"/>
      <c r="G20" s="78" t="s">
        <v>3062</v>
      </c>
      <c r="H20" s="98"/>
      <c r="I20" s="140">
        <v>2022.0</v>
      </c>
      <c r="J20" s="140">
        <v>2021.0</v>
      </c>
      <c r="K20" s="140">
        <v>1.0</v>
      </c>
      <c r="L20" s="4" t="s">
        <v>54</v>
      </c>
      <c r="M20" s="133" t="s">
        <v>52</v>
      </c>
      <c r="N20" s="133" t="s">
        <v>147</v>
      </c>
      <c r="O20" s="133" t="s">
        <v>68</v>
      </c>
      <c r="P20" s="98"/>
      <c r="Q20" s="98"/>
      <c r="R20" s="98"/>
      <c r="S20" s="98"/>
      <c r="T20" s="98"/>
      <c r="U20" s="98"/>
      <c r="V20" s="98"/>
      <c r="W20" s="138">
        <v>106987.2</v>
      </c>
      <c r="X20" s="98"/>
      <c r="Y20" s="98"/>
      <c r="Z20" s="98"/>
      <c r="AA20" s="540" t="s">
        <v>3221</v>
      </c>
      <c r="AB20" s="541"/>
      <c r="AC20" s="98"/>
      <c r="AD20" s="98"/>
      <c r="AE20" s="140">
        <v>25.0</v>
      </c>
      <c r="AF20" s="4" t="s">
        <v>52</v>
      </c>
      <c r="AG20" s="98"/>
      <c r="AH20" s="78" t="s">
        <v>2660</v>
      </c>
    </row>
    <row r="21" ht="15.75" customHeight="1">
      <c r="A21" s="546">
        <v>35.0</v>
      </c>
      <c r="B21" s="534">
        <v>20.0</v>
      </c>
      <c r="C21" s="548"/>
      <c r="D21" s="4" t="s">
        <v>3063</v>
      </c>
      <c r="E21" s="4" t="s">
        <v>3064</v>
      </c>
      <c r="F21" s="133" t="s">
        <v>3227</v>
      </c>
      <c r="G21" s="78" t="s">
        <v>3052</v>
      </c>
      <c r="H21" s="98"/>
      <c r="I21" s="140">
        <v>2022.0</v>
      </c>
      <c r="J21" s="140">
        <v>2021.0</v>
      </c>
      <c r="K21" s="140">
        <v>1.0</v>
      </c>
      <c r="L21" s="4" t="s">
        <v>54</v>
      </c>
      <c r="M21" s="133" t="s">
        <v>52</v>
      </c>
      <c r="N21" s="133" t="s">
        <v>147</v>
      </c>
      <c r="O21" s="138">
        <v>1.0</v>
      </c>
      <c r="P21" s="98"/>
      <c r="Q21" s="98"/>
      <c r="R21" s="98"/>
      <c r="S21" s="98"/>
      <c r="T21" s="140">
        <v>130.0</v>
      </c>
      <c r="U21" s="98"/>
      <c r="V21" s="138">
        <v>11118.4</v>
      </c>
      <c r="W21" s="138">
        <v>312469.6</v>
      </c>
      <c r="X21" s="98"/>
      <c r="Y21" s="140">
        <v>42613.0</v>
      </c>
      <c r="Z21" s="98"/>
      <c r="AA21" s="4" t="s">
        <v>3221</v>
      </c>
      <c r="AB21" s="140">
        <v>25202.0</v>
      </c>
      <c r="AC21" s="140">
        <v>1.69</v>
      </c>
      <c r="AD21" s="98"/>
      <c r="AE21" s="140">
        <v>5.0</v>
      </c>
      <c r="AF21" s="4" t="s">
        <v>52</v>
      </c>
      <c r="AG21" s="98"/>
      <c r="AH21" s="78" t="s">
        <v>3064</v>
      </c>
    </row>
    <row r="22" ht="15.75" customHeight="1">
      <c r="A22" s="546">
        <v>35.0</v>
      </c>
      <c r="B22" s="543">
        <v>21.0</v>
      </c>
      <c r="C22" s="548"/>
      <c r="D22" s="4" t="s">
        <v>3063</v>
      </c>
      <c r="E22" s="4" t="s">
        <v>3064</v>
      </c>
      <c r="F22" s="133" t="s">
        <v>3220</v>
      </c>
      <c r="G22" s="78" t="s">
        <v>2976</v>
      </c>
      <c r="H22" s="98"/>
      <c r="I22" s="140">
        <v>2022.0</v>
      </c>
      <c r="J22" s="140">
        <v>2021.0</v>
      </c>
      <c r="K22" s="140">
        <v>1.0</v>
      </c>
      <c r="L22" s="4" t="s">
        <v>54</v>
      </c>
      <c r="M22" s="133" t="s">
        <v>52</v>
      </c>
      <c r="N22" s="133" t="s">
        <v>147</v>
      </c>
      <c r="O22" s="133" t="s">
        <v>68</v>
      </c>
      <c r="P22" s="98"/>
      <c r="Q22" s="98"/>
      <c r="R22" s="98"/>
      <c r="S22" s="98"/>
      <c r="T22" s="140">
        <v>0.39</v>
      </c>
      <c r="U22" s="98"/>
      <c r="V22" s="138">
        <v>9512.7</v>
      </c>
      <c r="W22" s="138">
        <v>312469.6</v>
      </c>
      <c r="X22" s="98"/>
      <c r="Y22" s="140">
        <v>18.2</v>
      </c>
      <c r="Z22" s="98"/>
      <c r="AA22" s="4" t="s">
        <v>3221</v>
      </c>
      <c r="AB22" s="140">
        <v>46.7</v>
      </c>
      <c r="AC22" s="140">
        <v>0.39</v>
      </c>
      <c r="AD22" s="140">
        <v>1.83</v>
      </c>
      <c r="AE22" s="140">
        <v>6.0</v>
      </c>
      <c r="AF22" s="4" t="s">
        <v>52</v>
      </c>
      <c r="AG22" s="98"/>
      <c r="AH22" s="78" t="s">
        <v>3064</v>
      </c>
    </row>
    <row r="23" ht="15.75" customHeight="1">
      <c r="A23" s="546">
        <v>35.0</v>
      </c>
      <c r="B23" s="534">
        <v>22.0</v>
      </c>
      <c r="C23" s="548"/>
      <c r="D23" s="4" t="s">
        <v>3063</v>
      </c>
      <c r="E23" s="4" t="s">
        <v>3064</v>
      </c>
      <c r="F23" s="133" t="s">
        <v>3225</v>
      </c>
      <c r="G23" s="78" t="s">
        <v>2959</v>
      </c>
      <c r="H23" s="98"/>
      <c r="I23" s="140">
        <v>2022.0</v>
      </c>
      <c r="J23" s="140">
        <v>2021.0</v>
      </c>
      <c r="K23" s="140">
        <v>1.0</v>
      </c>
      <c r="L23" s="4" t="s">
        <v>64</v>
      </c>
      <c r="M23" s="133" t="s">
        <v>52</v>
      </c>
      <c r="N23" s="133" t="s">
        <v>147</v>
      </c>
      <c r="O23" s="133" t="s">
        <v>68</v>
      </c>
      <c r="P23" s="98"/>
      <c r="Q23" s="98"/>
      <c r="R23" s="98"/>
      <c r="S23" s="98"/>
      <c r="T23" s="140">
        <v>1.06</v>
      </c>
      <c r="U23" s="98"/>
      <c r="V23" s="138">
        <v>23026.0</v>
      </c>
      <c r="W23" s="138">
        <v>312469.6</v>
      </c>
      <c r="X23" s="98"/>
      <c r="Y23" s="140">
        <v>30.8</v>
      </c>
      <c r="Z23" s="98"/>
      <c r="AA23" s="4" t="s">
        <v>3222</v>
      </c>
      <c r="AB23" s="140">
        <v>36.6</v>
      </c>
      <c r="AC23" s="140">
        <v>0.841</v>
      </c>
      <c r="AD23" s="140">
        <v>0.69</v>
      </c>
      <c r="AE23" s="140">
        <v>7.0</v>
      </c>
      <c r="AF23" s="4" t="s">
        <v>52</v>
      </c>
      <c r="AG23" s="98"/>
      <c r="AH23" s="78" t="s">
        <v>3064</v>
      </c>
    </row>
    <row r="24" ht="15.75" customHeight="1">
      <c r="A24" s="546">
        <v>35.0</v>
      </c>
      <c r="B24" s="543">
        <v>23.0</v>
      </c>
      <c r="C24" s="548"/>
      <c r="D24" s="4" t="s">
        <v>3063</v>
      </c>
      <c r="E24" s="4" t="s">
        <v>3064</v>
      </c>
      <c r="F24" s="98"/>
      <c r="G24" s="78" t="s">
        <v>2977</v>
      </c>
      <c r="H24" s="98"/>
      <c r="I24" s="140">
        <v>2022.0</v>
      </c>
      <c r="J24" s="140">
        <v>2021.0</v>
      </c>
      <c r="K24" s="140">
        <v>1.0</v>
      </c>
      <c r="L24" s="4" t="s">
        <v>64</v>
      </c>
      <c r="M24" s="133" t="s">
        <v>52</v>
      </c>
      <c r="N24" s="133" t="s">
        <v>147</v>
      </c>
      <c r="O24" s="133" t="s">
        <v>68</v>
      </c>
      <c r="P24" s="98"/>
      <c r="Q24" s="98"/>
      <c r="R24" s="98"/>
      <c r="S24" s="98"/>
      <c r="T24" s="140">
        <v>102.0</v>
      </c>
      <c r="U24" s="98"/>
      <c r="V24" s="98"/>
      <c r="W24" s="138">
        <v>312469.6</v>
      </c>
      <c r="X24" s="98"/>
      <c r="Y24" s="140">
        <v>4695.0</v>
      </c>
      <c r="Z24" s="98"/>
      <c r="AA24" s="4" t="s">
        <v>3222</v>
      </c>
      <c r="AB24" s="140">
        <v>7500.0</v>
      </c>
      <c r="AC24" s="140">
        <v>0.63</v>
      </c>
      <c r="AD24" s="98"/>
      <c r="AE24" s="140">
        <v>8.0</v>
      </c>
      <c r="AF24" s="4" t="s">
        <v>52</v>
      </c>
      <c r="AG24" s="98"/>
      <c r="AH24" s="78" t="s">
        <v>3064</v>
      </c>
    </row>
    <row r="25" ht="15.75" customHeight="1">
      <c r="A25" s="546">
        <v>35.0</v>
      </c>
      <c r="B25" s="534">
        <v>24.0</v>
      </c>
      <c r="C25" s="548"/>
      <c r="D25" s="4" t="s">
        <v>3063</v>
      </c>
      <c r="E25" s="4" t="s">
        <v>3064</v>
      </c>
      <c r="F25" s="98"/>
      <c r="G25" s="78" t="s">
        <v>3062</v>
      </c>
      <c r="H25" s="98"/>
      <c r="I25" s="140">
        <v>2022.0</v>
      </c>
      <c r="J25" s="140">
        <v>2021.0</v>
      </c>
      <c r="K25" s="140">
        <v>1.0</v>
      </c>
      <c r="L25" s="4" t="s">
        <v>54</v>
      </c>
      <c r="M25" s="133" t="s">
        <v>52</v>
      </c>
      <c r="N25" s="133" t="s">
        <v>147</v>
      </c>
      <c r="O25" s="133" t="s">
        <v>68</v>
      </c>
      <c r="P25" s="98"/>
      <c r="Q25" s="98"/>
      <c r="R25" s="98"/>
      <c r="S25" s="98"/>
      <c r="T25" s="98"/>
      <c r="U25" s="98"/>
      <c r="V25" s="98"/>
      <c r="W25" s="138">
        <v>312469.6</v>
      </c>
      <c r="X25" s="98"/>
      <c r="Y25" s="98"/>
      <c r="Z25" s="98"/>
      <c r="AA25" s="540" t="s">
        <v>3221</v>
      </c>
      <c r="AB25" s="541"/>
      <c r="AC25" s="98"/>
      <c r="AD25" s="98"/>
      <c r="AE25" s="140">
        <v>26.0</v>
      </c>
      <c r="AF25" s="4" t="s">
        <v>52</v>
      </c>
      <c r="AG25" s="98"/>
      <c r="AH25" s="78" t="s">
        <v>3064</v>
      </c>
    </row>
    <row r="26" ht="15.75" customHeight="1">
      <c r="A26" s="546">
        <v>35.0</v>
      </c>
      <c r="B26" s="543">
        <v>25.0</v>
      </c>
      <c r="C26" s="548"/>
      <c r="D26" s="4" t="s">
        <v>3065</v>
      </c>
      <c r="E26" s="4" t="s">
        <v>1734</v>
      </c>
      <c r="F26" s="133" t="s">
        <v>3229</v>
      </c>
      <c r="G26" s="78" t="s">
        <v>3066</v>
      </c>
      <c r="H26" s="98"/>
      <c r="I26" s="140">
        <v>2022.0</v>
      </c>
      <c r="J26" s="140">
        <v>2021.0</v>
      </c>
      <c r="K26" s="140">
        <v>1.0</v>
      </c>
      <c r="L26" s="4" t="s">
        <v>54</v>
      </c>
      <c r="M26" s="133" t="s">
        <v>52</v>
      </c>
      <c r="N26" s="98"/>
      <c r="O26" s="138">
        <v>1.0</v>
      </c>
      <c r="P26" s="133" t="s">
        <v>196</v>
      </c>
      <c r="Q26" s="130"/>
      <c r="R26" s="98"/>
      <c r="S26" s="98"/>
      <c r="T26" s="140">
        <v>57.0</v>
      </c>
      <c r="U26" s="98"/>
      <c r="V26" s="138">
        <v>36219.4</v>
      </c>
      <c r="W26" s="138">
        <v>202589.8</v>
      </c>
      <c r="X26" s="98"/>
      <c r="Y26" s="140">
        <v>35392.0</v>
      </c>
      <c r="Z26" s="98"/>
      <c r="AA26" s="540" t="s">
        <v>3221</v>
      </c>
      <c r="AB26" s="550">
        <v>175000.0</v>
      </c>
      <c r="AC26" s="140">
        <v>0.2</v>
      </c>
      <c r="AD26" s="98"/>
      <c r="AE26" s="140">
        <v>9.0</v>
      </c>
      <c r="AF26" s="4" t="s">
        <v>52</v>
      </c>
      <c r="AG26" s="98"/>
      <c r="AH26" s="4" t="s">
        <v>3230</v>
      </c>
    </row>
    <row r="27" ht="15.75" customHeight="1">
      <c r="A27" s="546">
        <v>35.0</v>
      </c>
      <c r="B27" s="534">
        <v>26.0</v>
      </c>
      <c r="C27" s="548"/>
      <c r="D27" s="4" t="s">
        <v>3065</v>
      </c>
      <c r="E27" s="4" t="s">
        <v>1734</v>
      </c>
      <c r="F27" s="98"/>
      <c r="G27" s="78" t="s">
        <v>3062</v>
      </c>
      <c r="H27" s="98"/>
      <c r="I27" s="140">
        <v>2022.0</v>
      </c>
      <c r="J27" s="140">
        <v>2021.0</v>
      </c>
      <c r="K27" s="140">
        <v>1.0</v>
      </c>
      <c r="L27" s="4" t="s">
        <v>54</v>
      </c>
      <c r="M27" s="133" t="s">
        <v>52</v>
      </c>
      <c r="N27" s="98"/>
      <c r="O27" s="133" t="s">
        <v>68</v>
      </c>
      <c r="P27" s="133" t="s">
        <v>196</v>
      </c>
      <c r="Q27" s="130"/>
      <c r="R27" s="98"/>
      <c r="S27" s="98"/>
      <c r="T27" s="98"/>
      <c r="U27" s="98"/>
      <c r="V27" s="98"/>
      <c r="W27" s="138">
        <v>202589.8</v>
      </c>
      <c r="X27" s="98"/>
      <c r="Y27" s="98"/>
      <c r="Z27" s="98"/>
      <c r="AA27" s="4" t="s">
        <v>3221</v>
      </c>
      <c r="AB27" s="136"/>
      <c r="AC27" s="98"/>
      <c r="AD27" s="98"/>
      <c r="AE27" s="140">
        <v>27.0</v>
      </c>
      <c r="AF27" s="4" t="s">
        <v>52</v>
      </c>
      <c r="AG27" s="98"/>
      <c r="AH27" s="4" t="s">
        <v>3230</v>
      </c>
    </row>
    <row r="28" ht="15.75" customHeight="1">
      <c r="A28" s="551">
        <v>32.0</v>
      </c>
      <c r="B28" s="543">
        <v>27.0</v>
      </c>
      <c r="C28" s="552" t="s">
        <v>3231</v>
      </c>
      <c r="D28" s="4" t="s">
        <v>2345</v>
      </c>
      <c r="E28" s="4" t="s">
        <v>2346</v>
      </c>
      <c r="F28" s="4" t="s">
        <v>3019</v>
      </c>
      <c r="G28" s="4" t="s">
        <v>2996</v>
      </c>
      <c r="H28" s="98"/>
      <c r="I28" s="140">
        <v>2021.0</v>
      </c>
      <c r="J28" s="140">
        <v>2022.0</v>
      </c>
      <c r="K28" s="140">
        <v>1.0</v>
      </c>
      <c r="L28" s="4" t="s">
        <v>54</v>
      </c>
      <c r="M28" s="133" t="s">
        <v>52</v>
      </c>
      <c r="N28" s="133" t="s">
        <v>147</v>
      </c>
      <c r="O28" s="138">
        <v>1.0</v>
      </c>
      <c r="P28" s="98"/>
      <c r="Q28" s="98"/>
      <c r="R28" s="98"/>
      <c r="S28" s="98"/>
      <c r="T28" s="140">
        <v>1.42</v>
      </c>
      <c r="U28" s="98"/>
      <c r="V28" s="138">
        <v>6961.8</v>
      </c>
      <c r="W28" s="103">
        <v>7137.7</v>
      </c>
      <c r="X28" s="98"/>
      <c r="Y28" s="140">
        <v>4971.0</v>
      </c>
      <c r="Z28" s="98"/>
      <c r="AA28" s="540" t="s">
        <v>3221</v>
      </c>
      <c r="AB28" s="550">
        <v>23348.0</v>
      </c>
      <c r="AC28" s="140">
        <v>0.21</v>
      </c>
      <c r="AD28" s="140">
        <v>1.05</v>
      </c>
      <c r="AE28" s="140">
        <v>58.0</v>
      </c>
      <c r="AF28" s="4" t="s">
        <v>52</v>
      </c>
      <c r="AG28" s="98"/>
      <c r="AH28" s="78" t="s">
        <v>2346</v>
      </c>
    </row>
    <row r="29" ht="15.75" customHeight="1">
      <c r="A29" s="551">
        <v>32.0</v>
      </c>
      <c r="B29" s="534">
        <v>28.0</v>
      </c>
      <c r="C29" s="553"/>
      <c r="D29" s="4" t="s">
        <v>2997</v>
      </c>
      <c r="E29" s="4" t="s">
        <v>2998</v>
      </c>
      <c r="F29" s="4" t="s">
        <v>2951</v>
      </c>
      <c r="G29" s="4" t="s">
        <v>2951</v>
      </c>
      <c r="H29" s="98"/>
      <c r="I29" s="140">
        <v>2021.0</v>
      </c>
      <c r="J29" s="98"/>
      <c r="K29" s="140">
        <v>2.0</v>
      </c>
      <c r="L29" s="4" t="s">
        <v>77</v>
      </c>
      <c r="M29" s="133" t="s">
        <v>52</v>
      </c>
      <c r="N29" s="98"/>
      <c r="O29" s="138">
        <v>1.0</v>
      </c>
      <c r="P29" s="98"/>
      <c r="Q29" s="98"/>
      <c r="R29" s="98"/>
      <c r="S29" s="98"/>
      <c r="T29" s="98"/>
      <c r="U29" s="98"/>
      <c r="V29" s="98"/>
      <c r="W29" s="138">
        <v>6941.4</v>
      </c>
      <c r="X29" s="98"/>
      <c r="Y29" s="98"/>
      <c r="Z29" s="98"/>
      <c r="AA29" s="4" t="s">
        <v>3232</v>
      </c>
      <c r="AB29" s="136"/>
      <c r="AC29" s="98"/>
      <c r="AD29" s="98"/>
      <c r="AE29" s="140">
        <v>132.0</v>
      </c>
      <c r="AF29" s="4" t="s">
        <v>52</v>
      </c>
      <c r="AG29" s="98"/>
      <c r="AH29" s="78" t="s">
        <v>3233</v>
      </c>
    </row>
    <row r="30" ht="15.75" customHeight="1">
      <c r="A30" s="551">
        <v>32.0</v>
      </c>
      <c r="B30" s="543">
        <v>29.0</v>
      </c>
      <c r="C30" s="553"/>
      <c r="D30" s="4" t="s">
        <v>2999</v>
      </c>
      <c r="E30" s="4" t="s">
        <v>3000</v>
      </c>
      <c r="F30" s="133" t="s">
        <v>3234</v>
      </c>
      <c r="G30" s="78" t="s">
        <v>3001</v>
      </c>
      <c r="H30" s="98"/>
      <c r="I30" s="98"/>
      <c r="J30" s="140">
        <v>2021.0</v>
      </c>
      <c r="K30" s="140">
        <v>1.0</v>
      </c>
      <c r="L30" s="4" t="s">
        <v>54</v>
      </c>
      <c r="M30" s="133" t="s">
        <v>52</v>
      </c>
      <c r="N30" s="98"/>
      <c r="O30" s="138">
        <v>1.0</v>
      </c>
      <c r="P30" s="133" t="s">
        <v>196</v>
      </c>
      <c r="Q30" s="130"/>
      <c r="R30" s="98"/>
      <c r="S30" s="98"/>
      <c r="T30" s="554">
        <v>0.87</v>
      </c>
      <c r="U30" s="98"/>
      <c r="V30" s="138">
        <v>0.0</v>
      </c>
      <c r="W30" s="138">
        <v>3152.4</v>
      </c>
      <c r="X30" s="98"/>
      <c r="Y30" s="140">
        <v>12455.0</v>
      </c>
      <c r="Z30" s="98"/>
      <c r="AA30" s="540" t="s">
        <v>3221</v>
      </c>
      <c r="AB30" s="550">
        <v>61117.0</v>
      </c>
      <c r="AC30" s="140">
        <v>0.2</v>
      </c>
      <c r="AD30" s="554">
        <v>1.18</v>
      </c>
      <c r="AE30" s="140">
        <v>47.0</v>
      </c>
      <c r="AF30" s="4" t="s">
        <v>2237</v>
      </c>
      <c r="AG30" s="98"/>
      <c r="AH30" s="78" t="s">
        <v>3235</v>
      </c>
    </row>
    <row r="31" ht="15.75" customHeight="1">
      <c r="A31" s="551">
        <v>32.0</v>
      </c>
      <c r="B31" s="534">
        <v>30.0</v>
      </c>
      <c r="C31" s="553"/>
      <c r="D31" s="4" t="s">
        <v>2999</v>
      </c>
      <c r="E31" s="4" t="s">
        <v>3000</v>
      </c>
      <c r="F31" s="133" t="s">
        <v>3236</v>
      </c>
      <c r="G31" s="78" t="s">
        <v>3002</v>
      </c>
      <c r="H31" s="98"/>
      <c r="I31" s="140">
        <v>2021.0</v>
      </c>
      <c r="J31" s="140">
        <v>2022.0</v>
      </c>
      <c r="K31" s="140">
        <v>1.0</v>
      </c>
      <c r="L31" s="4" t="s">
        <v>54</v>
      </c>
      <c r="M31" s="133" t="s">
        <v>52</v>
      </c>
      <c r="N31" s="98"/>
      <c r="O31" s="133" t="s">
        <v>68</v>
      </c>
      <c r="P31" s="133" t="s">
        <v>196</v>
      </c>
      <c r="Q31" s="130"/>
      <c r="R31" s="98"/>
      <c r="S31" s="98"/>
      <c r="T31" s="140">
        <v>0.67</v>
      </c>
      <c r="U31" s="98"/>
      <c r="V31" s="138">
        <v>100.0</v>
      </c>
      <c r="W31" s="138">
        <v>3152.4</v>
      </c>
      <c r="X31" s="98"/>
      <c r="Y31" s="140">
        <v>13858.0</v>
      </c>
      <c r="Z31" s="98"/>
      <c r="AA31" s="4" t="s">
        <v>3221</v>
      </c>
      <c r="AB31" s="140">
        <v>51223.0</v>
      </c>
      <c r="AC31" s="140">
        <v>0.27</v>
      </c>
      <c r="AD31" s="140">
        <v>2.27</v>
      </c>
      <c r="AE31" s="140">
        <v>59.0</v>
      </c>
      <c r="AF31" s="4" t="s">
        <v>2237</v>
      </c>
      <c r="AG31" s="98"/>
      <c r="AH31" s="78" t="s">
        <v>3235</v>
      </c>
    </row>
    <row r="32" ht="15.75" customHeight="1">
      <c r="A32" s="555">
        <v>31.0</v>
      </c>
      <c r="B32" s="543">
        <v>31.0</v>
      </c>
      <c r="C32" s="556" t="s">
        <v>1145</v>
      </c>
      <c r="D32" s="4" t="s">
        <v>2966</v>
      </c>
      <c r="E32" s="4" t="s">
        <v>2967</v>
      </c>
      <c r="F32" s="133" t="s">
        <v>3223</v>
      </c>
      <c r="G32" s="78" t="s">
        <v>2968</v>
      </c>
      <c r="H32" s="98"/>
      <c r="I32" s="98"/>
      <c r="J32" s="140">
        <v>2021.0</v>
      </c>
      <c r="K32" s="140">
        <v>1.0</v>
      </c>
      <c r="L32" s="4" t="s">
        <v>54</v>
      </c>
      <c r="M32" s="133" t="s">
        <v>52</v>
      </c>
      <c r="N32" s="98"/>
      <c r="O32" s="138">
        <v>1.0</v>
      </c>
      <c r="P32" s="133" t="s">
        <v>196</v>
      </c>
      <c r="Q32" s="130"/>
      <c r="R32" s="98"/>
      <c r="S32" s="98"/>
      <c r="T32" s="554">
        <v>0.07</v>
      </c>
      <c r="U32" s="98"/>
      <c r="V32" s="98"/>
      <c r="W32" s="138">
        <v>208.5</v>
      </c>
      <c r="X32" s="98"/>
      <c r="Y32" s="140">
        <v>3769.0</v>
      </c>
      <c r="Z32" s="98"/>
      <c r="AA32" s="4" t="s">
        <v>3221</v>
      </c>
      <c r="AB32" s="140">
        <v>55000.0</v>
      </c>
      <c r="AC32" s="140">
        <v>0.07</v>
      </c>
      <c r="AD32" s="554">
        <v>0.78</v>
      </c>
      <c r="AE32" s="140">
        <v>37.0</v>
      </c>
      <c r="AF32" s="4" t="s">
        <v>2237</v>
      </c>
      <c r="AG32" s="98"/>
      <c r="AH32" s="78" t="s">
        <v>3237</v>
      </c>
    </row>
    <row r="33" ht="15.75" customHeight="1">
      <c r="A33" s="555">
        <v>31.0</v>
      </c>
      <c r="B33" s="534">
        <v>32.0</v>
      </c>
      <c r="C33" s="557"/>
      <c r="D33" s="4" t="s">
        <v>2966</v>
      </c>
      <c r="E33" s="4" t="s">
        <v>2967</v>
      </c>
      <c r="F33" s="4" t="s">
        <v>2951</v>
      </c>
      <c r="G33" s="4" t="s">
        <v>2951</v>
      </c>
      <c r="H33" s="98"/>
      <c r="I33" s="140">
        <v>2021.0</v>
      </c>
      <c r="J33" s="98"/>
      <c r="K33" s="140">
        <v>2.0</v>
      </c>
      <c r="L33" s="4" t="s">
        <v>77</v>
      </c>
      <c r="M33" s="133" t="s">
        <v>52</v>
      </c>
      <c r="N33" s="98"/>
      <c r="O33" s="133" t="s">
        <v>68</v>
      </c>
      <c r="P33" s="133" t="s">
        <v>196</v>
      </c>
      <c r="Q33" s="130"/>
      <c r="R33" s="98"/>
      <c r="S33" s="98"/>
      <c r="T33" s="98"/>
      <c r="U33" s="98"/>
      <c r="V33" s="98"/>
      <c r="W33" s="138">
        <v>208.5</v>
      </c>
      <c r="X33" s="98"/>
      <c r="Y33" s="98"/>
      <c r="Z33" s="98"/>
      <c r="AA33" s="4" t="s">
        <v>3232</v>
      </c>
      <c r="AB33" s="136"/>
      <c r="AC33" s="98"/>
      <c r="AD33" s="98"/>
      <c r="AE33" s="140">
        <v>124.0</v>
      </c>
      <c r="AF33" s="4" t="s">
        <v>2237</v>
      </c>
      <c r="AG33" s="98"/>
      <c r="AH33" s="78" t="s">
        <v>3238</v>
      </c>
    </row>
    <row r="34" ht="15.75" customHeight="1">
      <c r="A34" s="555">
        <v>31.0</v>
      </c>
      <c r="B34" s="543">
        <v>33.0</v>
      </c>
      <c r="C34" s="557"/>
      <c r="D34" s="4" t="s">
        <v>2966</v>
      </c>
      <c r="E34" s="4" t="s">
        <v>2967</v>
      </c>
      <c r="F34" s="4" t="s">
        <v>2951</v>
      </c>
      <c r="G34" s="4" t="s">
        <v>2951</v>
      </c>
      <c r="H34" s="98"/>
      <c r="I34" s="140">
        <v>2021.0</v>
      </c>
      <c r="J34" s="98"/>
      <c r="K34" s="140">
        <v>2.0</v>
      </c>
      <c r="L34" s="4" t="s">
        <v>54</v>
      </c>
      <c r="M34" s="133" t="s">
        <v>52</v>
      </c>
      <c r="N34" s="98"/>
      <c r="O34" s="133" t="s">
        <v>68</v>
      </c>
      <c r="P34" s="133" t="s">
        <v>196</v>
      </c>
      <c r="Q34" s="130"/>
      <c r="R34" s="98"/>
      <c r="S34" s="98"/>
      <c r="T34" s="98"/>
      <c r="U34" s="98"/>
      <c r="V34" s="138">
        <v>88.5</v>
      </c>
      <c r="W34" s="138">
        <v>208.5</v>
      </c>
      <c r="X34" s="98"/>
      <c r="Y34" s="98"/>
      <c r="Z34" s="98"/>
      <c r="AA34" s="540" t="s">
        <v>1965</v>
      </c>
      <c r="AB34" s="541"/>
      <c r="AC34" s="98"/>
      <c r="AD34" s="98"/>
      <c r="AE34" s="140">
        <v>125.0</v>
      </c>
      <c r="AF34" s="4" t="s">
        <v>2237</v>
      </c>
      <c r="AG34" s="98"/>
      <c r="AH34" s="78" t="s">
        <v>3239</v>
      </c>
    </row>
    <row r="35" ht="15.75" customHeight="1">
      <c r="A35" s="558">
        <v>33.0</v>
      </c>
      <c r="B35" s="534">
        <v>34.0</v>
      </c>
      <c r="C35" s="559" t="s">
        <v>3240</v>
      </c>
      <c r="D35" s="560" t="s">
        <v>2942</v>
      </c>
      <c r="E35" s="560" t="s">
        <v>1111</v>
      </c>
      <c r="F35" s="133" t="s">
        <v>3241</v>
      </c>
      <c r="G35" s="78" t="s">
        <v>2943</v>
      </c>
      <c r="H35" s="98"/>
      <c r="I35" s="98"/>
      <c r="J35" s="140">
        <v>2021.0</v>
      </c>
      <c r="K35" s="140">
        <v>1.0</v>
      </c>
      <c r="L35" s="4" t="s">
        <v>64</v>
      </c>
      <c r="M35" s="133" t="s">
        <v>52</v>
      </c>
      <c r="N35" s="133" t="s">
        <v>147</v>
      </c>
      <c r="O35" s="138">
        <v>1.0</v>
      </c>
      <c r="P35" s="98"/>
      <c r="Q35" s="98"/>
      <c r="R35" s="98"/>
      <c r="S35" s="98"/>
      <c r="T35" s="554">
        <v>1.04</v>
      </c>
      <c r="U35" s="98"/>
      <c r="V35" s="138">
        <v>887.0</v>
      </c>
      <c r="W35" s="138">
        <v>46294.8</v>
      </c>
      <c r="X35" s="98"/>
      <c r="Y35" s="140">
        <v>904.0</v>
      </c>
      <c r="Z35" s="98"/>
      <c r="AA35" s="540" t="s">
        <v>3222</v>
      </c>
      <c r="AB35" s="550">
        <v>2320.0</v>
      </c>
      <c r="AC35" s="140">
        <v>0.39</v>
      </c>
      <c r="AD35" s="554">
        <v>1.2</v>
      </c>
      <c r="AE35" s="140">
        <v>46.0</v>
      </c>
      <c r="AF35" s="4" t="s">
        <v>52</v>
      </c>
      <c r="AG35" s="98"/>
      <c r="AH35" s="4" t="s">
        <v>1111</v>
      </c>
    </row>
    <row r="36" ht="15.75" customHeight="1">
      <c r="A36" s="558">
        <v>33.0</v>
      </c>
      <c r="B36" s="543">
        <v>35.0</v>
      </c>
      <c r="C36" s="561"/>
      <c r="D36" s="4" t="s">
        <v>2947</v>
      </c>
      <c r="E36" s="4" t="s">
        <v>2948</v>
      </c>
      <c r="F36" s="562" t="s">
        <v>3242</v>
      </c>
      <c r="G36" s="158" t="s">
        <v>2949</v>
      </c>
      <c r="H36" s="98"/>
      <c r="I36" s="98"/>
      <c r="J36" s="140">
        <v>2021.0</v>
      </c>
      <c r="K36" s="140">
        <v>1.0</v>
      </c>
      <c r="L36" s="4" t="s">
        <v>64</v>
      </c>
      <c r="M36" s="133" t="s">
        <v>52</v>
      </c>
      <c r="N36" s="133" t="s">
        <v>147</v>
      </c>
      <c r="O36" s="133" t="s">
        <v>68</v>
      </c>
      <c r="P36" s="98"/>
      <c r="Q36" s="98"/>
      <c r="R36" s="98"/>
      <c r="S36" s="98"/>
      <c r="T36" s="554">
        <v>1.07</v>
      </c>
      <c r="U36" s="98"/>
      <c r="V36" s="138">
        <v>21087.9</v>
      </c>
      <c r="W36" s="138">
        <v>46294.8</v>
      </c>
      <c r="X36" s="98"/>
      <c r="Y36" s="140">
        <v>15131.0</v>
      </c>
      <c r="Z36" s="98"/>
      <c r="AA36" s="4" t="s">
        <v>3222</v>
      </c>
      <c r="AB36" s="140">
        <v>41815.0</v>
      </c>
      <c r="AC36" s="140">
        <v>0.36</v>
      </c>
      <c r="AD36" s="554">
        <v>1.11</v>
      </c>
      <c r="AE36" s="140">
        <v>40.0</v>
      </c>
      <c r="AF36" s="4" t="s">
        <v>52</v>
      </c>
      <c r="AG36" s="98"/>
      <c r="AH36" s="78" t="s">
        <v>2948</v>
      </c>
    </row>
    <row r="37" ht="15.75" customHeight="1">
      <c r="A37" s="558">
        <v>33.0</v>
      </c>
      <c r="B37" s="534">
        <v>36.0</v>
      </c>
      <c r="C37" s="561"/>
      <c r="D37" s="4" t="s">
        <v>2947</v>
      </c>
      <c r="E37" s="4" t="s">
        <v>2948</v>
      </c>
      <c r="F37" s="133" t="s">
        <v>3228</v>
      </c>
      <c r="G37" s="78" t="s">
        <v>2950</v>
      </c>
      <c r="H37" s="98"/>
      <c r="I37" s="98"/>
      <c r="J37" s="140">
        <v>2021.0</v>
      </c>
      <c r="K37" s="140">
        <v>1.0</v>
      </c>
      <c r="L37" s="4" t="s">
        <v>64</v>
      </c>
      <c r="M37" s="133" t="s">
        <v>52</v>
      </c>
      <c r="N37" s="133" t="s">
        <v>147</v>
      </c>
      <c r="O37" s="133" t="s">
        <v>68</v>
      </c>
      <c r="P37" s="98"/>
      <c r="Q37" s="98"/>
      <c r="R37" s="98"/>
      <c r="S37" s="98"/>
      <c r="T37" s="554">
        <v>1.06</v>
      </c>
      <c r="U37" s="98"/>
      <c r="V37" s="138">
        <v>3125.0</v>
      </c>
      <c r="W37" s="138">
        <v>46294.8</v>
      </c>
      <c r="X37" s="98"/>
      <c r="Y37" s="140">
        <v>3568.0</v>
      </c>
      <c r="Z37" s="98"/>
      <c r="AA37" s="4" t="s">
        <v>3222</v>
      </c>
      <c r="AB37" s="140">
        <v>9968.0</v>
      </c>
      <c r="AC37" s="140">
        <v>0.36</v>
      </c>
      <c r="AD37" s="554">
        <v>0.82</v>
      </c>
      <c r="AE37" s="140">
        <v>45.0</v>
      </c>
      <c r="AF37" s="4" t="s">
        <v>52</v>
      </c>
      <c r="AG37" s="98"/>
      <c r="AH37" s="78" t="s">
        <v>2948</v>
      </c>
    </row>
    <row r="38" ht="15.75" customHeight="1">
      <c r="A38" s="558">
        <v>33.0</v>
      </c>
      <c r="B38" s="543">
        <v>37.0</v>
      </c>
      <c r="C38" s="561"/>
      <c r="D38" s="4" t="s">
        <v>2947</v>
      </c>
      <c r="E38" s="4" t="s">
        <v>2948</v>
      </c>
      <c r="F38" s="4" t="s">
        <v>2951</v>
      </c>
      <c r="G38" s="4" t="s">
        <v>2951</v>
      </c>
      <c r="H38" s="98"/>
      <c r="I38" s="140">
        <v>2021.0</v>
      </c>
      <c r="J38" s="98"/>
      <c r="K38" s="140">
        <v>2.0</v>
      </c>
      <c r="L38" s="4" t="s">
        <v>54</v>
      </c>
      <c r="M38" s="133" t="s">
        <v>52</v>
      </c>
      <c r="N38" s="133" t="s">
        <v>147</v>
      </c>
      <c r="O38" s="133" t="s">
        <v>68</v>
      </c>
      <c r="P38" s="98"/>
      <c r="Q38" s="98"/>
      <c r="R38" s="98"/>
      <c r="S38" s="98"/>
      <c r="T38" s="98"/>
      <c r="U38" s="98"/>
      <c r="V38" s="98"/>
      <c r="W38" s="138">
        <v>46294.8</v>
      </c>
      <c r="X38" s="98"/>
      <c r="Y38" s="98"/>
      <c r="Z38" s="98"/>
      <c r="AA38" s="4" t="s">
        <v>1965</v>
      </c>
      <c r="AB38" s="136"/>
      <c r="AC38" s="98"/>
      <c r="AD38" s="98"/>
      <c r="AE38" s="140">
        <v>121.0</v>
      </c>
      <c r="AF38" s="4" t="s">
        <v>52</v>
      </c>
      <c r="AG38" s="98"/>
      <c r="AH38" s="78" t="s">
        <v>3243</v>
      </c>
    </row>
    <row r="39" ht="15.75" customHeight="1">
      <c r="A39" s="558">
        <v>33.0</v>
      </c>
      <c r="B39" s="534">
        <v>38.0</v>
      </c>
      <c r="C39" s="561"/>
      <c r="D39" s="4" t="s">
        <v>2947</v>
      </c>
      <c r="E39" s="4" t="s">
        <v>2948</v>
      </c>
      <c r="F39" s="4" t="s">
        <v>2951</v>
      </c>
      <c r="G39" s="4" t="s">
        <v>2951</v>
      </c>
      <c r="H39" s="98"/>
      <c r="I39" s="140">
        <v>2021.0</v>
      </c>
      <c r="J39" s="98"/>
      <c r="K39" s="140">
        <v>2.0</v>
      </c>
      <c r="L39" s="4" t="s">
        <v>77</v>
      </c>
      <c r="M39" s="133" t="s">
        <v>52</v>
      </c>
      <c r="N39" s="133" t="s">
        <v>147</v>
      </c>
      <c r="O39" s="133" t="s">
        <v>68</v>
      </c>
      <c r="P39" s="98"/>
      <c r="Q39" s="98"/>
      <c r="R39" s="98"/>
      <c r="S39" s="98"/>
      <c r="T39" s="98"/>
      <c r="U39" s="98"/>
      <c r="V39" s="98"/>
      <c r="W39" s="138">
        <v>46294.8</v>
      </c>
      <c r="X39" s="98"/>
      <c r="Y39" s="98"/>
      <c r="Z39" s="98"/>
      <c r="AA39" s="540" t="s">
        <v>3232</v>
      </c>
      <c r="AB39" s="541"/>
      <c r="AC39" s="98"/>
      <c r="AD39" s="98"/>
      <c r="AE39" s="140">
        <v>122.0</v>
      </c>
      <c r="AF39" s="4" t="s">
        <v>52</v>
      </c>
      <c r="AG39" s="98"/>
      <c r="AH39" s="78" t="s">
        <v>3244</v>
      </c>
    </row>
    <row r="40" ht="15.75" customHeight="1">
      <c r="A40" s="558">
        <v>33.0</v>
      </c>
      <c r="B40" s="543">
        <v>39.0</v>
      </c>
      <c r="C40" s="561"/>
      <c r="D40" s="4" t="s">
        <v>2960</v>
      </c>
      <c r="E40" s="144" t="s">
        <v>2961</v>
      </c>
      <c r="F40" s="4" t="s">
        <v>2951</v>
      </c>
      <c r="G40" s="4" t="s">
        <v>2951</v>
      </c>
      <c r="H40" s="98"/>
      <c r="I40" s="140">
        <v>2021.0</v>
      </c>
      <c r="J40" s="98"/>
      <c r="K40" s="140">
        <v>2.0</v>
      </c>
      <c r="L40" s="4" t="s">
        <v>77</v>
      </c>
      <c r="M40" s="133" t="s">
        <v>52</v>
      </c>
      <c r="N40" s="98"/>
      <c r="O40" s="138">
        <v>1.0</v>
      </c>
      <c r="P40" s="98"/>
      <c r="Q40" s="98"/>
      <c r="R40" s="98"/>
      <c r="S40" s="98"/>
      <c r="T40" s="98"/>
      <c r="U40" s="98"/>
      <c r="V40" s="98"/>
      <c r="W40" s="138">
        <v>20.8</v>
      </c>
      <c r="X40" s="98"/>
      <c r="Y40" s="98"/>
      <c r="Z40" s="98"/>
      <c r="AA40" s="563" t="s">
        <v>3232</v>
      </c>
      <c r="AB40" s="564"/>
      <c r="AC40" s="98"/>
      <c r="AD40" s="98"/>
      <c r="AE40" s="140">
        <v>123.0</v>
      </c>
      <c r="AF40" s="4" t="s">
        <v>52</v>
      </c>
      <c r="AG40" s="98"/>
      <c r="AH40" s="78" t="s">
        <v>3245</v>
      </c>
    </row>
    <row r="41" ht="15.75" customHeight="1">
      <c r="A41" s="558">
        <v>33.0</v>
      </c>
      <c r="B41" s="534">
        <v>40.0</v>
      </c>
      <c r="C41" s="561"/>
      <c r="D41" s="4" t="s">
        <v>2969</v>
      </c>
      <c r="E41" s="4" t="s">
        <v>2970</v>
      </c>
      <c r="F41" s="4" t="s">
        <v>2971</v>
      </c>
      <c r="G41" s="78" t="s">
        <v>2971</v>
      </c>
      <c r="H41" s="98"/>
      <c r="I41" s="140">
        <v>2021.0</v>
      </c>
      <c r="J41" s="140">
        <v>2022.0</v>
      </c>
      <c r="K41" s="140">
        <v>1.0</v>
      </c>
      <c r="L41" s="4" t="s">
        <v>77</v>
      </c>
      <c r="M41" s="133" t="s">
        <v>52</v>
      </c>
      <c r="N41" s="98"/>
      <c r="O41" s="138">
        <v>1.0</v>
      </c>
      <c r="P41" s="98"/>
      <c r="Q41" s="98"/>
      <c r="R41" s="98"/>
      <c r="S41" s="98"/>
      <c r="T41" s="140">
        <v>1.92</v>
      </c>
      <c r="U41" s="98"/>
      <c r="V41" s="138">
        <v>303.8</v>
      </c>
      <c r="W41" s="138">
        <v>1103.1</v>
      </c>
      <c r="X41" s="98"/>
      <c r="Y41" s="140">
        <v>29498.0</v>
      </c>
      <c r="Z41" s="98"/>
      <c r="AA41" s="4" t="s">
        <v>3226</v>
      </c>
      <c r="AB41" s="140">
        <v>97028.0</v>
      </c>
      <c r="AC41" s="140">
        <v>0.3</v>
      </c>
      <c r="AD41" s="140">
        <v>0.11</v>
      </c>
      <c r="AE41" s="140">
        <v>62.0</v>
      </c>
      <c r="AF41" s="4" t="s">
        <v>52</v>
      </c>
      <c r="AG41" s="98"/>
      <c r="AH41" s="78" t="s">
        <v>3246</v>
      </c>
    </row>
    <row r="42" ht="15.75" customHeight="1">
      <c r="A42" s="558">
        <v>33.0</v>
      </c>
      <c r="B42" s="543">
        <v>41.0</v>
      </c>
      <c r="C42" s="561"/>
      <c r="D42" s="4" t="s">
        <v>2969</v>
      </c>
      <c r="E42" s="4" t="s">
        <v>2970</v>
      </c>
      <c r="F42" s="4" t="s">
        <v>2951</v>
      </c>
      <c r="G42" s="4" t="s">
        <v>2951</v>
      </c>
      <c r="H42" s="98"/>
      <c r="I42" s="140">
        <v>2021.0</v>
      </c>
      <c r="J42" s="98"/>
      <c r="K42" s="140">
        <v>2.0</v>
      </c>
      <c r="L42" s="4" t="s">
        <v>64</v>
      </c>
      <c r="M42" s="133" t="s">
        <v>52</v>
      </c>
      <c r="N42" s="98"/>
      <c r="O42" s="133" t="s">
        <v>68</v>
      </c>
      <c r="P42" s="98"/>
      <c r="Q42" s="98"/>
      <c r="R42" s="98"/>
      <c r="S42" s="98"/>
      <c r="T42" s="98"/>
      <c r="U42" s="98"/>
      <c r="V42" s="98"/>
      <c r="W42" s="138">
        <v>1103.1</v>
      </c>
      <c r="X42" s="98"/>
      <c r="Y42" s="98"/>
      <c r="Z42" s="98"/>
      <c r="AA42" s="4" t="s">
        <v>3219</v>
      </c>
      <c r="AB42" s="136"/>
      <c r="AC42" s="98"/>
      <c r="AD42" s="98"/>
      <c r="AE42" s="140">
        <v>126.0</v>
      </c>
      <c r="AF42" s="4" t="s">
        <v>52</v>
      </c>
      <c r="AG42" s="98"/>
      <c r="AH42" s="78" t="s">
        <v>3247</v>
      </c>
    </row>
    <row r="43" ht="15.75" customHeight="1">
      <c r="A43" s="558">
        <v>33.0</v>
      </c>
      <c r="B43" s="534">
        <v>42.0</v>
      </c>
      <c r="C43" s="561"/>
      <c r="D43" s="4" t="s">
        <v>2972</v>
      </c>
      <c r="E43" s="4" t="s">
        <v>2973</v>
      </c>
      <c r="F43" s="562" t="s">
        <v>3242</v>
      </c>
      <c r="G43" s="78" t="s">
        <v>2949</v>
      </c>
      <c r="H43" s="98"/>
      <c r="I43" s="98"/>
      <c r="J43" s="140">
        <v>2021.0</v>
      </c>
      <c r="K43" s="140">
        <v>1.0</v>
      </c>
      <c r="L43" s="4" t="s">
        <v>64</v>
      </c>
      <c r="M43" s="133" t="s">
        <v>52</v>
      </c>
      <c r="N43" s="98"/>
      <c r="O43" s="138">
        <v>1.0</v>
      </c>
      <c r="P43" s="133" t="s">
        <v>196</v>
      </c>
      <c r="Q43" s="130"/>
      <c r="R43" s="98"/>
      <c r="S43" s="98"/>
      <c r="T43" s="554">
        <v>1.03</v>
      </c>
      <c r="U43" s="98"/>
      <c r="V43" s="98"/>
      <c r="W43" s="138">
        <v>5342.2</v>
      </c>
      <c r="X43" s="98"/>
      <c r="Y43" s="140">
        <v>6321.0</v>
      </c>
      <c r="Z43" s="98"/>
      <c r="AA43" s="540" t="s">
        <v>3222</v>
      </c>
      <c r="AB43" s="550">
        <v>41977.0</v>
      </c>
      <c r="AC43" s="140">
        <v>0.15</v>
      </c>
      <c r="AD43" s="554">
        <v>0.96</v>
      </c>
      <c r="AE43" s="140">
        <v>42.0</v>
      </c>
      <c r="AF43" s="4" t="s">
        <v>2237</v>
      </c>
      <c r="AG43" s="98"/>
      <c r="AH43" s="4" t="s">
        <v>3248</v>
      </c>
    </row>
    <row r="44" ht="15.75" customHeight="1">
      <c r="A44" s="558">
        <v>33.0</v>
      </c>
      <c r="B44" s="543">
        <v>43.0</v>
      </c>
      <c r="C44" s="561"/>
      <c r="D44" s="4" t="s">
        <v>2972</v>
      </c>
      <c r="E44" s="4" t="s">
        <v>2973</v>
      </c>
      <c r="F44" s="98"/>
      <c r="G44" s="98"/>
      <c r="H44" s="98"/>
      <c r="I44" s="140">
        <v>2021.0</v>
      </c>
      <c r="J44" s="98"/>
      <c r="K44" s="140">
        <v>2.0</v>
      </c>
      <c r="L44" s="4" t="s">
        <v>77</v>
      </c>
      <c r="M44" s="133" t="s">
        <v>52</v>
      </c>
      <c r="N44" s="98"/>
      <c r="O44" s="133" t="s">
        <v>68</v>
      </c>
      <c r="P44" s="133" t="s">
        <v>196</v>
      </c>
      <c r="Q44" s="130"/>
      <c r="R44" s="98"/>
      <c r="S44" s="98"/>
      <c r="T44" s="98"/>
      <c r="U44" s="98"/>
      <c r="V44" s="98"/>
      <c r="W44" s="138">
        <v>5342.2</v>
      </c>
      <c r="X44" s="98"/>
      <c r="Y44" s="98"/>
      <c r="Z44" s="98"/>
      <c r="AA44" s="4" t="s">
        <v>3232</v>
      </c>
      <c r="AB44" s="136"/>
      <c r="AC44" s="98"/>
      <c r="AD44" s="98"/>
      <c r="AE44" s="140">
        <v>96.0</v>
      </c>
      <c r="AF44" s="4" t="s">
        <v>2237</v>
      </c>
      <c r="AG44" s="98"/>
      <c r="AH44" s="4" t="s">
        <v>2973</v>
      </c>
    </row>
    <row r="45" ht="15.75" customHeight="1">
      <c r="A45" s="558">
        <v>33.0</v>
      </c>
      <c r="B45" s="534">
        <v>44.0</v>
      </c>
      <c r="C45" s="561"/>
      <c r="D45" s="4" t="s">
        <v>2972</v>
      </c>
      <c r="E45" s="4" t="s">
        <v>2973</v>
      </c>
      <c r="F45" s="4" t="s">
        <v>2951</v>
      </c>
      <c r="G45" s="4" t="s">
        <v>2951</v>
      </c>
      <c r="H45" s="98"/>
      <c r="I45" s="140">
        <v>2021.0</v>
      </c>
      <c r="J45" s="98"/>
      <c r="K45" s="140">
        <v>2.0</v>
      </c>
      <c r="L45" s="4" t="s">
        <v>54</v>
      </c>
      <c r="M45" s="133" t="s">
        <v>52</v>
      </c>
      <c r="N45" s="98"/>
      <c r="O45" s="133" t="s">
        <v>68</v>
      </c>
      <c r="P45" s="133" t="s">
        <v>196</v>
      </c>
      <c r="Q45" s="130"/>
      <c r="R45" s="98"/>
      <c r="S45" s="98"/>
      <c r="T45" s="98"/>
      <c r="U45" s="98"/>
      <c r="V45" s="98"/>
      <c r="W45" s="138">
        <v>5342.2</v>
      </c>
      <c r="X45" s="98"/>
      <c r="Y45" s="98"/>
      <c r="Z45" s="98"/>
      <c r="AA45" s="540" t="s">
        <v>1965</v>
      </c>
      <c r="AB45" s="541"/>
      <c r="AC45" s="98"/>
      <c r="AD45" s="98"/>
      <c r="AE45" s="140">
        <v>127.0</v>
      </c>
      <c r="AF45" s="4" t="s">
        <v>2237</v>
      </c>
      <c r="AG45" s="98"/>
      <c r="AH45" s="4" t="s">
        <v>3249</v>
      </c>
    </row>
    <row r="46" ht="15.75" customHeight="1">
      <c r="A46" s="558">
        <v>33.0</v>
      </c>
      <c r="B46" s="543">
        <v>45.0</v>
      </c>
      <c r="C46" s="561"/>
      <c r="D46" s="4" t="s">
        <v>2972</v>
      </c>
      <c r="E46" s="4" t="s">
        <v>2973</v>
      </c>
      <c r="F46" s="4" t="s">
        <v>2951</v>
      </c>
      <c r="G46" s="4" t="s">
        <v>2951</v>
      </c>
      <c r="H46" s="98"/>
      <c r="I46" s="140">
        <v>2021.0</v>
      </c>
      <c r="J46" s="98"/>
      <c r="K46" s="140">
        <v>2.0</v>
      </c>
      <c r="L46" s="4" t="s">
        <v>54</v>
      </c>
      <c r="M46" s="133" t="s">
        <v>52</v>
      </c>
      <c r="N46" s="98"/>
      <c r="O46" s="133" t="s">
        <v>68</v>
      </c>
      <c r="P46" s="133" t="s">
        <v>196</v>
      </c>
      <c r="Q46" s="130"/>
      <c r="R46" s="98"/>
      <c r="S46" s="98"/>
      <c r="T46" s="98"/>
      <c r="U46" s="98"/>
      <c r="V46" s="98"/>
      <c r="W46" s="138">
        <v>5342.2</v>
      </c>
      <c r="X46" s="98"/>
      <c r="Y46" s="98"/>
      <c r="Z46" s="98"/>
      <c r="AA46" s="540" t="s">
        <v>1965</v>
      </c>
      <c r="AB46" s="541"/>
      <c r="AC46" s="98"/>
      <c r="AD46" s="98"/>
      <c r="AE46" s="140">
        <v>128.0</v>
      </c>
      <c r="AF46" s="4" t="s">
        <v>2237</v>
      </c>
      <c r="AG46" s="98"/>
      <c r="AH46" s="4" t="s">
        <v>3250</v>
      </c>
    </row>
    <row r="47" ht="15.75" customHeight="1">
      <c r="A47" s="558">
        <v>33.0</v>
      </c>
      <c r="B47" s="534">
        <v>46.0</v>
      </c>
      <c r="C47" s="561"/>
      <c r="D47" s="4" t="s">
        <v>2974</v>
      </c>
      <c r="E47" s="4" t="s">
        <v>2975</v>
      </c>
      <c r="F47" s="4" t="s">
        <v>2951</v>
      </c>
      <c r="G47" s="4" t="s">
        <v>2951</v>
      </c>
      <c r="H47" s="98"/>
      <c r="I47" s="140">
        <v>2021.0</v>
      </c>
      <c r="J47" s="98"/>
      <c r="K47" s="140">
        <v>2.0</v>
      </c>
      <c r="L47" s="4" t="s">
        <v>54</v>
      </c>
      <c r="M47" s="133" t="s">
        <v>52</v>
      </c>
      <c r="N47" s="98"/>
      <c r="O47" s="138">
        <v>1.0</v>
      </c>
      <c r="P47" s="133" t="s">
        <v>196</v>
      </c>
      <c r="Q47" s="130"/>
      <c r="R47" s="98"/>
      <c r="S47" s="98"/>
      <c r="T47" s="98"/>
      <c r="U47" s="98"/>
      <c r="V47" s="98"/>
      <c r="W47" s="138">
        <v>3189.1</v>
      </c>
      <c r="X47" s="98"/>
      <c r="Y47" s="98"/>
      <c r="Z47" s="98"/>
      <c r="AA47" s="540" t="s">
        <v>1965</v>
      </c>
      <c r="AB47" s="541"/>
      <c r="AC47" s="98"/>
      <c r="AD47" s="98"/>
      <c r="AE47" s="140">
        <v>129.0</v>
      </c>
      <c r="AF47" s="4" t="s">
        <v>2237</v>
      </c>
      <c r="AG47" s="98"/>
      <c r="AH47" s="4" t="s">
        <v>3251</v>
      </c>
    </row>
    <row r="48" ht="15.75" customHeight="1">
      <c r="A48" s="558">
        <v>33.0</v>
      </c>
      <c r="B48" s="543">
        <v>47.0</v>
      </c>
      <c r="C48" s="561"/>
      <c r="D48" s="4" t="s">
        <v>2979</v>
      </c>
      <c r="E48" s="4" t="s">
        <v>2980</v>
      </c>
      <c r="F48" s="4" t="s">
        <v>2971</v>
      </c>
      <c r="G48" s="78" t="s">
        <v>2971</v>
      </c>
      <c r="H48" s="98"/>
      <c r="I48" s="140">
        <v>2021.0</v>
      </c>
      <c r="J48" s="140">
        <v>2022.0</v>
      </c>
      <c r="K48" s="140">
        <v>2.0</v>
      </c>
      <c r="L48" s="4" t="s">
        <v>54</v>
      </c>
      <c r="M48" s="133" t="s">
        <v>52</v>
      </c>
      <c r="N48" s="98"/>
      <c r="O48" s="138">
        <v>1.0</v>
      </c>
      <c r="P48" s="98"/>
      <c r="Q48" s="98"/>
      <c r="R48" s="98"/>
      <c r="S48" s="98"/>
      <c r="T48" s="140">
        <v>0.71</v>
      </c>
      <c r="U48" s="98"/>
      <c r="V48" s="138">
        <v>4154.4</v>
      </c>
      <c r="W48" s="138">
        <v>8116.9</v>
      </c>
      <c r="X48" s="98"/>
      <c r="Y48" s="140">
        <v>5013.0</v>
      </c>
      <c r="Z48" s="98"/>
      <c r="AA48" s="540" t="s">
        <v>3221</v>
      </c>
      <c r="AB48" s="550">
        <v>30000.0</v>
      </c>
      <c r="AC48" s="140">
        <v>0.17</v>
      </c>
      <c r="AD48" s="140">
        <v>1.36</v>
      </c>
      <c r="AE48" s="140">
        <v>60.0</v>
      </c>
      <c r="AF48" s="4" t="s">
        <v>52</v>
      </c>
      <c r="AG48" s="98"/>
      <c r="AH48" s="78" t="s">
        <v>2980</v>
      </c>
    </row>
    <row r="49" ht="15.75" customHeight="1">
      <c r="A49" s="558">
        <v>33.0</v>
      </c>
      <c r="B49" s="534">
        <v>48.0</v>
      </c>
      <c r="C49" s="561"/>
      <c r="D49" s="4" t="s">
        <v>2981</v>
      </c>
      <c r="E49" s="4" t="s">
        <v>284</v>
      </c>
      <c r="F49" s="98"/>
      <c r="G49" s="98"/>
      <c r="H49" s="98"/>
      <c r="I49" s="140">
        <v>2021.0</v>
      </c>
      <c r="J49" s="98"/>
      <c r="K49" s="140">
        <v>2.0</v>
      </c>
      <c r="L49" s="4" t="s">
        <v>54</v>
      </c>
      <c r="M49" s="133" t="s">
        <v>52</v>
      </c>
      <c r="N49" s="98"/>
      <c r="O49" s="138">
        <v>1.0</v>
      </c>
      <c r="P49" s="133" t="s">
        <v>196</v>
      </c>
      <c r="Q49" s="130"/>
      <c r="R49" s="98"/>
      <c r="S49" s="98"/>
      <c r="T49" s="98"/>
      <c r="U49" s="98"/>
      <c r="V49" s="98"/>
      <c r="W49" s="138">
        <v>4334.9</v>
      </c>
      <c r="X49" s="98"/>
      <c r="Y49" s="98"/>
      <c r="Z49" s="98"/>
      <c r="AA49" s="4" t="s">
        <v>1965</v>
      </c>
      <c r="AB49" s="136"/>
      <c r="AC49" s="98"/>
      <c r="AD49" s="98"/>
      <c r="AE49" s="140">
        <v>98.0</v>
      </c>
      <c r="AF49" s="4" t="s">
        <v>2237</v>
      </c>
      <c r="AG49" s="98"/>
      <c r="AH49" s="78" t="s">
        <v>284</v>
      </c>
    </row>
    <row r="50" ht="15.75" customHeight="1">
      <c r="A50" s="558">
        <v>33.0</v>
      </c>
      <c r="B50" s="543">
        <v>49.0</v>
      </c>
      <c r="C50" s="561"/>
      <c r="D50" s="4" t="s">
        <v>2988</v>
      </c>
      <c r="E50" s="4" t="s">
        <v>2989</v>
      </c>
      <c r="F50" s="133" t="s">
        <v>3252</v>
      </c>
      <c r="G50" s="78" t="s">
        <v>2990</v>
      </c>
      <c r="H50" s="98"/>
      <c r="I50" s="98"/>
      <c r="J50" s="140">
        <v>2021.0</v>
      </c>
      <c r="K50" s="140">
        <v>1.0</v>
      </c>
      <c r="L50" s="4" t="s">
        <v>64</v>
      </c>
      <c r="M50" s="133" t="s">
        <v>52</v>
      </c>
      <c r="N50" s="98"/>
      <c r="O50" s="138">
        <v>1.0</v>
      </c>
      <c r="P50" s="98"/>
      <c r="Q50" s="98"/>
      <c r="R50" s="98"/>
      <c r="S50" s="98"/>
      <c r="T50" s="554">
        <v>1.21</v>
      </c>
      <c r="U50" s="98"/>
      <c r="V50" s="138">
        <v>175.0</v>
      </c>
      <c r="W50" s="138">
        <v>31042.5</v>
      </c>
      <c r="X50" s="98"/>
      <c r="Y50" s="140">
        <v>6400.0</v>
      </c>
      <c r="Z50" s="98"/>
      <c r="AA50" s="540" t="s">
        <v>3222</v>
      </c>
      <c r="AB50" s="550">
        <v>16000.0</v>
      </c>
      <c r="AC50" s="140">
        <v>0.4</v>
      </c>
      <c r="AD50" s="554">
        <v>0.57</v>
      </c>
      <c r="AE50" s="140">
        <v>35.0</v>
      </c>
      <c r="AF50" s="4" t="s">
        <v>52</v>
      </c>
      <c r="AG50" s="98"/>
      <c r="AH50" s="78" t="s">
        <v>2989</v>
      </c>
    </row>
    <row r="51" ht="15.75" customHeight="1">
      <c r="A51" s="558">
        <v>33.0</v>
      </c>
      <c r="B51" s="534">
        <v>50.0</v>
      </c>
      <c r="C51" s="561"/>
      <c r="D51" s="4" t="s">
        <v>2988</v>
      </c>
      <c r="E51" s="4" t="s">
        <v>2989</v>
      </c>
      <c r="F51" s="562" t="s">
        <v>3242</v>
      </c>
      <c r="G51" s="78" t="s">
        <v>2949</v>
      </c>
      <c r="H51" s="98"/>
      <c r="I51" s="98"/>
      <c r="J51" s="140">
        <v>2021.0</v>
      </c>
      <c r="K51" s="140">
        <v>1.0</v>
      </c>
      <c r="L51" s="4" t="s">
        <v>54</v>
      </c>
      <c r="M51" s="133" t="s">
        <v>52</v>
      </c>
      <c r="N51" s="98"/>
      <c r="O51" s="133" t="s">
        <v>68</v>
      </c>
      <c r="P51" s="98"/>
      <c r="Q51" s="98"/>
      <c r="R51" s="98"/>
      <c r="S51" s="98"/>
      <c r="T51" s="554">
        <v>1.05</v>
      </c>
      <c r="U51" s="98"/>
      <c r="V51" s="138">
        <v>6564.7</v>
      </c>
      <c r="W51" s="138">
        <v>31042.5</v>
      </c>
      <c r="X51" s="98"/>
      <c r="Y51" s="140">
        <v>6189.0</v>
      </c>
      <c r="Z51" s="98"/>
      <c r="AA51" s="4" t="s">
        <v>3221</v>
      </c>
      <c r="AB51" s="140">
        <v>18184.0</v>
      </c>
      <c r="AC51" s="140">
        <v>0.34</v>
      </c>
      <c r="AD51" s="554">
        <v>1.34</v>
      </c>
      <c r="AE51" s="140">
        <v>41.0</v>
      </c>
      <c r="AF51" s="4" t="s">
        <v>52</v>
      </c>
      <c r="AG51" s="98"/>
      <c r="AH51" s="78" t="s">
        <v>2989</v>
      </c>
    </row>
    <row r="52" ht="15.75" customHeight="1">
      <c r="A52" s="558">
        <v>33.0</v>
      </c>
      <c r="B52" s="543">
        <v>51.0</v>
      </c>
      <c r="C52" s="561"/>
      <c r="D52" s="4" t="s">
        <v>2988</v>
      </c>
      <c r="E52" s="4" t="s">
        <v>2989</v>
      </c>
      <c r="F52" s="98"/>
      <c r="G52" s="98"/>
      <c r="H52" s="98"/>
      <c r="I52" s="140">
        <v>2021.0</v>
      </c>
      <c r="J52" s="98"/>
      <c r="K52" s="140">
        <v>2.0</v>
      </c>
      <c r="L52" s="4" t="s">
        <v>54</v>
      </c>
      <c r="M52" s="133" t="s">
        <v>52</v>
      </c>
      <c r="N52" s="98"/>
      <c r="O52" s="133" t="s">
        <v>68</v>
      </c>
      <c r="P52" s="98"/>
      <c r="Q52" s="98"/>
      <c r="R52" s="98"/>
      <c r="S52" s="98"/>
      <c r="T52" s="98"/>
      <c r="U52" s="98"/>
      <c r="V52" s="98"/>
      <c r="W52" s="138">
        <v>31042.5</v>
      </c>
      <c r="X52" s="98"/>
      <c r="Y52" s="98"/>
      <c r="Z52" s="98"/>
      <c r="AA52" s="4" t="s">
        <v>1965</v>
      </c>
      <c r="AB52" s="136"/>
      <c r="AC52" s="98"/>
      <c r="AD52" s="98"/>
      <c r="AE52" s="140">
        <v>99.0</v>
      </c>
      <c r="AF52" s="4" t="s">
        <v>52</v>
      </c>
      <c r="AG52" s="98"/>
      <c r="AH52" s="78" t="s">
        <v>2989</v>
      </c>
    </row>
    <row r="53" ht="15.75" customHeight="1">
      <c r="A53" s="558">
        <v>33.0</v>
      </c>
      <c r="B53" s="534">
        <v>52.0</v>
      </c>
      <c r="C53" s="561"/>
      <c r="D53" s="4" t="s">
        <v>2988</v>
      </c>
      <c r="E53" s="4" t="s">
        <v>2989</v>
      </c>
      <c r="F53" s="4" t="s">
        <v>2951</v>
      </c>
      <c r="G53" s="4" t="s">
        <v>2951</v>
      </c>
      <c r="H53" s="98"/>
      <c r="I53" s="140">
        <v>2021.0</v>
      </c>
      <c r="J53" s="98"/>
      <c r="K53" s="140">
        <v>2.0</v>
      </c>
      <c r="L53" s="4" t="s">
        <v>77</v>
      </c>
      <c r="M53" s="133" t="s">
        <v>52</v>
      </c>
      <c r="N53" s="98"/>
      <c r="O53" s="133" t="s">
        <v>68</v>
      </c>
      <c r="P53" s="98"/>
      <c r="Q53" s="98"/>
      <c r="R53" s="98"/>
      <c r="S53" s="98"/>
      <c r="T53" s="98"/>
      <c r="U53" s="98"/>
      <c r="V53" s="98"/>
      <c r="W53" s="138">
        <v>31042.5</v>
      </c>
      <c r="X53" s="98"/>
      <c r="Y53" s="98"/>
      <c r="Z53" s="98"/>
      <c r="AA53" s="540" t="s">
        <v>3232</v>
      </c>
      <c r="AB53" s="541"/>
      <c r="AC53" s="98"/>
      <c r="AD53" s="98"/>
      <c r="AE53" s="140">
        <v>130.0</v>
      </c>
      <c r="AF53" s="4" t="s">
        <v>52</v>
      </c>
      <c r="AG53" s="98"/>
      <c r="AH53" s="78" t="s">
        <v>3253</v>
      </c>
    </row>
    <row r="54" ht="15.75" customHeight="1">
      <c r="A54" s="558">
        <v>33.0</v>
      </c>
      <c r="B54" s="543">
        <v>53.0</v>
      </c>
      <c r="C54" s="561"/>
      <c r="D54" s="4" t="s">
        <v>2988</v>
      </c>
      <c r="E54" s="4" t="s">
        <v>2989</v>
      </c>
      <c r="F54" s="4" t="s">
        <v>2951</v>
      </c>
      <c r="G54" s="4" t="s">
        <v>2951</v>
      </c>
      <c r="H54" s="98"/>
      <c r="I54" s="140">
        <v>2021.0</v>
      </c>
      <c r="J54" s="98"/>
      <c r="K54" s="140">
        <v>2.0</v>
      </c>
      <c r="L54" s="4" t="s">
        <v>54</v>
      </c>
      <c r="M54" s="133" t="s">
        <v>52</v>
      </c>
      <c r="N54" s="98"/>
      <c r="O54" s="133" t="s">
        <v>68</v>
      </c>
      <c r="P54" s="98"/>
      <c r="Q54" s="98"/>
      <c r="R54" s="98"/>
      <c r="S54" s="98"/>
      <c r="T54" s="98"/>
      <c r="U54" s="98"/>
      <c r="V54" s="98"/>
      <c r="W54" s="138">
        <v>31042.5</v>
      </c>
      <c r="X54" s="98"/>
      <c r="Y54" s="98"/>
      <c r="Z54" s="98"/>
      <c r="AA54" s="540" t="s">
        <v>1965</v>
      </c>
      <c r="AB54" s="541"/>
      <c r="AC54" s="98"/>
      <c r="AD54" s="98"/>
      <c r="AE54" s="140">
        <v>131.0</v>
      </c>
      <c r="AF54" s="4" t="s">
        <v>52</v>
      </c>
      <c r="AG54" s="98"/>
      <c r="AH54" s="78" t="s">
        <v>3254</v>
      </c>
    </row>
    <row r="55" ht="15.75" customHeight="1">
      <c r="A55" s="558">
        <v>33.0</v>
      </c>
      <c r="B55" s="534">
        <v>54.0</v>
      </c>
      <c r="C55" s="561"/>
      <c r="D55" s="4" t="s">
        <v>2995</v>
      </c>
      <c r="E55" s="4" t="s">
        <v>365</v>
      </c>
      <c r="F55" s="98"/>
      <c r="G55" s="98"/>
      <c r="H55" s="98"/>
      <c r="I55" s="140">
        <v>2021.0</v>
      </c>
      <c r="J55" s="98"/>
      <c r="K55" s="140">
        <v>2.0</v>
      </c>
      <c r="L55" s="4" t="s">
        <v>54</v>
      </c>
      <c r="M55" s="133" t="s">
        <v>52</v>
      </c>
      <c r="N55" s="98"/>
      <c r="O55" s="138">
        <v>1.0</v>
      </c>
      <c r="P55" s="133" t="s">
        <v>196</v>
      </c>
      <c r="Q55" s="130"/>
      <c r="R55" s="98"/>
      <c r="S55" s="98"/>
      <c r="T55" s="98"/>
      <c r="U55" s="98"/>
      <c r="V55" s="98"/>
      <c r="W55" s="138">
        <v>13404.6</v>
      </c>
      <c r="X55" s="98"/>
      <c r="Y55" s="98"/>
      <c r="Z55" s="98"/>
      <c r="AA55" s="540" t="s">
        <v>1965</v>
      </c>
      <c r="AB55" s="541"/>
      <c r="AC55" s="98"/>
      <c r="AD55" s="98"/>
      <c r="AE55" s="140">
        <v>100.0</v>
      </c>
      <c r="AF55" s="4" t="s">
        <v>2237</v>
      </c>
      <c r="AG55" s="98"/>
      <c r="AH55" s="4" t="s">
        <v>365</v>
      </c>
    </row>
    <row r="56" ht="15.75" customHeight="1">
      <c r="A56" s="558">
        <v>33.0</v>
      </c>
      <c r="B56" s="543">
        <v>55.0</v>
      </c>
      <c r="C56" s="561"/>
      <c r="D56" s="4" t="s">
        <v>3005</v>
      </c>
      <c r="E56" s="144" t="s">
        <v>3006</v>
      </c>
      <c r="F56" s="98"/>
      <c r="G56" s="98"/>
      <c r="H56" s="98"/>
      <c r="I56" s="140">
        <v>2021.0</v>
      </c>
      <c r="J56" s="98"/>
      <c r="K56" s="140">
        <v>2.0</v>
      </c>
      <c r="L56" s="4" t="s">
        <v>54</v>
      </c>
      <c r="M56" s="133" t="s">
        <v>52</v>
      </c>
      <c r="N56" s="98"/>
      <c r="O56" s="138">
        <v>1.0</v>
      </c>
      <c r="P56" s="133" t="s">
        <v>196</v>
      </c>
      <c r="Q56" s="130"/>
      <c r="R56" s="98"/>
      <c r="S56" s="98"/>
      <c r="T56" s="98"/>
      <c r="U56" s="98"/>
      <c r="V56" s="98"/>
      <c r="W56" s="138">
        <v>785.8</v>
      </c>
      <c r="X56" s="98"/>
      <c r="Y56" s="98"/>
      <c r="Z56" s="98"/>
      <c r="AA56" s="540" t="s">
        <v>1965</v>
      </c>
      <c r="AB56" s="541"/>
      <c r="AC56" s="98"/>
      <c r="AD56" s="98"/>
      <c r="AE56" s="140">
        <v>101.0</v>
      </c>
      <c r="AF56" s="4" t="s">
        <v>2237</v>
      </c>
      <c r="AG56" s="98"/>
      <c r="AH56" s="4" t="s">
        <v>3006</v>
      </c>
    </row>
    <row r="57" ht="15.75" customHeight="1">
      <c r="A57" s="558">
        <v>33.0</v>
      </c>
      <c r="B57" s="534">
        <v>56.0</v>
      </c>
      <c r="C57" s="561"/>
      <c r="D57" s="4" t="s">
        <v>3007</v>
      </c>
      <c r="E57" s="4" t="s">
        <v>3008</v>
      </c>
      <c r="F57" s="133" t="s">
        <v>3255</v>
      </c>
      <c r="G57" s="78" t="s">
        <v>3009</v>
      </c>
      <c r="H57" s="98"/>
      <c r="I57" s="98"/>
      <c r="J57" s="140">
        <v>2021.0</v>
      </c>
      <c r="K57" s="140">
        <v>1.0</v>
      </c>
      <c r="L57" s="4" t="s">
        <v>64</v>
      </c>
      <c r="M57" s="133" t="s">
        <v>52</v>
      </c>
      <c r="N57" s="98"/>
      <c r="O57" s="138">
        <v>1.0</v>
      </c>
      <c r="P57" s="133" t="s">
        <v>196</v>
      </c>
      <c r="Q57" s="130"/>
      <c r="R57" s="98"/>
      <c r="S57" s="98"/>
      <c r="T57" s="554">
        <v>1.53</v>
      </c>
      <c r="U57" s="98"/>
      <c r="V57" s="98"/>
      <c r="W57" s="138">
        <v>89.6</v>
      </c>
      <c r="X57" s="98"/>
      <c r="Y57" s="140">
        <v>146.0</v>
      </c>
      <c r="Z57" s="98"/>
      <c r="AA57" s="540" t="s">
        <v>3222</v>
      </c>
      <c r="AB57" s="550">
        <v>307.0</v>
      </c>
      <c r="AC57" s="140">
        <v>0.48</v>
      </c>
      <c r="AD57" s="554">
        <v>0.46</v>
      </c>
      <c r="AE57" s="140">
        <v>39.0</v>
      </c>
      <c r="AF57" s="4" t="s">
        <v>2237</v>
      </c>
      <c r="AG57" s="98"/>
      <c r="AH57" s="4" t="s">
        <v>3008</v>
      </c>
    </row>
    <row r="58" ht="15.75" customHeight="1">
      <c r="A58" s="558">
        <v>33.0</v>
      </c>
      <c r="B58" s="543">
        <v>57.0</v>
      </c>
      <c r="C58" s="561"/>
      <c r="D58" s="4" t="s">
        <v>3017</v>
      </c>
      <c r="E58" s="4" t="s">
        <v>3018</v>
      </c>
      <c r="F58" s="4" t="s">
        <v>3019</v>
      </c>
      <c r="G58" s="4" t="s">
        <v>3019</v>
      </c>
      <c r="H58" s="98"/>
      <c r="I58" s="140">
        <v>2021.0</v>
      </c>
      <c r="J58" s="140">
        <v>2022.0</v>
      </c>
      <c r="K58" s="140">
        <v>1.0</v>
      </c>
      <c r="L58" s="4" t="s">
        <v>77</v>
      </c>
      <c r="M58" s="133" t="s">
        <v>52</v>
      </c>
      <c r="N58" s="98"/>
      <c r="O58" s="138">
        <v>1.0</v>
      </c>
      <c r="P58" s="98"/>
      <c r="Q58" s="98"/>
      <c r="R58" s="98"/>
      <c r="S58" s="98"/>
      <c r="T58" s="140">
        <v>1.68</v>
      </c>
      <c r="U58" s="98"/>
      <c r="V58" s="138">
        <v>829.7</v>
      </c>
      <c r="W58" s="138">
        <v>854.8</v>
      </c>
      <c r="X58" s="98"/>
      <c r="Y58" s="140">
        <v>3800.0</v>
      </c>
      <c r="Z58" s="98"/>
      <c r="AA58" s="4" t="s">
        <v>3226</v>
      </c>
      <c r="AB58" s="140">
        <v>4113.0</v>
      </c>
      <c r="AC58" s="140">
        <v>0.92</v>
      </c>
      <c r="AD58" s="140">
        <v>0.29</v>
      </c>
      <c r="AE58" s="140">
        <v>65.0</v>
      </c>
      <c r="AF58" s="4" t="s">
        <v>52</v>
      </c>
      <c r="AG58" s="98"/>
      <c r="AH58" s="78" t="s">
        <v>3018</v>
      </c>
    </row>
    <row r="59" ht="15.75" customHeight="1">
      <c r="A59" s="558">
        <v>33.0</v>
      </c>
      <c r="B59" s="534">
        <v>58.0</v>
      </c>
      <c r="C59" s="561"/>
      <c r="D59" s="4" t="s">
        <v>3020</v>
      </c>
      <c r="E59" s="4" t="s">
        <v>3021</v>
      </c>
      <c r="F59" s="133" t="s">
        <v>3236</v>
      </c>
      <c r="G59" s="78" t="s">
        <v>3002</v>
      </c>
      <c r="H59" s="98"/>
      <c r="I59" s="140">
        <v>2021.0</v>
      </c>
      <c r="J59" s="140">
        <v>2022.0</v>
      </c>
      <c r="K59" s="140">
        <v>1.0</v>
      </c>
      <c r="L59" s="4" t="s">
        <v>64</v>
      </c>
      <c r="M59" s="133" t="s">
        <v>52</v>
      </c>
      <c r="N59" s="98"/>
      <c r="O59" s="138">
        <v>1.0</v>
      </c>
      <c r="P59" s="98"/>
      <c r="Q59" s="98"/>
      <c r="R59" s="98"/>
      <c r="S59" s="98"/>
      <c r="T59" s="140">
        <v>1.14</v>
      </c>
      <c r="U59" s="98"/>
      <c r="V59" s="138">
        <v>6155.5</v>
      </c>
      <c r="W59" s="138">
        <v>11120.7</v>
      </c>
      <c r="X59" s="98"/>
      <c r="Y59" s="140">
        <v>11064.0</v>
      </c>
      <c r="Z59" s="98"/>
      <c r="AA59" s="4" t="s">
        <v>3222</v>
      </c>
      <c r="AB59" s="140">
        <v>18522.0</v>
      </c>
      <c r="AC59" s="140">
        <v>0.6</v>
      </c>
      <c r="AD59" s="140">
        <v>0.84</v>
      </c>
      <c r="AE59" s="140">
        <v>64.0</v>
      </c>
      <c r="AF59" s="4" t="s">
        <v>52</v>
      </c>
      <c r="AG59" s="98"/>
      <c r="AH59" s="78" t="s">
        <v>3021</v>
      </c>
    </row>
    <row r="60" ht="15.75" customHeight="1">
      <c r="A60" s="558">
        <v>33.0</v>
      </c>
      <c r="B60" s="543">
        <v>59.0</v>
      </c>
      <c r="C60" s="561"/>
      <c r="D60" s="4" t="s">
        <v>3020</v>
      </c>
      <c r="E60" s="4" t="s">
        <v>3021</v>
      </c>
      <c r="F60" s="4" t="s">
        <v>2951</v>
      </c>
      <c r="G60" s="4" t="s">
        <v>2951</v>
      </c>
      <c r="H60" s="98"/>
      <c r="I60" s="140">
        <v>2021.0</v>
      </c>
      <c r="J60" s="98"/>
      <c r="K60" s="140">
        <v>2.0</v>
      </c>
      <c r="L60" s="4" t="s">
        <v>54</v>
      </c>
      <c r="M60" s="133" t="s">
        <v>52</v>
      </c>
      <c r="N60" s="98"/>
      <c r="O60" s="133" t="s">
        <v>68</v>
      </c>
      <c r="P60" s="98"/>
      <c r="Q60" s="98"/>
      <c r="R60" s="98"/>
      <c r="S60" s="98"/>
      <c r="T60" s="98"/>
      <c r="U60" s="98"/>
      <c r="V60" s="98"/>
      <c r="W60" s="138">
        <v>11120.7</v>
      </c>
      <c r="X60" s="98"/>
      <c r="Y60" s="98"/>
      <c r="Z60" s="98"/>
      <c r="AA60" s="4" t="s">
        <v>1965</v>
      </c>
      <c r="AB60" s="136"/>
      <c r="AC60" s="98"/>
      <c r="AD60" s="98"/>
      <c r="AE60" s="140">
        <v>133.0</v>
      </c>
      <c r="AF60" s="4" t="s">
        <v>52</v>
      </c>
      <c r="AG60" s="98"/>
      <c r="AH60" s="78" t="s">
        <v>3256</v>
      </c>
    </row>
    <row r="61" ht="15.75" customHeight="1">
      <c r="A61" s="558">
        <v>33.0</v>
      </c>
      <c r="B61" s="534">
        <v>60.0</v>
      </c>
      <c r="C61" s="561"/>
      <c r="D61" s="4" t="s">
        <v>3020</v>
      </c>
      <c r="E61" s="4" t="s">
        <v>3021</v>
      </c>
      <c r="F61" s="562" t="s">
        <v>3242</v>
      </c>
      <c r="G61" s="78" t="s">
        <v>2949</v>
      </c>
      <c r="H61" s="98"/>
      <c r="I61" s="98"/>
      <c r="J61" s="140">
        <v>2021.0</v>
      </c>
      <c r="K61" s="140">
        <v>1.0</v>
      </c>
      <c r="L61" s="4" t="s">
        <v>64</v>
      </c>
      <c r="M61" s="133" t="s">
        <v>52</v>
      </c>
      <c r="N61" s="98"/>
      <c r="O61" s="133" t="s">
        <v>68</v>
      </c>
      <c r="P61" s="98"/>
      <c r="Q61" s="98"/>
      <c r="R61" s="98"/>
      <c r="S61" s="98"/>
      <c r="T61" s="554">
        <v>1.53</v>
      </c>
      <c r="U61" s="98"/>
      <c r="V61" s="138">
        <v>4292.3</v>
      </c>
      <c r="W61" s="138">
        <v>11120.7</v>
      </c>
      <c r="X61" s="98"/>
      <c r="Y61" s="140">
        <v>7500.0</v>
      </c>
      <c r="Z61" s="98"/>
      <c r="AA61" s="540" t="s">
        <v>3222</v>
      </c>
      <c r="AB61" s="550">
        <v>30000.0</v>
      </c>
      <c r="AC61" s="140">
        <v>0.25</v>
      </c>
      <c r="AD61" s="554">
        <v>0.57</v>
      </c>
      <c r="AE61" s="140">
        <v>43.0</v>
      </c>
      <c r="AF61" s="4" t="s">
        <v>52</v>
      </c>
      <c r="AG61" s="98"/>
      <c r="AH61" s="78" t="s">
        <v>3021</v>
      </c>
    </row>
    <row r="62" ht="15.75" customHeight="1">
      <c r="A62" s="558">
        <v>33.0</v>
      </c>
      <c r="B62" s="543">
        <v>61.0</v>
      </c>
      <c r="C62" s="561"/>
      <c r="D62" s="4" t="s">
        <v>3022</v>
      </c>
      <c r="E62" s="4" t="s">
        <v>3023</v>
      </c>
      <c r="F62" s="98"/>
      <c r="G62" s="98"/>
      <c r="H62" s="98"/>
      <c r="I62" s="140">
        <v>2021.0</v>
      </c>
      <c r="J62" s="98"/>
      <c r="K62" s="140">
        <v>2.0</v>
      </c>
      <c r="L62" s="4" t="s">
        <v>54</v>
      </c>
      <c r="M62" s="133" t="s">
        <v>52</v>
      </c>
      <c r="N62" s="98"/>
      <c r="O62" s="138">
        <v>1.0</v>
      </c>
      <c r="P62" s="98"/>
      <c r="Q62" s="98"/>
      <c r="R62" s="98"/>
      <c r="S62" s="98"/>
      <c r="T62" s="98"/>
      <c r="U62" s="98"/>
      <c r="V62" s="98"/>
      <c r="W62" s="138">
        <v>1547.3</v>
      </c>
      <c r="X62" s="98"/>
      <c r="Y62" s="98"/>
      <c r="Z62" s="98"/>
      <c r="AA62" s="4" t="s">
        <v>1965</v>
      </c>
      <c r="AB62" s="136"/>
      <c r="AC62" s="98"/>
      <c r="AD62" s="98"/>
      <c r="AE62" s="140">
        <v>105.0</v>
      </c>
      <c r="AF62" s="4" t="s">
        <v>52</v>
      </c>
      <c r="AG62" s="98"/>
      <c r="AH62" s="78" t="s">
        <v>3023</v>
      </c>
    </row>
    <row r="63" ht="15.75" customHeight="1">
      <c r="A63" s="558">
        <v>33.0</v>
      </c>
      <c r="B63" s="534">
        <v>62.0</v>
      </c>
      <c r="C63" s="561"/>
      <c r="D63" s="4" t="s">
        <v>3024</v>
      </c>
      <c r="E63" s="4" t="s">
        <v>3025</v>
      </c>
      <c r="F63" s="98"/>
      <c r="G63" s="98"/>
      <c r="H63" s="98"/>
      <c r="I63" s="140">
        <v>2021.0</v>
      </c>
      <c r="J63" s="98"/>
      <c r="K63" s="140">
        <v>2.0</v>
      </c>
      <c r="L63" s="4" t="s">
        <v>54</v>
      </c>
      <c r="M63" s="133" t="s">
        <v>52</v>
      </c>
      <c r="N63" s="98"/>
      <c r="O63" s="138">
        <v>1.0</v>
      </c>
      <c r="P63" s="133" t="s">
        <v>196</v>
      </c>
      <c r="Q63" s="130"/>
      <c r="R63" s="98"/>
      <c r="S63" s="98"/>
      <c r="T63" s="98"/>
      <c r="U63" s="98"/>
      <c r="V63" s="98"/>
      <c r="W63" s="138">
        <v>1929.9</v>
      </c>
      <c r="X63" s="98"/>
      <c r="Y63" s="98"/>
      <c r="Z63" s="98"/>
      <c r="AA63" s="540" t="s">
        <v>1965</v>
      </c>
      <c r="AB63" s="541"/>
      <c r="AC63" s="98"/>
      <c r="AD63" s="98"/>
      <c r="AE63" s="140">
        <v>106.0</v>
      </c>
      <c r="AF63" s="4" t="s">
        <v>2237</v>
      </c>
      <c r="AG63" s="98"/>
      <c r="AH63" s="4" t="s">
        <v>3025</v>
      </c>
    </row>
    <row r="64" ht="15.75" customHeight="1">
      <c r="A64" s="558">
        <v>33.0</v>
      </c>
      <c r="B64" s="543">
        <v>63.0</v>
      </c>
      <c r="C64" s="561"/>
      <c r="D64" s="4" t="s">
        <v>3024</v>
      </c>
      <c r="E64" s="4" t="s">
        <v>3025</v>
      </c>
      <c r="F64" s="4" t="s">
        <v>2951</v>
      </c>
      <c r="G64" s="4" t="s">
        <v>2951</v>
      </c>
      <c r="H64" s="98"/>
      <c r="I64" s="140">
        <v>2021.0</v>
      </c>
      <c r="J64" s="98"/>
      <c r="K64" s="140">
        <v>2.0</v>
      </c>
      <c r="L64" s="4" t="s">
        <v>54</v>
      </c>
      <c r="M64" s="133" t="s">
        <v>52</v>
      </c>
      <c r="N64" s="98"/>
      <c r="O64" s="133" t="s">
        <v>68</v>
      </c>
      <c r="P64" s="133" t="s">
        <v>196</v>
      </c>
      <c r="Q64" s="130"/>
      <c r="R64" s="98"/>
      <c r="S64" s="98"/>
      <c r="T64" s="98"/>
      <c r="U64" s="98"/>
      <c r="V64" s="98"/>
      <c r="W64" s="138">
        <v>1929.9</v>
      </c>
      <c r="X64" s="98"/>
      <c r="Y64" s="98"/>
      <c r="Z64" s="98"/>
      <c r="AA64" s="540" t="s">
        <v>1965</v>
      </c>
      <c r="AB64" s="541"/>
      <c r="AC64" s="98"/>
      <c r="AD64" s="98"/>
      <c r="AE64" s="140">
        <v>134.0</v>
      </c>
      <c r="AF64" s="4" t="s">
        <v>2237</v>
      </c>
      <c r="AG64" s="98"/>
      <c r="AH64" s="78" t="s">
        <v>3257</v>
      </c>
    </row>
    <row r="65" ht="15.75" customHeight="1">
      <c r="A65" s="558">
        <v>33.0</v>
      </c>
      <c r="B65" s="534">
        <v>64.0</v>
      </c>
      <c r="C65" s="561"/>
      <c r="D65" s="4" t="s">
        <v>3026</v>
      </c>
      <c r="E65" s="4" t="s">
        <v>3027</v>
      </c>
      <c r="F65" s="4" t="s">
        <v>2971</v>
      </c>
      <c r="G65" s="78" t="s">
        <v>2971</v>
      </c>
      <c r="H65" s="98"/>
      <c r="I65" s="140">
        <v>2021.0</v>
      </c>
      <c r="J65" s="140">
        <v>2022.0</v>
      </c>
      <c r="K65" s="140">
        <v>1.0</v>
      </c>
      <c r="L65" s="4" t="s">
        <v>77</v>
      </c>
      <c r="M65" s="133" t="s">
        <v>52</v>
      </c>
      <c r="N65" s="98"/>
      <c r="O65" s="138">
        <v>1.0</v>
      </c>
      <c r="P65" s="98"/>
      <c r="Q65" s="98"/>
      <c r="R65" s="98"/>
      <c r="S65" s="98"/>
      <c r="T65" s="140">
        <v>1.43</v>
      </c>
      <c r="U65" s="98"/>
      <c r="V65" s="98"/>
      <c r="W65" s="138">
        <v>2454.7</v>
      </c>
      <c r="X65" s="98"/>
      <c r="Y65" s="140">
        <v>11400.0</v>
      </c>
      <c r="Z65" s="98"/>
      <c r="AA65" s="540" t="s">
        <v>3226</v>
      </c>
      <c r="AB65" s="550">
        <v>22799.0</v>
      </c>
      <c r="AC65" s="140">
        <v>0.5</v>
      </c>
      <c r="AD65" s="140">
        <v>0.45</v>
      </c>
      <c r="AE65" s="140">
        <v>61.0</v>
      </c>
      <c r="AF65" s="4" t="s">
        <v>52</v>
      </c>
      <c r="AG65" s="98"/>
      <c r="AH65" s="78" t="s">
        <v>3027</v>
      </c>
    </row>
    <row r="66" ht="15.75" customHeight="1">
      <c r="A66" s="558">
        <v>33.0</v>
      </c>
      <c r="B66" s="543">
        <v>65.0</v>
      </c>
      <c r="C66" s="561"/>
      <c r="D66" s="4" t="s">
        <v>3028</v>
      </c>
      <c r="E66" s="4" t="s">
        <v>3029</v>
      </c>
      <c r="F66" s="98"/>
      <c r="G66" s="98"/>
      <c r="H66" s="98"/>
      <c r="I66" s="140">
        <v>2021.0</v>
      </c>
      <c r="J66" s="98"/>
      <c r="K66" s="140">
        <v>2.0</v>
      </c>
      <c r="L66" s="4" t="s">
        <v>54</v>
      </c>
      <c r="M66" s="133" t="s">
        <v>52</v>
      </c>
      <c r="N66" s="98"/>
      <c r="O66" s="138">
        <v>1.0</v>
      </c>
      <c r="P66" s="133" t="s">
        <v>196</v>
      </c>
      <c r="Q66" s="130"/>
      <c r="R66" s="98"/>
      <c r="S66" s="98"/>
      <c r="T66" s="98"/>
      <c r="U66" s="98"/>
      <c r="V66" s="98"/>
      <c r="W66" s="138">
        <v>5629.0</v>
      </c>
      <c r="X66" s="98"/>
      <c r="Y66" s="98"/>
      <c r="Z66" s="98"/>
      <c r="AA66" s="4" t="s">
        <v>1965</v>
      </c>
      <c r="AB66" s="136"/>
      <c r="AC66" s="98"/>
      <c r="AD66" s="98"/>
      <c r="AE66" s="140">
        <v>107.0</v>
      </c>
      <c r="AF66" s="4" t="s">
        <v>2237</v>
      </c>
      <c r="AG66" s="98"/>
      <c r="AH66" s="4" t="s">
        <v>3029</v>
      </c>
    </row>
    <row r="67" ht="15.75" customHeight="1">
      <c r="A67" s="558">
        <v>33.0</v>
      </c>
      <c r="B67" s="534">
        <v>66.0</v>
      </c>
      <c r="C67" s="561"/>
      <c r="D67" s="4" t="s">
        <v>3041</v>
      </c>
      <c r="E67" s="4" t="s">
        <v>3042</v>
      </c>
      <c r="F67" s="133" t="s">
        <v>3241</v>
      </c>
      <c r="G67" s="78" t="s">
        <v>2943</v>
      </c>
      <c r="H67" s="98"/>
      <c r="I67" s="98"/>
      <c r="J67" s="140">
        <v>2021.0</v>
      </c>
      <c r="K67" s="140">
        <v>1.0</v>
      </c>
      <c r="L67" s="4" t="s">
        <v>64</v>
      </c>
      <c r="M67" s="133" t="s">
        <v>52</v>
      </c>
      <c r="N67" s="98"/>
      <c r="O67" s="138">
        <v>1.0</v>
      </c>
      <c r="P67" s="98"/>
      <c r="Q67" s="98"/>
      <c r="R67" s="98"/>
      <c r="S67" s="98"/>
      <c r="T67" s="554">
        <v>1.22</v>
      </c>
      <c r="U67" s="98"/>
      <c r="V67" s="98"/>
      <c r="W67" s="138">
        <v>39845.0</v>
      </c>
      <c r="X67" s="98"/>
      <c r="Y67" s="140">
        <v>629.0</v>
      </c>
      <c r="Z67" s="98"/>
      <c r="AA67" s="540" t="s">
        <v>3222</v>
      </c>
      <c r="AB67" s="550">
        <v>3771.0</v>
      </c>
      <c r="AC67" s="140">
        <v>0.17</v>
      </c>
      <c r="AD67" s="554">
        <v>0.57</v>
      </c>
      <c r="AE67" s="140">
        <v>48.0</v>
      </c>
      <c r="AF67" s="4" t="s">
        <v>52</v>
      </c>
      <c r="AG67" s="98"/>
      <c r="AH67" s="78" t="s">
        <v>3042</v>
      </c>
    </row>
    <row r="68" ht="15.75" customHeight="1">
      <c r="A68" s="558">
        <v>33.0</v>
      </c>
      <c r="B68" s="543">
        <v>67.0</v>
      </c>
      <c r="C68" s="561"/>
      <c r="D68" s="4" t="s">
        <v>3043</v>
      </c>
      <c r="E68" s="4" t="s">
        <v>3044</v>
      </c>
      <c r="F68" s="133" t="s">
        <v>3236</v>
      </c>
      <c r="G68" s="78" t="s">
        <v>3002</v>
      </c>
      <c r="H68" s="98"/>
      <c r="I68" s="140">
        <v>2021.0</v>
      </c>
      <c r="J68" s="140">
        <v>2022.0</v>
      </c>
      <c r="K68" s="140">
        <v>1.0</v>
      </c>
      <c r="L68" s="4" t="s">
        <v>64</v>
      </c>
      <c r="M68" s="133" t="s">
        <v>52</v>
      </c>
      <c r="N68" s="98"/>
      <c r="O68" s="138">
        <v>1.0</v>
      </c>
      <c r="P68" s="98"/>
      <c r="Q68" s="98"/>
      <c r="R68" s="98"/>
      <c r="S68" s="98"/>
      <c r="T68" s="140">
        <v>1.01</v>
      </c>
      <c r="U68" s="98"/>
      <c r="V68" s="98"/>
      <c r="W68" s="138">
        <v>7785.6</v>
      </c>
      <c r="X68" s="98"/>
      <c r="Y68" s="140">
        <v>13122.0</v>
      </c>
      <c r="Z68" s="98"/>
      <c r="AA68" s="4" t="s">
        <v>3222</v>
      </c>
      <c r="AB68" s="140">
        <v>29159.0</v>
      </c>
      <c r="AC68" s="140">
        <v>0.45</v>
      </c>
      <c r="AD68" s="140">
        <v>1.09</v>
      </c>
      <c r="AE68" s="140">
        <v>63.0</v>
      </c>
      <c r="AF68" s="4" t="s">
        <v>52</v>
      </c>
      <c r="AG68" s="98"/>
      <c r="AH68" s="78" t="s">
        <v>3258</v>
      </c>
    </row>
    <row r="69" ht="15.75" customHeight="1">
      <c r="A69" s="558">
        <v>33.0</v>
      </c>
      <c r="B69" s="534">
        <v>68.0</v>
      </c>
      <c r="C69" s="561"/>
      <c r="D69" s="4" t="s">
        <v>3045</v>
      </c>
      <c r="E69" s="4" t="s">
        <v>3046</v>
      </c>
      <c r="F69" s="98"/>
      <c r="G69" s="98"/>
      <c r="H69" s="98"/>
      <c r="I69" s="140">
        <v>2021.0</v>
      </c>
      <c r="J69" s="98"/>
      <c r="K69" s="140">
        <v>2.0</v>
      </c>
      <c r="L69" s="4" t="s">
        <v>54</v>
      </c>
      <c r="M69" s="133" t="s">
        <v>52</v>
      </c>
      <c r="N69" s="98"/>
      <c r="O69" s="138">
        <v>1.0</v>
      </c>
      <c r="P69" s="98"/>
      <c r="Q69" s="98"/>
      <c r="R69" s="98"/>
      <c r="S69" s="98"/>
      <c r="T69" s="98"/>
      <c r="U69" s="98"/>
      <c r="V69" s="98"/>
      <c r="W69" s="138">
        <v>8315.6</v>
      </c>
      <c r="X69" s="98"/>
      <c r="Y69" s="98"/>
      <c r="Z69" s="98"/>
      <c r="AA69" s="4" t="s">
        <v>1965</v>
      </c>
      <c r="AB69" s="136"/>
      <c r="AC69" s="98"/>
      <c r="AD69" s="98"/>
      <c r="AE69" s="140">
        <v>108.0</v>
      </c>
      <c r="AF69" s="4" t="s">
        <v>52</v>
      </c>
      <c r="AG69" s="98"/>
      <c r="AH69" s="78" t="s">
        <v>3046</v>
      </c>
    </row>
    <row r="70" ht="15.75" customHeight="1">
      <c r="A70" s="558">
        <v>33.0</v>
      </c>
      <c r="B70" s="543">
        <v>69.0</v>
      </c>
      <c r="C70" s="561"/>
      <c r="D70" s="4" t="s">
        <v>3047</v>
      </c>
      <c r="E70" s="4" t="s">
        <v>1688</v>
      </c>
      <c r="F70" s="133" t="s">
        <v>3259</v>
      </c>
      <c r="G70" s="78" t="s">
        <v>3048</v>
      </c>
      <c r="H70" s="98"/>
      <c r="I70" s="98"/>
      <c r="J70" s="140">
        <v>2021.0</v>
      </c>
      <c r="K70" s="140">
        <v>1.0</v>
      </c>
      <c r="L70" s="4" t="s">
        <v>54</v>
      </c>
      <c r="M70" s="133" t="s">
        <v>52</v>
      </c>
      <c r="N70" s="98"/>
      <c r="O70" s="138">
        <v>1.0</v>
      </c>
      <c r="P70" s="133" t="s">
        <v>196</v>
      </c>
      <c r="Q70" s="130"/>
      <c r="R70" s="98"/>
      <c r="S70" s="98"/>
      <c r="T70" s="554">
        <v>0.51</v>
      </c>
      <c r="U70" s="98"/>
      <c r="V70" s="98"/>
      <c r="W70" s="138">
        <v>305.0</v>
      </c>
      <c r="X70" s="98"/>
      <c r="Y70" s="140">
        <v>3905.0</v>
      </c>
      <c r="Z70" s="98"/>
      <c r="AA70" s="540" t="s">
        <v>3221</v>
      </c>
      <c r="AB70" s="550">
        <v>23220.0</v>
      </c>
      <c r="AC70" s="140">
        <v>0.17</v>
      </c>
      <c r="AD70" s="554">
        <v>1.1</v>
      </c>
      <c r="AE70" s="140">
        <v>36.0</v>
      </c>
      <c r="AF70" s="4" t="s">
        <v>2237</v>
      </c>
      <c r="AG70" s="98"/>
      <c r="AH70" s="78" t="s">
        <v>3260</v>
      </c>
    </row>
    <row r="71" ht="15.75" customHeight="1">
      <c r="A71" s="558">
        <v>33.0</v>
      </c>
      <c r="B71" s="534">
        <v>70.0</v>
      </c>
      <c r="C71" s="561"/>
      <c r="D71" s="4" t="s">
        <v>3047</v>
      </c>
      <c r="E71" s="4" t="s">
        <v>3261</v>
      </c>
      <c r="F71" s="4" t="s">
        <v>2951</v>
      </c>
      <c r="G71" s="4" t="s">
        <v>2951</v>
      </c>
      <c r="H71" s="98"/>
      <c r="I71" s="140">
        <v>2021.0</v>
      </c>
      <c r="J71" s="98"/>
      <c r="K71" s="140">
        <v>2.0</v>
      </c>
      <c r="L71" s="4" t="s">
        <v>77</v>
      </c>
      <c r="M71" s="133" t="s">
        <v>52</v>
      </c>
      <c r="N71" s="98"/>
      <c r="O71" s="133" t="s">
        <v>68</v>
      </c>
      <c r="P71" s="133" t="s">
        <v>196</v>
      </c>
      <c r="Q71" s="130"/>
      <c r="R71" s="98"/>
      <c r="S71" s="98"/>
      <c r="T71" s="98"/>
      <c r="U71" s="98"/>
      <c r="V71" s="98"/>
      <c r="W71" s="138">
        <v>305.0</v>
      </c>
      <c r="X71" s="98"/>
      <c r="Y71" s="98"/>
      <c r="Z71" s="98"/>
      <c r="AA71" s="4" t="s">
        <v>3232</v>
      </c>
      <c r="AB71" s="136"/>
      <c r="AC71" s="98"/>
      <c r="AD71" s="98"/>
      <c r="AE71" s="140">
        <v>137.0</v>
      </c>
      <c r="AF71" s="4" t="s">
        <v>2237</v>
      </c>
      <c r="AG71" s="98"/>
      <c r="AH71" s="78" t="s">
        <v>3261</v>
      </c>
    </row>
    <row r="72" ht="15.75" customHeight="1">
      <c r="A72" s="558">
        <v>33.0</v>
      </c>
      <c r="B72" s="543">
        <v>71.0</v>
      </c>
      <c r="C72" s="561"/>
      <c r="D72" s="4" t="s">
        <v>3047</v>
      </c>
      <c r="E72" s="4" t="s">
        <v>3262</v>
      </c>
      <c r="F72" s="4" t="s">
        <v>2951</v>
      </c>
      <c r="G72" s="4" t="s">
        <v>2951</v>
      </c>
      <c r="H72" s="98"/>
      <c r="I72" s="140">
        <v>2021.0</v>
      </c>
      <c r="J72" s="98"/>
      <c r="K72" s="140">
        <v>2.0</v>
      </c>
      <c r="L72" s="4" t="s">
        <v>64</v>
      </c>
      <c r="M72" s="133" t="s">
        <v>52</v>
      </c>
      <c r="N72" s="98"/>
      <c r="O72" s="133" t="s">
        <v>68</v>
      </c>
      <c r="P72" s="133" t="s">
        <v>196</v>
      </c>
      <c r="Q72" s="130"/>
      <c r="R72" s="98"/>
      <c r="S72" s="98"/>
      <c r="T72" s="98"/>
      <c r="U72" s="98"/>
      <c r="V72" s="98"/>
      <c r="W72" s="138">
        <v>305.0</v>
      </c>
      <c r="X72" s="98"/>
      <c r="Y72" s="98"/>
      <c r="Z72" s="98"/>
      <c r="AA72" s="540" t="s">
        <v>3219</v>
      </c>
      <c r="AB72" s="541"/>
      <c r="AC72" s="98"/>
      <c r="AD72" s="98"/>
      <c r="AE72" s="140">
        <v>138.0</v>
      </c>
      <c r="AF72" s="4" t="s">
        <v>2237</v>
      </c>
      <c r="AG72" s="98"/>
      <c r="AH72" s="78" t="s">
        <v>3262</v>
      </c>
    </row>
    <row r="73" ht="15.75" customHeight="1">
      <c r="A73" s="558">
        <v>33.0</v>
      </c>
      <c r="B73" s="534">
        <v>72.0</v>
      </c>
      <c r="C73" s="561"/>
      <c r="D73" s="4" t="s">
        <v>3049</v>
      </c>
      <c r="E73" s="4" t="s">
        <v>3050</v>
      </c>
      <c r="F73" s="133" t="s">
        <v>3263</v>
      </c>
      <c r="G73" s="78" t="s">
        <v>3051</v>
      </c>
      <c r="H73" s="98"/>
      <c r="I73" s="98"/>
      <c r="J73" s="140">
        <v>2021.0</v>
      </c>
      <c r="K73" s="140">
        <v>1.0</v>
      </c>
      <c r="L73" s="4" t="s">
        <v>54</v>
      </c>
      <c r="M73" s="133" t="s">
        <v>52</v>
      </c>
      <c r="N73" s="133" t="s">
        <v>147</v>
      </c>
      <c r="O73" s="138">
        <v>1.0</v>
      </c>
      <c r="P73" s="98"/>
      <c r="Q73" s="98"/>
      <c r="R73" s="98"/>
      <c r="S73" s="98"/>
      <c r="T73" s="554">
        <v>0.07</v>
      </c>
      <c r="U73" s="98"/>
      <c r="V73" s="98"/>
      <c r="W73" s="138">
        <v>38582.1</v>
      </c>
      <c r="X73" s="98"/>
      <c r="Y73" s="140">
        <v>4934.0</v>
      </c>
      <c r="Z73" s="98"/>
      <c r="AA73" s="540" t="s">
        <v>3221</v>
      </c>
      <c r="AB73" s="550">
        <v>12500.0</v>
      </c>
      <c r="AC73" s="140">
        <v>0.39</v>
      </c>
      <c r="AD73" s="554">
        <v>1.29</v>
      </c>
      <c r="AE73" s="140">
        <v>34.0</v>
      </c>
      <c r="AF73" s="4" t="s">
        <v>52</v>
      </c>
      <c r="AG73" s="98"/>
      <c r="AH73" s="78" t="s">
        <v>3050</v>
      </c>
    </row>
    <row r="74" ht="15.75" customHeight="1">
      <c r="A74" s="558">
        <v>33.0</v>
      </c>
      <c r="B74" s="543">
        <v>73.0</v>
      </c>
      <c r="C74" s="561"/>
      <c r="D74" s="4" t="s">
        <v>3053</v>
      </c>
      <c r="E74" s="4" t="s">
        <v>3054</v>
      </c>
      <c r="F74" s="562" t="s">
        <v>3242</v>
      </c>
      <c r="G74" s="78" t="s">
        <v>2949</v>
      </c>
      <c r="H74" s="98"/>
      <c r="I74" s="98"/>
      <c r="J74" s="140">
        <v>2021.0</v>
      </c>
      <c r="K74" s="140">
        <v>1.0</v>
      </c>
      <c r="L74" s="4" t="s">
        <v>54</v>
      </c>
      <c r="M74" s="133" t="s">
        <v>52</v>
      </c>
      <c r="N74" s="98"/>
      <c r="O74" s="138">
        <v>1.0</v>
      </c>
      <c r="P74" s="133" t="s">
        <v>196</v>
      </c>
      <c r="Q74" s="130"/>
      <c r="R74" s="98"/>
      <c r="S74" s="98"/>
      <c r="T74" s="554">
        <v>0.88</v>
      </c>
      <c r="U74" s="98"/>
      <c r="V74" s="98"/>
      <c r="W74" s="138">
        <v>60014.2</v>
      </c>
      <c r="X74" s="98"/>
      <c r="Y74" s="140">
        <v>6691.0</v>
      </c>
      <c r="Z74" s="98"/>
      <c r="AA74" s="4" t="s">
        <v>3221</v>
      </c>
      <c r="AB74" s="140">
        <v>22863.0</v>
      </c>
      <c r="AC74" s="140">
        <v>0.29</v>
      </c>
      <c r="AD74" s="554">
        <v>1.69</v>
      </c>
      <c r="AE74" s="140">
        <v>44.0</v>
      </c>
      <c r="AF74" s="4" t="s">
        <v>2237</v>
      </c>
      <c r="AG74" s="98"/>
      <c r="AH74" s="78" t="s">
        <v>3264</v>
      </c>
    </row>
    <row r="75" ht="15.75" customHeight="1">
      <c r="A75" s="558">
        <v>33.0</v>
      </c>
      <c r="B75" s="534">
        <v>74.0</v>
      </c>
      <c r="C75" s="561"/>
      <c r="D75" s="4" t="s">
        <v>3053</v>
      </c>
      <c r="E75" s="4" t="s">
        <v>3054</v>
      </c>
      <c r="F75" s="98"/>
      <c r="G75" s="98"/>
      <c r="H75" s="98"/>
      <c r="I75" s="140">
        <v>2021.0</v>
      </c>
      <c r="J75" s="98"/>
      <c r="K75" s="140">
        <v>2.0</v>
      </c>
      <c r="L75" s="4" t="s">
        <v>54</v>
      </c>
      <c r="M75" s="133" t="s">
        <v>52</v>
      </c>
      <c r="N75" s="98"/>
      <c r="O75" s="133" t="s">
        <v>68</v>
      </c>
      <c r="P75" s="133" t="s">
        <v>196</v>
      </c>
      <c r="Q75" s="130"/>
      <c r="R75" s="98"/>
      <c r="S75" s="98"/>
      <c r="T75" s="98"/>
      <c r="U75" s="98"/>
      <c r="V75" s="98"/>
      <c r="W75" s="138">
        <v>60014.2</v>
      </c>
      <c r="X75" s="98"/>
      <c r="Y75" s="98"/>
      <c r="Z75" s="98"/>
      <c r="AA75" s="4" t="s">
        <v>1965</v>
      </c>
      <c r="AB75" s="136"/>
      <c r="AC75" s="98"/>
      <c r="AD75" s="98"/>
      <c r="AE75" s="140">
        <v>110.0</v>
      </c>
      <c r="AF75" s="4" t="s">
        <v>2237</v>
      </c>
      <c r="AG75" s="98"/>
      <c r="AH75" s="78" t="s">
        <v>3054</v>
      </c>
    </row>
    <row r="76" ht="15.75" customHeight="1">
      <c r="A76" s="558">
        <v>33.0</v>
      </c>
      <c r="B76" s="543">
        <v>75.0</v>
      </c>
      <c r="C76" s="561"/>
      <c r="D76" s="4" t="s">
        <v>3053</v>
      </c>
      <c r="E76" s="4" t="s">
        <v>3054</v>
      </c>
      <c r="F76" s="4" t="s">
        <v>2951</v>
      </c>
      <c r="G76" s="4" t="s">
        <v>2951</v>
      </c>
      <c r="H76" s="98"/>
      <c r="I76" s="140">
        <v>2021.0</v>
      </c>
      <c r="J76" s="98"/>
      <c r="K76" s="140">
        <v>2.0</v>
      </c>
      <c r="L76" s="4" t="s">
        <v>77</v>
      </c>
      <c r="M76" s="133" t="s">
        <v>52</v>
      </c>
      <c r="N76" s="98"/>
      <c r="O76" s="133" t="s">
        <v>68</v>
      </c>
      <c r="P76" s="133" t="s">
        <v>196</v>
      </c>
      <c r="Q76" s="130"/>
      <c r="R76" s="98"/>
      <c r="S76" s="98"/>
      <c r="T76" s="98"/>
      <c r="U76" s="98"/>
      <c r="V76" s="98"/>
      <c r="W76" s="138">
        <v>60014.2</v>
      </c>
      <c r="X76" s="98"/>
      <c r="Y76" s="98"/>
      <c r="Z76" s="98"/>
      <c r="AA76" s="540" t="s">
        <v>3232</v>
      </c>
      <c r="AB76" s="541"/>
      <c r="AC76" s="98"/>
      <c r="AD76" s="98"/>
      <c r="AE76" s="140">
        <v>139.0</v>
      </c>
      <c r="AF76" s="4" t="s">
        <v>2237</v>
      </c>
      <c r="AG76" s="98"/>
      <c r="AH76" s="78" t="s">
        <v>3265</v>
      </c>
    </row>
    <row r="77" ht="15.75" customHeight="1">
      <c r="A77" s="558">
        <v>33.0</v>
      </c>
      <c r="B77" s="534">
        <v>76.0</v>
      </c>
      <c r="C77" s="561"/>
      <c r="D77" s="4" t="s">
        <v>3053</v>
      </c>
      <c r="E77" s="4" t="s">
        <v>3054</v>
      </c>
      <c r="F77" s="4" t="s">
        <v>2951</v>
      </c>
      <c r="G77" s="4" t="s">
        <v>2951</v>
      </c>
      <c r="H77" s="98"/>
      <c r="I77" s="140">
        <v>2021.0</v>
      </c>
      <c r="J77" s="98"/>
      <c r="K77" s="140">
        <v>2.0</v>
      </c>
      <c r="L77" s="4" t="s">
        <v>54</v>
      </c>
      <c r="M77" s="133" t="s">
        <v>52</v>
      </c>
      <c r="N77" s="98"/>
      <c r="O77" s="133" t="s">
        <v>68</v>
      </c>
      <c r="P77" s="133" t="s">
        <v>196</v>
      </c>
      <c r="Q77" s="130"/>
      <c r="R77" s="98"/>
      <c r="S77" s="98"/>
      <c r="T77" s="98"/>
      <c r="U77" s="98"/>
      <c r="V77" s="98"/>
      <c r="W77" s="138">
        <v>60014.2</v>
      </c>
      <c r="X77" s="98"/>
      <c r="Y77" s="98"/>
      <c r="Z77" s="98"/>
      <c r="AA77" s="540" t="s">
        <v>1965</v>
      </c>
      <c r="AB77" s="541"/>
      <c r="AC77" s="98"/>
      <c r="AD77" s="98"/>
      <c r="AE77" s="140">
        <v>140.0</v>
      </c>
      <c r="AF77" s="4" t="s">
        <v>2237</v>
      </c>
      <c r="AG77" s="98"/>
      <c r="AH77" s="78" t="s">
        <v>3266</v>
      </c>
    </row>
    <row r="78" ht="15.75" customHeight="1">
      <c r="A78" s="558">
        <v>33.0</v>
      </c>
      <c r="B78" s="543">
        <v>77.0</v>
      </c>
      <c r="C78" s="561"/>
      <c r="D78" s="4" t="s">
        <v>3053</v>
      </c>
      <c r="E78" s="4" t="s">
        <v>3054</v>
      </c>
      <c r="F78" s="4" t="s">
        <v>2951</v>
      </c>
      <c r="G78" s="4" t="s">
        <v>2951</v>
      </c>
      <c r="H78" s="98"/>
      <c r="I78" s="140">
        <v>2021.0</v>
      </c>
      <c r="J78" s="98"/>
      <c r="K78" s="140">
        <v>2.0</v>
      </c>
      <c r="L78" s="4" t="s">
        <v>54</v>
      </c>
      <c r="M78" s="133" t="s">
        <v>52</v>
      </c>
      <c r="N78" s="98"/>
      <c r="O78" s="133" t="s">
        <v>68</v>
      </c>
      <c r="P78" s="133" t="s">
        <v>196</v>
      </c>
      <c r="Q78" s="130"/>
      <c r="R78" s="98"/>
      <c r="S78" s="98"/>
      <c r="T78" s="98"/>
      <c r="U78" s="98"/>
      <c r="V78" s="98"/>
      <c r="W78" s="138">
        <v>60014.2</v>
      </c>
      <c r="X78" s="98"/>
      <c r="Y78" s="98"/>
      <c r="Z78" s="98"/>
      <c r="AA78" s="540" t="s">
        <v>1965</v>
      </c>
      <c r="AB78" s="541"/>
      <c r="AC78" s="98"/>
      <c r="AD78" s="98"/>
      <c r="AE78" s="140">
        <v>141.0</v>
      </c>
      <c r="AF78" s="4" t="s">
        <v>2237</v>
      </c>
      <c r="AG78" s="98"/>
      <c r="AH78" s="78" t="s">
        <v>3267</v>
      </c>
    </row>
    <row r="79" ht="15.75" customHeight="1">
      <c r="A79" s="558">
        <v>33.0</v>
      </c>
      <c r="B79" s="534">
        <v>78.0</v>
      </c>
      <c r="C79" s="561"/>
      <c r="D79" s="4" t="s">
        <v>3055</v>
      </c>
      <c r="E79" s="4" t="s">
        <v>3056</v>
      </c>
      <c r="F79" s="98"/>
      <c r="G79" s="98"/>
      <c r="H79" s="98"/>
      <c r="I79" s="140">
        <v>2021.0</v>
      </c>
      <c r="J79" s="98"/>
      <c r="K79" s="140">
        <v>2.0</v>
      </c>
      <c r="L79" s="4" t="s">
        <v>54</v>
      </c>
      <c r="M79" s="133" t="s">
        <v>52</v>
      </c>
      <c r="N79" s="98"/>
      <c r="O79" s="138">
        <v>1.0</v>
      </c>
      <c r="P79" s="98"/>
      <c r="Q79" s="98"/>
      <c r="R79" s="98"/>
      <c r="S79" s="98"/>
      <c r="T79" s="98"/>
      <c r="U79" s="98"/>
      <c r="V79" s="98"/>
      <c r="W79" s="138">
        <v>3257.4</v>
      </c>
      <c r="X79" s="98"/>
      <c r="Y79" s="98"/>
      <c r="Z79" s="98"/>
      <c r="AA79" s="540" t="s">
        <v>1965</v>
      </c>
      <c r="AB79" s="541"/>
      <c r="AC79" s="98"/>
      <c r="AD79" s="98"/>
      <c r="AE79" s="140">
        <v>111.0</v>
      </c>
      <c r="AF79" s="4" t="s">
        <v>52</v>
      </c>
      <c r="AG79" s="98"/>
      <c r="AH79" s="78" t="s">
        <v>3056</v>
      </c>
    </row>
    <row r="80" ht="15.75" customHeight="1">
      <c r="A80" s="558">
        <v>33.0</v>
      </c>
      <c r="B80" s="543">
        <v>79.0</v>
      </c>
      <c r="C80" s="561"/>
      <c r="D80" s="4" t="s">
        <v>3055</v>
      </c>
      <c r="E80" s="4" t="s">
        <v>3056</v>
      </c>
      <c r="F80" s="4" t="s">
        <v>2951</v>
      </c>
      <c r="G80" s="4" t="s">
        <v>2951</v>
      </c>
      <c r="H80" s="98"/>
      <c r="I80" s="140">
        <v>2021.0</v>
      </c>
      <c r="J80" s="98"/>
      <c r="K80" s="140">
        <v>2.0</v>
      </c>
      <c r="L80" s="4" t="s">
        <v>64</v>
      </c>
      <c r="M80" s="133" t="s">
        <v>52</v>
      </c>
      <c r="N80" s="98"/>
      <c r="O80" s="133" t="s">
        <v>68</v>
      </c>
      <c r="P80" s="98"/>
      <c r="Q80" s="98"/>
      <c r="R80" s="98"/>
      <c r="S80" s="98"/>
      <c r="T80" s="98"/>
      <c r="U80" s="98"/>
      <c r="V80" s="98"/>
      <c r="W80" s="138">
        <v>3257.4</v>
      </c>
      <c r="X80" s="98"/>
      <c r="Y80" s="98"/>
      <c r="Z80" s="98"/>
      <c r="AA80" s="540" t="s">
        <v>3219</v>
      </c>
      <c r="AB80" s="541"/>
      <c r="AC80" s="98"/>
      <c r="AD80" s="98"/>
      <c r="AE80" s="140">
        <v>142.0</v>
      </c>
      <c r="AF80" s="4" t="s">
        <v>52</v>
      </c>
      <c r="AG80" s="98"/>
      <c r="AH80" s="78" t="s">
        <v>3268</v>
      </c>
    </row>
    <row r="81" ht="15.75" customHeight="1">
      <c r="A81" s="558">
        <v>33.0</v>
      </c>
      <c r="B81" s="534">
        <v>80.0</v>
      </c>
      <c r="C81" s="561"/>
      <c r="D81" s="4" t="s">
        <v>3075</v>
      </c>
      <c r="E81" s="4" t="s">
        <v>288</v>
      </c>
      <c r="F81" s="98"/>
      <c r="G81" s="98"/>
      <c r="H81" s="98"/>
      <c r="I81" s="140">
        <v>2021.0</v>
      </c>
      <c r="J81" s="98"/>
      <c r="K81" s="140">
        <v>2.0</v>
      </c>
      <c r="L81" s="4" t="s">
        <v>64</v>
      </c>
      <c r="M81" s="133" t="s">
        <v>52</v>
      </c>
      <c r="N81" s="98"/>
      <c r="O81" s="138">
        <v>1.0</v>
      </c>
      <c r="P81" s="133" t="s">
        <v>196</v>
      </c>
      <c r="Q81" s="130"/>
      <c r="R81" s="98"/>
      <c r="S81" s="98"/>
      <c r="T81" s="98"/>
      <c r="U81" s="98"/>
      <c r="V81" s="98"/>
      <c r="W81" s="138">
        <v>4727.2</v>
      </c>
      <c r="X81" s="98"/>
      <c r="Y81" s="98"/>
      <c r="Z81" s="98"/>
      <c r="AA81" s="540" t="s">
        <v>3219</v>
      </c>
      <c r="AB81" s="541"/>
      <c r="AC81" s="98"/>
      <c r="AD81" s="98"/>
      <c r="AE81" s="140">
        <v>114.0</v>
      </c>
      <c r="AF81" s="4" t="s">
        <v>2237</v>
      </c>
      <c r="AG81" s="98"/>
      <c r="AH81" s="4" t="s">
        <v>288</v>
      </c>
    </row>
    <row r="82" ht="15.75" customHeight="1">
      <c r="A82" s="558">
        <v>33.0</v>
      </c>
      <c r="B82" s="543">
        <v>81.0</v>
      </c>
      <c r="C82" s="561"/>
      <c r="D82" s="4" t="s">
        <v>3076</v>
      </c>
      <c r="E82" s="4" t="s">
        <v>3077</v>
      </c>
      <c r="F82" s="133" t="s">
        <v>3269</v>
      </c>
      <c r="G82" s="78" t="s">
        <v>3078</v>
      </c>
      <c r="H82" s="98"/>
      <c r="I82" s="98"/>
      <c r="J82" s="140">
        <v>2021.0</v>
      </c>
      <c r="K82" s="140">
        <v>1.0</v>
      </c>
      <c r="L82" s="4" t="s">
        <v>64</v>
      </c>
      <c r="M82" s="133" t="s">
        <v>52</v>
      </c>
      <c r="N82" s="98"/>
      <c r="O82" s="138">
        <v>1.0</v>
      </c>
      <c r="P82" s="133" t="s">
        <v>196</v>
      </c>
      <c r="Q82" s="130"/>
      <c r="R82" s="98"/>
      <c r="S82" s="98"/>
      <c r="T82" s="554">
        <v>1.22</v>
      </c>
      <c r="U82" s="98"/>
      <c r="V82" s="138">
        <v>8180.0</v>
      </c>
      <c r="W82" s="138">
        <v>19193.4</v>
      </c>
      <c r="X82" s="98"/>
      <c r="Y82" s="140">
        <v>9294.0</v>
      </c>
      <c r="Z82" s="98"/>
      <c r="AA82" s="540" t="s">
        <v>3222</v>
      </c>
      <c r="AB82" s="550">
        <v>64000.0</v>
      </c>
      <c r="AC82" s="140">
        <v>0.15</v>
      </c>
      <c r="AD82" s="554">
        <v>0.8</v>
      </c>
      <c r="AE82" s="140">
        <v>38.0</v>
      </c>
      <c r="AF82" s="4" t="s">
        <v>2237</v>
      </c>
      <c r="AG82" s="98"/>
      <c r="AH82" s="4" t="s">
        <v>3077</v>
      </c>
    </row>
    <row r="83" ht="15.75" customHeight="1">
      <c r="A83" s="558">
        <v>33.0</v>
      </c>
      <c r="B83" s="534">
        <v>82.0</v>
      </c>
      <c r="C83" s="561"/>
      <c r="D83" s="4" t="s">
        <v>3076</v>
      </c>
      <c r="E83" s="4" t="s">
        <v>3077</v>
      </c>
      <c r="F83" s="98"/>
      <c r="G83" s="98"/>
      <c r="H83" s="98"/>
      <c r="I83" s="140">
        <v>2021.0</v>
      </c>
      <c r="J83" s="98"/>
      <c r="K83" s="140">
        <v>2.0</v>
      </c>
      <c r="L83" s="4" t="s">
        <v>64</v>
      </c>
      <c r="M83" s="133" t="s">
        <v>52</v>
      </c>
      <c r="N83" s="98"/>
      <c r="O83" s="133" t="s">
        <v>68</v>
      </c>
      <c r="P83" s="133" t="s">
        <v>196</v>
      </c>
      <c r="Q83" s="130"/>
      <c r="R83" s="98"/>
      <c r="S83" s="98"/>
      <c r="T83" s="98"/>
      <c r="U83" s="98"/>
      <c r="V83" s="98"/>
      <c r="W83" s="138">
        <v>19193.4</v>
      </c>
      <c r="X83" s="98"/>
      <c r="Y83" s="98"/>
      <c r="Z83" s="98"/>
      <c r="AA83" s="4" t="s">
        <v>3219</v>
      </c>
      <c r="AB83" s="136"/>
      <c r="AC83" s="98"/>
      <c r="AD83" s="98"/>
      <c r="AE83" s="140">
        <v>115.0</v>
      </c>
      <c r="AF83" s="4" t="s">
        <v>2237</v>
      </c>
      <c r="AG83" s="98"/>
      <c r="AH83" s="4" t="s">
        <v>3077</v>
      </c>
    </row>
    <row r="84" ht="15.75" customHeight="1">
      <c r="A84" s="558">
        <v>33.0</v>
      </c>
      <c r="B84" s="543">
        <v>83.0</v>
      </c>
      <c r="C84" s="561"/>
      <c r="D84" s="4" t="s">
        <v>3076</v>
      </c>
      <c r="E84" s="4" t="s">
        <v>3077</v>
      </c>
      <c r="F84" s="4" t="s">
        <v>2951</v>
      </c>
      <c r="G84" s="4" t="s">
        <v>2951</v>
      </c>
      <c r="H84" s="98"/>
      <c r="I84" s="140">
        <v>2021.0</v>
      </c>
      <c r="J84" s="98"/>
      <c r="K84" s="140">
        <v>2.0</v>
      </c>
      <c r="L84" s="4" t="s">
        <v>54</v>
      </c>
      <c r="M84" s="133" t="s">
        <v>52</v>
      </c>
      <c r="N84" s="98"/>
      <c r="O84" s="133" t="s">
        <v>68</v>
      </c>
      <c r="P84" s="133" t="s">
        <v>196</v>
      </c>
      <c r="Q84" s="130"/>
      <c r="R84" s="98"/>
      <c r="S84" s="98"/>
      <c r="T84" s="98"/>
      <c r="U84" s="98"/>
      <c r="V84" s="98"/>
      <c r="W84" s="138">
        <v>19193.4</v>
      </c>
      <c r="X84" s="98"/>
      <c r="Y84" s="98"/>
      <c r="Z84" s="98"/>
      <c r="AA84" s="540" t="s">
        <v>1965</v>
      </c>
      <c r="AB84" s="541"/>
      <c r="AC84" s="98"/>
      <c r="AD84" s="98"/>
      <c r="AE84" s="140">
        <v>145.0</v>
      </c>
      <c r="AF84" s="4" t="s">
        <v>2237</v>
      </c>
      <c r="AG84" s="98"/>
      <c r="AH84" s="4" t="s">
        <v>3270</v>
      </c>
    </row>
    <row r="85" ht="15.75" customHeight="1">
      <c r="A85" s="558">
        <v>34.0</v>
      </c>
      <c r="B85" s="534">
        <v>84.0</v>
      </c>
      <c r="C85" s="559" t="s">
        <v>603</v>
      </c>
      <c r="D85" s="4" t="s">
        <v>2964</v>
      </c>
      <c r="E85" s="4" t="s">
        <v>2965</v>
      </c>
      <c r="F85" s="98"/>
      <c r="G85" s="98"/>
      <c r="H85" s="98"/>
      <c r="I85" s="140">
        <v>2021.0</v>
      </c>
      <c r="J85" s="98"/>
      <c r="K85" s="140">
        <v>2.0</v>
      </c>
      <c r="L85" s="4" t="s">
        <v>54</v>
      </c>
      <c r="M85" s="133" t="s">
        <v>52</v>
      </c>
      <c r="N85" s="98"/>
      <c r="O85" s="138">
        <v>1.0</v>
      </c>
      <c r="P85" s="98"/>
      <c r="Q85" s="98"/>
      <c r="R85" s="98"/>
      <c r="S85" s="98"/>
      <c r="T85" s="98"/>
      <c r="U85" s="98"/>
      <c r="V85" s="98"/>
      <c r="W85" s="138">
        <v>1229.2</v>
      </c>
      <c r="X85" s="98"/>
      <c r="Y85" s="98"/>
      <c r="Z85" s="98"/>
      <c r="AA85" s="540" t="s">
        <v>1965</v>
      </c>
      <c r="AB85" s="541"/>
      <c r="AC85" s="98"/>
      <c r="AD85" s="98"/>
      <c r="AE85" s="140">
        <v>95.0</v>
      </c>
      <c r="AF85" s="4" t="s">
        <v>52</v>
      </c>
      <c r="AG85" s="98"/>
      <c r="AH85" s="4" t="s">
        <v>2965</v>
      </c>
    </row>
    <row r="86" ht="15.75" customHeight="1">
      <c r="A86" s="558">
        <v>34.0</v>
      </c>
      <c r="B86" s="543">
        <v>85.0</v>
      </c>
      <c r="C86" s="561"/>
      <c r="D86" s="4" t="s">
        <v>3081</v>
      </c>
      <c r="E86" s="4" t="s">
        <v>3082</v>
      </c>
      <c r="F86" s="98"/>
      <c r="G86" s="98"/>
      <c r="H86" s="98"/>
      <c r="I86" s="140">
        <v>2021.0</v>
      </c>
      <c r="J86" s="98"/>
      <c r="K86" s="140">
        <v>2.0</v>
      </c>
      <c r="L86" s="4" t="s">
        <v>54</v>
      </c>
      <c r="M86" s="133" t="s">
        <v>52</v>
      </c>
      <c r="N86" s="98"/>
      <c r="O86" s="138">
        <v>1.0</v>
      </c>
      <c r="P86" s="133" t="s">
        <v>196</v>
      </c>
      <c r="Q86" s="130"/>
      <c r="R86" s="98"/>
      <c r="S86" s="98"/>
      <c r="T86" s="98"/>
      <c r="U86" s="98"/>
      <c r="V86" s="98"/>
      <c r="W86" s="138">
        <v>4038.8</v>
      </c>
      <c r="X86" s="98"/>
      <c r="Y86" s="98"/>
      <c r="Z86" s="98"/>
      <c r="AA86" s="540" t="s">
        <v>1965</v>
      </c>
      <c r="AB86" s="541"/>
      <c r="AC86" s="98"/>
      <c r="AD86" s="98"/>
      <c r="AE86" s="140">
        <v>116.0</v>
      </c>
      <c r="AF86" s="4" t="s">
        <v>2237</v>
      </c>
      <c r="AG86" s="98"/>
      <c r="AH86" s="4" t="s">
        <v>3082</v>
      </c>
    </row>
    <row r="87" ht="15.75" customHeight="1">
      <c r="A87" s="558">
        <v>37.0</v>
      </c>
      <c r="B87" s="534">
        <v>86.0</v>
      </c>
      <c r="C87" s="559" t="s">
        <v>610</v>
      </c>
      <c r="D87" s="4" t="s">
        <v>2952</v>
      </c>
      <c r="E87" s="4" t="s">
        <v>2953</v>
      </c>
      <c r="F87" s="4" t="s">
        <v>2954</v>
      </c>
      <c r="G87" s="4" t="s">
        <v>2954</v>
      </c>
      <c r="H87" s="98"/>
      <c r="I87" s="140">
        <v>2021.0</v>
      </c>
      <c r="J87" s="140">
        <v>2022.0</v>
      </c>
      <c r="K87" s="140">
        <v>1.0</v>
      </c>
      <c r="L87" s="4" t="s">
        <v>54</v>
      </c>
      <c r="M87" s="133" t="s">
        <v>52</v>
      </c>
      <c r="N87" s="98"/>
      <c r="O87" s="138">
        <v>1.0</v>
      </c>
      <c r="P87" s="98"/>
      <c r="Q87" s="98"/>
      <c r="R87" s="98"/>
      <c r="S87" s="98"/>
      <c r="T87" s="140">
        <v>0.73</v>
      </c>
      <c r="U87" s="98"/>
      <c r="V87" s="98"/>
      <c r="W87" s="138">
        <v>3410.7</v>
      </c>
      <c r="X87" s="98"/>
      <c r="Y87" s="140">
        <v>3858.0</v>
      </c>
      <c r="Z87" s="98"/>
      <c r="AA87" s="540" t="s">
        <v>3221</v>
      </c>
      <c r="AB87" s="550">
        <v>16621.0</v>
      </c>
      <c r="AC87" s="140">
        <v>0.23</v>
      </c>
      <c r="AD87" s="140">
        <v>1.37</v>
      </c>
      <c r="AE87" s="140">
        <v>66.0</v>
      </c>
      <c r="AF87" s="4" t="s">
        <v>52</v>
      </c>
      <c r="AG87" s="98"/>
      <c r="AH87" s="4" t="s">
        <v>2953</v>
      </c>
    </row>
    <row r="88" ht="15.75" customHeight="1">
      <c r="A88" s="558">
        <v>37.0</v>
      </c>
      <c r="B88" s="543">
        <v>87.0</v>
      </c>
      <c r="C88" s="561"/>
      <c r="D88" s="4" t="s">
        <v>611</v>
      </c>
      <c r="E88" s="4" t="s">
        <v>612</v>
      </c>
      <c r="F88" s="133" t="s">
        <v>3263</v>
      </c>
      <c r="G88" s="78" t="s">
        <v>2955</v>
      </c>
      <c r="H88" s="98"/>
      <c r="I88" s="140">
        <v>2022.0</v>
      </c>
      <c r="J88" s="140">
        <v>2021.0</v>
      </c>
      <c r="K88" s="140">
        <v>1.0</v>
      </c>
      <c r="L88" s="4" t="s">
        <v>64</v>
      </c>
      <c r="M88" s="133" t="s">
        <v>52</v>
      </c>
      <c r="N88" s="98"/>
      <c r="O88" s="138">
        <v>1.0</v>
      </c>
      <c r="P88" s="133" t="s">
        <v>196</v>
      </c>
      <c r="Q88" s="130"/>
      <c r="R88" s="98"/>
      <c r="S88" s="98"/>
      <c r="T88" s="140">
        <v>99.0</v>
      </c>
      <c r="U88" s="98"/>
      <c r="V88" s="138">
        <v>24630.0</v>
      </c>
      <c r="W88" s="138">
        <v>30348.2</v>
      </c>
      <c r="X88" s="98"/>
      <c r="Y88" s="140">
        <v>5717.0</v>
      </c>
      <c r="Z88" s="98"/>
      <c r="AA88" s="4" t="s">
        <v>3222</v>
      </c>
      <c r="AB88" s="140">
        <v>3095.0</v>
      </c>
      <c r="AC88" s="140">
        <v>1.85</v>
      </c>
      <c r="AD88" s="98"/>
      <c r="AE88" s="140">
        <v>20.0</v>
      </c>
      <c r="AF88" s="4" t="s">
        <v>2237</v>
      </c>
      <c r="AG88" s="98"/>
      <c r="AH88" s="4" t="s">
        <v>612</v>
      </c>
    </row>
    <row r="89" ht="15.75" customHeight="1">
      <c r="A89" s="558">
        <v>37.0</v>
      </c>
      <c r="B89" s="534">
        <v>88.0</v>
      </c>
      <c r="C89" s="561"/>
      <c r="D89" s="4" t="s">
        <v>611</v>
      </c>
      <c r="E89" s="4" t="s">
        <v>612</v>
      </c>
      <c r="F89" s="98"/>
      <c r="G89" s="98"/>
      <c r="H89" s="98"/>
      <c r="I89" s="140">
        <v>2021.0</v>
      </c>
      <c r="J89" s="98"/>
      <c r="K89" s="140">
        <v>2.0</v>
      </c>
      <c r="L89" s="4" t="s">
        <v>54</v>
      </c>
      <c r="M89" s="133" t="s">
        <v>52</v>
      </c>
      <c r="N89" s="98"/>
      <c r="O89" s="133" t="s">
        <v>68</v>
      </c>
      <c r="P89" s="133" t="s">
        <v>196</v>
      </c>
      <c r="Q89" s="130"/>
      <c r="R89" s="98"/>
      <c r="S89" s="98"/>
      <c r="T89" s="98"/>
      <c r="U89" s="98"/>
      <c r="V89" s="98"/>
      <c r="W89" s="138">
        <v>30348.2</v>
      </c>
      <c r="X89" s="98"/>
      <c r="Y89" s="98"/>
      <c r="Z89" s="98"/>
      <c r="AA89" s="4" t="s">
        <v>1965</v>
      </c>
      <c r="AB89" s="136"/>
      <c r="AC89" s="98"/>
      <c r="AD89" s="98"/>
      <c r="AE89" s="140">
        <v>92.0</v>
      </c>
      <c r="AF89" s="4" t="s">
        <v>2237</v>
      </c>
      <c r="AG89" s="98"/>
      <c r="AH89" s="4" t="s">
        <v>612</v>
      </c>
    </row>
    <row r="90" ht="15.75" customHeight="1">
      <c r="A90" s="558">
        <v>37.0</v>
      </c>
      <c r="B90" s="543">
        <v>89.0</v>
      </c>
      <c r="C90" s="561"/>
      <c r="D90" s="4" t="s">
        <v>2956</v>
      </c>
      <c r="E90" s="4" t="s">
        <v>2957</v>
      </c>
      <c r="F90" s="98"/>
      <c r="G90" s="98"/>
      <c r="H90" s="98"/>
      <c r="I90" s="140">
        <v>2021.0</v>
      </c>
      <c r="J90" s="98"/>
      <c r="K90" s="140">
        <v>2.0</v>
      </c>
      <c r="L90" s="4" t="s">
        <v>54</v>
      </c>
      <c r="M90" s="133" t="s">
        <v>52</v>
      </c>
      <c r="N90" s="98"/>
      <c r="O90" s="138">
        <v>1.0</v>
      </c>
      <c r="P90" s="98"/>
      <c r="Q90" s="98"/>
      <c r="R90" s="98"/>
      <c r="S90" s="98"/>
      <c r="T90" s="98"/>
      <c r="U90" s="98"/>
      <c r="V90" s="98"/>
      <c r="W90" s="138">
        <v>4632.7</v>
      </c>
      <c r="X90" s="98"/>
      <c r="Y90" s="98"/>
      <c r="Z90" s="98"/>
      <c r="AA90" s="540" t="s">
        <v>1965</v>
      </c>
      <c r="AB90" s="541"/>
      <c r="AC90" s="98"/>
      <c r="AD90" s="98"/>
      <c r="AE90" s="140">
        <v>93.0</v>
      </c>
      <c r="AF90" s="4" t="s">
        <v>52</v>
      </c>
      <c r="AG90" s="98"/>
      <c r="AH90" s="4" t="s">
        <v>2957</v>
      </c>
    </row>
    <row r="91" ht="15.75" customHeight="1">
      <c r="A91" s="558">
        <v>37.0</v>
      </c>
      <c r="B91" s="534">
        <v>90.0</v>
      </c>
      <c r="C91" s="561"/>
      <c r="D91" s="4" t="s">
        <v>617</v>
      </c>
      <c r="E91" s="4" t="s">
        <v>618</v>
      </c>
      <c r="F91" s="133" t="s">
        <v>3252</v>
      </c>
      <c r="G91" s="78" t="s">
        <v>2958</v>
      </c>
      <c r="H91" s="98"/>
      <c r="I91" s="140">
        <v>2022.0</v>
      </c>
      <c r="J91" s="140">
        <v>2021.0</v>
      </c>
      <c r="K91" s="140">
        <v>1.0</v>
      </c>
      <c r="L91" s="4" t="s">
        <v>64</v>
      </c>
      <c r="M91" s="133" t="s">
        <v>52</v>
      </c>
      <c r="N91" s="98"/>
      <c r="O91" s="138">
        <v>1.0</v>
      </c>
      <c r="P91" s="133" t="s">
        <v>196</v>
      </c>
      <c r="Q91" s="130"/>
      <c r="R91" s="98"/>
      <c r="S91" s="98"/>
      <c r="T91" s="140">
        <v>27.0</v>
      </c>
      <c r="U91" s="98"/>
      <c r="V91" s="138">
        <v>3700.0</v>
      </c>
      <c r="W91" s="138">
        <v>17903.8</v>
      </c>
      <c r="X91" s="98"/>
      <c r="Y91" s="140">
        <v>23284.0</v>
      </c>
      <c r="Z91" s="98"/>
      <c r="AA91" s="540" t="s">
        <v>3222</v>
      </c>
      <c r="AB91" s="550">
        <v>20702.0</v>
      </c>
      <c r="AC91" s="140">
        <v>1.12</v>
      </c>
      <c r="AD91" s="98"/>
      <c r="AE91" s="140">
        <v>21.0</v>
      </c>
      <c r="AF91" s="4" t="s">
        <v>2237</v>
      </c>
      <c r="AG91" s="98"/>
      <c r="AH91" s="4" t="s">
        <v>3271</v>
      </c>
    </row>
    <row r="92" ht="15.75" customHeight="1">
      <c r="A92" s="558">
        <v>37.0</v>
      </c>
      <c r="B92" s="543">
        <v>91.0</v>
      </c>
      <c r="C92" s="561"/>
      <c r="D92" s="4" t="s">
        <v>617</v>
      </c>
      <c r="E92" s="4" t="s">
        <v>618</v>
      </c>
      <c r="F92" s="133" t="s">
        <v>3225</v>
      </c>
      <c r="G92" s="78" t="s">
        <v>2959</v>
      </c>
      <c r="H92" s="98"/>
      <c r="I92" s="140">
        <v>2022.0</v>
      </c>
      <c r="J92" s="140">
        <v>2021.0</v>
      </c>
      <c r="K92" s="140">
        <v>1.0</v>
      </c>
      <c r="L92" s="4" t="s">
        <v>54</v>
      </c>
      <c r="M92" s="133" t="s">
        <v>52</v>
      </c>
      <c r="N92" s="98"/>
      <c r="O92" s="133" t="s">
        <v>68</v>
      </c>
      <c r="P92" s="133" t="s">
        <v>196</v>
      </c>
      <c r="Q92" s="130"/>
      <c r="R92" s="98"/>
      <c r="S92" s="98"/>
      <c r="T92" s="140">
        <v>0.536</v>
      </c>
      <c r="U92" s="98"/>
      <c r="V92" s="138">
        <v>1831.0</v>
      </c>
      <c r="W92" s="138">
        <v>17903.8</v>
      </c>
      <c r="X92" s="98"/>
      <c r="Y92" s="140">
        <v>0.751</v>
      </c>
      <c r="Z92" s="98"/>
      <c r="AA92" s="4" t="s">
        <v>3221</v>
      </c>
      <c r="AB92" s="140">
        <v>2.86</v>
      </c>
      <c r="AC92" s="140">
        <v>0.262</v>
      </c>
      <c r="AD92" s="140">
        <v>1.89</v>
      </c>
      <c r="AE92" s="140">
        <v>22.0</v>
      </c>
      <c r="AF92" s="4" t="s">
        <v>2237</v>
      </c>
      <c r="AG92" s="98"/>
      <c r="AH92" s="4" t="s">
        <v>3271</v>
      </c>
    </row>
    <row r="93" ht="15.75" customHeight="1">
      <c r="A93" s="558">
        <v>37.0</v>
      </c>
      <c r="B93" s="534">
        <v>92.0</v>
      </c>
      <c r="C93" s="561"/>
      <c r="D93" s="4" t="s">
        <v>2962</v>
      </c>
      <c r="E93" s="4" t="s">
        <v>2963</v>
      </c>
      <c r="F93" s="98"/>
      <c r="G93" s="98"/>
      <c r="H93" s="98"/>
      <c r="I93" s="140">
        <v>2021.0</v>
      </c>
      <c r="J93" s="98"/>
      <c r="K93" s="140">
        <v>2.0</v>
      </c>
      <c r="L93" s="4" t="s">
        <v>54</v>
      </c>
      <c r="M93" s="133" t="s">
        <v>52</v>
      </c>
      <c r="N93" s="98"/>
      <c r="O93" s="138">
        <v>1.0</v>
      </c>
      <c r="P93" s="98"/>
      <c r="Q93" s="98"/>
      <c r="R93" s="98"/>
      <c r="S93" s="98"/>
      <c r="T93" s="98"/>
      <c r="U93" s="98"/>
      <c r="V93" s="98"/>
      <c r="W93" s="138">
        <v>48886.8</v>
      </c>
      <c r="X93" s="98"/>
      <c r="Y93" s="98"/>
      <c r="Z93" s="98"/>
      <c r="AA93" s="4" t="s">
        <v>1965</v>
      </c>
      <c r="AB93" s="136"/>
      <c r="AC93" s="98"/>
      <c r="AD93" s="98"/>
      <c r="AE93" s="140">
        <v>94.0</v>
      </c>
      <c r="AF93" s="4" t="s">
        <v>52</v>
      </c>
      <c r="AG93" s="98"/>
      <c r="AH93" s="78" t="s">
        <v>2963</v>
      </c>
    </row>
    <row r="94" ht="15.75" customHeight="1">
      <c r="A94" s="558">
        <v>37.0</v>
      </c>
      <c r="B94" s="543">
        <v>93.0</v>
      </c>
      <c r="C94" s="561"/>
      <c r="D94" s="4" t="s">
        <v>621</v>
      </c>
      <c r="E94" s="4" t="s">
        <v>622</v>
      </c>
      <c r="F94" s="133" t="s">
        <v>3227</v>
      </c>
      <c r="G94" s="78" t="s">
        <v>3052</v>
      </c>
      <c r="H94" s="98"/>
      <c r="I94" s="140">
        <v>2022.0</v>
      </c>
      <c r="J94" s="140">
        <v>2021.0</v>
      </c>
      <c r="K94" s="565"/>
      <c r="L94" s="565"/>
      <c r="M94" s="133" t="s">
        <v>52</v>
      </c>
      <c r="N94" s="98"/>
      <c r="O94" s="138">
        <v>1.0</v>
      </c>
      <c r="P94" s="133" t="s">
        <v>196</v>
      </c>
      <c r="Q94" s="130"/>
      <c r="R94" s="98"/>
      <c r="S94" s="98"/>
      <c r="T94" s="98"/>
      <c r="U94" s="98"/>
      <c r="V94" s="98"/>
      <c r="W94" s="138">
        <v>15460.0</v>
      </c>
      <c r="X94" s="98"/>
      <c r="Y94" s="98"/>
      <c r="Z94" s="98"/>
      <c r="AA94" s="540" t="s">
        <v>3272</v>
      </c>
      <c r="AB94" s="541"/>
      <c r="AC94" s="98"/>
      <c r="AD94" s="98"/>
      <c r="AE94" s="140">
        <v>19.0</v>
      </c>
      <c r="AF94" s="4" t="s">
        <v>2237</v>
      </c>
      <c r="AG94" s="98"/>
      <c r="AH94" s="78" t="s">
        <v>3273</v>
      </c>
    </row>
    <row r="95" ht="15.75" customHeight="1">
      <c r="A95" s="558">
        <v>37.0</v>
      </c>
      <c r="B95" s="534">
        <v>94.0</v>
      </c>
      <c r="C95" s="561"/>
      <c r="D95" s="4" t="s">
        <v>2126</v>
      </c>
      <c r="E95" s="4" t="s">
        <v>2127</v>
      </c>
      <c r="F95" s="98"/>
      <c r="G95" s="98"/>
      <c r="H95" s="98"/>
      <c r="I95" s="140">
        <v>2021.0</v>
      </c>
      <c r="J95" s="98"/>
      <c r="K95" s="140">
        <v>2.0</v>
      </c>
      <c r="L95" s="4" t="s">
        <v>54</v>
      </c>
      <c r="M95" s="133" t="s">
        <v>52</v>
      </c>
      <c r="N95" s="98"/>
      <c r="O95" s="138">
        <v>1.0</v>
      </c>
      <c r="P95" s="98"/>
      <c r="Q95" s="98"/>
      <c r="R95" s="98"/>
      <c r="S95" s="98"/>
      <c r="T95" s="98"/>
      <c r="U95" s="98"/>
      <c r="V95" s="98"/>
      <c r="W95" s="138">
        <v>1365.0</v>
      </c>
      <c r="X95" s="98"/>
      <c r="Y95" s="98"/>
      <c r="Z95" s="98"/>
      <c r="AA95" s="540" t="s">
        <v>1965</v>
      </c>
      <c r="AB95" s="541"/>
      <c r="AC95" s="98"/>
      <c r="AD95" s="98"/>
      <c r="AE95" s="140">
        <v>109.0</v>
      </c>
      <c r="AF95" s="4" t="s">
        <v>52</v>
      </c>
      <c r="AG95" s="98"/>
      <c r="AH95" s="78" t="s">
        <v>2127</v>
      </c>
    </row>
    <row r="96" ht="15.75" customHeight="1">
      <c r="A96" s="558">
        <v>37.0</v>
      </c>
      <c r="B96" s="543">
        <v>95.0</v>
      </c>
      <c r="C96" s="561"/>
      <c r="D96" s="4" t="s">
        <v>3067</v>
      </c>
      <c r="E96" s="4" t="s">
        <v>3068</v>
      </c>
      <c r="F96" s="98"/>
      <c r="G96" s="78" t="s">
        <v>3062</v>
      </c>
      <c r="H96" s="98"/>
      <c r="I96" s="140">
        <v>2022.0</v>
      </c>
      <c r="J96" s="140">
        <v>2021.0</v>
      </c>
      <c r="K96" s="140">
        <v>1.0</v>
      </c>
      <c r="L96" s="4" t="s">
        <v>64</v>
      </c>
      <c r="M96" s="133" t="s">
        <v>52</v>
      </c>
      <c r="N96" s="133" t="s">
        <v>3069</v>
      </c>
      <c r="O96" s="138">
        <v>1.0</v>
      </c>
      <c r="P96" s="98"/>
      <c r="Q96" s="98"/>
      <c r="R96" s="98"/>
      <c r="S96" s="98"/>
      <c r="T96" s="140">
        <v>99.0</v>
      </c>
      <c r="U96" s="98"/>
      <c r="V96" s="98"/>
      <c r="W96" s="138">
        <v>414701.2</v>
      </c>
      <c r="X96" s="98"/>
      <c r="Y96" s="140">
        <v>380.0</v>
      </c>
      <c r="Z96" s="98"/>
      <c r="AA96" s="540" t="s">
        <v>3222</v>
      </c>
      <c r="AB96" s="550">
        <v>706.0</v>
      </c>
      <c r="AC96" s="140">
        <v>0.54</v>
      </c>
      <c r="AD96" s="98"/>
      <c r="AE96" s="140">
        <v>30.0</v>
      </c>
      <c r="AF96" s="4" t="s">
        <v>52</v>
      </c>
      <c r="AG96" s="98"/>
      <c r="AH96" s="78" t="s">
        <v>3068</v>
      </c>
    </row>
    <row r="97" ht="15.75" customHeight="1">
      <c r="A97" s="558">
        <v>37.0</v>
      </c>
      <c r="B97" s="534">
        <v>96.0</v>
      </c>
      <c r="C97" s="561"/>
      <c r="D97" s="4" t="s">
        <v>3067</v>
      </c>
      <c r="E97" s="4" t="s">
        <v>3068</v>
      </c>
      <c r="F97" s="98"/>
      <c r="G97" s="78" t="s">
        <v>3062</v>
      </c>
      <c r="H97" s="98"/>
      <c r="I97" s="140">
        <v>2022.0</v>
      </c>
      <c r="J97" s="140">
        <v>2021.0</v>
      </c>
      <c r="K97" s="140">
        <v>1.0</v>
      </c>
      <c r="L97" s="4" t="s">
        <v>64</v>
      </c>
      <c r="M97" s="133" t="s">
        <v>52</v>
      </c>
      <c r="N97" s="133" t="s">
        <v>3069</v>
      </c>
      <c r="O97" s="133" t="s">
        <v>68</v>
      </c>
      <c r="P97" s="98"/>
      <c r="Q97" s="98"/>
      <c r="R97" s="98"/>
      <c r="S97" s="98"/>
      <c r="T97" s="98"/>
      <c r="U97" s="98"/>
      <c r="V97" s="98"/>
      <c r="W97" s="138">
        <v>414701.2</v>
      </c>
      <c r="X97" s="98"/>
      <c r="Y97" s="98"/>
      <c r="Z97" s="98"/>
      <c r="AA97" s="4" t="s">
        <v>3222</v>
      </c>
      <c r="AB97" s="136"/>
      <c r="AC97" s="98"/>
      <c r="AD97" s="98"/>
      <c r="AE97" s="140">
        <v>31.0</v>
      </c>
      <c r="AF97" s="4" t="s">
        <v>52</v>
      </c>
      <c r="AG97" s="98"/>
      <c r="AH97" s="78" t="s">
        <v>3068</v>
      </c>
    </row>
    <row r="98" ht="15.75" customHeight="1">
      <c r="A98" s="558">
        <v>37.0</v>
      </c>
      <c r="B98" s="543">
        <v>97.0</v>
      </c>
      <c r="C98" s="561"/>
      <c r="D98" s="4" t="s">
        <v>3073</v>
      </c>
      <c r="E98" s="4" t="s">
        <v>3074</v>
      </c>
      <c r="F98" s="4" t="s">
        <v>2951</v>
      </c>
      <c r="G98" s="4" t="s">
        <v>2951</v>
      </c>
      <c r="H98" s="98"/>
      <c r="I98" s="140">
        <v>2021.0</v>
      </c>
      <c r="J98" s="98"/>
      <c r="K98" s="140">
        <v>2.0</v>
      </c>
      <c r="L98" s="4" t="s">
        <v>77</v>
      </c>
      <c r="M98" s="133" t="s">
        <v>52</v>
      </c>
      <c r="N98" s="98"/>
      <c r="O98" s="138">
        <v>1.0</v>
      </c>
      <c r="P98" s="133" t="s">
        <v>196</v>
      </c>
      <c r="Q98" s="130"/>
      <c r="R98" s="98"/>
      <c r="S98" s="98"/>
      <c r="T98" s="98"/>
      <c r="U98" s="98"/>
      <c r="V98" s="98"/>
      <c r="W98" s="138">
        <v>587.2</v>
      </c>
      <c r="X98" s="98"/>
      <c r="Y98" s="98"/>
      <c r="Z98" s="98"/>
      <c r="AA98" s="540" t="s">
        <v>3232</v>
      </c>
      <c r="AB98" s="541"/>
      <c r="AC98" s="98"/>
      <c r="AD98" s="98"/>
      <c r="AE98" s="140">
        <v>144.0</v>
      </c>
      <c r="AF98" s="4" t="s">
        <v>2237</v>
      </c>
      <c r="AG98" s="4" t="s">
        <v>3274</v>
      </c>
      <c r="AH98" s="4" t="s">
        <v>3275</v>
      </c>
    </row>
    <row r="99" ht="15.75" customHeight="1">
      <c r="A99" s="558">
        <v>37.0</v>
      </c>
      <c r="B99" s="534">
        <v>98.0</v>
      </c>
      <c r="C99" s="561"/>
      <c r="D99" s="4" t="s">
        <v>2487</v>
      </c>
      <c r="E99" s="4" t="s">
        <v>2488</v>
      </c>
      <c r="F99" s="98"/>
      <c r="G99" s="78" t="s">
        <v>3062</v>
      </c>
      <c r="H99" s="98"/>
      <c r="I99" s="140">
        <v>2022.0</v>
      </c>
      <c r="J99" s="140">
        <v>2021.0</v>
      </c>
      <c r="K99" s="140">
        <v>1.0</v>
      </c>
      <c r="L99" s="4" t="s">
        <v>64</v>
      </c>
      <c r="M99" s="133" t="s">
        <v>52</v>
      </c>
      <c r="N99" s="133" t="s">
        <v>147</v>
      </c>
      <c r="O99" s="138">
        <v>1.0</v>
      </c>
      <c r="P99" s="98"/>
      <c r="Q99" s="98"/>
      <c r="R99" s="98"/>
      <c r="S99" s="98"/>
      <c r="T99" s="140">
        <v>122.0</v>
      </c>
      <c r="U99" s="98"/>
      <c r="V99" s="98"/>
      <c r="W99" s="103">
        <v>18802.2</v>
      </c>
      <c r="X99" s="98"/>
      <c r="Y99" s="140">
        <v>102785.0</v>
      </c>
      <c r="Z99" s="98"/>
      <c r="AA99" s="540" t="s">
        <v>3222</v>
      </c>
      <c r="AB99" s="550">
        <v>275324.0</v>
      </c>
      <c r="AC99" s="140">
        <v>0.37</v>
      </c>
      <c r="AD99" s="98"/>
      <c r="AE99" s="140">
        <v>28.0</v>
      </c>
      <c r="AF99" s="4" t="s">
        <v>52</v>
      </c>
      <c r="AG99" s="98"/>
      <c r="AH99" s="78" t="s">
        <v>2488</v>
      </c>
    </row>
    <row r="100" ht="15.75" customHeight="1">
      <c r="A100" s="558">
        <v>37.0</v>
      </c>
      <c r="B100" s="543">
        <v>99.0</v>
      </c>
      <c r="C100" s="561"/>
      <c r="D100" s="4" t="s">
        <v>3079</v>
      </c>
      <c r="E100" s="4" t="s">
        <v>3080</v>
      </c>
      <c r="F100" s="133" t="s">
        <v>3263</v>
      </c>
      <c r="G100" s="78" t="s">
        <v>2955</v>
      </c>
      <c r="H100" s="98"/>
      <c r="I100" s="140">
        <v>2022.0</v>
      </c>
      <c r="J100" s="140">
        <v>2021.0</v>
      </c>
      <c r="K100" s="140">
        <v>1.0</v>
      </c>
      <c r="L100" s="4" t="s">
        <v>54</v>
      </c>
      <c r="M100" s="133" t="s">
        <v>52</v>
      </c>
      <c r="N100" s="98"/>
      <c r="O100" s="138">
        <v>1.0</v>
      </c>
      <c r="P100" s="98"/>
      <c r="Q100" s="98"/>
      <c r="R100" s="98"/>
      <c r="S100" s="98"/>
      <c r="T100" s="140">
        <v>78.0</v>
      </c>
      <c r="U100" s="98"/>
      <c r="V100" s="138">
        <v>0.0</v>
      </c>
      <c r="W100" s="138">
        <v>21441.5</v>
      </c>
      <c r="X100" s="98"/>
      <c r="Y100" s="140">
        <v>31386.0</v>
      </c>
      <c r="Z100" s="98"/>
      <c r="AA100" s="4" t="s">
        <v>3221</v>
      </c>
      <c r="AB100" s="140">
        <v>35000.0</v>
      </c>
      <c r="AC100" s="140">
        <v>0.9</v>
      </c>
      <c r="AD100" s="98"/>
      <c r="AE100" s="140">
        <v>16.0</v>
      </c>
      <c r="AF100" s="4" t="s">
        <v>52</v>
      </c>
      <c r="AG100" s="98"/>
      <c r="AH100" s="78" t="s">
        <v>3080</v>
      </c>
    </row>
    <row r="101" ht="15.75" customHeight="1">
      <c r="A101" s="558">
        <v>37.0</v>
      </c>
      <c r="B101" s="534">
        <v>100.0</v>
      </c>
      <c r="C101" s="561"/>
      <c r="D101" s="4" t="s">
        <v>3079</v>
      </c>
      <c r="E101" s="4" t="s">
        <v>3080</v>
      </c>
      <c r="F101" s="133" t="s">
        <v>3220</v>
      </c>
      <c r="G101" s="78" t="s">
        <v>2976</v>
      </c>
      <c r="H101" s="98"/>
      <c r="I101" s="140">
        <v>2022.0</v>
      </c>
      <c r="J101" s="140">
        <v>2021.0</v>
      </c>
      <c r="K101" s="140">
        <v>1.0</v>
      </c>
      <c r="L101" s="4" t="s">
        <v>64</v>
      </c>
      <c r="M101" s="133" t="s">
        <v>52</v>
      </c>
      <c r="N101" s="98"/>
      <c r="O101" s="133" t="s">
        <v>68</v>
      </c>
      <c r="P101" s="98"/>
      <c r="Q101" s="98"/>
      <c r="R101" s="98"/>
      <c r="S101" s="98"/>
      <c r="T101" s="140">
        <v>0.987</v>
      </c>
      <c r="U101" s="98"/>
      <c r="V101" s="138">
        <v>1609.1</v>
      </c>
      <c r="W101" s="138">
        <v>21441.5</v>
      </c>
      <c r="X101" s="98"/>
      <c r="Y101" s="140">
        <v>40.6</v>
      </c>
      <c r="Z101" s="98"/>
      <c r="AA101" s="4" t="s">
        <v>3222</v>
      </c>
      <c r="AB101" s="140">
        <v>68.1</v>
      </c>
      <c r="AC101" s="140">
        <v>0.596</v>
      </c>
      <c r="AD101" s="140">
        <v>1.68</v>
      </c>
      <c r="AE101" s="140">
        <v>17.0</v>
      </c>
      <c r="AF101" s="4" t="s">
        <v>52</v>
      </c>
      <c r="AG101" s="98"/>
      <c r="AH101" s="78" t="s">
        <v>3080</v>
      </c>
    </row>
    <row r="102" ht="15.75" customHeight="1">
      <c r="A102" s="558">
        <v>37.0</v>
      </c>
      <c r="B102" s="543">
        <v>101.0</v>
      </c>
      <c r="C102" s="561"/>
      <c r="D102" s="4" t="s">
        <v>3079</v>
      </c>
      <c r="E102" s="4" t="s">
        <v>3080</v>
      </c>
      <c r="F102" s="98"/>
      <c r="G102" s="78" t="s">
        <v>2977</v>
      </c>
      <c r="H102" s="98"/>
      <c r="I102" s="140">
        <v>2022.0</v>
      </c>
      <c r="J102" s="140">
        <v>2021.0</v>
      </c>
      <c r="K102" s="565"/>
      <c r="L102" s="565"/>
      <c r="M102" s="133" t="s">
        <v>52</v>
      </c>
      <c r="N102" s="98"/>
      <c r="O102" s="133" t="s">
        <v>68</v>
      </c>
      <c r="P102" s="98"/>
      <c r="Q102" s="98"/>
      <c r="R102" s="98"/>
      <c r="S102" s="98"/>
      <c r="T102" s="98"/>
      <c r="U102" s="98"/>
      <c r="V102" s="98"/>
      <c r="W102" s="138">
        <v>21441.5</v>
      </c>
      <c r="X102" s="98"/>
      <c r="Y102" s="98"/>
      <c r="Z102" s="98"/>
      <c r="AA102" s="4" t="s">
        <v>3276</v>
      </c>
      <c r="AB102" s="136"/>
      <c r="AC102" s="98"/>
      <c r="AD102" s="98"/>
      <c r="AE102" s="140">
        <v>18.0</v>
      </c>
      <c r="AF102" s="4" t="s">
        <v>52</v>
      </c>
      <c r="AG102" s="98"/>
      <c r="AH102" s="78" t="s">
        <v>3080</v>
      </c>
    </row>
    <row r="103" ht="15.75" customHeight="1">
      <c r="A103" s="558">
        <v>37.0</v>
      </c>
      <c r="B103" s="534">
        <v>102.0</v>
      </c>
      <c r="C103" s="561"/>
      <c r="D103" s="4" t="s">
        <v>3079</v>
      </c>
      <c r="E103" s="4" t="s">
        <v>3080</v>
      </c>
      <c r="F103" s="98"/>
      <c r="G103" s="78" t="s">
        <v>3062</v>
      </c>
      <c r="H103" s="98"/>
      <c r="I103" s="140">
        <v>2022.0</v>
      </c>
      <c r="J103" s="140">
        <v>2021.0</v>
      </c>
      <c r="K103" s="140">
        <v>1.0</v>
      </c>
      <c r="L103" s="4" t="s">
        <v>54</v>
      </c>
      <c r="M103" s="133" t="s">
        <v>52</v>
      </c>
      <c r="N103" s="98"/>
      <c r="O103" s="133" t="s">
        <v>68</v>
      </c>
      <c r="P103" s="98"/>
      <c r="Q103" s="98"/>
      <c r="R103" s="98"/>
      <c r="S103" s="98"/>
      <c r="T103" s="140">
        <v>82.0</v>
      </c>
      <c r="U103" s="98"/>
      <c r="V103" s="98"/>
      <c r="W103" s="138">
        <v>21441.5</v>
      </c>
      <c r="X103" s="98"/>
      <c r="Y103" s="140">
        <v>247386.0</v>
      </c>
      <c r="Z103" s="98"/>
      <c r="AA103" s="540" t="s">
        <v>3221</v>
      </c>
      <c r="AB103" s="550">
        <v>2270623.0</v>
      </c>
      <c r="AC103" s="140">
        <v>0.11</v>
      </c>
      <c r="AD103" s="98"/>
      <c r="AE103" s="140">
        <v>29.0</v>
      </c>
      <c r="AF103" s="4" t="s">
        <v>52</v>
      </c>
      <c r="AG103" s="98"/>
      <c r="AH103" s="78" t="s">
        <v>3080</v>
      </c>
    </row>
    <row r="104" ht="15.75" customHeight="1">
      <c r="A104" s="566">
        <v>45.0</v>
      </c>
      <c r="B104" s="543">
        <v>103.0</v>
      </c>
      <c r="C104" s="567" t="s">
        <v>862</v>
      </c>
      <c r="D104" s="568" t="s">
        <v>3277</v>
      </c>
      <c r="E104" s="568" t="s">
        <v>3278</v>
      </c>
      <c r="F104" s="4" t="s">
        <v>2951</v>
      </c>
      <c r="G104" s="4" t="s">
        <v>2951</v>
      </c>
      <c r="H104" s="98"/>
      <c r="I104" s="140">
        <v>2021.0</v>
      </c>
      <c r="J104" s="98"/>
      <c r="K104" s="140">
        <v>2.0</v>
      </c>
      <c r="L104" s="4" t="s">
        <v>77</v>
      </c>
      <c r="M104" s="133" t="s">
        <v>52</v>
      </c>
      <c r="N104" s="98"/>
      <c r="O104" s="138">
        <v>1.0</v>
      </c>
      <c r="P104" s="133" t="s">
        <v>196</v>
      </c>
      <c r="Q104" s="130"/>
      <c r="R104" s="98"/>
      <c r="S104" s="98"/>
      <c r="T104" s="98"/>
      <c r="U104" s="98"/>
      <c r="V104" s="98"/>
      <c r="W104" s="138">
        <v>155.0</v>
      </c>
      <c r="X104" s="98"/>
      <c r="Y104" s="98"/>
      <c r="Z104" s="98"/>
      <c r="AA104" s="4" t="s">
        <v>3232</v>
      </c>
      <c r="AB104" s="136"/>
      <c r="AC104" s="98"/>
      <c r="AD104" s="98"/>
      <c r="AE104" s="140">
        <v>118.0</v>
      </c>
      <c r="AF104" s="4" t="s">
        <v>52</v>
      </c>
      <c r="AG104" s="98"/>
      <c r="AH104" s="4" t="s">
        <v>3279</v>
      </c>
    </row>
    <row r="105" ht="15.75" customHeight="1">
      <c r="A105" s="566">
        <v>45.0</v>
      </c>
      <c r="B105" s="534">
        <v>104.0</v>
      </c>
      <c r="C105" s="569"/>
      <c r="D105" s="570" t="s">
        <v>3277</v>
      </c>
      <c r="E105" s="570" t="s">
        <v>3278</v>
      </c>
      <c r="F105" s="4" t="s">
        <v>2951</v>
      </c>
      <c r="G105" s="4" t="s">
        <v>2951</v>
      </c>
      <c r="H105" s="98"/>
      <c r="I105" s="140">
        <v>2021.0</v>
      </c>
      <c r="J105" s="98"/>
      <c r="K105" s="140">
        <v>2.0</v>
      </c>
      <c r="L105" s="4" t="s">
        <v>54</v>
      </c>
      <c r="M105" s="133" t="s">
        <v>52</v>
      </c>
      <c r="N105" s="98"/>
      <c r="O105" s="133" t="s">
        <v>68</v>
      </c>
      <c r="P105" s="133" t="s">
        <v>196</v>
      </c>
      <c r="Q105" s="130"/>
      <c r="R105" s="98"/>
      <c r="S105" s="98"/>
      <c r="T105" s="98"/>
      <c r="U105" s="98"/>
      <c r="V105" s="98"/>
      <c r="W105" s="138">
        <v>155.0</v>
      </c>
      <c r="X105" s="98"/>
      <c r="Y105" s="98"/>
      <c r="Z105" s="98"/>
      <c r="AA105" s="540" t="s">
        <v>1965</v>
      </c>
      <c r="AB105" s="541"/>
      <c r="AC105" s="98"/>
      <c r="AD105" s="98"/>
      <c r="AE105" s="140">
        <v>119.0</v>
      </c>
      <c r="AF105" s="4" t="s">
        <v>52</v>
      </c>
      <c r="AG105" s="98"/>
      <c r="AH105" s="4" t="s">
        <v>3280</v>
      </c>
    </row>
    <row r="106" ht="15.75" customHeight="1">
      <c r="A106" s="566">
        <v>45.0</v>
      </c>
      <c r="B106" s="543">
        <v>105.0</v>
      </c>
      <c r="C106" s="569"/>
      <c r="D106" s="570" t="s">
        <v>3277</v>
      </c>
      <c r="E106" s="570" t="s">
        <v>3278</v>
      </c>
      <c r="F106" s="4" t="s">
        <v>2951</v>
      </c>
      <c r="G106" s="4" t="s">
        <v>2951</v>
      </c>
      <c r="H106" s="98"/>
      <c r="I106" s="140">
        <v>2021.0</v>
      </c>
      <c r="J106" s="98"/>
      <c r="K106" s="140">
        <v>2.0</v>
      </c>
      <c r="L106" s="4" t="s">
        <v>64</v>
      </c>
      <c r="M106" s="133" t="s">
        <v>52</v>
      </c>
      <c r="N106" s="98"/>
      <c r="O106" s="133" t="s">
        <v>68</v>
      </c>
      <c r="P106" s="133" t="s">
        <v>196</v>
      </c>
      <c r="Q106" s="130"/>
      <c r="R106" s="98"/>
      <c r="S106" s="98"/>
      <c r="T106" s="98"/>
      <c r="U106" s="98"/>
      <c r="V106" s="98"/>
      <c r="W106" s="138">
        <v>155.0</v>
      </c>
      <c r="X106" s="98"/>
      <c r="Y106" s="98"/>
      <c r="Z106" s="98"/>
      <c r="AA106" s="540" t="s">
        <v>3219</v>
      </c>
      <c r="AB106" s="541"/>
      <c r="AC106" s="98"/>
      <c r="AD106" s="98"/>
      <c r="AE106" s="140">
        <v>120.0</v>
      </c>
      <c r="AF106" s="4" t="s">
        <v>52</v>
      </c>
      <c r="AG106" s="98"/>
      <c r="AH106" s="4" t="s">
        <v>3281</v>
      </c>
    </row>
    <row r="107" ht="15.75" customHeight="1">
      <c r="A107" s="566">
        <v>45.0</v>
      </c>
      <c r="B107" s="534">
        <v>106.0</v>
      </c>
      <c r="C107" s="569"/>
      <c r="D107" s="570" t="s">
        <v>2938</v>
      </c>
      <c r="E107" s="570" t="s">
        <v>2939</v>
      </c>
      <c r="F107" s="133" t="s">
        <v>3234</v>
      </c>
      <c r="G107" s="78" t="s">
        <v>2940</v>
      </c>
      <c r="H107" s="98"/>
      <c r="I107" s="98"/>
      <c r="J107" s="140">
        <v>2021.0</v>
      </c>
      <c r="K107" s="140">
        <v>1.0</v>
      </c>
      <c r="L107" s="4" t="s">
        <v>64</v>
      </c>
      <c r="M107" s="133" t="s">
        <v>52</v>
      </c>
      <c r="N107" s="98"/>
      <c r="O107" s="138">
        <v>1.0</v>
      </c>
      <c r="P107" s="98"/>
      <c r="Q107" s="98"/>
      <c r="R107" s="98"/>
      <c r="S107" s="98"/>
      <c r="T107" s="554">
        <v>1.08</v>
      </c>
      <c r="U107" s="98"/>
      <c r="V107" s="98"/>
      <c r="W107" s="138">
        <v>517.8</v>
      </c>
      <c r="X107" s="98"/>
      <c r="Y107" s="140">
        <v>1569.0</v>
      </c>
      <c r="Z107" s="98"/>
      <c r="AA107" s="540" t="s">
        <v>3222</v>
      </c>
      <c r="AB107" s="550">
        <v>4041.0</v>
      </c>
      <c r="AC107" s="140">
        <v>0.39</v>
      </c>
      <c r="AD107" s="554">
        <v>0.89</v>
      </c>
      <c r="AE107" s="140">
        <v>54.0</v>
      </c>
      <c r="AF107" s="4" t="s">
        <v>52</v>
      </c>
      <c r="AG107" s="98"/>
      <c r="AH107" s="78" t="s">
        <v>2939</v>
      </c>
    </row>
    <row r="108" ht="15.75" customHeight="1">
      <c r="A108" s="566">
        <v>45.0</v>
      </c>
      <c r="B108" s="543">
        <v>107.0</v>
      </c>
      <c r="C108" s="569"/>
      <c r="D108" s="570" t="s">
        <v>2938</v>
      </c>
      <c r="E108" s="570" t="s">
        <v>2939</v>
      </c>
      <c r="F108" s="4" t="s">
        <v>2954</v>
      </c>
      <c r="G108" s="4" t="s">
        <v>2941</v>
      </c>
      <c r="H108" s="98"/>
      <c r="I108" s="140">
        <v>2021.0</v>
      </c>
      <c r="J108" s="140">
        <v>2022.0</v>
      </c>
      <c r="K108" s="140">
        <v>1.0</v>
      </c>
      <c r="L108" s="4" t="s">
        <v>77</v>
      </c>
      <c r="M108" s="133" t="s">
        <v>52</v>
      </c>
      <c r="N108" s="98"/>
      <c r="O108" s="133" t="s">
        <v>68</v>
      </c>
      <c r="P108" s="98"/>
      <c r="Q108" s="98"/>
      <c r="R108" s="98"/>
      <c r="S108" s="98"/>
      <c r="T108" s="140">
        <v>1.61</v>
      </c>
      <c r="U108" s="98"/>
      <c r="V108" s="98"/>
      <c r="W108" s="138">
        <v>517.8</v>
      </c>
      <c r="X108" s="98"/>
      <c r="Y108" s="140">
        <v>278.0</v>
      </c>
      <c r="Z108" s="98"/>
      <c r="AA108" s="4" t="s">
        <v>3226</v>
      </c>
      <c r="AB108" s="140">
        <v>780.0</v>
      </c>
      <c r="AC108" s="140">
        <v>0.36</v>
      </c>
      <c r="AD108" s="140">
        <v>0.37</v>
      </c>
      <c r="AE108" s="140">
        <v>72.0</v>
      </c>
      <c r="AF108" s="4" t="s">
        <v>52</v>
      </c>
      <c r="AG108" s="98"/>
      <c r="AH108" s="78" t="s">
        <v>2939</v>
      </c>
    </row>
    <row r="109" ht="15.75" customHeight="1">
      <c r="A109" s="566">
        <v>45.0</v>
      </c>
      <c r="B109" s="534">
        <v>108.0</v>
      </c>
      <c r="C109" s="569"/>
      <c r="D109" s="570" t="s">
        <v>2938</v>
      </c>
      <c r="E109" s="570" t="s">
        <v>2939</v>
      </c>
      <c r="F109" s="4" t="s">
        <v>2951</v>
      </c>
      <c r="G109" s="4" t="s">
        <v>2951</v>
      </c>
      <c r="H109" s="98"/>
      <c r="I109" s="140">
        <v>2021.0</v>
      </c>
      <c r="J109" s="98"/>
      <c r="K109" s="140">
        <v>2.0</v>
      </c>
      <c r="L109" s="4" t="s">
        <v>64</v>
      </c>
      <c r="M109" s="133" t="s">
        <v>52</v>
      </c>
      <c r="N109" s="98"/>
      <c r="O109" s="133" t="s">
        <v>68</v>
      </c>
      <c r="P109" s="98"/>
      <c r="Q109" s="98"/>
      <c r="R109" s="98"/>
      <c r="S109" s="98"/>
      <c r="T109" s="98"/>
      <c r="U109" s="98"/>
      <c r="V109" s="98"/>
      <c r="W109" s="138">
        <v>517.8</v>
      </c>
      <c r="X109" s="98"/>
      <c r="Y109" s="98"/>
      <c r="Z109" s="98"/>
      <c r="AA109" s="4" t="s">
        <v>3219</v>
      </c>
      <c r="AB109" s="136"/>
      <c r="AC109" s="98"/>
      <c r="AD109" s="98"/>
      <c r="AE109" s="140">
        <v>117.0</v>
      </c>
      <c r="AF109" s="4" t="s">
        <v>52</v>
      </c>
      <c r="AG109" s="98"/>
      <c r="AH109" s="78" t="s">
        <v>3282</v>
      </c>
    </row>
    <row r="110" ht="15.75" customHeight="1">
      <c r="A110" s="566">
        <v>45.0</v>
      </c>
      <c r="B110" s="543">
        <v>109.0</v>
      </c>
      <c r="C110" s="569"/>
      <c r="D110" s="570" t="s">
        <v>3030</v>
      </c>
      <c r="E110" s="570" t="s">
        <v>3031</v>
      </c>
      <c r="F110" s="4" t="s">
        <v>3019</v>
      </c>
      <c r="G110" s="4" t="s">
        <v>2996</v>
      </c>
      <c r="H110" s="98"/>
      <c r="I110" s="140">
        <v>2021.0</v>
      </c>
      <c r="J110" s="140">
        <v>2022.0</v>
      </c>
      <c r="K110" s="140">
        <v>1.0</v>
      </c>
      <c r="L110" s="4" t="s">
        <v>54</v>
      </c>
      <c r="M110" s="133" t="s">
        <v>52</v>
      </c>
      <c r="N110" s="133" t="s">
        <v>147</v>
      </c>
      <c r="O110" s="138">
        <v>1.0</v>
      </c>
      <c r="P110" s="98"/>
      <c r="Q110" s="98"/>
      <c r="R110" s="98"/>
      <c r="S110" s="98"/>
      <c r="T110" s="140">
        <v>0.52</v>
      </c>
      <c r="U110" s="98"/>
      <c r="V110" s="98"/>
      <c r="W110" s="138">
        <v>3647.3</v>
      </c>
      <c r="X110" s="98"/>
      <c r="Y110" s="140">
        <v>9956.0</v>
      </c>
      <c r="Z110" s="98"/>
      <c r="AA110" s="540" t="s">
        <v>3221</v>
      </c>
      <c r="AB110" s="550">
        <v>25884.0</v>
      </c>
      <c r="AC110" s="140">
        <v>0.38</v>
      </c>
      <c r="AD110" s="140">
        <v>1.61</v>
      </c>
      <c r="AE110" s="140">
        <v>67.0</v>
      </c>
      <c r="AF110" s="4" t="s">
        <v>52</v>
      </c>
      <c r="AG110" s="98"/>
      <c r="AH110" s="78" t="s">
        <v>3031</v>
      </c>
    </row>
    <row r="111" ht="15.75" customHeight="1">
      <c r="A111" s="566">
        <v>45.0</v>
      </c>
      <c r="B111" s="534">
        <v>110.0</v>
      </c>
      <c r="C111" s="569"/>
      <c r="D111" s="570" t="s">
        <v>3030</v>
      </c>
      <c r="E111" s="570" t="s">
        <v>3031</v>
      </c>
      <c r="F111" s="4" t="s">
        <v>2954</v>
      </c>
      <c r="G111" s="4" t="s">
        <v>2954</v>
      </c>
      <c r="H111" s="98"/>
      <c r="I111" s="140">
        <v>2021.0</v>
      </c>
      <c r="J111" s="140">
        <v>2022.0</v>
      </c>
      <c r="K111" s="140">
        <v>1.0</v>
      </c>
      <c r="L111" s="4" t="s">
        <v>77</v>
      </c>
      <c r="M111" s="133" t="s">
        <v>52</v>
      </c>
      <c r="N111" s="133" t="s">
        <v>147</v>
      </c>
      <c r="O111" s="133" t="s">
        <v>68</v>
      </c>
      <c r="P111" s="98"/>
      <c r="Q111" s="98"/>
      <c r="R111" s="98"/>
      <c r="S111" s="98"/>
      <c r="T111" s="140">
        <v>1.93</v>
      </c>
      <c r="U111" s="98"/>
      <c r="V111" s="138">
        <v>419.8</v>
      </c>
      <c r="W111" s="138">
        <v>3647.3</v>
      </c>
      <c r="X111" s="98"/>
      <c r="Y111" s="140">
        <v>3651.0</v>
      </c>
      <c r="Z111" s="98"/>
      <c r="AA111" s="4" t="s">
        <v>3226</v>
      </c>
      <c r="AB111" s="140">
        <v>10222.0</v>
      </c>
      <c r="AC111" s="140">
        <v>0.36</v>
      </c>
      <c r="AD111" s="140">
        <v>0.07</v>
      </c>
      <c r="AE111" s="140">
        <v>68.0</v>
      </c>
      <c r="AF111" s="4" t="s">
        <v>52</v>
      </c>
      <c r="AG111" s="98"/>
      <c r="AH111" s="78" t="s">
        <v>3031</v>
      </c>
    </row>
    <row r="112" ht="15.75" customHeight="1">
      <c r="A112" s="566">
        <v>45.0</v>
      </c>
      <c r="B112" s="543">
        <v>111.0</v>
      </c>
      <c r="C112" s="569"/>
      <c r="D112" s="570" t="s">
        <v>3030</v>
      </c>
      <c r="E112" s="570" t="s">
        <v>3031</v>
      </c>
      <c r="F112" s="133" t="s">
        <v>3283</v>
      </c>
      <c r="G112" s="78" t="s">
        <v>3032</v>
      </c>
      <c r="H112" s="98"/>
      <c r="I112" s="140">
        <v>2021.0</v>
      </c>
      <c r="J112" s="140">
        <v>2022.0</v>
      </c>
      <c r="K112" s="140">
        <v>1.0</v>
      </c>
      <c r="L112" s="4" t="s">
        <v>77</v>
      </c>
      <c r="M112" s="133" t="s">
        <v>52</v>
      </c>
      <c r="N112" s="133" t="s">
        <v>147</v>
      </c>
      <c r="O112" s="133" t="s">
        <v>68</v>
      </c>
      <c r="P112" s="98"/>
      <c r="Q112" s="98"/>
      <c r="R112" s="98"/>
      <c r="S112" s="98"/>
      <c r="T112" s="140">
        <v>1.39</v>
      </c>
      <c r="U112" s="98"/>
      <c r="V112" s="138">
        <v>1713.0</v>
      </c>
      <c r="W112" s="138">
        <v>3647.3</v>
      </c>
      <c r="X112" s="98"/>
      <c r="Y112" s="140">
        <v>2055.0</v>
      </c>
      <c r="Z112" s="98"/>
      <c r="AA112" s="4" t="s">
        <v>3226</v>
      </c>
      <c r="AB112" s="140">
        <v>3425.0</v>
      </c>
      <c r="AC112" s="140">
        <v>0.6</v>
      </c>
      <c r="AD112" s="140">
        <v>0.58</v>
      </c>
      <c r="AE112" s="140">
        <v>69.0</v>
      </c>
      <c r="AF112" s="4" t="s">
        <v>52</v>
      </c>
      <c r="AG112" s="98"/>
      <c r="AH112" s="78" t="s">
        <v>3031</v>
      </c>
    </row>
    <row r="113" ht="15.75" customHeight="1">
      <c r="A113" s="566">
        <v>45.0</v>
      </c>
      <c r="B113" s="534">
        <v>112.0</v>
      </c>
      <c r="C113" s="569"/>
      <c r="D113" s="570" t="s">
        <v>3030</v>
      </c>
      <c r="E113" s="570" t="s">
        <v>3031</v>
      </c>
      <c r="F113" s="133" t="s">
        <v>3263</v>
      </c>
      <c r="G113" s="78" t="s">
        <v>3033</v>
      </c>
      <c r="H113" s="98"/>
      <c r="I113" s="98"/>
      <c r="J113" s="140">
        <v>2021.0</v>
      </c>
      <c r="K113" s="140">
        <v>1.0</v>
      </c>
      <c r="L113" s="4" t="s">
        <v>64</v>
      </c>
      <c r="M113" s="133" t="s">
        <v>52</v>
      </c>
      <c r="N113" s="133" t="s">
        <v>147</v>
      </c>
      <c r="O113" s="133" t="s">
        <v>68</v>
      </c>
      <c r="P113" s="98"/>
      <c r="Q113" s="98"/>
      <c r="R113" s="98"/>
      <c r="S113" s="98"/>
      <c r="T113" s="554">
        <v>1.16</v>
      </c>
      <c r="U113" s="98"/>
      <c r="V113" s="138">
        <v>0.0</v>
      </c>
      <c r="W113" s="138">
        <v>3647.3</v>
      </c>
      <c r="X113" s="98"/>
      <c r="Y113" s="98"/>
      <c r="Z113" s="98"/>
      <c r="AA113" s="4" t="s">
        <v>3222</v>
      </c>
      <c r="AB113" s="4" t="s">
        <v>3034</v>
      </c>
      <c r="AC113" s="4" t="s">
        <v>3035</v>
      </c>
      <c r="AD113" s="571">
        <v>0.836</v>
      </c>
      <c r="AE113" s="140">
        <v>49.0</v>
      </c>
      <c r="AF113" s="4" t="s">
        <v>52</v>
      </c>
      <c r="AG113" s="98"/>
      <c r="AH113" s="78" t="s">
        <v>3031</v>
      </c>
    </row>
    <row r="114" ht="15.75" customHeight="1">
      <c r="A114" s="566">
        <v>45.0</v>
      </c>
      <c r="B114" s="543">
        <v>113.0</v>
      </c>
      <c r="C114" s="569"/>
      <c r="D114" s="570" t="s">
        <v>3030</v>
      </c>
      <c r="E114" s="570" t="s">
        <v>3031</v>
      </c>
      <c r="F114" s="4" t="s">
        <v>2951</v>
      </c>
      <c r="G114" s="4" t="s">
        <v>2951</v>
      </c>
      <c r="H114" s="98"/>
      <c r="I114" s="140">
        <v>2021.0</v>
      </c>
      <c r="J114" s="98"/>
      <c r="K114" s="140">
        <v>2.0</v>
      </c>
      <c r="L114" s="4" t="s">
        <v>54</v>
      </c>
      <c r="M114" s="133" t="s">
        <v>52</v>
      </c>
      <c r="N114" s="133" t="s">
        <v>147</v>
      </c>
      <c r="O114" s="133" t="s">
        <v>68</v>
      </c>
      <c r="P114" s="98"/>
      <c r="Q114" s="98"/>
      <c r="R114" s="98"/>
      <c r="S114" s="98"/>
      <c r="T114" s="98"/>
      <c r="U114" s="98"/>
      <c r="V114" s="98"/>
      <c r="W114" s="138">
        <v>3647.3</v>
      </c>
      <c r="X114" s="98"/>
      <c r="Y114" s="98"/>
      <c r="Z114" s="98"/>
      <c r="AA114" s="4" t="s">
        <v>1965</v>
      </c>
      <c r="AB114" s="136"/>
      <c r="AC114" s="98"/>
      <c r="AD114" s="98"/>
      <c r="AE114" s="140">
        <v>135.0</v>
      </c>
      <c r="AF114" s="4" t="s">
        <v>52</v>
      </c>
      <c r="AG114" s="98"/>
      <c r="AH114" s="78" t="s">
        <v>3284</v>
      </c>
    </row>
    <row r="115" ht="15.75" customHeight="1">
      <c r="A115" s="566">
        <v>45.0</v>
      </c>
      <c r="B115" s="534">
        <v>114.0</v>
      </c>
      <c r="C115" s="569"/>
      <c r="D115" s="570" t="s">
        <v>3036</v>
      </c>
      <c r="E115" s="570" t="s">
        <v>3285</v>
      </c>
      <c r="F115" s="133" t="s">
        <v>3252</v>
      </c>
      <c r="G115" s="78" t="s">
        <v>3038</v>
      </c>
      <c r="H115" s="98"/>
      <c r="I115" s="98"/>
      <c r="J115" s="140">
        <v>2021.0</v>
      </c>
      <c r="K115" s="140">
        <v>1.0</v>
      </c>
      <c r="L115" s="4" t="s">
        <v>77</v>
      </c>
      <c r="M115" s="133" t="s">
        <v>52</v>
      </c>
      <c r="N115" s="133" t="s">
        <v>147</v>
      </c>
      <c r="O115" s="138">
        <v>1.0</v>
      </c>
      <c r="P115" s="98"/>
      <c r="Q115" s="98"/>
      <c r="R115" s="98"/>
      <c r="S115" s="98"/>
      <c r="T115" s="554">
        <v>1.79</v>
      </c>
      <c r="U115" s="98"/>
      <c r="V115" s="138">
        <v>3.0</v>
      </c>
      <c r="W115" s="138">
        <v>23505.3</v>
      </c>
      <c r="X115" s="98"/>
      <c r="Y115" s="140">
        <v>1250.0</v>
      </c>
      <c r="Z115" s="98"/>
      <c r="AA115" s="540" t="s">
        <v>3226</v>
      </c>
      <c r="AB115" s="550">
        <v>2500.0</v>
      </c>
      <c r="AC115" s="140">
        <v>0.5</v>
      </c>
      <c r="AD115" s="554">
        <v>0.25</v>
      </c>
      <c r="AE115" s="140">
        <v>50.0</v>
      </c>
      <c r="AF115" s="4" t="s">
        <v>52</v>
      </c>
      <c r="AG115" s="98"/>
      <c r="AH115" s="78" t="s">
        <v>3285</v>
      </c>
    </row>
    <row r="116" ht="15.75" customHeight="1">
      <c r="A116" s="566">
        <v>45.0</v>
      </c>
      <c r="B116" s="543">
        <v>115.0</v>
      </c>
      <c r="C116" s="569"/>
      <c r="D116" s="570" t="s">
        <v>3036</v>
      </c>
      <c r="E116" s="570" t="s">
        <v>3285</v>
      </c>
      <c r="F116" s="133" t="s">
        <v>3286</v>
      </c>
      <c r="G116" s="78" t="s">
        <v>3039</v>
      </c>
      <c r="H116" s="98"/>
      <c r="I116" s="98"/>
      <c r="J116" s="140">
        <v>2021.0</v>
      </c>
      <c r="K116" s="140">
        <v>1.0</v>
      </c>
      <c r="L116" s="4" t="s">
        <v>77</v>
      </c>
      <c r="M116" s="133" t="s">
        <v>52</v>
      </c>
      <c r="N116" s="133" t="s">
        <v>147</v>
      </c>
      <c r="O116" s="133" t="s">
        <v>68</v>
      </c>
      <c r="P116" s="98"/>
      <c r="Q116" s="98"/>
      <c r="R116" s="98"/>
      <c r="S116" s="98"/>
      <c r="T116" s="554">
        <v>1.6</v>
      </c>
      <c r="U116" s="98"/>
      <c r="V116" s="138">
        <v>40.0</v>
      </c>
      <c r="W116" s="138">
        <v>23505.3</v>
      </c>
      <c r="X116" s="98"/>
      <c r="Y116" s="140">
        <v>475.0</v>
      </c>
      <c r="Z116" s="98"/>
      <c r="AA116" s="4" t="s">
        <v>3226</v>
      </c>
      <c r="AB116" s="140">
        <v>1521.0</v>
      </c>
      <c r="AC116" s="140">
        <v>0.31</v>
      </c>
      <c r="AD116" s="554">
        <v>0.31</v>
      </c>
      <c r="AE116" s="140">
        <v>51.0</v>
      </c>
      <c r="AF116" s="4" t="s">
        <v>52</v>
      </c>
      <c r="AG116" s="98"/>
      <c r="AH116" s="78" t="s">
        <v>3285</v>
      </c>
    </row>
    <row r="117" ht="15.75" customHeight="1">
      <c r="A117" s="566">
        <v>45.0</v>
      </c>
      <c r="B117" s="534">
        <v>116.0</v>
      </c>
      <c r="C117" s="569"/>
      <c r="D117" s="570" t="s">
        <v>3036</v>
      </c>
      <c r="E117" s="570" t="s">
        <v>3285</v>
      </c>
      <c r="F117" s="133" t="s">
        <v>3287</v>
      </c>
      <c r="G117" s="78" t="s">
        <v>3040</v>
      </c>
      <c r="H117" s="98"/>
      <c r="I117" s="98"/>
      <c r="J117" s="140">
        <v>2021.0</v>
      </c>
      <c r="K117" s="140">
        <v>1.0</v>
      </c>
      <c r="L117" s="4" t="s">
        <v>64</v>
      </c>
      <c r="M117" s="133" t="s">
        <v>52</v>
      </c>
      <c r="N117" s="133" t="s">
        <v>147</v>
      </c>
      <c r="O117" s="133" t="s">
        <v>68</v>
      </c>
      <c r="P117" s="98"/>
      <c r="Q117" s="98"/>
      <c r="R117" s="98"/>
      <c r="S117" s="98"/>
      <c r="T117" s="554">
        <v>1.1</v>
      </c>
      <c r="U117" s="98"/>
      <c r="V117" s="98"/>
      <c r="W117" s="138">
        <v>23505.3</v>
      </c>
      <c r="X117" s="98"/>
      <c r="Y117" s="140">
        <v>282.0</v>
      </c>
      <c r="Z117" s="98"/>
      <c r="AA117" s="4" t="s">
        <v>3222</v>
      </c>
      <c r="AB117" s="140">
        <v>667.0</v>
      </c>
      <c r="AC117" s="140">
        <v>0.42</v>
      </c>
      <c r="AD117" s="554">
        <v>0.73</v>
      </c>
      <c r="AE117" s="140">
        <v>52.0</v>
      </c>
      <c r="AF117" s="4" t="s">
        <v>52</v>
      </c>
      <c r="AG117" s="98"/>
      <c r="AH117" s="78" t="s">
        <v>3285</v>
      </c>
    </row>
    <row r="118" ht="15.75" customHeight="1">
      <c r="A118" s="566">
        <v>45.0</v>
      </c>
      <c r="B118" s="543">
        <v>117.0</v>
      </c>
      <c r="C118" s="569"/>
      <c r="D118" s="570" t="s">
        <v>3036</v>
      </c>
      <c r="E118" s="570" t="s">
        <v>3037</v>
      </c>
      <c r="F118" s="4" t="s">
        <v>2954</v>
      </c>
      <c r="G118" s="4" t="s">
        <v>2941</v>
      </c>
      <c r="H118" s="98"/>
      <c r="I118" s="140">
        <v>2018.0</v>
      </c>
      <c r="J118" s="140">
        <v>2019.0</v>
      </c>
      <c r="K118" s="140">
        <v>1.0</v>
      </c>
      <c r="L118" s="4" t="s">
        <v>64</v>
      </c>
      <c r="M118" s="133" t="s">
        <v>52</v>
      </c>
      <c r="N118" s="133" t="s">
        <v>147</v>
      </c>
      <c r="O118" s="133" t="s">
        <v>68</v>
      </c>
      <c r="P118" s="98"/>
      <c r="Q118" s="98"/>
      <c r="R118" s="98"/>
      <c r="S118" s="98"/>
      <c r="T118" s="140">
        <v>1.02</v>
      </c>
      <c r="U118" s="98"/>
      <c r="V118" s="98"/>
      <c r="W118" s="138">
        <v>23505.3</v>
      </c>
      <c r="X118" s="98"/>
      <c r="Y118" s="140">
        <v>2083.0</v>
      </c>
      <c r="Z118" s="98"/>
      <c r="AA118" s="4" t="s">
        <v>3222</v>
      </c>
      <c r="AB118" s="140">
        <v>5000.0</v>
      </c>
      <c r="AC118" s="140">
        <v>0.42</v>
      </c>
      <c r="AD118" s="140">
        <v>0.12</v>
      </c>
      <c r="AE118" s="140">
        <v>70.0</v>
      </c>
      <c r="AF118" s="4" t="s">
        <v>52</v>
      </c>
      <c r="AG118" s="98"/>
      <c r="AH118" s="78" t="s">
        <v>3037</v>
      </c>
    </row>
    <row r="119" ht="15.75" customHeight="1">
      <c r="A119" s="566">
        <v>45.0</v>
      </c>
      <c r="B119" s="534">
        <v>118.0</v>
      </c>
      <c r="C119" s="569"/>
      <c r="D119" s="570" t="s">
        <v>3036</v>
      </c>
      <c r="E119" s="570" t="s">
        <v>3037</v>
      </c>
      <c r="F119" s="133" t="s">
        <v>3288</v>
      </c>
      <c r="G119" s="78" t="s">
        <v>3032</v>
      </c>
      <c r="H119" s="98"/>
      <c r="I119" s="140">
        <v>2018.0</v>
      </c>
      <c r="J119" s="140">
        <v>2019.0</v>
      </c>
      <c r="K119" s="140">
        <v>1.0</v>
      </c>
      <c r="L119" s="4" t="s">
        <v>64</v>
      </c>
      <c r="M119" s="133" t="s">
        <v>52</v>
      </c>
      <c r="N119" s="133" t="s">
        <v>147</v>
      </c>
      <c r="O119" s="133" t="s">
        <v>68</v>
      </c>
      <c r="P119" s="98"/>
      <c r="Q119" s="98"/>
      <c r="R119" s="98"/>
      <c r="S119" s="98"/>
      <c r="T119" s="140">
        <v>1.24</v>
      </c>
      <c r="U119" s="98"/>
      <c r="V119" s="138">
        <v>5429.0</v>
      </c>
      <c r="W119" s="138">
        <v>23505.3</v>
      </c>
      <c r="X119" s="98"/>
      <c r="Y119" s="140">
        <v>2985.0</v>
      </c>
      <c r="Z119" s="98"/>
      <c r="AA119" s="4" t="s">
        <v>3222</v>
      </c>
      <c r="AB119" s="140">
        <v>4264.0</v>
      </c>
      <c r="AC119" s="140">
        <v>0.7</v>
      </c>
      <c r="AD119" s="140">
        <v>0.84</v>
      </c>
      <c r="AE119" s="140">
        <v>71.0</v>
      </c>
      <c r="AF119" s="4" t="s">
        <v>52</v>
      </c>
      <c r="AG119" s="98"/>
      <c r="AH119" s="78" t="s">
        <v>3037</v>
      </c>
    </row>
    <row r="120" ht="15.75" customHeight="1">
      <c r="A120" s="566">
        <v>45.0</v>
      </c>
      <c r="B120" s="543">
        <v>119.0</v>
      </c>
      <c r="C120" s="569"/>
      <c r="D120" s="570" t="s">
        <v>3036</v>
      </c>
      <c r="E120" s="570" t="s">
        <v>3037</v>
      </c>
      <c r="F120" s="4" t="s">
        <v>2951</v>
      </c>
      <c r="G120" s="4" t="s">
        <v>2951</v>
      </c>
      <c r="H120" s="98"/>
      <c r="I120" s="140">
        <v>2021.0</v>
      </c>
      <c r="J120" s="98"/>
      <c r="K120" s="140">
        <v>2.0</v>
      </c>
      <c r="L120" s="4" t="s">
        <v>54</v>
      </c>
      <c r="M120" s="133" t="s">
        <v>52</v>
      </c>
      <c r="N120" s="133" t="s">
        <v>147</v>
      </c>
      <c r="O120" s="133" t="s">
        <v>68</v>
      </c>
      <c r="P120" s="98"/>
      <c r="Q120" s="98"/>
      <c r="R120" s="98"/>
      <c r="S120" s="98"/>
      <c r="T120" s="98"/>
      <c r="U120" s="98"/>
      <c r="V120" s="98"/>
      <c r="W120" s="138">
        <v>23505.3</v>
      </c>
      <c r="X120" s="98"/>
      <c r="Y120" s="98"/>
      <c r="Z120" s="98"/>
      <c r="AA120" s="4" t="s">
        <v>1965</v>
      </c>
      <c r="AB120" s="136"/>
      <c r="AC120" s="98"/>
      <c r="AD120" s="98"/>
      <c r="AE120" s="140">
        <v>136.0</v>
      </c>
      <c r="AF120" s="4" t="s">
        <v>52</v>
      </c>
      <c r="AG120" s="98"/>
      <c r="AH120" s="78" t="s">
        <v>3289</v>
      </c>
    </row>
    <row r="121" ht="15.75" customHeight="1">
      <c r="A121" s="566">
        <v>45.0</v>
      </c>
      <c r="B121" s="534">
        <v>120.0</v>
      </c>
      <c r="C121" s="569"/>
      <c r="D121" s="572" t="s">
        <v>3290</v>
      </c>
      <c r="E121" s="573"/>
      <c r="F121" s="133" t="s">
        <v>3291</v>
      </c>
      <c r="G121" s="78" t="s">
        <v>3085</v>
      </c>
      <c r="H121" s="98"/>
      <c r="I121" s="98"/>
      <c r="J121" s="140">
        <v>2021.0</v>
      </c>
      <c r="K121" s="140">
        <v>1.0</v>
      </c>
      <c r="L121" s="4" t="s">
        <v>54</v>
      </c>
      <c r="M121" s="98"/>
      <c r="N121" s="98"/>
      <c r="O121" s="138">
        <v>1.0</v>
      </c>
      <c r="P121" s="133" t="s">
        <v>196</v>
      </c>
      <c r="Q121" s="130"/>
      <c r="R121" s="98"/>
      <c r="S121" s="98"/>
      <c r="T121" s="554">
        <v>0.58</v>
      </c>
      <c r="U121" s="98"/>
      <c r="V121" s="98"/>
      <c r="W121" s="138">
        <v>0.0</v>
      </c>
      <c r="X121" s="98"/>
      <c r="Y121" s="140">
        <v>332.0</v>
      </c>
      <c r="Z121" s="98"/>
      <c r="AA121" s="540" t="s">
        <v>3221</v>
      </c>
      <c r="AB121" s="550">
        <v>504.0</v>
      </c>
      <c r="AC121" s="140">
        <v>0.66</v>
      </c>
      <c r="AD121" s="554">
        <v>1.58</v>
      </c>
      <c r="AE121" s="140">
        <v>53.0</v>
      </c>
      <c r="AF121" s="98"/>
      <c r="AG121" s="98"/>
      <c r="AH121" s="78" t="s">
        <v>3290</v>
      </c>
    </row>
    <row r="122" ht="15.75" customHeight="1">
      <c r="A122" s="566">
        <v>57.0</v>
      </c>
      <c r="B122" s="543">
        <v>121.0</v>
      </c>
      <c r="C122" s="567" t="s">
        <v>919</v>
      </c>
      <c r="D122" s="570" t="s">
        <v>2991</v>
      </c>
      <c r="E122" s="570" t="s">
        <v>2992</v>
      </c>
      <c r="F122" s="98"/>
      <c r="G122" s="4" t="s">
        <v>2993</v>
      </c>
      <c r="H122" s="98"/>
      <c r="I122" s="140">
        <v>2021.0</v>
      </c>
      <c r="J122" s="140">
        <v>2022.0</v>
      </c>
      <c r="K122" s="140">
        <v>1.0</v>
      </c>
      <c r="L122" s="4" t="s">
        <v>54</v>
      </c>
      <c r="M122" s="133" t="s">
        <v>52</v>
      </c>
      <c r="N122" s="98"/>
      <c r="O122" s="138">
        <v>1.0</v>
      </c>
      <c r="P122" s="98"/>
      <c r="Q122" s="282" t="s">
        <v>3292</v>
      </c>
      <c r="R122" s="98"/>
      <c r="S122" s="98"/>
      <c r="T122" s="140">
        <v>0.36</v>
      </c>
      <c r="U122" s="98"/>
      <c r="V122" s="98"/>
      <c r="W122" s="138">
        <v>9816.0</v>
      </c>
      <c r="X122" s="98"/>
      <c r="Y122" s="140">
        <v>11609.0</v>
      </c>
      <c r="Z122" s="98"/>
      <c r="AA122" s="4" t="s">
        <v>3221</v>
      </c>
      <c r="AB122" s="140">
        <v>36942.0</v>
      </c>
      <c r="AC122" s="140">
        <v>0.31</v>
      </c>
      <c r="AD122" s="140">
        <v>3.33</v>
      </c>
      <c r="AE122" s="140">
        <v>79.0</v>
      </c>
      <c r="AF122" s="4" t="s">
        <v>52</v>
      </c>
      <c r="AG122" s="98"/>
      <c r="AH122" s="4" t="s">
        <v>2992</v>
      </c>
    </row>
    <row r="123" ht="15.75" customHeight="1">
      <c r="A123" s="566">
        <v>57.0</v>
      </c>
      <c r="B123" s="534">
        <v>122.0</v>
      </c>
      <c r="C123" s="569"/>
      <c r="D123" s="570" t="s">
        <v>2991</v>
      </c>
      <c r="E123" s="570" t="s">
        <v>2992</v>
      </c>
      <c r="F123" s="98"/>
      <c r="G123" s="4" t="s">
        <v>2994</v>
      </c>
      <c r="H123" s="98"/>
      <c r="I123" s="140">
        <v>2021.0</v>
      </c>
      <c r="J123" s="140">
        <v>2022.0</v>
      </c>
      <c r="K123" s="140">
        <v>1.0</v>
      </c>
      <c r="L123" s="4" t="s">
        <v>54</v>
      </c>
      <c r="M123" s="133" t="s">
        <v>52</v>
      </c>
      <c r="N123" s="98"/>
      <c r="O123" s="133" t="s">
        <v>68</v>
      </c>
      <c r="P123" s="98"/>
      <c r="Q123" s="98"/>
      <c r="R123" s="98"/>
      <c r="S123" s="98"/>
      <c r="T123" s="140">
        <v>0.82</v>
      </c>
      <c r="U123" s="98"/>
      <c r="V123" s="98"/>
      <c r="W123" s="138">
        <v>9816.0</v>
      </c>
      <c r="X123" s="98"/>
      <c r="Y123" s="140">
        <v>3635.0</v>
      </c>
      <c r="Z123" s="98"/>
      <c r="AA123" s="4" t="s">
        <v>3221</v>
      </c>
      <c r="AB123" s="140">
        <v>7500.0</v>
      </c>
      <c r="AC123" s="140">
        <v>0.48</v>
      </c>
      <c r="AD123" s="140">
        <v>0.85</v>
      </c>
      <c r="AE123" s="140">
        <v>80.0</v>
      </c>
      <c r="AF123" s="4" t="s">
        <v>52</v>
      </c>
      <c r="AG123" s="98"/>
      <c r="AH123" s="4" t="s">
        <v>2992</v>
      </c>
    </row>
    <row r="124" ht="15.75" customHeight="1">
      <c r="A124" s="566">
        <v>57.0</v>
      </c>
      <c r="B124" s="543">
        <v>123.0</v>
      </c>
      <c r="C124" s="569"/>
      <c r="D124" s="570" t="s">
        <v>3010</v>
      </c>
      <c r="E124" s="570" t="s">
        <v>3011</v>
      </c>
      <c r="F124" s="98"/>
      <c r="G124" s="4" t="s">
        <v>2993</v>
      </c>
      <c r="H124" s="98"/>
      <c r="I124" s="140">
        <v>2021.0</v>
      </c>
      <c r="J124" s="140">
        <v>2022.0</v>
      </c>
      <c r="K124" s="140">
        <v>1.0</v>
      </c>
      <c r="L124" s="4" t="s">
        <v>64</v>
      </c>
      <c r="M124" s="133" t="s">
        <v>52</v>
      </c>
      <c r="N124" s="133" t="s">
        <v>147</v>
      </c>
      <c r="O124" s="138">
        <v>1.0</v>
      </c>
      <c r="P124" s="98"/>
      <c r="Q124" s="98"/>
      <c r="R124" s="98"/>
      <c r="S124" s="98"/>
      <c r="T124" s="140">
        <v>1.03</v>
      </c>
      <c r="U124" s="98"/>
      <c r="V124" s="98"/>
      <c r="W124" s="138">
        <v>659.0</v>
      </c>
      <c r="X124" s="98"/>
      <c r="Y124" s="140">
        <v>40772.0</v>
      </c>
      <c r="Z124" s="98"/>
      <c r="AA124" s="4" t="s">
        <v>3222</v>
      </c>
      <c r="AB124" s="140">
        <v>60870.0</v>
      </c>
      <c r="AC124" s="140">
        <v>0.67</v>
      </c>
      <c r="AD124" s="140">
        <v>0.93</v>
      </c>
      <c r="AE124" s="140">
        <v>73.0</v>
      </c>
      <c r="AF124" s="4" t="s">
        <v>52</v>
      </c>
      <c r="AG124" s="98"/>
      <c r="AH124" s="78" t="s">
        <v>3011</v>
      </c>
    </row>
    <row r="125" ht="15.75" customHeight="1">
      <c r="A125" s="566">
        <v>57.0</v>
      </c>
      <c r="B125" s="534">
        <v>124.0</v>
      </c>
      <c r="C125" s="569"/>
      <c r="D125" s="570" t="s">
        <v>3010</v>
      </c>
      <c r="E125" s="570" t="s">
        <v>3011</v>
      </c>
      <c r="F125" s="98"/>
      <c r="G125" s="4" t="s">
        <v>2994</v>
      </c>
      <c r="H125" s="98"/>
      <c r="I125" s="140">
        <v>2021.0</v>
      </c>
      <c r="J125" s="140">
        <v>2022.0</v>
      </c>
      <c r="K125" s="140">
        <v>1.0</v>
      </c>
      <c r="L125" s="4" t="s">
        <v>54</v>
      </c>
      <c r="M125" s="133" t="s">
        <v>52</v>
      </c>
      <c r="N125" s="133" t="s">
        <v>147</v>
      </c>
      <c r="O125" s="133" t="s">
        <v>68</v>
      </c>
      <c r="P125" s="98"/>
      <c r="Q125" s="98"/>
      <c r="R125" s="98"/>
      <c r="S125" s="98"/>
      <c r="T125" s="140">
        <v>0.44</v>
      </c>
      <c r="U125" s="98"/>
      <c r="V125" s="98"/>
      <c r="W125" s="138">
        <v>659.0</v>
      </c>
      <c r="X125" s="98"/>
      <c r="Y125" s="140">
        <v>33931.0</v>
      </c>
      <c r="Z125" s="98"/>
      <c r="AA125" s="4" t="s">
        <v>3221</v>
      </c>
      <c r="AB125" s="140">
        <v>23579.0</v>
      </c>
      <c r="AC125" s="140">
        <v>1.44</v>
      </c>
      <c r="AD125" s="140">
        <v>1.49</v>
      </c>
      <c r="AE125" s="140">
        <v>74.0</v>
      </c>
      <c r="AF125" s="4" t="s">
        <v>52</v>
      </c>
      <c r="AG125" s="98"/>
      <c r="AH125" s="78" t="s">
        <v>3011</v>
      </c>
    </row>
    <row r="126" ht="15.75" customHeight="1">
      <c r="A126" s="566">
        <v>57.0</v>
      </c>
      <c r="B126" s="543">
        <v>125.0</v>
      </c>
      <c r="C126" s="569"/>
      <c r="D126" s="570" t="s">
        <v>3010</v>
      </c>
      <c r="E126" s="570" t="s">
        <v>3011</v>
      </c>
      <c r="F126" s="133" t="s">
        <v>3288</v>
      </c>
      <c r="G126" s="78" t="s">
        <v>3012</v>
      </c>
      <c r="H126" s="98"/>
      <c r="I126" s="140">
        <v>2021.0</v>
      </c>
      <c r="J126" s="140">
        <v>2022.0</v>
      </c>
      <c r="K126" s="140">
        <v>1.0</v>
      </c>
      <c r="L126" s="4" t="s">
        <v>54</v>
      </c>
      <c r="M126" s="133" t="s">
        <v>52</v>
      </c>
      <c r="N126" s="133" t="s">
        <v>147</v>
      </c>
      <c r="O126" s="133" t="s">
        <v>68</v>
      </c>
      <c r="P126" s="98"/>
      <c r="Q126" s="98"/>
      <c r="R126" s="98"/>
      <c r="S126" s="98"/>
      <c r="T126" s="140">
        <v>0.4</v>
      </c>
      <c r="U126" s="98"/>
      <c r="V126" s="138">
        <v>0.0</v>
      </c>
      <c r="W126" s="138">
        <v>659.0</v>
      </c>
      <c r="X126" s="98"/>
      <c r="Y126" s="140">
        <v>2999.0</v>
      </c>
      <c r="Z126" s="98"/>
      <c r="AA126" s="4" t="s">
        <v>3221</v>
      </c>
      <c r="AB126" s="140">
        <v>33000.0</v>
      </c>
      <c r="AC126" s="140">
        <v>0.09</v>
      </c>
      <c r="AD126" s="140">
        <v>2.91</v>
      </c>
      <c r="AE126" s="140">
        <v>75.0</v>
      </c>
      <c r="AF126" s="4" t="s">
        <v>52</v>
      </c>
      <c r="AG126" s="98"/>
      <c r="AH126" s="78" t="s">
        <v>3011</v>
      </c>
    </row>
    <row r="127" ht="15.75" customHeight="1">
      <c r="A127" s="566">
        <v>57.0</v>
      </c>
      <c r="B127" s="534">
        <v>126.0</v>
      </c>
      <c r="C127" s="569"/>
      <c r="D127" s="570" t="s">
        <v>3010</v>
      </c>
      <c r="E127" s="570" t="s">
        <v>3011</v>
      </c>
      <c r="F127" s="133" t="s">
        <v>3252</v>
      </c>
      <c r="G127" s="78" t="s">
        <v>3013</v>
      </c>
      <c r="H127" s="98"/>
      <c r="I127" s="98"/>
      <c r="J127" s="140">
        <v>2021.0</v>
      </c>
      <c r="K127" s="140">
        <v>1.0</v>
      </c>
      <c r="L127" s="4" t="s">
        <v>64</v>
      </c>
      <c r="M127" s="133" t="s">
        <v>52</v>
      </c>
      <c r="N127" s="133" t="s">
        <v>147</v>
      </c>
      <c r="O127" s="133" t="s">
        <v>68</v>
      </c>
      <c r="P127" s="98"/>
      <c r="Q127" s="98"/>
      <c r="R127" s="98"/>
      <c r="S127" s="98"/>
      <c r="T127" s="554">
        <v>1.09</v>
      </c>
      <c r="U127" s="98"/>
      <c r="V127" s="138">
        <v>15.0</v>
      </c>
      <c r="W127" s="138">
        <v>659.0</v>
      </c>
      <c r="X127" s="98"/>
      <c r="Y127" s="140">
        <v>2254.0</v>
      </c>
      <c r="Z127" s="98"/>
      <c r="AA127" s="4" t="s">
        <v>3222</v>
      </c>
      <c r="AB127" s="140">
        <v>7500.0</v>
      </c>
      <c r="AC127" s="140">
        <v>0.3</v>
      </c>
      <c r="AD127" s="554">
        <v>1.0</v>
      </c>
      <c r="AE127" s="140">
        <v>57.0</v>
      </c>
      <c r="AF127" s="4" t="s">
        <v>52</v>
      </c>
      <c r="AG127" s="98"/>
      <c r="AH127" s="78" t="s">
        <v>3011</v>
      </c>
    </row>
    <row r="128" ht="15.75" customHeight="1">
      <c r="A128" s="566">
        <v>57.0</v>
      </c>
      <c r="B128" s="543">
        <v>127.0</v>
      </c>
      <c r="C128" s="569"/>
      <c r="D128" s="570" t="s">
        <v>3057</v>
      </c>
      <c r="E128" s="570" t="s">
        <v>3058</v>
      </c>
      <c r="F128" s="98"/>
      <c r="G128" s="98"/>
      <c r="H128" s="98"/>
      <c r="I128" s="140">
        <v>2021.0</v>
      </c>
      <c r="J128" s="98"/>
      <c r="K128" s="140">
        <v>2.0</v>
      </c>
      <c r="L128" s="4" t="s">
        <v>54</v>
      </c>
      <c r="M128" s="133" t="s">
        <v>52</v>
      </c>
      <c r="N128" s="98"/>
      <c r="O128" s="138">
        <v>1.0</v>
      </c>
      <c r="P128" s="98"/>
      <c r="Q128" s="98"/>
      <c r="R128" s="98"/>
      <c r="S128" s="98"/>
      <c r="T128" s="98"/>
      <c r="U128" s="98"/>
      <c r="V128" s="98"/>
      <c r="W128" s="138">
        <v>198.6</v>
      </c>
      <c r="X128" s="98"/>
      <c r="Y128" s="98"/>
      <c r="Z128" s="98"/>
      <c r="AA128" s="4" t="s">
        <v>1965</v>
      </c>
      <c r="AB128" s="136"/>
      <c r="AC128" s="98"/>
      <c r="AD128" s="98"/>
      <c r="AE128" s="140">
        <v>113.0</v>
      </c>
      <c r="AF128" s="4" t="s">
        <v>52</v>
      </c>
      <c r="AG128" s="98"/>
      <c r="AH128" s="78" t="s">
        <v>3058</v>
      </c>
    </row>
    <row r="129" ht="15.75" customHeight="1">
      <c r="A129" s="566">
        <v>57.0</v>
      </c>
      <c r="B129" s="534">
        <v>128.0</v>
      </c>
      <c r="C129" s="569"/>
      <c r="D129" s="570" t="s">
        <v>3070</v>
      </c>
      <c r="E129" s="570" t="s">
        <v>3071</v>
      </c>
      <c r="F129" s="133" t="s">
        <v>3252</v>
      </c>
      <c r="G129" s="78" t="s">
        <v>3013</v>
      </c>
      <c r="H129" s="98"/>
      <c r="I129" s="98"/>
      <c r="J129" s="140">
        <v>2021.0</v>
      </c>
      <c r="K129" s="140">
        <v>1.0</v>
      </c>
      <c r="L129" s="4" t="s">
        <v>54</v>
      </c>
      <c r="M129" s="133" t="s">
        <v>52</v>
      </c>
      <c r="N129" s="98"/>
      <c r="O129" s="138">
        <v>1.0</v>
      </c>
      <c r="P129" s="133" t="s">
        <v>196</v>
      </c>
      <c r="Q129" s="130"/>
      <c r="R129" s="98"/>
      <c r="S129" s="98"/>
      <c r="T129" s="554">
        <v>0.94</v>
      </c>
      <c r="U129" s="98"/>
      <c r="V129" s="98"/>
      <c r="W129" s="138">
        <v>0.0</v>
      </c>
      <c r="X129" s="98"/>
      <c r="Y129" s="140">
        <v>1748.0</v>
      </c>
      <c r="Z129" s="98"/>
      <c r="AA129" s="540" t="s">
        <v>3221</v>
      </c>
      <c r="AB129" s="550">
        <v>4662.0</v>
      </c>
      <c r="AC129" s="140">
        <v>0.38</v>
      </c>
      <c r="AD129" s="554">
        <v>2.13</v>
      </c>
      <c r="AE129" s="140">
        <v>55.0</v>
      </c>
      <c r="AF129" s="98"/>
      <c r="AG129" s="4" t="s">
        <v>3274</v>
      </c>
      <c r="AH129" s="4" t="s">
        <v>3293</v>
      </c>
    </row>
    <row r="130" ht="15.75" customHeight="1">
      <c r="A130" s="566">
        <v>57.0</v>
      </c>
      <c r="B130" s="543">
        <v>129.0</v>
      </c>
      <c r="C130" s="569"/>
      <c r="D130" s="570" t="s">
        <v>3070</v>
      </c>
      <c r="E130" s="570" t="s">
        <v>3071</v>
      </c>
      <c r="F130" s="133" t="s">
        <v>3223</v>
      </c>
      <c r="G130" s="78" t="s">
        <v>3072</v>
      </c>
      <c r="H130" s="98"/>
      <c r="I130" s="98"/>
      <c r="J130" s="140">
        <v>2021.0</v>
      </c>
      <c r="K130" s="140">
        <v>1.0</v>
      </c>
      <c r="L130" s="4" t="s">
        <v>77</v>
      </c>
      <c r="M130" s="133" t="s">
        <v>52</v>
      </c>
      <c r="N130" s="98"/>
      <c r="O130" s="133" t="s">
        <v>68</v>
      </c>
      <c r="P130" s="133" t="s">
        <v>196</v>
      </c>
      <c r="Q130" s="130"/>
      <c r="R130" s="98"/>
      <c r="S130" s="98"/>
      <c r="T130" s="554">
        <v>1.74</v>
      </c>
      <c r="U130" s="98"/>
      <c r="V130" s="98"/>
      <c r="W130" s="138">
        <v>0.0</v>
      </c>
      <c r="X130" s="98"/>
      <c r="Y130" s="140">
        <v>6339.0</v>
      </c>
      <c r="Z130" s="98"/>
      <c r="AA130" s="4" t="s">
        <v>3226</v>
      </c>
      <c r="AB130" s="140">
        <v>15750.0</v>
      </c>
      <c r="AC130" s="140">
        <v>0.4</v>
      </c>
      <c r="AD130" s="554">
        <v>0.25</v>
      </c>
      <c r="AE130" s="140">
        <v>56.0</v>
      </c>
      <c r="AF130" s="98"/>
      <c r="AG130" s="4" t="s">
        <v>3274</v>
      </c>
      <c r="AH130" s="4" t="s">
        <v>3293</v>
      </c>
    </row>
    <row r="131" ht="15.75" customHeight="1">
      <c r="A131" s="566">
        <v>57.0</v>
      </c>
      <c r="B131" s="534">
        <v>130.0</v>
      </c>
      <c r="C131" s="569"/>
      <c r="D131" s="570" t="s">
        <v>3070</v>
      </c>
      <c r="E131" s="570" t="s">
        <v>3071</v>
      </c>
      <c r="F131" s="133" t="s">
        <v>3283</v>
      </c>
      <c r="G131" s="78" t="s">
        <v>3012</v>
      </c>
      <c r="H131" s="98"/>
      <c r="I131" s="140">
        <v>2021.0</v>
      </c>
      <c r="J131" s="140">
        <v>2022.0</v>
      </c>
      <c r="K131" s="140">
        <v>1.0</v>
      </c>
      <c r="L131" s="4" t="s">
        <v>77</v>
      </c>
      <c r="M131" s="133" t="s">
        <v>52</v>
      </c>
      <c r="N131" s="98"/>
      <c r="O131" s="133" t="s">
        <v>68</v>
      </c>
      <c r="P131" s="133" t="s">
        <v>196</v>
      </c>
      <c r="Q131" s="130"/>
      <c r="R131" s="98"/>
      <c r="S131" s="98"/>
      <c r="T131" s="140">
        <v>1.68</v>
      </c>
      <c r="U131" s="98"/>
      <c r="V131" s="98"/>
      <c r="W131" s="138">
        <v>0.0</v>
      </c>
      <c r="X131" s="98"/>
      <c r="Y131" s="140">
        <v>7952.0</v>
      </c>
      <c r="Z131" s="98"/>
      <c r="AA131" s="4" t="s">
        <v>3226</v>
      </c>
      <c r="AB131" s="140">
        <v>9690.0</v>
      </c>
      <c r="AC131" s="140">
        <v>0.82</v>
      </c>
      <c r="AD131" s="140">
        <v>0.45</v>
      </c>
      <c r="AE131" s="140">
        <v>76.0</v>
      </c>
      <c r="AF131" s="98"/>
      <c r="AG131" s="4" t="s">
        <v>3274</v>
      </c>
      <c r="AH131" s="4" t="s">
        <v>3293</v>
      </c>
    </row>
    <row r="132" ht="15.75" customHeight="1">
      <c r="A132" s="566">
        <v>57.0</v>
      </c>
      <c r="B132" s="543">
        <v>131.0</v>
      </c>
      <c r="C132" s="569"/>
      <c r="D132" s="570" t="s">
        <v>3070</v>
      </c>
      <c r="E132" s="570" t="s">
        <v>3071</v>
      </c>
      <c r="F132" s="98"/>
      <c r="G132" s="4" t="s">
        <v>2993</v>
      </c>
      <c r="H132" s="98"/>
      <c r="I132" s="140">
        <v>2021.0</v>
      </c>
      <c r="J132" s="140">
        <v>2022.0</v>
      </c>
      <c r="K132" s="140">
        <v>1.0</v>
      </c>
      <c r="L132" s="4" t="s">
        <v>64</v>
      </c>
      <c r="M132" s="133" t="s">
        <v>52</v>
      </c>
      <c r="N132" s="98"/>
      <c r="O132" s="133" t="s">
        <v>68</v>
      </c>
      <c r="P132" s="133" t="s">
        <v>196</v>
      </c>
      <c r="Q132" s="130"/>
      <c r="R132" s="98"/>
      <c r="S132" s="98"/>
      <c r="T132" s="140">
        <v>1.55</v>
      </c>
      <c r="U132" s="98"/>
      <c r="V132" s="98"/>
      <c r="W132" s="138">
        <v>0.0</v>
      </c>
      <c r="X132" s="98"/>
      <c r="Y132" s="140">
        <v>27000.0</v>
      </c>
      <c r="Z132" s="98"/>
      <c r="AA132" s="4" t="s">
        <v>3222</v>
      </c>
      <c r="AB132" s="140">
        <v>45000.0</v>
      </c>
      <c r="AC132" s="140">
        <v>0.6</v>
      </c>
      <c r="AD132" s="140">
        <v>0.67</v>
      </c>
      <c r="AE132" s="140">
        <v>77.0</v>
      </c>
      <c r="AF132" s="98"/>
      <c r="AG132" s="4" t="s">
        <v>3274</v>
      </c>
      <c r="AH132" s="4" t="s">
        <v>3293</v>
      </c>
    </row>
    <row r="133" ht="15.75" customHeight="1">
      <c r="A133" s="566">
        <v>57.0</v>
      </c>
      <c r="B133" s="534">
        <v>132.0</v>
      </c>
      <c r="C133" s="569"/>
      <c r="D133" s="570" t="s">
        <v>3070</v>
      </c>
      <c r="E133" s="570" t="s">
        <v>3071</v>
      </c>
      <c r="F133" s="98"/>
      <c r="G133" s="4" t="s">
        <v>2994</v>
      </c>
      <c r="H133" s="98"/>
      <c r="I133" s="140">
        <v>2021.0</v>
      </c>
      <c r="J133" s="140">
        <v>2022.0</v>
      </c>
      <c r="K133" s="140">
        <v>1.0</v>
      </c>
      <c r="L133" s="4" t="s">
        <v>64</v>
      </c>
      <c r="M133" s="133" t="s">
        <v>52</v>
      </c>
      <c r="N133" s="98"/>
      <c r="O133" s="133" t="s">
        <v>68</v>
      </c>
      <c r="P133" s="133" t="s">
        <v>196</v>
      </c>
      <c r="Q133" s="130"/>
      <c r="R133" s="98"/>
      <c r="S133" s="98"/>
      <c r="T133" s="140">
        <v>1.15</v>
      </c>
      <c r="U133" s="98"/>
      <c r="V133" s="98"/>
      <c r="W133" s="138">
        <v>0.0</v>
      </c>
      <c r="X133" s="98"/>
      <c r="Y133" s="140">
        <v>8775.0</v>
      </c>
      <c r="Z133" s="98"/>
      <c r="AA133" s="4" t="s">
        <v>3222</v>
      </c>
      <c r="AB133" s="140">
        <v>4534.0</v>
      </c>
      <c r="AC133" s="140">
        <v>1.94</v>
      </c>
      <c r="AD133" s="140">
        <v>0.27</v>
      </c>
      <c r="AE133" s="140">
        <v>78.0</v>
      </c>
      <c r="AF133" s="98"/>
      <c r="AG133" s="4" t="s">
        <v>3274</v>
      </c>
      <c r="AH133" s="4" t="s">
        <v>3293</v>
      </c>
    </row>
    <row r="134" ht="15.75" customHeight="1">
      <c r="A134" s="566">
        <v>57.0</v>
      </c>
      <c r="B134" s="543">
        <v>133.0</v>
      </c>
      <c r="C134" s="569"/>
      <c r="D134" s="570" t="s">
        <v>3070</v>
      </c>
      <c r="E134" s="570" t="s">
        <v>3071</v>
      </c>
      <c r="F134" s="4" t="s">
        <v>2951</v>
      </c>
      <c r="G134" s="4" t="s">
        <v>2951</v>
      </c>
      <c r="H134" s="98"/>
      <c r="I134" s="140">
        <v>2021.0</v>
      </c>
      <c r="J134" s="98"/>
      <c r="K134" s="140">
        <v>2.0</v>
      </c>
      <c r="L134" s="4" t="s">
        <v>54</v>
      </c>
      <c r="M134" s="133" t="s">
        <v>52</v>
      </c>
      <c r="N134" s="98"/>
      <c r="O134" s="133" t="s">
        <v>68</v>
      </c>
      <c r="P134" s="133" t="s">
        <v>196</v>
      </c>
      <c r="Q134" s="130"/>
      <c r="R134" s="98"/>
      <c r="S134" s="98"/>
      <c r="T134" s="98"/>
      <c r="U134" s="98"/>
      <c r="V134" s="98"/>
      <c r="W134" s="138">
        <v>0.0</v>
      </c>
      <c r="X134" s="98"/>
      <c r="Y134" s="98"/>
      <c r="Z134" s="98"/>
      <c r="AA134" s="4" t="s">
        <v>1965</v>
      </c>
      <c r="AB134" s="136"/>
      <c r="AC134" s="98"/>
      <c r="AD134" s="98"/>
      <c r="AE134" s="140">
        <v>143.0</v>
      </c>
      <c r="AF134" s="98"/>
      <c r="AG134" s="4" t="s">
        <v>3274</v>
      </c>
      <c r="AH134" s="4" t="s">
        <v>3294</v>
      </c>
    </row>
    <row r="135" ht="15.75" customHeight="1">
      <c r="A135" s="566">
        <v>58.0</v>
      </c>
      <c r="B135" s="534">
        <v>134.0</v>
      </c>
      <c r="C135" s="567" t="s">
        <v>1332</v>
      </c>
      <c r="D135" s="570" t="s">
        <v>3003</v>
      </c>
      <c r="E135" s="570" t="s">
        <v>3004</v>
      </c>
      <c r="F135" s="98"/>
      <c r="G135" s="98"/>
      <c r="H135" s="98"/>
      <c r="I135" s="140">
        <v>2021.0</v>
      </c>
      <c r="J135" s="98"/>
      <c r="K135" s="140">
        <v>2.0</v>
      </c>
      <c r="L135" s="4" t="s">
        <v>54</v>
      </c>
      <c r="M135" s="133" t="s">
        <v>52</v>
      </c>
      <c r="N135" s="98"/>
      <c r="O135" s="138">
        <v>1.0</v>
      </c>
      <c r="P135" s="133" t="s">
        <v>196</v>
      </c>
      <c r="Q135" s="130"/>
      <c r="R135" s="98"/>
      <c r="S135" s="98"/>
      <c r="T135" s="98"/>
      <c r="U135" s="98"/>
      <c r="V135" s="98"/>
      <c r="W135" s="138">
        <v>864.8</v>
      </c>
      <c r="X135" s="98"/>
      <c r="Y135" s="98"/>
      <c r="Z135" s="98"/>
      <c r="AA135" s="540" t="s">
        <v>1965</v>
      </c>
      <c r="AB135" s="541"/>
      <c r="AC135" s="98"/>
      <c r="AD135" s="98"/>
      <c r="AE135" s="140">
        <v>102.0</v>
      </c>
      <c r="AF135" s="4" t="s">
        <v>2237</v>
      </c>
      <c r="AG135" s="98"/>
      <c r="AH135" s="4" t="s">
        <v>3004</v>
      </c>
    </row>
    <row r="136" ht="15.75" customHeight="1">
      <c r="A136" s="565"/>
      <c r="B136" s="543">
        <v>135.0</v>
      </c>
      <c r="C136" s="565"/>
      <c r="D136" s="573"/>
      <c r="E136" s="574" t="s">
        <v>976</v>
      </c>
      <c r="F136" s="565"/>
      <c r="G136" s="565"/>
      <c r="H136" s="98"/>
      <c r="I136" s="140">
        <v>2021.0</v>
      </c>
      <c r="J136" s="98"/>
      <c r="K136" s="140">
        <v>2.0</v>
      </c>
      <c r="L136" s="4" t="s">
        <v>54</v>
      </c>
      <c r="M136" s="98"/>
      <c r="N136" s="98"/>
      <c r="O136" s="138">
        <v>1.0</v>
      </c>
      <c r="P136" s="133" t="s">
        <v>196</v>
      </c>
      <c r="Q136" s="130"/>
      <c r="R136" s="98"/>
      <c r="S136" s="98"/>
      <c r="T136" s="98"/>
      <c r="U136" s="98"/>
      <c r="V136" s="98"/>
      <c r="W136" s="138">
        <v>0.0</v>
      </c>
      <c r="X136" s="98"/>
      <c r="Y136" s="98"/>
      <c r="Z136" s="98"/>
      <c r="AA136" s="540" t="s">
        <v>1965</v>
      </c>
      <c r="AB136" s="541"/>
      <c r="AC136" s="98"/>
      <c r="AD136" s="98"/>
      <c r="AE136" s="140">
        <v>104.0</v>
      </c>
      <c r="AF136" s="98"/>
      <c r="AG136" s="98"/>
      <c r="AH136" s="4" t="s">
        <v>976</v>
      </c>
    </row>
    <row r="137" ht="15.75" customHeight="1">
      <c r="A137" s="546">
        <v>35.0</v>
      </c>
      <c r="B137" s="543"/>
      <c r="C137" s="548"/>
      <c r="D137" s="570" t="s">
        <v>2982</v>
      </c>
      <c r="E137" s="570" t="s">
        <v>2983</v>
      </c>
      <c r="F137" s="98"/>
      <c r="G137" s="160"/>
      <c r="H137" s="98"/>
      <c r="I137" s="140"/>
      <c r="J137" s="140"/>
      <c r="K137" s="140"/>
      <c r="L137" s="136"/>
      <c r="M137" s="130"/>
      <c r="N137" s="130"/>
      <c r="O137" s="130"/>
      <c r="P137" s="98"/>
      <c r="Q137" s="98"/>
      <c r="R137" s="138"/>
      <c r="S137" s="98"/>
      <c r="T137" s="140"/>
      <c r="U137" s="98"/>
      <c r="V137" s="103"/>
      <c r="W137" s="138"/>
      <c r="X137" s="98"/>
      <c r="Y137" s="140"/>
      <c r="Z137" s="98"/>
      <c r="AA137" s="575"/>
      <c r="AB137" s="550"/>
      <c r="AC137" s="140"/>
      <c r="AD137" s="98"/>
      <c r="AE137" s="140"/>
      <c r="AF137" s="136"/>
      <c r="AG137" s="98"/>
      <c r="AH137" s="160"/>
    </row>
    <row r="138" ht="15.75" customHeight="1">
      <c r="A138" s="103">
        <v>31.0</v>
      </c>
      <c r="B138" s="98"/>
      <c r="C138" s="98"/>
      <c r="D138" s="576" t="s">
        <v>1250</v>
      </c>
      <c r="E138" s="576" t="s">
        <v>1251</v>
      </c>
      <c r="F138" s="98"/>
      <c r="G138" s="98"/>
      <c r="H138" s="98"/>
      <c r="I138" s="98"/>
      <c r="J138" s="98"/>
      <c r="K138" s="98"/>
      <c r="L138" s="98"/>
      <c r="M138" s="98"/>
      <c r="N138" s="133" t="s">
        <v>147</v>
      </c>
      <c r="O138" s="98"/>
      <c r="P138" s="133" t="s">
        <v>196</v>
      </c>
      <c r="Q138" s="130"/>
      <c r="R138" s="98"/>
      <c r="S138" s="98"/>
      <c r="T138" s="98"/>
      <c r="U138" s="98"/>
      <c r="V138" s="98"/>
      <c r="W138" s="103">
        <v>21728.2</v>
      </c>
      <c r="X138" s="98"/>
      <c r="Y138" s="98"/>
      <c r="Z138" s="98"/>
      <c r="AA138" s="98"/>
      <c r="AB138" s="98"/>
      <c r="AC138" s="98"/>
      <c r="AD138" s="98"/>
      <c r="AE138" s="98"/>
      <c r="AF138" s="98"/>
      <c r="AG138" s="98"/>
      <c r="AH138" s="98"/>
    </row>
    <row r="139" ht="15.75" customHeight="1">
      <c r="A139" s="103">
        <v>57.0</v>
      </c>
      <c r="B139" s="98"/>
      <c r="C139" s="98"/>
      <c r="D139" s="576" t="s">
        <v>968</v>
      </c>
      <c r="E139" s="576" t="s">
        <v>940</v>
      </c>
      <c r="F139" s="98"/>
      <c r="G139" s="98"/>
      <c r="H139" s="98"/>
      <c r="I139" s="98"/>
      <c r="J139" s="98"/>
      <c r="K139" s="98"/>
      <c r="L139" s="98"/>
      <c r="M139" s="98"/>
      <c r="N139" s="133" t="s">
        <v>147</v>
      </c>
      <c r="O139" s="98"/>
      <c r="P139" s="133" t="s">
        <v>196</v>
      </c>
      <c r="Q139" s="130"/>
      <c r="R139" s="98"/>
      <c r="S139" s="98"/>
      <c r="T139" s="98"/>
      <c r="U139" s="98"/>
      <c r="V139" s="98"/>
      <c r="W139" s="103">
        <v>0.0</v>
      </c>
      <c r="X139" s="98"/>
      <c r="Y139" s="98"/>
      <c r="Z139" s="98"/>
      <c r="AA139" s="98"/>
      <c r="AB139" s="98"/>
      <c r="AC139" s="98"/>
      <c r="AD139" s="98"/>
      <c r="AE139" s="98"/>
      <c r="AF139" s="98"/>
      <c r="AG139" s="98"/>
      <c r="AH139" s="98"/>
    </row>
    <row r="140" ht="15.75" customHeight="1">
      <c r="A140" s="103">
        <v>45.0</v>
      </c>
      <c r="B140" s="98"/>
      <c r="C140" s="98"/>
      <c r="D140" s="576" t="s">
        <v>971</v>
      </c>
      <c r="E140" s="576" t="s">
        <v>972</v>
      </c>
      <c r="F140" s="98"/>
      <c r="G140" s="98"/>
      <c r="H140" s="98"/>
      <c r="I140" s="98"/>
      <c r="J140" s="98"/>
      <c r="K140" s="98"/>
      <c r="L140" s="98"/>
      <c r="M140" s="98"/>
      <c r="N140" s="133" t="s">
        <v>147</v>
      </c>
      <c r="O140" s="98"/>
      <c r="P140" s="133" t="s">
        <v>196</v>
      </c>
      <c r="Q140" s="130"/>
      <c r="R140" s="98"/>
      <c r="S140" s="98"/>
      <c r="T140" s="98"/>
      <c r="U140" s="98"/>
      <c r="V140" s="98"/>
      <c r="W140" s="103">
        <v>0.0</v>
      </c>
      <c r="X140" s="98"/>
      <c r="Y140" s="98"/>
      <c r="Z140" s="98"/>
      <c r="AA140" s="98"/>
      <c r="AB140" s="98"/>
      <c r="AC140" s="98"/>
      <c r="AD140" s="98"/>
      <c r="AE140" s="98"/>
      <c r="AF140" s="98"/>
      <c r="AG140" s="98"/>
      <c r="AH140" s="98"/>
    </row>
    <row r="141" ht="15.75" customHeight="1">
      <c r="A141" s="103">
        <v>57.0</v>
      </c>
      <c r="B141" s="98"/>
      <c r="C141" s="98"/>
      <c r="D141" s="576" t="s">
        <v>920</v>
      </c>
      <c r="E141" s="576" t="s">
        <v>974</v>
      </c>
      <c r="F141" s="98"/>
      <c r="G141" s="98"/>
      <c r="H141" s="98"/>
      <c r="I141" s="98"/>
      <c r="J141" s="98"/>
      <c r="K141" s="98"/>
      <c r="L141" s="98"/>
      <c r="M141" s="98"/>
      <c r="N141" s="133" t="s">
        <v>147</v>
      </c>
      <c r="O141" s="98"/>
      <c r="P141" s="133" t="s">
        <v>196</v>
      </c>
      <c r="Q141" s="130"/>
      <c r="R141" s="98"/>
      <c r="S141" s="98"/>
      <c r="T141" s="98"/>
      <c r="U141" s="98"/>
      <c r="V141" s="98"/>
      <c r="W141" s="103">
        <v>0.0</v>
      </c>
      <c r="X141" s="98"/>
      <c r="Y141" s="98"/>
      <c r="Z141" s="98"/>
      <c r="AA141" s="98"/>
      <c r="AB141" s="98"/>
      <c r="AC141" s="98"/>
      <c r="AD141" s="98"/>
      <c r="AE141" s="98"/>
      <c r="AF141" s="98"/>
      <c r="AG141" s="98"/>
      <c r="AH141" s="98"/>
    </row>
    <row r="142" ht="15.75" customHeight="1">
      <c r="A142" s="103">
        <v>45.0</v>
      </c>
      <c r="B142" s="98"/>
      <c r="C142" s="98"/>
      <c r="D142" s="576" t="s">
        <v>3093</v>
      </c>
      <c r="E142" s="576" t="s">
        <v>3094</v>
      </c>
      <c r="F142" s="98"/>
      <c r="G142" s="98"/>
      <c r="H142" s="98"/>
      <c r="I142" s="98"/>
      <c r="J142" s="98"/>
      <c r="K142" s="98"/>
      <c r="L142" s="98"/>
      <c r="M142" s="98"/>
      <c r="N142" s="133" t="s">
        <v>147</v>
      </c>
      <c r="O142" s="98"/>
      <c r="P142" s="133" t="s">
        <v>196</v>
      </c>
      <c r="Q142" s="130"/>
      <c r="R142" s="98"/>
      <c r="S142" s="98"/>
      <c r="T142" s="98"/>
      <c r="U142" s="98"/>
      <c r="V142" s="98"/>
      <c r="W142" s="103">
        <v>0.0</v>
      </c>
      <c r="X142" s="98"/>
      <c r="Y142" s="98"/>
      <c r="Z142" s="98"/>
      <c r="AA142" s="98"/>
      <c r="AB142" s="98"/>
      <c r="AC142" s="98"/>
      <c r="AD142" s="98"/>
      <c r="AE142" s="98"/>
      <c r="AF142" s="98"/>
      <c r="AG142" s="98"/>
      <c r="AH142" s="98"/>
    </row>
    <row r="143" ht="15.75" customHeight="1">
      <c r="A143" s="103">
        <v>45.0</v>
      </c>
      <c r="B143" s="98"/>
      <c r="C143" s="98"/>
      <c r="D143" s="576" t="s">
        <v>3095</v>
      </c>
      <c r="E143" s="576" t="s">
        <v>823</v>
      </c>
      <c r="F143" s="98"/>
      <c r="G143" s="98"/>
      <c r="H143" s="98"/>
      <c r="I143" s="98"/>
      <c r="J143" s="98"/>
      <c r="K143" s="98"/>
      <c r="L143" s="98"/>
      <c r="M143" s="98"/>
      <c r="N143" s="133" t="s">
        <v>147</v>
      </c>
      <c r="O143" s="98"/>
      <c r="P143" s="133" t="s">
        <v>196</v>
      </c>
      <c r="Q143" s="130"/>
      <c r="R143" s="98"/>
      <c r="S143" s="98"/>
      <c r="T143" s="98"/>
      <c r="U143" s="98"/>
      <c r="V143" s="98"/>
      <c r="W143" s="103">
        <v>0.0</v>
      </c>
      <c r="X143" s="98"/>
      <c r="Y143" s="98"/>
      <c r="Z143" s="98"/>
      <c r="AA143" s="98"/>
      <c r="AB143" s="98"/>
      <c r="AC143" s="98"/>
      <c r="AD143" s="98"/>
      <c r="AE143" s="98"/>
      <c r="AF143" s="98"/>
      <c r="AG143" s="98"/>
      <c r="AH143" s="98"/>
    </row>
    <row r="144" ht="15.75" customHeight="1">
      <c r="A144" s="103">
        <v>45.0</v>
      </c>
      <c r="B144" s="98"/>
      <c r="C144" s="98"/>
      <c r="D144" s="576" t="s">
        <v>2907</v>
      </c>
      <c r="E144" s="576" t="s">
        <v>908</v>
      </c>
      <c r="F144" s="98"/>
      <c r="G144" s="98"/>
      <c r="H144" s="98"/>
      <c r="I144" s="98"/>
      <c r="J144" s="98"/>
      <c r="K144" s="98"/>
      <c r="L144" s="98"/>
      <c r="M144" s="98"/>
      <c r="N144" s="133" t="s">
        <v>147</v>
      </c>
      <c r="O144" s="98"/>
      <c r="P144" s="133" t="s">
        <v>196</v>
      </c>
      <c r="Q144" s="130"/>
      <c r="R144" s="98"/>
      <c r="S144" s="98"/>
      <c r="T144" s="98"/>
      <c r="U144" s="98"/>
      <c r="V144" s="98"/>
      <c r="W144" s="103">
        <v>0.0</v>
      </c>
      <c r="X144" s="98"/>
      <c r="Y144" s="98"/>
      <c r="Z144" s="98"/>
      <c r="AA144" s="98"/>
      <c r="AB144" s="98"/>
      <c r="AC144" s="98"/>
      <c r="AD144" s="98"/>
      <c r="AE144" s="98"/>
      <c r="AF144" s="98"/>
      <c r="AG144" s="98"/>
      <c r="AH144" s="98"/>
    </row>
    <row r="145" ht="15.75" customHeight="1">
      <c r="A145" s="103">
        <v>34.0</v>
      </c>
      <c r="B145" s="98"/>
      <c r="C145" s="98"/>
      <c r="D145" s="576" t="s">
        <v>3090</v>
      </c>
      <c r="E145" s="576" t="s">
        <v>1246</v>
      </c>
      <c r="F145" s="98"/>
      <c r="G145" s="98"/>
      <c r="H145" s="98"/>
      <c r="I145" s="98"/>
      <c r="J145" s="98"/>
      <c r="K145" s="98"/>
      <c r="L145" s="98"/>
      <c r="M145" s="98"/>
      <c r="N145" s="133" t="s">
        <v>147</v>
      </c>
      <c r="O145" s="98"/>
      <c r="P145" s="133" t="s">
        <v>196</v>
      </c>
      <c r="Q145" s="130"/>
      <c r="R145" s="98"/>
      <c r="S145" s="98"/>
      <c r="T145" s="98"/>
      <c r="U145" s="98"/>
      <c r="V145" s="98"/>
      <c r="W145" s="103">
        <v>0.0</v>
      </c>
      <c r="X145" s="98"/>
      <c r="Y145" s="98"/>
      <c r="Z145" s="98"/>
      <c r="AA145" s="98"/>
      <c r="AB145" s="98"/>
      <c r="AC145" s="98"/>
      <c r="AD145" s="98"/>
      <c r="AE145" s="98"/>
      <c r="AF145" s="98"/>
      <c r="AG145" s="98"/>
      <c r="AH145" s="98"/>
    </row>
    <row r="146" ht="15.75" customHeight="1">
      <c r="A146" s="103">
        <v>34.0</v>
      </c>
      <c r="B146" s="98"/>
      <c r="C146" s="98"/>
      <c r="D146" s="576" t="s">
        <v>3091</v>
      </c>
      <c r="E146" s="576" t="s">
        <v>1675</v>
      </c>
      <c r="F146" s="98"/>
      <c r="G146" s="98"/>
      <c r="H146" s="98"/>
      <c r="I146" s="98"/>
      <c r="J146" s="98"/>
      <c r="K146" s="98"/>
      <c r="L146" s="98"/>
      <c r="M146" s="98"/>
      <c r="N146" s="133" t="s">
        <v>147</v>
      </c>
      <c r="O146" s="98"/>
      <c r="P146" s="133" t="s">
        <v>196</v>
      </c>
      <c r="Q146" s="130"/>
      <c r="R146" s="98"/>
      <c r="S146" s="98"/>
      <c r="T146" s="98"/>
      <c r="U146" s="98"/>
      <c r="V146" s="98"/>
      <c r="W146" s="103">
        <v>0.0</v>
      </c>
      <c r="X146" s="98"/>
      <c r="Y146" s="98"/>
      <c r="Z146" s="98"/>
      <c r="AA146" s="98"/>
      <c r="AB146" s="98"/>
      <c r="AC146" s="98"/>
      <c r="AD146" s="98"/>
      <c r="AE146" s="98"/>
      <c r="AF146" s="98"/>
      <c r="AG146" s="98"/>
      <c r="AH146" s="98"/>
    </row>
    <row r="147" ht="15.75" customHeight="1">
      <c r="A147" s="103">
        <v>57.0</v>
      </c>
      <c r="B147" s="98"/>
      <c r="C147" s="98"/>
      <c r="D147" s="576" t="s">
        <v>3096</v>
      </c>
      <c r="E147" s="576" t="s">
        <v>493</v>
      </c>
      <c r="F147" s="98"/>
      <c r="G147" s="98"/>
      <c r="H147" s="98"/>
      <c r="I147" s="98"/>
      <c r="J147" s="98"/>
      <c r="K147" s="98"/>
      <c r="L147" s="98"/>
      <c r="M147" s="98"/>
      <c r="N147" s="133" t="s">
        <v>147</v>
      </c>
      <c r="O147" s="98"/>
      <c r="P147" s="133" t="s">
        <v>196</v>
      </c>
      <c r="Q147" s="130"/>
      <c r="R147" s="98"/>
      <c r="S147" s="98"/>
      <c r="T147" s="98"/>
      <c r="U147" s="98"/>
      <c r="V147" s="98"/>
      <c r="W147" s="103">
        <v>0.0</v>
      </c>
      <c r="X147" s="98"/>
      <c r="Y147" s="98"/>
      <c r="Z147" s="98"/>
      <c r="AA147" s="98"/>
      <c r="AB147" s="98"/>
      <c r="AC147" s="98"/>
      <c r="AD147" s="98"/>
      <c r="AE147" s="98"/>
      <c r="AF147" s="98"/>
      <c r="AG147" s="98"/>
      <c r="AH147" s="98"/>
    </row>
    <row r="148" ht="15.75" customHeight="1">
      <c r="A148" s="103">
        <v>57.0</v>
      </c>
      <c r="B148" s="98"/>
      <c r="C148" s="98"/>
      <c r="D148" s="576" t="s">
        <v>926</v>
      </c>
      <c r="E148" s="576" t="s">
        <v>930</v>
      </c>
      <c r="F148" s="98"/>
      <c r="G148" s="98"/>
      <c r="H148" s="98"/>
      <c r="I148" s="98"/>
      <c r="J148" s="98"/>
      <c r="K148" s="98"/>
      <c r="L148" s="98"/>
      <c r="M148" s="98"/>
      <c r="N148" s="133" t="s">
        <v>147</v>
      </c>
      <c r="O148" s="98"/>
      <c r="P148" s="133" t="s">
        <v>196</v>
      </c>
      <c r="Q148" s="130"/>
      <c r="R148" s="98"/>
      <c r="S148" s="98"/>
      <c r="T148" s="98"/>
      <c r="U148" s="98"/>
      <c r="V148" s="98"/>
      <c r="W148" s="103">
        <v>44530.3</v>
      </c>
      <c r="X148" s="98"/>
      <c r="Y148" s="98"/>
      <c r="Z148" s="98"/>
      <c r="AA148" s="98"/>
      <c r="AB148" s="98"/>
      <c r="AC148" s="98"/>
      <c r="AD148" s="98"/>
      <c r="AE148" s="98"/>
      <c r="AF148" s="98"/>
      <c r="AG148" s="98"/>
      <c r="AH148" s="98"/>
    </row>
    <row r="149" ht="15.75" customHeight="1">
      <c r="A149" s="103">
        <v>37.0</v>
      </c>
      <c r="B149" s="98"/>
      <c r="C149" s="98"/>
      <c r="D149" s="576" t="s">
        <v>3092</v>
      </c>
      <c r="E149" s="576" t="s">
        <v>1921</v>
      </c>
      <c r="F149" s="98"/>
      <c r="G149" s="98"/>
      <c r="H149" s="98"/>
      <c r="I149" s="98"/>
      <c r="J149" s="98"/>
      <c r="K149" s="98"/>
      <c r="L149" s="98"/>
      <c r="M149" s="98"/>
      <c r="N149" s="133" t="s">
        <v>147</v>
      </c>
      <c r="O149" s="98"/>
      <c r="P149" s="133" t="s">
        <v>196</v>
      </c>
      <c r="Q149" s="130"/>
      <c r="R149" s="98"/>
      <c r="S149" s="98"/>
      <c r="T149" s="98"/>
      <c r="U149" s="98"/>
      <c r="V149" s="98"/>
      <c r="W149" s="103">
        <v>0.0</v>
      </c>
      <c r="X149" s="98"/>
      <c r="Y149" s="98"/>
      <c r="Z149" s="98"/>
      <c r="AA149" s="98"/>
      <c r="AB149" s="98"/>
      <c r="AC149" s="98"/>
      <c r="AD149" s="98"/>
      <c r="AE149" s="98"/>
      <c r="AF149" s="98"/>
      <c r="AG149" s="98"/>
      <c r="AH149" s="98"/>
    </row>
    <row r="150" ht="15.75" customHeight="1">
      <c r="A150" s="275">
        <v>33.0</v>
      </c>
      <c r="B150" s="98"/>
      <c r="C150" s="98"/>
      <c r="D150" s="577"/>
      <c r="E150" s="576" t="s">
        <v>3089</v>
      </c>
      <c r="F150" s="98"/>
      <c r="G150" s="98"/>
      <c r="H150" s="98"/>
      <c r="I150" s="98"/>
      <c r="J150" s="98"/>
      <c r="K150" s="98"/>
      <c r="L150" s="98"/>
      <c r="M150" s="98"/>
      <c r="N150" s="133" t="s">
        <v>147</v>
      </c>
      <c r="O150" s="98"/>
      <c r="P150" s="98"/>
      <c r="Q150" s="98"/>
      <c r="R150" s="98"/>
      <c r="S150" s="98"/>
      <c r="T150" s="98"/>
      <c r="U150" s="98"/>
      <c r="V150" s="98"/>
      <c r="W150" s="103">
        <v>0.0</v>
      </c>
      <c r="X150" s="98"/>
      <c r="Y150" s="98"/>
      <c r="Z150" s="98"/>
      <c r="AA150" s="98"/>
      <c r="AB150" s="98"/>
      <c r="AC150" s="98"/>
      <c r="AD150" s="98"/>
      <c r="AE150" s="98"/>
      <c r="AF150" s="98"/>
      <c r="AG150" s="98"/>
      <c r="AH150" s="98"/>
    </row>
    <row r="151" ht="15.75" customHeight="1">
      <c r="A151" s="275">
        <v>32.0</v>
      </c>
      <c r="B151" s="98"/>
      <c r="C151" s="98"/>
      <c r="D151" s="577"/>
      <c r="E151" s="576" t="s">
        <v>3087</v>
      </c>
      <c r="F151" s="98"/>
      <c r="G151" s="98"/>
      <c r="H151" s="98"/>
      <c r="I151" s="98"/>
      <c r="J151" s="98"/>
      <c r="K151" s="98"/>
      <c r="L151" s="98"/>
      <c r="M151" s="98"/>
      <c r="N151" s="133" t="s">
        <v>147</v>
      </c>
      <c r="O151" s="98"/>
      <c r="P151" s="98"/>
      <c r="Q151" s="98"/>
      <c r="R151" s="98"/>
      <c r="S151" s="98"/>
      <c r="T151" s="98"/>
      <c r="U151" s="98"/>
      <c r="V151" s="98"/>
      <c r="W151" s="103">
        <v>0.0</v>
      </c>
      <c r="X151" s="98"/>
      <c r="Y151" s="98"/>
      <c r="Z151" s="98"/>
      <c r="AA151" s="98"/>
      <c r="AB151" s="98"/>
      <c r="AC151" s="98"/>
      <c r="AD151" s="98"/>
      <c r="AE151" s="98"/>
      <c r="AF151" s="98"/>
      <c r="AG151" s="98"/>
      <c r="AH151" s="98"/>
    </row>
    <row r="152" ht="15.75" customHeight="1">
      <c r="A152" s="275">
        <v>31.0</v>
      </c>
      <c r="B152" s="98"/>
      <c r="C152" s="98"/>
      <c r="D152" s="577"/>
      <c r="E152" s="576" t="s">
        <v>2260</v>
      </c>
      <c r="F152" s="98"/>
      <c r="G152" s="98"/>
      <c r="H152" s="98"/>
      <c r="I152" s="98"/>
      <c r="J152" s="98"/>
      <c r="K152" s="98"/>
      <c r="L152" s="98"/>
      <c r="M152" s="98"/>
      <c r="N152" s="133" t="s">
        <v>147</v>
      </c>
      <c r="O152" s="98"/>
      <c r="P152" s="98"/>
      <c r="Q152" s="98"/>
      <c r="R152" s="98"/>
      <c r="S152" s="98"/>
      <c r="T152" s="98"/>
      <c r="U152" s="98"/>
      <c r="V152" s="98"/>
      <c r="W152" s="103">
        <v>0.0</v>
      </c>
      <c r="X152" s="98"/>
      <c r="Y152" s="98"/>
      <c r="Z152" s="98"/>
      <c r="AA152" s="98"/>
      <c r="AB152" s="98"/>
      <c r="AC152" s="98"/>
      <c r="AD152" s="98"/>
      <c r="AE152" s="98"/>
      <c r="AF152" s="98"/>
      <c r="AG152" s="98"/>
      <c r="AH152" s="98"/>
    </row>
    <row r="153" ht="15.75" customHeight="1">
      <c r="A153" s="275">
        <v>34.0</v>
      </c>
      <c r="B153" s="98"/>
      <c r="C153" s="98"/>
      <c r="D153" s="577"/>
      <c r="E153" s="576" t="s">
        <v>605</v>
      </c>
      <c r="F153" s="98"/>
      <c r="G153" s="98"/>
      <c r="H153" s="98"/>
      <c r="I153" s="98"/>
      <c r="J153" s="98"/>
      <c r="K153" s="98"/>
      <c r="L153" s="98"/>
      <c r="M153" s="98"/>
      <c r="N153" s="133" t="s">
        <v>147</v>
      </c>
      <c r="O153" s="98"/>
      <c r="P153" s="98"/>
      <c r="Q153" s="98"/>
      <c r="R153" s="98"/>
      <c r="S153" s="98"/>
      <c r="T153" s="98"/>
      <c r="U153" s="98"/>
      <c r="V153" s="98"/>
      <c r="W153" s="103">
        <v>32379.0</v>
      </c>
      <c r="X153" s="98"/>
      <c r="Y153" s="98"/>
      <c r="Z153" s="98"/>
      <c r="AA153" s="98"/>
      <c r="AB153" s="98"/>
      <c r="AC153" s="98"/>
      <c r="AD153" s="98"/>
      <c r="AE153" s="98"/>
      <c r="AF153" s="98"/>
      <c r="AG153" s="98"/>
      <c r="AH153" s="98"/>
    </row>
    <row r="154" ht="9.75" customHeight="1">
      <c r="A154" s="249"/>
      <c r="B154" s="249"/>
      <c r="C154" s="249"/>
      <c r="D154" s="578"/>
      <c r="E154" s="578"/>
      <c r="F154" s="579" t="s">
        <v>3295</v>
      </c>
      <c r="G154" s="579" t="s">
        <v>998</v>
      </c>
      <c r="H154" s="579" t="s">
        <v>999</v>
      </c>
      <c r="I154" s="579" t="s">
        <v>1000</v>
      </c>
      <c r="J154" s="249"/>
      <c r="K154" s="249"/>
      <c r="L154" s="249"/>
      <c r="M154" s="249"/>
      <c r="N154" s="249"/>
      <c r="O154" s="249"/>
      <c r="P154" s="249"/>
      <c r="Q154" s="249"/>
      <c r="R154" s="249"/>
      <c r="S154" s="249"/>
      <c r="T154" s="249"/>
      <c r="U154" s="249"/>
      <c r="V154" s="249"/>
      <c r="W154" s="249"/>
      <c r="X154" s="249"/>
      <c r="Y154" s="249"/>
      <c r="Z154" s="249"/>
      <c r="AA154" s="249"/>
      <c r="AB154" s="249"/>
      <c r="AC154" s="249"/>
      <c r="AD154" s="249"/>
      <c r="AE154" s="249"/>
      <c r="AF154" s="249"/>
      <c r="AG154" s="249"/>
      <c r="AH154" s="249"/>
    </row>
    <row r="155" ht="9.75" customHeight="1">
      <c r="A155" s="249"/>
      <c r="B155" s="249"/>
      <c r="C155" s="249"/>
      <c r="D155" s="578"/>
      <c r="E155" s="578"/>
      <c r="F155" s="249">
        <v>69.0</v>
      </c>
      <c r="G155" s="249">
        <v>41.0</v>
      </c>
      <c r="H155" s="249">
        <v>23.0</v>
      </c>
      <c r="I155" s="249">
        <v>19.0</v>
      </c>
      <c r="J155" s="249"/>
      <c r="K155" s="249"/>
      <c r="L155" s="249"/>
      <c r="M155" s="249"/>
      <c r="N155" s="249"/>
      <c r="O155" s="249"/>
      <c r="P155" s="249"/>
      <c r="Q155" s="249"/>
      <c r="R155" s="249"/>
      <c r="S155" s="249"/>
      <c r="T155" s="249"/>
      <c r="U155" s="249"/>
      <c r="V155" s="249"/>
      <c r="W155" s="249"/>
      <c r="X155" s="249"/>
      <c r="Y155" s="249"/>
      <c r="Z155" s="249"/>
      <c r="AA155" s="249"/>
      <c r="AB155" s="249"/>
      <c r="AC155" s="249"/>
      <c r="AD155" s="249"/>
      <c r="AE155" s="249"/>
      <c r="AF155" s="249"/>
      <c r="AG155" s="249"/>
      <c r="AH155" s="249"/>
    </row>
    <row r="156" ht="9.75" customHeight="1">
      <c r="A156" s="249"/>
      <c r="B156" s="249"/>
      <c r="C156" s="249"/>
      <c r="D156" s="578"/>
      <c r="E156" s="578"/>
      <c r="F156" s="580">
        <f t="shared" ref="F156:H156" si="1">F155/SUM($F$155:$H$155)</f>
        <v>0.5187969925</v>
      </c>
      <c r="G156" s="580">
        <f t="shared" si="1"/>
        <v>0.3082706767</v>
      </c>
      <c r="H156" s="580">
        <f t="shared" si="1"/>
        <v>0.1729323308</v>
      </c>
      <c r="I156" s="249"/>
      <c r="J156" s="249"/>
      <c r="K156" s="249"/>
      <c r="L156" s="249"/>
      <c r="M156" s="249"/>
      <c r="N156" s="249"/>
      <c r="O156" s="249"/>
      <c r="P156" s="249"/>
      <c r="Q156" s="249"/>
      <c r="R156" s="249"/>
      <c r="S156" s="249"/>
      <c r="T156" s="249"/>
      <c r="U156" s="249"/>
      <c r="V156" s="249"/>
      <c r="W156" s="249"/>
      <c r="X156" s="249"/>
      <c r="Y156" s="249"/>
      <c r="Z156" s="249"/>
      <c r="AA156" s="249"/>
      <c r="AB156" s="249"/>
      <c r="AC156" s="249"/>
      <c r="AD156" s="249"/>
      <c r="AE156" s="249"/>
      <c r="AF156" s="249"/>
      <c r="AG156" s="249"/>
      <c r="AH156" s="249"/>
    </row>
    <row r="157" ht="16.5" customHeight="1">
      <c r="A157" s="104"/>
      <c r="B157" s="104"/>
      <c r="C157" s="104"/>
      <c r="D157" s="581"/>
      <c r="E157" s="581"/>
      <c r="F157" s="104"/>
      <c r="G157" s="104"/>
      <c r="H157" s="104"/>
      <c r="I157" s="104"/>
      <c r="J157" s="104"/>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row>
    <row r="158" ht="15.75" customHeight="1">
      <c r="A158" s="105"/>
      <c r="B158" s="105"/>
      <c r="C158" s="105"/>
      <c r="D158" s="105"/>
      <c r="E158" s="106" t="s">
        <v>1002</v>
      </c>
      <c r="F158" s="105">
        <v>31.0</v>
      </c>
      <c r="G158" s="105">
        <v>33.0</v>
      </c>
      <c r="H158" s="105">
        <v>12.0</v>
      </c>
      <c r="I158" s="105"/>
      <c r="J158" s="105">
        <v>55.0</v>
      </c>
      <c r="K158" s="105"/>
      <c r="L158" s="105">
        <v>78.0</v>
      </c>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row>
    <row r="159" ht="15.75" customHeight="1">
      <c r="A159" s="105"/>
      <c r="B159" s="105"/>
      <c r="C159" s="105"/>
      <c r="D159" s="105"/>
      <c r="E159" s="105"/>
      <c r="F159" s="109">
        <f t="shared" ref="F159:H159" si="2">F158/SUM($F158:$H158)</f>
        <v>0.4078947368</v>
      </c>
      <c r="G159" s="109">
        <f t="shared" si="2"/>
        <v>0.4342105263</v>
      </c>
      <c r="H159" s="109">
        <f t="shared" si="2"/>
        <v>0.1578947368</v>
      </c>
      <c r="I159" s="105"/>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row>
    <row r="160" ht="15.75" customHeight="1">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row>
    <row r="161" ht="15.75" customHeight="1">
      <c r="A161" s="105"/>
      <c r="B161" s="105"/>
      <c r="C161" s="105"/>
      <c r="D161" s="105"/>
      <c r="E161" s="106" t="s">
        <v>1003</v>
      </c>
      <c r="F161" s="105">
        <v>39.0</v>
      </c>
      <c r="G161" s="105">
        <v>8.0</v>
      </c>
      <c r="H161" s="105">
        <v>10.0</v>
      </c>
      <c r="I161" s="105"/>
      <c r="J161" s="105">
        <v>78.0</v>
      </c>
      <c r="K161" s="105"/>
      <c r="L161" s="105">
        <v>57.0</v>
      </c>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row>
    <row r="162" ht="15.75" customHeight="1">
      <c r="A162" s="105"/>
      <c r="B162" s="105"/>
      <c r="C162" s="105"/>
      <c r="D162" s="105"/>
      <c r="E162" s="105"/>
      <c r="F162" s="109">
        <f t="shared" ref="F162:H162" si="3">F161/SUM($F161:$H161)</f>
        <v>0.6842105263</v>
      </c>
      <c r="G162" s="109">
        <f t="shared" si="3"/>
        <v>0.1403508772</v>
      </c>
      <c r="H162" s="109">
        <f t="shared" si="3"/>
        <v>0.1754385965</v>
      </c>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row>
    <row r="163" ht="15.75" customHeight="1">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row>
    <row r="164" ht="15.75" customHeight="1">
      <c r="A164" s="105"/>
      <c r="B164" s="105"/>
      <c r="C164" s="105"/>
      <c r="D164" s="105"/>
      <c r="E164" s="106" t="s">
        <v>3296</v>
      </c>
      <c r="F164" s="105">
        <v>70.0</v>
      </c>
      <c r="G164" s="105">
        <v>41.0</v>
      </c>
      <c r="H164" s="105">
        <v>22.0</v>
      </c>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row>
    <row r="165" ht="15.75" customHeight="1">
      <c r="A165" s="105"/>
      <c r="B165" s="105"/>
      <c r="C165" s="105"/>
      <c r="D165" s="105"/>
      <c r="E165" s="105"/>
      <c r="F165" s="582">
        <f t="shared" ref="F165:H165" si="4">F164/SUM($F164:$H164)</f>
        <v>0.5263157895</v>
      </c>
      <c r="G165" s="582">
        <f t="shared" si="4"/>
        <v>0.3082706767</v>
      </c>
      <c r="H165" s="582">
        <f t="shared" si="4"/>
        <v>0.1654135338</v>
      </c>
      <c r="I165" s="105"/>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105"/>
      <c r="AH165" s="105"/>
    </row>
    <row r="166" ht="15.75" customHeight="1">
      <c r="A166" s="110"/>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c r="AD166" s="111"/>
      <c r="AE166" s="111"/>
      <c r="AF166" s="111"/>
      <c r="AG166" s="111"/>
      <c r="AH166" s="112"/>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4"/>
      <c r="AH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4"/>
      <c r="AH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4"/>
      <c r="AH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4"/>
      <c r="AH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4"/>
      <c r="AH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4"/>
      <c r="AH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c r="AH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4"/>
      <c r="AH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c r="AH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4"/>
      <c r="AH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4"/>
      <c r="AH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4"/>
      <c r="AH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4"/>
      <c r="AH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4"/>
      <c r="AH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4"/>
      <c r="AH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4"/>
      <c r="AH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4"/>
      <c r="AH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4"/>
      <c r="AH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c r="AH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4"/>
      <c r="AH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c r="AH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4"/>
      <c r="AH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4"/>
      <c r="AH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4"/>
      <c r="AH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4"/>
      <c r="AH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4"/>
      <c r="AH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4"/>
      <c r="AH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4"/>
      <c r="AH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4"/>
      <c r="AH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4"/>
      <c r="AH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4"/>
      <c r="AH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4"/>
      <c r="AH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4"/>
      <c r="AH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c r="AH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c r="AH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c r="AH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c r="AH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c r="AH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c r="AH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c r="AH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c r="AH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c r="AH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c r="AH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c r="AH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c r="AH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c r="AH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c r="AH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c r="AH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c r="AH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c r="AH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5"/>
    </row>
    <row r="365" ht="15.75" customHeight="1">
      <c r="A365" s="116"/>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8"/>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row>
  </sheetData>
  <printOptions/>
  <pageMargins bottom="0.75" footer="0.0" header="0.0" left="0.7" right="0.7" top="0.75"/>
  <pageSetup orientation="portrait"/>
  <headerFooter>
    <oddFooter>&amp;C000000000000&amp;P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8.88"/>
    <col customWidth="1" min="2" max="2" width="2.5"/>
    <col customWidth="1" min="3" max="3" width="4.63"/>
    <col customWidth="1" min="4" max="4" width="8.88"/>
    <col customWidth="1" min="5" max="5" width="23.63"/>
    <col customWidth="1" min="6" max="7" width="8.88"/>
    <col customWidth="1" min="8" max="8" width="41.0"/>
    <col customWidth="1" min="9" max="29" width="8.88"/>
  </cols>
  <sheetData>
    <row r="1" ht="16.5" customHeight="1">
      <c r="A1" s="527" t="s">
        <v>3297</v>
      </c>
      <c r="B1" s="527" t="s">
        <v>0</v>
      </c>
      <c r="C1" s="527" t="s">
        <v>3298</v>
      </c>
      <c r="D1" s="120" t="s">
        <v>1005</v>
      </c>
      <c r="E1" s="120" t="s">
        <v>1010</v>
      </c>
      <c r="F1" s="583" t="s">
        <v>3202</v>
      </c>
      <c r="G1" s="121" t="s">
        <v>3203</v>
      </c>
      <c r="H1" s="12" t="s">
        <v>7</v>
      </c>
      <c r="I1" s="121" t="s">
        <v>11</v>
      </c>
      <c r="J1" s="121" t="s">
        <v>1019</v>
      </c>
      <c r="K1" s="121" t="s">
        <v>1020</v>
      </c>
      <c r="L1" s="121" t="s">
        <v>1021</v>
      </c>
      <c r="M1" s="583" t="s">
        <v>3299</v>
      </c>
      <c r="N1" s="121" t="s">
        <v>3300</v>
      </c>
      <c r="O1" s="584" t="s">
        <v>3301</v>
      </c>
      <c r="P1" s="584" t="s">
        <v>3302</v>
      </c>
      <c r="Q1" s="121" t="s">
        <v>18</v>
      </c>
      <c r="R1" s="121" t="s">
        <v>27</v>
      </c>
      <c r="S1" s="121" t="s">
        <v>1026</v>
      </c>
      <c r="T1" s="192" t="s">
        <v>3303</v>
      </c>
      <c r="U1" s="192" t="s">
        <v>3304</v>
      </c>
      <c r="V1" s="12" t="s">
        <v>3305</v>
      </c>
      <c r="W1" s="12" t="s">
        <v>1975</v>
      </c>
      <c r="X1" s="121" t="s">
        <v>41</v>
      </c>
      <c r="Y1" s="121" t="s">
        <v>42</v>
      </c>
      <c r="Z1" s="192" t="s">
        <v>3306</v>
      </c>
      <c r="AA1" s="192" t="s">
        <v>3307</v>
      </c>
      <c r="AB1" s="192" t="s">
        <v>3308</v>
      </c>
      <c r="AC1" s="136"/>
    </row>
    <row r="2" ht="15.75" customHeight="1">
      <c r="A2" s="138">
        <v>99.0</v>
      </c>
      <c r="B2" s="138">
        <v>1.0</v>
      </c>
      <c r="C2" s="138">
        <v>1.0</v>
      </c>
      <c r="D2" s="534">
        <v>38.0</v>
      </c>
      <c r="E2" s="535" t="s">
        <v>48</v>
      </c>
      <c r="F2" s="585" t="s">
        <v>3309</v>
      </c>
      <c r="G2" s="4" t="s">
        <v>3310</v>
      </c>
      <c r="H2" s="4" t="s">
        <v>3310</v>
      </c>
      <c r="I2" s="4" t="s">
        <v>3311</v>
      </c>
      <c r="J2" s="136"/>
      <c r="K2" s="140">
        <v>1.0</v>
      </c>
      <c r="L2" s="4" t="s">
        <v>64</v>
      </c>
      <c r="M2" s="4" t="s">
        <v>64</v>
      </c>
      <c r="N2" s="136"/>
      <c r="O2" s="136"/>
      <c r="P2" s="136"/>
      <c r="Q2" s="78" t="s">
        <v>3312</v>
      </c>
      <c r="R2" s="136"/>
      <c r="S2" s="136"/>
      <c r="T2" s="140">
        <v>8.8</v>
      </c>
      <c r="U2" s="4" t="s">
        <v>2578</v>
      </c>
      <c r="V2" s="138">
        <v>558.7</v>
      </c>
      <c r="W2" s="138">
        <v>1.0</v>
      </c>
      <c r="X2" s="136"/>
      <c r="Y2" s="4" t="s">
        <v>2578</v>
      </c>
      <c r="Z2" s="140">
        <v>2021.0</v>
      </c>
      <c r="AA2" s="4" t="s">
        <v>3313</v>
      </c>
      <c r="AB2" s="4" t="s">
        <v>3314</v>
      </c>
      <c r="AC2" s="136"/>
    </row>
    <row r="3" ht="15.75" customHeight="1">
      <c r="A3" s="138">
        <v>85.0</v>
      </c>
      <c r="B3" s="138">
        <v>1.0</v>
      </c>
      <c r="C3" s="138">
        <v>2.0</v>
      </c>
      <c r="D3" s="534">
        <v>38.0</v>
      </c>
      <c r="E3" s="535" t="s">
        <v>48</v>
      </c>
      <c r="F3" s="585" t="s">
        <v>3315</v>
      </c>
      <c r="G3" s="4" t="s">
        <v>3316</v>
      </c>
      <c r="H3" s="4" t="s">
        <v>3316</v>
      </c>
      <c r="I3" s="4" t="s">
        <v>3317</v>
      </c>
      <c r="J3" s="136"/>
      <c r="K3" s="140">
        <v>1.0</v>
      </c>
      <c r="L3" s="4" t="s">
        <v>54</v>
      </c>
      <c r="M3" s="4" t="s">
        <v>64</v>
      </c>
      <c r="N3" s="136"/>
      <c r="O3" s="136"/>
      <c r="P3" s="136"/>
      <c r="Q3" s="78" t="s">
        <v>3318</v>
      </c>
      <c r="R3" s="136"/>
      <c r="S3" s="136"/>
      <c r="T3" s="4" t="s">
        <v>2578</v>
      </c>
      <c r="U3" s="4" t="s">
        <v>2578</v>
      </c>
      <c r="V3" s="138">
        <v>116.5</v>
      </c>
      <c r="W3" s="138">
        <v>1.0</v>
      </c>
      <c r="X3" s="136"/>
      <c r="Y3" s="4" t="s">
        <v>2578</v>
      </c>
      <c r="Z3" s="140">
        <v>2021.0</v>
      </c>
      <c r="AA3" s="4" t="s">
        <v>3313</v>
      </c>
      <c r="AB3" s="78" t="s">
        <v>3319</v>
      </c>
      <c r="AC3" s="136"/>
    </row>
    <row r="4" ht="15.75" customHeight="1">
      <c r="A4" s="138">
        <v>3.0</v>
      </c>
      <c r="B4" s="138">
        <v>3.0</v>
      </c>
      <c r="C4" s="138">
        <v>3.0</v>
      </c>
      <c r="D4" s="546">
        <v>35.0</v>
      </c>
      <c r="E4" s="547" t="s">
        <v>157</v>
      </c>
      <c r="F4" s="585" t="s">
        <v>2471</v>
      </c>
      <c r="G4" s="4" t="s">
        <v>2472</v>
      </c>
      <c r="H4" s="4" t="s">
        <v>2472</v>
      </c>
      <c r="I4" s="4" t="s">
        <v>3317</v>
      </c>
      <c r="J4" s="136"/>
      <c r="K4" s="140">
        <v>1.0</v>
      </c>
      <c r="L4" s="4" t="s">
        <v>64</v>
      </c>
      <c r="M4" s="4" t="s">
        <v>2566</v>
      </c>
      <c r="N4" s="136"/>
      <c r="O4" s="136"/>
      <c r="P4" s="133" t="s">
        <v>52</v>
      </c>
      <c r="Q4" s="78" t="s">
        <v>3320</v>
      </c>
      <c r="R4" s="136"/>
      <c r="S4" s="136"/>
      <c r="T4" s="140">
        <v>196177.83</v>
      </c>
      <c r="U4" s="140">
        <v>196177.83</v>
      </c>
      <c r="V4" s="138">
        <v>323639.2</v>
      </c>
      <c r="W4" s="138">
        <v>1.0</v>
      </c>
      <c r="X4" s="136"/>
      <c r="Y4" s="140">
        <v>0.57</v>
      </c>
      <c r="Z4" s="140">
        <v>2021.0</v>
      </c>
      <c r="AA4" s="4" t="s">
        <v>3321</v>
      </c>
      <c r="AB4" s="4" t="s">
        <v>3322</v>
      </c>
      <c r="AC4" s="136"/>
    </row>
    <row r="5" ht="15.75" customHeight="1">
      <c r="A5" s="138">
        <v>32.0</v>
      </c>
      <c r="B5" s="138">
        <v>3.0</v>
      </c>
      <c r="C5" s="138">
        <v>4.0</v>
      </c>
      <c r="D5" s="546">
        <v>35.0</v>
      </c>
      <c r="E5" s="547" t="s">
        <v>157</v>
      </c>
      <c r="F5" s="585" t="s">
        <v>2471</v>
      </c>
      <c r="G5" s="4" t="s">
        <v>2472</v>
      </c>
      <c r="H5" s="4" t="s">
        <v>2472</v>
      </c>
      <c r="I5" s="78" t="s">
        <v>3323</v>
      </c>
      <c r="J5" s="136"/>
      <c r="K5" s="140">
        <v>1.0</v>
      </c>
      <c r="L5" s="4" t="s">
        <v>54</v>
      </c>
      <c r="M5" s="4" t="s">
        <v>2566</v>
      </c>
      <c r="N5" s="136"/>
      <c r="O5" s="136"/>
      <c r="P5" s="133" t="s">
        <v>52</v>
      </c>
      <c r="Q5" s="78" t="s">
        <v>3324</v>
      </c>
      <c r="R5" s="136"/>
      <c r="S5" s="136"/>
      <c r="T5" s="140">
        <v>27871.273</v>
      </c>
      <c r="U5" s="4" t="s">
        <v>2578</v>
      </c>
      <c r="V5" s="138">
        <v>323639.2</v>
      </c>
      <c r="W5" s="133" t="s">
        <v>68</v>
      </c>
      <c r="X5" s="136"/>
      <c r="Y5" s="4" t="s">
        <v>2578</v>
      </c>
      <c r="Z5" s="140">
        <v>2019.0</v>
      </c>
      <c r="AA5" s="4" t="s">
        <v>3321</v>
      </c>
      <c r="AB5" s="4" t="s">
        <v>3325</v>
      </c>
      <c r="AC5" s="136"/>
    </row>
    <row r="6" ht="15.75" customHeight="1">
      <c r="A6" s="138">
        <v>1.0</v>
      </c>
      <c r="B6" s="138">
        <v>3.0</v>
      </c>
      <c r="C6" s="138">
        <v>5.0</v>
      </c>
      <c r="D6" s="546">
        <v>35.0</v>
      </c>
      <c r="E6" s="547" t="s">
        <v>157</v>
      </c>
      <c r="F6" s="585" t="s">
        <v>2471</v>
      </c>
      <c r="G6" s="4" t="s">
        <v>2472</v>
      </c>
      <c r="H6" s="4" t="s">
        <v>2472</v>
      </c>
      <c r="I6" s="78" t="s">
        <v>3326</v>
      </c>
      <c r="J6" s="136"/>
      <c r="K6" s="140">
        <v>1.0</v>
      </c>
      <c r="L6" s="4" t="s">
        <v>77</v>
      </c>
      <c r="M6" s="4" t="s">
        <v>2566</v>
      </c>
      <c r="N6" s="136"/>
      <c r="O6" s="136"/>
      <c r="P6" s="133" t="s">
        <v>52</v>
      </c>
      <c r="Q6" s="78" t="s">
        <v>3327</v>
      </c>
      <c r="R6" s="136"/>
      <c r="S6" s="136"/>
      <c r="T6" s="140">
        <v>10920.0</v>
      </c>
      <c r="U6" s="140">
        <v>10920.0</v>
      </c>
      <c r="V6" s="138">
        <v>323639.2</v>
      </c>
      <c r="W6" s="133" t="s">
        <v>68</v>
      </c>
      <c r="X6" s="136"/>
      <c r="Y6" s="140">
        <v>0.52</v>
      </c>
      <c r="Z6" s="140">
        <v>2021.0</v>
      </c>
      <c r="AA6" s="4" t="s">
        <v>3321</v>
      </c>
      <c r="AB6" s="4" t="s">
        <v>3322</v>
      </c>
      <c r="AC6" s="136"/>
    </row>
    <row r="7" ht="15.75" customHeight="1">
      <c r="A7" s="138">
        <v>81.0</v>
      </c>
      <c r="B7" s="138">
        <v>3.0</v>
      </c>
      <c r="C7" s="138">
        <v>6.0</v>
      </c>
      <c r="D7" s="546">
        <v>35.0</v>
      </c>
      <c r="E7" s="547" t="s">
        <v>157</v>
      </c>
      <c r="F7" s="585" t="s">
        <v>2471</v>
      </c>
      <c r="G7" s="4" t="s">
        <v>2472</v>
      </c>
      <c r="H7" s="4" t="s">
        <v>2472</v>
      </c>
      <c r="I7" s="78" t="s">
        <v>3328</v>
      </c>
      <c r="J7" s="136"/>
      <c r="K7" s="140">
        <v>1.0</v>
      </c>
      <c r="L7" s="4" t="s">
        <v>64</v>
      </c>
      <c r="M7" s="4" t="s">
        <v>64</v>
      </c>
      <c r="N7" s="136"/>
      <c r="O7" s="136"/>
      <c r="P7" s="133" t="s">
        <v>52</v>
      </c>
      <c r="Q7" s="78" t="s">
        <v>3329</v>
      </c>
      <c r="R7" s="136"/>
      <c r="S7" s="136"/>
      <c r="T7" s="140">
        <v>6868.339</v>
      </c>
      <c r="U7" s="4" t="s">
        <v>2578</v>
      </c>
      <c r="V7" s="138">
        <v>323639.2</v>
      </c>
      <c r="W7" s="133" t="s">
        <v>68</v>
      </c>
      <c r="X7" s="136"/>
      <c r="Y7" s="4" t="s">
        <v>2578</v>
      </c>
      <c r="Z7" s="140">
        <v>2021.0</v>
      </c>
      <c r="AA7" s="4" t="s">
        <v>3313</v>
      </c>
      <c r="AB7" s="4" t="s">
        <v>3322</v>
      </c>
      <c r="AC7" s="136"/>
    </row>
    <row r="8" ht="15.75" customHeight="1">
      <c r="A8" s="138">
        <v>2.0</v>
      </c>
      <c r="B8" s="138">
        <v>3.0</v>
      </c>
      <c r="C8" s="138">
        <v>7.0</v>
      </c>
      <c r="D8" s="546">
        <v>35.0</v>
      </c>
      <c r="E8" s="547" t="s">
        <v>157</v>
      </c>
      <c r="F8" s="585" t="s">
        <v>2471</v>
      </c>
      <c r="G8" s="4" t="s">
        <v>2472</v>
      </c>
      <c r="H8" s="4" t="s">
        <v>2472</v>
      </c>
      <c r="I8" s="78" t="s">
        <v>3330</v>
      </c>
      <c r="J8" s="136"/>
      <c r="K8" s="140">
        <v>1.0</v>
      </c>
      <c r="L8" s="4" t="s">
        <v>77</v>
      </c>
      <c r="M8" s="4" t="s">
        <v>2566</v>
      </c>
      <c r="N8" s="136"/>
      <c r="O8" s="136"/>
      <c r="P8" s="133" t="s">
        <v>52</v>
      </c>
      <c r="Q8" s="78" t="s">
        <v>3331</v>
      </c>
      <c r="R8" s="136"/>
      <c r="S8" s="136"/>
      <c r="T8" s="140">
        <v>3591.891</v>
      </c>
      <c r="U8" s="140">
        <v>3591.891</v>
      </c>
      <c r="V8" s="138">
        <v>323639.2</v>
      </c>
      <c r="W8" s="133" t="s">
        <v>68</v>
      </c>
      <c r="X8" s="136"/>
      <c r="Y8" s="140">
        <v>0.4</v>
      </c>
      <c r="Z8" s="140">
        <v>2021.0</v>
      </c>
      <c r="AA8" s="4" t="s">
        <v>3321</v>
      </c>
      <c r="AB8" s="4" t="s">
        <v>3322</v>
      </c>
      <c r="AC8" s="136"/>
    </row>
    <row r="9" ht="15.75" customHeight="1">
      <c r="A9" s="138">
        <v>80.0</v>
      </c>
      <c r="B9" s="138">
        <v>3.0</v>
      </c>
      <c r="C9" s="138">
        <v>8.0</v>
      </c>
      <c r="D9" s="546">
        <v>35.0</v>
      </c>
      <c r="E9" s="547" t="s">
        <v>157</v>
      </c>
      <c r="F9" s="585" t="s">
        <v>2471</v>
      </c>
      <c r="G9" s="4" t="s">
        <v>2472</v>
      </c>
      <c r="H9" s="4" t="s">
        <v>2472</v>
      </c>
      <c r="I9" s="78" t="s">
        <v>3332</v>
      </c>
      <c r="J9" s="136"/>
      <c r="K9" s="140">
        <v>1.0</v>
      </c>
      <c r="L9" s="4" t="s">
        <v>54</v>
      </c>
      <c r="M9" s="4" t="s">
        <v>64</v>
      </c>
      <c r="N9" s="136"/>
      <c r="O9" s="136"/>
      <c r="P9" s="133" t="s">
        <v>52</v>
      </c>
      <c r="Q9" s="78" t="s">
        <v>3333</v>
      </c>
      <c r="R9" s="136"/>
      <c r="S9" s="136"/>
      <c r="T9" s="140">
        <v>1588.0</v>
      </c>
      <c r="U9" s="140">
        <v>1588.0</v>
      </c>
      <c r="V9" s="138">
        <v>323639.2</v>
      </c>
      <c r="W9" s="133" t="s">
        <v>68</v>
      </c>
      <c r="X9" s="136"/>
      <c r="Y9" s="4" t="s">
        <v>2578</v>
      </c>
      <c r="Z9" s="140">
        <v>2021.0</v>
      </c>
      <c r="AA9" s="4" t="s">
        <v>3313</v>
      </c>
      <c r="AB9" s="4" t="s">
        <v>3334</v>
      </c>
      <c r="AC9" s="136"/>
    </row>
    <row r="10" ht="15.75" customHeight="1">
      <c r="A10" s="138">
        <v>37.0</v>
      </c>
      <c r="B10" s="138">
        <v>3.0</v>
      </c>
      <c r="C10" s="138">
        <v>9.0</v>
      </c>
      <c r="D10" s="546">
        <v>35.0</v>
      </c>
      <c r="E10" s="547" t="s">
        <v>157</v>
      </c>
      <c r="F10" s="585" t="s">
        <v>2471</v>
      </c>
      <c r="G10" s="4" t="s">
        <v>2472</v>
      </c>
      <c r="H10" s="4" t="s">
        <v>2472</v>
      </c>
      <c r="I10" s="78" t="s">
        <v>3335</v>
      </c>
      <c r="J10" s="136"/>
      <c r="K10" s="140">
        <v>1.0</v>
      </c>
      <c r="L10" s="4" t="s">
        <v>64</v>
      </c>
      <c r="M10" s="4" t="s">
        <v>2566</v>
      </c>
      <c r="N10" s="136"/>
      <c r="O10" s="136"/>
      <c r="P10" s="133" t="s">
        <v>52</v>
      </c>
      <c r="Q10" s="78" t="s">
        <v>3336</v>
      </c>
      <c r="R10" s="136"/>
      <c r="S10" s="136"/>
      <c r="T10" s="140">
        <v>1499.762</v>
      </c>
      <c r="U10" s="140">
        <v>1499.762</v>
      </c>
      <c r="V10" s="138">
        <v>323639.2</v>
      </c>
      <c r="W10" s="133" t="s">
        <v>68</v>
      </c>
      <c r="X10" s="136"/>
      <c r="Y10" s="140">
        <v>0.94</v>
      </c>
      <c r="Z10" s="140">
        <v>2021.0</v>
      </c>
      <c r="AA10" s="4" t="s">
        <v>3321</v>
      </c>
      <c r="AB10" s="4" t="s">
        <v>3337</v>
      </c>
      <c r="AC10" s="136"/>
    </row>
    <row r="11" ht="15.75" customHeight="1">
      <c r="A11" s="138">
        <v>33.0</v>
      </c>
      <c r="B11" s="138">
        <v>3.0</v>
      </c>
      <c r="C11" s="138">
        <v>10.0</v>
      </c>
      <c r="D11" s="546">
        <v>35.0</v>
      </c>
      <c r="E11" s="547" t="s">
        <v>157</v>
      </c>
      <c r="F11" s="585" t="s">
        <v>2471</v>
      </c>
      <c r="G11" s="4" t="s">
        <v>2472</v>
      </c>
      <c r="H11" s="4" t="s">
        <v>2472</v>
      </c>
      <c r="I11" s="78" t="s">
        <v>3338</v>
      </c>
      <c r="J11" s="136"/>
      <c r="K11" s="140">
        <v>1.0</v>
      </c>
      <c r="L11" s="4" t="s">
        <v>54</v>
      </c>
      <c r="M11" s="4" t="s">
        <v>2566</v>
      </c>
      <c r="N11" s="136"/>
      <c r="O11" s="136"/>
      <c r="P11" s="133" t="s">
        <v>52</v>
      </c>
      <c r="Q11" s="78" t="s">
        <v>3339</v>
      </c>
      <c r="R11" s="136"/>
      <c r="S11" s="136"/>
      <c r="T11" s="140">
        <v>730.0</v>
      </c>
      <c r="U11" s="140">
        <v>730.0</v>
      </c>
      <c r="V11" s="138">
        <v>323639.2</v>
      </c>
      <c r="W11" s="133" t="s">
        <v>68</v>
      </c>
      <c r="X11" s="136"/>
      <c r="Y11" s="140">
        <v>0.02</v>
      </c>
      <c r="Z11" s="140">
        <v>2021.0</v>
      </c>
      <c r="AA11" s="4" t="s">
        <v>3321</v>
      </c>
      <c r="AB11" s="4" t="s">
        <v>3337</v>
      </c>
      <c r="AC11" s="136"/>
    </row>
    <row r="12" ht="15.75" customHeight="1">
      <c r="A12" s="138">
        <v>82.0</v>
      </c>
      <c r="B12" s="138">
        <v>3.0</v>
      </c>
      <c r="C12" s="138">
        <v>11.0</v>
      </c>
      <c r="D12" s="546">
        <v>35.0</v>
      </c>
      <c r="E12" s="547" t="s">
        <v>157</v>
      </c>
      <c r="F12" s="585" t="s">
        <v>2471</v>
      </c>
      <c r="G12" s="4" t="s">
        <v>2472</v>
      </c>
      <c r="H12" s="4" t="s">
        <v>2472</v>
      </c>
      <c r="I12" s="78" t="s">
        <v>3340</v>
      </c>
      <c r="J12" s="136"/>
      <c r="K12" s="140">
        <v>1.0</v>
      </c>
      <c r="L12" s="4" t="s">
        <v>64</v>
      </c>
      <c r="M12" s="4" t="s">
        <v>64</v>
      </c>
      <c r="N12" s="136"/>
      <c r="O12" s="136"/>
      <c r="P12" s="133" t="s">
        <v>52</v>
      </c>
      <c r="Q12" s="78" t="s">
        <v>3341</v>
      </c>
      <c r="R12" s="136"/>
      <c r="S12" s="136"/>
      <c r="T12" s="140">
        <v>212.564</v>
      </c>
      <c r="U12" s="4" t="s">
        <v>2578</v>
      </c>
      <c r="V12" s="138">
        <v>323639.2</v>
      </c>
      <c r="W12" s="133" t="s">
        <v>68</v>
      </c>
      <c r="X12" s="136"/>
      <c r="Y12" s="4" t="s">
        <v>2578</v>
      </c>
      <c r="Z12" s="140">
        <v>2021.0</v>
      </c>
      <c r="AA12" s="4" t="s">
        <v>3313</v>
      </c>
      <c r="AB12" s="4" t="s">
        <v>3322</v>
      </c>
      <c r="AC12" s="136"/>
    </row>
    <row r="13" ht="15.75" customHeight="1">
      <c r="A13" s="138">
        <v>34.0</v>
      </c>
      <c r="B13" s="138">
        <v>3.0</v>
      </c>
      <c r="C13" s="138">
        <v>12.0</v>
      </c>
      <c r="D13" s="546">
        <v>35.0</v>
      </c>
      <c r="E13" s="547" t="s">
        <v>157</v>
      </c>
      <c r="F13" s="585" t="s">
        <v>2476</v>
      </c>
      <c r="G13" s="4" t="s">
        <v>2477</v>
      </c>
      <c r="H13" s="4" t="s">
        <v>2477</v>
      </c>
      <c r="I13" s="78" t="s">
        <v>3323</v>
      </c>
      <c r="J13" s="136"/>
      <c r="K13" s="140">
        <v>1.0</v>
      </c>
      <c r="L13" s="4" t="s">
        <v>54</v>
      </c>
      <c r="M13" s="4" t="s">
        <v>2566</v>
      </c>
      <c r="N13" s="136"/>
      <c r="O13" s="136"/>
      <c r="P13" s="133" t="s">
        <v>52</v>
      </c>
      <c r="Q13" s="78" t="s">
        <v>3342</v>
      </c>
      <c r="R13" s="136"/>
      <c r="S13" s="136"/>
      <c r="T13" s="140">
        <v>64960.74</v>
      </c>
      <c r="U13" s="140">
        <v>64960.74</v>
      </c>
      <c r="V13" s="138">
        <v>139151.7</v>
      </c>
      <c r="W13" s="138">
        <v>1.0</v>
      </c>
      <c r="X13" s="136"/>
      <c r="Y13" s="4" t="s">
        <v>2578</v>
      </c>
      <c r="Z13" s="140">
        <v>2019.0</v>
      </c>
      <c r="AA13" s="4" t="s">
        <v>3321</v>
      </c>
      <c r="AB13" s="4" t="s">
        <v>3337</v>
      </c>
      <c r="AC13" s="136"/>
    </row>
    <row r="14" ht="15.75" customHeight="1">
      <c r="A14" s="138">
        <v>98.0</v>
      </c>
      <c r="B14" s="138">
        <v>3.0</v>
      </c>
      <c r="C14" s="138">
        <v>13.0</v>
      </c>
      <c r="D14" s="546">
        <v>35.0</v>
      </c>
      <c r="E14" s="547" t="s">
        <v>157</v>
      </c>
      <c r="F14" s="585" t="s">
        <v>2476</v>
      </c>
      <c r="G14" s="4" t="s">
        <v>2477</v>
      </c>
      <c r="H14" s="4" t="s">
        <v>2477</v>
      </c>
      <c r="I14" s="4" t="s">
        <v>3343</v>
      </c>
      <c r="J14" s="136"/>
      <c r="K14" s="140">
        <v>1.0</v>
      </c>
      <c r="L14" s="4" t="s">
        <v>54</v>
      </c>
      <c r="M14" s="4" t="s">
        <v>64</v>
      </c>
      <c r="N14" s="136"/>
      <c r="O14" s="136"/>
      <c r="P14" s="133" t="s">
        <v>52</v>
      </c>
      <c r="Q14" s="78" t="s">
        <v>3344</v>
      </c>
      <c r="R14" s="136"/>
      <c r="S14" s="136"/>
      <c r="T14" s="140">
        <v>10384.0</v>
      </c>
      <c r="U14" s="140">
        <v>10384.0</v>
      </c>
      <c r="V14" s="138">
        <v>139151.7</v>
      </c>
      <c r="W14" s="133" t="s">
        <v>68</v>
      </c>
      <c r="X14" s="136"/>
      <c r="Y14" s="4" t="s">
        <v>2578</v>
      </c>
      <c r="Z14" s="140">
        <v>2021.0</v>
      </c>
      <c r="AA14" s="4" t="s">
        <v>3313</v>
      </c>
      <c r="AB14" s="4" t="s">
        <v>3345</v>
      </c>
      <c r="AC14" s="136"/>
    </row>
    <row r="15" ht="15.75" customHeight="1">
      <c r="A15" s="138">
        <v>94.0</v>
      </c>
      <c r="B15" s="138">
        <v>3.0</v>
      </c>
      <c r="C15" s="138">
        <v>14.0</v>
      </c>
      <c r="D15" s="546">
        <v>35.0</v>
      </c>
      <c r="E15" s="547" t="s">
        <v>157</v>
      </c>
      <c r="F15" s="585" t="s">
        <v>2476</v>
      </c>
      <c r="G15" s="4" t="s">
        <v>2477</v>
      </c>
      <c r="H15" s="4" t="s">
        <v>2477</v>
      </c>
      <c r="I15" s="78" t="s">
        <v>3346</v>
      </c>
      <c r="J15" s="136"/>
      <c r="K15" s="140">
        <v>1.0</v>
      </c>
      <c r="L15" s="4" t="s">
        <v>64</v>
      </c>
      <c r="M15" s="4" t="s">
        <v>64</v>
      </c>
      <c r="N15" s="136"/>
      <c r="O15" s="136"/>
      <c r="P15" s="133" t="s">
        <v>52</v>
      </c>
      <c r="Q15" s="78" t="s">
        <v>3347</v>
      </c>
      <c r="R15" s="136"/>
      <c r="S15" s="136"/>
      <c r="T15" s="140">
        <v>8976.388</v>
      </c>
      <c r="U15" s="140">
        <v>8976.388</v>
      </c>
      <c r="V15" s="138">
        <v>139151.7</v>
      </c>
      <c r="W15" s="133" t="s">
        <v>68</v>
      </c>
      <c r="X15" s="136"/>
      <c r="Y15" s="4" t="s">
        <v>2578</v>
      </c>
      <c r="Z15" s="140">
        <v>2021.0</v>
      </c>
      <c r="AA15" s="4" t="s">
        <v>3313</v>
      </c>
      <c r="AB15" s="4" t="s">
        <v>3334</v>
      </c>
      <c r="AC15" s="136"/>
    </row>
    <row r="16" ht="15.75" customHeight="1">
      <c r="A16" s="138">
        <v>95.0</v>
      </c>
      <c r="B16" s="138">
        <v>3.0</v>
      </c>
      <c r="C16" s="138">
        <v>15.0</v>
      </c>
      <c r="D16" s="546">
        <v>35.0</v>
      </c>
      <c r="E16" s="547" t="s">
        <v>157</v>
      </c>
      <c r="F16" s="585" t="s">
        <v>2476</v>
      </c>
      <c r="G16" s="4" t="s">
        <v>2477</v>
      </c>
      <c r="H16" s="4" t="s">
        <v>2477</v>
      </c>
      <c r="I16" s="78" t="s">
        <v>3328</v>
      </c>
      <c r="J16" s="136"/>
      <c r="K16" s="140">
        <v>1.0</v>
      </c>
      <c r="L16" s="4" t="s">
        <v>54</v>
      </c>
      <c r="M16" s="4" t="s">
        <v>64</v>
      </c>
      <c r="N16" s="136"/>
      <c r="O16" s="136"/>
      <c r="P16" s="133" t="s">
        <v>52</v>
      </c>
      <c r="Q16" s="78" t="s">
        <v>3348</v>
      </c>
      <c r="R16" s="136"/>
      <c r="S16" s="136"/>
      <c r="T16" s="140">
        <v>7553.555</v>
      </c>
      <c r="U16" s="4" t="s">
        <v>2578</v>
      </c>
      <c r="V16" s="138">
        <v>139151.7</v>
      </c>
      <c r="W16" s="133" t="s">
        <v>68</v>
      </c>
      <c r="X16" s="136"/>
      <c r="Y16" s="4" t="s">
        <v>2578</v>
      </c>
      <c r="Z16" s="140">
        <v>2021.0</v>
      </c>
      <c r="AA16" s="4" t="s">
        <v>3313</v>
      </c>
      <c r="AB16" s="4" t="s">
        <v>3322</v>
      </c>
      <c r="AC16" s="136"/>
    </row>
    <row r="17" ht="15.75" customHeight="1">
      <c r="A17" s="138">
        <v>97.0</v>
      </c>
      <c r="B17" s="138">
        <v>3.0</v>
      </c>
      <c r="C17" s="138">
        <v>16.0</v>
      </c>
      <c r="D17" s="546">
        <v>35.0</v>
      </c>
      <c r="E17" s="547" t="s">
        <v>157</v>
      </c>
      <c r="F17" s="585" t="s">
        <v>2476</v>
      </c>
      <c r="G17" s="4" t="s">
        <v>2477</v>
      </c>
      <c r="H17" s="4" t="s">
        <v>2477</v>
      </c>
      <c r="I17" s="4" t="s">
        <v>3343</v>
      </c>
      <c r="J17" s="136"/>
      <c r="K17" s="140">
        <v>1.0</v>
      </c>
      <c r="L17" s="4" t="s">
        <v>64</v>
      </c>
      <c r="M17" s="4" t="s">
        <v>64</v>
      </c>
      <c r="N17" s="136"/>
      <c r="O17" s="136"/>
      <c r="P17" s="133" t="s">
        <v>52</v>
      </c>
      <c r="Q17" s="78" t="s">
        <v>3349</v>
      </c>
      <c r="R17" s="136"/>
      <c r="S17" s="136"/>
      <c r="T17" s="140">
        <v>5962.217</v>
      </c>
      <c r="U17" s="140">
        <v>5962.217</v>
      </c>
      <c r="V17" s="138">
        <v>139151.7</v>
      </c>
      <c r="W17" s="133" t="s">
        <v>68</v>
      </c>
      <c r="X17" s="136"/>
      <c r="Y17" s="4" t="s">
        <v>2578</v>
      </c>
      <c r="Z17" s="140">
        <v>2021.0</v>
      </c>
      <c r="AA17" s="4" t="s">
        <v>3313</v>
      </c>
      <c r="AB17" s="4" t="s">
        <v>3345</v>
      </c>
      <c r="AC17" s="136"/>
    </row>
    <row r="18" ht="15.75" customHeight="1">
      <c r="A18" s="138">
        <v>74.0</v>
      </c>
      <c r="B18" s="138">
        <v>3.0</v>
      </c>
      <c r="C18" s="138">
        <v>17.0</v>
      </c>
      <c r="D18" s="546">
        <v>35.0</v>
      </c>
      <c r="E18" s="547" t="s">
        <v>157</v>
      </c>
      <c r="F18" s="585" t="s">
        <v>2476</v>
      </c>
      <c r="G18" s="4" t="s">
        <v>2477</v>
      </c>
      <c r="H18" s="4" t="s">
        <v>2477</v>
      </c>
      <c r="I18" s="78" t="s">
        <v>3326</v>
      </c>
      <c r="J18" s="136"/>
      <c r="K18" s="140">
        <v>1.0</v>
      </c>
      <c r="L18" s="4" t="s">
        <v>54</v>
      </c>
      <c r="M18" s="4" t="s">
        <v>2566</v>
      </c>
      <c r="N18" s="136"/>
      <c r="O18" s="136"/>
      <c r="P18" s="133" t="s">
        <v>52</v>
      </c>
      <c r="Q18" s="78" t="s">
        <v>3350</v>
      </c>
      <c r="R18" s="136"/>
      <c r="S18" s="136"/>
      <c r="T18" s="140">
        <v>4704.671</v>
      </c>
      <c r="U18" s="4" t="s">
        <v>2578</v>
      </c>
      <c r="V18" s="138">
        <v>139151.7</v>
      </c>
      <c r="W18" s="133" t="s">
        <v>68</v>
      </c>
      <c r="X18" s="136"/>
      <c r="Y18" s="140">
        <v>2.28</v>
      </c>
      <c r="Z18" s="140">
        <v>2021.0</v>
      </c>
      <c r="AA18" s="4" t="s">
        <v>3321</v>
      </c>
      <c r="AB18" s="4" t="s">
        <v>3337</v>
      </c>
      <c r="AC18" s="136"/>
    </row>
    <row r="19" ht="15.75" customHeight="1">
      <c r="A19" s="138">
        <v>92.0</v>
      </c>
      <c r="B19" s="138">
        <v>3.0</v>
      </c>
      <c r="C19" s="138">
        <v>18.0</v>
      </c>
      <c r="D19" s="546">
        <v>35.0</v>
      </c>
      <c r="E19" s="547" t="s">
        <v>157</v>
      </c>
      <c r="F19" s="585" t="s">
        <v>2476</v>
      </c>
      <c r="G19" s="4" t="s">
        <v>2477</v>
      </c>
      <c r="H19" s="4" t="s">
        <v>2477</v>
      </c>
      <c r="I19" s="4" t="s">
        <v>3343</v>
      </c>
      <c r="J19" s="136"/>
      <c r="K19" s="140">
        <v>1.0</v>
      </c>
      <c r="L19" s="4" t="s">
        <v>64</v>
      </c>
      <c r="M19" s="4" t="s">
        <v>64</v>
      </c>
      <c r="N19" s="136"/>
      <c r="O19" s="136"/>
      <c r="P19" s="133" t="s">
        <v>52</v>
      </c>
      <c r="Q19" s="78" t="s">
        <v>3351</v>
      </c>
      <c r="R19" s="136"/>
      <c r="S19" s="136"/>
      <c r="T19" s="140">
        <v>2539.0</v>
      </c>
      <c r="U19" s="140">
        <v>2539.0</v>
      </c>
      <c r="V19" s="138">
        <v>139151.7</v>
      </c>
      <c r="W19" s="133" t="s">
        <v>68</v>
      </c>
      <c r="X19" s="136"/>
      <c r="Y19" s="4" t="s">
        <v>2578</v>
      </c>
      <c r="Z19" s="140">
        <v>2020.0</v>
      </c>
      <c r="AA19" s="4" t="s">
        <v>3313</v>
      </c>
      <c r="AB19" s="78" t="s">
        <v>3352</v>
      </c>
      <c r="AC19" s="136"/>
    </row>
    <row r="20" ht="15.75" customHeight="1">
      <c r="A20" s="138">
        <v>93.0</v>
      </c>
      <c r="B20" s="138">
        <v>3.0</v>
      </c>
      <c r="C20" s="138">
        <v>19.0</v>
      </c>
      <c r="D20" s="546">
        <v>35.0</v>
      </c>
      <c r="E20" s="547" t="s">
        <v>157</v>
      </c>
      <c r="F20" s="585" t="s">
        <v>2476</v>
      </c>
      <c r="G20" s="4" t="s">
        <v>2477</v>
      </c>
      <c r="H20" s="4" t="s">
        <v>2477</v>
      </c>
      <c r="I20" s="78" t="s">
        <v>3332</v>
      </c>
      <c r="J20" s="136"/>
      <c r="K20" s="140">
        <v>1.0</v>
      </c>
      <c r="L20" s="4" t="s">
        <v>54</v>
      </c>
      <c r="M20" s="4" t="s">
        <v>64</v>
      </c>
      <c r="N20" s="136"/>
      <c r="O20" s="136"/>
      <c r="P20" s="133" t="s">
        <v>52</v>
      </c>
      <c r="Q20" s="78" t="s">
        <v>3353</v>
      </c>
      <c r="R20" s="136"/>
      <c r="S20" s="136"/>
      <c r="T20" s="140">
        <v>1624.418</v>
      </c>
      <c r="U20" s="4" t="s">
        <v>2578</v>
      </c>
      <c r="V20" s="138">
        <v>139151.7</v>
      </c>
      <c r="W20" s="133" t="s">
        <v>68</v>
      </c>
      <c r="X20" s="136"/>
      <c r="Y20" s="4" t="s">
        <v>2578</v>
      </c>
      <c r="Z20" s="140">
        <v>2021.0</v>
      </c>
      <c r="AA20" s="4" t="s">
        <v>3313</v>
      </c>
      <c r="AB20" s="4" t="s">
        <v>3337</v>
      </c>
      <c r="AC20" s="136"/>
    </row>
    <row r="21" ht="15.75" customHeight="1">
      <c r="A21" s="138">
        <v>24.0</v>
      </c>
      <c r="B21" s="138">
        <v>3.0</v>
      </c>
      <c r="C21" s="138">
        <v>20.0</v>
      </c>
      <c r="D21" s="546">
        <v>35.0</v>
      </c>
      <c r="E21" s="547" t="s">
        <v>157</v>
      </c>
      <c r="F21" s="585" t="s">
        <v>2476</v>
      </c>
      <c r="G21" s="4" t="s">
        <v>2477</v>
      </c>
      <c r="H21" s="4" t="s">
        <v>2477</v>
      </c>
      <c r="I21" s="78" t="s">
        <v>3330</v>
      </c>
      <c r="J21" s="136"/>
      <c r="K21" s="140">
        <v>1.0</v>
      </c>
      <c r="L21" s="4" t="s">
        <v>77</v>
      </c>
      <c r="M21" s="4" t="s">
        <v>2566</v>
      </c>
      <c r="N21" s="136"/>
      <c r="O21" s="136"/>
      <c r="P21" s="133" t="s">
        <v>52</v>
      </c>
      <c r="Q21" s="78" t="s">
        <v>3354</v>
      </c>
      <c r="R21" s="136"/>
      <c r="S21" s="136"/>
      <c r="T21" s="140">
        <v>1145.681</v>
      </c>
      <c r="U21" s="140">
        <v>1145.681</v>
      </c>
      <c r="V21" s="138">
        <v>139151.7</v>
      </c>
      <c r="W21" s="133" t="s">
        <v>68</v>
      </c>
      <c r="X21" s="136"/>
      <c r="Y21" s="140">
        <v>0.13</v>
      </c>
      <c r="Z21" s="140">
        <v>2021.0</v>
      </c>
      <c r="AA21" s="4" t="s">
        <v>3321</v>
      </c>
      <c r="AB21" s="4" t="s">
        <v>3322</v>
      </c>
      <c r="AC21" s="136"/>
    </row>
    <row r="22" ht="15.75" customHeight="1">
      <c r="A22" s="138">
        <v>75.0</v>
      </c>
      <c r="B22" s="138">
        <v>3.0</v>
      </c>
      <c r="C22" s="138">
        <v>21.0</v>
      </c>
      <c r="D22" s="546">
        <v>35.0</v>
      </c>
      <c r="E22" s="547" t="s">
        <v>157</v>
      </c>
      <c r="F22" s="585" t="s">
        <v>2476</v>
      </c>
      <c r="G22" s="4" t="s">
        <v>2477</v>
      </c>
      <c r="H22" s="4" t="s">
        <v>2477</v>
      </c>
      <c r="I22" s="78" t="s">
        <v>3335</v>
      </c>
      <c r="J22" s="136"/>
      <c r="K22" s="140">
        <v>1.0</v>
      </c>
      <c r="L22" s="4" t="s">
        <v>54</v>
      </c>
      <c r="M22" s="4" t="s">
        <v>2566</v>
      </c>
      <c r="N22" s="136"/>
      <c r="O22" s="136"/>
      <c r="P22" s="133" t="s">
        <v>52</v>
      </c>
      <c r="Q22" s="78" t="s">
        <v>3355</v>
      </c>
      <c r="R22" s="136"/>
      <c r="S22" s="136"/>
      <c r="T22" s="140">
        <v>857.862</v>
      </c>
      <c r="U22" s="140">
        <v>857.862</v>
      </c>
      <c r="V22" s="138">
        <v>139151.7</v>
      </c>
      <c r="W22" s="133" t="s">
        <v>68</v>
      </c>
      <c r="X22" s="136"/>
      <c r="Y22" s="140">
        <v>3.5</v>
      </c>
      <c r="Z22" s="140">
        <v>2021.0</v>
      </c>
      <c r="AA22" s="4" t="s">
        <v>3321</v>
      </c>
      <c r="AB22" s="4" t="s">
        <v>3337</v>
      </c>
      <c r="AC22" s="136"/>
    </row>
    <row r="23" ht="15.75" customHeight="1">
      <c r="A23" s="138">
        <v>96.0</v>
      </c>
      <c r="B23" s="138">
        <v>3.0</v>
      </c>
      <c r="C23" s="138">
        <v>22.0</v>
      </c>
      <c r="D23" s="546">
        <v>35.0</v>
      </c>
      <c r="E23" s="547" t="s">
        <v>157</v>
      </c>
      <c r="F23" s="585" t="s">
        <v>2476</v>
      </c>
      <c r="G23" s="4" t="s">
        <v>2477</v>
      </c>
      <c r="H23" s="4" t="s">
        <v>2477</v>
      </c>
      <c r="I23" s="78" t="s">
        <v>3340</v>
      </c>
      <c r="J23" s="136"/>
      <c r="K23" s="140">
        <v>1.0</v>
      </c>
      <c r="L23" s="4" t="s">
        <v>54</v>
      </c>
      <c r="M23" s="4" t="s">
        <v>64</v>
      </c>
      <c r="N23" s="136"/>
      <c r="O23" s="136"/>
      <c r="P23" s="133" t="s">
        <v>52</v>
      </c>
      <c r="Q23" s="78" t="s">
        <v>3356</v>
      </c>
      <c r="R23" s="136"/>
      <c r="S23" s="136"/>
      <c r="T23" s="140">
        <v>807.08</v>
      </c>
      <c r="U23" s="4" t="s">
        <v>2578</v>
      </c>
      <c r="V23" s="138">
        <v>139151.7</v>
      </c>
      <c r="W23" s="133" t="s">
        <v>68</v>
      </c>
      <c r="X23" s="136"/>
      <c r="Y23" s="4" t="s">
        <v>2578</v>
      </c>
      <c r="Z23" s="140">
        <v>2021.0</v>
      </c>
      <c r="AA23" s="4" t="s">
        <v>3313</v>
      </c>
      <c r="AB23" s="4" t="s">
        <v>3322</v>
      </c>
      <c r="AC23" s="136"/>
    </row>
    <row r="24" ht="15.75" customHeight="1">
      <c r="A24" s="138">
        <v>76.0</v>
      </c>
      <c r="B24" s="138">
        <v>3.0</v>
      </c>
      <c r="C24" s="138">
        <v>23.0</v>
      </c>
      <c r="D24" s="546">
        <v>35.0</v>
      </c>
      <c r="E24" s="547" t="s">
        <v>157</v>
      </c>
      <c r="F24" s="585" t="s">
        <v>2476</v>
      </c>
      <c r="G24" s="4" t="s">
        <v>2477</v>
      </c>
      <c r="H24" s="4" t="s">
        <v>2477</v>
      </c>
      <c r="I24" s="78" t="s">
        <v>3357</v>
      </c>
      <c r="J24" s="136"/>
      <c r="K24" s="140">
        <v>1.0</v>
      </c>
      <c r="L24" s="4" t="s">
        <v>64</v>
      </c>
      <c r="M24" s="4" t="s">
        <v>2566</v>
      </c>
      <c r="N24" s="136"/>
      <c r="O24" s="136"/>
      <c r="P24" s="133" t="s">
        <v>52</v>
      </c>
      <c r="Q24" s="78" t="s">
        <v>3358</v>
      </c>
      <c r="R24" s="136"/>
      <c r="S24" s="136"/>
      <c r="T24" s="140">
        <v>591.33</v>
      </c>
      <c r="U24" s="140">
        <v>591.33</v>
      </c>
      <c r="V24" s="138">
        <v>139151.7</v>
      </c>
      <c r="W24" s="133" t="s">
        <v>68</v>
      </c>
      <c r="X24" s="136"/>
      <c r="Y24" s="140">
        <v>0.78</v>
      </c>
      <c r="Z24" s="140">
        <v>2021.0</v>
      </c>
      <c r="AA24" s="4" t="s">
        <v>3321</v>
      </c>
      <c r="AB24" s="4" t="s">
        <v>3337</v>
      </c>
      <c r="AC24" s="136"/>
    </row>
    <row r="25" ht="15.75" customHeight="1">
      <c r="A25" s="138">
        <v>35.0</v>
      </c>
      <c r="B25" s="138">
        <v>3.0</v>
      </c>
      <c r="C25" s="138">
        <v>24.0</v>
      </c>
      <c r="D25" s="546">
        <v>35.0</v>
      </c>
      <c r="E25" s="547" t="s">
        <v>157</v>
      </c>
      <c r="F25" s="585" t="s">
        <v>2476</v>
      </c>
      <c r="G25" s="4" t="s">
        <v>2477</v>
      </c>
      <c r="H25" s="4" t="s">
        <v>2477</v>
      </c>
      <c r="I25" s="78" t="s">
        <v>3338</v>
      </c>
      <c r="J25" s="136"/>
      <c r="K25" s="140">
        <v>1.0</v>
      </c>
      <c r="L25" s="4" t="s">
        <v>64</v>
      </c>
      <c r="M25" s="4" t="s">
        <v>2566</v>
      </c>
      <c r="N25" s="136"/>
      <c r="O25" s="136"/>
      <c r="P25" s="133" t="s">
        <v>52</v>
      </c>
      <c r="Q25" s="78" t="s">
        <v>3359</v>
      </c>
      <c r="R25" s="136"/>
      <c r="S25" s="136"/>
      <c r="T25" s="140">
        <v>37.0</v>
      </c>
      <c r="U25" s="140">
        <v>37.0</v>
      </c>
      <c r="V25" s="138">
        <v>139151.7</v>
      </c>
      <c r="W25" s="133" t="s">
        <v>68</v>
      </c>
      <c r="X25" s="136"/>
      <c r="Y25" s="140">
        <v>0.0</v>
      </c>
      <c r="Z25" s="140">
        <v>2021.0</v>
      </c>
      <c r="AA25" s="4" t="s">
        <v>3321</v>
      </c>
      <c r="AB25" s="78" t="s">
        <v>3360</v>
      </c>
      <c r="AC25" s="136"/>
    </row>
    <row r="26" ht="15.75" customHeight="1">
      <c r="A26" s="138">
        <v>77.0</v>
      </c>
      <c r="B26" s="138">
        <v>3.0</v>
      </c>
      <c r="C26" s="138">
        <v>25.0</v>
      </c>
      <c r="D26" s="546">
        <v>35.0</v>
      </c>
      <c r="E26" s="547" t="s">
        <v>157</v>
      </c>
      <c r="F26" s="585" t="s">
        <v>2481</v>
      </c>
      <c r="G26" s="4" t="s">
        <v>2482</v>
      </c>
      <c r="H26" s="4" t="s">
        <v>2482</v>
      </c>
      <c r="I26" s="4" t="s">
        <v>3317</v>
      </c>
      <c r="J26" s="136"/>
      <c r="K26" s="140">
        <v>1.0</v>
      </c>
      <c r="L26" s="4" t="s">
        <v>64</v>
      </c>
      <c r="M26" s="4" t="s">
        <v>2566</v>
      </c>
      <c r="N26" s="136"/>
      <c r="O26" s="136"/>
      <c r="P26" s="133" t="s">
        <v>52</v>
      </c>
      <c r="Q26" s="78" t="s">
        <v>3361</v>
      </c>
      <c r="R26" s="136"/>
      <c r="S26" s="136"/>
      <c r="T26" s="140">
        <v>48568.0</v>
      </c>
      <c r="U26" s="4" t="s">
        <v>2578</v>
      </c>
      <c r="V26" s="138">
        <v>54641.7</v>
      </c>
      <c r="W26" s="138">
        <v>1.0</v>
      </c>
      <c r="X26" s="136"/>
      <c r="Y26" s="140">
        <v>0.9</v>
      </c>
      <c r="Z26" s="140">
        <v>2020.0</v>
      </c>
      <c r="AA26" s="4" t="s">
        <v>3321</v>
      </c>
      <c r="AB26" s="4" t="s">
        <v>3362</v>
      </c>
      <c r="AC26" s="136"/>
    </row>
    <row r="27" ht="15.75" customHeight="1">
      <c r="A27" s="138">
        <v>25.0</v>
      </c>
      <c r="B27" s="138">
        <v>3.0</v>
      </c>
      <c r="C27" s="138">
        <v>26.0</v>
      </c>
      <c r="D27" s="546">
        <v>35.0</v>
      </c>
      <c r="E27" s="547" t="s">
        <v>157</v>
      </c>
      <c r="F27" s="585" t="s">
        <v>2659</v>
      </c>
      <c r="G27" s="4" t="s">
        <v>2660</v>
      </c>
      <c r="H27" s="4" t="s">
        <v>2660</v>
      </c>
      <c r="I27" s="78" t="s">
        <v>3363</v>
      </c>
      <c r="J27" s="136"/>
      <c r="K27" s="140">
        <v>1.0</v>
      </c>
      <c r="L27" s="4" t="s">
        <v>54</v>
      </c>
      <c r="M27" s="4" t="s">
        <v>2566</v>
      </c>
      <c r="N27" s="136"/>
      <c r="O27" s="133" t="s">
        <v>3364</v>
      </c>
      <c r="P27" s="136"/>
      <c r="Q27" s="78" t="s">
        <v>3365</v>
      </c>
      <c r="R27" s="136"/>
      <c r="S27" s="136"/>
      <c r="T27" s="140">
        <v>4325.79</v>
      </c>
      <c r="U27" s="4" t="s">
        <v>2578</v>
      </c>
      <c r="V27" s="138">
        <v>14472.2</v>
      </c>
      <c r="W27" s="138">
        <v>1.0</v>
      </c>
      <c r="X27" s="136"/>
      <c r="Y27" s="140">
        <v>2.29</v>
      </c>
      <c r="Z27" s="140">
        <v>2021.0</v>
      </c>
      <c r="AA27" s="4" t="s">
        <v>3321</v>
      </c>
      <c r="AB27" s="4" t="s">
        <v>3322</v>
      </c>
      <c r="AC27" s="136"/>
    </row>
    <row r="28" ht="15.75" customHeight="1">
      <c r="A28" s="138">
        <v>26.0</v>
      </c>
      <c r="B28" s="138">
        <v>3.0</v>
      </c>
      <c r="C28" s="138">
        <v>27.0</v>
      </c>
      <c r="D28" s="546">
        <v>35.0</v>
      </c>
      <c r="E28" s="547" t="s">
        <v>157</v>
      </c>
      <c r="F28" s="585" t="s">
        <v>2659</v>
      </c>
      <c r="G28" s="4" t="s">
        <v>2660</v>
      </c>
      <c r="H28" s="4" t="s">
        <v>2660</v>
      </c>
      <c r="I28" s="78" t="s">
        <v>3363</v>
      </c>
      <c r="J28" s="136"/>
      <c r="K28" s="140">
        <v>1.0</v>
      </c>
      <c r="L28" s="4" t="s">
        <v>54</v>
      </c>
      <c r="M28" s="4" t="s">
        <v>2566</v>
      </c>
      <c r="N28" s="136"/>
      <c r="O28" s="136"/>
      <c r="P28" s="136"/>
      <c r="Q28" s="78" t="s">
        <v>3366</v>
      </c>
      <c r="R28" s="136"/>
      <c r="S28" s="136"/>
      <c r="T28" s="140">
        <v>3493.66</v>
      </c>
      <c r="U28" s="140">
        <v>3493.66</v>
      </c>
      <c r="V28" s="138">
        <v>14472.2</v>
      </c>
      <c r="W28" s="133" t="s">
        <v>68</v>
      </c>
      <c r="X28" s="136"/>
      <c r="Y28" s="140">
        <v>1.02</v>
      </c>
      <c r="Z28" s="140">
        <v>2021.0</v>
      </c>
      <c r="AA28" s="4" t="s">
        <v>3321</v>
      </c>
      <c r="AB28" s="4" t="s">
        <v>3322</v>
      </c>
      <c r="AC28" s="136"/>
    </row>
    <row r="29" ht="15.75" customHeight="1">
      <c r="A29" s="138">
        <v>48.0</v>
      </c>
      <c r="B29" s="138">
        <v>4.0</v>
      </c>
      <c r="C29" s="138">
        <v>28.0</v>
      </c>
      <c r="D29" s="586">
        <v>32.0</v>
      </c>
      <c r="E29" s="587" t="s">
        <v>2042</v>
      </c>
      <c r="F29" s="585" t="s">
        <v>2345</v>
      </c>
      <c r="G29" s="4" t="s">
        <v>2346</v>
      </c>
      <c r="H29" s="4" t="s">
        <v>2346</v>
      </c>
      <c r="I29" s="78" t="s">
        <v>3367</v>
      </c>
      <c r="J29" s="136"/>
      <c r="K29" s="140">
        <v>1.0</v>
      </c>
      <c r="L29" s="4" t="s">
        <v>54</v>
      </c>
      <c r="M29" s="4" t="s">
        <v>2566</v>
      </c>
      <c r="N29" s="136"/>
      <c r="O29" s="136"/>
      <c r="P29" s="133" t="s">
        <v>52</v>
      </c>
      <c r="Q29" s="4" t="s">
        <v>2578</v>
      </c>
      <c r="R29" s="136"/>
      <c r="S29" s="136"/>
      <c r="T29" s="4" t="s">
        <v>2578</v>
      </c>
      <c r="U29" s="140">
        <v>115.0</v>
      </c>
      <c r="V29" s="138">
        <v>17837.0</v>
      </c>
      <c r="W29" s="138">
        <v>1.0</v>
      </c>
      <c r="X29" s="136"/>
      <c r="Y29" s="140">
        <v>4.15</v>
      </c>
      <c r="Z29" s="140">
        <v>2017.0</v>
      </c>
      <c r="AA29" s="4" t="s">
        <v>3321</v>
      </c>
      <c r="AB29" s="4" t="s">
        <v>2578</v>
      </c>
      <c r="AC29" s="136"/>
    </row>
    <row r="30" ht="15.75" customHeight="1">
      <c r="A30" s="138">
        <v>51.0</v>
      </c>
      <c r="B30" s="138">
        <v>4.0</v>
      </c>
      <c r="C30" s="138">
        <v>29.0</v>
      </c>
      <c r="D30" s="586">
        <v>32.0</v>
      </c>
      <c r="E30" s="587" t="s">
        <v>2042</v>
      </c>
      <c r="F30" s="585" t="s">
        <v>2345</v>
      </c>
      <c r="G30" s="4" t="s">
        <v>2346</v>
      </c>
      <c r="H30" s="4" t="s">
        <v>2346</v>
      </c>
      <c r="I30" s="78" t="s">
        <v>3323</v>
      </c>
      <c r="J30" s="136"/>
      <c r="K30" s="140">
        <v>1.0</v>
      </c>
      <c r="L30" s="4" t="s">
        <v>54</v>
      </c>
      <c r="M30" s="4" t="s">
        <v>2566</v>
      </c>
      <c r="N30" s="136"/>
      <c r="O30" s="136"/>
      <c r="P30" s="133" t="s">
        <v>52</v>
      </c>
      <c r="Q30" s="78" t="s">
        <v>3368</v>
      </c>
      <c r="R30" s="136"/>
      <c r="S30" s="136"/>
      <c r="T30" s="140">
        <v>4845.0</v>
      </c>
      <c r="U30" s="4" t="s">
        <v>2578</v>
      </c>
      <c r="V30" s="138">
        <v>17837.0</v>
      </c>
      <c r="W30" s="133" t="s">
        <v>68</v>
      </c>
      <c r="X30" s="136"/>
      <c r="Y30" s="140">
        <v>1.69</v>
      </c>
      <c r="Z30" s="140">
        <v>2021.0</v>
      </c>
      <c r="AA30" s="4" t="s">
        <v>3321</v>
      </c>
      <c r="AB30" s="4" t="s">
        <v>3369</v>
      </c>
      <c r="AC30" s="136"/>
    </row>
    <row r="31" ht="15.75" customHeight="1">
      <c r="A31" s="138">
        <v>53.0</v>
      </c>
      <c r="B31" s="138">
        <v>4.0</v>
      </c>
      <c r="C31" s="138">
        <v>30.0</v>
      </c>
      <c r="D31" s="586">
        <v>32.0</v>
      </c>
      <c r="E31" s="587" t="s">
        <v>2042</v>
      </c>
      <c r="F31" s="585" t="s">
        <v>2345</v>
      </c>
      <c r="G31" s="4" t="s">
        <v>2346</v>
      </c>
      <c r="H31" s="4" t="s">
        <v>2346</v>
      </c>
      <c r="I31" s="78" t="s">
        <v>3370</v>
      </c>
      <c r="J31" s="136"/>
      <c r="K31" s="140">
        <v>1.0</v>
      </c>
      <c r="L31" s="4" t="s">
        <v>54</v>
      </c>
      <c r="M31" s="4" t="s">
        <v>2566</v>
      </c>
      <c r="N31" s="136"/>
      <c r="O31" s="136"/>
      <c r="P31" s="133" t="s">
        <v>52</v>
      </c>
      <c r="Q31" s="78" t="s">
        <v>3371</v>
      </c>
      <c r="R31" s="136"/>
      <c r="S31" s="136"/>
      <c r="T31" s="140">
        <v>4281.0</v>
      </c>
      <c r="U31" s="140">
        <v>3429.0</v>
      </c>
      <c r="V31" s="138">
        <v>17837.0</v>
      </c>
      <c r="W31" s="133" t="s">
        <v>68</v>
      </c>
      <c r="X31" s="136"/>
      <c r="Y31" s="140">
        <v>6.09</v>
      </c>
      <c r="Z31" s="140">
        <v>2021.0</v>
      </c>
      <c r="AA31" s="4" t="s">
        <v>3321</v>
      </c>
      <c r="AB31" s="4" t="s">
        <v>3337</v>
      </c>
      <c r="AC31" s="136"/>
    </row>
    <row r="32" ht="15.75" customHeight="1">
      <c r="A32" s="138">
        <v>13.0</v>
      </c>
      <c r="B32" s="138">
        <v>4.0</v>
      </c>
      <c r="C32" s="138">
        <v>31.0</v>
      </c>
      <c r="D32" s="586">
        <v>32.0</v>
      </c>
      <c r="E32" s="587" t="s">
        <v>2042</v>
      </c>
      <c r="F32" s="585" t="s">
        <v>2345</v>
      </c>
      <c r="G32" s="4" t="s">
        <v>2346</v>
      </c>
      <c r="H32" s="4" t="s">
        <v>2346</v>
      </c>
      <c r="I32" s="78" t="s">
        <v>3372</v>
      </c>
      <c r="J32" s="136"/>
      <c r="K32" s="140">
        <v>1.0</v>
      </c>
      <c r="L32" s="4" t="s">
        <v>54</v>
      </c>
      <c r="M32" s="4" t="s">
        <v>2566</v>
      </c>
      <c r="N32" s="136"/>
      <c r="O32" s="136"/>
      <c r="P32" s="133" t="s">
        <v>52</v>
      </c>
      <c r="Q32" s="78" t="s">
        <v>3373</v>
      </c>
      <c r="R32" s="136"/>
      <c r="S32" s="136"/>
      <c r="T32" s="140">
        <v>2350.0</v>
      </c>
      <c r="U32" s="4" t="s">
        <v>2578</v>
      </c>
      <c r="V32" s="138">
        <v>17837.0</v>
      </c>
      <c r="W32" s="133" t="s">
        <v>68</v>
      </c>
      <c r="X32" s="136"/>
      <c r="Y32" s="140">
        <v>3.27</v>
      </c>
      <c r="Z32" s="140">
        <v>2021.0</v>
      </c>
      <c r="AA32" s="4" t="s">
        <v>3321</v>
      </c>
      <c r="AB32" s="4" t="s">
        <v>3337</v>
      </c>
      <c r="AC32" s="136"/>
    </row>
    <row r="33" ht="15.75" customHeight="1">
      <c r="A33" s="138">
        <v>15.0</v>
      </c>
      <c r="B33" s="138">
        <v>4.0</v>
      </c>
      <c r="C33" s="138">
        <v>32.0</v>
      </c>
      <c r="D33" s="586">
        <v>32.0</v>
      </c>
      <c r="E33" s="587" t="s">
        <v>2042</v>
      </c>
      <c r="F33" s="585" t="s">
        <v>2345</v>
      </c>
      <c r="G33" s="4" t="s">
        <v>2346</v>
      </c>
      <c r="H33" s="4" t="s">
        <v>2346</v>
      </c>
      <c r="I33" s="78" t="s">
        <v>3346</v>
      </c>
      <c r="J33" s="136"/>
      <c r="K33" s="140">
        <v>1.0</v>
      </c>
      <c r="L33" s="4" t="s">
        <v>54</v>
      </c>
      <c r="M33" s="4" t="s">
        <v>2566</v>
      </c>
      <c r="N33" s="136"/>
      <c r="O33" s="136"/>
      <c r="P33" s="133" t="s">
        <v>52</v>
      </c>
      <c r="Q33" s="78" t="s">
        <v>3374</v>
      </c>
      <c r="R33" s="136"/>
      <c r="S33" s="136"/>
      <c r="T33" s="140">
        <v>2058.0</v>
      </c>
      <c r="U33" s="140">
        <v>2058.0</v>
      </c>
      <c r="V33" s="138">
        <v>17837.0</v>
      </c>
      <c r="W33" s="133" t="s">
        <v>68</v>
      </c>
      <c r="X33" s="136"/>
      <c r="Y33" s="140">
        <v>1.3</v>
      </c>
      <c r="Z33" s="140">
        <v>2021.0</v>
      </c>
      <c r="AA33" s="4" t="s">
        <v>3321</v>
      </c>
      <c r="AB33" s="4" t="s">
        <v>3369</v>
      </c>
      <c r="AC33" s="136"/>
    </row>
    <row r="34" ht="15.75" customHeight="1">
      <c r="A34" s="138">
        <v>14.0</v>
      </c>
      <c r="B34" s="138">
        <v>4.0</v>
      </c>
      <c r="C34" s="138">
        <v>33.0</v>
      </c>
      <c r="D34" s="586">
        <v>32.0</v>
      </c>
      <c r="E34" s="587" t="s">
        <v>2042</v>
      </c>
      <c r="F34" s="585" t="s">
        <v>2345</v>
      </c>
      <c r="G34" s="4" t="s">
        <v>2346</v>
      </c>
      <c r="H34" s="4" t="s">
        <v>2346</v>
      </c>
      <c r="I34" s="78" t="s">
        <v>3375</v>
      </c>
      <c r="J34" s="136"/>
      <c r="K34" s="140">
        <v>1.0</v>
      </c>
      <c r="L34" s="4" t="s">
        <v>54</v>
      </c>
      <c r="M34" s="4" t="s">
        <v>2566</v>
      </c>
      <c r="N34" s="136"/>
      <c r="O34" s="136"/>
      <c r="P34" s="133" t="s">
        <v>52</v>
      </c>
      <c r="Q34" s="78" t="s">
        <v>3376</v>
      </c>
      <c r="R34" s="136"/>
      <c r="S34" s="136"/>
      <c r="T34" s="140">
        <v>1797.0</v>
      </c>
      <c r="U34" s="140">
        <v>1520.4</v>
      </c>
      <c r="V34" s="138">
        <v>17837.0</v>
      </c>
      <c r="W34" s="133" t="s">
        <v>68</v>
      </c>
      <c r="X34" s="136"/>
      <c r="Y34" s="140">
        <v>3.22</v>
      </c>
      <c r="Z34" s="140">
        <v>2021.0</v>
      </c>
      <c r="AA34" s="4" t="s">
        <v>3321</v>
      </c>
      <c r="AB34" s="4" t="s">
        <v>3337</v>
      </c>
      <c r="AC34" s="136"/>
    </row>
    <row r="35" ht="15.75" customHeight="1">
      <c r="A35" s="138">
        <v>54.0</v>
      </c>
      <c r="B35" s="138">
        <v>4.0</v>
      </c>
      <c r="C35" s="138">
        <v>34.0</v>
      </c>
      <c r="D35" s="586">
        <v>32.0</v>
      </c>
      <c r="E35" s="587" t="s">
        <v>2042</v>
      </c>
      <c r="F35" s="585" t="s">
        <v>2345</v>
      </c>
      <c r="G35" s="4" t="s">
        <v>2346</v>
      </c>
      <c r="H35" s="4" t="s">
        <v>2346</v>
      </c>
      <c r="I35" s="78" t="s">
        <v>3340</v>
      </c>
      <c r="J35" s="136"/>
      <c r="K35" s="140">
        <v>1.0</v>
      </c>
      <c r="L35" s="4" t="s">
        <v>54</v>
      </c>
      <c r="M35" s="4" t="s">
        <v>2566</v>
      </c>
      <c r="N35" s="136"/>
      <c r="O35" s="136"/>
      <c r="P35" s="133" t="s">
        <v>52</v>
      </c>
      <c r="Q35" s="78" t="s">
        <v>3377</v>
      </c>
      <c r="R35" s="136"/>
      <c r="S35" s="136"/>
      <c r="T35" s="140">
        <v>973.0</v>
      </c>
      <c r="U35" s="140">
        <v>782.0</v>
      </c>
      <c r="V35" s="138">
        <v>17837.0</v>
      </c>
      <c r="W35" s="133" t="s">
        <v>68</v>
      </c>
      <c r="X35" s="136"/>
      <c r="Y35" s="140">
        <v>5.34</v>
      </c>
      <c r="Z35" s="140">
        <v>2021.0</v>
      </c>
      <c r="AA35" s="4" t="s">
        <v>3321</v>
      </c>
      <c r="AB35" s="4" t="s">
        <v>3337</v>
      </c>
      <c r="AC35" s="136"/>
    </row>
    <row r="36" ht="15.75" customHeight="1">
      <c r="A36" s="138">
        <v>50.0</v>
      </c>
      <c r="B36" s="138">
        <v>4.0</v>
      </c>
      <c r="C36" s="138">
        <v>35.0</v>
      </c>
      <c r="D36" s="586">
        <v>32.0</v>
      </c>
      <c r="E36" s="587" t="s">
        <v>2042</v>
      </c>
      <c r="F36" s="585" t="s">
        <v>2345</v>
      </c>
      <c r="G36" s="4" t="s">
        <v>2346</v>
      </c>
      <c r="H36" s="4" t="s">
        <v>2346</v>
      </c>
      <c r="I36" s="78" t="s">
        <v>3378</v>
      </c>
      <c r="J36" s="136"/>
      <c r="K36" s="140">
        <v>1.0</v>
      </c>
      <c r="L36" s="4" t="s">
        <v>54</v>
      </c>
      <c r="M36" s="4" t="s">
        <v>2566</v>
      </c>
      <c r="N36" s="136"/>
      <c r="O36" s="136"/>
      <c r="P36" s="133" t="s">
        <v>52</v>
      </c>
      <c r="Q36" s="78" t="s">
        <v>3379</v>
      </c>
      <c r="R36" s="136"/>
      <c r="S36" s="136"/>
      <c r="T36" s="140">
        <v>522.0</v>
      </c>
      <c r="U36" s="4" t="s">
        <v>2578</v>
      </c>
      <c r="V36" s="138">
        <v>17837.0</v>
      </c>
      <c r="W36" s="133" t="s">
        <v>68</v>
      </c>
      <c r="X36" s="136"/>
      <c r="Y36" s="140">
        <v>1.59</v>
      </c>
      <c r="Z36" s="140">
        <v>2021.0</v>
      </c>
      <c r="AA36" s="4" t="s">
        <v>3321</v>
      </c>
      <c r="AB36" s="4" t="s">
        <v>3337</v>
      </c>
      <c r="AC36" s="136"/>
    </row>
    <row r="37" ht="15.75" customHeight="1">
      <c r="A37" s="138">
        <v>49.0</v>
      </c>
      <c r="B37" s="138">
        <v>4.0</v>
      </c>
      <c r="C37" s="138">
        <v>36.0</v>
      </c>
      <c r="D37" s="586">
        <v>32.0</v>
      </c>
      <c r="E37" s="587" t="s">
        <v>2042</v>
      </c>
      <c r="F37" s="585" t="s">
        <v>2345</v>
      </c>
      <c r="G37" s="4" t="s">
        <v>2346</v>
      </c>
      <c r="H37" s="4" t="s">
        <v>2346</v>
      </c>
      <c r="I37" s="4" t="s">
        <v>3343</v>
      </c>
      <c r="J37" s="136"/>
      <c r="K37" s="140">
        <v>1.0</v>
      </c>
      <c r="L37" s="4" t="s">
        <v>54</v>
      </c>
      <c r="M37" s="4" t="s">
        <v>2566</v>
      </c>
      <c r="N37" s="136"/>
      <c r="O37" s="136"/>
      <c r="P37" s="133" t="s">
        <v>52</v>
      </c>
      <c r="Q37" s="78" t="s">
        <v>3380</v>
      </c>
      <c r="R37" s="136"/>
      <c r="S37" s="136"/>
      <c r="T37" s="140">
        <v>317.365</v>
      </c>
      <c r="U37" s="140">
        <v>317.365</v>
      </c>
      <c r="V37" s="138">
        <v>17837.0</v>
      </c>
      <c r="W37" s="133" t="s">
        <v>68</v>
      </c>
      <c r="X37" s="136"/>
      <c r="Y37" s="140">
        <v>3.39</v>
      </c>
      <c r="Z37" s="140">
        <v>2021.0</v>
      </c>
      <c r="AA37" s="4" t="s">
        <v>3321</v>
      </c>
      <c r="AB37" s="4" t="s">
        <v>3381</v>
      </c>
      <c r="AC37" s="136"/>
    </row>
    <row r="38" ht="15.75" customHeight="1">
      <c r="A38" s="138">
        <v>52.0</v>
      </c>
      <c r="B38" s="138">
        <v>4.0</v>
      </c>
      <c r="C38" s="138">
        <v>37.0</v>
      </c>
      <c r="D38" s="586">
        <v>32.0</v>
      </c>
      <c r="E38" s="587" t="s">
        <v>2042</v>
      </c>
      <c r="F38" s="585" t="s">
        <v>2345</v>
      </c>
      <c r="G38" s="4" t="s">
        <v>2346</v>
      </c>
      <c r="H38" s="4" t="s">
        <v>2346</v>
      </c>
      <c r="I38" s="78" t="s">
        <v>3357</v>
      </c>
      <c r="J38" s="136"/>
      <c r="K38" s="140">
        <v>1.0</v>
      </c>
      <c r="L38" s="4" t="s">
        <v>54</v>
      </c>
      <c r="M38" s="4" t="s">
        <v>2566</v>
      </c>
      <c r="N38" s="136"/>
      <c r="O38" s="136"/>
      <c r="P38" s="133" t="s">
        <v>52</v>
      </c>
      <c r="Q38" s="78" t="s">
        <v>3382</v>
      </c>
      <c r="R38" s="136"/>
      <c r="S38" s="136"/>
      <c r="T38" s="140">
        <v>88.697</v>
      </c>
      <c r="U38" s="140">
        <v>88.697</v>
      </c>
      <c r="V38" s="138">
        <v>17837.0</v>
      </c>
      <c r="W38" s="133" t="s">
        <v>68</v>
      </c>
      <c r="X38" s="136"/>
      <c r="Y38" s="140">
        <v>3.86</v>
      </c>
      <c r="Z38" s="140">
        <v>2021.0</v>
      </c>
      <c r="AA38" s="4" t="s">
        <v>3321</v>
      </c>
      <c r="AB38" s="4" t="s">
        <v>3337</v>
      </c>
      <c r="AC38" s="136"/>
    </row>
    <row r="39" ht="15.75" customHeight="1">
      <c r="A39" s="138">
        <v>79.0</v>
      </c>
      <c r="B39" s="138">
        <v>4.0</v>
      </c>
      <c r="C39" s="138">
        <v>38.0</v>
      </c>
      <c r="D39" s="586">
        <v>32.0</v>
      </c>
      <c r="E39" s="587" t="s">
        <v>2042</v>
      </c>
      <c r="F39" s="585" t="s">
        <v>2394</v>
      </c>
      <c r="G39" s="4" t="s">
        <v>2395</v>
      </c>
      <c r="H39" s="4" t="s">
        <v>2395</v>
      </c>
      <c r="I39" s="4" t="s">
        <v>3317</v>
      </c>
      <c r="J39" s="136"/>
      <c r="K39" s="140">
        <v>1.0</v>
      </c>
      <c r="L39" s="4" t="s">
        <v>54</v>
      </c>
      <c r="M39" s="4" t="s">
        <v>2566</v>
      </c>
      <c r="N39" s="136"/>
      <c r="O39" s="136"/>
      <c r="P39" s="133" t="s">
        <v>52</v>
      </c>
      <c r="Q39" s="78" t="s">
        <v>3383</v>
      </c>
      <c r="R39" s="136"/>
      <c r="S39" s="136"/>
      <c r="T39" s="140">
        <v>10038.786</v>
      </c>
      <c r="U39" s="140">
        <v>10038.786</v>
      </c>
      <c r="V39" s="138">
        <v>13825.8</v>
      </c>
      <c r="W39" s="138">
        <v>1.0</v>
      </c>
      <c r="X39" s="136"/>
      <c r="Y39" s="140">
        <v>7.83</v>
      </c>
      <c r="Z39" s="140">
        <v>2021.0</v>
      </c>
      <c r="AA39" s="4" t="s">
        <v>3321</v>
      </c>
      <c r="AB39" s="4" t="s">
        <v>3384</v>
      </c>
      <c r="AC39" s="136"/>
    </row>
    <row r="40" ht="15.75" customHeight="1">
      <c r="A40" s="138">
        <v>29.0</v>
      </c>
      <c r="B40" s="138">
        <v>6.0</v>
      </c>
      <c r="C40" s="555">
        <v>39.0</v>
      </c>
      <c r="D40" s="555">
        <v>31.0</v>
      </c>
      <c r="E40" s="588" t="s">
        <v>1145</v>
      </c>
      <c r="F40" s="585" t="s">
        <v>2259</v>
      </c>
      <c r="G40" s="4" t="s">
        <v>2260</v>
      </c>
      <c r="H40" s="4" t="s">
        <v>2260</v>
      </c>
      <c r="I40" s="78" t="s">
        <v>3385</v>
      </c>
      <c r="J40" s="136"/>
      <c r="K40" s="140">
        <v>1.0</v>
      </c>
      <c r="L40" s="4" t="s">
        <v>64</v>
      </c>
      <c r="M40" s="4" t="s">
        <v>2566</v>
      </c>
      <c r="N40" s="136"/>
      <c r="O40" s="136"/>
      <c r="P40" s="133" t="s">
        <v>52</v>
      </c>
      <c r="Q40" s="78" t="s">
        <v>3386</v>
      </c>
      <c r="R40" s="136"/>
      <c r="S40" s="136"/>
      <c r="T40" s="140">
        <v>1583.4</v>
      </c>
      <c r="U40" s="140">
        <v>1583.4</v>
      </c>
      <c r="V40" s="138">
        <v>4859.0</v>
      </c>
      <c r="W40" s="138">
        <v>1.0</v>
      </c>
      <c r="X40" s="136"/>
      <c r="Y40" s="140">
        <v>0.75</v>
      </c>
      <c r="Z40" s="140">
        <v>2021.0</v>
      </c>
      <c r="AA40" s="4" t="s">
        <v>3321</v>
      </c>
      <c r="AB40" s="4" t="s">
        <v>3369</v>
      </c>
      <c r="AC40" s="136"/>
    </row>
    <row r="41" ht="15.75" customHeight="1">
      <c r="A41" s="138">
        <v>31.0</v>
      </c>
      <c r="B41" s="138">
        <v>6.0</v>
      </c>
      <c r="C41" s="555">
        <v>40.0</v>
      </c>
      <c r="D41" s="555">
        <v>31.0</v>
      </c>
      <c r="E41" s="588" t="s">
        <v>1145</v>
      </c>
      <c r="F41" s="585" t="s">
        <v>2319</v>
      </c>
      <c r="G41" s="4" t="s">
        <v>2320</v>
      </c>
      <c r="H41" s="4" t="s">
        <v>2320</v>
      </c>
      <c r="I41" s="4" t="s">
        <v>3317</v>
      </c>
      <c r="J41" s="136"/>
      <c r="K41" s="140">
        <v>1.0</v>
      </c>
      <c r="L41" s="4" t="s">
        <v>54</v>
      </c>
      <c r="M41" s="4" t="s">
        <v>2566</v>
      </c>
      <c r="N41" s="136"/>
      <c r="O41" s="136"/>
      <c r="P41" s="136"/>
      <c r="Q41" s="78" t="s">
        <v>3387</v>
      </c>
      <c r="R41" s="136"/>
      <c r="S41" s="136"/>
      <c r="T41" s="140">
        <v>2003.956</v>
      </c>
      <c r="U41" s="140">
        <v>2003.956</v>
      </c>
      <c r="V41" s="138">
        <v>935.7</v>
      </c>
      <c r="W41" s="138">
        <v>1.0</v>
      </c>
      <c r="X41" s="136"/>
      <c r="Y41" s="140">
        <v>1.26</v>
      </c>
      <c r="Z41" s="140">
        <v>2021.0</v>
      </c>
      <c r="AA41" s="4" t="s">
        <v>3321</v>
      </c>
      <c r="AB41" s="4" t="s">
        <v>3362</v>
      </c>
      <c r="AC41" s="136"/>
    </row>
    <row r="42" ht="15.75" customHeight="1">
      <c r="A42" s="138">
        <v>19.0</v>
      </c>
      <c r="B42" s="138">
        <v>7.0</v>
      </c>
      <c r="C42" s="138">
        <v>41.0</v>
      </c>
      <c r="D42" s="558">
        <v>33.0</v>
      </c>
      <c r="E42" s="559" t="s">
        <v>212</v>
      </c>
      <c r="F42" s="585" t="s">
        <v>3388</v>
      </c>
      <c r="G42" s="4" t="s">
        <v>3389</v>
      </c>
      <c r="H42" s="4" t="s">
        <v>3389</v>
      </c>
      <c r="I42" s="78" t="s">
        <v>3323</v>
      </c>
      <c r="J42" s="136"/>
      <c r="K42" s="140">
        <v>1.0</v>
      </c>
      <c r="L42" s="4" t="s">
        <v>77</v>
      </c>
      <c r="M42" s="4" t="s">
        <v>2566</v>
      </c>
      <c r="N42" s="136"/>
      <c r="O42" s="136"/>
      <c r="P42" s="133" t="s">
        <v>52</v>
      </c>
      <c r="Q42" s="78" t="s">
        <v>3390</v>
      </c>
      <c r="R42" s="136"/>
      <c r="S42" s="136"/>
      <c r="T42" s="140">
        <v>3378.388</v>
      </c>
      <c r="U42" s="4" t="s">
        <v>2578</v>
      </c>
      <c r="V42" s="138">
        <v>13579.2</v>
      </c>
      <c r="W42" s="138">
        <v>1.0</v>
      </c>
      <c r="X42" s="136"/>
      <c r="Y42" s="140">
        <v>0.2</v>
      </c>
      <c r="Z42" s="140">
        <v>2021.0</v>
      </c>
      <c r="AA42" s="4" t="s">
        <v>3321</v>
      </c>
      <c r="AB42" s="4" t="s">
        <v>3369</v>
      </c>
      <c r="AC42" s="136"/>
    </row>
    <row r="43" ht="15.75" customHeight="1">
      <c r="A43" s="138">
        <v>60.0</v>
      </c>
      <c r="B43" s="138">
        <v>7.0</v>
      </c>
      <c r="C43" s="138">
        <v>42.0</v>
      </c>
      <c r="D43" s="558">
        <v>33.0</v>
      </c>
      <c r="E43" s="559" t="s">
        <v>212</v>
      </c>
      <c r="F43" s="585" t="s">
        <v>3388</v>
      </c>
      <c r="G43" s="4" t="s">
        <v>3389</v>
      </c>
      <c r="H43" s="4" t="s">
        <v>3389</v>
      </c>
      <c r="I43" s="4" t="s">
        <v>3317</v>
      </c>
      <c r="J43" s="136"/>
      <c r="K43" s="140">
        <v>1.0</v>
      </c>
      <c r="L43" s="4" t="s">
        <v>54</v>
      </c>
      <c r="M43" s="4" t="s">
        <v>2566</v>
      </c>
      <c r="N43" s="136"/>
      <c r="O43" s="136"/>
      <c r="P43" s="133" t="s">
        <v>52</v>
      </c>
      <c r="Q43" s="78" t="s">
        <v>3391</v>
      </c>
      <c r="R43" s="136"/>
      <c r="S43" s="136"/>
      <c r="T43" s="140">
        <v>3151.0</v>
      </c>
      <c r="U43" s="140">
        <v>3151.0</v>
      </c>
      <c r="V43" s="138">
        <v>13579.2</v>
      </c>
      <c r="W43" s="133" t="s">
        <v>68</v>
      </c>
      <c r="X43" s="136"/>
      <c r="Y43" s="140">
        <v>1.16</v>
      </c>
      <c r="Z43" s="140">
        <v>2021.0</v>
      </c>
      <c r="AA43" s="4" t="s">
        <v>3321</v>
      </c>
      <c r="AB43" s="4" t="s">
        <v>3384</v>
      </c>
      <c r="AC43" s="136"/>
    </row>
    <row r="44" ht="15.75" customHeight="1">
      <c r="A44" s="138">
        <v>67.0</v>
      </c>
      <c r="B44" s="138">
        <v>7.0</v>
      </c>
      <c r="C44" s="138">
        <v>43.0</v>
      </c>
      <c r="D44" s="558">
        <v>33.0</v>
      </c>
      <c r="E44" s="559" t="s">
        <v>212</v>
      </c>
      <c r="F44" s="585" t="s">
        <v>3388</v>
      </c>
      <c r="G44" s="4" t="s">
        <v>3389</v>
      </c>
      <c r="H44" s="4" t="s">
        <v>3389</v>
      </c>
      <c r="I44" s="78" t="s">
        <v>3346</v>
      </c>
      <c r="J44" s="136"/>
      <c r="K44" s="140">
        <v>1.0</v>
      </c>
      <c r="L44" s="4" t="s">
        <v>54</v>
      </c>
      <c r="M44" s="4" t="s">
        <v>2566</v>
      </c>
      <c r="N44" s="136"/>
      <c r="O44" s="136"/>
      <c r="P44" s="133" t="s">
        <v>52</v>
      </c>
      <c r="Q44" s="78" t="s">
        <v>3392</v>
      </c>
      <c r="R44" s="136"/>
      <c r="S44" s="136"/>
      <c r="T44" s="140">
        <v>2130.262</v>
      </c>
      <c r="U44" s="4" t="s">
        <v>2578</v>
      </c>
      <c r="V44" s="138">
        <v>13579.2</v>
      </c>
      <c r="W44" s="133" t="s">
        <v>68</v>
      </c>
      <c r="X44" s="136"/>
      <c r="Y44" s="140">
        <v>3.23</v>
      </c>
      <c r="Z44" s="140">
        <v>2021.0</v>
      </c>
      <c r="AA44" s="4" t="s">
        <v>3321</v>
      </c>
      <c r="AB44" s="4" t="s">
        <v>3384</v>
      </c>
      <c r="AC44" s="136"/>
    </row>
    <row r="45" ht="15.75" customHeight="1">
      <c r="A45" s="138">
        <v>62.0</v>
      </c>
      <c r="B45" s="138">
        <v>7.0</v>
      </c>
      <c r="C45" s="138">
        <v>44.0</v>
      </c>
      <c r="D45" s="558">
        <v>33.0</v>
      </c>
      <c r="E45" s="559" t="s">
        <v>212</v>
      </c>
      <c r="F45" s="585" t="s">
        <v>3388</v>
      </c>
      <c r="G45" s="4" t="s">
        <v>3389</v>
      </c>
      <c r="H45" s="4" t="s">
        <v>3389</v>
      </c>
      <c r="I45" s="78" t="s">
        <v>3328</v>
      </c>
      <c r="J45" s="136"/>
      <c r="K45" s="140">
        <v>1.0</v>
      </c>
      <c r="L45" s="4" t="s">
        <v>64</v>
      </c>
      <c r="M45" s="4" t="s">
        <v>2566</v>
      </c>
      <c r="N45" s="136"/>
      <c r="O45" s="136"/>
      <c r="P45" s="133" t="s">
        <v>52</v>
      </c>
      <c r="Q45" s="78" t="s">
        <v>3393</v>
      </c>
      <c r="R45" s="136"/>
      <c r="S45" s="136"/>
      <c r="T45" s="140">
        <v>2046.0</v>
      </c>
      <c r="U45" s="4" t="s">
        <v>2578</v>
      </c>
      <c r="V45" s="138">
        <v>13579.2</v>
      </c>
      <c r="W45" s="133" t="s">
        <v>68</v>
      </c>
      <c r="X45" s="136"/>
      <c r="Y45" s="140">
        <v>0.86</v>
      </c>
      <c r="Z45" s="140">
        <v>2021.0</v>
      </c>
      <c r="AA45" s="4" t="s">
        <v>3321</v>
      </c>
      <c r="AB45" s="4" t="s">
        <v>3337</v>
      </c>
      <c r="AC45" s="136"/>
    </row>
    <row r="46" ht="15.75" customHeight="1">
      <c r="A46" s="138">
        <v>65.0</v>
      </c>
      <c r="B46" s="138">
        <v>7.0</v>
      </c>
      <c r="C46" s="138">
        <v>45.0</v>
      </c>
      <c r="D46" s="558">
        <v>33.0</v>
      </c>
      <c r="E46" s="559" t="s">
        <v>212</v>
      </c>
      <c r="F46" s="585" t="s">
        <v>3388</v>
      </c>
      <c r="G46" s="4" t="s">
        <v>3389</v>
      </c>
      <c r="H46" s="4" t="s">
        <v>3389</v>
      </c>
      <c r="I46" s="78" t="s">
        <v>3326</v>
      </c>
      <c r="J46" s="136"/>
      <c r="K46" s="140">
        <v>1.0</v>
      </c>
      <c r="L46" s="4" t="s">
        <v>54</v>
      </c>
      <c r="M46" s="4" t="s">
        <v>2566</v>
      </c>
      <c r="N46" s="136"/>
      <c r="O46" s="136"/>
      <c r="P46" s="133" t="s">
        <v>52</v>
      </c>
      <c r="Q46" s="78" t="s">
        <v>3394</v>
      </c>
      <c r="R46" s="136"/>
      <c r="S46" s="136"/>
      <c r="T46" s="140">
        <v>982.0</v>
      </c>
      <c r="U46" s="140">
        <v>982.0</v>
      </c>
      <c r="V46" s="138">
        <v>13579.2</v>
      </c>
      <c r="W46" s="133" t="s">
        <v>68</v>
      </c>
      <c r="X46" s="136"/>
      <c r="Y46" s="140">
        <v>5.68</v>
      </c>
      <c r="Z46" s="140">
        <v>2021.0</v>
      </c>
      <c r="AA46" s="4" t="s">
        <v>3321</v>
      </c>
      <c r="AB46" s="4" t="s">
        <v>3337</v>
      </c>
      <c r="AC46" s="136"/>
    </row>
    <row r="47" ht="15.75" customHeight="1">
      <c r="A47" s="138">
        <v>20.0</v>
      </c>
      <c r="B47" s="138">
        <v>7.0</v>
      </c>
      <c r="C47" s="138">
        <v>46.0</v>
      </c>
      <c r="D47" s="558">
        <v>33.0</v>
      </c>
      <c r="E47" s="559" t="s">
        <v>212</v>
      </c>
      <c r="F47" s="585" t="s">
        <v>3388</v>
      </c>
      <c r="G47" s="4" t="s">
        <v>3389</v>
      </c>
      <c r="H47" s="4" t="s">
        <v>3389</v>
      </c>
      <c r="I47" s="78" t="s">
        <v>3330</v>
      </c>
      <c r="J47" s="136"/>
      <c r="K47" s="140">
        <v>1.0</v>
      </c>
      <c r="L47" s="4" t="s">
        <v>64</v>
      </c>
      <c r="M47" s="4" t="s">
        <v>2566</v>
      </c>
      <c r="N47" s="136"/>
      <c r="O47" s="136"/>
      <c r="P47" s="133" t="s">
        <v>52</v>
      </c>
      <c r="Q47" s="78" t="s">
        <v>3395</v>
      </c>
      <c r="R47" s="136"/>
      <c r="S47" s="136"/>
      <c r="T47" s="140">
        <v>750.4</v>
      </c>
      <c r="U47" s="140">
        <v>685.4</v>
      </c>
      <c r="V47" s="138">
        <v>13579.2</v>
      </c>
      <c r="W47" s="133" t="s">
        <v>68</v>
      </c>
      <c r="X47" s="136"/>
      <c r="Y47" s="140">
        <v>1.08</v>
      </c>
      <c r="Z47" s="140">
        <v>2021.0</v>
      </c>
      <c r="AA47" s="4" t="s">
        <v>3321</v>
      </c>
      <c r="AB47" s="4" t="s">
        <v>3337</v>
      </c>
      <c r="AC47" s="136"/>
    </row>
    <row r="48" ht="15.75" customHeight="1">
      <c r="A48" s="138">
        <v>17.0</v>
      </c>
      <c r="B48" s="138">
        <v>7.0</v>
      </c>
      <c r="C48" s="138">
        <v>47.0</v>
      </c>
      <c r="D48" s="558">
        <v>33.0</v>
      </c>
      <c r="E48" s="559" t="s">
        <v>212</v>
      </c>
      <c r="F48" s="585" t="s">
        <v>3388</v>
      </c>
      <c r="G48" s="4" t="s">
        <v>3389</v>
      </c>
      <c r="H48" s="4" t="s">
        <v>3389</v>
      </c>
      <c r="I48" s="78" t="s">
        <v>3396</v>
      </c>
      <c r="J48" s="136"/>
      <c r="K48" s="140">
        <v>1.0</v>
      </c>
      <c r="L48" s="4" t="s">
        <v>54</v>
      </c>
      <c r="M48" s="4" t="s">
        <v>2566</v>
      </c>
      <c r="N48" s="136"/>
      <c r="O48" s="136"/>
      <c r="P48" s="133" t="s">
        <v>52</v>
      </c>
      <c r="Q48" s="78" t="s">
        <v>3397</v>
      </c>
      <c r="R48" s="136"/>
      <c r="S48" s="136"/>
      <c r="T48" s="140">
        <v>491.5</v>
      </c>
      <c r="U48" s="140">
        <v>491.5</v>
      </c>
      <c r="V48" s="138">
        <v>13579.2</v>
      </c>
      <c r="W48" s="133" t="s">
        <v>68</v>
      </c>
      <c r="X48" s="136"/>
      <c r="Y48" s="140">
        <v>0.92</v>
      </c>
      <c r="Z48" s="140">
        <v>2021.0</v>
      </c>
      <c r="AA48" s="4" t="s">
        <v>3321</v>
      </c>
      <c r="AB48" s="78" t="s">
        <v>3398</v>
      </c>
      <c r="AC48" s="136"/>
    </row>
    <row r="49" ht="15.75" customHeight="1">
      <c r="A49" s="138">
        <v>18.0</v>
      </c>
      <c r="B49" s="138">
        <v>7.0</v>
      </c>
      <c r="C49" s="138">
        <v>48.0</v>
      </c>
      <c r="D49" s="558">
        <v>33.0</v>
      </c>
      <c r="E49" s="559" t="s">
        <v>212</v>
      </c>
      <c r="F49" s="585" t="s">
        <v>3388</v>
      </c>
      <c r="G49" s="4" t="s">
        <v>3389</v>
      </c>
      <c r="H49" s="4" t="s">
        <v>3389</v>
      </c>
      <c r="I49" s="78" t="s">
        <v>3338</v>
      </c>
      <c r="J49" s="136"/>
      <c r="K49" s="140">
        <v>1.0</v>
      </c>
      <c r="L49" s="4" t="s">
        <v>64</v>
      </c>
      <c r="M49" s="4" t="s">
        <v>2566</v>
      </c>
      <c r="N49" s="136"/>
      <c r="O49" s="136"/>
      <c r="P49" s="133" t="s">
        <v>52</v>
      </c>
      <c r="Q49" s="78" t="s">
        <v>3399</v>
      </c>
      <c r="R49" s="136"/>
      <c r="S49" s="136"/>
      <c r="T49" s="140">
        <v>432.491</v>
      </c>
      <c r="U49" s="140">
        <v>432.491</v>
      </c>
      <c r="V49" s="138">
        <v>13579.2</v>
      </c>
      <c r="W49" s="133" t="s">
        <v>68</v>
      </c>
      <c r="X49" s="136"/>
      <c r="Y49" s="140">
        <v>1.02</v>
      </c>
      <c r="Z49" s="140">
        <v>2021.0</v>
      </c>
      <c r="AA49" s="4" t="s">
        <v>3321</v>
      </c>
      <c r="AB49" s="4" t="s">
        <v>3337</v>
      </c>
      <c r="AC49" s="136"/>
    </row>
    <row r="50" ht="15.75" customHeight="1">
      <c r="A50" s="138">
        <v>21.0</v>
      </c>
      <c r="B50" s="138">
        <v>7.0</v>
      </c>
      <c r="C50" s="138">
        <v>49.0</v>
      </c>
      <c r="D50" s="558">
        <v>33.0</v>
      </c>
      <c r="E50" s="559" t="s">
        <v>212</v>
      </c>
      <c r="F50" s="585" t="s">
        <v>3388</v>
      </c>
      <c r="G50" s="4" t="s">
        <v>3389</v>
      </c>
      <c r="H50" s="4" t="s">
        <v>3389</v>
      </c>
      <c r="I50" s="78" t="s">
        <v>3400</v>
      </c>
      <c r="J50" s="136"/>
      <c r="K50" s="140">
        <v>1.0</v>
      </c>
      <c r="L50" s="4" t="s">
        <v>77</v>
      </c>
      <c r="M50" s="4" t="s">
        <v>2566</v>
      </c>
      <c r="N50" s="136"/>
      <c r="O50" s="136"/>
      <c r="P50" s="133" t="s">
        <v>52</v>
      </c>
      <c r="Q50" s="78" t="s">
        <v>3401</v>
      </c>
      <c r="R50" s="136"/>
      <c r="S50" s="136"/>
      <c r="T50" s="140">
        <v>301.83</v>
      </c>
      <c r="U50" s="4" t="s">
        <v>2578</v>
      </c>
      <c r="V50" s="138">
        <v>13579.2</v>
      </c>
      <c r="W50" s="133" t="s">
        <v>68</v>
      </c>
      <c r="X50" s="136"/>
      <c r="Y50" s="140">
        <v>0.24</v>
      </c>
      <c r="Z50" s="140">
        <v>2021.0</v>
      </c>
      <c r="AA50" s="4" t="s">
        <v>3321</v>
      </c>
      <c r="AB50" s="4" t="s">
        <v>3322</v>
      </c>
      <c r="AC50" s="136"/>
    </row>
    <row r="51" ht="15.75" customHeight="1">
      <c r="A51" s="138">
        <v>63.0</v>
      </c>
      <c r="B51" s="138">
        <v>7.0</v>
      </c>
      <c r="C51" s="138">
        <v>50.0</v>
      </c>
      <c r="D51" s="558">
        <v>33.0</v>
      </c>
      <c r="E51" s="559" t="s">
        <v>212</v>
      </c>
      <c r="F51" s="585" t="s">
        <v>3388</v>
      </c>
      <c r="G51" s="4" t="s">
        <v>3389</v>
      </c>
      <c r="H51" s="4" t="s">
        <v>3389</v>
      </c>
      <c r="I51" s="78" t="s">
        <v>3340</v>
      </c>
      <c r="J51" s="136"/>
      <c r="K51" s="140">
        <v>1.0</v>
      </c>
      <c r="L51" s="4" t="s">
        <v>54</v>
      </c>
      <c r="M51" s="4" t="s">
        <v>2566</v>
      </c>
      <c r="N51" s="136"/>
      <c r="O51" s="136"/>
      <c r="P51" s="133" t="s">
        <v>52</v>
      </c>
      <c r="Q51" s="78" t="s">
        <v>3402</v>
      </c>
      <c r="R51" s="136"/>
      <c r="S51" s="136"/>
      <c r="T51" s="140">
        <v>256.0</v>
      </c>
      <c r="U51" s="4" t="s">
        <v>2578</v>
      </c>
      <c r="V51" s="138">
        <v>13579.2</v>
      </c>
      <c r="W51" s="133" t="s">
        <v>68</v>
      </c>
      <c r="X51" s="136"/>
      <c r="Y51" s="140">
        <v>1.33</v>
      </c>
      <c r="Z51" s="140">
        <v>2021.0</v>
      </c>
      <c r="AA51" s="4" t="s">
        <v>3321</v>
      </c>
      <c r="AB51" s="4" t="s">
        <v>3337</v>
      </c>
      <c r="AC51" s="136"/>
    </row>
    <row r="52" ht="15.75" customHeight="1">
      <c r="A52" s="138">
        <v>64.0</v>
      </c>
      <c r="B52" s="138">
        <v>7.0</v>
      </c>
      <c r="C52" s="138">
        <v>51.0</v>
      </c>
      <c r="D52" s="558">
        <v>33.0</v>
      </c>
      <c r="E52" s="559" t="s">
        <v>212</v>
      </c>
      <c r="F52" s="585" t="s">
        <v>3388</v>
      </c>
      <c r="G52" s="4" t="s">
        <v>3389</v>
      </c>
      <c r="H52" s="4" t="s">
        <v>3389</v>
      </c>
      <c r="I52" s="78" t="s">
        <v>3378</v>
      </c>
      <c r="J52" s="136"/>
      <c r="K52" s="140">
        <v>1.0</v>
      </c>
      <c r="L52" s="4" t="s">
        <v>54</v>
      </c>
      <c r="M52" s="4" t="s">
        <v>2566</v>
      </c>
      <c r="N52" s="136"/>
      <c r="O52" s="136"/>
      <c r="P52" s="133" t="s">
        <v>52</v>
      </c>
      <c r="Q52" s="78" t="s">
        <v>3403</v>
      </c>
      <c r="R52" s="136"/>
      <c r="S52" s="136"/>
      <c r="T52" s="140">
        <v>218.93</v>
      </c>
      <c r="U52" s="4" t="s">
        <v>2578</v>
      </c>
      <c r="V52" s="138">
        <v>13579.2</v>
      </c>
      <c r="W52" s="133" t="s">
        <v>68</v>
      </c>
      <c r="X52" s="136"/>
      <c r="Y52" s="140">
        <v>1.4</v>
      </c>
      <c r="Z52" s="140">
        <v>2021.0</v>
      </c>
      <c r="AA52" s="4" t="s">
        <v>3321</v>
      </c>
      <c r="AB52" s="4" t="s">
        <v>3384</v>
      </c>
      <c r="AC52" s="136"/>
    </row>
    <row r="53" ht="15.75" customHeight="1">
      <c r="A53" s="138">
        <v>61.0</v>
      </c>
      <c r="B53" s="138">
        <v>7.0</v>
      </c>
      <c r="C53" s="138">
        <v>52.0</v>
      </c>
      <c r="D53" s="558">
        <v>33.0</v>
      </c>
      <c r="E53" s="559" t="s">
        <v>212</v>
      </c>
      <c r="F53" s="585" t="s">
        <v>3388</v>
      </c>
      <c r="G53" s="4" t="s">
        <v>3389</v>
      </c>
      <c r="H53" s="4" t="s">
        <v>3389</v>
      </c>
      <c r="I53" s="78" t="s">
        <v>3335</v>
      </c>
      <c r="J53" s="136"/>
      <c r="K53" s="140">
        <v>1.0</v>
      </c>
      <c r="L53" s="4" t="s">
        <v>64</v>
      </c>
      <c r="M53" s="4" t="s">
        <v>2566</v>
      </c>
      <c r="N53" s="136"/>
      <c r="O53" s="136"/>
      <c r="P53" s="133" t="s">
        <v>52</v>
      </c>
      <c r="Q53" s="78" t="s">
        <v>3404</v>
      </c>
      <c r="R53" s="136"/>
      <c r="S53" s="136"/>
      <c r="T53" s="140">
        <v>160.14</v>
      </c>
      <c r="U53" s="140">
        <v>160.14</v>
      </c>
      <c r="V53" s="138">
        <v>13579.2</v>
      </c>
      <c r="W53" s="133" t="s">
        <v>68</v>
      </c>
      <c r="X53" s="136"/>
      <c r="Y53" s="140">
        <v>0.29</v>
      </c>
      <c r="Z53" s="140">
        <v>2021.0</v>
      </c>
      <c r="AA53" s="4" t="s">
        <v>3321</v>
      </c>
      <c r="AB53" s="4" t="s">
        <v>3337</v>
      </c>
      <c r="AC53" s="136"/>
    </row>
    <row r="54" ht="15.75" customHeight="1">
      <c r="A54" s="138">
        <v>68.0</v>
      </c>
      <c r="B54" s="138">
        <v>7.0</v>
      </c>
      <c r="C54" s="138">
        <v>53.0</v>
      </c>
      <c r="D54" s="558">
        <v>33.0</v>
      </c>
      <c r="E54" s="559" t="s">
        <v>212</v>
      </c>
      <c r="F54" s="585" t="s">
        <v>3388</v>
      </c>
      <c r="G54" s="4" t="s">
        <v>3389</v>
      </c>
      <c r="H54" s="4" t="s">
        <v>3389</v>
      </c>
      <c r="I54" s="78" t="s">
        <v>3332</v>
      </c>
      <c r="J54" s="136"/>
      <c r="K54" s="140">
        <v>1.0</v>
      </c>
      <c r="L54" s="4" t="s">
        <v>54</v>
      </c>
      <c r="M54" s="4" t="s">
        <v>2566</v>
      </c>
      <c r="N54" s="136"/>
      <c r="O54" s="136"/>
      <c r="P54" s="133" t="s">
        <v>52</v>
      </c>
      <c r="Q54" s="78" t="s">
        <v>3405</v>
      </c>
      <c r="R54" s="136"/>
      <c r="S54" s="136"/>
      <c r="T54" s="140">
        <v>151.1</v>
      </c>
      <c r="U54" s="140">
        <v>151.1</v>
      </c>
      <c r="V54" s="138">
        <v>13579.2</v>
      </c>
      <c r="W54" s="133" t="s">
        <v>68</v>
      </c>
      <c r="X54" s="136"/>
      <c r="Y54" s="140">
        <v>2.42</v>
      </c>
      <c r="Z54" s="140">
        <v>2021.0</v>
      </c>
      <c r="AA54" s="4" t="s">
        <v>3321</v>
      </c>
      <c r="AB54" s="4" t="s">
        <v>3337</v>
      </c>
      <c r="AC54" s="136"/>
    </row>
    <row r="55" ht="15.75" customHeight="1">
      <c r="A55" s="138">
        <v>66.0</v>
      </c>
      <c r="B55" s="138">
        <v>7.0</v>
      </c>
      <c r="C55" s="138">
        <v>54.0</v>
      </c>
      <c r="D55" s="558">
        <v>33.0</v>
      </c>
      <c r="E55" s="559" t="s">
        <v>212</v>
      </c>
      <c r="F55" s="585" t="s">
        <v>3388</v>
      </c>
      <c r="G55" s="4" t="s">
        <v>3389</v>
      </c>
      <c r="H55" s="4" t="s">
        <v>3389</v>
      </c>
      <c r="I55" s="78" t="s">
        <v>3372</v>
      </c>
      <c r="J55" s="136"/>
      <c r="K55" s="140">
        <v>1.0</v>
      </c>
      <c r="L55" s="4" t="s">
        <v>64</v>
      </c>
      <c r="M55" s="4" t="s">
        <v>2566</v>
      </c>
      <c r="N55" s="136"/>
      <c r="O55" s="136"/>
      <c r="P55" s="133" t="s">
        <v>52</v>
      </c>
      <c r="Q55" s="78" t="s">
        <v>3406</v>
      </c>
      <c r="R55" s="136"/>
      <c r="S55" s="136"/>
      <c r="T55" s="140">
        <v>77.78</v>
      </c>
      <c r="U55" s="140">
        <v>77.78</v>
      </c>
      <c r="V55" s="138">
        <v>13579.2</v>
      </c>
      <c r="W55" s="133" t="s">
        <v>68</v>
      </c>
      <c r="X55" s="136"/>
      <c r="Y55" s="140">
        <v>0.8</v>
      </c>
      <c r="Z55" s="140">
        <v>2021.0</v>
      </c>
      <c r="AA55" s="4" t="s">
        <v>3321</v>
      </c>
      <c r="AB55" s="4" t="s">
        <v>3384</v>
      </c>
      <c r="AC55" s="136"/>
    </row>
    <row r="56" ht="15.75" customHeight="1">
      <c r="A56" s="138">
        <v>59.0</v>
      </c>
      <c r="B56" s="138">
        <v>7.0</v>
      </c>
      <c r="C56" s="138">
        <v>55.0</v>
      </c>
      <c r="D56" s="558">
        <v>33.0</v>
      </c>
      <c r="E56" s="559" t="s">
        <v>212</v>
      </c>
      <c r="F56" s="585" t="s">
        <v>3388</v>
      </c>
      <c r="G56" s="4" t="s">
        <v>3389</v>
      </c>
      <c r="H56" s="4" t="s">
        <v>3389</v>
      </c>
      <c r="I56" s="4" t="s">
        <v>3311</v>
      </c>
      <c r="J56" s="136"/>
      <c r="K56" s="140">
        <v>1.0</v>
      </c>
      <c r="L56" s="4" t="s">
        <v>54</v>
      </c>
      <c r="M56" s="4" t="s">
        <v>2566</v>
      </c>
      <c r="N56" s="136"/>
      <c r="O56" s="136"/>
      <c r="P56" s="133" t="s">
        <v>52</v>
      </c>
      <c r="Q56" s="78" t="s">
        <v>3407</v>
      </c>
      <c r="R56" s="136"/>
      <c r="S56" s="136"/>
      <c r="T56" s="140">
        <v>17.0</v>
      </c>
      <c r="U56" s="140">
        <v>17.0</v>
      </c>
      <c r="V56" s="138">
        <v>13579.2</v>
      </c>
      <c r="W56" s="133" t="s">
        <v>68</v>
      </c>
      <c r="X56" s="136"/>
      <c r="Y56" s="140">
        <v>1.42</v>
      </c>
      <c r="Z56" s="140">
        <v>2020.0</v>
      </c>
      <c r="AA56" s="4" t="s">
        <v>3321</v>
      </c>
      <c r="AB56" s="4" t="s">
        <v>3362</v>
      </c>
      <c r="AC56" s="136"/>
    </row>
    <row r="57" ht="15.75" customHeight="1">
      <c r="A57" s="138">
        <v>69.0</v>
      </c>
      <c r="B57" s="138">
        <v>7.0</v>
      </c>
      <c r="C57" s="138">
        <v>56.0</v>
      </c>
      <c r="D57" s="558">
        <v>33.0</v>
      </c>
      <c r="E57" s="559" t="s">
        <v>212</v>
      </c>
      <c r="F57" s="585" t="s">
        <v>3388</v>
      </c>
      <c r="G57" s="4" t="s">
        <v>3389</v>
      </c>
      <c r="H57" s="4" t="s">
        <v>3389</v>
      </c>
      <c r="I57" s="4" t="s">
        <v>3408</v>
      </c>
      <c r="J57" s="136"/>
      <c r="K57" s="140">
        <v>1.0</v>
      </c>
      <c r="L57" s="4" t="s">
        <v>54</v>
      </c>
      <c r="M57" s="4" t="s">
        <v>2566</v>
      </c>
      <c r="N57" s="136"/>
      <c r="O57" s="136"/>
      <c r="P57" s="133" t="s">
        <v>52</v>
      </c>
      <c r="Q57" s="78" t="s">
        <v>3409</v>
      </c>
      <c r="R57" s="136"/>
      <c r="S57" s="136"/>
      <c r="T57" s="140">
        <v>5.08</v>
      </c>
      <c r="U57" s="140">
        <v>5.08</v>
      </c>
      <c r="V57" s="138">
        <v>13579.2</v>
      </c>
      <c r="W57" s="133" t="s">
        <v>68</v>
      </c>
      <c r="X57" s="136"/>
      <c r="Y57" s="140">
        <v>3.82</v>
      </c>
      <c r="Z57" s="140">
        <v>2021.0</v>
      </c>
      <c r="AA57" s="4" t="s">
        <v>3321</v>
      </c>
      <c r="AB57" s="4" t="s">
        <v>3384</v>
      </c>
      <c r="AC57" s="136"/>
    </row>
    <row r="58" ht="15.75" customHeight="1">
      <c r="A58" s="138">
        <v>72.0</v>
      </c>
      <c r="B58" s="138">
        <v>7.0</v>
      </c>
      <c r="C58" s="138">
        <v>57.0</v>
      </c>
      <c r="D58" s="558">
        <v>33.0</v>
      </c>
      <c r="E58" s="559" t="s">
        <v>212</v>
      </c>
      <c r="F58" s="585" t="s">
        <v>3022</v>
      </c>
      <c r="G58" s="4" t="s">
        <v>3023</v>
      </c>
      <c r="H58" s="4" t="s">
        <v>3023</v>
      </c>
      <c r="I58" s="4" t="s">
        <v>3311</v>
      </c>
      <c r="J58" s="136"/>
      <c r="K58" s="140">
        <v>1.0</v>
      </c>
      <c r="L58" s="4" t="s">
        <v>64</v>
      </c>
      <c r="M58" s="4" t="s">
        <v>2566</v>
      </c>
      <c r="N58" s="136"/>
      <c r="O58" s="136"/>
      <c r="P58" s="133" t="s">
        <v>52</v>
      </c>
      <c r="Q58" s="4" t="s">
        <v>2578</v>
      </c>
      <c r="R58" s="136"/>
      <c r="S58" s="136"/>
      <c r="T58" s="4" t="s">
        <v>2578</v>
      </c>
      <c r="U58" s="140">
        <v>17.4</v>
      </c>
      <c r="V58" s="138">
        <v>12072.5</v>
      </c>
      <c r="W58" s="138">
        <v>1.0</v>
      </c>
      <c r="X58" s="136"/>
      <c r="Y58" s="140">
        <v>0.81</v>
      </c>
      <c r="Z58" s="140">
        <v>2019.0</v>
      </c>
      <c r="AA58" s="4" t="s">
        <v>3321</v>
      </c>
      <c r="AB58" s="4" t="s">
        <v>2578</v>
      </c>
      <c r="AC58" s="136"/>
    </row>
    <row r="59" ht="15.75" customHeight="1">
      <c r="A59" s="138">
        <v>108.0</v>
      </c>
      <c r="B59" s="138">
        <v>7.0</v>
      </c>
      <c r="C59" s="138">
        <v>58.0</v>
      </c>
      <c r="D59" s="558">
        <v>33.0</v>
      </c>
      <c r="E59" s="559" t="s">
        <v>212</v>
      </c>
      <c r="F59" s="585" t="s">
        <v>3022</v>
      </c>
      <c r="G59" s="4" t="s">
        <v>3023</v>
      </c>
      <c r="H59" s="4" t="s">
        <v>3023</v>
      </c>
      <c r="I59" s="78" t="s">
        <v>3328</v>
      </c>
      <c r="J59" s="136"/>
      <c r="K59" s="140">
        <v>1.0</v>
      </c>
      <c r="L59" s="4" t="s">
        <v>64</v>
      </c>
      <c r="M59" s="4" t="s">
        <v>64</v>
      </c>
      <c r="N59" s="136"/>
      <c r="O59" s="136"/>
      <c r="P59" s="133" t="s">
        <v>52</v>
      </c>
      <c r="Q59" s="4" t="s">
        <v>2578</v>
      </c>
      <c r="R59" s="136"/>
      <c r="S59" s="136"/>
      <c r="T59" s="140">
        <v>521.0</v>
      </c>
      <c r="U59" s="140">
        <v>521.0</v>
      </c>
      <c r="V59" s="138">
        <v>12072.5</v>
      </c>
      <c r="W59" s="133" t="s">
        <v>68</v>
      </c>
      <c r="X59" s="136"/>
      <c r="Y59" s="140">
        <v>0.590909091</v>
      </c>
      <c r="Z59" s="140">
        <v>2020.0</v>
      </c>
      <c r="AA59" s="4" t="s">
        <v>2578</v>
      </c>
      <c r="AB59" s="4" t="s">
        <v>3322</v>
      </c>
      <c r="AC59" s="136"/>
    </row>
    <row r="60" ht="15.75" customHeight="1">
      <c r="A60" s="138">
        <v>109.0</v>
      </c>
      <c r="B60" s="138">
        <v>7.0</v>
      </c>
      <c r="C60" s="138">
        <v>59.0</v>
      </c>
      <c r="D60" s="558">
        <v>33.0</v>
      </c>
      <c r="E60" s="559" t="s">
        <v>212</v>
      </c>
      <c r="F60" s="585" t="s">
        <v>3022</v>
      </c>
      <c r="G60" s="4" t="s">
        <v>3023</v>
      </c>
      <c r="H60" s="4" t="s">
        <v>3023</v>
      </c>
      <c r="I60" s="78" t="s">
        <v>3340</v>
      </c>
      <c r="J60" s="136"/>
      <c r="K60" s="140">
        <v>1.0</v>
      </c>
      <c r="L60" s="4" t="s">
        <v>77</v>
      </c>
      <c r="M60" s="4" t="s">
        <v>64</v>
      </c>
      <c r="N60" s="136"/>
      <c r="O60" s="136"/>
      <c r="P60" s="133" t="s">
        <v>52</v>
      </c>
      <c r="Q60" s="4" t="s">
        <v>2578</v>
      </c>
      <c r="R60" s="136"/>
      <c r="S60" s="136"/>
      <c r="T60" s="140">
        <v>101.0</v>
      </c>
      <c r="U60" s="140">
        <v>101.0</v>
      </c>
      <c r="V60" s="138">
        <v>12072.5</v>
      </c>
      <c r="W60" s="133" t="s">
        <v>68</v>
      </c>
      <c r="X60" s="136"/>
      <c r="Y60" s="140">
        <v>0.404761905</v>
      </c>
      <c r="Z60" s="140">
        <v>2020.0</v>
      </c>
      <c r="AA60" s="4" t="s">
        <v>2578</v>
      </c>
      <c r="AB60" s="4" t="s">
        <v>3322</v>
      </c>
      <c r="AC60" s="136"/>
    </row>
    <row r="61" ht="15.75" customHeight="1">
      <c r="A61" s="138">
        <v>73.0</v>
      </c>
      <c r="B61" s="138">
        <v>7.0</v>
      </c>
      <c r="C61" s="138">
        <v>60.0</v>
      </c>
      <c r="D61" s="558">
        <v>33.0</v>
      </c>
      <c r="E61" s="559" t="s">
        <v>212</v>
      </c>
      <c r="F61" s="585" t="s">
        <v>3022</v>
      </c>
      <c r="G61" s="4" t="s">
        <v>3023</v>
      </c>
      <c r="H61" s="4" t="s">
        <v>3023</v>
      </c>
      <c r="I61" s="78" t="s">
        <v>3410</v>
      </c>
      <c r="J61" s="136"/>
      <c r="K61" s="140">
        <v>1.0</v>
      </c>
      <c r="L61" s="4" t="s">
        <v>54</v>
      </c>
      <c r="M61" s="4" t="s">
        <v>2566</v>
      </c>
      <c r="N61" s="136"/>
      <c r="O61" s="136"/>
      <c r="P61" s="133" t="s">
        <v>52</v>
      </c>
      <c r="Q61" s="78" t="s">
        <v>3411</v>
      </c>
      <c r="R61" s="136"/>
      <c r="S61" s="136"/>
      <c r="T61" s="140">
        <v>82.2</v>
      </c>
      <c r="U61" s="140">
        <v>82.2</v>
      </c>
      <c r="V61" s="138">
        <v>12072.5</v>
      </c>
      <c r="W61" s="133" t="s">
        <v>68</v>
      </c>
      <c r="X61" s="136"/>
      <c r="Y61" s="140">
        <v>1.9</v>
      </c>
      <c r="Z61" s="140">
        <v>2019.0</v>
      </c>
      <c r="AA61" s="4" t="s">
        <v>3321</v>
      </c>
      <c r="AB61" s="78" t="s">
        <v>3412</v>
      </c>
      <c r="AC61" s="136"/>
    </row>
    <row r="62" ht="15.75" customHeight="1">
      <c r="A62" s="138">
        <v>106.0</v>
      </c>
      <c r="B62" s="138">
        <v>7.0</v>
      </c>
      <c r="C62" s="138">
        <v>61.0</v>
      </c>
      <c r="D62" s="558">
        <v>33.0</v>
      </c>
      <c r="E62" s="559" t="s">
        <v>212</v>
      </c>
      <c r="F62" s="585" t="s">
        <v>2424</v>
      </c>
      <c r="G62" s="4" t="s">
        <v>2425</v>
      </c>
      <c r="H62" s="4" t="s">
        <v>2425</v>
      </c>
      <c r="I62" s="78" t="s">
        <v>3335</v>
      </c>
      <c r="J62" s="136"/>
      <c r="K62" s="140">
        <v>1.0</v>
      </c>
      <c r="L62" s="4" t="s">
        <v>54</v>
      </c>
      <c r="M62" s="4" t="s">
        <v>64</v>
      </c>
      <c r="N62" s="136"/>
      <c r="O62" s="133" t="s">
        <v>3364</v>
      </c>
      <c r="P62" s="136"/>
      <c r="Q62" s="4" t="s">
        <v>2578</v>
      </c>
      <c r="R62" s="136"/>
      <c r="S62" s="136"/>
      <c r="T62" s="140">
        <v>1034.59</v>
      </c>
      <c r="U62" s="140">
        <v>487.621</v>
      </c>
      <c r="V62" s="138">
        <v>8243.4</v>
      </c>
      <c r="W62" s="138">
        <v>1.0</v>
      </c>
      <c r="X62" s="136"/>
      <c r="Y62" s="140">
        <v>1.259259259</v>
      </c>
      <c r="Z62" s="140">
        <v>2021.0</v>
      </c>
      <c r="AA62" s="4" t="s">
        <v>2578</v>
      </c>
      <c r="AB62" s="4" t="s">
        <v>3337</v>
      </c>
      <c r="AC62" s="136"/>
    </row>
    <row r="63" ht="15.75" customHeight="1">
      <c r="A63" s="138">
        <v>57.0</v>
      </c>
      <c r="B63" s="138">
        <v>7.0</v>
      </c>
      <c r="C63" s="138">
        <v>62.0</v>
      </c>
      <c r="D63" s="558">
        <v>33.0</v>
      </c>
      <c r="E63" s="559" t="s">
        <v>212</v>
      </c>
      <c r="F63" s="585" t="s">
        <v>2424</v>
      </c>
      <c r="G63" s="4" t="s">
        <v>2425</v>
      </c>
      <c r="H63" s="4" t="s">
        <v>2425</v>
      </c>
      <c r="I63" s="78" t="s">
        <v>3367</v>
      </c>
      <c r="J63" s="136"/>
      <c r="K63" s="140">
        <v>1.0</v>
      </c>
      <c r="L63" s="4" t="s">
        <v>54</v>
      </c>
      <c r="M63" s="4" t="s">
        <v>2566</v>
      </c>
      <c r="N63" s="136"/>
      <c r="O63" s="136"/>
      <c r="P63" s="136"/>
      <c r="Q63" s="78" t="s">
        <v>3413</v>
      </c>
      <c r="R63" s="136"/>
      <c r="S63" s="136"/>
      <c r="T63" s="140">
        <v>380.16</v>
      </c>
      <c r="U63" s="140">
        <v>380.16</v>
      </c>
      <c r="V63" s="138">
        <v>8243.4</v>
      </c>
      <c r="W63" s="133" t="s">
        <v>68</v>
      </c>
      <c r="X63" s="136"/>
      <c r="Y63" s="140">
        <v>3.7</v>
      </c>
      <c r="Z63" s="140">
        <v>2019.0</v>
      </c>
      <c r="AA63" s="4" t="s">
        <v>3321</v>
      </c>
      <c r="AB63" s="4" t="s">
        <v>3381</v>
      </c>
      <c r="AC63" s="136"/>
    </row>
    <row r="64" ht="15.75" customHeight="1">
      <c r="A64" s="138">
        <v>58.0</v>
      </c>
      <c r="B64" s="138">
        <v>7.0</v>
      </c>
      <c r="C64" s="138">
        <v>63.0</v>
      </c>
      <c r="D64" s="558">
        <v>33.0</v>
      </c>
      <c r="E64" s="559" t="s">
        <v>212</v>
      </c>
      <c r="F64" s="585" t="s">
        <v>2424</v>
      </c>
      <c r="G64" s="4" t="s">
        <v>2425</v>
      </c>
      <c r="H64" s="4" t="s">
        <v>2425</v>
      </c>
      <c r="I64" s="78" t="s">
        <v>3414</v>
      </c>
      <c r="J64" s="136"/>
      <c r="K64" s="140">
        <v>1.0</v>
      </c>
      <c r="L64" s="4" t="s">
        <v>54</v>
      </c>
      <c r="M64" s="4" t="s">
        <v>2566</v>
      </c>
      <c r="N64" s="136"/>
      <c r="O64" s="136"/>
      <c r="P64" s="136"/>
      <c r="Q64" s="78" t="s">
        <v>3415</v>
      </c>
      <c r="R64" s="136"/>
      <c r="S64" s="136"/>
      <c r="T64" s="140">
        <v>81.9</v>
      </c>
      <c r="U64" s="4" t="s">
        <v>2578</v>
      </c>
      <c r="V64" s="138">
        <v>8243.4</v>
      </c>
      <c r="W64" s="133" t="s">
        <v>68</v>
      </c>
      <c r="X64" s="136"/>
      <c r="Y64" s="140">
        <v>2.06</v>
      </c>
      <c r="Z64" s="140">
        <v>2021.0</v>
      </c>
      <c r="AA64" s="4" t="s">
        <v>3321</v>
      </c>
      <c r="AB64" s="4" t="s">
        <v>3337</v>
      </c>
      <c r="AC64" s="136"/>
    </row>
    <row r="65" ht="15.75" customHeight="1">
      <c r="A65" s="138">
        <v>91.0</v>
      </c>
      <c r="B65" s="138">
        <v>7.0</v>
      </c>
      <c r="C65" s="138">
        <v>64.0</v>
      </c>
      <c r="D65" s="558">
        <v>33.0</v>
      </c>
      <c r="E65" s="559" t="s">
        <v>212</v>
      </c>
      <c r="F65" s="585" t="s">
        <v>2424</v>
      </c>
      <c r="G65" s="4" t="s">
        <v>2425</v>
      </c>
      <c r="H65" s="4" t="s">
        <v>2425</v>
      </c>
      <c r="I65" s="4" t="s">
        <v>3311</v>
      </c>
      <c r="J65" s="136"/>
      <c r="K65" s="140">
        <v>1.0</v>
      </c>
      <c r="L65" s="4" t="s">
        <v>54</v>
      </c>
      <c r="M65" s="4" t="s">
        <v>64</v>
      </c>
      <c r="N65" s="136"/>
      <c r="O65" s="136"/>
      <c r="P65" s="136"/>
      <c r="Q65" s="78" t="s">
        <v>3416</v>
      </c>
      <c r="R65" s="136"/>
      <c r="S65" s="136"/>
      <c r="T65" s="140">
        <v>29.241</v>
      </c>
      <c r="U65" s="140">
        <v>29.241</v>
      </c>
      <c r="V65" s="138">
        <v>8243.4</v>
      </c>
      <c r="W65" s="133" t="s">
        <v>68</v>
      </c>
      <c r="X65" s="136"/>
      <c r="Y65" s="4" t="s">
        <v>2578</v>
      </c>
      <c r="Z65" s="140">
        <v>2020.0</v>
      </c>
      <c r="AA65" s="4" t="s">
        <v>3313</v>
      </c>
      <c r="AB65" s="4" t="s">
        <v>3362</v>
      </c>
      <c r="AC65" s="136"/>
    </row>
    <row r="66" ht="15.75" customHeight="1">
      <c r="A66" s="138">
        <v>107.0</v>
      </c>
      <c r="B66" s="138">
        <v>7.0</v>
      </c>
      <c r="C66" s="138">
        <v>65.0</v>
      </c>
      <c r="D66" s="558">
        <v>33.0</v>
      </c>
      <c r="E66" s="559" t="s">
        <v>212</v>
      </c>
      <c r="F66" s="585" t="s">
        <v>2424</v>
      </c>
      <c r="G66" s="4" t="s">
        <v>2425</v>
      </c>
      <c r="H66" s="4" t="s">
        <v>2425</v>
      </c>
      <c r="I66" s="78" t="s">
        <v>3332</v>
      </c>
      <c r="J66" s="136"/>
      <c r="K66" s="140">
        <v>1.0</v>
      </c>
      <c r="L66" s="4" t="s">
        <v>54</v>
      </c>
      <c r="M66" s="4" t="s">
        <v>64</v>
      </c>
      <c r="N66" s="136"/>
      <c r="O66" s="136"/>
      <c r="P66" s="136"/>
      <c r="Q66" s="4" t="s">
        <v>2578</v>
      </c>
      <c r="R66" s="136"/>
      <c r="S66" s="136"/>
      <c r="T66" s="140">
        <v>20.72275</v>
      </c>
      <c r="U66" s="140">
        <v>20.72275</v>
      </c>
      <c r="V66" s="138">
        <v>8243.4</v>
      </c>
      <c r="W66" s="133" t="s">
        <v>68</v>
      </c>
      <c r="X66" s="136"/>
      <c r="Y66" s="140">
        <v>2.416666667</v>
      </c>
      <c r="Z66" s="140">
        <v>2021.0</v>
      </c>
      <c r="AA66" s="4" t="s">
        <v>2578</v>
      </c>
      <c r="AB66" s="4" t="s">
        <v>3337</v>
      </c>
      <c r="AC66" s="136"/>
    </row>
    <row r="67" ht="15.75" customHeight="1">
      <c r="A67" s="138">
        <v>55.0</v>
      </c>
      <c r="B67" s="138">
        <v>7.0</v>
      </c>
      <c r="C67" s="138">
        <v>66.0</v>
      </c>
      <c r="D67" s="558">
        <v>33.0</v>
      </c>
      <c r="E67" s="559" t="s">
        <v>212</v>
      </c>
      <c r="F67" s="585" t="s">
        <v>301</v>
      </c>
      <c r="G67" s="4" t="s">
        <v>302</v>
      </c>
      <c r="H67" s="4" t="s">
        <v>302</v>
      </c>
      <c r="I67" s="78" t="s">
        <v>3410</v>
      </c>
      <c r="J67" s="136"/>
      <c r="K67" s="140">
        <v>1.0</v>
      </c>
      <c r="L67" s="4" t="s">
        <v>54</v>
      </c>
      <c r="M67" s="4" t="s">
        <v>2566</v>
      </c>
      <c r="N67" s="136"/>
      <c r="O67" s="136"/>
      <c r="P67" s="136"/>
      <c r="Q67" s="4" t="s">
        <v>2578</v>
      </c>
      <c r="R67" s="136"/>
      <c r="S67" s="136"/>
      <c r="T67" s="4" t="s">
        <v>2578</v>
      </c>
      <c r="U67" s="4" t="s">
        <v>2578</v>
      </c>
      <c r="V67" s="138">
        <v>7672.0</v>
      </c>
      <c r="W67" s="138">
        <v>1.0</v>
      </c>
      <c r="X67" s="136"/>
      <c r="Y67" s="140">
        <v>1.87</v>
      </c>
      <c r="Z67" s="140">
        <v>2018.0</v>
      </c>
      <c r="AA67" s="4" t="s">
        <v>3321</v>
      </c>
      <c r="AB67" s="4" t="s">
        <v>2578</v>
      </c>
      <c r="AC67" s="136"/>
    </row>
    <row r="68" ht="15.75" customHeight="1">
      <c r="A68" s="138">
        <v>103.0</v>
      </c>
      <c r="B68" s="138">
        <v>7.0</v>
      </c>
      <c r="C68" s="138">
        <v>67.0</v>
      </c>
      <c r="D68" s="558">
        <v>33.0</v>
      </c>
      <c r="E68" s="559" t="s">
        <v>212</v>
      </c>
      <c r="F68" s="585" t="s">
        <v>3417</v>
      </c>
      <c r="G68" s="4" t="s">
        <v>3418</v>
      </c>
      <c r="H68" s="4" t="s">
        <v>3418</v>
      </c>
      <c r="I68" s="78" t="s">
        <v>3328</v>
      </c>
      <c r="J68" s="136"/>
      <c r="K68" s="140">
        <v>1.0</v>
      </c>
      <c r="L68" s="4" t="s">
        <v>77</v>
      </c>
      <c r="M68" s="4" t="s">
        <v>64</v>
      </c>
      <c r="N68" s="136"/>
      <c r="O68" s="136"/>
      <c r="P68" s="136"/>
      <c r="Q68" s="4" t="s">
        <v>2578</v>
      </c>
      <c r="R68" s="136"/>
      <c r="S68" s="136"/>
      <c r="T68" s="140">
        <v>2058.0</v>
      </c>
      <c r="U68" s="140">
        <v>2058.0</v>
      </c>
      <c r="V68" s="138">
        <v>7581.0</v>
      </c>
      <c r="W68" s="138">
        <v>1.0</v>
      </c>
      <c r="X68" s="136"/>
      <c r="Y68" s="140">
        <v>0.176470588</v>
      </c>
      <c r="Z68" s="140">
        <v>2020.0</v>
      </c>
      <c r="AA68" s="4" t="s">
        <v>2578</v>
      </c>
      <c r="AB68" s="4" t="s">
        <v>3322</v>
      </c>
      <c r="AC68" s="136"/>
    </row>
    <row r="69" ht="15.75" customHeight="1">
      <c r="A69" s="138">
        <v>104.0</v>
      </c>
      <c r="B69" s="138">
        <v>7.0</v>
      </c>
      <c r="C69" s="138">
        <v>68.0</v>
      </c>
      <c r="D69" s="558">
        <v>33.0</v>
      </c>
      <c r="E69" s="559" t="s">
        <v>212</v>
      </c>
      <c r="F69" s="585" t="s">
        <v>3417</v>
      </c>
      <c r="G69" s="4" t="s">
        <v>3418</v>
      </c>
      <c r="H69" s="4" t="s">
        <v>3418</v>
      </c>
      <c r="I69" s="78" t="s">
        <v>3340</v>
      </c>
      <c r="J69" s="136"/>
      <c r="K69" s="140">
        <v>1.0</v>
      </c>
      <c r="L69" s="4" t="s">
        <v>77</v>
      </c>
      <c r="M69" s="4" t="s">
        <v>64</v>
      </c>
      <c r="N69" s="136"/>
      <c r="O69" s="136"/>
      <c r="P69" s="136"/>
      <c r="Q69" s="4" t="s">
        <v>2578</v>
      </c>
      <c r="R69" s="136"/>
      <c r="S69" s="136"/>
      <c r="T69" s="140">
        <v>338.0</v>
      </c>
      <c r="U69" s="140">
        <v>338.0</v>
      </c>
      <c r="V69" s="138">
        <v>7581.0</v>
      </c>
      <c r="W69" s="133" t="s">
        <v>68</v>
      </c>
      <c r="X69" s="136"/>
      <c r="Y69" s="140">
        <v>0.236363636</v>
      </c>
      <c r="Z69" s="140">
        <v>2020.0</v>
      </c>
      <c r="AA69" s="4" t="s">
        <v>2578</v>
      </c>
      <c r="AB69" s="4" t="s">
        <v>3322</v>
      </c>
      <c r="AC69" s="136"/>
    </row>
    <row r="70" ht="15.75" customHeight="1">
      <c r="A70" s="138">
        <v>105.0</v>
      </c>
      <c r="B70" s="138">
        <v>7.0</v>
      </c>
      <c r="C70" s="138">
        <v>69.0</v>
      </c>
      <c r="D70" s="558">
        <v>33.0</v>
      </c>
      <c r="E70" s="559" t="s">
        <v>212</v>
      </c>
      <c r="F70" s="585" t="s">
        <v>3419</v>
      </c>
      <c r="G70" s="4" t="s">
        <v>3420</v>
      </c>
      <c r="H70" s="222" t="s">
        <v>3421</v>
      </c>
      <c r="I70" s="4" t="s">
        <v>3422</v>
      </c>
      <c r="J70" s="136"/>
      <c r="K70" s="140">
        <v>1.0</v>
      </c>
      <c r="L70" s="4" t="s">
        <v>54</v>
      </c>
      <c r="M70" s="4" t="s">
        <v>64</v>
      </c>
      <c r="N70" s="136"/>
      <c r="O70" s="136"/>
      <c r="P70" s="136"/>
      <c r="Q70" s="4" t="s">
        <v>2578</v>
      </c>
      <c r="R70" s="136"/>
      <c r="S70" s="136"/>
      <c r="T70" s="140">
        <v>1269.5</v>
      </c>
      <c r="U70" s="140">
        <v>1269.5</v>
      </c>
      <c r="V70" s="138">
        <v>1453.8</v>
      </c>
      <c r="W70" s="138">
        <v>1.0</v>
      </c>
      <c r="X70" s="136"/>
      <c r="Y70" s="140">
        <v>1.17</v>
      </c>
      <c r="Z70" s="140">
        <v>2021.0</v>
      </c>
      <c r="AA70" s="4" t="s">
        <v>2578</v>
      </c>
      <c r="AB70" s="4" t="s">
        <v>3334</v>
      </c>
      <c r="AC70" s="136"/>
    </row>
    <row r="71" ht="15.75" customHeight="1">
      <c r="A71" s="138">
        <v>110.0</v>
      </c>
      <c r="B71" s="138">
        <v>7.0</v>
      </c>
      <c r="C71" s="138">
        <v>70.0</v>
      </c>
      <c r="D71" s="558">
        <v>33.0</v>
      </c>
      <c r="E71" s="559" t="s">
        <v>212</v>
      </c>
      <c r="F71" s="585" t="s">
        <v>3423</v>
      </c>
      <c r="G71" s="4" t="s">
        <v>3424</v>
      </c>
      <c r="H71" s="4" t="s">
        <v>3424</v>
      </c>
      <c r="I71" s="78" t="s">
        <v>3328</v>
      </c>
      <c r="J71" s="136"/>
      <c r="K71" s="140">
        <v>1.0</v>
      </c>
      <c r="L71" s="4" t="s">
        <v>64</v>
      </c>
      <c r="M71" s="4" t="s">
        <v>64</v>
      </c>
      <c r="N71" s="136"/>
      <c r="O71" s="133" t="s">
        <v>3364</v>
      </c>
      <c r="P71" s="136"/>
      <c r="Q71" s="4" t="s">
        <v>2578</v>
      </c>
      <c r="R71" s="136"/>
      <c r="S71" s="136"/>
      <c r="T71" s="140">
        <v>489.0</v>
      </c>
      <c r="U71" s="140">
        <v>489.0</v>
      </c>
      <c r="V71" s="138">
        <v>1280.1</v>
      </c>
      <c r="W71" s="138">
        <v>1.0</v>
      </c>
      <c r="X71" s="136"/>
      <c r="Y71" s="140">
        <v>0.5</v>
      </c>
      <c r="Z71" s="140">
        <v>2020.0</v>
      </c>
      <c r="AA71" s="4" t="s">
        <v>2578</v>
      </c>
      <c r="AB71" s="4" t="s">
        <v>3322</v>
      </c>
      <c r="AC71" s="136"/>
    </row>
    <row r="72" ht="15.75" customHeight="1">
      <c r="A72" s="138">
        <v>111.0</v>
      </c>
      <c r="B72" s="138">
        <v>7.0</v>
      </c>
      <c r="C72" s="138">
        <v>71.0</v>
      </c>
      <c r="D72" s="558">
        <v>33.0</v>
      </c>
      <c r="E72" s="559" t="s">
        <v>212</v>
      </c>
      <c r="F72" s="585" t="s">
        <v>3423</v>
      </c>
      <c r="G72" s="4" t="s">
        <v>3424</v>
      </c>
      <c r="H72" s="4" t="s">
        <v>3424</v>
      </c>
      <c r="I72" s="78" t="s">
        <v>3340</v>
      </c>
      <c r="J72" s="136"/>
      <c r="K72" s="140">
        <v>1.0</v>
      </c>
      <c r="L72" s="4" t="s">
        <v>64</v>
      </c>
      <c r="M72" s="4" t="s">
        <v>64</v>
      </c>
      <c r="N72" s="136"/>
      <c r="O72" s="136"/>
      <c r="P72" s="136"/>
      <c r="Q72" s="4" t="s">
        <v>2578</v>
      </c>
      <c r="R72" s="136"/>
      <c r="S72" s="136"/>
      <c r="T72" s="140">
        <v>72.0</v>
      </c>
      <c r="U72" s="140">
        <v>72.0</v>
      </c>
      <c r="V72" s="138">
        <v>1280.1</v>
      </c>
      <c r="W72" s="133" t="s">
        <v>68</v>
      </c>
      <c r="X72" s="136"/>
      <c r="Y72" s="140">
        <v>0.333333333</v>
      </c>
      <c r="Z72" s="140">
        <v>2020.0</v>
      </c>
      <c r="AA72" s="4" t="s">
        <v>2578</v>
      </c>
      <c r="AB72" s="4" t="s">
        <v>3322</v>
      </c>
      <c r="AC72" s="136"/>
    </row>
    <row r="73" ht="15.75" customHeight="1">
      <c r="A73" s="138">
        <v>27.0</v>
      </c>
      <c r="B73" s="138">
        <v>7.0</v>
      </c>
      <c r="C73" s="138">
        <v>72.0</v>
      </c>
      <c r="D73" s="558">
        <v>33.0</v>
      </c>
      <c r="E73" s="559" t="s">
        <v>212</v>
      </c>
      <c r="F73" s="585" t="s">
        <v>3017</v>
      </c>
      <c r="G73" s="4" t="s">
        <v>3018</v>
      </c>
      <c r="H73" s="4" t="s">
        <v>3018</v>
      </c>
      <c r="I73" s="4" t="s">
        <v>3311</v>
      </c>
      <c r="J73" s="136"/>
      <c r="K73" s="140">
        <v>1.0</v>
      </c>
      <c r="L73" s="4" t="s">
        <v>54</v>
      </c>
      <c r="M73" s="4" t="s">
        <v>2566</v>
      </c>
      <c r="N73" s="136"/>
      <c r="O73" s="136"/>
      <c r="P73" s="136"/>
      <c r="Q73" s="78" t="s">
        <v>3425</v>
      </c>
      <c r="R73" s="136"/>
      <c r="S73" s="136"/>
      <c r="T73" s="140">
        <v>16.8</v>
      </c>
      <c r="U73" s="140">
        <v>16.8</v>
      </c>
      <c r="V73" s="138">
        <v>1211.5</v>
      </c>
      <c r="W73" s="138">
        <v>1.0</v>
      </c>
      <c r="X73" s="136"/>
      <c r="Y73" s="140">
        <v>1.05</v>
      </c>
      <c r="Z73" s="140">
        <v>2020.0</v>
      </c>
      <c r="AA73" s="4" t="s">
        <v>3321</v>
      </c>
      <c r="AB73" s="4" t="s">
        <v>3426</v>
      </c>
      <c r="AC73" s="136"/>
    </row>
    <row r="74" ht="15.75" customHeight="1">
      <c r="A74" s="138">
        <v>36.0</v>
      </c>
      <c r="B74" s="138">
        <v>7.0</v>
      </c>
      <c r="C74" s="138">
        <v>73.0</v>
      </c>
      <c r="D74" s="558">
        <v>33.0</v>
      </c>
      <c r="E74" s="559" t="s">
        <v>212</v>
      </c>
      <c r="F74" s="585" t="s">
        <v>2399</v>
      </c>
      <c r="G74" s="4" t="s">
        <v>2400</v>
      </c>
      <c r="H74" s="4" t="s">
        <v>2400</v>
      </c>
      <c r="I74" s="78" t="s">
        <v>3427</v>
      </c>
      <c r="J74" s="136"/>
      <c r="K74" s="140">
        <v>1.0</v>
      </c>
      <c r="L74" s="4" t="s">
        <v>54</v>
      </c>
      <c r="M74" s="4" t="s">
        <v>2566</v>
      </c>
      <c r="N74" s="136"/>
      <c r="O74" s="136"/>
      <c r="P74" s="136"/>
      <c r="Q74" s="78" t="s">
        <v>3428</v>
      </c>
      <c r="R74" s="136"/>
      <c r="S74" s="136"/>
      <c r="T74" s="140">
        <v>122.074</v>
      </c>
      <c r="U74" s="140">
        <v>122.074</v>
      </c>
      <c r="V74" s="138">
        <v>288.2</v>
      </c>
      <c r="W74" s="138">
        <v>1.0</v>
      </c>
      <c r="X74" s="136"/>
      <c r="Y74" s="140">
        <v>1.01</v>
      </c>
      <c r="Z74" s="140">
        <v>2021.0</v>
      </c>
      <c r="AA74" s="4" t="s">
        <v>3321</v>
      </c>
      <c r="AB74" s="4" t="s">
        <v>3429</v>
      </c>
      <c r="AC74" s="136"/>
    </row>
    <row r="75" ht="15.75" customHeight="1">
      <c r="A75" s="138">
        <v>7.0</v>
      </c>
      <c r="B75" s="138">
        <v>7.0</v>
      </c>
      <c r="C75" s="138">
        <v>74.0</v>
      </c>
      <c r="D75" s="558">
        <v>33.0</v>
      </c>
      <c r="E75" s="559" t="s">
        <v>212</v>
      </c>
      <c r="F75" s="585" t="s">
        <v>3430</v>
      </c>
      <c r="G75" s="4" t="s">
        <v>3431</v>
      </c>
      <c r="H75" s="4" t="s">
        <v>3431</v>
      </c>
      <c r="I75" s="4" t="s">
        <v>3311</v>
      </c>
      <c r="J75" s="136"/>
      <c r="K75" s="140">
        <v>1.0</v>
      </c>
      <c r="L75" s="4" t="s">
        <v>77</v>
      </c>
      <c r="M75" s="4" t="s">
        <v>2566</v>
      </c>
      <c r="N75" s="136"/>
      <c r="O75" s="136"/>
      <c r="P75" s="136"/>
      <c r="Q75" s="78" t="s">
        <v>3432</v>
      </c>
      <c r="R75" s="136"/>
      <c r="S75" s="136"/>
      <c r="T75" s="140">
        <v>70.0</v>
      </c>
      <c r="U75" s="140">
        <v>70.0</v>
      </c>
      <c r="V75" s="138">
        <v>260.0</v>
      </c>
      <c r="W75" s="138">
        <v>1.0</v>
      </c>
      <c r="X75" s="136"/>
      <c r="Y75" s="140">
        <v>0.67</v>
      </c>
      <c r="Z75" s="140">
        <v>2020.0</v>
      </c>
      <c r="AA75" s="4" t="s">
        <v>3321</v>
      </c>
      <c r="AB75" s="4" t="s">
        <v>3314</v>
      </c>
      <c r="AC75" s="136"/>
    </row>
    <row r="76" ht="15.75" customHeight="1">
      <c r="A76" s="138">
        <v>78.0</v>
      </c>
      <c r="B76" s="138">
        <v>7.0</v>
      </c>
      <c r="C76" s="138">
        <v>75.0</v>
      </c>
      <c r="D76" s="558">
        <v>33.0</v>
      </c>
      <c r="E76" s="559" t="s">
        <v>212</v>
      </c>
      <c r="F76" s="585" t="s">
        <v>3433</v>
      </c>
      <c r="G76" s="4" t="s">
        <v>3434</v>
      </c>
      <c r="H76" s="4" t="s">
        <v>3434</v>
      </c>
      <c r="I76" s="78" t="s">
        <v>3410</v>
      </c>
      <c r="J76" s="136"/>
      <c r="K76" s="140">
        <v>1.0</v>
      </c>
      <c r="L76" s="4" t="s">
        <v>54</v>
      </c>
      <c r="M76" s="4" t="s">
        <v>2566</v>
      </c>
      <c r="N76" s="136"/>
      <c r="O76" s="136"/>
      <c r="P76" s="136"/>
      <c r="Q76" s="78" t="s">
        <v>3435</v>
      </c>
      <c r="R76" s="136"/>
      <c r="S76" s="136"/>
      <c r="T76" s="140">
        <v>29.6</v>
      </c>
      <c r="U76" s="140">
        <v>29.6</v>
      </c>
      <c r="V76" s="138">
        <v>145.9</v>
      </c>
      <c r="W76" s="138">
        <v>1.0</v>
      </c>
      <c r="X76" s="136"/>
      <c r="Y76" s="140">
        <v>2.07</v>
      </c>
      <c r="Z76" s="140">
        <v>2019.0</v>
      </c>
      <c r="AA76" s="4" t="s">
        <v>3321</v>
      </c>
      <c r="AB76" s="78" t="s">
        <v>3412</v>
      </c>
      <c r="AC76" s="136"/>
    </row>
    <row r="77" ht="15.75" customHeight="1">
      <c r="A77" s="138">
        <v>102.0</v>
      </c>
      <c r="B77" s="138">
        <v>7.0</v>
      </c>
      <c r="C77" s="138">
        <v>76.0</v>
      </c>
      <c r="D77" s="558">
        <v>33.0</v>
      </c>
      <c r="E77" s="559" t="s">
        <v>212</v>
      </c>
      <c r="F77" s="585" t="s">
        <v>1936</v>
      </c>
      <c r="G77" s="4" t="s">
        <v>1937</v>
      </c>
      <c r="H77" s="4" t="s">
        <v>1937</v>
      </c>
      <c r="I77" s="78" t="s">
        <v>3410</v>
      </c>
      <c r="J77" s="136"/>
      <c r="K77" s="140">
        <v>1.0</v>
      </c>
      <c r="L77" s="4" t="s">
        <v>54</v>
      </c>
      <c r="M77" s="4" t="s">
        <v>64</v>
      </c>
      <c r="N77" s="136"/>
      <c r="O77" s="136"/>
      <c r="P77" s="136"/>
      <c r="Q77" s="78" t="s">
        <v>3436</v>
      </c>
      <c r="R77" s="136"/>
      <c r="S77" s="136"/>
      <c r="T77" s="140">
        <v>23.0</v>
      </c>
      <c r="U77" s="140">
        <v>23.0</v>
      </c>
      <c r="V77" s="138">
        <v>2.7</v>
      </c>
      <c r="W77" s="138">
        <v>1.0</v>
      </c>
      <c r="X77" s="136"/>
      <c r="Y77" s="4" t="s">
        <v>2578</v>
      </c>
      <c r="Z77" s="140">
        <v>2018.0</v>
      </c>
      <c r="AA77" s="4" t="s">
        <v>3313</v>
      </c>
      <c r="AB77" s="4" t="s">
        <v>3381</v>
      </c>
      <c r="AC77" s="136"/>
    </row>
    <row r="78" ht="15.75" customHeight="1">
      <c r="A78" s="138">
        <v>100.0</v>
      </c>
      <c r="B78" s="138">
        <v>7.0</v>
      </c>
      <c r="C78" s="138">
        <v>77.0</v>
      </c>
      <c r="D78" s="558">
        <v>33.0</v>
      </c>
      <c r="E78" s="559" t="s">
        <v>212</v>
      </c>
      <c r="F78" s="589"/>
      <c r="G78" s="4" t="s">
        <v>3437</v>
      </c>
      <c r="H78" s="4" t="s">
        <v>3437</v>
      </c>
      <c r="I78" s="78" t="s">
        <v>3396</v>
      </c>
      <c r="J78" s="136"/>
      <c r="K78" s="140">
        <v>1.0</v>
      </c>
      <c r="L78" s="4" t="s">
        <v>54</v>
      </c>
      <c r="M78" s="4" t="s">
        <v>64</v>
      </c>
      <c r="N78" s="136"/>
      <c r="O78" s="136"/>
      <c r="P78" s="136"/>
      <c r="Q78" s="78" t="s">
        <v>3438</v>
      </c>
      <c r="R78" s="136"/>
      <c r="S78" s="136"/>
      <c r="T78" s="140">
        <v>491.5</v>
      </c>
      <c r="U78" s="140">
        <v>491.5</v>
      </c>
      <c r="V78" s="138">
        <v>0.0</v>
      </c>
      <c r="W78" s="138">
        <v>1.0</v>
      </c>
      <c r="X78" s="136"/>
      <c r="Y78" s="4" t="s">
        <v>2578</v>
      </c>
      <c r="Z78" s="140">
        <v>2021.0</v>
      </c>
      <c r="AA78" s="4" t="s">
        <v>3313</v>
      </c>
      <c r="AB78" s="4" t="s">
        <v>3345</v>
      </c>
      <c r="AC78" s="136"/>
    </row>
    <row r="79" ht="15.75" customHeight="1">
      <c r="A79" s="138">
        <v>83.0</v>
      </c>
      <c r="B79" s="138">
        <v>8.0</v>
      </c>
      <c r="C79" s="138">
        <v>78.0</v>
      </c>
      <c r="D79" s="558">
        <v>34.0</v>
      </c>
      <c r="E79" s="559" t="s">
        <v>603</v>
      </c>
      <c r="F79" s="585" t="s">
        <v>2451</v>
      </c>
      <c r="G79" s="4" t="s">
        <v>2452</v>
      </c>
      <c r="H79" s="4" t="s">
        <v>2452</v>
      </c>
      <c r="I79" s="78" t="s">
        <v>3385</v>
      </c>
      <c r="J79" s="136"/>
      <c r="K79" s="140">
        <v>1.0</v>
      </c>
      <c r="L79" s="4" t="s">
        <v>54</v>
      </c>
      <c r="M79" s="4" t="s">
        <v>64</v>
      </c>
      <c r="N79" s="136"/>
      <c r="O79" s="136"/>
      <c r="P79" s="136"/>
      <c r="Q79" s="78" t="s">
        <v>3439</v>
      </c>
      <c r="R79" s="136"/>
      <c r="S79" s="136"/>
      <c r="T79" s="140">
        <v>524.178</v>
      </c>
      <c r="U79" s="140">
        <v>524.178</v>
      </c>
      <c r="V79" s="138">
        <v>288.4</v>
      </c>
      <c r="W79" s="138">
        <v>1.0</v>
      </c>
      <c r="X79" s="136"/>
      <c r="Y79" s="4" t="s">
        <v>2578</v>
      </c>
      <c r="Z79" s="140">
        <v>2019.0</v>
      </c>
      <c r="AA79" s="4" t="s">
        <v>3313</v>
      </c>
      <c r="AB79" s="4" t="s">
        <v>3426</v>
      </c>
      <c r="AC79" s="136"/>
    </row>
    <row r="80" ht="15.75" customHeight="1">
      <c r="A80" s="138">
        <v>84.0</v>
      </c>
      <c r="B80" s="138">
        <v>8.0</v>
      </c>
      <c r="C80" s="138">
        <v>79.0</v>
      </c>
      <c r="D80" s="558">
        <v>34.0</v>
      </c>
      <c r="E80" s="559" t="s">
        <v>603</v>
      </c>
      <c r="F80" s="585" t="s">
        <v>2451</v>
      </c>
      <c r="G80" s="4" t="s">
        <v>2452</v>
      </c>
      <c r="H80" s="4" t="s">
        <v>2452</v>
      </c>
      <c r="I80" s="78" t="s">
        <v>3338</v>
      </c>
      <c r="J80" s="136"/>
      <c r="K80" s="140">
        <v>1.0</v>
      </c>
      <c r="L80" s="4" t="s">
        <v>54</v>
      </c>
      <c r="M80" s="4" t="s">
        <v>64</v>
      </c>
      <c r="N80" s="136"/>
      <c r="O80" s="136"/>
      <c r="P80" s="136"/>
      <c r="Q80" s="78" t="s">
        <v>3440</v>
      </c>
      <c r="R80" s="136"/>
      <c r="S80" s="136"/>
      <c r="T80" s="140">
        <v>449.397</v>
      </c>
      <c r="U80" s="140">
        <v>449.397</v>
      </c>
      <c r="V80" s="138">
        <v>288.4</v>
      </c>
      <c r="W80" s="133" t="s">
        <v>68</v>
      </c>
      <c r="X80" s="136"/>
      <c r="Y80" s="4" t="s">
        <v>2578</v>
      </c>
      <c r="Z80" s="140">
        <v>2021.0</v>
      </c>
      <c r="AA80" s="4" t="s">
        <v>3313</v>
      </c>
      <c r="AB80" s="4" t="s">
        <v>3337</v>
      </c>
      <c r="AC80" s="136"/>
    </row>
    <row r="81" ht="15.75" customHeight="1">
      <c r="A81" s="138">
        <v>90.0</v>
      </c>
      <c r="B81" s="138">
        <v>9.0</v>
      </c>
      <c r="C81" s="138">
        <v>80.0</v>
      </c>
      <c r="D81" s="558">
        <v>37.0</v>
      </c>
      <c r="E81" s="559" t="s">
        <v>610</v>
      </c>
      <c r="F81" s="585" t="s">
        <v>3441</v>
      </c>
      <c r="G81" s="4" t="s">
        <v>3442</v>
      </c>
      <c r="H81" s="4" t="s">
        <v>3442</v>
      </c>
      <c r="I81" s="4" t="s">
        <v>3317</v>
      </c>
      <c r="J81" s="136"/>
      <c r="K81" s="140">
        <v>1.0</v>
      </c>
      <c r="L81" s="4" t="s">
        <v>54</v>
      </c>
      <c r="M81" s="4" t="s">
        <v>64</v>
      </c>
      <c r="N81" s="136"/>
      <c r="O81" s="133" t="s">
        <v>3364</v>
      </c>
      <c r="P81" s="136"/>
      <c r="Q81" s="78" t="s">
        <v>3443</v>
      </c>
      <c r="R81" s="136"/>
      <c r="S81" s="136"/>
      <c r="T81" s="140">
        <v>21537.793</v>
      </c>
      <c r="U81" s="140">
        <v>21537.793</v>
      </c>
      <c r="V81" s="138">
        <v>23725.8</v>
      </c>
      <c r="W81" s="138">
        <v>1.0</v>
      </c>
      <c r="X81" s="136"/>
      <c r="Y81" s="4" t="s">
        <v>2578</v>
      </c>
      <c r="Z81" s="140">
        <v>2021.0</v>
      </c>
      <c r="AA81" s="4" t="s">
        <v>3313</v>
      </c>
      <c r="AB81" s="4" t="s">
        <v>3384</v>
      </c>
      <c r="AC81" s="136"/>
    </row>
    <row r="82" ht="15.75" customHeight="1">
      <c r="A82" s="138">
        <v>86.0</v>
      </c>
      <c r="B82" s="138">
        <v>9.0</v>
      </c>
      <c r="C82" s="138">
        <v>81.0</v>
      </c>
      <c r="D82" s="558">
        <v>37.0</v>
      </c>
      <c r="E82" s="559" t="s">
        <v>610</v>
      </c>
      <c r="F82" s="585" t="s">
        <v>1230</v>
      </c>
      <c r="G82" s="4" t="s">
        <v>1231</v>
      </c>
      <c r="H82" s="4" t="s">
        <v>1231</v>
      </c>
      <c r="I82" s="78" t="s">
        <v>3372</v>
      </c>
      <c r="J82" s="136"/>
      <c r="K82" s="140">
        <v>1.0</v>
      </c>
      <c r="L82" s="4" t="s">
        <v>64</v>
      </c>
      <c r="M82" s="4" t="s">
        <v>64</v>
      </c>
      <c r="N82" s="136"/>
      <c r="O82" s="136"/>
      <c r="P82" s="136"/>
      <c r="Q82" s="78" t="s">
        <v>3444</v>
      </c>
      <c r="R82" s="136"/>
      <c r="S82" s="136"/>
      <c r="T82" s="140">
        <v>1170.053</v>
      </c>
      <c r="U82" s="4" t="s">
        <v>2578</v>
      </c>
      <c r="V82" s="138">
        <v>1674.6</v>
      </c>
      <c r="W82" s="138">
        <v>1.0</v>
      </c>
      <c r="X82" s="136"/>
      <c r="Y82" s="4" t="s">
        <v>2578</v>
      </c>
      <c r="Z82" s="140">
        <v>2021.0</v>
      </c>
      <c r="AA82" s="4" t="s">
        <v>3313</v>
      </c>
      <c r="AB82" s="4" t="s">
        <v>3445</v>
      </c>
      <c r="AC82" s="136"/>
    </row>
    <row r="83" ht="15.75" customHeight="1">
      <c r="A83" s="138">
        <v>22.0</v>
      </c>
      <c r="B83" s="138">
        <v>11.0</v>
      </c>
      <c r="C83" s="138">
        <v>82.0</v>
      </c>
      <c r="D83" s="590">
        <v>43.0</v>
      </c>
      <c r="E83" s="591" t="s">
        <v>819</v>
      </c>
      <c r="F83" s="585" t="s">
        <v>2507</v>
      </c>
      <c r="G83" s="4" t="s">
        <v>2508</v>
      </c>
      <c r="H83" s="4" t="s">
        <v>2508</v>
      </c>
      <c r="I83" s="78" t="s">
        <v>3385</v>
      </c>
      <c r="J83" s="136"/>
      <c r="K83" s="140">
        <v>1.0</v>
      </c>
      <c r="L83" s="4" t="s">
        <v>54</v>
      </c>
      <c r="M83" s="4" t="s">
        <v>2566</v>
      </c>
      <c r="N83" s="136"/>
      <c r="O83" s="136"/>
      <c r="P83" s="136"/>
      <c r="Q83" s="78" t="s">
        <v>3446</v>
      </c>
      <c r="R83" s="136"/>
      <c r="S83" s="136"/>
      <c r="T83" s="140">
        <v>436.424</v>
      </c>
      <c r="U83" s="4" t="s">
        <v>2578</v>
      </c>
      <c r="V83" s="138">
        <v>1845.9</v>
      </c>
      <c r="W83" s="138">
        <v>1.0</v>
      </c>
      <c r="X83" s="136"/>
      <c r="Y83" s="140">
        <v>0.72</v>
      </c>
      <c r="Z83" s="140">
        <v>2021.0</v>
      </c>
      <c r="AA83" s="4" t="s">
        <v>3321</v>
      </c>
      <c r="AB83" s="4" t="s">
        <v>3369</v>
      </c>
      <c r="AC83" s="136"/>
    </row>
    <row r="84" ht="15.75" customHeight="1">
      <c r="A84" s="138">
        <v>70.0</v>
      </c>
      <c r="B84" s="138">
        <v>11.0</v>
      </c>
      <c r="C84" s="138">
        <v>83.0</v>
      </c>
      <c r="D84" s="590">
        <v>43.0</v>
      </c>
      <c r="E84" s="591" t="s">
        <v>819</v>
      </c>
      <c r="F84" s="585" t="s">
        <v>2507</v>
      </c>
      <c r="G84" s="4" t="s">
        <v>2508</v>
      </c>
      <c r="H84" s="4" t="s">
        <v>2508</v>
      </c>
      <c r="I84" s="78" t="s">
        <v>3326</v>
      </c>
      <c r="J84" s="136"/>
      <c r="K84" s="140">
        <v>1.0</v>
      </c>
      <c r="L84" s="4" t="s">
        <v>54</v>
      </c>
      <c r="M84" s="4" t="s">
        <v>2566</v>
      </c>
      <c r="N84" s="136"/>
      <c r="O84" s="136"/>
      <c r="P84" s="136"/>
      <c r="Q84" s="78" t="s">
        <v>3447</v>
      </c>
      <c r="R84" s="136"/>
      <c r="S84" s="136"/>
      <c r="T84" s="140">
        <v>199.0</v>
      </c>
      <c r="U84" s="140">
        <v>199.0</v>
      </c>
      <c r="V84" s="138">
        <v>1845.9</v>
      </c>
      <c r="W84" s="133" t="s">
        <v>68</v>
      </c>
      <c r="X84" s="136"/>
      <c r="Y84" s="140">
        <v>3.14</v>
      </c>
      <c r="Z84" s="140">
        <v>2021.0</v>
      </c>
      <c r="AA84" s="4" t="s">
        <v>3321</v>
      </c>
      <c r="AB84" s="4" t="s">
        <v>3337</v>
      </c>
      <c r="AC84" s="136"/>
    </row>
    <row r="85" ht="15.75" customHeight="1">
      <c r="A85" s="138">
        <v>23.0</v>
      </c>
      <c r="B85" s="138">
        <v>11.0</v>
      </c>
      <c r="C85" s="138">
        <v>84.0</v>
      </c>
      <c r="D85" s="590">
        <v>43.0</v>
      </c>
      <c r="E85" s="591" t="s">
        <v>819</v>
      </c>
      <c r="F85" s="585" t="s">
        <v>2507</v>
      </c>
      <c r="G85" s="4" t="s">
        <v>2508</v>
      </c>
      <c r="H85" s="4" t="s">
        <v>2508</v>
      </c>
      <c r="I85" s="78" t="s">
        <v>3330</v>
      </c>
      <c r="J85" s="136"/>
      <c r="K85" s="140">
        <v>1.0</v>
      </c>
      <c r="L85" s="4" t="s">
        <v>54</v>
      </c>
      <c r="M85" s="4" t="s">
        <v>2566</v>
      </c>
      <c r="N85" s="136"/>
      <c r="O85" s="136"/>
      <c r="P85" s="136"/>
      <c r="Q85" s="78" t="s">
        <v>3448</v>
      </c>
      <c r="R85" s="136"/>
      <c r="S85" s="136"/>
      <c r="T85" s="140">
        <v>87.299</v>
      </c>
      <c r="U85" s="4" t="s">
        <v>2578</v>
      </c>
      <c r="V85" s="138">
        <v>1845.9</v>
      </c>
      <c r="W85" s="133" t="s">
        <v>68</v>
      </c>
      <c r="X85" s="136"/>
      <c r="Y85" s="140">
        <v>1.53</v>
      </c>
      <c r="Z85" s="140">
        <v>2021.0</v>
      </c>
      <c r="AA85" s="4" t="s">
        <v>3321</v>
      </c>
      <c r="AB85" s="4" t="s">
        <v>3337</v>
      </c>
      <c r="AC85" s="136"/>
    </row>
    <row r="86" ht="15.75" customHeight="1">
      <c r="A86" s="138">
        <v>71.0</v>
      </c>
      <c r="B86" s="138">
        <v>11.0</v>
      </c>
      <c r="C86" s="138">
        <v>85.0</v>
      </c>
      <c r="D86" s="590">
        <v>43.0</v>
      </c>
      <c r="E86" s="591" t="s">
        <v>819</v>
      </c>
      <c r="F86" s="585" t="s">
        <v>2507</v>
      </c>
      <c r="G86" s="4" t="s">
        <v>2508</v>
      </c>
      <c r="H86" s="4" t="s">
        <v>2508</v>
      </c>
      <c r="I86" s="78" t="s">
        <v>3414</v>
      </c>
      <c r="J86" s="136"/>
      <c r="K86" s="140">
        <v>1.0</v>
      </c>
      <c r="L86" s="4" t="s">
        <v>64</v>
      </c>
      <c r="M86" s="4" t="s">
        <v>2566</v>
      </c>
      <c r="N86" s="136"/>
      <c r="O86" s="136"/>
      <c r="P86" s="136"/>
      <c r="Q86" s="78" t="s">
        <v>3449</v>
      </c>
      <c r="R86" s="136"/>
      <c r="S86" s="136"/>
      <c r="T86" s="140">
        <v>8.4</v>
      </c>
      <c r="U86" s="4" t="s">
        <v>2578</v>
      </c>
      <c r="V86" s="138">
        <v>1845.9</v>
      </c>
      <c r="W86" s="133" t="s">
        <v>68</v>
      </c>
      <c r="X86" s="136"/>
      <c r="Y86" s="140">
        <v>0.97</v>
      </c>
      <c r="Z86" s="140">
        <v>2021.0</v>
      </c>
      <c r="AA86" s="4" t="s">
        <v>3321</v>
      </c>
      <c r="AB86" s="4" t="s">
        <v>3337</v>
      </c>
      <c r="AC86" s="136"/>
    </row>
    <row r="87" ht="15.75" customHeight="1">
      <c r="A87" s="138">
        <v>11.0</v>
      </c>
      <c r="B87" s="138">
        <v>12.0</v>
      </c>
      <c r="C87" s="138">
        <v>86.0</v>
      </c>
      <c r="D87" s="590">
        <v>45.0</v>
      </c>
      <c r="E87" s="591" t="s">
        <v>862</v>
      </c>
      <c r="F87" s="585" t="s">
        <v>3030</v>
      </c>
      <c r="G87" s="4" t="s">
        <v>3031</v>
      </c>
      <c r="H87" s="4" t="s">
        <v>3031</v>
      </c>
      <c r="I87" s="78" t="s">
        <v>3346</v>
      </c>
      <c r="J87" s="136"/>
      <c r="K87" s="140">
        <v>1.0</v>
      </c>
      <c r="L87" s="4" t="s">
        <v>54</v>
      </c>
      <c r="M87" s="4" t="s">
        <v>2566</v>
      </c>
      <c r="N87" s="136"/>
      <c r="O87" s="136"/>
      <c r="P87" s="133" t="s">
        <v>52</v>
      </c>
      <c r="Q87" s="78" t="s">
        <v>3450</v>
      </c>
      <c r="R87" s="136"/>
      <c r="S87" s="136"/>
      <c r="T87" s="140">
        <v>6524.2</v>
      </c>
      <c r="U87" s="140">
        <v>6412.0</v>
      </c>
      <c r="V87" s="138">
        <v>22667.8</v>
      </c>
      <c r="W87" s="138">
        <v>1.0</v>
      </c>
      <c r="X87" s="136"/>
      <c r="Y87" s="140">
        <v>0.99</v>
      </c>
      <c r="Z87" s="140">
        <v>2021.0</v>
      </c>
      <c r="AA87" s="4" t="s">
        <v>3321</v>
      </c>
      <c r="AB87" s="4" t="s">
        <v>3369</v>
      </c>
      <c r="AC87" s="136"/>
    </row>
    <row r="88" ht="15.75" customHeight="1">
      <c r="A88" s="138">
        <v>10.0</v>
      </c>
      <c r="B88" s="138">
        <v>12.0</v>
      </c>
      <c r="C88" s="138">
        <v>87.0</v>
      </c>
      <c r="D88" s="590">
        <v>45.0</v>
      </c>
      <c r="E88" s="591" t="s">
        <v>862</v>
      </c>
      <c r="F88" s="585" t="s">
        <v>3030</v>
      </c>
      <c r="G88" s="4" t="s">
        <v>3031</v>
      </c>
      <c r="H88" s="4" t="s">
        <v>3031</v>
      </c>
      <c r="I88" s="78" t="s">
        <v>3451</v>
      </c>
      <c r="J88" s="136"/>
      <c r="K88" s="140">
        <v>1.0</v>
      </c>
      <c r="L88" s="4" t="s">
        <v>64</v>
      </c>
      <c r="M88" s="4" t="s">
        <v>2566</v>
      </c>
      <c r="N88" s="136"/>
      <c r="O88" s="136"/>
      <c r="P88" s="133" t="s">
        <v>52</v>
      </c>
      <c r="Q88" s="78" t="s">
        <v>3452</v>
      </c>
      <c r="R88" s="136"/>
      <c r="S88" s="136"/>
      <c r="T88" s="140">
        <v>5073.934</v>
      </c>
      <c r="U88" s="140">
        <v>5073.934</v>
      </c>
      <c r="V88" s="138">
        <v>22667.8</v>
      </c>
      <c r="W88" s="133" t="s">
        <v>68</v>
      </c>
      <c r="X88" s="136"/>
      <c r="Y88" s="140">
        <v>1.26</v>
      </c>
      <c r="Z88" s="140">
        <v>2021.0</v>
      </c>
      <c r="AA88" s="4" t="s">
        <v>3321</v>
      </c>
      <c r="AB88" s="4" t="s">
        <v>3322</v>
      </c>
      <c r="AC88" s="136"/>
    </row>
    <row r="89" ht="15.75" customHeight="1">
      <c r="A89" s="138">
        <v>87.0</v>
      </c>
      <c r="B89" s="138">
        <v>12.0</v>
      </c>
      <c r="C89" s="138">
        <v>88.0</v>
      </c>
      <c r="D89" s="590">
        <v>45.0</v>
      </c>
      <c r="E89" s="591" t="s">
        <v>862</v>
      </c>
      <c r="F89" s="585" t="s">
        <v>3030</v>
      </c>
      <c r="G89" s="4" t="s">
        <v>3031</v>
      </c>
      <c r="H89" s="4" t="s">
        <v>3031</v>
      </c>
      <c r="I89" s="78" t="s">
        <v>3328</v>
      </c>
      <c r="J89" s="136"/>
      <c r="K89" s="140">
        <v>1.0</v>
      </c>
      <c r="L89" s="4" t="s">
        <v>54</v>
      </c>
      <c r="M89" s="4" t="s">
        <v>64</v>
      </c>
      <c r="N89" s="136"/>
      <c r="O89" s="136"/>
      <c r="P89" s="133" t="s">
        <v>52</v>
      </c>
      <c r="Q89" s="78" t="s">
        <v>3453</v>
      </c>
      <c r="R89" s="136"/>
      <c r="S89" s="136"/>
      <c r="T89" s="140">
        <v>3994.791</v>
      </c>
      <c r="U89" s="140">
        <v>4777.953</v>
      </c>
      <c r="V89" s="138">
        <v>22667.8</v>
      </c>
      <c r="W89" s="133" t="s">
        <v>68</v>
      </c>
      <c r="X89" s="136"/>
      <c r="Y89" s="4" t="s">
        <v>2578</v>
      </c>
      <c r="Z89" s="140">
        <v>2021.0</v>
      </c>
      <c r="AA89" s="4" t="s">
        <v>3313</v>
      </c>
      <c r="AB89" s="4" t="s">
        <v>3337</v>
      </c>
      <c r="AC89" s="136"/>
    </row>
    <row r="90" ht="15.75" customHeight="1">
      <c r="A90" s="138">
        <v>9.0</v>
      </c>
      <c r="B90" s="138">
        <v>12.0</v>
      </c>
      <c r="C90" s="138">
        <v>89.0</v>
      </c>
      <c r="D90" s="590">
        <v>45.0</v>
      </c>
      <c r="E90" s="591" t="s">
        <v>862</v>
      </c>
      <c r="F90" s="585" t="s">
        <v>3030</v>
      </c>
      <c r="G90" s="4" t="s">
        <v>3031</v>
      </c>
      <c r="H90" s="4" t="s">
        <v>3031</v>
      </c>
      <c r="I90" s="78" t="s">
        <v>3375</v>
      </c>
      <c r="J90" s="136"/>
      <c r="K90" s="140">
        <v>1.0</v>
      </c>
      <c r="L90" s="4" t="s">
        <v>64</v>
      </c>
      <c r="M90" s="4" t="s">
        <v>2566</v>
      </c>
      <c r="N90" s="136"/>
      <c r="O90" s="136"/>
      <c r="P90" s="133" t="s">
        <v>52</v>
      </c>
      <c r="Q90" s="78" t="s">
        <v>3454</v>
      </c>
      <c r="R90" s="136"/>
      <c r="S90" s="136"/>
      <c r="T90" s="140">
        <v>1784.28</v>
      </c>
      <c r="U90" s="4" t="s">
        <v>2578</v>
      </c>
      <c r="V90" s="138">
        <v>22667.8</v>
      </c>
      <c r="W90" s="133" t="s">
        <v>68</v>
      </c>
      <c r="X90" s="136"/>
      <c r="Y90" s="140">
        <v>1.11</v>
      </c>
      <c r="Z90" s="140">
        <v>2021.0</v>
      </c>
      <c r="AA90" s="4" t="s">
        <v>3321</v>
      </c>
      <c r="AB90" s="4" t="s">
        <v>3337</v>
      </c>
      <c r="AC90" s="136"/>
    </row>
    <row r="91" ht="15.75" customHeight="1">
      <c r="A91" s="138">
        <v>88.0</v>
      </c>
      <c r="B91" s="138">
        <v>12.0</v>
      </c>
      <c r="C91" s="138">
        <v>90.0</v>
      </c>
      <c r="D91" s="590">
        <v>45.0</v>
      </c>
      <c r="E91" s="591" t="s">
        <v>862</v>
      </c>
      <c r="F91" s="585" t="s">
        <v>3030</v>
      </c>
      <c r="G91" s="4" t="s">
        <v>3031</v>
      </c>
      <c r="H91" s="4" t="s">
        <v>3031</v>
      </c>
      <c r="I91" s="4" t="s">
        <v>3343</v>
      </c>
      <c r="J91" s="136"/>
      <c r="K91" s="140">
        <v>1.0</v>
      </c>
      <c r="L91" s="4" t="s">
        <v>54</v>
      </c>
      <c r="M91" s="4" t="s">
        <v>64</v>
      </c>
      <c r="N91" s="136"/>
      <c r="O91" s="136"/>
      <c r="P91" s="133" t="s">
        <v>52</v>
      </c>
      <c r="Q91" s="78" t="s">
        <v>3455</v>
      </c>
      <c r="R91" s="136"/>
      <c r="S91" s="136"/>
      <c r="T91" s="140">
        <v>1228.0</v>
      </c>
      <c r="U91" s="140">
        <v>1228.0</v>
      </c>
      <c r="V91" s="138">
        <v>22667.8</v>
      </c>
      <c r="W91" s="133" t="s">
        <v>68</v>
      </c>
      <c r="X91" s="136"/>
      <c r="Y91" s="4" t="s">
        <v>2578</v>
      </c>
      <c r="Z91" s="140">
        <v>2021.0</v>
      </c>
      <c r="AA91" s="4" t="s">
        <v>3313</v>
      </c>
      <c r="AB91" s="4" t="s">
        <v>3381</v>
      </c>
      <c r="AC91" s="136"/>
    </row>
    <row r="92" ht="15.75" customHeight="1">
      <c r="A92" s="138">
        <v>45.0</v>
      </c>
      <c r="B92" s="138">
        <v>12.0</v>
      </c>
      <c r="C92" s="138">
        <v>91.0</v>
      </c>
      <c r="D92" s="590">
        <v>45.0</v>
      </c>
      <c r="E92" s="591" t="s">
        <v>862</v>
      </c>
      <c r="F92" s="585" t="s">
        <v>3030</v>
      </c>
      <c r="G92" s="4" t="s">
        <v>3031</v>
      </c>
      <c r="H92" s="4" t="s">
        <v>3031</v>
      </c>
      <c r="I92" s="78" t="s">
        <v>3326</v>
      </c>
      <c r="J92" s="136"/>
      <c r="K92" s="140">
        <v>1.0</v>
      </c>
      <c r="L92" s="4" t="s">
        <v>54</v>
      </c>
      <c r="M92" s="4" t="s">
        <v>2566</v>
      </c>
      <c r="N92" s="136"/>
      <c r="O92" s="136"/>
      <c r="P92" s="133" t="s">
        <v>52</v>
      </c>
      <c r="Q92" s="78" t="s">
        <v>3456</v>
      </c>
      <c r="R92" s="136"/>
      <c r="S92" s="136"/>
      <c r="T92" s="140">
        <v>1111.0</v>
      </c>
      <c r="U92" s="140">
        <v>1111.0</v>
      </c>
      <c r="V92" s="138">
        <v>22667.8</v>
      </c>
      <c r="W92" s="133" t="s">
        <v>68</v>
      </c>
      <c r="X92" s="136"/>
      <c r="Y92" s="140">
        <v>1.47</v>
      </c>
      <c r="Z92" s="140">
        <v>2021.0</v>
      </c>
      <c r="AA92" s="4" t="s">
        <v>3321</v>
      </c>
      <c r="AB92" s="4" t="s">
        <v>3384</v>
      </c>
      <c r="AC92" s="136"/>
    </row>
    <row r="93" ht="15.75" customHeight="1">
      <c r="A93" s="138">
        <v>47.0</v>
      </c>
      <c r="B93" s="138">
        <v>12.0</v>
      </c>
      <c r="C93" s="138">
        <v>92.0</v>
      </c>
      <c r="D93" s="590">
        <v>45.0</v>
      </c>
      <c r="E93" s="591" t="s">
        <v>862</v>
      </c>
      <c r="F93" s="585" t="s">
        <v>3030</v>
      </c>
      <c r="G93" s="4" t="s">
        <v>3031</v>
      </c>
      <c r="H93" s="4" t="s">
        <v>3031</v>
      </c>
      <c r="I93" s="78" t="s">
        <v>3332</v>
      </c>
      <c r="J93" s="136"/>
      <c r="K93" s="140">
        <v>1.0</v>
      </c>
      <c r="L93" s="4" t="s">
        <v>54</v>
      </c>
      <c r="M93" s="4" t="s">
        <v>2566</v>
      </c>
      <c r="N93" s="136"/>
      <c r="O93" s="136"/>
      <c r="P93" s="133" t="s">
        <v>52</v>
      </c>
      <c r="Q93" s="78" t="s">
        <v>3457</v>
      </c>
      <c r="R93" s="136"/>
      <c r="S93" s="136"/>
      <c r="T93" s="140">
        <v>490.686</v>
      </c>
      <c r="U93" s="140">
        <v>490.686</v>
      </c>
      <c r="V93" s="138">
        <v>22667.8</v>
      </c>
      <c r="W93" s="133" t="s">
        <v>68</v>
      </c>
      <c r="X93" s="136"/>
      <c r="Y93" s="140">
        <v>1.78</v>
      </c>
      <c r="Z93" s="140">
        <v>2021.0</v>
      </c>
      <c r="AA93" s="4" t="s">
        <v>3321</v>
      </c>
      <c r="AB93" s="4" t="s">
        <v>3337</v>
      </c>
      <c r="AC93" s="136"/>
    </row>
    <row r="94" ht="15.75" customHeight="1">
      <c r="A94" s="138">
        <v>89.0</v>
      </c>
      <c r="B94" s="138">
        <v>12.0</v>
      </c>
      <c r="C94" s="138">
        <v>93.0</v>
      </c>
      <c r="D94" s="590">
        <v>45.0</v>
      </c>
      <c r="E94" s="591" t="s">
        <v>862</v>
      </c>
      <c r="F94" s="585" t="s">
        <v>3030</v>
      </c>
      <c r="G94" s="4" t="s">
        <v>3031</v>
      </c>
      <c r="H94" s="4" t="s">
        <v>3031</v>
      </c>
      <c r="I94" s="78" t="s">
        <v>3357</v>
      </c>
      <c r="J94" s="136"/>
      <c r="K94" s="140">
        <v>1.0</v>
      </c>
      <c r="L94" s="4" t="s">
        <v>54</v>
      </c>
      <c r="M94" s="4" t="s">
        <v>64</v>
      </c>
      <c r="N94" s="136"/>
      <c r="O94" s="136"/>
      <c r="P94" s="133" t="s">
        <v>52</v>
      </c>
      <c r="Q94" s="78" t="s">
        <v>3458</v>
      </c>
      <c r="R94" s="136"/>
      <c r="S94" s="136"/>
      <c r="T94" s="140">
        <v>484.74</v>
      </c>
      <c r="U94" s="140">
        <v>484.74</v>
      </c>
      <c r="V94" s="138">
        <v>22667.8</v>
      </c>
      <c r="W94" s="133" t="s">
        <v>68</v>
      </c>
      <c r="X94" s="136"/>
      <c r="Y94" s="4" t="s">
        <v>2578</v>
      </c>
      <c r="Z94" s="140">
        <v>2021.0</v>
      </c>
      <c r="AA94" s="4" t="s">
        <v>3313</v>
      </c>
      <c r="AB94" s="4" t="s">
        <v>3337</v>
      </c>
      <c r="AC94" s="136"/>
    </row>
    <row r="95" ht="15.75" customHeight="1">
      <c r="A95" s="138">
        <v>46.0</v>
      </c>
      <c r="B95" s="138">
        <v>12.0</v>
      </c>
      <c r="C95" s="138">
        <v>94.0</v>
      </c>
      <c r="D95" s="590">
        <v>45.0</v>
      </c>
      <c r="E95" s="591" t="s">
        <v>862</v>
      </c>
      <c r="F95" s="585" t="s">
        <v>3030</v>
      </c>
      <c r="G95" s="4" t="s">
        <v>3031</v>
      </c>
      <c r="H95" s="4" t="s">
        <v>3031</v>
      </c>
      <c r="I95" s="78" t="s">
        <v>3414</v>
      </c>
      <c r="J95" s="136"/>
      <c r="K95" s="140">
        <v>1.0</v>
      </c>
      <c r="L95" s="4" t="s">
        <v>54</v>
      </c>
      <c r="M95" s="4" t="s">
        <v>2566</v>
      </c>
      <c r="N95" s="136"/>
      <c r="O95" s="136"/>
      <c r="P95" s="133" t="s">
        <v>52</v>
      </c>
      <c r="Q95" s="78" t="s">
        <v>3459</v>
      </c>
      <c r="R95" s="136"/>
      <c r="S95" s="136"/>
      <c r="T95" s="140">
        <v>79.2</v>
      </c>
      <c r="U95" s="140">
        <v>79.2</v>
      </c>
      <c r="V95" s="138">
        <v>22667.8</v>
      </c>
      <c r="W95" s="133" t="s">
        <v>68</v>
      </c>
      <c r="X95" s="136"/>
      <c r="Y95" s="140">
        <v>2.34</v>
      </c>
      <c r="Z95" s="140">
        <v>2021.0</v>
      </c>
      <c r="AA95" s="4" t="s">
        <v>3321</v>
      </c>
      <c r="AB95" s="4" t="s">
        <v>3337</v>
      </c>
      <c r="AC95" s="136"/>
    </row>
    <row r="96" ht="15.75" customHeight="1">
      <c r="A96" s="138">
        <v>30.0</v>
      </c>
      <c r="B96" s="138">
        <v>12.0</v>
      </c>
      <c r="C96" s="138">
        <v>95.0</v>
      </c>
      <c r="D96" s="590">
        <v>45.0</v>
      </c>
      <c r="E96" s="591" t="s">
        <v>862</v>
      </c>
      <c r="F96" s="585" t="s">
        <v>3460</v>
      </c>
      <c r="G96" s="4" t="s">
        <v>3461</v>
      </c>
      <c r="H96" s="4" t="s">
        <v>3461</v>
      </c>
      <c r="I96" s="78" t="s">
        <v>3385</v>
      </c>
      <c r="J96" s="136"/>
      <c r="K96" s="140">
        <v>1.0</v>
      </c>
      <c r="L96" s="4" t="s">
        <v>64</v>
      </c>
      <c r="M96" s="4" t="s">
        <v>2566</v>
      </c>
      <c r="N96" s="136"/>
      <c r="O96" s="136"/>
      <c r="P96" s="136"/>
      <c r="Q96" s="4" t="s">
        <v>2578</v>
      </c>
      <c r="R96" s="136"/>
      <c r="S96" s="136"/>
      <c r="T96" s="4" t="s">
        <v>2578</v>
      </c>
      <c r="U96" s="140">
        <v>975.77</v>
      </c>
      <c r="V96" s="138">
        <v>6172.7</v>
      </c>
      <c r="W96" s="138">
        <v>1.0</v>
      </c>
      <c r="X96" s="136"/>
      <c r="Y96" s="140">
        <v>2.116</v>
      </c>
      <c r="Z96" s="140">
        <v>2017.0</v>
      </c>
      <c r="AA96" s="4" t="s">
        <v>3321</v>
      </c>
      <c r="AB96" s="4" t="s">
        <v>2578</v>
      </c>
      <c r="AC96" s="136"/>
    </row>
    <row r="97" ht="15.75" customHeight="1">
      <c r="A97" s="138">
        <v>5.0</v>
      </c>
      <c r="B97" s="138">
        <v>12.0</v>
      </c>
      <c r="C97" s="138">
        <v>96.0</v>
      </c>
      <c r="D97" s="590">
        <v>45.0</v>
      </c>
      <c r="E97" s="591" t="s">
        <v>862</v>
      </c>
      <c r="F97" s="585" t="s">
        <v>1098</v>
      </c>
      <c r="G97" s="4" t="s">
        <v>1100</v>
      </c>
      <c r="H97" s="4" t="s">
        <v>1100</v>
      </c>
      <c r="I97" s="78" t="s">
        <v>3346</v>
      </c>
      <c r="J97" s="136"/>
      <c r="K97" s="140">
        <v>1.0</v>
      </c>
      <c r="L97" s="4" t="s">
        <v>54</v>
      </c>
      <c r="M97" s="4" t="s">
        <v>2566</v>
      </c>
      <c r="N97" s="136"/>
      <c r="O97" s="136"/>
      <c r="P97" s="136"/>
      <c r="Q97" s="78" t="s">
        <v>3462</v>
      </c>
      <c r="R97" s="136"/>
      <c r="S97" s="136"/>
      <c r="T97" s="140">
        <v>913.603</v>
      </c>
      <c r="U97" s="4" t="s">
        <v>2578</v>
      </c>
      <c r="V97" s="138">
        <v>2283.6</v>
      </c>
      <c r="W97" s="138">
        <v>1.0</v>
      </c>
      <c r="X97" s="136"/>
      <c r="Y97" s="140">
        <v>1.52</v>
      </c>
      <c r="Z97" s="140">
        <v>2021.0</v>
      </c>
      <c r="AA97" s="4" t="s">
        <v>3321</v>
      </c>
      <c r="AB97" s="4" t="s">
        <v>3334</v>
      </c>
      <c r="AC97" s="136"/>
    </row>
    <row r="98" ht="15.75" customHeight="1">
      <c r="A98" s="138">
        <v>4.0</v>
      </c>
      <c r="B98" s="138">
        <v>12.0</v>
      </c>
      <c r="C98" s="138">
        <v>97.0</v>
      </c>
      <c r="D98" s="590">
        <v>45.0</v>
      </c>
      <c r="E98" s="591" t="s">
        <v>862</v>
      </c>
      <c r="F98" s="585" t="s">
        <v>1098</v>
      </c>
      <c r="G98" s="4" t="s">
        <v>1100</v>
      </c>
      <c r="H98" s="4" t="s">
        <v>1100</v>
      </c>
      <c r="I98" s="78" t="s">
        <v>3372</v>
      </c>
      <c r="J98" s="136"/>
      <c r="K98" s="140">
        <v>1.0</v>
      </c>
      <c r="L98" s="4" t="s">
        <v>54</v>
      </c>
      <c r="M98" s="4" t="s">
        <v>2566</v>
      </c>
      <c r="N98" s="136"/>
      <c r="O98" s="136"/>
      <c r="P98" s="136"/>
      <c r="Q98" s="78" t="s">
        <v>3463</v>
      </c>
      <c r="R98" s="136"/>
      <c r="S98" s="136"/>
      <c r="T98" s="140">
        <v>369.94</v>
      </c>
      <c r="U98" s="140">
        <v>369.94</v>
      </c>
      <c r="V98" s="138">
        <v>2283.6</v>
      </c>
      <c r="W98" s="133" t="s">
        <v>68</v>
      </c>
      <c r="X98" s="136"/>
      <c r="Y98" s="140">
        <v>1.8</v>
      </c>
      <c r="Z98" s="140">
        <v>2021.0</v>
      </c>
      <c r="AA98" s="4" t="s">
        <v>3321</v>
      </c>
      <c r="AB98" s="4" t="s">
        <v>3337</v>
      </c>
      <c r="AC98" s="136"/>
    </row>
    <row r="99" ht="15.75" customHeight="1">
      <c r="A99" s="138">
        <v>44.0</v>
      </c>
      <c r="B99" s="138">
        <v>12.0</v>
      </c>
      <c r="C99" s="138">
        <v>98.0</v>
      </c>
      <c r="D99" s="590">
        <v>45.0</v>
      </c>
      <c r="E99" s="591" t="s">
        <v>862</v>
      </c>
      <c r="F99" s="585" t="s">
        <v>1098</v>
      </c>
      <c r="G99" s="4" t="s">
        <v>1100</v>
      </c>
      <c r="H99" s="4" t="s">
        <v>1100</v>
      </c>
      <c r="I99" s="78" t="s">
        <v>3451</v>
      </c>
      <c r="J99" s="136"/>
      <c r="K99" s="140">
        <v>1.0</v>
      </c>
      <c r="L99" s="4" t="s">
        <v>54</v>
      </c>
      <c r="M99" s="4" t="s">
        <v>2566</v>
      </c>
      <c r="N99" s="136"/>
      <c r="O99" s="136"/>
      <c r="P99" s="136"/>
      <c r="Q99" s="78" t="s">
        <v>3464</v>
      </c>
      <c r="R99" s="136"/>
      <c r="S99" s="136"/>
      <c r="T99" s="140">
        <v>294.14</v>
      </c>
      <c r="U99" s="140">
        <v>271.39</v>
      </c>
      <c r="V99" s="138">
        <v>2283.6</v>
      </c>
      <c r="W99" s="133" t="s">
        <v>68</v>
      </c>
      <c r="X99" s="136"/>
      <c r="Y99" s="140">
        <v>2.25</v>
      </c>
      <c r="Z99" s="140">
        <v>2021.0</v>
      </c>
      <c r="AA99" s="4" t="s">
        <v>3321</v>
      </c>
      <c r="AB99" s="4" t="s">
        <v>3337</v>
      </c>
      <c r="AC99" s="136"/>
    </row>
    <row r="100" ht="15.75" customHeight="1">
      <c r="A100" s="138">
        <v>40.0</v>
      </c>
      <c r="B100" s="138">
        <v>12.0</v>
      </c>
      <c r="C100" s="138">
        <v>99.0</v>
      </c>
      <c r="D100" s="590">
        <v>45.0</v>
      </c>
      <c r="E100" s="591" t="s">
        <v>862</v>
      </c>
      <c r="F100" s="585" t="s">
        <v>3465</v>
      </c>
      <c r="G100" s="4" t="s">
        <v>3466</v>
      </c>
      <c r="H100" s="4" t="s">
        <v>3466</v>
      </c>
      <c r="I100" s="78" t="s">
        <v>3326</v>
      </c>
      <c r="J100" s="136"/>
      <c r="K100" s="140">
        <v>1.0</v>
      </c>
      <c r="L100" s="4" t="s">
        <v>54</v>
      </c>
      <c r="M100" s="4" t="s">
        <v>2566</v>
      </c>
      <c r="N100" s="136"/>
      <c r="O100" s="136"/>
      <c r="P100" s="136"/>
      <c r="Q100" s="78" t="s">
        <v>3467</v>
      </c>
      <c r="R100" s="136"/>
      <c r="S100" s="136"/>
      <c r="T100" s="140">
        <v>416.0</v>
      </c>
      <c r="U100" s="140">
        <v>416.0</v>
      </c>
      <c r="V100" s="138">
        <v>2167.6</v>
      </c>
      <c r="W100" s="133" t="s">
        <v>68</v>
      </c>
      <c r="X100" s="136"/>
      <c r="Y100" s="140">
        <v>4.91</v>
      </c>
      <c r="Z100" s="140">
        <v>2021.0</v>
      </c>
      <c r="AA100" s="4" t="s">
        <v>3321</v>
      </c>
      <c r="AB100" s="4" t="s">
        <v>3337</v>
      </c>
      <c r="AC100" s="136"/>
    </row>
    <row r="101" ht="15.75" customHeight="1">
      <c r="A101" s="138">
        <v>38.0</v>
      </c>
      <c r="B101" s="138">
        <v>12.0</v>
      </c>
      <c r="C101" s="138">
        <v>100.0</v>
      </c>
      <c r="D101" s="590">
        <v>45.0</v>
      </c>
      <c r="E101" s="591" t="s">
        <v>862</v>
      </c>
      <c r="F101" s="585" t="s">
        <v>3465</v>
      </c>
      <c r="G101" s="4" t="s">
        <v>3466</v>
      </c>
      <c r="H101" s="4" t="s">
        <v>3466</v>
      </c>
      <c r="I101" s="78" t="s">
        <v>3372</v>
      </c>
      <c r="J101" s="136"/>
      <c r="K101" s="140">
        <v>1.0</v>
      </c>
      <c r="L101" s="4" t="s">
        <v>54</v>
      </c>
      <c r="M101" s="4" t="s">
        <v>2566</v>
      </c>
      <c r="N101" s="136"/>
      <c r="O101" s="136"/>
      <c r="P101" s="136"/>
      <c r="Q101" s="78" t="s">
        <v>3468</v>
      </c>
      <c r="R101" s="136"/>
      <c r="S101" s="136"/>
      <c r="T101" s="140">
        <v>302.19</v>
      </c>
      <c r="U101" s="4" t="s">
        <v>2578</v>
      </c>
      <c r="V101" s="138">
        <v>2167.6</v>
      </c>
      <c r="W101" s="133" t="s">
        <v>68</v>
      </c>
      <c r="X101" s="136"/>
      <c r="Y101" s="140">
        <v>4.6</v>
      </c>
      <c r="Z101" s="140">
        <v>2020.0</v>
      </c>
      <c r="AA101" s="4" t="s">
        <v>3321</v>
      </c>
      <c r="AB101" s="4" t="s">
        <v>3337</v>
      </c>
      <c r="AC101" s="136"/>
    </row>
    <row r="102" ht="15.75" customHeight="1">
      <c r="A102" s="138">
        <v>39.0</v>
      </c>
      <c r="B102" s="138">
        <v>12.0</v>
      </c>
      <c r="C102" s="138">
        <v>101.0</v>
      </c>
      <c r="D102" s="590">
        <v>45.0</v>
      </c>
      <c r="E102" s="591" t="s">
        <v>862</v>
      </c>
      <c r="F102" s="585" t="s">
        <v>3465</v>
      </c>
      <c r="G102" s="4" t="s">
        <v>3466</v>
      </c>
      <c r="H102" s="4" t="s">
        <v>3466</v>
      </c>
      <c r="I102" s="78" t="s">
        <v>3451</v>
      </c>
      <c r="J102" s="136"/>
      <c r="K102" s="140">
        <v>1.0</v>
      </c>
      <c r="L102" s="4" t="s">
        <v>54</v>
      </c>
      <c r="M102" s="4" t="s">
        <v>2566</v>
      </c>
      <c r="N102" s="136"/>
      <c r="O102" s="136"/>
      <c r="P102" s="136"/>
      <c r="Q102" s="78" t="s">
        <v>3469</v>
      </c>
      <c r="R102" s="136"/>
      <c r="S102" s="136"/>
      <c r="T102" s="140">
        <v>236.24</v>
      </c>
      <c r="U102" s="140">
        <v>196.5</v>
      </c>
      <c r="V102" s="138">
        <v>2167.6</v>
      </c>
      <c r="W102" s="133" t="s">
        <v>68</v>
      </c>
      <c r="X102" s="136"/>
      <c r="Y102" s="140">
        <v>4.43</v>
      </c>
      <c r="Z102" s="140">
        <v>2021.0</v>
      </c>
      <c r="AA102" s="4" t="s">
        <v>3321</v>
      </c>
      <c r="AB102" s="4" t="s">
        <v>3337</v>
      </c>
      <c r="AC102" s="136"/>
    </row>
    <row r="103" ht="15.75" customHeight="1">
      <c r="A103" s="138">
        <v>42.0</v>
      </c>
      <c r="B103" s="138">
        <v>12.0</v>
      </c>
      <c r="C103" s="138">
        <v>102.0</v>
      </c>
      <c r="D103" s="590">
        <v>45.0</v>
      </c>
      <c r="E103" s="591" t="s">
        <v>862</v>
      </c>
      <c r="F103" s="585" t="s">
        <v>3465</v>
      </c>
      <c r="G103" s="4" t="s">
        <v>3466</v>
      </c>
      <c r="H103" s="4" t="s">
        <v>3466</v>
      </c>
      <c r="I103" s="78" t="s">
        <v>3332</v>
      </c>
      <c r="J103" s="136"/>
      <c r="K103" s="140">
        <v>1.0</v>
      </c>
      <c r="L103" s="4" t="s">
        <v>64</v>
      </c>
      <c r="M103" s="4" t="s">
        <v>2566</v>
      </c>
      <c r="N103" s="136"/>
      <c r="O103" s="136"/>
      <c r="P103" s="136"/>
      <c r="Q103" s="78" t="s">
        <v>3470</v>
      </c>
      <c r="R103" s="136"/>
      <c r="S103" s="136"/>
      <c r="T103" s="140">
        <v>86.68</v>
      </c>
      <c r="U103" s="140">
        <v>86.68</v>
      </c>
      <c r="V103" s="138">
        <v>2167.6</v>
      </c>
      <c r="W103" s="133" t="s">
        <v>68</v>
      </c>
      <c r="X103" s="136"/>
      <c r="Y103" s="140">
        <v>0.93</v>
      </c>
      <c r="Z103" s="140">
        <v>2021.0</v>
      </c>
      <c r="AA103" s="4" t="s">
        <v>3321</v>
      </c>
      <c r="AB103" s="4" t="s">
        <v>3337</v>
      </c>
      <c r="AC103" s="136"/>
    </row>
    <row r="104" ht="15.75" customHeight="1">
      <c r="A104" s="138">
        <v>41.0</v>
      </c>
      <c r="B104" s="138">
        <v>12.0</v>
      </c>
      <c r="C104" s="138">
        <v>103.0</v>
      </c>
      <c r="D104" s="590">
        <v>45.0</v>
      </c>
      <c r="E104" s="591" t="s">
        <v>862</v>
      </c>
      <c r="F104" s="585" t="s">
        <v>3465</v>
      </c>
      <c r="G104" s="4" t="s">
        <v>3466</v>
      </c>
      <c r="H104" s="4" t="s">
        <v>3466</v>
      </c>
      <c r="I104" s="78" t="s">
        <v>3414</v>
      </c>
      <c r="J104" s="136"/>
      <c r="K104" s="140">
        <v>1.0</v>
      </c>
      <c r="L104" s="4" t="s">
        <v>54</v>
      </c>
      <c r="M104" s="4" t="s">
        <v>2566</v>
      </c>
      <c r="N104" s="136"/>
      <c r="O104" s="136"/>
      <c r="P104" s="136"/>
      <c r="Q104" s="78" t="s">
        <v>3471</v>
      </c>
      <c r="R104" s="136"/>
      <c r="S104" s="136"/>
      <c r="T104" s="140">
        <v>59.179</v>
      </c>
      <c r="U104" s="140">
        <v>59.179</v>
      </c>
      <c r="V104" s="138">
        <v>2167.6</v>
      </c>
      <c r="W104" s="133" t="s">
        <v>68</v>
      </c>
      <c r="X104" s="136"/>
      <c r="Y104" s="140">
        <v>4.45</v>
      </c>
      <c r="Z104" s="140">
        <v>2021.0</v>
      </c>
      <c r="AA104" s="4" t="s">
        <v>3321</v>
      </c>
      <c r="AB104" s="4" t="s">
        <v>3337</v>
      </c>
      <c r="AC104" s="136"/>
    </row>
    <row r="105" ht="15.75" customHeight="1">
      <c r="A105" s="138">
        <v>43.0</v>
      </c>
      <c r="B105" s="138">
        <v>12.0</v>
      </c>
      <c r="C105" s="138">
        <v>104.0</v>
      </c>
      <c r="D105" s="590">
        <v>45.0</v>
      </c>
      <c r="E105" s="591" t="s">
        <v>862</v>
      </c>
      <c r="F105" s="585" t="s">
        <v>3465</v>
      </c>
      <c r="G105" s="4" t="s">
        <v>3466</v>
      </c>
      <c r="H105" s="4" t="s">
        <v>3466</v>
      </c>
      <c r="I105" s="78" t="s">
        <v>3472</v>
      </c>
      <c r="J105" s="136"/>
      <c r="K105" s="140">
        <v>1.0</v>
      </c>
      <c r="L105" s="4" t="s">
        <v>54</v>
      </c>
      <c r="M105" s="4" t="s">
        <v>2566</v>
      </c>
      <c r="N105" s="136"/>
      <c r="O105" s="136"/>
      <c r="P105" s="136"/>
      <c r="Q105" s="78" t="s">
        <v>3473</v>
      </c>
      <c r="R105" s="136"/>
      <c r="S105" s="136"/>
      <c r="T105" s="140">
        <v>47.9</v>
      </c>
      <c r="U105" s="140">
        <v>47.9</v>
      </c>
      <c r="V105" s="138">
        <v>2167.6</v>
      </c>
      <c r="W105" s="133" t="s">
        <v>68</v>
      </c>
      <c r="X105" s="136"/>
      <c r="Y105" s="140">
        <v>1.52</v>
      </c>
      <c r="Z105" s="140">
        <v>2021.0</v>
      </c>
      <c r="AA105" s="4" t="s">
        <v>3321</v>
      </c>
      <c r="AB105" s="4" t="s">
        <v>3384</v>
      </c>
      <c r="AC105" s="136"/>
    </row>
    <row r="106" ht="15.75" customHeight="1">
      <c r="A106" s="138">
        <v>56.0</v>
      </c>
      <c r="B106" s="138">
        <v>12.0</v>
      </c>
      <c r="C106" s="138">
        <v>105.0</v>
      </c>
      <c r="D106" s="590">
        <v>45.0</v>
      </c>
      <c r="E106" s="591" t="s">
        <v>862</v>
      </c>
      <c r="F106" s="131" t="s">
        <v>1508</v>
      </c>
      <c r="G106" s="4" t="s">
        <v>1509</v>
      </c>
      <c r="H106" s="4" t="s">
        <v>1509</v>
      </c>
      <c r="I106" s="78" t="s">
        <v>3367</v>
      </c>
      <c r="J106" s="136"/>
      <c r="K106" s="140">
        <v>1.0</v>
      </c>
      <c r="L106" s="4" t="s">
        <v>54</v>
      </c>
      <c r="M106" s="4" t="s">
        <v>2566</v>
      </c>
      <c r="N106" s="136"/>
      <c r="O106" s="136"/>
      <c r="P106" s="136"/>
      <c r="Q106" s="4" t="s">
        <v>2578</v>
      </c>
      <c r="R106" s="136"/>
      <c r="S106" s="136"/>
      <c r="T106" s="4" t="s">
        <v>2578</v>
      </c>
      <c r="U106" s="140">
        <v>1966.0</v>
      </c>
      <c r="V106" s="138">
        <v>0.0</v>
      </c>
      <c r="W106" s="138">
        <v>1.0</v>
      </c>
      <c r="X106" s="136"/>
      <c r="Y106" s="140">
        <v>2.853932584</v>
      </c>
      <c r="Z106" s="140">
        <v>2017.0</v>
      </c>
      <c r="AA106" s="4" t="s">
        <v>3321</v>
      </c>
      <c r="AB106" s="4" t="s">
        <v>2578</v>
      </c>
      <c r="AC106" s="136"/>
    </row>
    <row r="107" ht="15.75" customHeight="1">
      <c r="A107" s="138">
        <v>16.0</v>
      </c>
      <c r="B107" s="138">
        <v>13.0</v>
      </c>
      <c r="C107" s="138">
        <v>106.0</v>
      </c>
      <c r="D107" s="590">
        <v>47.0</v>
      </c>
      <c r="E107" s="591" t="s">
        <v>1237</v>
      </c>
      <c r="F107" s="585" t="s">
        <v>3474</v>
      </c>
      <c r="G107" s="4" t="s">
        <v>3475</v>
      </c>
      <c r="H107" s="4" t="s">
        <v>3475</v>
      </c>
      <c r="I107" s="78" t="s">
        <v>3385</v>
      </c>
      <c r="J107" s="136"/>
      <c r="K107" s="140">
        <v>1.0</v>
      </c>
      <c r="L107" s="4" t="s">
        <v>64</v>
      </c>
      <c r="M107" s="4" t="s">
        <v>2566</v>
      </c>
      <c r="N107" s="136"/>
      <c r="O107" s="136"/>
      <c r="P107" s="136"/>
      <c r="Q107" s="78" t="s">
        <v>3476</v>
      </c>
      <c r="R107" s="136"/>
      <c r="S107" s="136"/>
      <c r="T107" s="140">
        <v>2700.0</v>
      </c>
      <c r="U107" s="4" t="s">
        <v>2578</v>
      </c>
      <c r="V107" s="138">
        <v>4795.9</v>
      </c>
      <c r="W107" s="138">
        <v>1.0</v>
      </c>
      <c r="X107" s="136"/>
      <c r="Y107" s="140">
        <v>0.96</v>
      </c>
      <c r="Z107" s="140">
        <v>2021.0</v>
      </c>
      <c r="AA107" s="4" t="s">
        <v>3321</v>
      </c>
      <c r="AB107" s="4" t="s">
        <v>3369</v>
      </c>
      <c r="AC107" s="136"/>
    </row>
    <row r="108" ht="15.75" customHeight="1">
      <c r="A108" s="138">
        <v>101.0</v>
      </c>
      <c r="B108" s="138">
        <v>14.0</v>
      </c>
      <c r="C108" s="138">
        <v>107.0</v>
      </c>
      <c r="D108" s="590">
        <v>52.0</v>
      </c>
      <c r="E108" s="591" t="s">
        <v>838</v>
      </c>
      <c r="F108" s="585" t="s">
        <v>3477</v>
      </c>
      <c r="G108" s="4" t="s">
        <v>3477</v>
      </c>
      <c r="H108" s="4" t="s">
        <v>3477</v>
      </c>
      <c r="I108" s="4" t="s">
        <v>3317</v>
      </c>
      <c r="J108" s="136"/>
      <c r="K108" s="140">
        <v>1.0</v>
      </c>
      <c r="L108" s="4" t="s">
        <v>64</v>
      </c>
      <c r="M108" s="4" t="s">
        <v>64</v>
      </c>
      <c r="N108" s="136"/>
      <c r="O108" s="136"/>
      <c r="P108" s="136"/>
      <c r="Q108" s="78" t="s">
        <v>3478</v>
      </c>
      <c r="R108" s="136"/>
      <c r="S108" s="136"/>
      <c r="T108" s="140">
        <v>16515.929</v>
      </c>
      <c r="U108" s="4" t="s">
        <v>2578</v>
      </c>
      <c r="V108" s="138">
        <v>12171.7</v>
      </c>
      <c r="W108" s="138">
        <v>1.0</v>
      </c>
      <c r="X108" s="136"/>
      <c r="Y108" s="4" t="s">
        <v>2578</v>
      </c>
      <c r="Z108" s="140">
        <v>2021.0</v>
      </c>
      <c r="AA108" s="4" t="s">
        <v>3313</v>
      </c>
      <c r="AB108" s="4" t="s">
        <v>3369</v>
      </c>
      <c r="AC108" s="136"/>
    </row>
    <row r="109" ht="15.75" customHeight="1">
      <c r="A109" s="138">
        <v>6.0</v>
      </c>
      <c r="B109" s="138">
        <v>14.0</v>
      </c>
      <c r="C109" s="138">
        <v>108.0</v>
      </c>
      <c r="D109" s="590">
        <v>52.0</v>
      </c>
      <c r="E109" s="591" t="s">
        <v>838</v>
      </c>
      <c r="F109" s="585" t="s">
        <v>3479</v>
      </c>
      <c r="G109" s="4" t="s">
        <v>3480</v>
      </c>
      <c r="H109" s="4" t="s">
        <v>3480</v>
      </c>
      <c r="I109" s="78" t="s">
        <v>3385</v>
      </c>
      <c r="J109" s="136"/>
      <c r="K109" s="140">
        <v>1.0</v>
      </c>
      <c r="L109" s="4" t="s">
        <v>64</v>
      </c>
      <c r="M109" s="4" t="s">
        <v>2566</v>
      </c>
      <c r="N109" s="136"/>
      <c r="O109" s="136"/>
      <c r="P109" s="136"/>
      <c r="Q109" s="78" t="s">
        <v>3481</v>
      </c>
      <c r="R109" s="136"/>
      <c r="S109" s="136"/>
      <c r="T109" s="140">
        <v>1712.2</v>
      </c>
      <c r="U109" s="140">
        <v>1712.2</v>
      </c>
      <c r="V109" s="138">
        <v>1786.5</v>
      </c>
      <c r="W109" s="138">
        <v>1.0</v>
      </c>
      <c r="X109" s="136"/>
      <c r="Y109" s="4" t="s">
        <v>2578</v>
      </c>
      <c r="Z109" s="140">
        <v>2019.0</v>
      </c>
      <c r="AA109" s="4" t="s">
        <v>3321</v>
      </c>
      <c r="AB109" s="4" t="s">
        <v>3426</v>
      </c>
      <c r="AC109" s="136"/>
    </row>
    <row r="110" ht="15.75" customHeight="1">
      <c r="A110" s="138">
        <v>28.0</v>
      </c>
      <c r="B110" s="138">
        <v>15.0</v>
      </c>
      <c r="C110" s="138">
        <v>109.0</v>
      </c>
      <c r="D110" s="590">
        <v>55.0</v>
      </c>
      <c r="E110" s="591" t="s">
        <v>2190</v>
      </c>
      <c r="F110" s="585" t="s">
        <v>3482</v>
      </c>
      <c r="G110" s="4" t="s">
        <v>3483</v>
      </c>
      <c r="H110" s="4" t="s">
        <v>3483</v>
      </c>
      <c r="I110" s="78" t="s">
        <v>3385</v>
      </c>
      <c r="J110" s="136"/>
      <c r="K110" s="140">
        <v>1.0</v>
      </c>
      <c r="L110" s="4" t="s">
        <v>54</v>
      </c>
      <c r="M110" s="4" t="s">
        <v>2566</v>
      </c>
      <c r="N110" s="136"/>
      <c r="O110" s="136"/>
      <c r="P110" s="136"/>
      <c r="Q110" s="78" t="s">
        <v>3484</v>
      </c>
      <c r="R110" s="136"/>
      <c r="S110" s="136"/>
      <c r="T110" s="140">
        <v>200.0</v>
      </c>
      <c r="U110" s="140">
        <v>200.0</v>
      </c>
      <c r="V110" s="138">
        <v>166.3</v>
      </c>
      <c r="W110" s="138">
        <v>1.0</v>
      </c>
      <c r="X110" s="136"/>
      <c r="Y110" s="140">
        <v>2.86</v>
      </c>
      <c r="Z110" s="140">
        <v>2020.0</v>
      </c>
      <c r="AA110" s="4" t="s">
        <v>3321</v>
      </c>
      <c r="AB110" s="4" t="s">
        <v>3369</v>
      </c>
      <c r="AC110" s="136"/>
    </row>
    <row r="111" ht="15.75" customHeight="1">
      <c r="A111" s="138">
        <v>8.0</v>
      </c>
      <c r="B111" s="138">
        <v>16.0</v>
      </c>
      <c r="C111" s="138">
        <v>110.0</v>
      </c>
      <c r="D111" s="590">
        <v>57.0</v>
      </c>
      <c r="E111" s="591" t="s">
        <v>919</v>
      </c>
      <c r="F111" s="585" t="s">
        <v>3057</v>
      </c>
      <c r="G111" s="4" t="s">
        <v>3058</v>
      </c>
      <c r="H111" s="4" t="s">
        <v>3058</v>
      </c>
      <c r="I111" s="78" t="s">
        <v>3385</v>
      </c>
      <c r="J111" s="136"/>
      <c r="K111" s="140">
        <v>1.0</v>
      </c>
      <c r="L111" s="4" t="s">
        <v>54</v>
      </c>
      <c r="M111" s="4" t="s">
        <v>2566</v>
      </c>
      <c r="N111" s="136"/>
      <c r="O111" s="136"/>
      <c r="P111" s="133" t="s">
        <v>52</v>
      </c>
      <c r="Q111" s="78" t="s">
        <v>3485</v>
      </c>
      <c r="R111" s="136"/>
      <c r="S111" s="136"/>
      <c r="T111" s="140">
        <v>2213.469</v>
      </c>
      <c r="U111" s="140">
        <v>2213.469</v>
      </c>
      <c r="V111" s="138">
        <v>14033.1</v>
      </c>
      <c r="W111" s="138">
        <v>1.0</v>
      </c>
      <c r="X111" s="136"/>
      <c r="Y111" s="140">
        <v>1.37</v>
      </c>
      <c r="Z111" s="140">
        <v>2021.0</v>
      </c>
      <c r="AA111" s="4" t="s">
        <v>3321</v>
      </c>
      <c r="AB111" s="4" t="s">
        <v>3334</v>
      </c>
      <c r="AC111" s="136"/>
    </row>
    <row r="112" ht="15.75" customHeight="1">
      <c r="A112" s="138">
        <v>113.0</v>
      </c>
      <c r="B112" s="138">
        <v>16.0</v>
      </c>
      <c r="C112" s="138">
        <v>111.0</v>
      </c>
      <c r="D112" s="590">
        <v>57.0</v>
      </c>
      <c r="E112" s="591" t="s">
        <v>919</v>
      </c>
      <c r="F112" s="585" t="s">
        <v>3057</v>
      </c>
      <c r="G112" s="4" t="s">
        <v>3058</v>
      </c>
      <c r="H112" s="4" t="s">
        <v>3058</v>
      </c>
      <c r="I112" s="78" t="s">
        <v>3328</v>
      </c>
      <c r="J112" s="136"/>
      <c r="K112" s="140">
        <v>1.0</v>
      </c>
      <c r="L112" s="4" t="s">
        <v>54</v>
      </c>
      <c r="M112" s="4" t="s">
        <v>64</v>
      </c>
      <c r="N112" s="136"/>
      <c r="O112" s="136"/>
      <c r="P112" s="133" t="s">
        <v>52</v>
      </c>
      <c r="Q112" s="4" t="s">
        <v>2578</v>
      </c>
      <c r="R112" s="136"/>
      <c r="S112" s="136"/>
      <c r="T112" s="140">
        <v>1464.0</v>
      </c>
      <c r="U112" s="140">
        <v>1464.0</v>
      </c>
      <c r="V112" s="138">
        <v>14033.1</v>
      </c>
      <c r="W112" s="133" t="s">
        <v>68</v>
      </c>
      <c r="X112" s="136"/>
      <c r="Y112" s="140">
        <v>1.730769231</v>
      </c>
      <c r="Z112" s="140">
        <v>2020.0</v>
      </c>
      <c r="AA112" s="4" t="s">
        <v>2578</v>
      </c>
      <c r="AB112" s="4" t="s">
        <v>3322</v>
      </c>
      <c r="AC112" s="136"/>
    </row>
    <row r="113" ht="15.75" customHeight="1">
      <c r="A113" s="138">
        <v>114.0</v>
      </c>
      <c r="B113" s="138">
        <v>16.0</v>
      </c>
      <c r="C113" s="138">
        <v>112.0</v>
      </c>
      <c r="D113" s="590">
        <v>57.0</v>
      </c>
      <c r="E113" s="591" t="s">
        <v>919</v>
      </c>
      <c r="F113" s="585" t="s">
        <v>3057</v>
      </c>
      <c r="G113" s="4" t="s">
        <v>3058</v>
      </c>
      <c r="H113" s="4" t="s">
        <v>3058</v>
      </c>
      <c r="I113" s="78" t="s">
        <v>3340</v>
      </c>
      <c r="J113" s="136"/>
      <c r="K113" s="140">
        <v>1.0</v>
      </c>
      <c r="L113" s="4" t="s">
        <v>64</v>
      </c>
      <c r="M113" s="4" t="s">
        <v>64</v>
      </c>
      <c r="N113" s="136"/>
      <c r="O113" s="136"/>
      <c r="P113" s="133" t="s">
        <v>52</v>
      </c>
      <c r="Q113" s="4" t="s">
        <v>2578</v>
      </c>
      <c r="R113" s="136"/>
      <c r="S113" s="136"/>
      <c r="T113" s="140">
        <v>219.0</v>
      </c>
      <c r="U113" s="140">
        <v>219.0</v>
      </c>
      <c r="V113" s="138">
        <v>14033.1</v>
      </c>
      <c r="W113" s="133" t="s">
        <v>68</v>
      </c>
      <c r="X113" s="136"/>
      <c r="Y113" s="140">
        <v>1.416666667</v>
      </c>
      <c r="Z113" s="140">
        <v>2020.0</v>
      </c>
      <c r="AA113" s="4" t="s">
        <v>2578</v>
      </c>
      <c r="AB113" s="4" t="s">
        <v>3322</v>
      </c>
      <c r="AC113" s="136"/>
    </row>
    <row r="114" ht="15.75" customHeight="1">
      <c r="A114" s="138">
        <v>112.0</v>
      </c>
      <c r="B114" s="138">
        <v>16.0</v>
      </c>
      <c r="C114" s="138">
        <v>113.0</v>
      </c>
      <c r="D114" s="590">
        <v>57.0</v>
      </c>
      <c r="E114" s="591" t="s">
        <v>919</v>
      </c>
      <c r="F114" s="585" t="s">
        <v>3010</v>
      </c>
      <c r="G114" s="4" t="s">
        <v>3011</v>
      </c>
      <c r="H114" s="4" t="s">
        <v>3011</v>
      </c>
      <c r="I114" s="78" t="s">
        <v>3486</v>
      </c>
      <c r="J114" s="136"/>
      <c r="K114" s="140">
        <v>1.0</v>
      </c>
      <c r="L114" s="4" t="s">
        <v>54</v>
      </c>
      <c r="M114" s="4" t="s">
        <v>64</v>
      </c>
      <c r="N114" s="136"/>
      <c r="O114" s="136"/>
      <c r="P114" s="133" t="s">
        <v>52</v>
      </c>
      <c r="Q114" s="4" t="s">
        <v>2578</v>
      </c>
      <c r="R114" s="136"/>
      <c r="S114" s="136"/>
      <c r="T114" s="140">
        <v>2014.0</v>
      </c>
      <c r="U114" s="140">
        <v>2014.0</v>
      </c>
      <c r="V114" s="138">
        <v>11221.6</v>
      </c>
      <c r="W114" s="138">
        <v>1.0</v>
      </c>
      <c r="X114" s="136"/>
      <c r="Y114" s="140">
        <v>3.280000103</v>
      </c>
      <c r="Z114" s="140">
        <v>2021.0</v>
      </c>
      <c r="AA114" s="4" t="s">
        <v>2578</v>
      </c>
      <c r="AB114" s="78" t="s">
        <v>3487</v>
      </c>
      <c r="AC114" s="136"/>
    </row>
    <row r="115" ht="15.75" customHeight="1">
      <c r="A115" s="138">
        <v>12.0</v>
      </c>
      <c r="B115" s="138">
        <v>16.0</v>
      </c>
      <c r="C115" s="138">
        <v>114.0</v>
      </c>
      <c r="D115" s="590">
        <v>57.0</v>
      </c>
      <c r="E115" s="591" t="s">
        <v>919</v>
      </c>
      <c r="F115" s="585" t="s">
        <v>3488</v>
      </c>
      <c r="G115" s="4" t="s">
        <v>3489</v>
      </c>
      <c r="H115" s="222" t="s">
        <v>3490</v>
      </c>
      <c r="I115" s="78" t="s">
        <v>3491</v>
      </c>
      <c r="J115" s="136"/>
      <c r="K115" s="140">
        <v>1.0</v>
      </c>
      <c r="L115" s="4" t="s">
        <v>54</v>
      </c>
      <c r="M115" s="4" t="s">
        <v>2566</v>
      </c>
      <c r="N115" s="136"/>
      <c r="O115" s="136"/>
      <c r="P115" s="136"/>
      <c r="Q115" s="78" t="s">
        <v>3492</v>
      </c>
      <c r="R115" s="136"/>
      <c r="S115" s="136"/>
      <c r="T115" s="140">
        <v>356.58</v>
      </c>
      <c r="U115" s="140">
        <v>356.58</v>
      </c>
      <c r="V115" s="138">
        <v>1341.1</v>
      </c>
      <c r="W115" s="138">
        <v>1.0</v>
      </c>
      <c r="X115" s="136"/>
      <c r="Y115" s="140">
        <v>0.79</v>
      </c>
      <c r="Z115" s="140">
        <v>2021.0</v>
      </c>
      <c r="AA115" s="4" t="s">
        <v>3321</v>
      </c>
      <c r="AB115" s="4" t="s">
        <v>3426</v>
      </c>
      <c r="AC115" s="136"/>
    </row>
    <row r="116" ht="15.75" customHeight="1">
      <c r="A116" s="136"/>
      <c r="B116" s="136"/>
      <c r="C116" s="136"/>
      <c r="D116" s="592">
        <v>37.0</v>
      </c>
      <c r="E116" s="136"/>
      <c r="F116" s="100" t="s">
        <v>3493</v>
      </c>
      <c r="G116" s="100" t="s">
        <v>3494</v>
      </c>
      <c r="H116" s="100" t="s">
        <v>97</v>
      </c>
      <c r="I116" s="136"/>
      <c r="J116" s="136"/>
      <c r="K116" s="136"/>
      <c r="L116" s="136"/>
      <c r="M116" s="136"/>
      <c r="N116" s="136"/>
      <c r="O116" s="136"/>
      <c r="P116" s="133" t="s">
        <v>196</v>
      </c>
      <c r="Q116" s="136"/>
      <c r="R116" s="136"/>
      <c r="S116" s="136"/>
      <c r="T116" s="136"/>
      <c r="U116" s="136"/>
      <c r="V116" s="138">
        <v>908.0</v>
      </c>
      <c r="W116" s="136"/>
      <c r="X116" s="136"/>
      <c r="Y116" s="136"/>
      <c r="Z116" s="136"/>
      <c r="AA116" s="136"/>
      <c r="AB116" s="136"/>
      <c r="AC116" s="136"/>
    </row>
    <row r="117" ht="15.75" customHeight="1">
      <c r="A117" s="136"/>
      <c r="B117" s="136"/>
      <c r="C117" s="136"/>
      <c r="D117" s="138">
        <v>56.0</v>
      </c>
      <c r="E117" s="136"/>
      <c r="F117" s="136"/>
      <c r="G117" s="100" t="s">
        <v>3495</v>
      </c>
      <c r="H117" s="100" t="s">
        <v>97</v>
      </c>
      <c r="I117" s="136"/>
      <c r="J117" s="136"/>
      <c r="K117" s="136"/>
      <c r="L117" s="136"/>
      <c r="M117" s="136"/>
      <c r="N117" s="136"/>
      <c r="O117" s="136"/>
      <c r="P117" s="133" t="s">
        <v>52</v>
      </c>
      <c r="Q117" s="136"/>
      <c r="R117" s="136"/>
      <c r="S117" s="136"/>
      <c r="T117" s="136"/>
      <c r="U117" s="136"/>
      <c r="V117" s="138">
        <v>36794.0</v>
      </c>
      <c r="W117" s="136"/>
      <c r="X117" s="136"/>
      <c r="Y117" s="136"/>
      <c r="Z117" s="136"/>
      <c r="AA117" s="136"/>
      <c r="AB117" s="136"/>
      <c r="AC117" s="136"/>
    </row>
    <row r="118" ht="15.75" customHeight="1">
      <c r="A118" s="136"/>
      <c r="B118" s="136"/>
      <c r="C118" s="136"/>
      <c r="D118" s="138">
        <v>24.0</v>
      </c>
      <c r="E118" s="136"/>
      <c r="F118" s="136"/>
      <c r="G118" s="100" t="s">
        <v>3496</v>
      </c>
      <c r="H118" s="100" t="s">
        <v>97</v>
      </c>
      <c r="I118" s="136"/>
      <c r="J118" s="136"/>
      <c r="K118" s="136"/>
      <c r="L118" s="136"/>
      <c r="M118" s="136"/>
      <c r="N118" s="136"/>
      <c r="O118" s="136"/>
      <c r="P118" s="133" t="s">
        <v>52</v>
      </c>
      <c r="Q118" s="136"/>
      <c r="R118" s="136"/>
      <c r="S118" s="136"/>
      <c r="T118" s="136"/>
      <c r="U118" s="136"/>
      <c r="V118" s="138">
        <v>7614.0</v>
      </c>
      <c r="W118" s="136"/>
      <c r="X118" s="136"/>
      <c r="Y118" s="136"/>
      <c r="Z118" s="136"/>
      <c r="AA118" s="136"/>
      <c r="AB118" s="136"/>
      <c r="AC118" s="136"/>
    </row>
    <row r="119" ht="15.75" customHeight="1">
      <c r="A119" s="136"/>
      <c r="B119" s="136"/>
      <c r="C119" s="136"/>
      <c r="D119" s="138">
        <v>33.0</v>
      </c>
      <c r="E119" s="136"/>
      <c r="F119" s="136"/>
      <c r="G119" s="100" t="s">
        <v>2406</v>
      </c>
      <c r="H119" s="100" t="s">
        <v>97</v>
      </c>
      <c r="I119" s="136"/>
      <c r="J119" s="136"/>
      <c r="K119" s="136"/>
      <c r="L119" s="136"/>
      <c r="M119" s="136"/>
      <c r="N119" s="136"/>
      <c r="O119" s="136"/>
      <c r="P119" s="133" t="s">
        <v>52</v>
      </c>
      <c r="Q119" s="136"/>
      <c r="R119" s="136"/>
      <c r="S119" s="136"/>
      <c r="T119" s="136"/>
      <c r="U119" s="136"/>
      <c r="V119" s="138">
        <v>1266.0</v>
      </c>
      <c r="W119" s="136"/>
      <c r="X119" s="136"/>
      <c r="Y119" s="136"/>
      <c r="Z119" s="136"/>
      <c r="AA119" s="136"/>
      <c r="AB119" s="136"/>
      <c r="AC119" s="136"/>
    </row>
    <row r="120" ht="15.75" customHeight="1">
      <c r="A120" s="136"/>
      <c r="B120" s="136"/>
      <c r="C120" s="136"/>
      <c r="D120" s="138">
        <v>33.0</v>
      </c>
      <c r="E120" s="136"/>
      <c r="F120" s="136"/>
      <c r="G120" s="100" t="s">
        <v>3497</v>
      </c>
      <c r="H120" s="100" t="s">
        <v>97</v>
      </c>
      <c r="I120" s="136"/>
      <c r="J120" s="136"/>
      <c r="K120" s="136"/>
      <c r="L120" s="136"/>
      <c r="M120" s="136"/>
      <c r="N120" s="136"/>
      <c r="O120" s="136"/>
      <c r="P120" s="133" t="s">
        <v>52</v>
      </c>
      <c r="Q120" s="136"/>
      <c r="R120" s="136"/>
      <c r="S120" s="136"/>
      <c r="T120" s="136"/>
      <c r="U120" s="136"/>
      <c r="V120" s="138">
        <v>761.0</v>
      </c>
      <c r="W120" s="136"/>
      <c r="X120" s="136"/>
      <c r="Y120" s="136"/>
      <c r="Z120" s="136"/>
      <c r="AA120" s="136"/>
      <c r="AB120" s="136"/>
      <c r="AC120" s="136"/>
    </row>
    <row r="121" ht="15.75" customHeight="1">
      <c r="A121" s="136"/>
      <c r="B121" s="136"/>
      <c r="C121" s="136"/>
      <c r="D121" s="592">
        <v>57.0</v>
      </c>
      <c r="E121" s="136"/>
      <c r="F121" s="100" t="s">
        <v>968</v>
      </c>
      <c r="G121" s="100" t="s">
        <v>940</v>
      </c>
      <c r="H121" s="100" t="s">
        <v>97</v>
      </c>
      <c r="I121" s="136"/>
      <c r="J121" s="136"/>
      <c r="K121" s="136"/>
      <c r="L121" s="136"/>
      <c r="M121" s="136"/>
      <c r="N121" s="136"/>
      <c r="O121" s="136"/>
      <c r="P121" s="133" t="s">
        <v>196</v>
      </c>
      <c r="Q121" s="136"/>
      <c r="R121" s="136"/>
      <c r="S121" s="136"/>
      <c r="T121" s="136"/>
      <c r="U121" s="136"/>
      <c r="V121" s="138">
        <v>2810.0</v>
      </c>
      <c r="W121" s="136"/>
      <c r="X121" s="136"/>
      <c r="Y121" s="136"/>
      <c r="Z121" s="136"/>
      <c r="AA121" s="136"/>
      <c r="AB121" s="136"/>
      <c r="AC121" s="136"/>
    </row>
    <row r="122" ht="15.75" customHeight="1">
      <c r="A122" s="136"/>
      <c r="B122" s="136"/>
      <c r="C122" s="136"/>
      <c r="D122" s="138">
        <v>33.0</v>
      </c>
      <c r="E122" s="136"/>
      <c r="F122" s="136"/>
      <c r="G122" s="100" t="s">
        <v>2666</v>
      </c>
      <c r="H122" s="100" t="s">
        <v>97</v>
      </c>
      <c r="I122" s="136"/>
      <c r="J122" s="136"/>
      <c r="K122" s="136"/>
      <c r="L122" s="136"/>
      <c r="M122" s="136"/>
      <c r="N122" s="136"/>
      <c r="O122" s="136"/>
      <c r="P122" s="133" t="s">
        <v>52</v>
      </c>
      <c r="Q122" s="136"/>
      <c r="R122" s="136"/>
      <c r="S122" s="136"/>
      <c r="T122" s="136"/>
      <c r="U122" s="136"/>
      <c r="V122" s="138">
        <v>2592.0</v>
      </c>
      <c r="W122" s="136"/>
      <c r="X122" s="136"/>
      <c r="Y122" s="136"/>
      <c r="Z122" s="136"/>
      <c r="AA122" s="136"/>
      <c r="AB122" s="136"/>
      <c r="AC122" s="136"/>
    </row>
    <row r="123" ht="15.75" customHeight="1">
      <c r="A123" s="136"/>
      <c r="B123" s="136"/>
      <c r="C123" s="136"/>
      <c r="D123" s="592">
        <v>33.0</v>
      </c>
      <c r="E123" s="136"/>
      <c r="F123" s="100" t="s">
        <v>3005</v>
      </c>
      <c r="G123" s="100" t="s">
        <v>3006</v>
      </c>
      <c r="H123" s="100" t="s">
        <v>97</v>
      </c>
      <c r="I123" s="136"/>
      <c r="J123" s="136"/>
      <c r="K123" s="136"/>
      <c r="L123" s="136"/>
      <c r="M123" s="136"/>
      <c r="N123" s="136"/>
      <c r="O123" s="133" t="s">
        <v>3498</v>
      </c>
      <c r="P123" s="133" t="s">
        <v>196</v>
      </c>
      <c r="Q123" s="136"/>
      <c r="R123" s="136"/>
      <c r="S123" s="136"/>
      <c r="T123" s="136"/>
      <c r="U123" s="136"/>
      <c r="V123" s="138">
        <v>7686.0</v>
      </c>
      <c r="W123" s="136"/>
      <c r="X123" s="136"/>
      <c r="Y123" s="136"/>
      <c r="Z123" s="136"/>
      <c r="AA123" s="136"/>
      <c r="AB123" s="136"/>
      <c r="AC123" s="136"/>
    </row>
    <row r="124" ht="15.75" customHeight="1">
      <c r="A124" s="136"/>
      <c r="B124" s="136"/>
      <c r="C124" s="136"/>
      <c r="D124" s="592">
        <v>35.0</v>
      </c>
      <c r="E124" s="136"/>
      <c r="F124" s="100" t="s">
        <v>3065</v>
      </c>
      <c r="G124" s="100" t="s">
        <v>1734</v>
      </c>
      <c r="H124" s="100" t="s">
        <v>97</v>
      </c>
      <c r="I124" s="136"/>
      <c r="J124" s="136"/>
      <c r="K124" s="136"/>
      <c r="L124" s="136"/>
      <c r="M124" s="136"/>
      <c r="N124" s="136"/>
      <c r="O124" s="133" t="s">
        <v>3498</v>
      </c>
      <c r="P124" s="133" t="s">
        <v>196</v>
      </c>
      <c r="Q124" s="136"/>
      <c r="R124" s="136"/>
      <c r="S124" s="136"/>
      <c r="T124" s="136"/>
      <c r="U124" s="136"/>
      <c r="V124" s="138">
        <v>47712.0</v>
      </c>
      <c r="W124" s="136"/>
      <c r="X124" s="136"/>
      <c r="Y124" s="136"/>
      <c r="Z124" s="136"/>
      <c r="AA124" s="136"/>
      <c r="AB124" s="136"/>
      <c r="AC124" s="136"/>
    </row>
    <row r="125" ht="15.75" customHeight="1">
      <c r="A125" s="136"/>
      <c r="B125" s="136"/>
      <c r="C125" s="136"/>
      <c r="D125" s="138">
        <v>33.0</v>
      </c>
      <c r="E125" s="136"/>
      <c r="F125" s="136"/>
      <c r="G125" s="100" t="s">
        <v>3499</v>
      </c>
      <c r="H125" s="100" t="s">
        <v>97</v>
      </c>
      <c r="I125" s="136"/>
      <c r="J125" s="136"/>
      <c r="K125" s="136"/>
      <c r="L125" s="136"/>
      <c r="M125" s="136"/>
      <c r="N125" s="136"/>
      <c r="O125" s="136"/>
      <c r="P125" s="133" t="s">
        <v>52</v>
      </c>
      <c r="Q125" s="136"/>
      <c r="R125" s="136"/>
      <c r="S125" s="136"/>
      <c r="T125" s="136"/>
      <c r="U125" s="136"/>
      <c r="V125" s="138">
        <v>6481.0</v>
      </c>
      <c r="W125" s="136"/>
      <c r="X125" s="136"/>
      <c r="Y125" s="136"/>
      <c r="Z125" s="136"/>
      <c r="AA125" s="136"/>
      <c r="AB125" s="136"/>
      <c r="AC125" s="136"/>
    </row>
    <row r="126" ht="15.75" customHeight="1">
      <c r="A126" s="136"/>
      <c r="B126" s="136"/>
      <c r="C126" s="136"/>
      <c r="D126" s="592">
        <v>33.0</v>
      </c>
      <c r="E126" s="136"/>
      <c r="F126" s="100" t="s">
        <v>3500</v>
      </c>
      <c r="G126" s="100" t="s">
        <v>3501</v>
      </c>
      <c r="H126" s="100" t="s">
        <v>97</v>
      </c>
      <c r="I126" s="136"/>
      <c r="J126" s="136"/>
      <c r="K126" s="136"/>
      <c r="L126" s="136"/>
      <c r="M126" s="136"/>
      <c r="N126" s="136"/>
      <c r="O126" s="133" t="s">
        <v>3498</v>
      </c>
      <c r="P126" s="133" t="s">
        <v>196</v>
      </c>
      <c r="Q126" s="136"/>
      <c r="R126" s="136"/>
      <c r="S126" s="136"/>
      <c r="T126" s="136"/>
      <c r="U126" s="136"/>
      <c r="V126" s="138">
        <v>1185.0</v>
      </c>
      <c r="W126" s="136"/>
      <c r="X126" s="136"/>
      <c r="Y126" s="136"/>
      <c r="Z126" s="136"/>
      <c r="AA126" s="136"/>
      <c r="AB126" s="136"/>
      <c r="AC126" s="136"/>
    </row>
    <row r="127" ht="15.75" customHeight="1">
      <c r="A127" s="136"/>
      <c r="B127" s="136"/>
      <c r="C127" s="136"/>
      <c r="D127" s="592">
        <v>37.0</v>
      </c>
      <c r="E127" s="136"/>
      <c r="F127" s="100" t="s">
        <v>3092</v>
      </c>
      <c r="G127" s="100" t="s">
        <v>1921</v>
      </c>
      <c r="H127" s="100" t="s">
        <v>97</v>
      </c>
      <c r="I127" s="136"/>
      <c r="J127" s="136"/>
      <c r="K127" s="136"/>
      <c r="L127" s="136"/>
      <c r="M127" s="136"/>
      <c r="N127" s="136"/>
      <c r="O127" s="133" t="s">
        <v>3498</v>
      </c>
      <c r="P127" s="133" t="s">
        <v>196</v>
      </c>
      <c r="Q127" s="136"/>
      <c r="R127" s="136"/>
      <c r="S127" s="136"/>
      <c r="T127" s="136"/>
      <c r="U127" s="136"/>
      <c r="V127" s="138">
        <v>18584.0</v>
      </c>
      <c r="W127" s="136"/>
      <c r="X127" s="136"/>
      <c r="Y127" s="136"/>
      <c r="Z127" s="136"/>
      <c r="AA127" s="136"/>
      <c r="AB127" s="136"/>
      <c r="AC127" s="136"/>
    </row>
    <row r="128" ht="15.75" customHeight="1">
      <c r="A128" s="136"/>
      <c r="B128" s="136"/>
      <c r="C128" s="136"/>
      <c r="D128" s="592">
        <v>24.0</v>
      </c>
      <c r="E128" s="136"/>
      <c r="F128" s="100" t="s">
        <v>3502</v>
      </c>
      <c r="G128" s="100" t="s">
        <v>3503</v>
      </c>
      <c r="H128" s="100" t="s">
        <v>97</v>
      </c>
      <c r="I128" s="136"/>
      <c r="J128" s="136"/>
      <c r="K128" s="136"/>
      <c r="L128" s="136"/>
      <c r="M128" s="136"/>
      <c r="N128" s="136"/>
      <c r="O128" s="136"/>
      <c r="P128" s="133" t="s">
        <v>52</v>
      </c>
      <c r="Q128" s="136"/>
      <c r="R128" s="136"/>
      <c r="S128" s="136"/>
      <c r="T128" s="136"/>
      <c r="U128" s="136"/>
      <c r="V128" s="138">
        <v>0.0</v>
      </c>
      <c r="W128" s="136"/>
      <c r="X128" s="136"/>
      <c r="Y128" s="136"/>
      <c r="Z128" s="136"/>
      <c r="AA128" s="136"/>
      <c r="AB128" s="136"/>
      <c r="AC128" s="136"/>
    </row>
    <row r="129" ht="15.75" customHeight="1">
      <c r="A129" s="136"/>
      <c r="B129" s="136"/>
      <c r="C129" s="136"/>
      <c r="D129" s="138">
        <v>31.0</v>
      </c>
      <c r="E129" s="136"/>
      <c r="F129" s="100" t="s">
        <v>3504</v>
      </c>
      <c r="G129" s="136"/>
      <c r="H129" s="100" t="s">
        <v>97</v>
      </c>
      <c r="I129" s="136"/>
      <c r="J129" s="136"/>
      <c r="K129" s="136"/>
      <c r="L129" s="136"/>
      <c r="M129" s="136"/>
      <c r="N129" s="136"/>
      <c r="O129" s="136"/>
      <c r="P129" s="133" t="s">
        <v>196</v>
      </c>
      <c r="Q129" s="136"/>
      <c r="R129" s="136"/>
      <c r="S129" s="136"/>
      <c r="T129" s="136"/>
      <c r="U129" s="136"/>
      <c r="V129" s="136"/>
      <c r="W129" s="136"/>
      <c r="X129" s="136"/>
      <c r="Y129" s="136"/>
      <c r="Z129" s="136"/>
      <c r="AA129" s="136"/>
      <c r="AB129" s="136"/>
      <c r="AC129" s="136"/>
    </row>
    <row r="130" ht="15.75" customHeight="1">
      <c r="A130" s="136"/>
      <c r="B130" s="136"/>
      <c r="C130" s="136"/>
      <c r="D130" s="138">
        <v>45.0</v>
      </c>
      <c r="E130" s="136"/>
      <c r="F130" s="100" t="s">
        <v>3505</v>
      </c>
      <c r="G130" s="136"/>
      <c r="H130" s="593" t="s">
        <v>97</v>
      </c>
      <c r="I130" s="136"/>
      <c r="J130" s="136"/>
      <c r="K130" s="136"/>
      <c r="L130" s="136"/>
      <c r="M130" s="136"/>
      <c r="N130" s="136"/>
      <c r="O130" s="136"/>
      <c r="P130" s="133" t="s">
        <v>196</v>
      </c>
      <c r="Q130" s="136"/>
      <c r="R130" s="136"/>
      <c r="S130" s="136"/>
      <c r="T130" s="136"/>
      <c r="U130" s="136"/>
      <c r="V130" s="136"/>
      <c r="W130" s="136"/>
      <c r="X130" s="136"/>
      <c r="Y130" s="136"/>
      <c r="Z130" s="136"/>
      <c r="AA130" s="136"/>
      <c r="AB130" s="136"/>
      <c r="AC130" s="136"/>
    </row>
    <row r="131" ht="16.5" customHeight="1">
      <c r="A131" s="104"/>
      <c r="B131" s="104"/>
      <c r="C131" s="104"/>
      <c r="D131" s="104"/>
      <c r="E131" s="104"/>
      <c r="F131" s="104"/>
      <c r="G131" s="104"/>
      <c r="H131" s="105"/>
      <c r="I131" s="104"/>
      <c r="J131" s="104"/>
      <c r="K131" s="104"/>
      <c r="L131" s="104"/>
      <c r="M131" s="345" t="s">
        <v>3506</v>
      </c>
      <c r="N131" s="345" t="s">
        <v>3507</v>
      </c>
      <c r="O131" s="104"/>
      <c r="P131" s="345" t="s">
        <v>3508</v>
      </c>
      <c r="Q131" s="104"/>
      <c r="R131" s="104"/>
      <c r="S131" s="104"/>
      <c r="T131" s="104"/>
      <c r="U131" s="104"/>
      <c r="V131" s="104"/>
      <c r="W131" s="104"/>
      <c r="X131" s="104"/>
      <c r="Y131" s="104"/>
      <c r="Z131" s="104"/>
      <c r="AA131" s="104"/>
      <c r="AB131" s="104"/>
      <c r="AC131" s="104"/>
    </row>
    <row r="132" ht="15.75" customHeight="1">
      <c r="A132" s="105"/>
      <c r="B132" s="105"/>
      <c r="C132" s="105"/>
      <c r="D132" s="105"/>
      <c r="E132" s="105"/>
      <c r="F132" s="105"/>
      <c r="G132" s="105"/>
      <c r="H132" s="105"/>
      <c r="I132" s="105"/>
      <c r="J132" s="105"/>
      <c r="K132" s="105"/>
      <c r="L132" s="106" t="s">
        <v>3509</v>
      </c>
      <c r="M132" s="105">
        <v>26.0</v>
      </c>
      <c r="N132" s="105">
        <v>38.0</v>
      </c>
      <c r="O132" s="105"/>
      <c r="P132" s="105">
        <f t="shared" ref="P132:P134" si="1">N132-M132</f>
        <v>12</v>
      </c>
      <c r="Q132" s="105"/>
      <c r="R132" s="105"/>
      <c r="S132" s="105"/>
      <c r="T132" s="105"/>
      <c r="U132" s="105"/>
      <c r="V132" s="105"/>
      <c r="W132" s="105"/>
      <c r="X132" s="105"/>
      <c r="Y132" s="105"/>
      <c r="Z132" s="105"/>
      <c r="AA132" s="105"/>
      <c r="AB132" s="105"/>
      <c r="AC132" s="105"/>
    </row>
    <row r="133" ht="15.75" customHeight="1">
      <c r="A133" s="105"/>
      <c r="B133" s="105"/>
      <c r="C133" s="105"/>
      <c r="D133" s="105"/>
      <c r="E133" s="105"/>
      <c r="F133" s="105"/>
      <c r="G133" s="105"/>
      <c r="H133" s="105"/>
      <c r="I133" s="105"/>
      <c r="J133" s="105"/>
      <c r="K133" s="105"/>
      <c r="L133" s="106" t="s">
        <v>3510</v>
      </c>
      <c r="M133" s="105">
        <v>26.0</v>
      </c>
      <c r="N133" s="105">
        <v>114.0</v>
      </c>
      <c r="O133" s="105"/>
      <c r="P133" s="105">
        <f t="shared" si="1"/>
        <v>88</v>
      </c>
      <c r="Q133" s="105"/>
      <c r="R133" s="105"/>
      <c r="S133" s="105"/>
      <c r="T133" s="105"/>
      <c r="U133" s="105"/>
      <c r="V133" s="105"/>
      <c r="W133" s="105"/>
      <c r="X133" s="105"/>
      <c r="Y133" s="105"/>
      <c r="Z133" s="105"/>
      <c r="AA133" s="105"/>
      <c r="AB133" s="105"/>
      <c r="AC133" s="105"/>
    </row>
    <row r="134" ht="15.75" customHeight="1">
      <c r="A134" s="105"/>
      <c r="B134" s="105"/>
      <c r="C134" s="105"/>
      <c r="D134" s="105"/>
      <c r="E134" s="105"/>
      <c r="F134" s="105"/>
      <c r="G134" s="105"/>
      <c r="H134" s="105"/>
      <c r="I134" s="105"/>
      <c r="J134" s="105"/>
      <c r="K134" s="105"/>
      <c r="L134" s="106" t="s">
        <v>3511</v>
      </c>
      <c r="M134" s="105">
        <v>761921.3</v>
      </c>
      <c r="N134" s="105">
        <v>728002.8</v>
      </c>
      <c r="O134" s="105"/>
      <c r="P134" s="105">
        <f t="shared" si="1"/>
        <v>-33918.5</v>
      </c>
      <c r="Q134" s="105"/>
      <c r="R134" s="105"/>
      <c r="S134" s="105"/>
      <c r="T134" s="105"/>
      <c r="U134" s="105"/>
      <c r="V134" s="105"/>
      <c r="W134" s="105"/>
      <c r="X134" s="105"/>
      <c r="Y134" s="105"/>
      <c r="Z134" s="105"/>
      <c r="AA134" s="105"/>
      <c r="AB134" s="105"/>
      <c r="AC134" s="105"/>
    </row>
    <row r="135" ht="15.75" customHeight="1">
      <c r="A135" s="105"/>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row>
    <row r="136" ht="15.75" customHeight="1">
      <c r="A136" s="105"/>
      <c r="B136" s="105"/>
      <c r="C136" s="105"/>
      <c r="D136" s="105"/>
      <c r="E136" s="105"/>
      <c r="F136" s="105"/>
      <c r="G136" s="105"/>
      <c r="H136" s="105"/>
      <c r="I136" s="105"/>
      <c r="J136" s="105"/>
      <c r="K136" s="106" t="s">
        <v>1965</v>
      </c>
      <c r="L136" s="106" t="s">
        <v>998</v>
      </c>
      <c r="M136" s="106" t="s">
        <v>999</v>
      </c>
      <c r="N136" s="106" t="s">
        <v>1000</v>
      </c>
      <c r="O136" s="105"/>
      <c r="P136" s="105"/>
      <c r="Q136" s="105"/>
      <c r="R136" s="105"/>
      <c r="S136" s="105"/>
      <c r="T136" s="105"/>
      <c r="U136" s="105"/>
      <c r="V136" s="105"/>
      <c r="W136" s="105"/>
      <c r="X136" s="105"/>
      <c r="Y136" s="105"/>
      <c r="Z136" s="105"/>
      <c r="AA136" s="105"/>
      <c r="AB136" s="105"/>
      <c r="AC136" s="105"/>
    </row>
    <row r="137" ht="15.75" customHeight="1">
      <c r="A137" s="105"/>
      <c r="B137" s="105"/>
      <c r="C137" s="105"/>
      <c r="D137" s="105"/>
      <c r="E137" s="105"/>
      <c r="F137" s="105"/>
      <c r="G137" s="105"/>
      <c r="H137" s="105"/>
      <c r="I137" s="105"/>
      <c r="J137" s="105"/>
      <c r="K137" s="594">
        <v>74.0</v>
      </c>
      <c r="L137" s="105">
        <v>31.0</v>
      </c>
      <c r="M137" s="105">
        <v>9.0</v>
      </c>
      <c r="N137" s="105">
        <v>15.0</v>
      </c>
      <c r="O137" s="105"/>
      <c r="P137" s="105"/>
      <c r="Q137" s="105"/>
      <c r="R137" s="105"/>
      <c r="S137" s="105"/>
      <c r="T137" s="105"/>
      <c r="U137" s="105"/>
      <c r="V137" s="105"/>
      <c r="W137" s="105"/>
      <c r="X137" s="105"/>
      <c r="Y137" s="105"/>
      <c r="Z137" s="105"/>
      <c r="AA137" s="105"/>
      <c r="AB137" s="105"/>
      <c r="AC137" s="105"/>
    </row>
    <row r="138" ht="15.75" customHeight="1">
      <c r="A138" s="105"/>
      <c r="B138" s="105"/>
      <c r="C138" s="105"/>
      <c r="D138" s="105"/>
      <c r="E138" s="105"/>
      <c r="F138" s="105"/>
      <c r="G138" s="105"/>
      <c r="H138" s="105"/>
      <c r="I138" s="105"/>
      <c r="J138" s="105"/>
      <c r="K138" s="105">
        <f t="shared" ref="K138:M138" si="2">K137/SUM($K$137:$M$137)</f>
        <v>0.649122807</v>
      </c>
      <c r="L138" s="105">
        <f t="shared" si="2"/>
        <v>0.2719298246</v>
      </c>
      <c r="M138" s="105">
        <f t="shared" si="2"/>
        <v>0.07894736842</v>
      </c>
      <c r="N138" s="105"/>
      <c r="O138" s="105"/>
      <c r="P138" s="105"/>
      <c r="Q138" s="105"/>
      <c r="R138" s="105"/>
      <c r="S138" s="105"/>
      <c r="T138" s="105"/>
      <c r="U138" s="105"/>
      <c r="V138" s="105"/>
      <c r="W138" s="105"/>
      <c r="X138" s="105"/>
      <c r="Y138" s="105"/>
      <c r="Z138" s="105"/>
      <c r="AA138" s="105"/>
      <c r="AB138" s="105"/>
      <c r="AC138" s="105"/>
    </row>
    <row r="139" ht="15.75" customHeight="1">
      <c r="A139" s="105"/>
      <c r="B139" s="105"/>
      <c r="C139" s="105"/>
      <c r="D139" s="105"/>
      <c r="E139" s="105"/>
      <c r="F139" s="105"/>
      <c r="G139" s="105"/>
      <c r="H139" s="105"/>
      <c r="I139" s="105"/>
      <c r="J139" s="106" t="s">
        <v>1002</v>
      </c>
      <c r="K139" s="105"/>
      <c r="L139" s="105"/>
      <c r="M139" s="105"/>
      <c r="N139" s="105"/>
      <c r="O139" s="105"/>
      <c r="P139" s="105"/>
      <c r="Q139" s="105"/>
      <c r="R139" s="105"/>
      <c r="S139" s="105"/>
      <c r="T139" s="105"/>
      <c r="U139" s="105"/>
      <c r="V139" s="105"/>
      <c r="W139" s="105"/>
      <c r="X139" s="105"/>
      <c r="Y139" s="105"/>
      <c r="Z139" s="105"/>
      <c r="AA139" s="105"/>
      <c r="AB139" s="105"/>
      <c r="AC139" s="105"/>
    </row>
    <row r="140" ht="15.75" customHeight="1">
      <c r="A140" s="105"/>
      <c r="B140" s="105"/>
      <c r="C140" s="105"/>
      <c r="D140" s="105"/>
      <c r="E140" s="105"/>
      <c r="F140" s="105"/>
      <c r="G140" s="105"/>
      <c r="H140" s="105"/>
      <c r="I140" s="105"/>
      <c r="J140" s="105"/>
      <c r="K140" s="105">
        <v>74.0</v>
      </c>
      <c r="L140" s="105">
        <v>31.0</v>
      </c>
      <c r="M140" s="105">
        <v>9.0</v>
      </c>
      <c r="N140" s="105"/>
      <c r="O140" s="105"/>
      <c r="P140" s="105"/>
      <c r="Q140" s="105"/>
      <c r="R140" s="105"/>
      <c r="S140" s="105"/>
      <c r="T140" s="105"/>
      <c r="U140" s="105"/>
      <c r="V140" s="105"/>
      <c r="W140" s="105"/>
      <c r="X140" s="105"/>
      <c r="Y140" s="105"/>
      <c r="Z140" s="105"/>
      <c r="AA140" s="105"/>
      <c r="AB140" s="105"/>
      <c r="AC140" s="105"/>
    </row>
    <row r="141" ht="15.75" customHeight="1">
      <c r="A141" s="110"/>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c r="AA141" s="111"/>
      <c r="AB141" s="111"/>
      <c r="AC141" s="112"/>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5"/>
    </row>
    <row r="340" ht="15.75" customHeight="1">
      <c r="A340" s="116"/>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8"/>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row>
  </sheetData>
  <printOptions/>
  <pageMargins bottom="0.75" footer="0.0" header="0.0" left="0.7" right="0.7" top="0.75"/>
  <pageSetup orientation="portrait"/>
  <headerFooter>
    <oddFooter>&amp;C000000000000&amp;P</oddFooter>
  </headerFooter>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63"/>
    <col customWidth="1" min="2" max="5" width="3.5"/>
    <col customWidth="1" min="6" max="7" width="8.88"/>
    <col customWidth="1" min="8" max="8" width="44.63"/>
    <col customWidth="1" min="9" max="9" width="38.63"/>
    <col customWidth="1" min="10" max="33" width="8.88"/>
  </cols>
  <sheetData>
    <row r="1" ht="15.75" customHeight="1">
      <c r="A1" s="595" t="s">
        <v>4</v>
      </c>
      <c r="B1" s="595" t="s">
        <v>3512</v>
      </c>
      <c r="C1" s="595" t="s">
        <v>3513</v>
      </c>
      <c r="D1" s="595" t="s">
        <v>3514</v>
      </c>
      <c r="E1" s="595" t="s">
        <v>3515</v>
      </c>
      <c r="F1" s="596" t="s">
        <v>3516</v>
      </c>
      <c r="G1" s="597" t="s">
        <v>1012</v>
      </c>
      <c r="H1" s="597" t="s">
        <v>3517</v>
      </c>
      <c r="I1" s="12" t="s">
        <v>7</v>
      </c>
      <c r="J1" s="598" t="s">
        <v>3518</v>
      </c>
      <c r="K1" s="597" t="s">
        <v>11</v>
      </c>
      <c r="L1" s="597" t="s">
        <v>11</v>
      </c>
      <c r="M1" s="597" t="s">
        <v>14</v>
      </c>
      <c r="N1" s="1" t="s">
        <v>15</v>
      </c>
      <c r="O1" s="597" t="s">
        <v>3519</v>
      </c>
      <c r="P1" s="597" t="s">
        <v>3520</v>
      </c>
      <c r="Q1" s="599" t="s">
        <v>2552</v>
      </c>
      <c r="R1" s="597" t="s">
        <v>3521</v>
      </c>
      <c r="S1" s="597" t="s">
        <v>13</v>
      </c>
      <c r="T1" s="596" t="s">
        <v>3299</v>
      </c>
      <c r="U1" s="597" t="s">
        <v>3522</v>
      </c>
      <c r="V1" s="597" t="s">
        <v>27</v>
      </c>
      <c r="W1" s="600" t="s">
        <v>3523</v>
      </c>
      <c r="X1" s="600" t="s">
        <v>3524</v>
      </c>
      <c r="Y1" s="600" t="s">
        <v>3525</v>
      </c>
      <c r="Z1" s="600" t="s">
        <v>3526</v>
      </c>
      <c r="AA1" s="597" t="s">
        <v>3209</v>
      </c>
      <c r="AB1" s="597" t="s">
        <v>41</v>
      </c>
      <c r="AC1" s="597" t="s">
        <v>42</v>
      </c>
      <c r="AD1" s="12" t="s">
        <v>1026</v>
      </c>
      <c r="AE1" s="1" t="s">
        <v>2560</v>
      </c>
      <c r="AF1" s="1" t="s">
        <v>2561</v>
      </c>
      <c r="AG1" s="1" t="s">
        <v>3527</v>
      </c>
    </row>
    <row r="2" ht="15.75" customHeight="1">
      <c r="A2" s="29">
        <v>38.0</v>
      </c>
      <c r="B2" s="29">
        <v>1.0</v>
      </c>
      <c r="C2" s="29">
        <v>8.0</v>
      </c>
      <c r="D2" s="29">
        <v>1.0</v>
      </c>
      <c r="E2" s="23"/>
      <c r="F2" s="601" t="s">
        <v>3528</v>
      </c>
      <c r="G2" s="131" t="s">
        <v>3528</v>
      </c>
      <c r="H2" s="602" t="s">
        <v>3529</v>
      </c>
      <c r="I2" s="336" t="s">
        <v>97</v>
      </c>
      <c r="J2" s="23"/>
      <c r="K2" s="45" t="s">
        <v>3530</v>
      </c>
      <c r="L2" s="603" t="s">
        <v>3530</v>
      </c>
      <c r="M2" s="29">
        <v>2.0</v>
      </c>
      <c r="N2" s="69"/>
      <c r="O2" s="39" t="s">
        <v>52</v>
      </c>
      <c r="P2" s="51" t="s">
        <v>3531</v>
      </c>
      <c r="Q2" s="23"/>
      <c r="R2" s="23"/>
      <c r="S2" s="23"/>
      <c r="T2" s="23"/>
      <c r="U2" s="23"/>
      <c r="V2" s="23"/>
      <c r="W2" s="23"/>
      <c r="X2" s="23"/>
      <c r="Y2" s="23"/>
      <c r="Z2" s="23"/>
      <c r="AA2" s="29">
        <v>1.0</v>
      </c>
      <c r="AB2" s="23"/>
      <c r="AC2" s="23"/>
      <c r="AD2" s="23"/>
      <c r="AE2" s="23"/>
      <c r="AF2" s="23"/>
      <c r="AG2" s="23"/>
    </row>
    <row r="3" ht="15.75" customHeight="1">
      <c r="A3" s="29">
        <v>38.0</v>
      </c>
      <c r="B3" s="29">
        <v>1.0</v>
      </c>
      <c r="C3" s="29">
        <v>2.0</v>
      </c>
      <c r="D3" s="29">
        <v>2.0</v>
      </c>
      <c r="E3" s="23"/>
      <c r="F3" s="603" t="s">
        <v>3532</v>
      </c>
      <c r="G3" s="45" t="s">
        <v>3532</v>
      </c>
      <c r="H3" s="604" t="s">
        <v>3533</v>
      </c>
      <c r="I3" s="268" t="s">
        <v>3533</v>
      </c>
      <c r="J3" s="23"/>
      <c r="K3" s="45" t="s">
        <v>3530</v>
      </c>
      <c r="L3" s="601" t="s">
        <v>3534</v>
      </c>
      <c r="M3" s="29">
        <v>2.0</v>
      </c>
      <c r="N3" s="605" t="s">
        <v>77</v>
      </c>
      <c r="O3" s="39" t="s">
        <v>52</v>
      </c>
      <c r="P3" s="23"/>
      <c r="Q3" s="23"/>
      <c r="R3" s="23"/>
      <c r="S3" s="23"/>
      <c r="T3" s="23"/>
      <c r="U3" s="23"/>
      <c r="V3" s="23"/>
      <c r="W3" s="29">
        <v>400.0</v>
      </c>
      <c r="X3" s="29">
        <v>1866.5</v>
      </c>
      <c r="Y3" s="29">
        <v>400.0</v>
      </c>
      <c r="Z3" s="29">
        <v>1866.5</v>
      </c>
      <c r="AA3" s="29">
        <v>1.0</v>
      </c>
      <c r="AB3" s="23"/>
      <c r="AC3" s="23"/>
      <c r="AD3" s="23"/>
      <c r="AE3" s="23"/>
      <c r="AF3" s="23"/>
      <c r="AG3" s="23"/>
    </row>
    <row r="4" ht="15.75" customHeight="1">
      <c r="A4" s="29">
        <v>38.0</v>
      </c>
      <c r="B4" s="29">
        <v>1.0</v>
      </c>
      <c r="C4" s="29">
        <v>3.0</v>
      </c>
      <c r="D4" s="29">
        <v>3.0</v>
      </c>
      <c r="E4" s="23"/>
      <c r="F4" s="603" t="s">
        <v>3535</v>
      </c>
      <c r="G4" s="45" t="s">
        <v>3535</v>
      </c>
      <c r="H4" s="45" t="s">
        <v>3536</v>
      </c>
      <c r="I4" s="234" t="s">
        <v>97</v>
      </c>
      <c r="J4" s="23"/>
      <c r="K4" s="603" t="s">
        <v>3537</v>
      </c>
      <c r="L4" s="603" t="s">
        <v>3538</v>
      </c>
      <c r="M4" s="29">
        <v>2.0</v>
      </c>
      <c r="N4" s="69"/>
      <c r="O4" s="39" t="s">
        <v>52</v>
      </c>
      <c r="P4" s="23"/>
      <c r="Q4" s="23"/>
      <c r="R4" s="23"/>
      <c r="S4" s="23"/>
      <c r="T4" s="23"/>
      <c r="U4" s="23"/>
      <c r="V4" s="23"/>
      <c r="W4" s="23"/>
      <c r="X4" s="23"/>
      <c r="Y4" s="29">
        <v>500.0</v>
      </c>
      <c r="Z4" s="29">
        <v>248.0</v>
      </c>
      <c r="AA4" s="29">
        <v>1.0</v>
      </c>
      <c r="AB4" s="23"/>
      <c r="AC4" s="23"/>
      <c r="AD4" s="23"/>
      <c r="AE4" s="23"/>
      <c r="AF4" s="23"/>
      <c r="AG4" s="23"/>
    </row>
    <row r="5" ht="15.75" customHeight="1">
      <c r="A5" s="29">
        <v>38.0</v>
      </c>
      <c r="B5" s="29">
        <v>1.0</v>
      </c>
      <c r="C5" s="29">
        <v>1.0</v>
      </c>
      <c r="D5" s="29">
        <v>4.0</v>
      </c>
      <c r="E5" s="23"/>
      <c r="F5" s="45" t="s">
        <v>3539</v>
      </c>
      <c r="G5" s="45" t="s">
        <v>3540</v>
      </c>
      <c r="H5" s="604" t="s">
        <v>3541</v>
      </c>
      <c r="I5" s="268" t="s">
        <v>3541</v>
      </c>
      <c r="J5" s="23"/>
      <c r="K5" s="603" t="s">
        <v>3537</v>
      </c>
      <c r="L5" s="45" t="s">
        <v>3542</v>
      </c>
      <c r="M5" s="29">
        <v>1.0</v>
      </c>
      <c r="N5" s="605" t="s">
        <v>54</v>
      </c>
      <c r="O5" s="39" t="s">
        <v>52</v>
      </c>
      <c r="P5" s="23"/>
      <c r="Q5" s="23"/>
      <c r="R5" s="23"/>
      <c r="S5" s="23"/>
      <c r="T5" s="23"/>
      <c r="U5" s="23"/>
      <c r="V5" s="23"/>
      <c r="W5" s="23"/>
      <c r="X5" s="23"/>
      <c r="Y5" s="29">
        <v>0.0</v>
      </c>
      <c r="Z5" s="29">
        <v>3610.4</v>
      </c>
      <c r="AA5" s="29">
        <v>1.0</v>
      </c>
      <c r="AB5" s="23"/>
      <c r="AC5" s="23"/>
      <c r="AD5" s="23"/>
      <c r="AE5" s="23"/>
      <c r="AF5" s="23"/>
      <c r="AG5" s="23"/>
    </row>
    <row r="6" ht="15.75" customHeight="1">
      <c r="A6" s="29">
        <v>38.0</v>
      </c>
      <c r="B6" s="29">
        <v>1.0</v>
      </c>
      <c r="C6" s="29">
        <v>4.0</v>
      </c>
      <c r="D6" s="29">
        <v>5.0</v>
      </c>
      <c r="E6" s="23"/>
      <c r="F6" s="45" t="s">
        <v>3543</v>
      </c>
      <c r="G6" s="45" t="s">
        <v>3544</v>
      </c>
      <c r="H6" s="604" t="s">
        <v>3545</v>
      </c>
      <c r="I6" s="268" t="s">
        <v>3545</v>
      </c>
      <c r="J6" s="23"/>
      <c r="K6" s="603" t="s">
        <v>3537</v>
      </c>
      <c r="L6" s="45" t="s">
        <v>3546</v>
      </c>
      <c r="M6" s="29">
        <v>1.0</v>
      </c>
      <c r="N6" s="606" t="s">
        <v>64</v>
      </c>
      <c r="O6" s="39" t="s">
        <v>52</v>
      </c>
      <c r="P6" s="23"/>
      <c r="Q6" s="23"/>
      <c r="R6" s="39" t="s">
        <v>196</v>
      </c>
      <c r="S6" s="23"/>
      <c r="T6" s="23"/>
      <c r="U6" s="23"/>
      <c r="V6" s="23"/>
      <c r="W6" s="23"/>
      <c r="X6" s="23"/>
      <c r="Y6" s="29">
        <v>0.0</v>
      </c>
      <c r="Z6" s="29">
        <v>67.9</v>
      </c>
      <c r="AA6" s="39" t="s">
        <v>68</v>
      </c>
      <c r="AB6" s="23"/>
      <c r="AC6" s="23"/>
      <c r="AD6" s="23"/>
      <c r="AE6" s="23"/>
      <c r="AF6" s="23"/>
      <c r="AG6" s="23"/>
    </row>
    <row r="7" ht="15.75" customHeight="1">
      <c r="A7" s="29">
        <v>38.0</v>
      </c>
      <c r="B7" s="29">
        <v>1.0</v>
      </c>
      <c r="C7" s="29">
        <v>5.0</v>
      </c>
      <c r="D7" s="29">
        <v>6.0</v>
      </c>
      <c r="E7" s="23"/>
      <c r="F7" s="45" t="s">
        <v>3547</v>
      </c>
      <c r="G7" s="45" t="s">
        <v>3544</v>
      </c>
      <c r="H7" s="604" t="s">
        <v>3545</v>
      </c>
      <c r="I7" s="268" t="s">
        <v>3545</v>
      </c>
      <c r="J7" s="23"/>
      <c r="K7" s="603" t="s">
        <v>3537</v>
      </c>
      <c r="L7" s="45" t="s">
        <v>3548</v>
      </c>
      <c r="M7" s="29">
        <v>1.0</v>
      </c>
      <c r="N7" s="605" t="s">
        <v>64</v>
      </c>
      <c r="O7" s="39" t="s">
        <v>52</v>
      </c>
      <c r="P7" s="23"/>
      <c r="Q7" s="23"/>
      <c r="R7" s="39" t="s">
        <v>196</v>
      </c>
      <c r="S7" s="23"/>
      <c r="T7" s="23"/>
      <c r="U7" s="23"/>
      <c r="V7" s="23"/>
      <c r="W7" s="23"/>
      <c r="X7" s="23"/>
      <c r="Y7" s="29">
        <v>0.0</v>
      </c>
      <c r="Z7" s="29">
        <v>67.9</v>
      </c>
      <c r="AA7" s="29">
        <v>1.0</v>
      </c>
      <c r="AB7" s="23"/>
      <c r="AC7" s="23"/>
      <c r="AD7" s="23"/>
      <c r="AE7" s="23"/>
      <c r="AF7" s="23"/>
      <c r="AG7" s="23"/>
    </row>
    <row r="8" ht="15.75" customHeight="1">
      <c r="A8" s="29">
        <v>38.0</v>
      </c>
      <c r="B8" s="29">
        <v>1.0</v>
      </c>
      <c r="C8" s="29">
        <v>6.0</v>
      </c>
      <c r="D8" s="29">
        <v>7.0</v>
      </c>
      <c r="E8" s="23"/>
      <c r="F8" s="603" t="s">
        <v>3549</v>
      </c>
      <c r="G8" s="607" t="s">
        <v>3550</v>
      </c>
      <c r="H8" s="608" t="s">
        <v>3551</v>
      </c>
      <c r="I8" s="268" t="s">
        <v>97</v>
      </c>
      <c r="J8" s="39" t="s">
        <v>3552</v>
      </c>
      <c r="K8" s="45" t="s">
        <v>3530</v>
      </c>
      <c r="L8" s="603" t="s">
        <v>3530</v>
      </c>
      <c r="M8" s="29">
        <v>2.0</v>
      </c>
      <c r="N8" s="69"/>
      <c r="O8" s="39" t="s">
        <v>835</v>
      </c>
      <c r="P8" s="51" t="s">
        <v>3531</v>
      </c>
      <c r="Q8" s="23"/>
      <c r="R8" s="23"/>
      <c r="S8" s="23"/>
      <c r="T8" s="23"/>
      <c r="U8" s="23"/>
      <c r="V8" s="23"/>
      <c r="W8" s="23"/>
      <c r="X8" s="23"/>
      <c r="Y8" s="29">
        <v>0.0</v>
      </c>
      <c r="Z8" s="29">
        <v>0.1</v>
      </c>
      <c r="AA8" s="29">
        <v>1.0</v>
      </c>
      <c r="AB8" s="23"/>
      <c r="AC8" s="23"/>
      <c r="AD8" s="23"/>
      <c r="AE8" s="23"/>
      <c r="AF8" s="23"/>
      <c r="AG8" s="23"/>
    </row>
    <row r="9" ht="15.75" customHeight="1">
      <c r="A9" s="29">
        <v>38.0</v>
      </c>
      <c r="B9" s="29">
        <v>1.0</v>
      </c>
      <c r="C9" s="29">
        <v>7.0</v>
      </c>
      <c r="D9" s="29">
        <v>8.0</v>
      </c>
      <c r="E9" s="23"/>
      <c r="F9" s="45" t="s">
        <v>3553</v>
      </c>
      <c r="G9" s="609" t="s">
        <v>3554</v>
      </c>
      <c r="H9" s="609" t="s">
        <v>3555</v>
      </c>
      <c r="I9" s="220" t="s">
        <v>3555</v>
      </c>
      <c r="J9" s="152" t="s">
        <v>3556</v>
      </c>
      <c r="K9" s="45" t="s">
        <v>3557</v>
      </c>
      <c r="L9" s="45" t="s">
        <v>3558</v>
      </c>
      <c r="M9" s="29">
        <v>1.0</v>
      </c>
      <c r="N9" s="39" t="s">
        <v>64</v>
      </c>
      <c r="O9" s="39" t="s">
        <v>52</v>
      </c>
      <c r="P9" s="51" t="s">
        <v>3531</v>
      </c>
      <c r="Q9" s="23"/>
      <c r="R9" s="23"/>
      <c r="S9" s="23"/>
      <c r="T9" s="23"/>
      <c r="U9" s="23"/>
      <c r="V9" s="23"/>
      <c r="W9" s="23"/>
      <c r="X9" s="23"/>
      <c r="Y9" s="23"/>
      <c r="Z9" s="23"/>
      <c r="AA9" s="29">
        <v>1.0</v>
      </c>
      <c r="AB9" s="23"/>
      <c r="AC9" s="23"/>
      <c r="AD9" s="23"/>
      <c r="AE9" s="29">
        <v>0.0</v>
      </c>
      <c r="AF9" s="29">
        <v>1834.1</v>
      </c>
      <c r="AG9" s="23"/>
    </row>
    <row r="10" ht="15.75" customHeight="1">
      <c r="A10" s="29">
        <v>36.0</v>
      </c>
      <c r="B10" s="29">
        <v>2.0</v>
      </c>
      <c r="C10" s="29">
        <v>9.0</v>
      </c>
      <c r="D10" s="29">
        <v>9.0</v>
      </c>
      <c r="E10" s="23"/>
      <c r="F10" s="45" t="s">
        <v>3559</v>
      </c>
      <c r="G10" s="45" t="s">
        <v>95</v>
      </c>
      <c r="H10" s="45" t="s">
        <v>96</v>
      </c>
      <c r="I10" s="45" t="s">
        <v>97</v>
      </c>
      <c r="J10" s="23"/>
      <c r="K10" s="45" t="s">
        <v>3560</v>
      </c>
      <c r="L10" s="45" t="s">
        <v>3561</v>
      </c>
      <c r="M10" s="29">
        <v>1.0</v>
      </c>
      <c r="N10" s="39" t="s">
        <v>77</v>
      </c>
      <c r="O10" s="39" t="s">
        <v>52</v>
      </c>
      <c r="P10" s="23"/>
      <c r="Q10" s="39" t="s">
        <v>3562</v>
      </c>
      <c r="R10" s="23"/>
      <c r="S10" s="23"/>
      <c r="T10" s="23"/>
      <c r="U10" s="23"/>
      <c r="V10" s="23"/>
      <c r="W10" s="23"/>
      <c r="X10" s="23"/>
      <c r="Y10" s="29">
        <v>0.0</v>
      </c>
      <c r="Z10" s="29">
        <v>17738.0</v>
      </c>
      <c r="AA10" s="29">
        <v>1.0</v>
      </c>
      <c r="AB10" s="23"/>
      <c r="AC10" s="23"/>
      <c r="AD10" s="23"/>
      <c r="AE10" s="23"/>
      <c r="AF10" s="23"/>
      <c r="AG10" s="23"/>
    </row>
    <row r="11" ht="15.75" customHeight="1">
      <c r="A11" s="29">
        <v>36.0</v>
      </c>
      <c r="B11" s="29">
        <v>2.0</v>
      </c>
      <c r="C11" s="29">
        <v>10.0</v>
      </c>
      <c r="D11" s="29">
        <v>10.0</v>
      </c>
      <c r="E11" s="23"/>
      <c r="F11" s="603" t="s">
        <v>2624</v>
      </c>
      <c r="G11" s="45" t="s">
        <v>2624</v>
      </c>
      <c r="H11" s="45" t="s">
        <v>2625</v>
      </c>
      <c r="I11" s="610" t="s">
        <v>97</v>
      </c>
      <c r="J11" s="23"/>
      <c r="K11" s="45" t="s">
        <v>3563</v>
      </c>
      <c r="L11" s="601" t="s">
        <v>3563</v>
      </c>
      <c r="M11" s="29">
        <v>2.0</v>
      </c>
      <c r="N11" s="605" t="s">
        <v>64</v>
      </c>
      <c r="O11" s="39" t="s">
        <v>52</v>
      </c>
      <c r="P11" s="23"/>
      <c r="Q11" s="23"/>
      <c r="R11" s="23"/>
      <c r="S11" s="23"/>
      <c r="T11" s="23"/>
      <c r="U11" s="23"/>
      <c r="V11" s="23"/>
      <c r="W11" s="29">
        <v>0.0</v>
      </c>
      <c r="X11" s="29">
        <v>550.3</v>
      </c>
      <c r="Y11" s="29">
        <v>0.0</v>
      </c>
      <c r="Z11" s="29">
        <v>550.3</v>
      </c>
      <c r="AA11" s="29">
        <v>1.0</v>
      </c>
      <c r="AB11" s="23"/>
      <c r="AC11" s="23"/>
      <c r="AD11" s="23"/>
      <c r="AE11" s="23"/>
      <c r="AF11" s="23"/>
      <c r="AG11" s="23"/>
    </row>
    <row r="12" ht="15.75" customHeight="1">
      <c r="A12" s="29">
        <v>35.0</v>
      </c>
      <c r="B12" s="29">
        <v>3.0</v>
      </c>
      <c r="C12" s="29">
        <v>14.0</v>
      </c>
      <c r="D12" s="29">
        <v>11.0</v>
      </c>
      <c r="E12" s="23"/>
      <c r="F12" s="603" t="s">
        <v>3564</v>
      </c>
      <c r="G12" s="45" t="s">
        <v>3564</v>
      </c>
      <c r="H12" s="604" t="s">
        <v>3565</v>
      </c>
      <c r="I12" s="268" t="s">
        <v>97</v>
      </c>
      <c r="J12" s="23"/>
      <c r="K12" s="603" t="s">
        <v>3537</v>
      </c>
      <c r="L12" s="603" t="s">
        <v>3538</v>
      </c>
      <c r="M12" s="29">
        <v>2.0</v>
      </c>
      <c r="N12" s="69"/>
      <c r="O12" s="39" t="s">
        <v>52</v>
      </c>
      <c r="P12" s="23"/>
      <c r="Q12" s="23"/>
      <c r="R12" s="23"/>
      <c r="S12" s="23"/>
      <c r="T12" s="23"/>
      <c r="U12" s="23"/>
      <c r="V12" s="23"/>
      <c r="W12" s="23"/>
      <c r="X12" s="23"/>
      <c r="Y12" s="29">
        <v>500.0</v>
      </c>
      <c r="Z12" s="29">
        <v>908.8</v>
      </c>
      <c r="AA12" s="29">
        <v>1.0</v>
      </c>
      <c r="AB12" s="23"/>
      <c r="AC12" s="23"/>
      <c r="AD12" s="23"/>
      <c r="AE12" s="23"/>
      <c r="AF12" s="23"/>
      <c r="AG12" s="23"/>
    </row>
    <row r="13" ht="15.75" customHeight="1">
      <c r="A13" s="29">
        <v>35.0</v>
      </c>
      <c r="B13" s="29">
        <v>3.0</v>
      </c>
      <c r="C13" s="29">
        <v>12.0</v>
      </c>
      <c r="D13" s="29">
        <v>12.0</v>
      </c>
      <c r="E13" s="23"/>
      <c r="F13" s="45" t="s">
        <v>3566</v>
      </c>
      <c r="G13" s="45" t="s">
        <v>3567</v>
      </c>
      <c r="H13" s="604" t="s">
        <v>3568</v>
      </c>
      <c r="I13" s="268" t="s">
        <v>3568</v>
      </c>
      <c r="J13" s="23"/>
      <c r="K13" s="45" t="s">
        <v>3530</v>
      </c>
      <c r="L13" s="45" t="s">
        <v>3569</v>
      </c>
      <c r="M13" s="29">
        <v>1.0</v>
      </c>
      <c r="N13" s="39" t="s">
        <v>77</v>
      </c>
      <c r="O13" s="39" t="s">
        <v>52</v>
      </c>
      <c r="P13" s="23"/>
      <c r="Q13" s="39" t="s">
        <v>147</v>
      </c>
      <c r="R13" s="23"/>
      <c r="S13" s="23"/>
      <c r="T13" s="23"/>
      <c r="U13" s="23"/>
      <c r="V13" s="23"/>
      <c r="W13" s="29">
        <v>7800.0</v>
      </c>
      <c r="X13" s="29">
        <v>8867.2</v>
      </c>
      <c r="Y13" s="29">
        <v>7800.0</v>
      </c>
      <c r="Z13" s="29">
        <v>8877.2</v>
      </c>
      <c r="AA13" s="29">
        <v>1.0</v>
      </c>
      <c r="AB13" s="23"/>
      <c r="AC13" s="23"/>
      <c r="AD13" s="23"/>
      <c r="AE13" s="23"/>
      <c r="AF13" s="23"/>
      <c r="AG13" s="23"/>
    </row>
    <row r="14" ht="15.75" customHeight="1">
      <c r="A14" s="29">
        <v>35.0</v>
      </c>
      <c r="B14" s="29">
        <v>3.0</v>
      </c>
      <c r="C14" s="29">
        <v>13.0</v>
      </c>
      <c r="D14" s="29">
        <v>13.0</v>
      </c>
      <c r="E14" s="23"/>
      <c r="F14" s="45" t="s">
        <v>3566</v>
      </c>
      <c r="G14" s="45" t="s">
        <v>3567</v>
      </c>
      <c r="H14" s="604" t="s">
        <v>3568</v>
      </c>
      <c r="I14" s="268" t="s">
        <v>3568</v>
      </c>
      <c r="J14" s="23"/>
      <c r="K14" s="45" t="s">
        <v>3570</v>
      </c>
      <c r="L14" s="45" t="s">
        <v>3571</v>
      </c>
      <c r="M14" s="29">
        <v>1.0</v>
      </c>
      <c r="N14" s="605" t="s">
        <v>77</v>
      </c>
      <c r="O14" s="39" t="s">
        <v>52</v>
      </c>
      <c r="P14" s="23"/>
      <c r="Q14" s="39" t="s">
        <v>147</v>
      </c>
      <c r="R14" s="23"/>
      <c r="S14" s="23"/>
      <c r="T14" s="23"/>
      <c r="U14" s="23"/>
      <c r="V14" s="23"/>
      <c r="W14" s="23"/>
      <c r="X14" s="23"/>
      <c r="Y14" s="29">
        <v>7800.0</v>
      </c>
      <c r="Z14" s="29">
        <v>8877.2</v>
      </c>
      <c r="AA14" s="39" t="s">
        <v>68</v>
      </c>
      <c r="AB14" s="23"/>
      <c r="AC14" s="23"/>
      <c r="AD14" s="23"/>
      <c r="AE14" s="23"/>
      <c r="AF14" s="23"/>
      <c r="AG14" s="23"/>
    </row>
    <row r="15" ht="15.75" customHeight="1">
      <c r="A15" s="29">
        <v>35.0</v>
      </c>
      <c r="B15" s="29">
        <v>3.0</v>
      </c>
      <c r="C15" s="29">
        <v>11.0</v>
      </c>
      <c r="D15" s="29">
        <v>14.0</v>
      </c>
      <c r="E15" s="23"/>
      <c r="F15" s="603" t="s">
        <v>3572</v>
      </c>
      <c r="G15" s="45" t="s">
        <v>3572</v>
      </c>
      <c r="H15" s="604" t="s">
        <v>3573</v>
      </c>
      <c r="I15" s="268" t="s">
        <v>3573</v>
      </c>
      <c r="J15" s="23"/>
      <c r="K15" s="45" t="s">
        <v>3563</v>
      </c>
      <c r="L15" s="603" t="s">
        <v>3574</v>
      </c>
      <c r="M15" s="29">
        <v>2.0</v>
      </c>
      <c r="N15" s="605" t="s">
        <v>54</v>
      </c>
      <c r="O15" s="39" t="s">
        <v>52</v>
      </c>
      <c r="P15" s="23"/>
      <c r="Q15" s="39" t="s">
        <v>147</v>
      </c>
      <c r="R15" s="23"/>
      <c r="S15" s="23"/>
      <c r="T15" s="23"/>
      <c r="U15" s="23"/>
      <c r="V15" s="23"/>
      <c r="W15" s="23"/>
      <c r="X15" s="23"/>
      <c r="Y15" s="29">
        <v>24000.0</v>
      </c>
      <c r="Z15" s="29">
        <v>61450.0</v>
      </c>
      <c r="AA15" s="29">
        <v>1.0</v>
      </c>
      <c r="AB15" s="23"/>
      <c r="AC15" s="23"/>
      <c r="AD15" s="23"/>
      <c r="AE15" s="23"/>
      <c r="AF15" s="23"/>
      <c r="AG15" s="23"/>
    </row>
    <row r="16" ht="15.75" customHeight="1">
      <c r="A16" s="29">
        <v>32.0</v>
      </c>
      <c r="B16" s="29">
        <v>4.0</v>
      </c>
      <c r="C16" s="29">
        <v>21.0</v>
      </c>
      <c r="D16" s="29">
        <v>15.0</v>
      </c>
      <c r="E16" s="23"/>
      <c r="F16" s="603" t="s">
        <v>3575</v>
      </c>
      <c r="G16" s="611" t="s">
        <v>3576</v>
      </c>
      <c r="H16" s="36" t="s">
        <v>3577</v>
      </c>
      <c r="I16" s="612" t="s">
        <v>97</v>
      </c>
      <c r="J16" s="23"/>
      <c r="K16" s="603" t="s">
        <v>3537</v>
      </c>
      <c r="L16" s="603" t="s">
        <v>3538</v>
      </c>
      <c r="M16" s="29">
        <v>2.0</v>
      </c>
      <c r="N16" s="69"/>
      <c r="O16" s="39" t="s">
        <v>52</v>
      </c>
      <c r="P16" s="23"/>
      <c r="Q16" s="23"/>
      <c r="R16" s="39" t="s">
        <v>196</v>
      </c>
      <c r="S16" s="23"/>
      <c r="T16" s="23"/>
      <c r="U16" s="23"/>
      <c r="V16" s="23"/>
      <c r="W16" s="23"/>
      <c r="X16" s="23"/>
      <c r="Y16" s="29">
        <v>0.0</v>
      </c>
      <c r="Z16" s="29">
        <v>428.9</v>
      </c>
      <c r="AA16" s="29">
        <v>1.0</v>
      </c>
      <c r="AB16" s="23"/>
      <c r="AC16" s="23"/>
      <c r="AD16" s="23"/>
      <c r="AE16" s="23"/>
      <c r="AF16" s="23"/>
      <c r="AG16" s="23"/>
    </row>
    <row r="17" ht="15.75" customHeight="1">
      <c r="A17" s="29">
        <v>32.0</v>
      </c>
      <c r="B17" s="29">
        <v>4.0</v>
      </c>
      <c r="C17" s="29">
        <v>18.0</v>
      </c>
      <c r="D17" s="29">
        <v>16.0</v>
      </c>
      <c r="E17" s="23"/>
      <c r="F17" s="45" t="s">
        <v>3578</v>
      </c>
      <c r="G17" s="45" t="s">
        <v>3579</v>
      </c>
      <c r="H17" s="604" t="s">
        <v>3580</v>
      </c>
      <c r="I17" s="613" t="s">
        <v>3580</v>
      </c>
      <c r="J17" s="23"/>
      <c r="K17" s="45" t="s">
        <v>3581</v>
      </c>
      <c r="L17" s="45" t="s">
        <v>3582</v>
      </c>
      <c r="M17" s="29">
        <v>1.0</v>
      </c>
      <c r="N17" s="605" t="s">
        <v>64</v>
      </c>
      <c r="O17" s="39" t="s">
        <v>52</v>
      </c>
      <c r="P17" s="23"/>
      <c r="Q17" s="39" t="s">
        <v>147</v>
      </c>
      <c r="R17" s="23"/>
      <c r="S17" s="23"/>
      <c r="T17" s="23"/>
      <c r="U17" s="23"/>
      <c r="V17" s="23"/>
      <c r="W17" s="23"/>
      <c r="X17" s="23"/>
      <c r="Y17" s="29">
        <v>0.0</v>
      </c>
      <c r="Z17" s="29">
        <v>29308.6</v>
      </c>
      <c r="AA17" s="29">
        <v>1.0</v>
      </c>
      <c r="AB17" s="23"/>
      <c r="AC17" s="23"/>
      <c r="AD17" s="23"/>
      <c r="AE17" s="23"/>
      <c r="AF17" s="23"/>
      <c r="AG17" s="23"/>
    </row>
    <row r="18" ht="15.75" customHeight="1">
      <c r="A18" s="29">
        <v>32.0</v>
      </c>
      <c r="B18" s="29">
        <v>4.0</v>
      </c>
      <c r="C18" s="29">
        <v>22.0</v>
      </c>
      <c r="D18" s="29">
        <v>17.0</v>
      </c>
      <c r="E18" s="23"/>
      <c r="F18" s="45" t="s">
        <v>3583</v>
      </c>
      <c r="G18" s="45" t="s">
        <v>3584</v>
      </c>
      <c r="H18" s="604" t="s">
        <v>3585</v>
      </c>
      <c r="I18" s="281" t="s">
        <v>3585</v>
      </c>
      <c r="J18" s="23"/>
      <c r="K18" s="45" t="s">
        <v>3560</v>
      </c>
      <c r="L18" s="45" t="s">
        <v>3586</v>
      </c>
      <c r="M18" s="29">
        <v>1.0</v>
      </c>
      <c r="N18" s="39" t="s">
        <v>54</v>
      </c>
      <c r="O18" s="39" t="s">
        <v>52</v>
      </c>
      <c r="P18" s="23"/>
      <c r="Q18" s="39" t="s">
        <v>147</v>
      </c>
      <c r="R18" s="23"/>
      <c r="S18" s="23"/>
      <c r="T18" s="23"/>
      <c r="U18" s="23"/>
      <c r="V18" s="23"/>
      <c r="W18" s="23"/>
      <c r="X18" s="23"/>
      <c r="Y18" s="29">
        <v>0.0</v>
      </c>
      <c r="Z18" s="29">
        <v>270.6</v>
      </c>
      <c r="AA18" s="29">
        <v>1.0</v>
      </c>
      <c r="AB18" s="23"/>
      <c r="AC18" s="23"/>
      <c r="AD18" s="23"/>
      <c r="AE18" s="23"/>
      <c r="AF18" s="23"/>
      <c r="AG18" s="23"/>
    </row>
    <row r="19" ht="15.75" customHeight="1">
      <c r="A19" s="29">
        <v>32.0</v>
      </c>
      <c r="B19" s="29">
        <v>4.0</v>
      </c>
      <c r="C19" s="29">
        <v>15.0</v>
      </c>
      <c r="D19" s="29">
        <v>18.0</v>
      </c>
      <c r="E19" s="23"/>
      <c r="F19" s="45" t="s">
        <v>3587</v>
      </c>
      <c r="G19" s="45" t="s">
        <v>3588</v>
      </c>
      <c r="H19" s="604" t="s">
        <v>3589</v>
      </c>
      <c r="I19" s="268" t="s">
        <v>3589</v>
      </c>
      <c r="J19" s="23"/>
      <c r="K19" s="45" t="s">
        <v>3570</v>
      </c>
      <c r="L19" s="45" t="s">
        <v>3590</v>
      </c>
      <c r="M19" s="29">
        <v>1.0</v>
      </c>
      <c r="N19" s="614" t="s">
        <v>54</v>
      </c>
      <c r="O19" s="39" t="s">
        <v>52</v>
      </c>
      <c r="P19" s="23"/>
      <c r="Q19" s="39" t="s">
        <v>147</v>
      </c>
      <c r="R19" s="23"/>
      <c r="S19" s="23"/>
      <c r="T19" s="23"/>
      <c r="U19" s="23"/>
      <c r="V19" s="23"/>
      <c r="W19" s="29">
        <v>10000.0</v>
      </c>
      <c r="X19" s="29">
        <v>301314.3</v>
      </c>
      <c r="Y19" s="29">
        <v>10100.0</v>
      </c>
      <c r="Z19" s="29">
        <v>415688.1</v>
      </c>
      <c r="AA19" s="39" t="s">
        <v>68</v>
      </c>
      <c r="AB19" s="23"/>
      <c r="AC19" s="23"/>
      <c r="AD19" s="23"/>
      <c r="AE19" s="23"/>
      <c r="AF19" s="23"/>
      <c r="AG19" s="23"/>
    </row>
    <row r="20" ht="15.75" customHeight="1">
      <c r="A20" s="29">
        <v>32.0</v>
      </c>
      <c r="B20" s="29">
        <v>4.0</v>
      </c>
      <c r="C20" s="29">
        <v>16.0</v>
      </c>
      <c r="D20" s="29">
        <v>19.0</v>
      </c>
      <c r="E20" s="23"/>
      <c r="F20" s="45" t="s">
        <v>3587</v>
      </c>
      <c r="G20" s="45" t="s">
        <v>3588</v>
      </c>
      <c r="H20" s="604" t="s">
        <v>3589</v>
      </c>
      <c r="I20" s="268" t="s">
        <v>3589</v>
      </c>
      <c r="J20" s="23"/>
      <c r="K20" s="45" t="s">
        <v>3530</v>
      </c>
      <c r="L20" s="45" t="s">
        <v>3591</v>
      </c>
      <c r="M20" s="29">
        <v>1.0</v>
      </c>
      <c r="N20" s="615" t="s">
        <v>64</v>
      </c>
      <c r="O20" s="39" t="s">
        <v>52</v>
      </c>
      <c r="P20" s="23"/>
      <c r="Q20" s="39" t="s">
        <v>147</v>
      </c>
      <c r="R20" s="23"/>
      <c r="S20" s="23"/>
      <c r="T20" s="23"/>
      <c r="U20" s="23"/>
      <c r="V20" s="23"/>
      <c r="W20" s="29">
        <v>9200.0</v>
      </c>
      <c r="X20" s="29">
        <v>290928.3</v>
      </c>
      <c r="Y20" s="29">
        <v>10100.0</v>
      </c>
      <c r="Z20" s="29">
        <v>415688.1</v>
      </c>
      <c r="AA20" s="29">
        <v>1.0</v>
      </c>
      <c r="AB20" s="23"/>
      <c r="AC20" s="23"/>
      <c r="AD20" s="23"/>
      <c r="AE20" s="23"/>
      <c r="AF20" s="23"/>
      <c r="AG20" s="23"/>
    </row>
    <row r="21" ht="15.75" customHeight="1">
      <c r="A21" s="29">
        <v>32.0</v>
      </c>
      <c r="B21" s="29">
        <v>4.0</v>
      </c>
      <c r="C21" s="29">
        <v>17.0</v>
      </c>
      <c r="D21" s="29">
        <v>20.0</v>
      </c>
      <c r="E21" s="23"/>
      <c r="F21" s="45" t="s">
        <v>3587</v>
      </c>
      <c r="G21" s="45" t="s">
        <v>3588</v>
      </c>
      <c r="H21" s="604" t="s">
        <v>3589</v>
      </c>
      <c r="I21" s="268" t="s">
        <v>3589</v>
      </c>
      <c r="J21" s="23"/>
      <c r="K21" s="45" t="s">
        <v>3563</v>
      </c>
      <c r="L21" s="45" t="s">
        <v>3592</v>
      </c>
      <c r="M21" s="29">
        <v>1.0</v>
      </c>
      <c r="N21" s="615" t="s">
        <v>54</v>
      </c>
      <c r="O21" s="39" t="s">
        <v>52</v>
      </c>
      <c r="P21" s="23"/>
      <c r="Q21" s="39" t="s">
        <v>147</v>
      </c>
      <c r="R21" s="23"/>
      <c r="S21" s="23"/>
      <c r="T21" s="23"/>
      <c r="U21" s="23"/>
      <c r="V21" s="23"/>
      <c r="W21" s="29">
        <v>100.0</v>
      </c>
      <c r="X21" s="29">
        <v>1810.0</v>
      </c>
      <c r="Y21" s="29">
        <v>10100.0</v>
      </c>
      <c r="Z21" s="29">
        <v>415688.1</v>
      </c>
      <c r="AA21" s="39" t="s">
        <v>68</v>
      </c>
      <c r="AB21" s="23"/>
      <c r="AC21" s="23"/>
      <c r="AD21" s="23"/>
      <c r="AE21" s="23"/>
      <c r="AF21" s="23"/>
      <c r="AG21" s="23"/>
    </row>
    <row r="22" ht="15.75" customHeight="1">
      <c r="A22" s="29">
        <v>32.0</v>
      </c>
      <c r="B22" s="29">
        <v>4.0</v>
      </c>
      <c r="C22" s="29">
        <v>19.0</v>
      </c>
      <c r="D22" s="29">
        <v>21.0</v>
      </c>
      <c r="E22" s="23"/>
      <c r="F22" s="45" t="s">
        <v>3593</v>
      </c>
      <c r="G22" s="45" t="s">
        <v>3594</v>
      </c>
      <c r="H22" s="604" t="s">
        <v>3595</v>
      </c>
      <c r="I22" s="268" t="s">
        <v>3595</v>
      </c>
      <c r="J22" s="23"/>
      <c r="K22" s="45" t="s">
        <v>3596</v>
      </c>
      <c r="L22" s="45" t="s">
        <v>3597</v>
      </c>
      <c r="M22" s="29">
        <v>1.0</v>
      </c>
      <c r="N22" s="605" t="s">
        <v>54</v>
      </c>
      <c r="O22" s="39" t="s">
        <v>52</v>
      </c>
      <c r="P22" s="23"/>
      <c r="Q22" s="39" t="s">
        <v>147</v>
      </c>
      <c r="R22" s="23"/>
      <c r="S22" s="23"/>
      <c r="T22" s="23"/>
      <c r="U22" s="23"/>
      <c r="V22" s="23"/>
      <c r="W22" s="23"/>
      <c r="X22" s="23"/>
      <c r="Y22" s="29">
        <v>0.0</v>
      </c>
      <c r="Z22" s="29">
        <v>15932.2</v>
      </c>
      <c r="AA22" s="29">
        <v>1.0</v>
      </c>
      <c r="AB22" s="23"/>
      <c r="AC22" s="23"/>
      <c r="AD22" s="23"/>
      <c r="AE22" s="23"/>
      <c r="AF22" s="23"/>
      <c r="AG22" s="23"/>
    </row>
    <row r="23" ht="15.75" customHeight="1">
      <c r="A23" s="29">
        <v>32.0</v>
      </c>
      <c r="B23" s="29">
        <v>4.0</v>
      </c>
      <c r="C23" s="29">
        <v>20.0</v>
      </c>
      <c r="D23" s="29">
        <v>22.0</v>
      </c>
      <c r="E23" s="23"/>
      <c r="F23" s="45" t="s">
        <v>3598</v>
      </c>
      <c r="G23" s="45" t="s">
        <v>3599</v>
      </c>
      <c r="H23" s="604" t="s">
        <v>3600</v>
      </c>
      <c r="I23" s="268" t="s">
        <v>3600</v>
      </c>
      <c r="J23" s="23"/>
      <c r="K23" s="45" t="s">
        <v>3601</v>
      </c>
      <c r="L23" s="45" t="s">
        <v>3602</v>
      </c>
      <c r="M23" s="29">
        <v>1.0</v>
      </c>
      <c r="N23" s="605" t="s">
        <v>64</v>
      </c>
      <c r="O23" s="39" t="s">
        <v>52</v>
      </c>
      <c r="P23" s="23"/>
      <c r="Q23" s="23"/>
      <c r="R23" s="23"/>
      <c r="S23" s="23"/>
      <c r="T23" s="23"/>
      <c r="U23" s="23"/>
      <c r="V23" s="23"/>
      <c r="W23" s="29">
        <v>0.0</v>
      </c>
      <c r="X23" s="29">
        <v>945.8</v>
      </c>
      <c r="Y23" s="29">
        <v>0.0</v>
      </c>
      <c r="Z23" s="29">
        <v>2039.2</v>
      </c>
      <c r="AA23" s="29">
        <v>1.0</v>
      </c>
      <c r="AB23" s="23"/>
      <c r="AC23" s="23"/>
      <c r="AD23" s="23"/>
      <c r="AE23" s="23"/>
      <c r="AF23" s="23"/>
      <c r="AG23" s="23"/>
    </row>
    <row r="24" ht="15.75" customHeight="1">
      <c r="A24" s="29">
        <v>31.0</v>
      </c>
      <c r="B24" s="29">
        <v>5.0</v>
      </c>
      <c r="C24" s="29">
        <v>23.0</v>
      </c>
      <c r="D24" s="29">
        <v>23.0</v>
      </c>
      <c r="E24" s="23"/>
      <c r="F24" s="616" t="s">
        <v>3603</v>
      </c>
      <c r="G24" s="617" t="s">
        <v>3604</v>
      </c>
      <c r="H24" s="617" t="s">
        <v>3605</v>
      </c>
      <c r="I24" s="234" t="s">
        <v>3605</v>
      </c>
      <c r="J24" s="152" t="s">
        <v>3606</v>
      </c>
      <c r="K24" s="603" t="s">
        <v>3537</v>
      </c>
      <c r="L24" s="45" t="s">
        <v>3542</v>
      </c>
      <c r="M24" s="29">
        <v>1.0</v>
      </c>
      <c r="N24" s="605" t="s">
        <v>77</v>
      </c>
      <c r="O24" s="39" t="s">
        <v>52</v>
      </c>
      <c r="P24" s="51" t="s">
        <v>3531</v>
      </c>
      <c r="Q24" s="23"/>
      <c r="R24" s="23"/>
      <c r="S24" s="23"/>
      <c r="T24" s="23"/>
      <c r="U24" s="23"/>
      <c r="V24" s="23"/>
      <c r="W24" s="23"/>
      <c r="X24" s="23"/>
      <c r="Y24" s="23"/>
      <c r="Z24" s="23"/>
      <c r="AA24" s="29">
        <v>1.0</v>
      </c>
      <c r="AB24" s="23"/>
      <c r="AC24" s="23"/>
      <c r="AD24" s="23"/>
      <c r="AE24" s="29">
        <v>300.0</v>
      </c>
      <c r="AF24" s="29">
        <v>6347.5</v>
      </c>
      <c r="AG24" s="23"/>
    </row>
    <row r="25" ht="15.75" customHeight="1">
      <c r="A25" s="29">
        <v>33.0</v>
      </c>
      <c r="B25" s="29">
        <v>6.0</v>
      </c>
      <c r="C25" s="29">
        <v>26.0</v>
      </c>
      <c r="D25" s="29">
        <v>24.0</v>
      </c>
      <c r="E25" s="23"/>
      <c r="F25" s="603" t="s">
        <v>3607</v>
      </c>
      <c r="G25" s="45" t="s">
        <v>3607</v>
      </c>
      <c r="H25" s="604" t="s">
        <v>3608</v>
      </c>
      <c r="I25" s="268" t="s">
        <v>3608</v>
      </c>
      <c r="J25" s="23"/>
      <c r="K25" s="45" t="s">
        <v>3563</v>
      </c>
      <c r="L25" s="603" t="s">
        <v>3563</v>
      </c>
      <c r="M25" s="29">
        <v>2.0</v>
      </c>
      <c r="N25" s="605" t="s">
        <v>64</v>
      </c>
      <c r="O25" s="39" t="s">
        <v>52</v>
      </c>
      <c r="P25" s="23"/>
      <c r="Q25" s="23"/>
      <c r="R25" s="23"/>
      <c r="S25" s="23"/>
      <c r="T25" s="23"/>
      <c r="U25" s="23"/>
      <c r="V25" s="23"/>
      <c r="W25" s="23"/>
      <c r="X25" s="23"/>
      <c r="Y25" s="29">
        <v>0.0</v>
      </c>
      <c r="Z25" s="29">
        <v>20692.0</v>
      </c>
      <c r="AA25" s="29">
        <v>1.0</v>
      </c>
      <c r="AB25" s="23"/>
      <c r="AC25" s="23"/>
      <c r="AD25" s="23"/>
      <c r="AE25" s="23"/>
      <c r="AF25" s="23"/>
      <c r="AG25" s="23"/>
    </row>
    <row r="26" ht="15.75" customHeight="1">
      <c r="A26" s="29">
        <v>33.0</v>
      </c>
      <c r="B26" s="29">
        <v>6.0</v>
      </c>
      <c r="C26" s="29">
        <v>27.0</v>
      </c>
      <c r="D26" s="29">
        <v>25.0</v>
      </c>
      <c r="E26" s="23"/>
      <c r="F26" s="603" t="s">
        <v>3607</v>
      </c>
      <c r="G26" s="45" t="s">
        <v>3607</v>
      </c>
      <c r="H26" s="604" t="s">
        <v>3608</v>
      </c>
      <c r="I26" s="278" t="s">
        <v>3608</v>
      </c>
      <c r="J26" s="23"/>
      <c r="K26" s="45" t="s">
        <v>3563</v>
      </c>
      <c r="L26" s="601" t="s">
        <v>3563</v>
      </c>
      <c r="M26" s="29">
        <v>2.0</v>
      </c>
      <c r="N26" s="39" t="s">
        <v>54</v>
      </c>
      <c r="O26" s="39" t="s">
        <v>52</v>
      </c>
      <c r="P26" s="23"/>
      <c r="Q26" s="23"/>
      <c r="R26" s="23"/>
      <c r="S26" s="23"/>
      <c r="T26" s="23"/>
      <c r="U26" s="23"/>
      <c r="V26" s="23"/>
      <c r="W26" s="23"/>
      <c r="X26" s="23"/>
      <c r="Y26" s="29">
        <v>0.0</v>
      </c>
      <c r="Z26" s="29">
        <v>20692.0</v>
      </c>
      <c r="AA26" s="39" t="s">
        <v>68</v>
      </c>
      <c r="AB26" s="23"/>
      <c r="AC26" s="23"/>
      <c r="AD26" s="23"/>
      <c r="AE26" s="23"/>
      <c r="AF26" s="23"/>
      <c r="AG26" s="23"/>
    </row>
    <row r="27" ht="15.75" customHeight="1">
      <c r="A27" s="29">
        <v>33.0</v>
      </c>
      <c r="B27" s="29">
        <v>6.0</v>
      </c>
      <c r="C27" s="29">
        <v>37.0</v>
      </c>
      <c r="D27" s="29">
        <v>26.0</v>
      </c>
      <c r="E27" s="23"/>
      <c r="F27" s="45" t="s">
        <v>3609</v>
      </c>
      <c r="G27" s="45" t="s">
        <v>3610</v>
      </c>
      <c r="H27" s="604" t="s">
        <v>3611</v>
      </c>
      <c r="I27" s="279" t="s">
        <v>3612</v>
      </c>
      <c r="J27" s="23"/>
      <c r="K27" s="45" t="s">
        <v>3563</v>
      </c>
      <c r="L27" s="45" t="s">
        <v>3563</v>
      </c>
      <c r="M27" s="29">
        <v>1.0</v>
      </c>
      <c r="N27" s="605" t="s">
        <v>64</v>
      </c>
      <c r="O27" s="39" t="s">
        <v>52</v>
      </c>
      <c r="P27" s="23"/>
      <c r="Q27" s="39" t="s">
        <v>147</v>
      </c>
      <c r="R27" s="23"/>
      <c r="S27" s="23"/>
      <c r="T27" s="23"/>
      <c r="U27" s="23"/>
      <c r="V27" s="23"/>
      <c r="W27" s="29">
        <v>0.0</v>
      </c>
      <c r="X27" s="29">
        <v>0.0</v>
      </c>
      <c r="Y27" s="29">
        <v>500.0</v>
      </c>
      <c r="Z27" s="29">
        <v>5032.0</v>
      </c>
      <c r="AA27" s="29">
        <v>1.0</v>
      </c>
      <c r="AB27" s="23"/>
      <c r="AC27" s="23"/>
      <c r="AD27" s="23"/>
      <c r="AE27" s="23"/>
      <c r="AF27" s="23"/>
      <c r="AG27" s="23"/>
    </row>
    <row r="28" ht="15.75" customHeight="1">
      <c r="A28" s="29">
        <v>33.0</v>
      </c>
      <c r="B28" s="29">
        <v>6.0</v>
      </c>
      <c r="C28" s="29">
        <v>39.0</v>
      </c>
      <c r="D28" s="29">
        <v>27.0</v>
      </c>
      <c r="E28" s="23"/>
      <c r="F28" s="45" t="s">
        <v>3609</v>
      </c>
      <c r="G28" s="45" t="s">
        <v>3610</v>
      </c>
      <c r="H28" s="604" t="s">
        <v>3611</v>
      </c>
      <c r="I28" s="279" t="s">
        <v>3612</v>
      </c>
      <c r="J28" s="23"/>
      <c r="K28" s="45" t="s">
        <v>3570</v>
      </c>
      <c r="L28" s="45" t="s">
        <v>3613</v>
      </c>
      <c r="M28" s="29">
        <v>1.0</v>
      </c>
      <c r="N28" s="605" t="s">
        <v>64</v>
      </c>
      <c r="O28" s="39" t="s">
        <v>52</v>
      </c>
      <c r="P28" s="23"/>
      <c r="Q28" s="39" t="s">
        <v>147</v>
      </c>
      <c r="R28" s="23"/>
      <c r="S28" s="23"/>
      <c r="T28" s="23"/>
      <c r="U28" s="23"/>
      <c r="V28" s="23"/>
      <c r="W28" s="23"/>
      <c r="X28" s="23"/>
      <c r="Y28" s="29">
        <v>500.0</v>
      </c>
      <c r="Z28" s="29">
        <v>5032.0</v>
      </c>
      <c r="AA28" s="39" t="s">
        <v>68</v>
      </c>
      <c r="AB28" s="23"/>
      <c r="AC28" s="23"/>
      <c r="AD28" s="23"/>
      <c r="AE28" s="23"/>
      <c r="AF28" s="23"/>
      <c r="AG28" s="23"/>
    </row>
    <row r="29" ht="15.75" customHeight="1">
      <c r="A29" s="29">
        <v>33.0</v>
      </c>
      <c r="B29" s="29">
        <v>6.0</v>
      </c>
      <c r="C29" s="29">
        <v>47.0</v>
      </c>
      <c r="D29" s="29">
        <v>28.0</v>
      </c>
      <c r="E29" s="23"/>
      <c r="F29" s="618" t="s">
        <v>3614</v>
      </c>
      <c r="G29" s="45" t="s">
        <v>3614</v>
      </c>
      <c r="H29" s="604" t="s">
        <v>3615</v>
      </c>
      <c r="I29" s="281" t="s">
        <v>3615</v>
      </c>
      <c r="J29" s="23"/>
      <c r="K29" s="603" t="s">
        <v>3537</v>
      </c>
      <c r="L29" s="603" t="s">
        <v>3538</v>
      </c>
      <c r="M29" s="29">
        <v>2.0</v>
      </c>
      <c r="N29" s="605" t="s">
        <v>64</v>
      </c>
      <c r="O29" s="39" t="s">
        <v>52</v>
      </c>
      <c r="P29" s="23"/>
      <c r="Q29" s="23"/>
      <c r="R29" s="23"/>
      <c r="S29" s="23"/>
      <c r="T29" s="23"/>
      <c r="U29" s="23"/>
      <c r="V29" s="23"/>
      <c r="W29" s="23"/>
      <c r="X29" s="23"/>
      <c r="Y29" s="29">
        <v>0.0</v>
      </c>
      <c r="Z29" s="29">
        <v>70.0</v>
      </c>
      <c r="AA29" s="29">
        <v>1.0</v>
      </c>
      <c r="AB29" s="23"/>
      <c r="AC29" s="23"/>
      <c r="AD29" s="23"/>
      <c r="AE29" s="23"/>
      <c r="AF29" s="23"/>
      <c r="AG29" s="23"/>
    </row>
    <row r="30" ht="15.75" customHeight="1">
      <c r="A30" s="29">
        <v>33.0</v>
      </c>
      <c r="B30" s="29">
        <v>6.0</v>
      </c>
      <c r="C30" s="29">
        <v>50.0</v>
      </c>
      <c r="D30" s="29">
        <v>29.0</v>
      </c>
      <c r="E30" s="23"/>
      <c r="F30" s="603" t="s">
        <v>2691</v>
      </c>
      <c r="G30" s="45" t="s">
        <v>2691</v>
      </c>
      <c r="H30" s="604" t="s">
        <v>2692</v>
      </c>
      <c r="I30" s="268" t="s">
        <v>2692</v>
      </c>
      <c r="J30" s="23"/>
      <c r="K30" s="45" t="s">
        <v>3563</v>
      </c>
      <c r="L30" s="601" t="s">
        <v>3563</v>
      </c>
      <c r="M30" s="29">
        <v>2.0</v>
      </c>
      <c r="N30" s="605" t="s">
        <v>54</v>
      </c>
      <c r="O30" s="39" t="s">
        <v>52</v>
      </c>
      <c r="P30" s="23"/>
      <c r="Q30" s="23"/>
      <c r="R30" s="23"/>
      <c r="S30" s="23"/>
      <c r="T30" s="23"/>
      <c r="U30" s="23"/>
      <c r="V30" s="23"/>
      <c r="W30" s="29">
        <v>500.0</v>
      </c>
      <c r="X30" s="29">
        <v>0.0</v>
      </c>
      <c r="Y30" s="29">
        <v>500.0</v>
      </c>
      <c r="Z30" s="29">
        <v>0.0</v>
      </c>
      <c r="AA30" s="29">
        <v>1.0</v>
      </c>
      <c r="AB30" s="23"/>
      <c r="AC30" s="23"/>
      <c r="AD30" s="23"/>
      <c r="AE30" s="23"/>
      <c r="AF30" s="23"/>
      <c r="AG30" s="23"/>
    </row>
    <row r="31" ht="15.75" customHeight="1">
      <c r="A31" s="29">
        <v>33.0</v>
      </c>
      <c r="B31" s="29">
        <v>6.0</v>
      </c>
      <c r="C31" s="29">
        <v>43.0</v>
      </c>
      <c r="D31" s="29">
        <v>30.0</v>
      </c>
      <c r="E31" s="23"/>
      <c r="F31" s="603" t="s">
        <v>3616</v>
      </c>
      <c r="G31" s="45" t="s">
        <v>3617</v>
      </c>
      <c r="H31" s="604" t="s">
        <v>3618</v>
      </c>
      <c r="I31" s="268" t="s">
        <v>97</v>
      </c>
      <c r="J31" s="23"/>
      <c r="K31" s="603" t="s">
        <v>3537</v>
      </c>
      <c r="L31" s="603" t="s">
        <v>3538</v>
      </c>
      <c r="M31" s="29">
        <v>2.0</v>
      </c>
      <c r="N31" s="69"/>
      <c r="O31" s="39" t="s">
        <v>1077</v>
      </c>
      <c r="P31" s="23"/>
      <c r="Q31" s="23"/>
      <c r="R31" s="23"/>
      <c r="S31" s="23"/>
      <c r="T31" s="23"/>
      <c r="U31" s="23"/>
      <c r="V31" s="23"/>
      <c r="W31" s="23"/>
      <c r="X31" s="23"/>
      <c r="Y31" s="29">
        <v>1100.0</v>
      </c>
      <c r="Z31" s="29">
        <v>3610.0</v>
      </c>
      <c r="AA31" s="29">
        <v>1.0</v>
      </c>
      <c r="AB31" s="23"/>
      <c r="AC31" s="23"/>
      <c r="AD31" s="23"/>
      <c r="AE31" s="23"/>
      <c r="AF31" s="23"/>
      <c r="AG31" s="23"/>
    </row>
    <row r="32" ht="15.75" customHeight="1">
      <c r="A32" s="29">
        <v>33.0</v>
      </c>
      <c r="B32" s="29">
        <v>6.0</v>
      </c>
      <c r="C32" s="29">
        <v>40.0</v>
      </c>
      <c r="D32" s="29">
        <v>31.0</v>
      </c>
      <c r="E32" s="23"/>
      <c r="F32" s="45" t="s">
        <v>3619</v>
      </c>
      <c r="G32" s="609" t="s">
        <v>2771</v>
      </c>
      <c r="H32" s="619" t="s">
        <v>2772</v>
      </c>
      <c r="I32" s="268" t="s">
        <v>2772</v>
      </c>
      <c r="J32" s="152" t="s">
        <v>367</v>
      </c>
      <c r="K32" s="45" t="s">
        <v>3563</v>
      </c>
      <c r="L32" s="45" t="s">
        <v>3620</v>
      </c>
      <c r="M32" s="29">
        <v>1.0</v>
      </c>
      <c r="N32" s="605" t="s">
        <v>54</v>
      </c>
      <c r="O32" s="39" t="s">
        <v>52</v>
      </c>
      <c r="P32" s="23"/>
      <c r="Q32" s="23"/>
      <c r="R32" s="23"/>
      <c r="S32" s="23"/>
      <c r="T32" s="23"/>
      <c r="U32" s="23"/>
      <c r="V32" s="23"/>
      <c r="W32" s="29">
        <v>0.0</v>
      </c>
      <c r="X32" s="29">
        <v>6850.0</v>
      </c>
      <c r="Y32" s="29">
        <v>0.0</v>
      </c>
      <c r="Z32" s="29">
        <v>6850.0</v>
      </c>
      <c r="AA32" s="29">
        <v>1.0</v>
      </c>
      <c r="AB32" s="23"/>
      <c r="AC32" s="23"/>
      <c r="AD32" s="23"/>
      <c r="AE32" s="23"/>
      <c r="AF32" s="23"/>
      <c r="AG32" s="23"/>
    </row>
    <row r="33" ht="15.75" customHeight="1">
      <c r="A33" s="29">
        <v>33.0</v>
      </c>
      <c r="B33" s="29">
        <v>6.0</v>
      </c>
      <c r="C33" s="29">
        <v>41.0</v>
      </c>
      <c r="D33" s="29">
        <v>32.0</v>
      </c>
      <c r="E33" s="23"/>
      <c r="F33" s="45" t="s">
        <v>3621</v>
      </c>
      <c r="G33" s="609" t="s">
        <v>3622</v>
      </c>
      <c r="H33" s="619" t="s">
        <v>3623</v>
      </c>
      <c r="I33" s="268" t="s">
        <v>3623</v>
      </c>
      <c r="J33" s="152" t="s">
        <v>367</v>
      </c>
      <c r="K33" s="45" t="s">
        <v>3563</v>
      </c>
      <c r="L33" s="45" t="s">
        <v>3620</v>
      </c>
      <c r="M33" s="29">
        <v>1.0</v>
      </c>
      <c r="N33" s="605" t="s">
        <v>64</v>
      </c>
      <c r="O33" s="39" t="s">
        <v>52</v>
      </c>
      <c r="P33" s="23"/>
      <c r="Q33" s="23"/>
      <c r="R33" s="23"/>
      <c r="S33" s="23"/>
      <c r="T33" s="23"/>
      <c r="U33" s="23"/>
      <c r="V33" s="23"/>
      <c r="W33" s="29">
        <v>0.0</v>
      </c>
      <c r="X33" s="29">
        <v>6850.0</v>
      </c>
      <c r="Y33" s="29">
        <v>0.0</v>
      </c>
      <c r="Z33" s="29">
        <v>6850.0</v>
      </c>
      <c r="AA33" s="39" t="s">
        <v>68</v>
      </c>
      <c r="AB33" s="23"/>
      <c r="AC33" s="23"/>
      <c r="AD33" s="23"/>
      <c r="AE33" s="23"/>
      <c r="AF33" s="23"/>
      <c r="AG33" s="23"/>
    </row>
    <row r="34" ht="15.75" customHeight="1">
      <c r="A34" s="29">
        <v>33.0</v>
      </c>
      <c r="B34" s="29">
        <v>6.0</v>
      </c>
      <c r="C34" s="29">
        <v>31.0</v>
      </c>
      <c r="D34" s="29">
        <v>33.0</v>
      </c>
      <c r="E34" s="23"/>
      <c r="F34" s="45" t="s">
        <v>3624</v>
      </c>
      <c r="G34" s="45" t="s">
        <v>3625</v>
      </c>
      <c r="H34" s="604" t="s">
        <v>3626</v>
      </c>
      <c r="I34" s="268" t="s">
        <v>3626</v>
      </c>
      <c r="J34" s="23"/>
      <c r="K34" s="45" t="s">
        <v>3563</v>
      </c>
      <c r="L34" s="45" t="s">
        <v>3627</v>
      </c>
      <c r="M34" s="29">
        <v>1.0</v>
      </c>
      <c r="N34" s="605" t="s">
        <v>54</v>
      </c>
      <c r="O34" s="39" t="s">
        <v>52</v>
      </c>
      <c r="P34" s="23"/>
      <c r="Q34" s="23"/>
      <c r="R34" s="23"/>
      <c r="S34" s="23"/>
      <c r="T34" s="23"/>
      <c r="U34" s="23"/>
      <c r="V34" s="23"/>
      <c r="W34" s="29">
        <v>500.0</v>
      </c>
      <c r="X34" s="29">
        <v>12420.0</v>
      </c>
      <c r="Y34" s="29">
        <v>500.0</v>
      </c>
      <c r="Z34" s="29">
        <v>12420.0</v>
      </c>
      <c r="AA34" s="29">
        <v>1.0</v>
      </c>
      <c r="AB34" s="23"/>
      <c r="AC34" s="23"/>
      <c r="AD34" s="23"/>
      <c r="AE34" s="23"/>
      <c r="AF34" s="23"/>
      <c r="AG34" s="23"/>
    </row>
    <row r="35" ht="15.75" customHeight="1">
      <c r="A35" s="29">
        <v>33.0</v>
      </c>
      <c r="B35" s="29">
        <v>6.0</v>
      </c>
      <c r="C35" s="29">
        <v>44.0</v>
      </c>
      <c r="D35" s="29">
        <v>34.0</v>
      </c>
      <c r="E35" s="23"/>
      <c r="F35" s="45" t="s">
        <v>3628</v>
      </c>
      <c r="G35" s="45" t="s">
        <v>2789</v>
      </c>
      <c r="H35" s="604" t="s">
        <v>2790</v>
      </c>
      <c r="I35" s="268" t="s">
        <v>2790</v>
      </c>
      <c r="J35" s="23"/>
      <c r="K35" s="45" t="s">
        <v>3563</v>
      </c>
      <c r="L35" s="45" t="s">
        <v>3620</v>
      </c>
      <c r="M35" s="29">
        <v>1.0</v>
      </c>
      <c r="N35" s="39" t="s">
        <v>77</v>
      </c>
      <c r="O35" s="39" t="s">
        <v>52</v>
      </c>
      <c r="P35" s="23"/>
      <c r="Q35" s="23"/>
      <c r="R35" s="23"/>
      <c r="S35" s="23"/>
      <c r="T35" s="23"/>
      <c r="U35" s="23"/>
      <c r="V35" s="23"/>
      <c r="W35" s="29">
        <v>0.0</v>
      </c>
      <c r="X35" s="29">
        <v>1880.0</v>
      </c>
      <c r="Y35" s="29">
        <v>0.0</v>
      </c>
      <c r="Z35" s="29">
        <v>1880.0</v>
      </c>
      <c r="AA35" s="29">
        <v>1.0</v>
      </c>
      <c r="AB35" s="23"/>
      <c r="AC35" s="23"/>
      <c r="AD35" s="23"/>
      <c r="AE35" s="23"/>
      <c r="AF35" s="23"/>
      <c r="AG35" s="23"/>
    </row>
    <row r="36" ht="15.75" customHeight="1">
      <c r="A36" s="29">
        <v>33.0</v>
      </c>
      <c r="B36" s="29">
        <v>6.0</v>
      </c>
      <c r="C36" s="29">
        <v>32.0</v>
      </c>
      <c r="D36" s="29">
        <v>35.0</v>
      </c>
      <c r="E36" s="23"/>
      <c r="F36" s="45" t="s">
        <v>3629</v>
      </c>
      <c r="G36" s="45" t="s">
        <v>3630</v>
      </c>
      <c r="H36" s="604" t="s">
        <v>3631</v>
      </c>
      <c r="I36" s="268" t="s">
        <v>3631</v>
      </c>
      <c r="J36" s="23"/>
      <c r="K36" s="45" t="s">
        <v>3563</v>
      </c>
      <c r="L36" s="45" t="s">
        <v>3632</v>
      </c>
      <c r="M36" s="29">
        <v>1.0</v>
      </c>
      <c r="N36" s="605" t="s">
        <v>64</v>
      </c>
      <c r="O36" s="39" t="s">
        <v>52</v>
      </c>
      <c r="P36" s="23"/>
      <c r="Q36" s="23"/>
      <c r="R36" s="23"/>
      <c r="S36" s="23"/>
      <c r="T36" s="23"/>
      <c r="U36" s="23"/>
      <c r="V36" s="23"/>
      <c r="W36" s="29">
        <v>0.0</v>
      </c>
      <c r="X36" s="29">
        <v>10100.0</v>
      </c>
      <c r="Y36" s="29">
        <v>0.0</v>
      </c>
      <c r="Z36" s="29">
        <v>11898.0</v>
      </c>
      <c r="AA36" s="29">
        <v>1.0</v>
      </c>
      <c r="AB36" s="23"/>
      <c r="AC36" s="23"/>
      <c r="AD36" s="23"/>
      <c r="AE36" s="23"/>
      <c r="AF36" s="23"/>
      <c r="AG36" s="23"/>
    </row>
    <row r="37" ht="15.75" customHeight="1">
      <c r="A37" s="29">
        <v>33.0</v>
      </c>
      <c r="B37" s="29">
        <v>6.0</v>
      </c>
      <c r="C37" s="29">
        <v>33.0</v>
      </c>
      <c r="D37" s="29">
        <v>36.0</v>
      </c>
      <c r="E37" s="23"/>
      <c r="F37" s="45" t="s">
        <v>3629</v>
      </c>
      <c r="G37" s="45" t="s">
        <v>3630</v>
      </c>
      <c r="H37" s="604" t="s">
        <v>3631</v>
      </c>
      <c r="I37" s="268" t="s">
        <v>3631</v>
      </c>
      <c r="J37" s="23"/>
      <c r="K37" s="45" t="s">
        <v>3563</v>
      </c>
      <c r="L37" s="45" t="s">
        <v>3633</v>
      </c>
      <c r="M37" s="29">
        <v>1.0</v>
      </c>
      <c r="N37" s="605" t="s">
        <v>54</v>
      </c>
      <c r="O37" s="39" t="s">
        <v>52</v>
      </c>
      <c r="P37" s="23"/>
      <c r="Q37" s="23"/>
      <c r="R37" s="23"/>
      <c r="S37" s="23"/>
      <c r="T37" s="23"/>
      <c r="U37" s="23"/>
      <c r="V37" s="23"/>
      <c r="W37" s="29">
        <v>0.0</v>
      </c>
      <c r="X37" s="29">
        <v>10100.0</v>
      </c>
      <c r="Y37" s="29">
        <v>0.0</v>
      </c>
      <c r="Z37" s="29">
        <v>11898.0</v>
      </c>
      <c r="AA37" s="39" t="s">
        <v>68</v>
      </c>
      <c r="AB37" s="23"/>
      <c r="AC37" s="23"/>
      <c r="AD37" s="23"/>
      <c r="AE37" s="23"/>
      <c r="AF37" s="23"/>
      <c r="AG37" s="23"/>
    </row>
    <row r="38" ht="15.75" customHeight="1">
      <c r="A38" s="29">
        <v>33.0</v>
      </c>
      <c r="B38" s="29">
        <v>6.0</v>
      </c>
      <c r="C38" s="29">
        <v>34.0</v>
      </c>
      <c r="D38" s="29">
        <v>37.0</v>
      </c>
      <c r="E38" s="23"/>
      <c r="F38" s="45" t="s">
        <v>3629</v>
      </c>
      <c r="G38" s="45" t="s">
        <v>3630</v>
      </c>
      <c r="H38" s="604" t="s">
        <v>3631</v>
      </c>
      <c r="I38" s="268" t="s">
        <v>3631</v>
      </c>
      <c r="J38" s="23"/>
      <c r="K38" s="45" t="s">
        <v>3634</v>
      </c>
      <c r="L38" s="45" t="s">
        <v>3635</v>
      </c>
      <c r="M38" s="29">
        <v>1.0</v>
      </c>
      <c r="N38" s="605" t="s">
        <v>54</v>
      </c>
      <c r="O38" s="39" t="s">
        <v>52</v>
      </c>
      <c r="P38" s="23"/>
      <c r="Q38" s="23"/>
      <c r="R38" s="23"/>
      <c r="S38" s="23"/>
      <c r="T38" s="23"/>
      <c r="U38" s="23"/>
      <c r="V38" s="23"/>
      <c r="W38" s="23"/>
      <c r="X38" s="23"/>
      <c r="Y38" s="29">
        <v>0.0</v>
      </c>
      <c r="Z38" s="29">
        <v>11898.0</v>
      </c>
      <c r="AA38" s="39" t="s">
        <v>68</v>
      </c>
      <c r="AB38" s="23"/>
      <c r="AC38" s="23"/>
      <c r="AD38" s="23"/>
      <c r="AE38" s="23"/>
      <c r="AF38" s="23"/>
      <c r="AG38" s="23"/>
    </row>
    <row r="39" ht="15.75" customHeight="1">
      <c r="A39" s="29">
        <v>33.0</v>
      </c>
      <c r="B39" s="29">
        <v>6.0</v>
      </c>
      <c r="C39" s="29">
        <v>51.0</v>
      </c>
      <c r="D39" s="29">
        <v>38.0</v>
      </c>
      <c r="E39" s="23"/>
      <c r="F39" s="603" t="s">
        <v>3636</v>
      </c>
      <c r="G39" s="45" t="s">
        <v>3636</v>
      </c>
      <c r="H39" s="604" t="s">
        <v>3637</v>
      </c>
      <c r="I39" s="268" t="s">
        <v>97</v>
      </c>
      <c r="J39" s="23"/>
      <c r="K39" s="603" t="s">
        <v>3537</v>
      </c>
      <c r="L39" s="603" t="s">
        <v>3538</v>
      </c>
      <c r="M39" s="29">
        <v>2.0</v>
      </c>
      <c r="N39" s="69"/>
      <c r="O39" s="39" t="s">
        <v>52</v>
      </c>
      <c r="P39" s="23"/>
      <c r="Q39" s="23"/>
      <c r="R39" s="23"/>
      <c r="S39" s="23"/>
      <c r="T39" s="23"/>
      <c r="U39" s="23"/>
      <c r="V39" s="23"/>
      <c r="W39" s="23"/>
      <c r="X39" s="23"/>
      <c r="Y39" s="29">
        <v>0.0</v>
      </c>
      <c r="Z39" s="29">
        <v>0.0</v>
      </c>
      <c r="AA39" s="29">
        <v>1.0</v>
      </c>
      <c r="AB39" s="23"/>
      <c r="AC39" s="23"/>
      <c r="AD39" s="23"/>
      <c r="AE39" s="23"/>
      <c r="AF39" s="23"/>
      <c r="AG39" s="23"/>
    </row>
    <row r="40" ht="15.75" customHeight="1">
      <c r="A40" s="29">
        <v>33.0</v>
      </c>
      <c r="B40" s="29">
        <v>6.0</v>
      </c>
      <c r="C40" s="29">
        <v>24.0</v>
      </c>
      <c r="D40" s="29">
        <v>39.0</v>
      </c>
      <c r="E40" s="23"/>
      <c r="F40" s="45" t="s">
        <v>3638</v>
      </c>
      <c r="G40" s="45" t="s">
        <v>2766</v>
      </c>
      <c r="H40" s="604" t="s">
        <v>2767</v>
      </c>
      <c r="I40" s="268" t="s">
        <v>2767</v>
      </c>
      <c r="J40" s="23"/>
      <c r="K40" s="45" t="s">
        <v>3563</v>
      </c>
      <c r="L40" s="45" t="s">
        <v>3639</v>
      </c>
      <c r="M40" s="29">
        <v>1.0</v>
      </c>
      <c r="N40" s="605" t="s">
        <v>54</v>
      </c>
      <c r="O40" s="39" t="s">
        <v>52</v>
      </c>
      <c r="P40" s="23"/>
      <c r="Q40" s="39" t="s">
        <v>147</v>
      </c>
      <c r="R40" s="23"/>
      <c r="S40" s="23"/>
      <c r="T40" s="23"/>
      <c r="U40" s="23"/>
      <c r="V40" s="23"/>
      <c r="W40" s="29">
        <v>20000.0</v>
      </c>
      <c r="X40" s="29">
        <v>40000.0</v>
      </c>
      <c r="Y40" s="29">
        <v>25100.0</v>
      </c>
      <c r="Z40" s="29">
        <v>89451.0</v>
      </c>
      <c r="AA40" s="29">
        <v>1.0</v>
      </c>
      <c r="AB40" s="23"/>
      <c r="AC40" s="23"/>
      <c r="AD40" s="23"/>
      <c r="AE40" s="23"/>
      <c r="AF40" s="23"/>
      <c r="AG40" s="23"/>
    </row>
    <row r="41" ht="15.75" customHeight="1">
      <c r="A41" s="29">
        <v>33.0</v>
      </c>
      <c r="B41" s="29">
        <v>6.0</v>
      </c>
      <c r="C41" s="29">
        <v>25.0</v>
      </c>
      <c r="D41" s="29">
        <v>40.0</v>
      </c>
      <c r="E41" s="23"/>
      <c r="F41" s="45" t="s">
        <v>3638</v>
      </c>
      <c r="G41" s="45" t="s">
        <v>2766</v>
      </c>
      <c r="H41" s="604" t="s">
        <v>2767</v>
      </c>
      <c r="I41" s="268" t="s">
        <v>2767</v>
      </c>
      <c r="J41" s="23"/>
      <c r="K41" s="45" t="s">
        <v>3563</v>
      </c>
      <c r="L41" s="45" t="s">
        <v>3640</v>
      </c>
      <c r="M41" s="29">
        <v>1.0</v>
      </c>
      <c r="N41" s="605" t="s">
        <v>54</v>
      </c>
      <c r="O41" s="39" t="s">
        <v>52</v>
      </c>
      <c r="P41" s="23"/>
      <c r="Q41" s="39" t="s">
        <v>147</v>
      </c>
      <c r="R41" s="23"/>
      <c r="S41" s="23"/>
      <c r="T41" s="23"/>
      <c r="U41" s="23"/>
      <c r="V41" s="23"/>
      <c r="W41" s="23"/>
      <c r="X41" s="23"/>
      <c r="Y41" s="29">
        <v>25100.0</v>
      </c>
      <c r="Z41" s="29">
        <v>89451.0</v>
      </c>
      <c r="AA41" s="39" t="s">
        <v>68</v>
      </c>
      <c r="AB41" s="23"/>
      <c r="AC41" s="23"/>
      <c r="AD41" s="23"/>
      <c r="AE41" s="23"/>
      <c r="AF41" s="23"/>
      <c r="AG41" s="23"/>
    </row>
    <row r="42" ht="15.75" customHeight="1">
      <c r="A42" s="29">
        <v>33.0</v>
      </c>
      <c r="B42" s="29">
        <v>6.0</v>
      </c>
      <c r="C42" s="29">
        <v>38.0</v>
      </c>
      <c r="D42" s="29">
        <v>41.0</v>
      </c>
      <c r="E42" s="23"/>
      <c r="F42" s="45" t="s">
        <v>3638</v>
      </c>
      <c r="G42" s="45" t="s">
        <v>2766</v>
      </c>
      <c r="H42" s="45" t="s">
        <v>2767</v>
      </c>
      <c r="I42" s="234" t="s">
        <v>2767</v>
      </c>
      <c r="J42" s="23"/>
      <c r="K42" s="45" t="s">
        <v>3538</v>
      </c>
      <c r="L42" s="45" t="s">
        <v>3641</v>
      </c>
      <c r="M42" s="29">
        <v>1.0</v>
      </c>
      <c r="N42" s="605" t="s">
        <v>64</v>
      </c>
      <c r="O42" s="39" t="s">
        <v>52</v>
      </c>
      <c r="P42" s="23"/>
      <c r="Q42" s="39" t="s">
        <v>147</v>
      </c>
      <c r="R42" s="23"/>
      <c r="S42" s="23"/>
      <c r="T42" s="23"/>
      <c r="U42" s="23"/>
      <c r="V42" s="23"/>
      <c r="W42" s="23"/>
      <c r="X42" s="23"/>
      <c r="Y42" s="29">
        <v>500.0</v>
      </c>
      <c r="Z42" s="29">
        <v>5032.0</v>
      </c>
      <c r="AA42" s="39" t="s">
        <v>68</v>
      </c>
      <c r="AB42" s="23"/>
      <c r="AC42" s="23"/>
      <c r="AD42" s="23"/>
      <c r="AE42" s="23"/>
      <c r="AF42" s="23"/>
      <c r="AG42" s="23"/>
    </row>
    <row r="43" ht="15.75" customHeight="1">
      <c r="A43" s="29">
        <v>33.0</v>
      </c>
      <c r="B43" s="29">
        <v>6.0</v>
      </c>
      <c r="C43" s="29">
        <v>48.0</v>
      </c>
      <c r="D43" s="29">
        <v>42.0</v>
      </c>
      <c r="E43" s="23"/>
      <c r="F43" s="45" t="s">
        <v>3642</v>
      </c>
      <c r="G43" s="45" t="s">
        <v>2680</v>
      </c>
      <c r="H43" s="45" t="s">
        <v>2681</v>
      </c>
      <c r="I43" s="234" t="s">
        <v>2681</v>
      </c>
      <c r="J43" s="22" t="s">
        <v>970</v>
      </c>
      <c r="K43" s="45" t="s">
        <v>3563</v>
      </c>
      <c r="L43" s="45" t="s">
        <v>3643</v>
      </c>
      <c r="M43" s="29">
        <v>1.0</v>
      </c>
      <c r="N43" s="605" t="s">
        <v>54</v>
      </c>
      <c r="O43" s="39" t="s">
        <v>52</v>
      </c>
      <c r="P43" s="23"/>
      <c r="Q43" s="23"/>
      <c r="R43" s="23"/>
      <c r="S43" s="23"/>
      <c r="T43" s="23"/>
      <c r="U43" s="23"/>
      <c r="V43" s="23"/>
      <c r="W43" s="23"/>
      <c r="X43" s="23"/>
      <c r="Y43" s="23"/>
      <c r="Z43" s="23"/>
      <c r="AA43" s="29">
        <v>1.0</v>
      </c>
      <c r="AB43" s="23"/>
      <c r="AC43" s="23"/>
      <c r="AD43" s="23"/>
      <c r="AE43" s="29">
        <v>5300.0</v>
      </c>
      <c r="AF43" s="29">
        <v>17250.1</v>
      </c>
      <c r="AG43" s="29">
        <v>31.0</v>
      </c>
    </row>
    <row r="44" ht="15.75" customHeight="1">
      <c r="A44" s="29">
        <v>33.0</v>
      </c>
      <c r="B44" s="29">
        <v>6.0</v>
      </c>
      <c r="C44" s="29">
        <v>49.0</v>
      </c>
      <c r="D44" s="29">
        <v>43.0</v>
      </c>
      <c r="E44" s="23"/>
      <c r="F44" s="45" t="s">
        <v>3644</v>
      </c>
      <c r="G44" s="45" t="s">
        <v>3645</v>
      </c>
      <c r="H44" s="604" t="s">
        <v>3646</v>
      </c>
      <c r="I44" s="268" t="s">
        <v>3646</v>
      </c>
      <c r="J44" s="22" t="s">
        <v>284</v>
      </c>
      <c r="K44" s="45" t="s">
        <v>3563</v>
      </c>
      <c r="L44" s="45" t="s">
        <v>3620</v>
      </c>
      <c r="M44" s="29">
        <v>1.0</v>
      </c>
      <c r="N44" s="605" t="s">
        <v>54</v>
      </c>
      <c r="O44" s="39" t="s">
        <v>52</v>
      </c>
      <c r="P44" s="23"/>
      <c r="Q44" s="23"/>
      <c r="R44" s="23"/>
      <c r="S44" s="23"/>
      <c r="T44" s="23"/>
      <c r="U44" s="23"/>
      <c r="V44" s="23"/>
      <c r="W44" s="23"/>
      <c r="X44" s="23"/>
      <c r="Y44" s="23"/>
      <c r="Z44" s="23"/>
      <c r="AA44" s="29">
        <v>1.0</v>
      </c>
      <c r="AB44" s="23"/>
      <c r="AC44" s="23"/>
      <c r="AD44" s="23"/>
      <c r="AE44" s="29">
        <v>0.0</v>
      </c>
      <c r="AF44" s="29">
        <v>1770.0</v>
      </c>
      <c r="AG44" s="39" t="s">
        <v>3647</v>
      </c>
    </row>
    <row r="45" ht="15.75" customHeight="1">
      <c r="A45" s="29">
        <v>33.0</v>
      </c>
      <c r="B45" s="29">
        <v>6.0</v>
      </c>
      <c r="C45" s="29">
        <v>52.0</v>
      </c>
      <c r="D45" s="29">
        <v>44.0</v>
      </c>
      <c r="E45" s="23"/>
      <c r="F45" s="603" t="s">
        <v>3648</v>
      </c>
      <c r="G45" s="617" t="s">
        <v>3648</v>
      </c>
      <c r="H45" s="620" t="s">
        <v>3649</v>
      </c>
      <c r="I45" s="268" t="s">
        <v>97</v>
      </c>
      <c r="J45" s="39" t="s">
        <v>835</v>
      </c>
      <c r="K45" s="603" t="s">
        <v>3537</v>
      </c>
      <c r="L45" s="603" t="s">
        <v>3538</v>
      </c>
      <c r="M45" s="29">
        <v>2.0</v>
      </c>
      <c r="N45" s="69"/>
      <c r="O45" s="39" t="s">
        <v>52</v>
      </c>
      <c r="P45" s="51" t="s">
        <v>3531</v>
      </c>
      <c r="Q45" s="23"/>
      <c r="R45" s="23"/>
      <c r="S45" s="23"/>
      <c r="T45" s="23"/>
      <c r="U45" s="23"/>
      <c r="V45" s="23"/>
      <c r="W45" s="23"/>
      <c r="X45" s="23"/>
      <c r="Y45" s="23"/>
      <c r="Z45" s="23"/>
      <c r="AA45" s="29">
        <v>1.0</v>
      </c>
      <c r="AB45" s="23"/>
      <c r="AC45" s="23"/>
      <c r="AD45" s="23"/>
      <c r="AE45" s="23"/>
      <c r="AF45" s="23"/>
      <c r="AG45" s="23"/>
    </row>
    <row r="46" ht="15.75" customHeight="1">
      <c r="A46" s="29">
        <v>33.0</v>
      </c>
      <c r="B46" s="29">
        <v>6.0</v>
      </c>
      <c r="C46" s="29">
        <v>42.0</v>
      </c>
      <c r="D46" s="29">
        <v>45.0</v>
      </c>
      <c r="E46" s="23"/>
      <c r="F46" s="45" t="s">
        <v>3650</v>
      </c>
      <c r="G46" s="45" t="s">
        <v>2799</v>
      </c>
      <c r="H46" s="604" t="s">
        <v>2800</v>
      </c>
      <c r="I46" s="268" t="s">
        <v>2800</v>
      </c>
      <c r="J46" s="23"/>
      <c r="K46" s="45" t="s">
        <v>3563</v>
      </c>
      <c r="L46" s="45" t="s">
        <v>3620</v>
      </c>
      <c r="M46" s="29">
        <v>1.0</v>
      </c>
      <c r="N46" s="605" t="s">
        <v>54</v>
      </c>
      <c r="O46" s="39" t="s">
        <v>52</v>
      </c>
      <c r="P46" s="23"/>
      <c r="Q46" s="23"/>
      <c r="R46" s="23"/>
      <c r="S46" s="23"/>
      <c r="T46" s="23"/>
      <c r="U46" s="23"/>
      <c r="V46" s="23"/>
      <c r="W46" s="29">
        <v>100.0</v>
      </c>
      <c r="X46" s="29">
        <v>5590.0</v>
      </c>
      <c r="Y46" s="29">
        <v>100.0</v>
      </c>
      <c r="Z46" s="29">
        <v>5590.0</v>
      </c>
      <c r="AA46" s="29">
        <v>1.0</v>
      </c>
      <c r="AB46" s="23"/>
      <c r="AC46" s="23"/>
      <c r="AD46" s="23"/>
      <c r="AE46" s="23"/>
      <c r="AF46" s="23"/>
      <c r="AG46" s="23"/>
    </row>
    <row r="47" ht="15.75" customHeight="1">
      <c r="A47" s="29">
        <v>33.0</v>
      </c>
      <c r="B47" s="29">
        <v>6.0</v>
      </c>
      <c r="C47" s="29">
        <v>35.0</v>
      </c>
      <c r="D47" s="29">
        <v>46.0</v>
      </c>
      <c r="E47" s="23"/>
      <c r="F47" s="45" t="s">
        <v>3651</v>
      </c>
      <c r="G47" s="45" t="s">
        <v>3652</v>
      </c>
      <c r="H47" s="604" t="s">
        <v>3653</v>
      </c>
      <c r="I47" s="268" t="s">
        <v>3653</v>
      </c>
      <c r="J47" s="23"/>
      <c r="K47" s="45" t="s">
        <v>3570</v>
      </c>
      <c r="L47" s="45" t="s">
        <v>3654</v>
      </c>
      <c r="M47" s="29">
        <v>1.0</v>
      </c>
      <c r="N47" s="605" t="s">
        <v>64</v>
      </c>
      <c r="O47" s="39" t="s">
        <v>52</v>
      </c>
      <c r="P47" s="23"/>
      <c r="Q47" s="23"/>
      <c r="R47" s="23"/>
      <c r="S47" s="23"/>
      <c r="T47" s="23"/>
      <c r="U47" s="23"/>
      <c r="V47" s="23"/>
      <c r="W47" s="23"/>
      <c r="X47" s="23"/>
      <c r="Y47" s="29">
        <v>300.0</v>
      </c>
      <c r="Z47" s="29">
        <v>8551.0</v>
      </c>
      <c r="AA47" s="29">
        <v>1.0</v>
      </c>
      <c r="AB47" s="23"/>
      <c r="AC47" s="23"/>
      <c r="AD47" s="23"/>
      <c r="AE47" s="23"/>
      <c r="AF47" s="23"/>
      <c r="AG47" s="23"/>
    </row>
    <row r="48" ht="15.75" customHeight="1">
      <c r="A48" s="29">
        <v>33.0</v>
      </c>
      <c r="B48" s="29">
        <v>6.0</v>
      </c>
      <c r="C48" s="29">
        <v>36.0</v>
      </c>
      <c r="D48" s="29">
        <v>47.0</v>
      </c>
      <c r="E48" s="23"/>
      <c r="F48" s="45" t="s">
        <v>3655</v>
      </c>
      <c r="G48" s="45" t="s">
        <v>3656</v>
      </c>
      <c r="H48" s="45" t="s">
        <v>3657</v>
      </c>
      <c r="I48" s="234" t="s">
        <v>3657</v>
      </c>
      <c r="J48" s="23"/>
      <c r="K48" s="45" t="s">
        <v>3570</v>
      </c>
      <c r="L48" s="45" t="s">
        <v>3658</v>
      </c>
      <c r="M48" s="29">
        <v>1.0</v>
      </c>
      <c r="N48" s="605" t="s">
        <v>54</v>
      </c>
      <c r="O48" s="39" t="s">
        <v>52</v>
      </c>
      <c r="P48" s="23"/>
      <c r="Q48" s="23"/>
      <c r="R48" s="23"/>
      <c r="S48" s="23"/>
      <c r="T48" s="23"/>
      <c r="U48" s="23"/>
      <c r="V48" s="23"/>
      <c r="W48" s="29">
        <v>1000.0</v>
      </c>
      <c r="X48" s="29">
        <v>7274.7</v>
      </c>
      <c r="Y48" s="29">
        <v>1000.0</v>
      </c>
      <c r="Z48" s="29">
        <v>8010.0</v>
      </c>
      <c r="AA48" s="29">
        <v>1.0</v>
      </c>
      <c r="AB48" s="23"/>
      <c r="AC48" s="23"/>
      <c r="AD48" s="23"/>
      <c r="AE48" s="23"/>
      <c r="AF48" s="23"/>
      <c r="AG48" s="23"/>
    </row>
    <row r="49" ht="15.75" customHeight="1">
      <c r="A49" s="29">
        <v>33.0</v>
      </c>
      <c r="B49" s="29">
        <v>6.0</v>
      </c>
      <c r="C49" s="29">
        <v>46.0</v>
      </c>
      <c r="D49" s="29">
        <v>48.0</v>
      </c>
      <c r="E49" s="23"/>
      <c r="F49" s="603" t="s">
        <v>2739</v>
      </c>
      <c r="G49" s="45" t="s">
        <v>2739</v>
      </c>
      <c r="H49" s="604" t="s">
        <v>2740</v>
      </c>
      <c r="I49" s="268" t="s">
        <v>2740</v>
      </c>
      <c r="J49" s="23"/>
      <c r="K49" s="603" t="s">
        <v>3537</v>
      </c>
      <c r="L49" s="603" t="s">
        <v>3538</v>
      </c>
      <c r="M49" s="29">
        <v>2.0</v>
      </c>
      <c r="N49" s="605" t="s">
        <v>54</v>
      </c>
      <c r="O49" s="39" t="s">
        <v>52</v>
      </c>
      <c r="P49" s="23"/>
      <c r="Q49" s="23"/>
      <c r="R49" s="23"/>
      <c r="S49" s="23"/>
      <c r="T49" s="23"/>
      <c r="U49" s="23"/>
      <c r="V49" s="23"/>
      <c r="W49" s="23"/>
      <c r="X49" s="23"/>
      <c r="Y49" s="29">
        <v>600.0</v>
      </c>
      <c r="Z49" s="29">
        <v>804.0</v>
      </c>
      <c r="AA49" s="29">
        <v>1.0</v>
      </c>
      <c r="AB49" s="23"/>
      <c r="AC49" s="23"/>
      <c r="AD49" s="23"/>
      <c r="AE49" s="23"/>
      <c r="AF49" s="23"/>
      <c r="AG49" s="23"/>
    </row>
    <row r="50" ht="15.75" customHeight="1">
      <c r="A50" s="29">
        <v>33.0</v>
      </c>
      <c r="B50" s="29">
        <v>6.0</v>
      </c>
      <c r="C50" s="29">
        <v>45.0</v>
      </c>
      <c r="D50" s="29">
        <v>49.0</v>
      </c>
      <c r="E50" s="23"/>
      <c r="F50" s="603" t="s">
        <v>3659</v>
      </c>
      <c r="G50" s="45" t="s">
        <v>3659</v>
      </c>
      <c r="H50" s="604" t="s">
        <v>3660</v>
      </c>
      <c r="I50" s="268" t="s">
        <v>97</v>
      </c>
      <c r="J50" s="23"/>
      <c r="K50" s="603" t="s">
        <v>3537</v>
      </c>
      <c r="L50" s="603" t="s">
        <v>3538</v>
      </c>
      <c r="M50" s="29">
        <v>2.0</v>
      </c>
      <c r="N50" s="69"/>
      <c r="O50" s="39" t="s">
        <v>52</v>
      </c>
      <c r="P50" s="23"/>
      <c r="Q50" s="23"/>
      <c r="R50" s="23"/>
      <c r="S50" s="23"/>
      <c r="T50" s="23"/>
      <c r="U50" s="23"/>
      <c r="V50" s="23"/>
      <c r="W50" s="23"/>
      <c r="X50" s="23"/>
      <c r="Y50" s="29">
        <v>0.0</v>
      </c>
      <c r="Z50" s="29">
        <v>1293.0</v>
      </c>
      <c r="AA50" s="29">
        <v>1.0</v>
      </c>
      <c r="AB50" s="23"/>
      <c r="AC50" s="23"/>
      <c r="AD50" s="23"/>
      <c r="AE50" s="23"/>
      <c r="AF50" s="23"/>
      <c r="AG50" s="23"/>
    </row>
    <row r="51" ht="15.75" customHeight="1">
      <c r="A51" s="29">
        <v>33.0</v>
      </c>
      <c r="B51" s="29">
        <v>6.0</v>
      </c>
      <c r="C51" s="29">
        <v>28.0</v>
      </c>
      <c r="D51" s="29">
        <v>50.0</v>
      </c>
      <c r="E51" s="23"/>
      <c r="F51" s="45" t="s">
        <v>3661</v>
      </c>
      <c r="G51" s="45" t="s">
        <v>3662</v>
      </c>
      <c r="H51" s="604" t="s">
        <v>3663</v>
      </c>
      <c r="I51" s="268" t="s">
        <v>3663</v>
      </c>
      <c r="J51" s="23"/>
      <c r="K51" s="45" t="s">
        <v>3563</v>
      </c>
      <c r="L51" s="45" t="s">
        <v>3664</v>
      </c>
      <c r="M51" s="29">
        <v>1.0</v>
      </c>
      <c r="N51" s="605" t="s">
        <v>54</v>
      </c>
      <c r="O51" s="39" t="s">
        <v>52</v>
      </c>
      <c r="P51" s="23"/>
      <c r="Q51" s="39" t="s">
        <v>147</v>
      </c>
      <c r="R51" s="23"/>
      <c r="S51" s="23"/>
      <c r="T51" s="23"/>
      <c r="U51" s="23"/>
      <c r="V51" s="23"/>
      <c r="W51" s="29">
        <v>0.0</v>
      </c>
      <c r="X51" s="29">
        <v>12000.0</v>
      </c>
      <c r="Y51" s="29">
        <v>3000.0</v>
      </c>
      <c r="Z51" s="29">
        <v>12615.0</v>
      </c>
      <c r="AA51" s="29">
        <v>1.0</v>
      </c>
      <c r="AB51" s="23"/>
      <c r="AC51" s="23"/>
      <c r="AD51" s="23"/>
      <c r="AE51" s="23"/>
      <c r="AF51" s="23"/>
      <c r="AG51" s="23"/>
    </row>
    <row r="52" ht="15.75" customHeight="1">
      <c r="A52" s="29">
        <v>33.0</v>
      </c>
      <c r="B52" s="29">
        <v>6.0</v>
      </c>
      <c r="C52" s="29">
        <v>29.0</v>
      </c>
      <c r="D52" s="29">
        <v>51.0</v>
      </c>
      <c r="E52" s="23"/>
      <c r="F52" s="45" t="s">
        <v>3661</v>
      </c>
      <c r="G52" s="45" t="s">
        <v>3662</v>
      </c>
      <c r="H52" s="604" t="s">
        <v>3663</v>
      </c>
      <c r="I52" s="268" t="s">
        <v>3663</v>
      </c>
      <c r="J52" s="23"/>
      <c r="K52" s="45" t="s">
        <v>3563</v>
      </c>
      <c r="L52" s="45" t="s">
        <v>3665</v>
      </c>
      <c r="M52" s="29">
        <v>1.0</v>
      </c>
      <c r="N52" s="605" t="s">
        <v>54</v>
      </c>
      <c r="O52" s="39" t="s">
        <v>52</v>
      </c>
      <c r="P52" s="23"/>
      <c r="Q52" s="39" t="s">
        <v>147</v>
      </c>
      <c r="R52" s="23"/>
      <c r="S52" s="23"/>
      <c r="T52" s="23"/>
      <c r="U52" s="23"/>
      <c r="V52" s="23"/>
      <c r="W52" s="29">
        <v>0.0</v>
      </c>
      <c r="X52" s="29">
        <v>12000.0</v>
      </c>
      <c r="Y52" s="29">
        <v>3000.0</v>
      </c>
      <c r="Z52" s="29">
        <v>12615.0</v>
      </c>
      <c r="AA52" s="39" t="s">
        <v>68</v>
      </c>
      <c r="AB52" s="23"/>
      <c r="AC52" s="23"/>
      <c r="AD52" s="23"/>
      <c r="AE52" s="23"/>
      <c r="AF52" s="23"/>
      <c r="AG52" s="23"/>
    </row>
    <row r="53" ht="15.75" customHeight="1">
      <c r="A53" s="29">
        <v>33.0</v>
      </c>
      <c r="B53" s="29">
        <v>6.0</v>
      </c>
      <c r="C53" s="29">
        <v>30.0</v>
      </c>
      <c r="D53" s="29">
        <v>52.0</v>
      </c>
      <c r="E53" s="23"/>
      <c r="F53" s="45" t="s">
        <v>3661</v>
      </c>
      <c r="G53" s="45" t="s">
        <v>3662</v>
      </c>
      <c r="H53" s="604" t="s">
        <v>3663</v>
      </c>
      <c r="I53" s="268" t="s">
        <v>3663</v>
      </c>
      <c r="J53" s="23"/>
      <c r="K53" s="45" t="s">
        <v>3666</v>
      </c>
      <c r="L53" s="45" t="s">
        <v>3667</v>
      </c>
      <c r="M53" s="29">
        <v>1.0</v>
      </c>
      <c r="N53" s="605" t="s">
        <v>54</v>
      </c>
      <c r="O53" s="39" t="s">
        <v>52</v>
      </c>
      <c r="P53" s="23"/>
      <c r="Q53" s="39" t="s">
        <v>147</v>
      </c>
      <c r="R53" s="23"/>
      <c r="S53" s="23"/>
      <c r="T53" s="23"/>
      <c r="U53" s="23"/>
      <c r="V53" s="23"/>
      <c r="W53" s="23"/>
      <c r="X53" s="23"/>
      <c r="Y53" s="29">
        <v>3000.0</v>
      </c>
      <c r="Z53" s="29">
        <v>12615.0</v>
      </c>
      <c r="AA53" s="39" t="s">
        <v>68</v>
      </c>
      <c r="AB53" s="23"/>
      <c r="AC53" s="23"/>
      <c r="AD53" s="23"/>
      <c r="AE53" s="23"/>
      <c r="AF53" s="23"/>
      <c r="AG53" s="23"/>
    </row>
    <row r="54" ht="15.75" customHeight="1">
      <c r="A54" s="29">
        <v>34.0</v>
      </c>
      <c r="B54" s="29">
        <v>7.0</v>
      </c>
      <c r="C54" s="29">
        <v>58.0</v>
      </c>
      <c r="D54" s="29">
        <v>53.0</v>
      </c>
      <c r="E54" s="23"/>
      <c r="F54" s="603" t="s">
        <v>3668</v>
      </c>
      <c r="G54" s="45" t="s">
        <v>3668</v>
      </c>
      <c r="H54" s="604" t="s">
        <v>3669</v>
      </c>
      <c r="I54" s="268" t="s">
        <v>3669</v>
      </c>
      <c r="J54" s="23"/>
      <c r="K54" s="603" t="s">
        <v>3537</v>
      </c>
      <c r="L54" s="603" t="s">
        <v>3538</v>
      </c>
      <c r="M54" s="29">
        <v>2.0</v>
      </c>
      <c r="N54" s="605" t="s">
        <v>54</v>
      </c>
      <c r="O54" s="39" t="s">
        <v>52</v>
      </c>
      <c r="P54" s="23"/>
      <c r="Q54" s="23"/>
      <c r="R54" s="23"/>
      <c r="S54" s="23"/>
      <c r="T54" s="23"/>
      <c r="U54" s="23"/>
      <c r="V54" s="23"/>
      <c r="W54" s="23"/>
      <c r="X54" s="23"/>
      <c r="Y54" s="29">
        <v>0.0</v>
      </c>
      <c r="Z54" s="29">
        <v>148.5</v>
      </c>
      <c r="AA54" s="29">
        <v>1.0</v>
      </c>
      <c r="AB54" s="23"/>
      <c r="AC54" s="23"/>
      <c r="AD54" s="23"/>
      <c r="AE54" s="23"/>
      <c r="AF54" s="23"/>
      <c r="AG54" s="23"/>
    </row>
    <row r="55" ht="15.75" customHeight="1">
      <c r="A55" s="29">
        <v>34.0</v>
      </c>
      <c r="B55" s="29">
        <v>7.0</v>
      </c>
      <c r="C55" s="29">
        <v>57.0</v>
      </c>
      <c r="D55" s="29">
        <v>54.0</v>
      </c>
      <c r="E55" s="23"/>
      <c r="F55" s="45" t="s">
        <v>3670</v>
      </c>
      <c r="G55" s="45" t="s">
        <v>3671</v>
      </c>
      <c r="H55" s="604" t="s">
        <v>3672</v>
      </c>
      <c r="I55" s="268" t="s">
        <v>3672</v>
      </c>
      <c r="J55" s="23"/>
      <c r="K55" s="45" t="s">
        <v>3673</v>
      </c>
      <c r="L55" s="45" t="s">
        <v>3674</v>
      </c>
      <c r="M55" s="29">
        <v>1.0</v>
      </c>
      <c r="N55" s="605" t="s">
        <v>64</v>
      </c>
      <c r="O55" s="39" t="s">
        <v>52</v>
      </c>
      <c r="P55" s="23"/>
      <c r="Q55" s="39" t="s">
        <v>147</v>
      </c>
      <c r="R55" s="23"/>
      <c r="S55" s="23"/>
      <c r="T55" s="23"/>
      <c r="U55" s="23"/>
      <c r="V55" s="23"/>
      <c r="W55" s="23"/>
      <c r="X55" s="23"/>
      <c r="Y55" s="29">
        <v>0.0</v>
      </c>
      <c r="Z55" s="29">
        <v>439.6</v>
      </c>
      <c r="AA55" s="29">
        <v>1.0</v>
      </c>
      <c r="AB55" s="23"/>
      <c r="AC55" s="23"/>
      <c r="AD55" s="23"/>
      <c r="AE55" s="23"/>
      <c r="AF55" s="23"/>
      <c r="AG55" s="23"/>
    </row>
    <row r="56" ht="15.75" customHeight="1">
      <c r="A56" s="29">
        <v>34.0</v>
      </c>
      <c r="B56" s="29">
        <v>7.0</v>
      </c>
      <c r="C56" s="29">
        <v>53.0</v>
      </c>
      <c r="D56" s="29">
        <v>55.0</v>
      </c>
      <c r="E56" s="23"/>
      <c r="F56" s="45" t="s">
        <v>3675</v>
      </c>
      <c r="G56" s="45" t="s">
        <v>3676</v>
      </c>
      <c r="H56" s="604" t="s">
        <v>3677</v>
      </c>
      <c r="I56" s="268" t="s">
        <v>3677</v>
      </c>
      <c r="J56" s="23"/>
      <c r="K56" s="45" t="s">
        <v>3596</v>
      </c>
      <c r="L56" s="45" t="s">
        <v>3678</v>
      </c>
      <c r="M56" s="29">
        <v>1.0</v>
      </c>
      <c r="N56" s="39" t="s">
        <v>54</v>
      </c>
      <c r="O56" s="39" t="s">
        <v>52</v>
      </c>
      <c r="P56" s="23"/>
      <c r="Q56" s="39" t="s">
        <v>147</v>
      </c>
      <c r="R56" s="23"/>
      <c r="S56" s="23"/>
      <c r="T56" s="23"/>
      <c r="U56" s="23"/>
      <c r="V56" s="23"/>
      <c r="W56" s="23"/>
      <c r="X56" s="23"/>
      <c r="Y56" s="29">
        <v>1900.0</v>
      </c>
      <c r="Z56" s="29">
        <v>5411.1</v>
      </c>
      <c r="AA56" s="29">
        <v>1.0</v>
      </c>
      <c r="AB56" s="23"/>
      <c r="AC56" s="23"/>
      <c r="AD56" s="23"/>
      <c r="AE56" s="23"/>
      <c r="AF56" s="23"/>
      <c r="AG56" s="23"/>
    </row>
    <row r="57" ht="15.75" customHeight="1">
      <c r="A57" s="29">
        <v>34.0</v>
      </c>
      <c r="B57" s="29">
        <v>7.0</v>
      </c>
      <c r="C57" s="29">
        <v>56.0</v>
      </c>
      <c r="D57" s="29">
        <v>56.0</v>
      </c>
      <c r="E57" s="23"/>
      <c r="F57" s="603" t="s">
        <v>3679</v>
      </c>
      <c r="G57" s="45" t="s">
        <v>3679</v>
      </c>
      <c r="H57" s="604" t="s">
        <v>3680</v>
      </c>
      <c r="I57" s="268" t="s">
        <v>3680</v>
      </c>
      <c r="J57" s="23"/>
      <c r="K57" s="601" t="s">
        <v>3681</v>
      </c>
      <c r="L57" s="601" t="s">
        <v>3682</v>
      </c>
      <c r="M57" s="29">
        <v>2.0</v>
      </c>
      <c r="N57" s="39" t="s">
        <v>64</v>
      </c>
      <c r="O57" s="39" t="s">
        <v>52</v>
      </c>
      <c r="P57" s="23"/>
      <c r="Q57" s="23"/>
      <c r="R57" s="23"/>
      <c r="S57" s="23"/>
      <c r="T57" s="23"/>
      <c r="U57" s="23"/>
      <c r="V57" s="23"/>
      <c r="W57" s="29">
        <v>0.0</v>
      </c>
      <c r="X57" s="29">
        <v>597.0</v>
      </c>
      <c r="Y57" s="29">
        <v>0.0</v>
      </c>
      <c r="Z57" s="29">
        <v>609.7</v>
      </c>
      <c r="AA57" s="29">
        <v>1.0</v>
      </c>
      <c r="AB57" s="23"/>
      <c r="AC57" s="23"/>
      <c r="AD57" s="23"/>
      <c r="AE57" s="23"/>
      <c r="AF57" s="23"/>
      <c r="AG57" s="23"/>
    </row>
    <row r="58" ht="15.75" customHeight="1">
      <c r="A58" s="29">
        <v>34.0</v>
      </c>
      <c r="B58" s="29">
        <v>7.0</v>
      </c>
      <c r="C58" s="29">
        <v>54.0</v>
      </c>
      <c r="D58" s="29">
        <v>57.0</v>
      </c>
      <c r="E58" s="23"/>
      <c r="F58" s="45" t="s">
        <v>3683</v>
      </c>
      <c r="G58" s="45" t="s">
        <v>3684</v>
      </c>
      <c r="H58" s="604" t="s">
        <v>3685</v>
      </c>
      <c r="I58" s="268" t="s">
        <v>3685</v>
      </c>
      <c r="J58" s="23"/>
      <c r="K58" s="45" t="s">
        <v>3560</v>
      </c>
      <c r="L58" s="45" t="s">
        <v>3686</v>
      </c>
      <c r="M58" s="29">
        <v>1.0</v>
      </c>
      <c r="N58" s="605" t="s">
        <v>64</v>
      </c>
      <c r="O58" s="39" t="s">
        <v>52</v>
      </c>
      <c r="P58" s="23"/>
      <c r="Q58" s="23"/>
      <c r="R58" s="23"/>
      <c r="S58" s="23"/>
      <c r="T58" s="23"/>
      <c r="U58" s="23"/>
      <c r="V58" s="23"/>
      <c r="W58" s="23"/>
      <c r="X58" s="23"/>
      <c r="Y58" s="29">
        <v>0.0</v>
      </c>
      <c r="Z58" s="29">
        <v>2460.0</v>
      </c>
      <c r="AA58" s="29">
        <v>1.0</v>
      </c>
      <c r="AB58" s="23"/>
      <c r="AC58" s="23"/>
      <c r="AD58" s="23"/>
      <c r="AE58" s="23"/>
      <c r="AF58" s="23"/>
      <c r="AG58" s="23"/>
    </row>
    <row r="59" ht="15.75" customHeight="1">
      <c r="A59" s="29">
        <v>34.0</v>
      </c>
      <c r="B59" s="29">
        <v>7.0</v>
      </c>
      <c r="C59" s="29">
        <v>59.0</v>
      </c>
      <c r="D59" s="29">
        <v>58.0</v>
      </c>
      <c r="E59" s="23"/>
      <c r="F59" s="603" t="s">
        <v>3687</v>
      </c>
      <c r="G59" s="45" t="s">
        <v>3687</v>
      </c>
      <c r="H59" s="604" t="s">
        <v>3688</v>
      </c>
      <c r="I59" s="268" t="s">
        <v>3688</v>
      </c>
      <c r="J59" s="23"/>
      <c r="K59" s="603" t="s">
        <v>3537</v>
      </c>
      <c r="L59" s="603" t="s">
        <v>3538</v>
      </c>
      <c r="M59" s="29">
        <v>2.0</v>
      </c>
      <c r="N59" s="39" t="s">
        <v>54</v>
      </c>
      <c r="O59" s="39" t="s">
        <v>52</v>
      </c>
      <c r="P59" s="23"/>
      <c r="Q59" s="23"/>
      <c r="R59" s="23"/>
      <c r="S59" s="23"/>
      <c r="T59" s="23"/>
      <c r="U59" s="23"/>
      <c r="V59" s="23"/>
      <c r="W59" s="23"/>
      <c r="X59" s="23"/>
      <c r="Y59" s="29">
        <v>0.0</v>
      </c>
      <c r="Z59" s="29">
        <v>78.3</v>
      </c>
      <c r="AA59" s="29">
        <v>1.0</v>
      </c>
      <c r="AB59" s="23"/>
      <c r="AC59" s="23"/>
      <c r="AD59" s="23"/>
      <c r="AE59" s="23"/>
      <c r="AF59" s="23"/>
      <c r="AG59" s="23"/>
    </row>
    <row r="60" ht="15.75" customHeight="1">
      <c r="A60" s="29">
        <v>34.0</v>
      </c>
      <c r="B60" s="29">
        <v>7.0</v>
      </c>
      <c r="C60" s="29">
        <v>60.0</v>
      </c>
      <c r="D60" s="29">
        <v>59.0</v>
      </c>
      <c r="E60" s="23"/>
      <c r="F60" s="45" t="s">
        <v>3689</v>
      </c>
      <c r="G60" s="617" t="s">
        <v>3690</v>
      </c>
      <c r="H60" s="604" t="s">
        <v>3691</v>
      </c>
      <c r="I60" s="268" t="s">
        <v>3691</v>
      </c>
      <c r="J60" s="621" t="s">
        <v>3692</v>
      </c>
      <c r="K60" s="45" t="s">
        <v>3563</v>
      </c>
      <c r="L60" s="45" t="s">
        <v>3632</v>
      </c>
      <c r="M60" s="29">
        <v>1.0</v>
      </c>
      <c r="N60" s="39" t="s">
        <v>64</v>
      </c>
      <c r="O60" s="39" t="s">
        <v>52</v>
      </c>
      <c r="P60" s="51" t="s">
        <v>3531</v>
      </c>
      <c r="Q60" s="23"/>
      <c r="R60" s="23"/>
      <c r="S60" s="23"/>
      <c r="T60" s="23"/>
      <c r="U60" s="23"/>
      <c r="V60" s="23"/>
      <c r="W60" s="23"/>
      <c r="X60" s="23"/>
      <c r="Y60" s="23"/>
      <c r="Z60" s="23"/>
      <c r="AA60" s="29">
        <v>1.0</v>
      </c>
      <c r="AB60" s="23"/>
      <c r="AC60" s="23"/>
      <c r="AD60" s="23"/>
      <c r="AE60" s="29">
        <v>0.0</v>
      </c>
      <c r="AF60" s="29">
        <v>5220.0</v>
      </c>
      <c r="AG60" s="23"/>
    </row>
    <row r="61" ht="15.75" customHeight="1">
      <c r="A61" s="29">
        <v>34.0</v>
      </c>
      <c r="B61" s="29">
        <v>7.0</v>
      </c>
      <c r="C61" s="29">
        <v>61.0</v>
      </c>
      <c r="D61" s="29">
        <v>60.0</v>
      </c>
      <c r="E61" s="23"/>
      <c r="F61" s="45" t="s">
        <v>3689</v>
      </c>
      <c r="G61" s="617" t="s">
        <v>3690</v>
      </c>
      <c r="H61" s="604" t="s">
        <v>3691</v>
      </c>
      <c r="I61" s="268" t="s">
        <v>3691</v>
      </c>
      <c r="J61" s="621" t="s">
        <v>3692</v>
      </c>
      <c r="K61" s="45" t="s">
        <v>3563</v>
      </c>
      <c r="L61" s="45" t="s">
        <v>3633</v>
      </c>
      <c r="M61" s="29">
        <v>1.0</v>
      </c>
      <c r="N61" s="605" t="s">
        <v>54</v>
      </c>
      <c r="O61" s="39" t="s">
        <v>52</v>
      </c>
      <c r="P61" s="51" t="s">
        <v>3531</v>
      </c>
      <c r="Q61" s="23"/>
      <c r="R61" s="23"/>
      <c r="S61" s="23"/>
      <c r="T61" s="23"/>
      <c r="U61" s="23"/>
      <c r="V61" s="23"/>
      <c r="W61" s="23"/>
      <c r="X61" s="23"/>
      <c r="Y61" s="23"/>
      <c r="Z61" s="23"/>
      <c r="AA61" s="39" t="s">
        <v>68</v>
      </c>
      <c r="AB61" s="23"/>
      <c r="AC61" s="23"/>
      <c r="AD61" s="23"/>
      <c r="AE61" s="29">
        <v>0.0</v>
      </c>
      <c r="AF61" s="29">
        <v>5220.0</v>
      </c>
      <c r="AG61" s="23"/>
    </row>
    <row r="62" ht="15.75" customHeight="1">
      <c r="A62" s="29">
        <v>34.0</v>
      </c>
      <c r="B62" s="29">
        <v>7.0</v>
      </c>
      <c r="C62" s="29">
        <v>55.0</v>
      </c>
      <c r="D62" s="29">
        <v>61.0</v>
      </c>
      <c r="E62" s="23"/>
      <c r="F62" s="603" t="s">
        <v>3693</v>
      </c>
      <c r="G62" s="45" t="s">
        <v>3693</v>
      </c>
      <c r="H62" s="604" t="s">
        <v>3694</v>
      </c>
      <c r="I62" s="268" t="s">
        <v>3694</v>
      </c>
      <c r="J62" s="23"/>
      <c r="K62" s="45" t="s">
        <v>3530</v>
      </c>
      <c r="L62" s="601" t="s">
        <v>3534</v>
      </c>
      <c r="M62" s="29">
        <v>2.0</v>
      </c>
      <c r="N62" s="605" t="s">
        <v>77</v>
      </c>
      <c r="O62" s="39" t="s">
        <v>52</v>
      </c>
      <c r="P62" s="23"/>
      <c r="Q62" s="23"/>
      <c r="R62" s="23"/>
      <c r="S62" s="23"/>
      <c r="T62" s="23"/>
      <c r="U62" s="23"/>
      <c r="V62" s="23"/>
      <c r="W62" s="29">
        <v>0.0</v>
      </c>
      <c r="X62" s="29">
        <v>1248.6</v>
      </c>
      <c r="Y62" s="29">
        <v>0.0</v>
      </c>
      <c r="Z62" s="29">
        <v>1271.8</v>
      </c>
      <c r="AA62" s="29">
        <v>1.0</v>
      </c>
      <c r="AB62" s="23"/>
      <c r="AC62" s="23"/>
      <c r="AD62" s="23"/>
      <c r="AE62" s="23"/>
      <c r="AF62" s="23"/>
      <c r="AG62" s="23"/>
    </row>
    <row r="63" ht="15.75" customHeight="1">
      <c r="A63" s="92">
        <v>37.0</v>
      </c>
      <c r="B63" s="29">
        <v>8.0</v>
      </c>
      <c r="C63" s="29">
        <v>67.0</v>
      </c>
      <c r="D63" s="29">
        <v>62.0</v>
      </c>
      <c r="E63" s="23"/>
      <c r="F63" s="603" t="s">
        <v>3695</v>
      </c>
      <c r="G63" s="131" t="s">
        <v>3696</v>
      </c>
      <c r="H63" s="602" t="s">
        <v>3697</v>
      </c>
      <c r="I63" s="268" t="s">
        <v>3697</v>
      </c>
      <c r="J63" s="70"/>
      <c r="K63" s="601" t="s">
        <v>3681</v>
      </c>
      <c r="L63" s="601" t="s">
        <v>3682</v>
      </c>
      <c r="M63" s="29">
        <v>2.0</v>
      </c>
      <c r="N63" s="39" t="s">
        <v>64</v>
      </c>
      <c r="O63" s="39" t="s">
        <v>52</v>
      </c>
      <c r="P63" s="23"/>
      <c r="Q63" s="23"/>
      <c r="R63" s="23"/>
      <c r="S63" s="23"/>
      <c r="T63" s="23"/>
      <c r="U63" s="23"/>
      <c r="V63" s="23"/>
      <c r="W63" s="23"/>
      <c r="X63" s="23"/>
      <c r="Y63" s="23"/>
      <c r="Z63" s="23"/>
      <c r="AA63" s="29">
        <v>1.0</v>
      </c>
      <c r="AB63" s="23"/>
      <c r="AC63" s="23"/>
      <c r="AD63" s="23"/>
      <c r="AE63" s="23"/>
      <c r="AF63" s="29">
        <v>0.0</v>
      </c>
      <c r="AG63" s="29">
        <v>19.5</v>
      </c>
    </row>
    <row r="64" ht="15.75" customHeight="1">
      <c r="A64" s="29">
        <v>37.0</v>
      </c>
      <c r="B64" s="29">
        <v>8.0</v>
      </c>
      <c r="C64" s="29">
        <v>66.0</v>
      </c>
      <c r="D64" s="29">
        <v>63.0</v>
      </c>
      <c r="E64" s="23"/>
      <c r="F64" s="603" t="s">
        <v>3698</v>
      </c>
      <c r="G64" s="45" t="s">
        <v>3698</v>
      </c>
      <c r="H64" s="604" t="s">
        <v>3699</v>
      </c>
      <c r="I64" s="268" t="s">
        <v>3699</v>
      </c>
      <c r="J64" s="23"/>
      <c r="K64" s="603" t="s">
        <v>3537</v>
      </c>
      <c r="L64" s="603" t="s">
        <v>3538</v>
      </c>
      <c r="M64" s="29">
        <v>2.0</v>
      </c>
      <c r="N64" s="605" t="s">
        <v>54</v>
      </c>
      <c r="O64" s="39" t="s">
        <v>52</v>
      </c>
      <c r="P64" s="23"/>
      <c r="Q64" s="23"/>
      <c r="R64" s="23"/>
      <c r="S64" s="23"/>
      <c r="T64" s="23"/>
      <c r="U64" s="23"/>
      <c r="V64" s="23"/>
      <c r="W64" s="23"/>
      <c r="X64" s="23"/>
      <c r="Y64" s="29">
        <v>0.0</v>
      </c>
      <c r="Z64" s="29">
        <v>469.6</v>
      </c>
      <c r="AA64" s="29">
        <v>1.0</v>
      </c>
      <c r="AB64" s="23"/>
      <c r="AC64" s="23"/>
      <c r="AD64" s="23"/>
      <c r="AE64" s="23"/>
      <c r="AF64" s="23"/>
      <c r="AG64" s="23"/>
    </row>
    <row r="65" ht="15.75" customHeight="1">
      <c r="A65" s="29">
        <v>37.0</v>
      </c>
      <c r="B65" s="29">
        <v>8.0</v>
      </c>
      <c r="C65" s="29">
        <v>64.0</v>
      </c>
      <c r="D65" s="29">
        <v>64.0</v>
      </c>
      <c r="E65" s="23"/>
      <c r="F65" s="603" t="s">
        <v>2126</v>
      </c>
      <c r="G65" s="45" t="s">
        <v>2126</v>
      </c>
      <c r="H65" s="604" t="s">
        <v>2127</v>
      </c>
      <c r="I65" s="268" t="s">
        <v>2127</v>
      </c>
      <c r="J65" s="23"/>
      <c r="K65" s="603" t="s">
        <v>3537</v>
      </c>
      <c r="L65" s="603" t="s">
        <v>3538</v>
      </c>
      <c r="M65" s="29">
        <v>2.0</v>
      </c>
      <c r="N65" s="605" t="s">
        <v>77</v>
      </c>
      <c r="O65" s="39" t="s">
        <v>52</v>
      </c>
      <c r="P65" s="23"/>
      <c r="Q65" s="23"/>
      <c r="R65" s="23"/>
      <c r="S65" s="23"/>
      <c r="T65" s="23"/>
      <c r="U65" s="23"/>
      <c r="V65" s="23"/>
      <c r="W65" s="23"/>
      <c r="X65" s="23"/>
      <c r="Y65" s="29">
        <v>900.0</v>
      </c>
      <c r="Z65" s="29">
        <v>4315.7</v>
      </c>
      <c r="AA65" s="29">
        <v>1.0</v>
      </c>
      <c r="AB65" s="23"/>
      <c r="AC65" s="23"/>
      <c r="AD65" s="23"/>
      <c r="AE65" s="23"/>
      <c r="AF65" s="23"/>
      <c r="AG65" s="23"/>
    </row>
    <row r="66" ht="15.75" customHeight="1">
      <c r="A66" s="29">
        <v>37.0</v>
      </c>
      <c r="B66" s="29">
        <v>8.0</v>
      </c>
      <c r="C66" s="29">
        <v>62.0</v>
      </c>
      <c r="D66" s="29">
        <v>65.0</v>
      </c>
      <c r="E66" s="23"/>
      <c r="F66" s="44" t="s">
        <v>3700</v>
      </c>
      <c r="G66" s="45" t="s">
        <v>3067</v>
      </c>
      <c r="H66" s="604" t="s">
        <v>3068</v>
      </c>
      <c r="I66" s="268" t="s">
        <v>3068</v>
      </c>
      <c r="J66" s="23"/>
      <c r="K66" s="45" t="s">
        <v>3560</v>
      </c>
      <c r="L66" s="45" t="s">
        <v>3701</v>
      </c>
      <c r="M66" s="29">
        <v>1.0</v>
      </c>
      <c r="N66" s="605" t="s">
        <v>77</v>
      </c>
      <c r="O66" s="39" t="s">
        <v>52</v>
      </c>
      <c r="P66" s="23"/>
      <c r="Q66" s="23"/>
      <c r="R66" s="23"/>
      <c r="S66" s="23"/>
      <c r="T66" s="23"/>
      <c r="U66" s="23"/>
      <c r="V66" s="23"/>
      <c r="W66" s="23"/>
      <c r="X66" s="23"/>
      <c r="Y66" s="29">
        <v>8400.0</v>
      </c>
      <c r="Z66" s="29">
        <v>10241.0</v>
      </c>
      <c r="AA66" s="29">
        <v>1.0</v>
      </c>
      <c r="AB66" s="23"/>
      <c r="AC66" s="23"/>
      <c r="AD66" s="23"/>
      <c r="AE66" s="23"/>
      <c r="AF66" s="23"/>
      <c r="AG66" s="23"/>
    </row>
    <row r="67" ht="15.75" customHeight="1">
      <c r="A67" s="29">
        <v>37.0</v>
      </c>
      <c r="B67" s="29">
        <v>8.0</v>
      </c>
      <c r="C67" s="29">
        <v>63.0</v>
      </c>
      <c r="D67" s="29">
        <v>66.0</v>
      </c>
      <c r="E67" s="23"/>
      <c r="F67" s="603" t="s">
        <v>3067</v>
      </c>
      <c r="G67" s="45" t="s">
        <v>3067</v>
      </c>
      <c r="H67" s="604" t="s">
        <v>3068</v>
      </c>
      <c r="I67" s="268" t="s">
        <v>3068</v>
      </c>
      <c r="J67" s="23"/>
      <c r="K67" s="603" t="s">
        <v>3537</v>
      </c>
      <c r="L67" s="603" t="s">
        <v>3538</v>
      </c>
      <c r="M67" s="29">
        <v>2.0</v>
      </c>
      <c r="N67" s="605" t="s">
        <v>77</v>
      </c>
      <c r="O67" s="39" t="s">
        <v>52</v>
      </c>
      <c r="P67" s="23"/>
      <c r="Q67" s="23"/>
      <c r="R67" s="23"/>
      <c r="S67" s="23"/>
      <c r="T67" s="23"/>
      <c r="U67" s="23"/>
      <c r="V67" s="23"/>
      <c r="W67" s="23"/>
      <c r="X67" s="23"/>
      <c r="Y67" s="29">
        <v>8400.0</v>
      </c>
      <c r="Z67" s="29">
        <v>10241.0</v>
      </c>
      <c r="AA67" s="39" t="s">
        <v>68</v>
      </c>
      <c r="AB67" s="23"/>
      <c r="AC67" s="23"/>
      <c r="AD67" s="23"/>
      <c r="AE67" s="23"/>
      <c r="AF67" s="23"/>
      <c r="AG67" s="23"/>
    </row>
    <row r="68" ht="15.75" customHeight="1">
      <c r="A68" s="29">
        <v>37.0</v>
      </c>
      <c r="B68" s="29">
        <v>8.0</v>
      </c>
      <c r="C68" s="29">
        <v>65.0</v>
      </c>
      <c r="D68" s="29">
        <v>67.0</v>
      </c>
      <c r="E68" s="23"/>
      <c r="F68" s="603" t="s">
        <v>3702</v>
      </c>
      <c r="G68" s="45" t="s">
        <v>3702</v>
      </c>
      <c r="H68" s="604" t="s">
        <v>3703</v>
      </c>
      <c r="I68" s="268" t="s">
        <v>3703</v>
      </c>
      <c r="J68" s="23"/>
      <c r="K68" s="45" t="s">
        <v>3530</v>
      </c>
      <c r="L68" s="603" t="s">
        <v>3530</v>
      </c>
      <c r="M68" s="29">
        <v>2.0</v>
      </c>
      <c r="N68" s="39" t="s">
        <v>64</v>
      </c>
      <c r="O68" s="39" t="s">
        <v>52</v>
      </c>
      <c r="P68" s="23"/>
      <c r="Q68" s="23"/>
      <c r="R68" s="23"/>
      <c r="S68" s="23"/>
      <c r="T68" s="23"/>
      <c r="U68" s="23"/>
      <c r="V68" s="23"/>
      <c r="W68" s="23"/>
      <c r="X68" s="23"/>
      <c r="Y68" s="29">
        <v>0.0</v>
      </c>
      <c r="Z68" s="29">
        <v>1487.2</v>
      </c>
      <c r="AA68" s="29">
        <v>1.0</v>
      </c>
      <c r="AB68" s="23"/>
      <c r="AC68" s="23"/>
      <c r="AD68" s="23"/>
      <c r="AE68" s="23"/>
      <c r="AF68" s="23"/>
      <c r="AG68" s="23"/>
    </row>
    <row r="69" ht="15.75" customHeight="1">
      <c r="A69" s="29">
        <v>42.0</v>
      </c>
      <c r="B69" s="29">
        <v>9.0</v>
      </c>
      <c r="C69" s="29">
        <v>68.0</v>
      </c>
      <c r="D69" s="29">
        <v>68.0</v>
      </c>
      <c r="E69" s="23"/>
      <c r="F69" s="603" t="s">
        <v>3704</v>
      </c>
      <c r="G69" s="617" t="s">
        <v>3704</v>
      </c>
      <c r="H69" s="620" t="s">
        <v>3705</v>
      </c>
      <c r="I69" s="268" t="s">
        <v>3705</v>
      </c>
      <c r="J69" s="39" t="s">
        <v>835</v>
      </c>
      <c r="K69" s="603" t="s">
        <v>3706</v>
      </c>
      <c r="L69" s="603" t="s">
        <v>3707</v>
      </c>
      <c r="M69" s="29">
        <v>2.0</v>
      </c>
      <c r="N69" s="605" t="s">
        <v>54</v>
      </c>
      <c r="O69" s="39" t="s">
        <v>52</v>
      </c>
      <c r="P69" s="23"/>
      <c r="Q69" s="23"/>
      <c r="R69" s="23"/>
      <c r="S69" s="23"/>
      <c r="T69" s="23"/>
      <c r="U69" s="23"/>
      <c r="V69" s="23"/>
      <c r="W69" s="23"/>
      <c r="X69" s="23"/>
      <c r="Y69" s="23"/>
      <c r="Z69" s="23"/>
      <c r="AA69" s="29">
        <v>1.0</v>
      </c>
      <c r="AB69" s="23"/>
      <c r="AC69" s="23"/>
      <c r="AD69" s="23"/>
      <c r="AE69" s="23"/>
      <c r="AF69" s="23"/>
      <c r="AG69" s="23"/>
    </row>
    <row r="70" ht="15.75" customHeight="1">
      <c r="A70" s="29">
        <v>43.0</v>
      </c>
      <c r="B70" s="29">
        <v>10.0</v>
      </c>
      <c r="C70" s="29">
        <v>69.0</v>
      </c>
      <c r="D70" s="29">
        <v>69.0</v>
      </c>
      <c r="E70" s="23"/>
      <c r="F70" s="45" t="s">
        <v>3708</v>
      </c>
      <c r="G70" s="45" t="s">
        <v>2821</v>
      </c>
      <c r="H70" s="604" t="s">
        <v>2822</v>
      </c>
      <c r="I70" s="268" t="s">
        <v>2822</v>
      </c>
      <c r="J70" s="23"/>
      <c r="K70" s="45" t="s">
        <v>3563</v>
      </c>
      <c r="L70" s="45" t="s">
        <v>3709</v>
      </c>
      <c r="M70" s="29">
        <v>1.0</v>
      </c>
      <c r="N70" s="39" t="s">
        <v>54</v>
      </c>
      <c r="O70" s="39" t="s">
        <v>52</v>
      </c>
      <c r="P70" s="23"/>
      <c r="Q70" s="23"/>
      <c r="R70" s="23"/>
      <c r="S70" s="23"/>
      <c r="T70" s="23"/>
      <c r="U70" s="23"/>
      <c r="V70" s="23"/>
      <c r="W70" s="29">
        <v>500.0</v>
      </c>
      <c r="X70" s="29">
        <v>7300.0</v>
      </c>
      <c r="Y70" s="29">
        <v>500.0</v>
      </c>
      <c r="Z70" s="29">
        <v>7300.0</v>
      </c>
      <c r="AA70" s="29">
        <v>1.0</v>
      </c>
      <c r="AB70" s="23"/>
      <c r="AC70" s="23"/>
      <c r="AD70" s="23"/>
      <c r="AE70" s="23"/>
      <c r="AF70" s="23"/>
      <c r="AG70" s="23"/>
    </row>
    <row r="71" ht="15.75" customHeight="1">
      <c r="A71" s="29">
        <v>44.0</v>
      </c>
      <c r="B71" s="29">
        <v>11.0</v>
      </c>
      <c r="C71" s="29">
        <v>70.0</v>
      </c>
      <c r="D71" s="29">
        <v>70.0</v>
      </c>
      <c r="E71" s="23"/>
      <c r="F71" s="45" t="s">
        <v>3710</v>
      </c>
      <c r="G71" s="45" t="s">
        <v>3711</v>
      </c>
      <c r="H71" s="604" t="s">
        <v>3712</v>
      </c>
      <c r="I71" s="268" t="s">
        <v>3712</v>
      </c>
      <c r="J71" s="23"/>
      <c r="K71" s="45" t="s">
        <v>3530</v>
      </c>
      <c r="L71" s="45" t="s">
        <v>3713</v>
      </c>
      <c r="M71" s="29">
        <v>1.0</v>
      </c>
      <c r="N71" s="605" t="s">
        <v>64</v>
      </c>
      <c r="O71" s="39" t="s">
        <v>52</v>
      </c>
      <c r="P71" s="23"/>
      <c r="Q71" s="23"/>
      <c r="R71" s="23"/>
      <c r="S71" s="23"/>
      <c r="T71" s="23"/>
      <c r="U71" s="23"/>
      <c r="V71" s="23"/>
      <c r="W71" s="29">
        <v>0.0</v>
      </c>
      <c r="X71" s="29">
        <v>2136.6</v>
      </c>
      <c r="Y71" s="29">
        <v>0.0</v>
      </c>
      <c r="Z71" s="29">
        <v>2136.6</v>
      </c>
      <c r="AA71" s="29">
        <v>1.0</v>
      </c>
      <c r="AB71" s="23"/>
      <c r="AC71" s="23"/>
      <c r="AD71" s="23"/>
      <c r="AE71" s="23"/>
      <c r="AF71" s="23"/>
      <c r="AG71" s="23"/>
    </row>
    <row r="72" ht="15.75" customHeight="1">
      <c r="A72" s="29">
        <v>45.0</v>
      </c>
      <c r="B72" s="29">
        <v>12.0</v>
      </c>
      <c r="C72" s="29">
        <v>78.0</v>
      </c>
      <c r="D72" s="29">
        <v>71.0</v>
      </c>
      <c r="E72" s="23"/>
      <c r="F72" s="603" t="s">
        <v>3714</v>
      </c>
      <c r="G72" s="45" t="s">
        <v>3714</v>
      </c>
      <c r="H72" s="604" t="s">
        <v>3715</v>
      </c>
      <c r="I72" s="268" t="s">
        <v>97</v>
      </c>
      <c r="J72" s="23"/>
      <c r="K72" s="603" t="s">
        <v>3716</v>
      </c>
      <c r="L72" s="603" t="s">
        <v>3717</v>
      </c>
      <c r="M72" s="29">
        <v>2.0</v>
      </c>
      <c r="N72" s="69"/>
      <c r="O72" s="39" t="s">
        <v>52</v>
      </c>
      <c r="P72" s="23"/>
      <c r="Q72" s="23"/>
      <c r="R72" s="23"/>
      <c r="S72" s="23"/>
      <c r="T72" s="23"/>
      <c r="U72" s="23"/>
      <c r="V72" s="23"/>
      <c r="W72" s="23"/>
      <c r="X72" s="23"/>
      <c r="Y72" s="29">
        <v>400.0</v>
      </c>
      <c r="Z72" s="29">
        <v>2865.5</v>
      </c>
      <c r="AA72" s="29">
        <v>1.0</v>
      </c>
      <c r="AB72" s="23"/>
      <c r="AC72" s="23"/>
      <c r="AD72" s="23"/>
      <c r="AE72" s="23"/>
      <c r="AF72" s="23"/>
      <c r="AG72" s="23"/>
    </row>
    <row r="73" ht="15.75" customHeight="1">
      <c r="A73" s="29">
        <v>45.0</v>
      </c>
      <c r="B73" s="29">
        <v>12.0</v>
      </c>
      <c r="C73" s="29">
        <v>79.0</v>
      </c>
      <c r="D73" s="29">
        <v>72.0</v>
      </c>
      <c r="E73" s="23"/>
      <c r="F73" s="601" t="s">
        <v>3718</v>
      </c>
      <c r="G73" s="622" t="s">
        <v>3719</v>
      </c>
      <c r="H73" s="623" t="s">
        <v>3720</v>
      </c>
      <c r="I73" s="268" t="s">
        <v>97</v>
      </c>
      <c r="J73" s="39" t="s">
        <v>835</v>
      </c>
      <c r="K73" s="603" t="s">
        <v>3706</v>
      </c>
      <c r="L73" s="603" t="s">
        <v>3721</v>
      </c>
      <c r="M73" s="29">
        <v>2.0</v>
      </c>
      <c r="N73" s="69"/>
      <c r="O73" s="39" t="s">
        <v>52</v>
      </c>
      <c r="P73" s="23"/>
      <c r="Q73" s="23"/>
      <c r="R73" s="23"/>
      <c r="S73" s="23"/>
      <c r="T73" s="23"/>
      <c r="U73" s="23"/>
      <c r="V73" s="23"/>
      <c r="W73" s="23"/>
      <c r="X73" s="23"/>
      <c r="Y73" s="23"/>
      <c r="Z73" s="29">
        <v>11.0</v>
      </c>
      <c r="AA73" s="29">
        <v>1.0</v>
      </c>
      <c r="AB73" s="23"/>
      <c r="AC73" s="23"/>
      <c r="AD73" s="23"/>
      <c r="AE73" s="23"/>
      <c r="AF73" s="23"/>
      <c r="AG73" s="23"/>
    </row>
    <row r="74" ht="15.75" customHeight="1">
      <c r="A74" s="29">
        <v>45.0</v>
      </c>
      <c r="B74" s="29">
        <v>12.0</v>
      </c>
      <c r="C74" s="29">
        <v>74.0</v>
      </c>
      <c r="D74" s="29">
        <v>73.0</v>
      </c>
      <c r="E74" s="23"/>
      <c r="F74" s="603" t="s">
        <v>3722</v>
      </c>
      <c r="G74" s="45" t="s">
        <v>3722</v>
      </c>
      <c r="H74" s="604" t="s">
        <v>3723</v>
      </c>
      <c r="I74" s="268" t="s">
        <v>3723</v>
      </c>
      <c r="J74" s="23"/>
      <c r="K74" s="45" t="s">
        <v>3563</v>
      </c>
      <c r="L74" s="624" t="s">
        <v>3724</v>
      </c>
      <c r="M74" s="29">
        <v>2.0</v>
      </c>
      <c r="N74" s="605" t="s">
        <v>64</v>
      </c>
      <c r="O74" s="39" t="s">
        <v>52</v>
      </c>
      <c r="P74" s="23"/>
      <c r="Q74" s="23"/>
      <c r="R74" s="23"/>
      <c r="S74" s="23"/>
      <c r="T74" s="23"/>
      <c r="U74" s="23"/>
      <c r="V74" s="23"/>
      <c r="W74" s="23"/>
      <c r="X74" s="23"/>
      <c r="Y74" s="29">
        <v>0.0</v>
      </c>
      <c r="Z74" s="29">
        <v>3500.0</v>
      </c>
      <c r="AA74" s="29">
        <v>1.0</v>
      </c>
      <c r="AB74" s="23"/>
      <c r="AC74" s="23"/>
      <c r="AD74" s="23"/>
      <c r="AE74" s="23"/>
      <c r="AF74" s="23"/>
      <c r="AG74" s="23"/>
    </row>
    <row r="75" ht="15.75" customHeight="1">
      <c r="A75" s="29">
        <v>45.0</v>
      </c>
      <c r="B75" s="29">
        <v>12.0</v>
      </c>
      <c r="C75" s="29">
        <v>75.0</v>
      </c>
      <c r="D75" s="29">
        <v>74.0</v>
      </c>
      <c r="E75" s="23"/>
      <c r="F75" s="603" t="s">
        <v>3722</v>
      </c>
      <c r="G75" s="45" t="s">
        <v>3722</v>
      </c>
      <c r="H75" s="604" t="s">
        <v>3723</v>
      </c>
      <c r="I75" s="268" t="s">
        <v>3723</v>
      </c>
      <c r="J75" s="23"/>
      <c r="K75" s="45" t="s">
        <v>3563</v>
      </c>
      <c r="L75" s="624" t="s">
        <v>3725</v>
      </c>
      <c r="M75" s="29">
        <v>2.0</v>
      </c>
      <c r="N75" s="605" t="s">
        <v>64</v>
      </c>
      <c r="O75" s="39" t="s">
        <v>52</v>
      </c>
      <c r="P75" s="23"/>
      <c r="Q75" s="23"/>
      <c r="R75" s="23"/>
      <c r="S75" s="23"/>
      <c r="T75" s="23"/>
      <c r="U75" s="23"/>
      <c r="V75" s="23"/>
      <c r="W75" s="23"/>
      <c r="X75" s="23"/>
      <c r="Y75" s="29">
        <v>0.0</v>
      </c>
      <c r="Z75" s="29">
        <v>3500.0</v>
      </c>
      <c r="AA75" s="39" t="s">
        <v>68</v>
      </c>
      <c r="AB75" s="23"/>
      <c r="AC75" s="23"/>
      <c r="AD75" s="23"/>
      <c r="AE75" s="23"/>
      <c r="AF75" s="23"/>
      <c r="AG75" s="23"/>
    </row>
    <row r="76" ht="15.75" customHeight="1">
      <c r="A76" s="29">
        <v>45.0</v>
      </c>
      <c r="B76" s="29">
        <v>12.0</v>
      </c>
      <c r="C76" s="29">
        <v>76.0</v>
      </c>
      <c r="D76" s="29">
        <v>75.0</v>
      </c>
      <c r="E76" s="23"/>
      <c r="F76" s="603" t="s">
        <v>3726</v>
      </c>
      <c r="G76" s="617" t="s">
        <v>3727</v>
      </c>
      <c r="H76" s="617" t="s">
        <v>3728</v>
      </c>
      <c r="I76" s="234" t="s">
        <v>3728</v>
      </c>
      <c r="J76" s="39" t="s">
        <v>835</v>
      </c>
      <c r="K76" s="45" t="s">
        <v>3563</v>
      </c>
      <c r="L76" s="624" t="s">
        <v>3724</v>
      </c>
      <c r="M76" s="29">
        <v>2.0</v>
      </c>
      <c r="N76" s="605" t="s">
        <v>64</v>
      </c>
      <c r="O76" s="39" t="s">
        <v>52</v>
      </c>
      <c r="P76" s="23"/>
      <c r="Q76" s="23"/>
      <c r="R76" s="23"/>
      <c r="S76" s="23"/>
      <c r="T76" s="23"/>
      <c r="U76" s="23"/>
      <c r="V76" s="23"/>
      <c r="W76" s="23"/>
      <c r="X76" s="23"/>
      <c r="Y76" s="23"/>
      <c r="Z76" s="23"/>
      <c r="AA76" s="29">
        <v>1.0</v>
      </c>
      <c r="AB76" s="23"/>
      <c r="AC76" s="23"/>
      <c r="AD76" s="23"/>
      <c r="AE76" s="23"/>
      <c r="AF76" s="23"/>
      <c r="AG76" s="23"/>
    </row>
    <row r="77" ht="15.75" customHeight="1">
      <c r="A77" s="29">
        <v>45.0</v>
      </c>
      <c r="B77" s="29">
        <v>12.0</v>
      </c>
      <c r="C77" s="29">
        <v>77.0</v>
      </c>
      <c r="D77" s="29">
        <v>76.0</v>
      </c>
      <c r="E77" s="23"/>
      <c r="F77" s="603" t="s">
        <v>3726</v>
      </c>
      <c r="G77" s="617" t="s">
        <v>3727</v>
      </c>
      <c r="H77" s="620" t="s">
        <v>3728</v>
      </c>
      <c r="I77" s="268" t="s">
        <v>3728</v>
      </c>
      <c r="J77" s="39" t="s">
        <v>835</v>
      </c>
      <c r="K77" s="45" t="s">
        <v>3563</v>
      </c>
      <c r="L77" s="624" t="s">
        <v>3725</v>
      </c>
      <c r="M77" s="29">
        <v>2.0</v>
      </c>
      <c r="N77" s="605" t="s">
        <v>64</v>
      </c>
      <c r="O77" s="39" t="s">
        <v>52</v>
      </c>
      <c r="P77" s="23"/>
      <c r="Q77" s="23"/>
      <c r="R77" s="23"/>
      <c r="S77" s="23"/>
      <c r="T77" s="23"/>
      <c r="U77" s="23"/>
      <c r="V77" s="23"/>
      <c r="W77" s="23"/>
      <c r="X77" s="23"/>
      <c r="Y77" s="23"/>
      <c r="Z77" s="23"/>
      <c r="AA77" s="39" t="s">
        <v>68</v>
      </c>
      <c r="AB77" s="23"/>
      <c r="AC77" s="23"/>
      <c r="AD77" s="23"/>
      <c r="AE77" s="23"/>
      <c r="AF77" s="23"/>
      <c r="AG77" s="23"/>
    </row>
    <row r="78" ht="15.75" customHeight="1">
      <c r="A78" s="29">
        <v>45.0</v>
      </c>
      <c r="B78" s="29">
        <v>12.0</v>
      </c>
      <c r="C78" s="29">
        <v>71.0</v>
      </c>
      <c r="D78" s="29">
        <v>77.0</v>
      </c>
      <c r="E78" s="23"/>
      <c r="F78" s="45" t="s">
        <v>3729</v>
      </c>
      <c r="G78" s="45" t="s">
        <v>3730</v>
      </c>
      <c r="H78" s="604" t="s">
        <v>3731</v>
      </c>
      <c r="I78" s="268" t="s">
        <v>3731</v>
      </c>
      <c r="J78" s="23"/>
      <c r="K78" s="45" t="s">
        <v>3716</v>
      </c>
      <c r="L78" s="45" t="s">
        <v>3732</v>
      </c>
      <c r="M78" s="29">
        <v>1.0</v>
      </c>
      <c r="N78" s="605" t="s">
        <v>64</v>
      </c>
      <c r="O78" s="39" t="s">
        <v>52</v>
      </c>
      <c r="P78" s="23"/>
      <c r="Q78" s="39" t="s">
        <v>147</v>
      </c>
      <c r="R78" s="23"/>
      <c r="S78" s="23"/>
      <c r="T78" s="23"/>
      <c r="U78" s="23"/>
      <c r="V78" s="23"/>
      <c r="W78" s="23"/>
      <c r="X78" s="23"/>
      <c r="Y78" s="29">
        <v>1000.0</v>
      </c>
      <c r="Z78" s="29">
        <v>224453.7</v>
      </c>
      <c r="AA78" s="29">
        <v>1.0</v>
      </c>
      <c r="AB78" s="23"/>
      <c r="AC78" s="23"/>
      <c r="AD78" s="23"/>
      <c r="AE78" s="23"/>
      <c r="AF78" s="23"/>
      <c r="AG78" s="23"/>
    </row>
    <row r="79" ht="15.75" customHeight="1">
      <c r="A79" s="29">
        <v>45.0</v>
      </c>
      <c r="B79" s="29">
        <v>12.0</v>
      </c>
      <c r="C79" s="29">
        <v>72.0</v>
      </c>
      <c r="D79" s="29">
        <v>78.0</v>
      </c>
      <c r="E79" s="23"/>
      <c r="F79" s="603" t="s">
        <v>2841</v>
      </c>
      <c r="G79" s="45" t="s">
        <v>2841</v>
      </c>
      <c r="H79" s="45" t="s">
        <v>2842</v>
      </c>
      <c r="I79" s="234" t="s">
        <v>2842</v>
      </c>
      <c r="J79" s="23"/>
      <c r="K79" s="45" t="s">
        <v>3563</v>
      </c>
      <c r="L79" s="601" t="s">
        <v>3563</v>
      </c>
      <c r="M79" s="29">
        <v>2.0</v>
      </c>
      <c r="N79" s="605" t="s">
        <v>64</v>
      </c>
      <c r="O79" s="39" t="s">
        <v>52</v>
      </c>
      <c r="P79" s="23"/>
      <c r="Q79" s="23"/>
      <c r="R79" s="23"/>
      <c r="S79" s="23"/>
      <c r="T79" s="23"/>
      <c r="U79" s="23"/>
      <c r="V79" s="23"/>
      <c r="W79" s="23"/>
      <c r="X79" s="23"/>
      <c r="Y79" s="29">
        <v>0.0</v>
      </c>
      <c r="Z79" s="29">
        <v>13100.0</v>
      </c>
      <c r="AA79" s="29">
        <v>1.0</v>
      </c>
      <c r="AB79" s="23"/>
      <c r="AC79" s="23"/>
      <c r="AD79" s="23"/>
      <c r="AE79" s="23"/>
      <c r="AF79" s="23"/>
      <c r="AG79" s="23"/>
    </row>
    <row r="80" ht="15.75" customHeight="1">
      <c r="A80" s="29">
        <v>45.0</v>
      </c>
      <c r="B80" s="29">
        <v>12.0</v>
      </c>
      <c r="C80" s="29">
        <v>73.0</v>
      </c>
      <c r="D80" s="29">
        <v>79.0</v>
      </c>
      <c r="E80" s="23"/>
      <c r="F80" s="603" t="s">
        <v>2841</v>
      </c>
      <c r="G80" s="45" t="s">
        <v>2841</v>
      </c>
      <c r="H80" s="45" t="s">
        <v>2842</v>
      </c>
      <c r="I80" s="234" t="s">
        <v>2842</v>
      </c>
      <c r="J80" s="23"/>
      <c r="K80" s="45" t="s">
        <v>3563</v>
      </c>
      <c r="L80" s="601" t="s">
        <v>3563</v>
      </c>
      <c r="M80" s="29">
        <v>2.0</v>
      </c>
      <c r="N80" s="39" t="s">
        <v>77</v>
      </c>
      <c r="O80" s="39" t="s">
        <v>52</v>
      </c>
      <c r="P80" s="23"/>
      <c r="Q80" s="23"/>
      <c r="R80" s="23"/>
      <c r="S80" s="23"/>
      <c r="T80" s="23"/>
      <c r="U80" s="23"/>
      <c r="V80" s="23"/>
      <c r="W80" s="23"/>
      <c r="X80" s="23"/>
      <c r="Y80" s="29">
        <v>0.0</v>
      </c>
      <c r="Z80" s="29">
        <v>13100.0</v>
      </c>
      <c r="AA80" s="39" t="s">
        <v>68</v>
      </c>
      <c r="AB80" s="23"/>
      <c r="AC80" s="23"/>
      <c r="AD80" s="23"/>
      <c r="AE80" s="23"/>
      <c r="AF80" s="23"/>
      <c r="AG80" s="23"/>
    </row>
    <row r="81" ht="15.75" customHeight="1">
      <c r="A81" s="29">
        <v>55.0</v>
      </c>
      <c r="B81" s="29">
        <v>12.0</v>
      </c>
      <c r="C81" s="29">
        <v>82.0</v>
      </c>
      <c r="D81" s="29">
        <v>80.0</v>
      </c>
      <c r="E81" s="23"/>
      <c r="F81" s="45" t="s">
        <v>3733</v>
      </c>
      <c r="G81" s="45" t="s">
        <v>3734</v>
      </c>
      <c r="H81" s="45" t="s">
        <v>3735</v>
      </c>
      <c r="I81" s="234" t="s">
        <v>3735</v>
      </c>
      <c r="J81" s="23"/>
      <c r="K81" s="45" t="s">
        <v>3530</v>
      </c>
      <c r="L81" s="45" t="s">
        <v>3736</v>
      </c>
      <c r="M81" s="29">
        <v>1.0</v>
      </c>
      <c r="N81" s="605" t="s">
        <v>64</v>
      </c>
      <c r="O81" s="39" t="s">
        <v>52</v>
      </c>
      <c r="P81" s="23"/>
      <c r="Q81" s="23"/>
      <c r="R81" s="23"/>
      <c r="S81" s="23"/>
      <c r="T81" s="23"/>
      <c r="U81" s="23"/>
      <c r="V81" s="23"/>
      <c r="W81" s="29">
        <v>100.0</v>
      </c>
      <c r="X81" s="29">
        <v>44822.0</v>
      </c>
      <c r="Y81" s="29">
        <v>100.0</v>
      </c>
      <c r="Z81" s="29">
        <v>44883.9</v>
      </c>
      <c r="AA81" s="29">
        <v>1.0</v>
      </c>
      <c r="AB81" s="23"/>
      <c r="AC81" s="23"/>
      <c r="AD81" s="23"/>
      <c r="AE81" s="23"/>
      <c r="AF81" s="23"/>
      <c r="AG81" s="23"/>
    </row>
    <row r="82" ht="15.75" customHeight="1">
      <c r="A82" s="29">
        <v>57.0</v>
      </c>
      <c r="B82" s="29">
        <v>13.0</v>
      </c>
      <c r="C82" s="29">
        <v>81.0</v>
      </c>
      <c r="D82" s="29">
        <v>81.0</v>
      </c>
      <c r="E82" s="23"/>
      <c r="F82" s="45" t="s">
        <v>3737</v>
      </c>
      <c r="G82" s="45" t="s">
        <v>3738</v>
      </c>
      <c r="H82" s="45" t="s">
        <v>3739</v>
      </c>
      <c r="I82" s="234" t="s">
        <v>3740</v>
      </c>
      <c r="J82" s="23"/>
      <c r="K82" s="45" t="s">
        <v>3560</v>
      </c>
      <c r="L82" s="45" t="s">
        <v>3741</v>
      </c>
      <c r="M82" s="29">
        <v>1.0</v>
      </c>
      <c r="N82" s="605" t="s">
        <v>64</v>
      </c>
      <c r="O82" s="39" t="s">
        <v>52</v>
      </c>
      <c r="P82" s="23"/>
      <c r="Q82" s="23"/>
      <c r="R82" s="23"/>
      <c r="S82" s="23"/>
      <c r="T82" s="23"/>
      <c r="U82" s="23"/>
      <c r="V82" s="23"/>
      <c r="W82" s="23"/>
      <c r="X82" s="23"/>
      <c r="Y82" s="29">
        <v>0.0</v>
      </c>
      <c r="Z82" s="29">
        <v>97419.9</v>
      </c>
      <c r="AA82" s="29">
        <v>1.0</v>
      </c>
      <c r="AB82" s="23"/>
      <c r="AC82" s="23"/>
      <c r="AD82" s="23"/>
      <c r="AE82" s="23"/>
      <c r="AF82" s="23"/>
      <c r="AG82" s="23"/>
    </row>
    <row r="83" ht="15.75" customHeight="1">
      <c r="A83" s="29">
        <v>57.0</v>
      </c>
      <c r="B83" s="29">
        <v>13.0</v>
      </c>
      <c r="C83" s="29">
        <v>80.0</v>
      </c>
      <c r="D83" s="29">
        <v>82.0</v>
      </c>
      <c r="E83" s="23"/>
      <c r="F83" s="45" t="s">
        <v>3742</v>
      </c>
      <c r="G83" s="45" t="s">
        <v>3743</v>
      </c>
      <c r="H83" s="45" t="s">
        <v>3744</v>
      </c>
      <c r="I83" s="220" t="s">
        <v>3744</v>
      </c>
      <c r="J83" s="23"/>
      <c r="K83" s="45" t="s">
        <v>3745</v>
      </c>
      <c r="L83" s="45" t="s">
        <v>3746</v>
      </c>
      <c r="M83" s="29">
        <v>1.0</v>
      </c>
      <c r="N83" s="39" t="s">
        <v>64</v>
      </c>
      <c r="O83" s="39" t="s">
        <v>52</v>
      </c>
      <c r="P83" s="23"/>
      <c r="Q83" s="39" t="s">
        <v>147</v>
      </c>
      <c r="R83" s="23"/>
      <c r="S83" s="23"/>
      <c r="T83" s="23"/>
      <c r="U83" s="23"/>
      <c r="V83" s="23"/>
      <c r="W83" s="23"/>
      <c r="X83" s="23"/>
      <c r="Y83" s="29">
        <v>100.0</v>
      </c>
      <c r="Z83" s="29">
        <v>490873.6</v>
      </c>
      <c r="AA83" s="29">
        <v>1.0</v>
      </c>
      <c r="AB83" s="23"/>
      <c r="AC83" s="23"/>
      <c r="AD83" s="23"/>
      <c r="AE83" s="23"/>
      <c r="AF83" s="23"/>
      <c r="AG83" s="23"/>
    </row>
    <row r="84" ht="15.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52"/>
      <c r="AF84" s="104"/>
      <c r="AG84" s="104"/>
    </row>
    <row r="85" ht="15.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54"/>
      <c r="AF85" s="105"/>
      <c r="AG85" s="105"/>
    </row>
    <row r="86" ht="15.75" customHeight="1">
      <c r="A86" s="23"/>
      <c r="B86" s="23"/>
      <c r="C86" s="23"/>
      <c r="D86" s="23"/>
      <c r="E86" s="23"/>
      <c r="F86" s="39" t="s">
        <v>997</v>
      </c>
      <c r="G86" s="39" t="s">
        <v>998</v>
      </c>
      <c r="H86" s="39" t="s">
        <v>999</v>
      </c>
      <c r="I86" s="23"/>
      <c r="J86" s="39" t="s">
        <v>1000</v>
      </c>
      <c r="K86" s="23"/>
      <c r="L86" s="23"/>
      <c r="M86" s="23"/>
      <c r="N86" s="23"/>
      <c r="O86" s="23"/>
      <c r="P86" s="23"/>
      <c r="Q86" s="23"/>
      <c r="R86" s="23"/>
      <c r="S86" s="23"/>
      <c r="T86" s="23"/>
      <c r="U86" s="23"/>
      <c r="V86" s="23"/>
      <c r="W86" s="23"/>
      <c r="X86" s="23"/>
      <c r="Y86" s="23"/>
      <c r="Z86" s="23"/>
      <c r="AA86" s="23"/>
      <c r="AB86" s="23"/>
      <c r="AC86" s="23"/>
      <c r="AD86" s="23"/>
      <c r="AE86" s="254"/>
      <c r="AF86" s="105"/>
      <c r="AG86" s="105"/>
    </row>
    <row r="87" ht="15.75" customHeight="1">
      <c r="A87" s="23"/>
      <c r="B87" s="23"/>
      <c r="C87" s="23"/>
      <c r="D87" s="23"/>
      <c r="E87" s="23"/>
      <c r="F87" s="23">
        <v>29.0</v>
      </c>
      <c r="G87" s="23">
        <v>31.0</v>
      </c>
      <c r="H87" s="23">
        <v>10.0</v>
      </c>
      <c r="I87" s="23"/>
      <c r="J87" s="23">
        <v>11.0</v>
      </c>
      <c r="K87" s="23"/>
      <c r="L87" s="23"/>
      <c r="M87" s="23"/>
      <c r="N87" s="23"/>
      <c r="O87" s="23"/>
      <c r="P87" s="23"/>
      <c r="Q87" s="23"/>
      <c r="R87" s="23"/>
      <c r="S87" s="23"/>
      <c r="T87" s="23"/>
      <c r="U87" s="23"/>
      <c r="V87" s="23"/>
      <c r="W87" s="23"/>
      <c r="X87" s="23"/>
      <c r="Y87" s="23"/>
      <c r="Z87" s="23"/>
      <c r="AA87" s="23"/>
      <c r="AB87" s="23"/>
      <c r="AC87" s="23"/>
      <c r="AD87" s="23"/>
      <c r="AE87" s="254"/>
      <c r="AF87" s="105"/>
      <c r="AG87" s="105"/>
    </row>
    <row r="88" ht="15.75" customHeight="1">
      <c r="A88" s="23"/>
      <c r="B88" s="23"/>
      <c r="C88" s="23"/>
      <c r="D88" s="23"/>
      <c r="E88" s="23"/>
      <c r="F88" s="625">
        <f t="shared" ref="F88:H88" si="1">F87/SUM($F$87:$H$87)</f>
        <v>0.4142857143</v>
      </c>
      <c r="G88" s="625">
        <f t="shared" si="1"/>
        <v>0.4428571429</v>
      </c>
      <c r="H88" s="625">
        <f t="shared" si="1"/>
        <v>0.1428571429</v>
      </c>
      <c r="I88" s="625"/>
      <c r="J88" s="23"/>
      <c r="K88" s="23"/>
      <c r="L88" s="23"/>
      <c r="M88" s="23"/>
      <c r="N88" s="23"/>
      <c r="O88" s="23"/>
      <c r="P88" s="23"/>
      <c r="Q88" s="23"/>
      <c r="R88" s="23"/>
      <c r="S88" s="23"/>
      <c r="T88" s="23"/>
      <c r="U88" s="23"/>
      <c r="V88" s="23"/>
      <c r="W88" s="23"/>
      <c r="X88" s="23"/>
      <c r="Y88" s="23"/>
      <c r="Z88" s="23"/>
      <c r="AA88" s="23"/>
      <c r="AB88" s="23"/>
      <c r="AC88" s="23"/>
      <c r="AD88" s="23"/>
      <c r="AE88" s="254"/>
      <c r="AF88" s="105"/>
      <c r="AG88" s="105"/>
    </row>
    <row r="89" ht="15.75" customHeight="1">
      <c r="A89" s="23"/>
      <c r="B89" s="23"/>
      <c r="C89" s="23"/>
      <c r="D89" s="23"/>
      <c r="E89" s="136"/>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54"/>
      <c r="AF89" s="105"/>
      <c r="AG89" s="105"/>
    </row>
    <row r="90" ht="15.75" customHeight="1">
      <c r="A90" s="23"/>
      <c r="B90" s="23"/>
      <c r="C90" s="23"/>
      <c r="D90" s="23"/>
      <c r="E90" s="39" t="s">
        <v>1002</v>
      </c>
      <c r="F90" s="23">
        <v>21.0</v>
      </c>
      <c r="G90" s="23">
        <v>20.0</v>
      </c>
      <c r="H90" s="23">
        <v>5.0</v>
      </c>
      <c r="I90" s="23"/>
      <c r="J90" s="23"/>
      <c r="K90" s="23"/>
      <c r="L90" s="23"/>
      <c r="M90" s="23"/>
      <c r="N90" s="23"/>
      <c r="O90" s="23"/>
      <c r="P90" s="23"/>
      <c r="Q90" s="23"/>
      <c r="R90" s="23"/>
      <c r="S90" s="23"/>
      <c r="T90" s="23"/>
      <c r="U90" s="23"/>
      <c r="V90" s="23"/>
      <c r="W90" s="23"/>
      <c r="X90" s="23"/>
      <c r="Y90" s="23"/>
      <c r="Z90" s="23"/>
      <c r="AA90" s="23"/>
      <c r="AB90" s="23"/>
      <c r="AC90" s="23"/>
      <c r="AD90" s="23"/>
      <c r="AE90" s="254"/>
      <c r="AF90" s="105"/>
      <c r="AG90" s="105"/>
    </row>
    <row r="91" ht="15.75" customHeight="1">
      <c r="A91" s="23"/>
      <c r="B91" s="23"/>
      <c r="C91" s="23"/>
      <c r="D91" s="23"/>
      <c r="E91" s="136"/>
      <c r="F91" s="625">
        <f t="shared" ref="F91:H91" si="2">F90/SUM($F90:$H90)</f>
        <v>0.4565217391</v>
      </c>
      <c r="G91" s="625">
        <f t="shared" si="2"/>
        <v>0.4347826087</v>
      </c>
      <c r="H91" s="625">
        <f t="shared" si="2"/>
        <v>0.1086956522</v>
      </c>
      <c r="I91" s="625"/>
      <c r="J91" s="23"/>
      <c r="K91" s="23"/>
      <c r="L91" s="23"/>
      <c r="M91" s="23"/>
      <c r="N91" s="23"/>
      <c r="O91" s="23"/>
      <c r="P91" s="23"/>
      <c r="Q91" s="23"/>
      <c r="R91" s="23"/>
      <c r="S91" s="23"/>
      <c r="T91" s="23"/>
      <c r="U91" s="23"/>
      <c r="V91" s="23"/>
      <c r="W91" s="23"/>
      <c r="X91" s="23"/>
      <c r="Y91" s="23"/>
      <c r="Z91" s="23"/>
      <c r="AA91" s="23"/>
      <c r="AB91" s="23"/>
      <c r="AC91" s="23"/>
      <c r="AD91" s="23"/>
      <c r="AE91" s="254"/>
      <c r="AF91" s="105"/>
      <c r="AG91" s="105"/>
    </row>
    <row r="92" ht="15.75" customHeight="1">
      <c r="A92" s="23"/>
      <c r="B92" s="23"/>
      <c r="C92" s="23"/>
      <c r="D92" s="23"/>
      <c r="E92" s="39" t="s">
        <v>1003</v>
      </c>
      <c r="F92" s="23">
        <v>8.0</v>
      </c>
      <c r="G92" s="23">
        <v>11.0</v>
      </c>
      <c r="H92" s="23">
        <v>5.0</v>
      </c>
      <c r="I92" s="23"/>
      <c r="J92" s="23"/>
      <c r="K92" s="23"/>
      <c r="L92" s="23"/>
      <c r="M92" s="23"/>
      <c r="N92" s="23"/>
      <c r="O92" s="23"/>
      <c r="P92" s="23"/>
      <c r="Q92" s="23"/>
      <c r="R92" s="23"/>
      <c r="S92" s="23"/>
      <c r="T92" s="23"/>
      <c r="U92" s="23"/>
      <c r="V92" s="23"/>
      <c r="W92" s="23"/>
      <c r="X92" s="23"/>
      <c r="Y92" s="23"/>
      <c r="Z92" s="23"/>
      <c r="AA92" s="23"/>
      <c r="AB92" s="23"/>
      <c r="AC92" s="23"/>
      <c r="AD92" s="23"/>
      <c r="AE92" s="254"/>
      <c r="AF92" s="105"/>
      <c r="AG92" s="105"/>
    </row>
    <row r="93" ht="15.75" customHeight="1">
      <c r="A93" s="23"/>
      <c r="B93" s="23"/>
      <c r="C93" s="23"/>
      <c r="D93" s="23"/>
      <c r="E93" s="23"/>
      <c r="F93" s="625">
        <f t="shared" ref="F93:H93" si="3">F92/SUM($F92:$H92)</f>
        <v>0.3333333333</v>
      </c>
      <c r="G93" s="625">
        <f t="shared" si="3"/>
        <v>0.4583333333</v>
      </c>
      <c r="H93" s="625">
        <f t="shared" si="3"/>
        <v>0.2083333333</v>
      </c>
      <c r="I93" s="625"/>
      <c r="J93" s="23"/>
      <c r="K93" s="23"/>
      <c r="L93" s="23"/>
      <c r="M93" s="23"/>
      <c r="N93" s="23"/>
      <c r="O93" s="23"/>
      <c r="P93" s="23"/>
      <c r="Q93" s="23"/>
      <c r="R93" s="23"/>
      <c r="S93" s="23"/>
      <c r="T93" s="23"/>
      <c r="U93" s="23"/>
      <c r="V93" s="23"/>
      <c r="W93" s="23"/>
      <c r="X93" s="23"/>
      <c r="Y93" s="23"/>
      <c r="Z93" s="23"/>
      <c r="AA93" s="23"/>
      <c r="AB93" s="23"/>
      <c r="AC93" s="23"/>
      <c r="AD93" s="23"/>
      <c r="AE93" s="254"/>
      <c r="AF93" s="105"/>
      <c r="AG93" s="105"/>
    </row>
    <row r="94" ht="15.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54"/>
      <c r="AF94" s="105"/>
      <c r="AG94" s="105"/>
    </row>
    <row r="95" ht="15.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54"/>
      <c r="AF95" s="105"/>
      <c r="AG95" s="105"/>
    </row>
    <row r="96" ht="15.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54"/>
      <c r="AF96" s="105"/>
      <c r="AG96" s="105"/>
    </row>
    <row r="97" ht="15.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54"/>
      <c r="AF97" s="105"/>
      <c r="AG97" s="105"/>
    </row>
    <row r="98" ht="15.75" customHeight="1">
      <c r="A98" s="23"/>
      <c r="B98" s="23"/>
      <c r="C98" s="23"/>
      <c r="D98" s="29">
        <v>12.0</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54"/>
      <c r="AF98" s="105"/>
      <c r="AG98" s="105"/>
    </row>
    <row r="99" ht="15.75" customHeight="1">
      <c r="A99" s="23"/>
      <c r="B99" s="23"/>
      <c r="C99" s="23"/>
      <c r="D99" s="29">
        <v>37.0</v>
      </c>
      <c r="E99" s="23"/>
      <c r="F99" s="39" t="s">
        <v>3506</v>
      </c>
      <c r="G99" s="39" t="s">
        <v>3507</v>
      </c>
      <c r="H99" s="23"/>
      <c r="I99" s="23"/>
      <c r="J99" s="23"/>
      <c r="K99" s="23"/>
      <c r="L99" s="23"/>
      <c r="M99" s="23"/>
      <c r="N99" s="23"/>
      <c r="O99" s="23"/>
      <c r="P99" s="23"/>
      <c r="Q99" s="23"/>
      <c r="R99" s="23"/>
      <c r="S99" s="23"/>
      <c r="T99" s="23"/>
      <c r="U99" s="23"/>
      <c r="V99" s="23"/>
      <c r="W99" s="23"/>
      <c r="X99" s="23"/>
      <c r="Y99" s="23"/>
      <c r="Z99" s="23"/>
      <c r="AA99" s="23"/>
      <c r="AB99" s="23"/>
      <c r="AC99" s="23"/>
      <c r="AD99" s="23"/>
      <c r="AE99" s="254"/>
      <c r="AF99" s="105"/>
      <c r="AG99" s="105"/>
    </row>
    <row r="100" ht="15.75" customHeight="1">
      <c r="A100" s="23"/>
      <c r="B100" s="23"/>
      <c r="C100" s="23"/>
      <c r="D100" s="23"/>
      <c r="E100" s="39" t="s">
        <v>3747</v>
      </c>
      <c r="F100" s="29">
        <v>13.0</v>
      </c>
      <c r="G100" s="29">
        <v>54.0</v>
      </c>
      <c r="H100" s="23"/>
      <c r="I100" s="23"/>
      <c r="J100" s="626">
        <v>4.153846154</v>
      </c>
      <c r="K100" s="23"/>
      <c r="L100" s="23"/>
      <c r="M100" s="23"/>
      <c r="N100" s="23"/>
      <c r="O100" s="23"/>
      <c r="P100" s="23"/>
      <c r="Q100" s="23"/>
      <c r="R100" s="23"/>
      <c r="S100" s="23"/>
      <c r="T100" s="23"/>
      <c r="U100" s="23"/>
      <c r="V100" s="23"/>
      <c r="W100" s="23"/>
      <c r="X100" s="23"/>
      <c r="Y100" s="23"/>
      <c r="Z100" s="23"/>
      <c r="AA100" s="23"/>
      <c r="AB100" s="23"/>
      <c r="AC100" s="23"/>
      <c r="AD100" s="23"/>
      <c r="AE100" s="254"/>
      <c r="AF100" s="105"/>
      <c r="AG100" s="105"/>
    </row>
    <row r="101" ht="15.75" customHeight="1">
      <c r="A101" s="23"/>
      <c r="B101" s="23"/>
      <c r="C101" s="23"/>
      <c r="D101" s="23"/>
      <c r="E101" s="39" t="s">
        <v>3748</v>
      </c>
      <c r="F101" s="29">
        <v>21.0</v>
      </c>
      <c r="G101" s="29">
        <v>82.0</v>
      </c>
      <c r="H101" s="23"/>
      <c r="I101" s="23"/>
      <c r="J101" s="626">
        <v>3.904761905</v>
      </c>
      <c r="K101" s="23"/>
      <c r="L101" s="23"/>
      <c r="M101" s="23"/>
      <c r="N101" s="23"/>
      <c r="O101" s="23"/>
      <c r="P101" s="23"/>
      <c r="Q101" s="23"/>
      <c r="R101" s="23"/>
      <c r="S101" s="23"/>
      <c r="T101" s="23"/>
      <c r="U101" s="23"/>
      <c r="V101" s="23"/>
      <c r="W101" s="23"/>
      <c r="X101" s="23"/>
      <c r="Y101" s="23"/>
      <c r="Z101" s="23"/>
      <c r="AA101" s="23"/>
      <c r="AB101" s="23"/>
      <c r="AC101" s="23"/>
      <c r="AD101" s="23"/>
      <c r="AE101" s="254"/>
      <c r="AF101" s="105"/>
      <c r="AG101" s="105"/>
    </row>
    <row r="102" ht="15.75" customHeight="1">
      <c r="A102" s="23"/>
      <c r="B102" s="23"/>
      <c r="C102" s="23"/>
      <c r="D102" s="23"/>
      <c r="E102" s="39" t="s">
        <v>3749</v>
      </c>
      <c r="F102" s="29">
        <v>1359803.0</v>
      </c>
      <c r="G102" s="29">
        <v>1661227.8</v>
      </c>
      <c r="H102" s="23"/>
      <c r="I102" s="23"/>
      <c r="J102" s="627">
        <v>0.2217</v>
      </c>
      <c r="K102" s="23"/>
      <c r="L102" s="23"/>
      <c r="M102" s="23"/>
      <c r="N102" s="23"/>
      <c r="O102" s="23"/>
      <c r="P102" s="23"/>
      <c r="Q102" s="23"/>
      <c r="R102" s="23"/>
      <c r="S102" s="23"/>
      <c r="T102" s="23"/>
      <c r="U102" s="23"/>
      <c r="V102" s="23"/>
      <c r="W102" s="23"/>
      <c r="X102" s="23"/>
      <c r="Y102" s="23"/>
      <c r="Z102" s="23"/>
      <c r="AA102" s="23"/>
      <c r="AB102" s="23"/>
      <c r="AC102" s="23"/>
      <c r="AD102" s="23"/>
      <c r="AE102" s="254"/>
      <c r="AF102" s="105"/>
      <c r="AG102" s="105"/>
    </row>
    <row r="103" ht="15.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54"/>
      <c r="AF103" s="105"/>
      <c r="AG103" s="105"/>
    </row>
    <row r="104" ht="15.75" customHeight="1">
      <c r="A104" s="23"/>
      <c r="B104" s="23"/>
      <c r="C104" s="23"/>
      <c r="D104" s="23"/>
      <c r="E104" s="23"/>
      <c r="F104" s="575"/>
      <c r="G104" s="541"/>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54"/>
      <c r="AF104" s="105"/>
      <c r="AG104" s="105"/>
    </row>
    <row r="105" ht="15.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54"/>
      <c r="AF105" s="105"/>
      <c r="AG105" s="105"/>
    </row>
    <row r="106" ht="15.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54"/>
      <c r="AF106" s="105"/>
      <c r="AG106" s="105"/>
    </row>
    <row r="107" ht="15.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54"/>
      <c r="AF107" s="105"/>
      <c r="AG107" s="105"/>
    </row>
    <row r="108" ht="15.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54"/>
      <c r="AF108" s="105"/>
      <c r="AG108" s="105"/>
    </row>
    <row r="109" ht="15.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54"/>
      <c r="AF109" s="105"/>
      <c r="AG109" s="105"/>
    </row>
    <row r="110" ht="15.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54"/>
      <c r="AF110" s="105"/>
      <c r="AG110" s="105"/>
    </row>
    <row r="111" ht="15.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54"/>
      <c r="AF111" s="105"/>
      <c r="AG111" s="105"/>
    </row>
    <row r="112" ht="15.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54"/>
      <c r="AF112" s="105"/>
      <c r="AG112" s="105"/>
    </row>
    <row r="113" ht="15.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54"/>
      <c r="AF113" s="105"/>
      <c r="AG113" s="105"/>
    </row>
    <row r="114" ht="15.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54"/>
      <c r="AF114" s="105"/>
      <c r="AG114" s="105"/>
    </row>
    <row r="115" ht="15.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54"/>
      <c r="AF115" s="105"/>
      <c r="AG115" s="105"/>
    </row>
    <row r="116" ht="15.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54"/>
      <c r="AF116" s="105"/>
      <c r="AG116" s="105"/>
    </row>
    <row r="117" ht="15.75" customHeight="1">
      <c r="A117" s="628"/>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c r="AA117" s="256"/>
      <c r="AB117" s="256"/>
      <c r="AC117" s="256"/>
      <c r="AD117" s="256"/>
      <c r="AE117" s="111"/>
      <c r="AF117" s="111"/>
      <c r="AG117" s="112"/>
    </row>
    <row r="118" ht="15.75" customHeight="1">
      <c r="A118" s="113"/>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c r="AE118" s="114"/>
      <c r="AF118" s="114"/>
      <c r="AG118" s="115"/>
    </row>
    <row r="119" ht="15.75" customHeight="1">
      <c r="A119" s="113"/>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5"/>
    </row>
    <row r="120" ht="15.75" customHeight="1">
      <c r="A120" s="113"/>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5"/>
    </row>
    <row r="121" ht="15.75" customHeight="1">
      <c r="A121" s="113"/>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5"/>
    </row>
    <row r="122" ht="15.75" customHeight="1">
      <c r="A122" s="113"/>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5"/>
    </row>
    <row r="123" ht="15.75" customHeight="1">
      <c r="A123" s="113"/>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5"/>
    </row>
    <row r="124" ht="15.75" customHeight="1">
      <c r="A124" s="113"/>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5"/>
    </row>
    <row r="125" ht="15.75" customHeight="1">
      <c r="A125" s="113"/>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c r="AE125" s="114"/>
      <c r="AF125" s="114"/>
      <c r="AG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4"/>
      <c r="AE126" s="114"/>
      <c r="AF126" s="114"/>
      <c r="AG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c r="AE127" s="114"/>
      <c r="AF127" s="114"/>
      <c r="AG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4"/>
      <c r="AG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4"/>
      <c r="AG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4"/>
      <c r="AG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4"/>
      <c r="AG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4"/>
      <c r="AG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4"/>
      <c r="AG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4"/>
      <c r="AG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4"/>
      <c r="AG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4"/>
      <c r="AG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4"/>
      <c r="AG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4"/>
      <c r="AG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4"/>
      <c r="AG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4"/>
      <c r="AG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4"/>
      <c r="AG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4"/>
      <c r="AG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4"/>
      <c r="AG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4"/>
      <c r="AG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4"/>
      <c r="AG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4"/>
      <c r="AG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4"/>
      <c r="AG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4"/>
      <c r="AG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4"/>
      <c r="AG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4"/>
      <c r="AG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4"/>
      <c r="AG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4"/>
      <c r="AG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4"/>
      <c r="AG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4"/>
      <c r="AG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5"/>
    </row>
    <row r="302" ht="15.75" customHeight="1">
      <c r="A302" s="116"/>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8"/>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row>
  </sheetData>
  <printOptions/>
  <pageMargins bottom="0.75" footer="0.0" header="0.0" left="0.7" right="0.7" top="0.75"/>
  <pageSetup orientation="portrait"/>
  <headerFooter>
    <oddFooter>&amp;C000000000000&amp;P</oddFooter>
  </headerFooter>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7" width="3.13"/>
    <col customWidth="1" min="8" max="8" width="8.88"/>
    <col customWidth="1" min="9" max="9" width="32.5"/>
    <col customWidth="1" min="10" max="10" width="21.88"/>
    <col customWidth="1" min="11" max="36" width="8.88"/>
  </cols>
  <sheetData>
    <row r="1" ht="22.5" customHeight="1">
      <c r="A1" s="629" t="s">
        <v>3750</v>
      </c>
      <c r="B1" s="630" t="s">
        <v>3751</v>
      </c>
      <c r="C1" s="631" t="s">
        <v>3752</v>
      </c>
      <c r="D1" s="630" t="s">
        <v>1007</v>
      </c>
      <c r="E1" s="631" t="s">
        <v>3753</v>
      </c>
      <c r="F1" s="631" t="s">
        <v>1005</v>
      </c>
      <c r="G1" s="631" t="s">
        <v>2545</v>
      </c>
      <c r="H1" s="630" t="s">
        <v>1012</v>
      </c>
      <c r="I1" s="630" t="s">
        <v>3517</v>
      </c>
      <c r="J1" s="4" t="s">
        <v>7</v>
      </c>
      <c r="K1" s="631" t="s">
        <v>2547</v>
      </c>
      <c r="L1" s="630" t="s">
        <v>14</v>
      </c>
      <c r="M1" s="630" t="s">
        <v>3754</v>
      </c>
      <c r="N1" s="630" t="s">
        <v>15</v>
      </c>
      <c r="O1" s="631" t="s">
        <v>3755</v>
      </c>
      <c r="P1" s="632" t="s">
        <v>3756</v>
      </c>
      <c r="Q1" s="630" t="s">
        <v>3757</v>
      </c>
      <c r="R1" s="631" t="s">
        <v>3758</v>
      </c>
      <c r="S1" s="630" t="s">
        <v>3759</v>
      </c>
      <c r="T1" s="630" t="s">
        <v>3760</v>
      </c>
      <c r="U1" s="633" t="s">
        <v>3761</v>
      </c>
      <c r="V1" s="631" t="s">
        <v>3762</v>
      </c>
      <c r="W1" s="631" t="s">
        <v>3763</v>
      </c>
      <c r="X1" s="631" t="s">
        <v>3764</v>
      </c>
      <c r="Y1" s="631" t="s">
        <v>3765</v>
      </c>
      <c r="Z1" s="631" t="s">
        <v>3521</v>
      </c>
      <c r="AA1" s="631" t="s">
        <v>3766</v>
      </c>
      <c r="AB1" s="7" t="s">
        <v>3767</v>
      </c>
      <c r="AC1" s="8" t="s">
        <v>3768</v>
      </c>
      <c r="AD1" s="8" t="s">
        <v>3769</v>
      </c>
      <c r="AE1" s="8" t="s">
        <v>3770</v>
      </c>
      <c r="AF1" s="8" t="s">
        <v>3771</v>
      </c>
      <c r="AG1" s="8" t="s">
        <v>3772</v>
      </c>
      <c r="AH1" s="8" t="s">
        <v>3773</v>
      </c>
      <c r="AI1" s="8" t="s">
        <v>3774</v>
      </c>
      <c r="AJ1" s="136"/>
    </row>
    <row r="2" ht="16.5" customHeight="1">
      <c r="A2" s="634">
        <v>47.0</v>
      </c>
      <c r="B2" s="634">
        <v>31.0</v>
      </c>
      <c r="C2" s="634">
        <v>10.0</v>
      </c>
      <c r="D2" s="634">
        <v>1.0</v>
      </c>
      <c r="E2" s="635">
        <v>1.0</v>
      </c>
      <c r="F2" s="634">
        <v>38.0</v>
      </c>
      <c r="G2" s="636"/>
      <c r="H2" s="637" t="s">
        <v>3775</v>
      </c>
      <c r="I2" s="638" t="s">
        <v>3776</v>
      </c>
      <c r="J2" s="4" t="s">
        <v>3776</v>
      </c>
      <c r="K2" s="638" t="s">
        <v>3777</v>
      </c>
      <c r="L2" s="639">
        <v>1.0</v>
      </c>
      <c r="M2" s="638" t="s">
        <v>3778</v>
      </c>
      <c r="N2" s="640" t="s">
        <v>64</v>
      </c>
      <c r="O2" s="641">
        <v>2.0</v>
      </c>
      <c r="P2" s="642" t="s">
        <v>55</v>
      </c>
      <c r="Q2" s="638" t="s">
        <v>3779</v>
      </c>
      <c r="R2" s="643" t="s">
        <v>3780</v>
      </c>
      <c r="S2" s="638" t="s">
        <v>2572</v>
      </c>
      <c r="T2" s="644" t="s">
        <v>3781</v>
      </c>
      <c r="U2" s="645"/>
      <c r="V2" s="638" t="s">
        <v>1199</v>
      </c>
      <c r="W2" s="646">
        <v>1.0</v>
      </c>
      <c r="X2" s="643" t="s">
        <v>1053</v>
      </c>
      <c r="Y2" s="647">
        <v>1.0</v>
      </c>
      <c r="Z2" s="645"/>
      <c r="AA2" s="645"/>
      <c r="AB2" s="648"/>
      <c r="AC2" s="649">
        <v>2021.0</v>
      </c>
      <c r="AD2" s="650">
        <v>0.84</v>
      </c>
      <c r="AE2" s="650">
        <v>1.12</v>
      </c>
      <c r="AF2" s="650">
        <v>1477.0</v>
      </c>
      <c r="AG2" s="651"/>
      <c r="AH2" s="650">
        <v>85.0</v>
      </c>
      <c r="AI2" s="651"/>
      <c r="AJ2" s="136"/>
    </row>
    <row r="3" ht="16.5" customHeight="1">
      <c r="A3" s="634">
        <v>47.0</v>
      </c>
      <c r="B3" s="634">
        <v>30.0</v>
      </c>
      <c r="C3" s="634">
        <v>2.0</v>
      </c>
      <c r="D3" s="634">
        <v>1.0</v>
      </c>
      <c r="E3" s="652">
        <v>2.0</v>
      </c>
      <c r="F3" s="634">
        <v>38.0</v>
      </c>
      <c r="G3" s="636"/>
      <c r="H3" s="653" t="s">
        <v>2569</v>
      </c>
      <c r="I3" s="654" t="s">
        <v>2570</v>
      </c>
      <c r="J3" s="4" t="s">
        <v>2570</v>
      </c>
      <c r="K3" s="654" t="s">
        <v>3782</v>
      </c>
      <c r="L3" s="655">
        <v>1.0</v>
      </c>
      <c r="M3" s="654" t="s">
        <v>3778</v>
      </c>
      <c r="N3" s="640" t="s">
        <v>64</v>
      </c>
      <c r="O3" s="641">
        <v>2.0</v>
      </c>
      <c r="P3" s="656" t="s">
        <v>93</v>
      </c>
      <c r="Q3" s="654" t="s">
        <v>56</v>
      </c>
      <c r="R3" s="657" t="s">
        <v>56</v>
      </c>
      <c r="S3" s="654" t="s">
        <v>2572</v>
      </c>
      <c r="T3" s="658" t="s">
        <v>3781</v>
      </c>
      <c r="U3" s="659"/>
      <c r="V3" s="654" t="s">
        <v>1199</v>
      </c>
      <c r="W3" s="660">
        <v>1310.0</v>
      </c>
      <c r="X3" s="661" t="s">
        <v>1040</v>
      </c>
      <c r="Y3" s="660">
        <v>1.0</v>
      </c>
      <c r="Z3" s="662"/>
      <c r="AA3" s="660">
        <v>1310.0</v>
      </c>
      <c r="AB3" s="648"/>
      <c r="AC3" s="649">
        <v>2021.0</v>
      </c>
      <c r="AD3" s="650">
        <v>0.86</v>
      </c>
      <c r="AE3" s="650">
        <v>0.65</v>
      </c>
      <c r="AF3" s="651"/>
      <c r="AG3" s="651"/>
      <c r="AH3" s="651"/>
      <c r="AI3" s="651"/>
      <c r="AJ3" s="136"/>
    </row>
    <row r="4" ht="16.5" customHeight="1">
      <c r="A4" s="634">
        <v>47.0</v>
      </c>
      <c r="B4" s="634">
        <v>32.0</v>
      </c>
      <c r="C4" s="634">
        <v>1.0</v>
      </c>
      <c r="D4" s="634">
        <v>1.0</v>
      </c>
      <c r="E4" s="635">
        <v>3.0</v>
      </c>
      <c r="F4" s="634">
        <v>38.0</v>
      </c>
      <c r="G4" s="636"/>
      <c r="H4" s="653" t="s">
        <v>1707</v>
      </c>
      <c r="I4" s="654" t="s">
        <v>1708</v>
      </c>
      <c r="J4" s="4" t="s">
        <v>1708</v>
      </c>
      <c r="K4" s="654" t="s">
        <v>3783</v>
      </c>
      <c r="L4" s="655">
        <v>1.0</v>
      </c>
      <c r="M4" s="654" t="s">
        <v>3778</v>
      </c>
      <c r="N4" s="640" t="s">
        <v>64</v>
      </c>
      <c r="O4" s="641">
        <v>2.0</v>
      </c>
      <c r="P4" s="656" t="s">
        <v>55</v>
      </c>
      <c r="Q4" s="654" t="s">
        <v>56</v>
      </c>
      <c r="R4" s="657" t="s">
        <v>56</v>
      </c>
      <c r="S4" s="654" t="s">
        <v>2572</v>
      </c>
      <c r="T4" s="658" t="s">
        <v>3781</v>
      </c>
      <c r="U4" s="659"/>
      <c r="V4" s="654" t="s">
        <v>1199</v>
      </c>
      <c r="W4" s="660">
        <v>14344.0</v>
      </c>
      <c r="X4" s="661" t="s">
        <v>1040</v>
      </c>
      <c r="Y4" s="660">
        <v>1.0</v>
      </c>
      <c r="Z4" s="662"/>
      <c r="AA4" s="660">
        <v>14344.0</v>
      </c>
      <c r="AB4" s="648"/>
      <c r="AC4" s="649">
        <v>2021.0</v>
      </c>
      <c r="AD4" s="650">
        <v>1.16</v>
      </c>
      <c r="AE4" s="650">
        <v>1.19</v>
      </c>
      <c r="AF4" s="651"/>
      <c r="AG4" s="651"/>
      <c r="AH4" s="651"/>
      <c r="AI4" s="651"/>
      <c r="AJ4" s="136"/>
    </row>
    <row r="5" ht="16.5" customHeight="1">
      <c r="A5" s="634">
        <v>47.0</v>
      </c>
      <c r="B5" s="634">
        <v>29.0</v>
      </c>
      <c r="C5" s="634">
        <v>4.0</v>
      </c>
      <c r="D5" s="634">
        <v>1.0</v>
      </c>
      <c r="E5" s="652">
        <v>4.0</v>
      </c>
      <c r="F5" s="634">
        <v>38.0</v>
      </c>
      <c r="G5" s="636"/>
      <c r="H5" s="637" t="s">
        <v>3535</v>
      </c>
      <c r="I5" s="638" t="s">
        <v>3536</v>
      </c>
      <c r="J5" s="4" t="s">
        <v>3536</v>
      </c>
      <c r="K5" s="638" t="s">
        <v>3784</v>
      </c>
      <c r="L5" s="639">
        <v>1.0</v>
      </c>
      <c r="M5" s="638" t="s">
        <v>1965</v>
      </c>
      <c r="N5" s="663" t="s">
        <v>54</v>
      </c>
      <c r="O5" s="647">
        <v>3.0</v>
      </c>
      <c r="P5" s="642" t="s">
        <v>55</v>
      </c>
      <c r="Q5" s="638" t="s">
        <v>3779</v>
      </c>
      <c r="R5" s="643" t="s">
        <v>3780</v>
      </c>
      <c r="S5" s="638" t="s">
        <v>2572</v>
      </c>
      <c r="T5" s="644" t="s">
        <v>3781</v>
      </c>
      <c r="U5" s="645"/>
      <c r="V5" s="638" t="s">
        <v>1199</v>
      </c>
      <c r="W5" s="664">
        <v>76.0</v>
      </c>
      <c r="X5" s="665" t="s">
        <v>1053</v>
      </c>
      <c r="Y5" s="664">
        <v>1.0</v>
      </c>
      <c r="Z5" s="666"/>
      <c r="AA5" s="664">
        <v>76.0</v>
      </c>
      <c r="AB5" s="648"/>
      <c r="AC5" s="649">
        <v>2020.0</v>
      </c>
      <c r="AD5" s="650">
        <v>2.57</v>
      </c>
      <c r="AE5" s="650">
        <v>0.2</v>
      </c>
      <c r="AF5" s="650">
        <v>16593.0</v>
      </c>
      <c r="AG5" s="651"/>
      <c r="AH5" s="650">
        <v>279.0</v>
      </c>
      <c r="AI5" s="651"/>
      <c r="AJ5" s="136"/>
    </row>
    <row r="6" ht="16.5" customHeight="1">
      <c r="A6" s="634">
        <v>47.0</v>
      </c>
      <c r="B6" s="634">
        <v>69.0</v>
      </c>
      <c r="C6" s="634">
        <v>12.0</v>
      </c>
      <c r="D6" s="634">
        <v>1.0</v>
      </c>
      <c r="E6" s="635">
        <v>5.0</v>
      </c>
      <c r="F6" s="634">
        <v>38.0</v>
      </c>
      <c r="G6" s="636"/>
      <c r="H6" s="637" t="s">
        <v>3785</v>
      </c>
      <c r="I6" s="638" t="s">
        <v>3786</v>
      </c>
      <c r="J6" s="4" t="s">
        <v>3786</v>
      </c>
      <c r="K6" s="638" t="s">
        <v>3787</v>
      </c>
      <c r="L6" s="639">
        <v>2.0</v>
      </c>
      <c r="M6" s="667" t="s">
        <v>3232</v>
      </c>
      <c r="N6" s="668" t="s">
        <v>77</v>
      </c>
      <c r="O6" s="641">
        <v>1.0</v>
      </c>
      <c r="P6" s="642" t="s">
        <v>93</v>
      </c>
      <c r="Q6" s="638" t="s">
        <v>56</v>
      </c>
      <c r="R6" s="643" t="s">
        <v>56</v>
      </c>
      <c r="S6" s="645"/>
      <c r="T6" s="644" t="s">
        <v>3788</v>
      </c>
      <c r="U6" s="645"/>
      <c r="V6" s="638" t="s">
        <v>1199</v>
      </c>
      <c r="W6" s="646">
        <v>1.0</v>
      </c>
      <c r="X6" s="643" t="s">
        <v>1053</v>
      </c>
      <c r="Y6" s="647">
        <v>1.0</v>
      </c>
      <c r="Z6" s="645"/>
      <c r="AA6" s="645"/>
      <c r="AB6" s="648"/>
      <c r="AC6" s="649">
        <v>2011.0</v>
      </c>
      <c r="AD6" s="651"/>
      <c r="AE6" s="650">
        <v>1.8</v>
      </c>
      <c r="AF6" s="651"/>
      <c r="AG6" s="651"/>
      <c r="AH6" s="651"/>
      <c r="AI6" s="651"/>
      <c r="AJ6" s="136"/>
    </row>
    <row r="7" ht="16.5" customHeight="1">
      <c r="A7" s="634">
        <v>47.0</v>
      </c>
      <c r="B7" s="634">
        <v>73.0</v>
      </c>
      <c r="C7" s="634">
        <v>9.0</v>
      </c>
      <c r="D7" s="634">
        <v>1.0</v>
      </c>
      <c r="E7" s="652">
        <v>6.0</v>
      </c>
      <c r="F7" s="634">
        <v>38.0</v>
      </c>
      <c r="G7" s="636"/>
      <c r="H7" s="637" t="s">
        <v>3789</v>
      </c>
      <c r="I7" s="638" t="s">
        <v>3790</v>
      </c>
      <c r="J7" s="222" t="s">
        <v>3791</v>
      </c>
      <c r="K7" s="638" t="s">
        <v>3792</v>
      </c>
      <c r="L7" s="639">
        <v>2.0</v>
      </c>
      <c r="M7" s="667" t="s">
        <v>3232</v>
      </c>
      <c r="N7" s="668" t="s">
        <v>77</v>
      </c>
      <c r="O7" s="641">
        <v>1.0</v>
      </c>
      <c r="P7" s="642" t="s">
        <v>93</v>
      </c>
      <c r="Q7" s="638" t="s">
        <v>56</v>
      </c>
      <c r="R7" s="643" t="s">
        <v>56</v>
      </c>
      <c r="S7" s="645"/>
      <c r="T7" s="644" t="s">
        <v>3788</v>
      </c>
      <c r="U7" s="645"/>
      <c r="V7" s="638" t="s">
        <v>1199</v>
      </c>
      <c r="W7" s="646">
        <v>1.0</v>
      </c>
      <c r="X7" s="643" t="s">
        <v>1053</v>
      </c>
      <c r="Y7" s="647">
        <v>1.0</v>
      </c>
      <c r="Z7" s="645"/>
      <c r="AA7" s="645"/>
      <c r="AB7" s="648"/>
      <c r="AC7" s="649">
        <v>2020.0</v>
      </c>
      <c r="AD7" s="651"/>
      <c r="AE7" s="650">
        <v>1.85</v>
      </c>
      <c r="AF7" s="651"/>
      <c r="AG7" s="651"/>
      <c r="AH7" s="651"/>
      <c r="AI7" s="651"/>
      <c r="AJ7" s="136"/>
    </row>
    <row r="8" ht="16.5" customHeight="1">
      <c r="A8" s="634">
        <v>47.0</v>
      </c>
      <c r="B8" s="634">
        <v>66.0</v>
      </c>
      <c r="C8" s="634">
        <v>3.0</v>
      </c>
      <c r="D8" s="634">
        <v>1.0</v>
      </c>
      <c r="E8" s="635">
        <v>7.0</v>
      </c>
      <c r="F8" s="634">
        <v>38.0</v>
      </c>
      <c r="G8" s="636"/>
      <c r="H8" s="653" t="s">
        <v>3793</v>
      </c>
      <c r="I8" s="654" t="s">
        <v>3794</v>
      </c>
      <c r="J8" s="222" t="s">
        <v>3795</v>
      </c>
      <c r="K8" s="669" t="s">
        <v>3796</v>
      </c>
      <c r="L8" s="655">
        <v>2.0</v>
      </c>
      <c r="M8" s="669" t="s">
        <v>3232</v>
      </c>
      <c r="N8" s="668" t="s">
        <v>77</v>
      </c>
      <c r="O8" s="641">
        <v>1.0</v>
      </c>
      <c r="P8" s="656" t="s">
        <v>93</v>
      </c>
      <c r="Q8" s="654" t="s">
        <v>66</v>
      </c>
      <c r="R8" s="669" t="s">
        <v>66</v>
      </c>
      <c r="S8" s="659"/>
      <c r="T8" s="658" t="s">
        <v>3781</v>
      </c>
      <c r="U8" s="659"/>
      <c r="V8" s="654" t="s">
        <v>1199</v>
      </c>
      <c r="W8" s="660">
        <v>604.0</v>
      </c>
      <c r="X8" s="661" t="s">
        <v>1040</v>
      </c>
      <c r="Y8" s="660">
        <v>1.0</v>
      </c>
      <c r="Z8" s="662"/>
      <c r="AA8" s="660">
        <v>604.0</v>
      </c>
      <c r="AB8" s="648"/>
      <c r="AC8" s="649">
        <v>2021.0</v>
      </c>
      <c r="AD8" s="651"/>
      <c r="AE8" s="650">
        <v>1.55</v>
      </c>
      <c r="AF8" s="651"/>
      <c r="AG8" s="651"/>
      <c r="AH8" s="651"/>
      <c r="AI8" s="651"/>
      <c r="AJ8" s="136"/>
    </row>
    <row r="9" ht="16.5" customHeight="1">
      <c r="A9" s="634">
        <v>47.0</v>
      </c>
      <c r="B9" s="634">
        <v>67.0</v>
      </c>
      <c r="C9" s="634">
        <v>7.0</v>
      </c>
      <c r="D9" s="634">
        <v>1.0</v>
      </c>
      <c r="E9" s="652">
        <v>8.0</v>
      </c>
      <c r="F9" s="634">
        <v>38.0</v>
      </c>
      <c r="G9" s="636"/>
      <c r="H9" s="637" t="s">
        <v>3797</v>
      </c>
      <c r="I9" s="638" t="s">
        <v>3798</v>
      </c>
      <c r="J9" s="4" t="s">
        <v>3798</v>
      </c>
      <c r="K9" s="638" t="s">
        <v>3799</v>
      </c>
      <c r="L9" s="639">
        <v>2.0</v>
      </c>
      <c r="M9" s="667" t="s">
        <v>3778</v>
      </c>
      <c r="N9" s="640" t="s">
        <v>64</v>
      </c>
      <c r="O9" s="641">
        <v>2.0</v>
      </c>
      <c r="P9" s="642" t="s">
        <v>93</v>
      </c>
      <c r="Q9" s="638" t="s">
        <v>56</v>
      </c>
      <c r="R9" s="643" t="s">
        <v>56</v>
      </c>
      <c r="S9" s="645"/>
      <c r="T9" s="644" t="s">
        <v>3788</v>
      </c>
      <c r="U9" s="645"/>
      <c r="V9" s="638" t="s">
        <v>1199</v>
      </c>
      <c r="W9" s="646">
        <v>1.0</v>
      </c>
      <c r="X9" s="643" t="s">
        <v>1053</v>
      </c>
      <c r="Y9" s="647">
        <v>1.0</v>
      </c>
      <c r="Z9" s="645"/>
      <c r="AA9" s="645"/>
      <c r="AB9" s="648"/>
      <c r="AC9" s="649">
        <v>2015.0</v>
      </c>
      <c r="AD9" s="651"/>
      <c r="AE9" s="650">
        <v>1.19</v>
      </c>
      <c r="AF9" s="651"/>
      <c r="AG9" s="651"/>
      <c r="AH9" s="651"/>
      <c r="AI9" s="651"/>
      <c r="AJ9" s="136"/>
    </row>
    <row r="10" ht="16.5" customHeight="1">
      <c r="A10" s="634">
        <v>47.0</v>
      </c>
      <c r="B10" s="634">
        <v>72.0</v>
      </c>
      <c r="C10" s="634">
        <v>5.0</v>
      </c>
      <c r="D10" s="634">
        <v>1.0</v>
      </c>
      <c r="E10" s="635">
        <v>9.0</v>
      </c>
      <c r="F10" s="634">
        <v>38.0</v>
      </c>
      <c r="G10" s="636"/>
      <c r="H10" s="653" t="s">
        <v>3800</v>
      </c>
      <c r="I10" s="654" t="s">
        <v>3801</v>
      </c>
      <c r="J10" s="4" t="s">
        <v>3801</v>
      </c>
      <c r="K10" s="654" t="s">
        <v>3802</v>
      </c>
      <c r="L10" s="655">
        <v>2.0</v>
      </c>
      <c r="M10" s="669" t="s">
        <v>3778</v>
      </c>
      <c r="N10" s="640" t="s">
        <v>64</v>
      </c>
      <c r="O10" s="641">
        <v>2.0</v>
      </c>
      <c r="P10" s="656" t="s">
        <v>93</v>
      </c>
      <c r="Q10" s="654" t="s">
        <v>56</v>
      </c>
      <c r="R10" s="657" t="s">
        <v>56</v>
      </c>
      <c r="S10" s="659"/>
      <c r="T10" s="658" t="s">
        <v>3788</v>
      </c>
      <c r="U10" s="659"/>
      <c r="V10" s="654" t="s">
        <v>1199</v>
      </c>
      <c r="W10" s="646">
        <v>1.0</v>
      </c>
      <c r="X10" s="643" t="s">
        <v>1053</v>
      </c>
      <c r="Y10" s="641">
        <v>1.0</v>
      </c>
      <c r="Z10" s="659"/>
      <c r="AA10" s="659"/>
      <c r="AB10" s="648"/>
      <c r="AC10" s="649">
        <v>2020.0</v>
      </c>
      <c r="AD10" s="651"/>
      <c r="AE10" s="650">
        <v>0.81</v>
      </c>
      <c r="AF10" s="651"/>
      <c r="AG10" s="651"/>
      <c r="AH10" s="651"/>
      <c r="AI10" s="651"/>
      <c r="AJ10" s="136"/>
    </row>
    <row r="11" ht="16.5" customHeight="1">
      <c r="A11" s="634">
        <v>47.0</v>
      </c>
      <c r="B11" s="634">
        <v>68.0</v>
      </c>
      <c r="C11" s="634">
        <v>8.0</v>
      </c>
      <c r="D11" s="634">
        <v>1.0</v>
      </c>
      <c r="E11" s="652">
        <v>10.0</v>
      </c>
      <c r="F11" s="634">
        <v>38.0</v>
      </c>
      <c r="G11" s="636"/>
      <c r="H11" s="653" t="s">
        <v>3803</v>
      </c>
      <c r="I11" s="654" t="s">
        <v>3804</v>
      </c>
      <c r="J11" s="4" t="s">
        <v>3804</v>
      </c>
      <c r="K11" s="654" t="s">
        <v>3805</v>
      </c>
      <c r="L11" s="655">
        <v>2.0</v>
      </c>
      <c r="M11" s="669" t="s">
        <v>1965</v>
      </c>
      <c r="N11" s="663" t="s">
        <v>54</v>
      </c>
      <c r="O11" s="647">
        <v>3.0</v>
      </c>
      <c r="P11" s="656" t="s">
        <v>93</v>
      </c>
      <c r="Q11" s="654" t="s">
        <v>56</v>
      </c>
      <c r="R11" s="657" t="s">
        <v>56</v>
      </c>
      <c r="S11" s="659"/>
      <c r="T11" s="658" t="s">
        <v>3788</v>
      </c>
      <c r="U11" s="659"/>
      <c r="V11" s="654" t="s">
        <v>1199</v>
      </c>
      <c r="W11" s="646">
        <v>1.0</v>
      </c>
      <c r="X11" s="643" t="s">
        <v>1053</v>
      </c>
      <c r="Y11" s="641">
        <v>1.0</v>
      </c>
      <c r="Z11" s="659"/>
      <c r="AA11" s="659"/>
      <c r="AB11" s="648"/>
      <c r="AC11" s="649">
        <v>2015.0</v>
      </c>
      <c r="AD11" s="651"/>
      <c r="AE11" s="650">
        <v>0.25</v>
      </c>
      <c r="AF11" s="651"/>
      <c r="AG11" s="651"/>
      <c r="AH11" s="651"/>
      <c r="AI11" s="651"/>
      <c r="AJ11" s="136"/>
    </row>
    <row r="12" ht="16.5" customHeight="1">
      <c r="A12" s="634">
        <v>47.0</v>
      </c>
      <c r="B12" s="634">
        <v>70.0</v>
      </c>
      <c r="C12" s="634">
        <v>13.0</v>
      </c>
      <c r="D12" s="634">
        <v>1.0</v>
      </c>
      <c r="E12" s="635">
        <v>11.0</v>
      </c>
      <c r="F12" s="634">
        <v>38.0</v>
      </c>
      <c r="G12" s="636"/>
      <c r="H12" s="653" t="s">
        <v>3806</v>
      </c>
      <c r="I12" s="654" t="s">
        <v>3807</v>
      </c>
      <c r="J12" s="222" t="s">
        <v>3808</v>
      </c>
      <c r="K12" s="654" t="s">
        <v>3809</v>
      </c>
      <c r="L12" s="655">
        <v>2.0</v>
      </c>
      <c r="M12" s="669" t="s">
        <v>1965</v>
      </c>
      <c r="N12" s="663" t="s">
        <v>54</v>
      </c>
      <c r="O12" s="647">
        <v>3.0</v>
      </c>
      <c r="P12" s="656" t="s">
        <v>93</v>
      </c>
      <c r="Q12" s="654" t="s">
        <v>56</v>
      </c>
      <c r="R12" s="657" t="s">
        <v>56</v>
      </c>
      <c r="S12" s="659"/>
      <c r="T12" s="658" t="s">
        <v>3788</v>
      </c>
      <c r="U12" s="659"/>
      <c r="V12" s="654" t="s">
        <v>1199</v>
      </c>
      <c r="W12" s="646">
        <v>1.0</v>
      </c>
      <c r="X12" s="643" t="s">
        <v>1053</v>
      </c>
      <c r="Y12" s="641">
        <v>1.0</v>
      </c>
      <c r="Z12" s="659"/>
      <c r="AA12" s="659"/>
      <c r="AB12" s="648"/>
      <c r="AC12" s="649">
        <v>2015.0</v>
      </c>
      <c r="AD12" s="651"/>
      <c r="AE12" s="650">
        <v>0.46</v>
      </c>
      <c r="AF12" s="651"/>
      <c r="AG12" s="651"/>
      <c r="AH12" s="651"/>
      <c r="AI12" s="651"/>
      <c r="AJ12" s="136"/>
    </row>
    <row r="13" ht="16.5" customHeight="1">
      <c r="A13" s="634">
        <v>47.0</v>
      </c>
      <c r="B13" s="634">
        <v>71.0</v>
      </c>
      <c r="C13" s="634">
        <v>6.0</v>
      </c>
      <c r="D13" s="634">
        <v>1.0</v>
      </c>
      <c r="E13" s="652">
        <v>12.0</v>
      </c>
      <c r="F13" s="634">
        <v>38.0</v>
      </c>
      <c r="G13" s="636"/>
      <c r="H13" s="637" t="s">
        <v>3810</v>
      </c>
      <c r="I13" s="638" t="s">
        <v>3811</v>
      </c>
      <c r="J13" s="222" t="s">
        <v>3812</v>
      </c>
      <c r="K13" s="638" t="s">
        <v>3813</v>
      </c>
      <c r="L13" s="639">
        <v>2.0</v>
      </c>
      <c r="M13" s="667" t="s">
        <v>1965</v>
      </c>
      <c r="N13" s="663" t="s">
        <v>54</v>
      </c>
      <c r="O13" s="647">
        <v>3.0</v>
      </c>
      <c r="P13" s="642" t="s">
        <v>93</v>
      </c>
      <c r="Q13" s="638" t="s">
        <v>56</v>
      </c>
      <c r="R13" s="643" t="s">
        <v>56</v>
      </c>
      <c r="S13" s="645"/>
      <c r="T13" s="644" t="s">
        <v>3788</v>
      </c>
      <c r="U13" s="645"/>
      <c r="V13" s="638" t="s">
        <v>1199</v>
      </c>
      <c r="W13" s="646">
        <v>1.0</v>
      </c>
      <c r="X13" s="643" t="s">
        <v>1053</v>
      </c>
      <c r="Y13" s="647">
        <v>1.0</v>
      </c>
      <c r="Z13" s="645"/>
      <c r="AA13" s="645"/>
      <c r="AB13" s="648"/>
      <c r="AC13" s="649">
        <v>2017.0</v>
      </c>
      <c r="AD13" s="651"/>
      <c r="AE13" s="650">
        <v>0.73</v>
      </c>
      <c r="AF13" s="651"/>
      <c r="AG13" s="651"/>
      <c r="AH13" s="651"/>
      <c r="AI13" s="651"/>
      <c r="AJ13" s="136"/>
    </row>
    <row r="14" ht="16.5" customHeight="1">
      <c r="A14" s="634">
        <v>47.0</v>
      </c>
      <c r="B14" s="634">
        <v>74.0</v>
      </c>
      <c r="C14" s="634">
        <v>11.0</v>
      </c>
      <c r="D14" s="634">
        <v>1.0</v>
      </c>
      <c r="E14" s="635">
        <v>13.0</v>
      </c>
      <c r="F14" s="634">
        <v>38.0</v>
      </c>
      <c r="G14" s="636"/>
      <c r="H14" s="653" t="s">
        <v>3814</v>
      </c>
      <c r="I14" s="654" t="s">
        <v>3815</v>
      </c>
      <c r="J14" s="4" t="s">
        <v>3815</v>
      </c>
      <c r="K14" s="654" t="s">
        <v>3816</v>
      </c>
      <c r="L14" s="655">
        <v>2.0</v>
      </c>
      <c r="M14" s="669" t="s">
        <v>1965</v>
      </c>
      <c r="N14" s="663" t="s">
        <v>54</v>
      </c>
      <c r="O14" s="647">
        <v>3.0</v>
      </c>
      <c r="P14" s="656" t="s">
        <v>93</v>
      </c>
      <c r="Q14" s="654" t="s">
        <v>56</v>
      </c>
      <c r="R14" s="657" t="s">
        <v>56</v>
      </c>
      <c r="S14" s="659"/>
      <c r="T14" s="658" t="s">
        <v>3788</v>
      </c>
      <c r="U14" s="659"/>
      <c r="V14" s="654" t="s">
        <v>1199</v>
      </c>
      <c r="W14" s="646">
        <v>1.0</v>
      </c>
      <c r="X14" s="643" t="s">
        <v>1053</v>
      </c>
      <c r="Y14" s="641">
        <v>1.0</v>
      </c>
      <c r="Z14" s="659"/>
      <c r="AA14" s="659"/>
      <c r="AB14" s="648"/>
      <c r="AC14" s="649">
        <v>2023.0</v>
      </c>
      <c r="AD14" s="651"/>
      <c r="AE14" s="650">
        <v>0.03</v>
      </c>
      <c r="AF14" s="651"/>
      <c r="AG14" s="651"/>
      <c r="AH14" s="651"/>
      <c r="AI14" s="651"/>
      <c r="AJ14" s="136"/>
    </row>
    <row r="15" ht="16.5" customHeight="1">
      <c r="A15" s="670">
        <v>47.0</v>
      </c>
      <c r="B15" s="670">
        <v>24.0</v>
      </c>
      <c r="C15" s="670">
        <v>14.0</v>
      </c>
      <c r="D15" s="670">
        <v>2.0</v>
      </c>
      <c r="E15" s="652">
        <v>14.0</v>
      </c>
      <c r="F15" s="670">
        <v>36.0</v>
      </c>
      <c r="G15" s="671"/>
      <c r="H15" s="653" t="s">
        <v>1953</v>
      </c>
      <c r="I15" s="654" t="s">
        <v>3817</v>
      </c>
      <c r="J15" s="222" t="s">
        <v>1954</v>
      </c>
      <c r="K15" s="654" t="s">
        <v>3818</v>
      </c>
      <c r="L15" s="655">
        <v>1.0</v>
      </c>
      <c r="M15" s="654" t="s">
        <v>1965</v>
      </c>
      <c r="N15" s="663" t="s">
        <v>54</v>
      </c>
      <c r="O15" s="647">
        <v>3.0</v>
      </c>
      <c r="P15" s="656" t="s">
        <v>55</v>
      </c>
      <c r="Q15" s="654" t="s">
        <v>3819</v>
      </c>
      <c r="R15" s="657" t="s">
        <v>3780</v>
      </c>
      <c r="S15" s="654" t="s">
        <v>2572</v>
      </c>
      <c r="T15" s="658" t="s">
        <v>3781</v>
      </c>
      <c r="U15" s="659"/>
      <c r="V15" s="654" t="s">
        <v>1199</v>
      </c>
      <c r="W15" s="660">
        <v>3248.0</v>
      </c>
      <c r="X15" s="661" t="s">
        <v>1040</v>
      </c>
      <c r="Y15" s="660">
        <v>1.0</v>
      </c>
      <c r="Z15" s="662"/>
      <c r="AA15" s="660">
        <v>3248.0</v>
      </c>
      <c r="AB15" s="648"/>
      <c r="AC15" s="649">
        <v>2015.0</v>
      </c>
      <c r="AD15" s="650">
        <v>1.03</v>
      </c>
      <c r="AE15" s="650">
        <v>0.77</v>
      </c>
      <c r="AF15" s="650">
        <v>74641.0</v>
      </c>
      <c r="AG15" s="651"/>
      <c r="AH15" s="650">
        <v>11481.0</v>
      </c>
      <c r="AI15" s="651"/>
      <c r="AJ15" s="136"/>
    </row>
    <row r="16" ht="16.5" customHeight="1">
      <c r="A16" s="672">
        <v>47.0</v>
      </c>
      <c r="B16" s="673"/>
      <c r="C16" s="673"/>
      <c r="D16" s="673"/>
      <c r="E16" s="635">
        <v>15.0</v>
      </c>
      <c r="F16" s="672">
        <v>35.0</v>
      </c>
      <c r="G16" s="673"/>
      <c r="H16" s="100" t="s">
        <v>3065</v>
      </c>
      <c r="I16" s="415" t="s">
        <v>1734</v>
      </c>
      <c r="J16" s="4" t="s">
        <v>1734</v>
      </c>
      <c r="K16" s="136"/>
      <c r="L16" s="136">
        <v>1.0</v>
      </c>
      <c r="M16" s="136"/>
      <c r="N16" s="4" t="s">
        <v>54</v>
      </c>
      <c r="O16" s="138">
        <v>1.0</v>
      </c>
      <c r="P16" s="136"/>
      <c r="Q16" s="136"/>
      <c r="R16" s="136"/>
      <c r="S16" s="136"/>
      <c r="T16" s="136"/>
      <c r="U16" s="158" t="s">
        <v>147</v>
      </c>
      <c r="V16" s="4" t="s">
        <v>3234</v>
      </c>
      <c r="W16" s="136"/>
      <c r="X16" s="136"/>
      <c r="Y16" s="138">
        <v>1.0</v>
      </c>
      <c r="Z16" s="133" t="s">
        <v>196</v>
      </c>
      <c r="AA16" s="138">
        <v>214517.0</v>
      </c>
      <c r="AB16" s="138">
        <v>7075503.0</v>
      </c>
      <c r="AC16" s="136"/>
      <c r="AD16" s="136"/>
      <c r="AE16" s="136"/>
      <c r="AF16" s="136"/>
      <c r="AG16" s="136"/>
      <c r="AH16" s="136"/>
      <c r="AI16" s="136"/>
      <c r="AJ16" s="136"/>
    </row>
    <row r="17" ht="16.5" customHeight="1">
      <c r="A17" s="672">
        <v>47.0</v>
      </c>
      <c r="B17" s="672">
        <v>22.0</v>
      </c>
      <c r="C17" s="672">
        <v>17.0</v>
      </c>
      <c r="D17" s="672">
        <v>3.0</v>
      </c>
      <c r="E17" s="652">
        <v>16.0</v>
      </c>
      <c r="F17" s="672">
        <v>35.0</v>
      </c>
      <c r="G17" s="673"/>
      <c r="H17" s="653" t="s">
        <v>3820</v>
      </c>
      <c r="I17" s="654" t="s">
        <v>3821</v>
      </c>
      <c r="J17" s="4" t="s">
        <v>3821</v>
      </c>
      <c r="K17" s="654" t="s">
        <v>3822</v>
      </c>
      <c r="L17" s="655">
        <v>1.0</v>
      </c>
      <c r="M17" s="654" t="s">
        <v>3778</v>
      </c>
      <c r="N17" s="640" t="s">
        <v>64</v>
      </c>
      <c r="O17" s="641">
        <v>2.0</v>
      </c>
      <c r="P17" s="656" t="s">
        <v>55</v>
      </c>
      <c r="Q17" s="654" t="s">
        <v>3819</v>
      </c>
      <c r="R17" s="657" t="s">
        <v>3780</v>
      </c>
      <c r="S17" s="654" t="s">
        <v>2572</v>
      </c>
      <c r="T17" s="658" t="s">
        <v>3781</v>
      </c>
      <c r="U17" s="657" t="s">
        <v>3823</v>
      </c>
      <c r="V17" s="654" t="s">
        <v>1199</v>
      </c>
      <c r="W17" s="664">
        <v>15695.5</v>
      </c>
      <c r="X17" s="661" t="s">
        <v>1040</v>
      </c>
      <c r="Y17" s="646">
        <v>1.0</v>
      </c>
      <c r="Z17" s="674"/>
      <c r="AA17" s="646">
        <v>31392.0</v>
      </c>
      <c r="AB17" s="675">
        <v>2.3642527E7</v>
      </c>
      <c r="AC17" s="649">
        <v>2020.0</v>
      </c>
      <c r="AD17" s="651"/>
      <c r="AE17" s="651"/>
      <c r="AF17" s="651"/>
      <c r="AG17" s="651"/>
      <c r="AH17" s="651"/>
      <c r="AI17" s="650">
        <v>200000.0</v>
      </c>
      <c r="AJ17" s="136"/>
    </row>
    <row r="18" ht="16.5" customHeight="1">
      <c r="A18" s="672">
        <v>47.0</v>
      </c>
      <c r="B18" s="672">
        <v>23.0</v>
      </c>
      <c r="C18" s="672">
        <v>18.0</v>
      </c>
      <c r="D18" s="672">
        <v>3.0</v>
      </c>
      <c r="E18" s="635">
        <v>17.0</v>
      </c>
      <c r="F18" s="672">
        <v>35.0</v>
      </c>
      <c r="G18" s="673"/>
      <c r="H18" s="637" t="s">
        <v>3820</v>
      </c>
      <c r="I18" s="638" t="s">
        <v>3821</v>
      </c>
      <c r="J18" s="4" t="s">
        <v>3821</v>
      </c>
      <c r="K18" s="638" t="s">
        <v>3822</v>
      </c>
      <c r="L18" s="639">
        <v>1.0</v>
      </c>
      <c r="M18" s="638" t="s">
        <v>3778</v>
      </c>
      <c r="N18" s="640" t="s">
        <v>64</v>
      </c>
      <c r="O18" s="641">
        <v>2.0</v>
      </c>
      <c r="P18" s="642" t="s">
        <v>55</v>
      </c>
      <c r="Q18" s="638" t="s">
        <v>3819</v>
      </c>
      <c r="R18" s="643" t="s">
        <v>3780</v>
      </c>
      <c r="S18" s="638" t="s">
        <v>2572</v>
      </c>
      <c r="T18" s="644" t="s">
        <v>3781</v>
      </c>
      <c r="U18" s="643" t="s">
        <v>3823</v>
      </c>
      <c r="V18" s="638" t="s">
        <v>1199</v>
      </c>
      <c r="W18" s="664">
        <v>15695.5</v>
      </c>
      <c r="X18" s="661" t="s">
        <v>1040</v>
      </c>
      <c r="Y18" s="676" t="s">
        <v>68</v>
      </c>
      <c r="Z18" s="674"/>
      <c r="AA18" s="646">
        <v>31392.0</v>
      </c>
      <c r="AB18" s="675">
        <v>2.3642527E7</v>
      </c>
      <c r="AC18" s="649">
        <v>2015.0</v>
      </c>
      <c r="AD18" s="651"/>
      <c r="AE18" s="651"/>
      <c r="AF18" s="651"/>
      <c r="AG18" s="651"/>
      <c r="AH18" s="651"/>
      <c r="AI18" s="650">
        <v>330000.0</v>
      </c>
      <c r="AJ18" s="136"/>
    </row>
    <row r="19" ht="16.5" customHeight="1">
      <c r="A19" s="672">
        <v>47.0</v>
      </c>
      <c r="B19" s="672">
        <v>21.0</v>
      </c>
      <c r="C19" s="672">
        <v>16.0</v>
      </c>
      <c r="D19" s="672">
        <v>3.0</v>
      </c>
      <c r="E19" s="652">
        <v>18.0</v>
      </c>
      <c r="F19" s="672">
        <v>35.0</v>
      </c>
      <c r="G19" s="673"/>
      <c r="H19" s="637" t="s">
        <v>3824</v>
      </c>
      <c r="I19" s="638" t="s">
        <v>3825</v>
      </c>
      <c r="J19" s="4" t="s">
        <v>3825</v>
      </c>
      <c r="K19" s="638" t="s">
        <v>3826</v>
      </c>
      <c r="L19" s="639">
        <v>1.0</v>
      </c>
      <c r="M19" s="638" t="s">
        <v>3778</v>
      </c>
      <c r="N19" s="640" t="s">
        <v>64</v>
      </c>
      <c r="O19" s="641">
        <v>2.0</v>
      </c>
      <c r="P19" s="642" t="s">
        <v>55</v>
      </c>
      <c r="Q19" s="638" t="s">
        <v>56</v>
      </c>
      <c r="R19" s="643" t="s">
        <v>56</v>
      </c>
      <c r="S19" s="638" t="s">
        <v>2572</v>
      </c>
      <c r="T19" s="644" t="s">
        <v>3788</v>
      </c>
      <c r="U19" s="643" t="s">
        <v>147</v>
      </c>
      <c r="V19" s="638" t="s">
        <v>1199</v>
      </c>
      <c r="W19" s="664">
        <v>56563.0</v>
      </c>
      <c r="X19" s="661" t="s">
        <v>1040</v>
      </c>
      <c r="Y19" s="664">
        <v>1.0</v>
      </c>
      <c r="Z19" s="666"/>
      <c r="AA19" s="664">
        <v>56563.0</v>
      </c>
      <c r="AB19" s="648"/>
      <c r="AC19" s="649">
        <v>2020.0</v>
      </c>
      <c r="AD19" s="651"/>
      <c r="AE19" s="651"/>
      <c r="AF19" s="651"/>
      <c r="AG19" s="651"/>
      <c r="AH19" s="651"/>
      <c r="AI19" s="651"/>
      <c r="AJ19" s="136"/>
    </row>
    <row r="20" ht="16.5" customHeight="1">
      <c r="A20" s="672">
        <v>47.0</v>
      </c>
      <c r="B20" s="672">
        <v>20.0</v>
      </c>
      <c r="C20" s="672">
        <v>15.0</v>
      </c>
      <c r="D20" s="672">
        <v>3.0</v>
      </c>
      <c r="E20" s="652">
        <v>19.0</v>
      </c>
      <c r="F20" s="672">
        <v>35.0</v>
      </c>
      <c r="G20" s="673"/>
      <c r="H20" s="653" t="s">
        <v>2471</v>
      </c>
      <c r="I20" s="654" t="s">
        <v>2472</v>
      </c>
      <c r="J20" s="4" t="s">
        <v>2472</v>
      </c>
      <c r="K20" s="654" t="s">
        <v>3827</v>
      </c>
      <c r="L20" s="655">
        <v>1.0</v>
      </c>
      <c r="M20" s="654" t="s">
        <v>3778</v>
      </c>
      <c r="N20" s="640" t="s">
        <v>64</v>
      </c>
      <c r="O20" s="641">
        <v>2.0</v>
      </c>
      <c r="P20" s="656" t="s">
        <v>55</v>
      </c>
      <c r="Q20" s="654" t="s">
        <v>56</v>
      </c>
      <c r="R20" s="657" t="s">
        <v>56</v>
      </c>
      <c r="S20" s="654" t="s">
        <v>2572</v>
      </c>
      <c r="T20" s="658" t="s">
        <v>3781</v>
      </c>
      <c r="U20" s="657" t="s">
        <v>3823</v>
      </c>
      <c r="V20" s="654" t="s">
        <v>1199</v>
      </c>
      <c r="W20" s="677">
        <v>156199.0</v>
      </c>
      <c r="X20" s="661" t="s">
        <v>1040</v>
      </c>
      <c r="Y20" s="677">
        <v>1.0</v>
      </c>
      <c r="Z20" s="678"/>
      <c r="AA20" s="677">
        <v>156199.0</v>
      </c>
      <c r="AB20" s="648"/>
      <c r="AC20" s="649">
        <v>2020.0</v>
      </c>
      <c r="AD20" s="651"/>
      <c r="AE20" s="651"/>
      <c r="AF20" s="651"/>
      <c r="AG20" s="651"/>
      <c r="AH20" s="651"/>
      <c r="AI20" s="650">
        <v>798535.0</v>
      </c>
      <c r="AJ20" s="136"/>
    </row>
    <row r="21" ht="16.5" customHeight="1">
      <c r="A21" s="672">
        <v>47.0</v>
      </c>
      <c r="B21" s="672">
        <v>62.0</v>
      </c>
      <c r="C21" s="672">
        <v>19.0</v>
      </c>
      <c r="D21" s="672">
        <v>3.0</v>
      </c>
      <c r="E21" s="652">
        <v>20.0</v>
      </c>
      <c r="F21" s="672">
        <v>35.0</v>
      </c>
      <c r="G21" s="673"/>
      <c r="H21" s="653" t="s">
        <v>3820</v>
      </c>
      <c r="I21" s="654" t="s">
        <v>3821</v>
      </c>
      <c r="J21" s="4" t="s">
        <v>3821</v>
      </c>
      <c r="K21" s="669" t="s">
        <v>3828</v>
      </c>
      <c r="L21" s="655">
        <v>2.0</v>
      </c>
      <c r="M21" s="669" t="s">
        <v>1965</v>
      </c>
      <c r="N21" s="663" t="s">
        <v>54</v>
      </c>
      <c r="O21" s="647">
        <v>3.0</v>
      </c>
      <c r="P21" s="656" t="s">
        <v>55</v>
      </c>
      <c r="Q21" s="654" t="s">
        <v>56</v>
      </c>
      <c r="R21" s="657" t="s">
        <v>56</v>
      </c>
      <c r="S21" s="659"/>
      <c r="T21" s="658" t="s">
        <v>3781</v>
      </c>
      <c r="U21" s="657" t="s">
        <v>3823</v>
      </c>
      <c r="V21" s="654" t="s">
        <v>3829</v>
      </c>
      <c r="W21" s="646">
        <v>1.0</v>
      </c>
      <c r="X21" s="665" t="s">
        <v>1053</v>
      </c>
      <c r="Y21" s="676" t="s">
        <v>68</v>
      </c>
      <c r="Z21" s="674"/>
      <c r="AA21" s="646">
        <v>31392.0</v>
      </c>
      <c r="AB21" s="675">
        <v>2.3642527E7</v>
      </c>
      <c r="AC21" s="649">
        <v>2020.0</v>
      </c>
      <c r="AD21" s="651"/>
      <c r="AE21" s="651"/>
      <c r="AF21" s="651"/>
      <c r="AG21" s="651"/>
      <c r="AH21" s="651"/>
      <c r="AI21" s="651"/>
      <c r="AJ21" s="136"/>
    </row>
    <row r="22" ht="16.5" customHeight="1">
      <c r="A22" s="679">
        <v>47.0</v>
      </c>
      <c r="B22" s="679">
        <v>5.0</v>
      </c>
      <c r="C22" s="679">
        <v>22.0</v>
      </c>
      <c r="D22" s="679">
        <v>4.0</v>
      </c>
      <c r="E22" s="635">
        <v>21.0</v>
      </c>
      <c r="F22" s="679">
        <v>32.0</v>
      </c>
      <c r="G22" s="680"/>
      <c r="H22" s="637" t="s">
        <v>3830</v>
      </c>
      <c r="I22" s="643" t="s">
        <v>3831</v>
      </c>
      <c r="J22" s="4" t="s">
        <v>3831</v>
      </c>
      <c r="K22" s="638" t="s">
        <v>3832</v>
      </c>
      <c r="L22" s="639">
        <v>1.0</v>
      </c>
      <c r="M22" s="638" t="s">
        <v>3232</v>
      </c>
      <c r="N22" s="668" t="s">
        <v>77</v>
      </c>
      <c r="O22" s="641">
        <v>1.0</v>
      </c>
      <c r="P22" s="642" t="s">
        <v>55</v>
      </c>
      <c r="Q22" s="638" t="s">
        <v>56</v>
      </c>
      <c r="R22" s="643" t="s">
        <v>56</v>
      </c>
      <c r="S22" s="638" t="s">
        <v>2572</v>
      </c>
      <c r="T22" s="644" t="s">
        <v>3781</v>
      </c>
      <c r="U22" s="645"/>
      <c r="V22" s="638" t="s">
        <v>1199</v>
      </c>
      <c r="W22" s="664">
        <v>1130.0</v>
      </c>
      <c r="X22" s="661" t="s">
        <v>1040</v>
      </c>
      <c r="Y22" s="664">
        <v>1.0</v>
      </c>
      <c r="Z22" s="666"/>
      <c r="AA22" s="664">
        <v>1130.0</v>
      </c>
      <c r="AB22" s="648"/>
      <c r="AC22" s="649">
        <v>2022.0</v>
      </c>
      <c r="AD22" s="651"/>
      <c r="AE22" s="650">
        <v>1.67</v>
      </c>
      <c r="AF22" s="650">
        <v>55000.0</v>
      </c>
      <c r="AG22" s="651"/>
      <c r="AH22" s="650">
        <v>139000.0</v>
      </c>
      <c r="AI22" s="651"/>
      <c r="AJ22" s="136"/>
    </row>
    <row r="23" ht="16.5" customHeight="1">
      <c r="A23" s="679">
        <v>47.0</v>
      </c>
      <c r="B23" s="679">
        <v>3.0</v>
      </c>
      <c r="C23" s="679">
        <v>21.0</v>
      </c>
      <c r="D23" s="679">
        <v>4.0</v>
      </c>
      <c r="E23" s="652">
        <v>22.0</v>
      </c>
      <c r="F23" s="679">
        <v>32.0</v>
      </c>
      <c r="G23" s="680"/>
      <c r="H23" s="637" t="s">
        <v>3833</v>
      </c>
      <c r="I23" s="638" t="s">
        <v>3834</v>
      </c>
      <c r="J23" s="681" t="s">
        <v>3834</v>
      </c>
      <c r="K23" s="638" t="s">
        <v>3835</v>
      </c>
      <c r="L23" s="639">
        <v>1.0</v>
      </c>
      <c r="M23" s="638" t="s">
        <v>3232</v>
      </c>
      <c r="N23" s="668" t="s">
        <v>77</v>
      </c>
      <c r="O23" s="641">
        <v>1.0</v>
      </c>
      <c r="P23" s="642" t="s">
        <v>55</v>
      </c>
      <c r="Q23" s="638" t="s">
        <v>56</v>
      </c>
      <c r="R23" s="643" t="s">
        <v>56</v>
      </c>
      <c r="S23" s="638" t="s">
        <v>2572</v>
      </c>
      <c r="T23" s="644" t="s">
        <v>3781</v>
      </c>
      <c r="U23" s="645"/>
      <c r="V23" s="638" t="s">
        <v>1199</v>
      </c>
      <c r="W23" s="664">
        <v>21157.0</v>
      </c>
      <c r="X23" s="661" t="s">
        <v>1040</v>
      </c>
      <c r="Y23" s="664">
        <v>1.0</v>
      </c>
      <c r="Z23" s="666"/>
      <c r="AA23" s="664">
        <v>21157.0</v>
      </c>
      <c r="AB23" s="648"/>
      <c r="AC23" s="649">
        <v>2021.0</v>
      </c>
      <c r="AD23" s="651"/>
      <c r="AE23" s="650">
        <v>2.67</v>
      </c>
      <c r="AF23" s="650">
        <v>96000.0</v>
      </c>
      <c r="AG23" s="651"/>
      <c r="AH23" s="650">
        <v>79000.0</v>
      </c>
      <c r="AI23" s="651"/>
      <c r="AJ23" s="136"/>
    </row>
    <row r="24" ht="16.5" customHeight="1">
      <c r="A24" s="679">
        <v>47.0</v>
      </c>
      <c r="B24" s="679">
        <v>4.0</v>
      </c>
      <c r="C24" s="679">
        <v>20.0</v>
      </c>
      <c r="D24" s="679">
        <v>4.0</v>
      </c>
      <c r="E24" s="635">
        <v>23.0</v>
      </c>
      <c r="F24" s="679">
        <v>32.0</v>
      </c>
      <c r="G24" s="680"/>
      <c r="H24" s="653" t="s">
        <v>3836</v>
      </c>
      <c r="I24" s="682" t="s">
        <v>3837</v>
      </c>
      <c r="J24" s="683" t="s">
        <v>3838</v>
      </c>
      <c r="K24" s="654" t="s">
        <v>3839</v>
      </c>
      <c r="L24" s="655">
        <v>1.0</v>
      </c>
      <c r="M24" s="654" t="s">
        <v>1965</v>
      </c>
      <c r="N24" s="663" t="s">
        <v>54</v>
      </c>
      <c r="O24" s="647">
        <v>3.0</v>
      </c>
      <c r="P24" s="656" t="s">
        <v>55</v>
      </c>
      <c r="Q24" s="654" t="s">
        <v>56</v>
      </c>
      <c r="R24" s="657" t="s">
        <v>56</v>
      </c>
      <c r="S24" s="654" t="s">
        <v>2572</v>
      </c>
      <c r="T24" s="658" t="s">
        <v>3781</v>
      </c>
      <c r="U24" s="657" t="s">
        <v>147</v>
      </c>
      <c r="V24" s="654" t="s">
        <v>3829</v>
      </c>
      <c r="W24" s="660">
        <v>287081.0</v>
      </c>
      <c r="X24" s="661" t="s">
        <v>1040</v>
      </c>
      <c r="Y24" s="660">
        <v>1.0</v>
      </c>
      <c r="Z24" s="662"/>
      <c r="AA24" s="660">
        <v>287081.0</v>
      </c>
      <c r="AB24" s="648"/>
      <c r="AC24" s="649">
        <v>2021.0</v>
      </c>
      <c r="AD24" s="651"/>
      <c r="AE24" s="650">
        <v>0.7</v>
      </c>
      <c r="AF24" s="651"/>
      <c r="AG24" s="651"/>
      <c r="AH24" s="651"/>
      <c r="AI24" s="651"/>
      <c r="AJ24" s="136"/>
    </row>
    <row r="25" ht="16.5" customHeight="1">
      <c r="A25" s="679">
        <v>47.0</v>
      </c>
      <c r="B25" s="679">
        <v>41.0</v>
      </c>
      <c r="C25" s="679">
        <v>24.0</v>
      </c>
      <c r="D25" s="679">
        <v>4.0</v>
      </c>
      <c r="E25" s="652">
        <v>24.0</v>
      </c>
      <c r="F25" s="679">
        <v>32.0</v>
      </c>
      <c r="G25" s="680"/>
      <c r="H25" s="589"/>
      <c r="I25" s="643" t="s">
        <v>3840</v>
      </c>
      <c r="J25" s="684" t="s">
        <v>3840</v>
      </c>
      <c r="K25" s="638" t="s">
        <v>3841</v>
      </c>
      <c r="L25" s="639">
        <v>2.0</v>
      </c>
      <c r="M25" s="667" t="s">
        <v>3232</v>
      </c>
      <c r="N25" s="668" t="s">
        <v>77</v>
      </c>
      <c r="O25" s="641">
        <v>1.0</v>
      </c>
      <c r="P25" s="642" t="s">
        <v>93</v>
      </c>
      <c r="Q25" s="638" t="s">
        <v>56</v>
      </c>
      <c r="R25" s="643" t="s">
        <v>56</v>
      </c>
      <c r="S25" s="645"/>
      <c r="T25" s="644" t="s">
        <v>3788</v>
      </c>
      <c r="U25" s="645"/>
      <c r="V25" s="638" t="s">
        <v>1199</v>
      </c>
      <c r="W25" s="646">
        <v>1.0</v>
      </c>
      <c r="X25" s="643" t="s">
        <v>1053</v>
      </c>
      <c r="Y25" s="647">
        <v>1.0</v>
      </c>
      <c r="Z25" s="645"/>
      <c r="AA25" s="645"/>
      <c r="AB25" s="648"/>
      <c r="AC25" s="649">
        <v>2022.0</v>
      </c>
      <c r="AD25" s="651"/>
      <c r="AE25" s="650">
        <v>1.5</v>
      </c>
      <c r="AF25" s="651"/>
      <c r="AG25" s="651"/>
      <c r="AH25" s="651"/>
      <c r="AI25" s="651"/>
      <c r="AJ25" s="136"/>
    </row>
    <row r="26" ht="16.5" customHeight="1">
      <c r="A26" s="679">
        <v>47.0</v>
      </c>
      <c r="B26" s="679">
        <v>42.0</v>
      </c>
      <c r="C26" s="679">
        <v>23.0</v>
      </c>
      <c r="D26" s="679">
        <v>4.0</v>
      </c>
      <c r="E26" s="635">
        <v>25.0</v>
      </c>
      <c r="F26" s="679">
        <v>32.0</v>
      </c>
      <c r="G26" s="680"/>
      <c r="H26" s="653" t="s">
        <v>2997</v>
      </c>
      <c r="I26" s="654" t="s">
        <v>2998</v>
      </c>
      <c r="J26" s="4" t="s">
        <v>2998</v>
      </c>
      <c r="K26" s="654" t="s">
        <v>3842</v>
      </c>
      <c r="L26" s="655">
        <v>2.0</v>
      </c>
      <c r="M26" s="654" t="s">
        <v>1965</v>
      </c>
      <c r="N26" s="663" t="s">
        <v>54</v>
      </c>
      <c r="O26" s="647">
        <v>3.0</v>
      </c>
      <c r="P26" s="656" t="s">
        <v>93</v>
      </c>
      <c r="Q26" s="654" t="s">
        <v>56</v>
      </c>
      <c r="R26" s="657" t="s">
        <v>56</v>
      </c>
      <c r="S26" s="669" t="s">
        <v>2572</v>
      </c>
      <c r="T26" s="658" t="s">
        <v>3781</v>
      </c>
      <c r="U26" s="659"/>
      <c r="V26" s="654" t="s">
        <v>3234</v>
      </c>
      <c r="W26" s="660">
        <v>1091.0</v>
      </c>
      <c r="X26" s="661" t="s">
        <v>1040</v>
      </c>
      <c r="Y26" s="660">
        <v>1.0</v>
      </c>
      <c r="Z26" s="662"/>
      <c r="AA26" s="660">
        <v>1091.0</v>
      </c>
      <c r="AB26" s="648"/>
      <c r="AC26" s="649">
        <v>2020.0</v>
      </c>
      <c r="AD26" s="651"/>
      <c r="AE26" s="650">
        <v>0.56</v>
      </c>
      <c r="AF26" s="651"/>
      <c r="AG26" s="651"/>
      <c r="AH26" s="651"/>
      <c r="AI26" s="651"/>
      <c r="AJ26" s="136"/>
    </row>
    <row r="27" ht="16.5" customHeight="1">
      <c r="A27" s="685">
        <v>47.0</v>
      </c>
      <c r="B27" s="685">
        <v>1.0</v>
      </c>
      <c r="C27" s="685">
        <v>25.0</v>
      </c>
      <c r="D27" s="685">
        <v>5.0</v>
      </c>
      <c r="E27" s="652">
        <v>26.0</v>
      </c>
      <c r="F27" s="685">
        <v>31.0</v>
      </c>
      <c r="G27" s="686"/>
      <c r="H27" s="637" t="s">
        <v>3843</v>
      </c>
      <c r="I27" s="638" t="s">
        <v>3844</v>
      </c>
      <c r="J27" s="4" t="s">
        <v>3844</v>
      </c>
      <c r="K27" s="638" t="s">
        <v>3845</v>
      </c>
      <c r="L27" s="639">
        <v>1.0</v>
      </c>
      <c r="M27" s="638" t="s">
        <v>3232</v>
      </c>
      <c r="N27" s="668" t="s">
        <v>77</v>
      </c>
      <c r="O27" s="641">
        <v>1.0</v>
      </c>
      <c r="P27" s="642" t="s">
        <v>55</v>
      </c>
      <c r="Q27" s="638" t="s">
        <v>56</v>
      </c>
      <c r="R27" s="643" t="s">
        <v>56</v>
      </c>
      <c r="S27" s="638" t="s">
        <v>2572</v>
      </c>
      <c r="T27" s="644" t="s">
        <v>3788</v>
      </c>
      <c r="U27" s="645"/>
      <c r="V27" s="638" t="s">
        <v>3829</v>
      </c>
      <c r="W27" s="646">
        <v>1.0</v>
      </c>
      <c r="X27" s="643" t="s">
        <v>1053</v>
      </c>
      <c r="Y27" s="647">
        <v>1.0</v>
      </c>
      <c r="Z27" s="645"/>
      <c r="AA27" s="645"/>
      <c r="AB27" s="648"/>
      <c r="AC27" s="649">
        <v>2020.0</v>
      </c>
      <c r="AD27" s="650">
        <v>0.03</v>
      </c>
      <c r="AE27" s="650">
        <v>2.21</v>
      </c>
      <c r="AF27" s="650">
        <v>6161.174</v>
      </c>
      <c r="AG27" s="651"/>
      <c r="AH27" s="650">
        <v>1212.078</v>
      </c>
      <c r="AI27" s="650">
        <v>12633.0</v>
      </c>
      <c r="AJ27" s="136"/>
    </row>
    <row r="28" ht="16.5" customHeight="1">
      <c r="A28" s="685">
        <v>47.0</v>
      </c>
      <c r="B28" s="685">
        <v>2.0</v>
      </c>
      <c r="C28" s="685">
        <v>26.0</v>
      </c>
      <c r="D28" s="685">
        <v>5.0</v>
      </c>
      <c r="E28" s="635">
        <v>27.0</v>
      </c>
      <c r="F28" s="685">
        <v>31.0</v>
      </c>
      <c r="G28" s="686"/>
      <c r="H28" s="653" t="s">
        <v>3846</v>
      </c>
      <c r="I28" s="657" t="s">
        <v>3847</v>
      </c>
      <c r="J28" s="4" t="s">
        <v>3847</v>
      </c>
      <c r="K28" s="654" t="s">
        <v>3848</v>
      </c>
      <c r="L28" s="655">
        <v>1.0</v>
      </c>
      <c r="M28" s="654" t="s">
        <v>3778</v>
      </c>
      <c r="N28" s="640" t="s">
        <v>64</v>
      </c>
      <c r="O28" s="641">
        <v>2.0</v>
      </c>
      <c r="P28" s="656" t="s">
        <v>55</v>
      </c>
      <c r="Q28" s="654" t="s">
        <v>56</v>
      </c>
      <c r="R28" s="657" t="s">
        <v>56</v>
      </c>
      <c r="S28" s="654" t="s">
        <v>2572</v>
      </c>
      <c r="T28" s="658" t="s">
        <v>3781</v>
      </c>
      <c r="U28" s="659"/>
      <c r="V28" s="654" t="s">
        <v>1199</v>
      </c>
      <c r="W28" s="660">
        <v>143.0</v>
      </c>
      <c r="X28" s="665" t="s">
        <v>1053</v>
      </c>
      <c r="Y28" s="660">
        <v>1.0</v>
      </c>
      <c r="Z28" s="662"/>
      <c r="AA28" s="660">
        <v>143.0</v>
      </c>
      <c r="AB28" s="648"/>
      <c r="AC28" s="649">
        <v>2015.0</v>
      </c>
      <c r="AD28" s="651"/>
      <c r="AE28" s="650">
        <v>0.58</v>
      </c>
      <c r="AF28" s="651"/>
      <c r="AG28" s="651"/>
      <c r="AH28" s="650">
        <v>226.1</v>
      </c>
      <c r="AI28" s="650">
        <v>13063.1</v>
      </c>
      <c r="AJ28" s="136"/>
    </row>
    <row r="29" ht="16.5" customHeight="1">
      <c r="A29" s="687">
        <v>47.0</v>
      </c>
      <c r="B29" s="687">
        <v>12.0</v>
      </c>
      <c r="C29" s="687">
        <v>35.0</v>
      </c>
      <c r="D29" s="687">
        <v>6.0</v>
      </c>
      <c r="E29" s="652">
        <v>28.0</v>
      </c>
      <c r="F29" s="687">
        <v>33.0</v>
      </c>
      <c r="G29" s="688"/>
      <c r="H29" s="653" t="s">
        <v>2969</v>
      </c>
      <c r="I29" s="654" t="s">
        <v>2970</v>
      </c>
      <c r="J29" s="4" t="s">
        <v>2970</v>
      </c>
      <c r="K29" s="654" t="s">
        <v>3849</v>
      </c>
      <c r="L29" s="655">
        <v>1.0</v>
      </c>
      <c r="M29" s="654" t="s">
        <v>3232</v>
      </c>
      <c r="N29" s="668" t="s">
        <v>77</v>
      </c>
      <c r="O29" s="641">
        <v>1.0</v>
      </c>
      <c r="P29" s="656" t="s">
        <v>55</v>
      </c>
      <c r="Q29" s="654" t="s">
        <v>56</v>
      </c>
      <c r="R29" s="657" t="s">
        <v>56</v>
      </c>
      <c r="S29" s="654" t="s">
        <v>2572</v>
      </c>
      <c r="T29" s="658" t="s">
        <v>3788</v>
      </c>
      <c r="U29" s="659"/>
      <c r="V29" s="654" t="s">
        <v>3829</v>
      </c>
      <c r="W29" s="660">
        <v>115.0</v>
      </c>
      <c r="X29" s="665" t="s">
        <v>1053</v>
      </c>
      <c r="Y29" s="646">
        <v>1.0</v>
      </c>
      <c r="Z29" s="674"/>
      <c r="AA29" s="646">
        <v>29626.0</v>
      </c>
      <c r="AB29" s="648"/>
      <c r="AC29" s="649">
        <v>2020.0</v>
      </c>
      <c r="AD29" s="650">
        <v>0.19</v>
      </c>
      <c r="AE29" s="650">
        <v>2.28</v>
      </c>
      <c r="AF29" s="650">
        <v>35223.38</v>
      </c>
      <c r="AG29" s="651"/>
      <c r="AH29" s="650">
        <v>2500.0</v>
      </c>
      <c r="AI29" s="650">
        <v>7442.0</v>
      </c>
      <c r="AJ29" s="136"/>
    </row>
    <row r="30" ht="16.5" customHeight="1">
      <c r="A30" s="687">
        <v>47.0</v>
      </c>
      <c r="B30" s="687">
        <v>7.0</v>
      </c>
      <c r="C30" s="687">
        <v>29.0</v>
      </c>
      <c r="D30" s="687">
        <v>6.0</v>
      </c>
      <c r="E30" s="635">
        <v>29.0</v>
      </c>
      <c r="F30" s="687">
        <v>33.0</v>
      </c>
      <c r="G30" s="688"/>
      <c r="H30" s="637" t="s">
        <v>3850</v>
      </c>
      <c r="I30" s="638" t="s">
        <v>3851</v>
      </c>
      <c r="J30" s="4" t="s">
        <v>3851</v>
      </c>
      <c r="K30" s="638" t="s">
        <v>3852</v>
      </c>
      <c r="L30" s="639">
        <v>1.0</v>
      </c>
      <c r="M30" s="638" t="s">
        <v>3778</v>
      </c>
      <c r="N30" s="640" t="s">
        <v>64</v>
      </c>
      <c r="O30" s="641">
        <v>2.0</v>
      </c>
      <c r="P30" s="642" t="s">
        <v>55</v>
      </c>
      <c r="Q30" s="638" t="s">
        <v>66</v>
      </c>
      <c r="R30" s="667" t="s">
        <v>66</v>
      </c>
      <c r="S30" s="638" t="s">
        <v>2572</v>
      </c>
      <c r="T30" s="644" t="s">
        <v>3781</v>
      </c>
      <c r="U30" s="645"/>
      <c r="V30" s="638" t="s">
        <v>1199</v>
      </c>
      <c r="W30" s="646">
        <v>1.0</v>
      </c>
      <c r="X30" s="643" t="s">
        <v>1053</v>
      </c>
      <c r="Y30" s="647">
        <v>1.0</v>
      </c>
      <c r="Z30" s="645"/>
      <c r="AA30" s="645"/>
      <c r="AB30" s="648"/>
      <c r="AC30" s="649">
        <v>2003.0</v>
      </c>
      <c r="AD30" s="650">
        <v>0.69</v>
      </c>
      <c r="AE30" s="650">
        <v>0.96</v>
      </c>
      <c r="AF30" s="650">
        <v>13452.0</v>
      </c>
      <c r="AG30" s="651"/>
      <c r="AH30" s="650">
        <v>807.5</v>
      </c>
      <c r="AI30" s="651"/>
      <c r="AJ30" s="136"/>
    </row>
    <row r="31" ht="16.5" customHeight="1">
      <c r="A31" s="687">
        <v>47.0</v>
      </c>
      <c r="B31" s="687">
        <v>14.0</v>
      </c>
      <c r="C31" s="687">
        <v>36.0</v>
      </c>
      <c r="D31" s="687">
        <v>6.0</v>
      </c>
      <c r="E31" s="652">
        <v>30.0</v>
      </c>
      <c r="F31" s="687">
        <v>33.0</v>
      </c>
      <c r="G31" s="688"/>
      <c r="H31" s="653" t="s">
        <v>3853</v>
      </c>
      <c r="I31" s="654" t="s">
        <v>3854</v>
      </c>
      <c r="J31" s="4" t="s">
        <v>3854</v>
      </c>
      <c r="K31" s="654" t="s">
        <v>3855</v>
      </c>
      <c r="L31" s="655">
        <v>1.0</v>
      </c>
      <c r="M31" s="654" t="s">
        <v>3778</v>
      </c>
      <c r="N31" s="640" t="s">
        <v>64</v>
      </c>
      <c r="O31" s="641">
        <v>2.0</v>
      </c>
      <c r="P31" s="656" t="s">
        <v>55</v>
      </c>
      <c r="Q31" s="654" t="s">
        <v>66</v>
      </c>
      <c r="R31" s="669" t="s">
        <v>66</v>
      </c>
      <c r="S31" s="654" t="s">
        <v>2572</v>
      </c>
      <c r="T31" s="658" t="s">
        <v>3781</v>
      </c>
      <c r="U31" s="659"/>
      <c r="V31" s="654" t="s">
        <v>1199</v>
      </c>
      <c r="W31" s="646">
        <v>1.0</v>
      </c>
      <c r="X31" s="643" t="s">
        <v>1053</v>
      </c>
      <c r="Y31" s="641">
        <v>1.0</v>
      </c>
      <c r="Z31" s="659"/>
      <c r="AA31" s="659"/>
      <c r="AB31" s="648"/>
      <c r="AC31" s="649">
        <v>2020.0</v>
      </c>
      <c r="AD31" s="650">
        <v>0.42</v>
      </c>
      <c r="AE31" s="650">
        <v>1.07</v>
      </c>
      <c r="AF31" s="650">
        <v>6802.0</v>
      </c>
      <c r="AG31" s="651"/>
      <c r="AH31" s="650">
        <v>298.7</v>
      </c>
      <c r="AI31" s="651"/>
      <c r="AJ31" s="136"/>
    </row>
    <row r="32" ht="16.5" customHeight="1">
      <c r="A32" s="687">
        <v>47.0</v>
      </c>
      <c r="B32" s="687">
        <v>6.0</v>
      </c>
      <c r="C32" s="687">
        <v>28.0</v>
      </c>
      <c r="D32" s="687">
        <v>6.0</v>
      </c>
      <c r="E32" s="635">
        <v>31.0</v>
      </c>
      <c r="F32" s="687">
        <v>33.0</v>
      </c>
      <c r="G32" s="688"/>
      <c r="H32" s="589"/>
      <c r="I32" s="657" t="s">
        <v>3856</v>
      </c>
      <c r="J32" s="684" t="s">
        <v>3856</v>
      </c>
      <c r="K32" s="654" t="s">
        <v>3857</v>
      </c>
      <c r="L32" s="655">
        <v>1.0</v>
      </c>
      <c r="M32" s="654" t="s">
        <v>1965</v>
      </c>
      <c r="N32" s="537" t="s">
        <v>54</v>
      </c>
      <c r="O32" s="647">
        <v>3.0</v>
      </c>
      <c r="P32" s="656" t="s">
        <v>55</v>
      </c>
      <c r="Q32" s="654" t="s">
        <v>3779</v>
      </c>
      <c r="R32" s="657" t="s">
        <v>3780</v>
      </c>
      <c r="S32" s="654" t="s">
        <v>2572</v>
      </c>
      <c r="T32" s="658" t="s">
        <v>3781</v>
      </c>
      <c r="U32" s="659"/>
      <c r="V32" s="654" t="s">
        <v>1199</v>
      </c>
      <c r="W32" s="646">
        <v>1.0</v>
      </c>
      <c r="X32" s="643" t="s">
        <v>1053</v>
      </c>
      <c r="Y32" s="641">
        <v>1.0</v>
      </c>
      <c r="Z32" s="659"/>
      <c r="AA32" s="659"/>
      <c r="AB32" s="648"/>
      <c r="AC32" s="649">
        <v>2021.0</v>
      </c>
      <c r="AD32" s="650">
        <v>1.35</v>
      </c>
      <c r="AE32" s="650">
        <v>0.26</v>
      </c>
      <c r="AF32" s="650">
        <v>11310.0</v>
      </c>
      <c r="AG32" s="651"/>
      <c r="AH32" s="650">
        <v>784.7</v>
      </c>
      <c r="AI32" s="651"/>
      <c r="AJ32" s="136"/>
    </row>
    <row r="33" ht="16.5" customHeight="1">
      <c r="A33" s="687">
        <v>47.0</v>
      </c>
      <c r="B33" s="687">
        <v>8.0</v>
      </c>
      <c r="C33" s="687">
        <v>30.0</v>
      </c>
      <c r="D33" s="687">
        <v>6.0</v>
      </c>
      <c r="E33" s="652">
        <v>32.0</v>
      </c>
      <c r="F33" s="687">
        <v>33.0</v>
      </c>
      <c r="G33" s="688"/>
      <c r="H33" s="653" t="s">
        <v>3858</v>
      </c>
      <c r="I33" s="654" t="s">
        <v>3859</v>
      </c>
      <c r="J33" s="4" t="s">
        <v>3859</v>
      </c>
      <c r="K33" s="654" t="s">
        <v>3860</v>
      </c>
      <c r="L33" s="655">
        <v>1.0</v>
      </c>
      <c r="M33" s="654" t="s">
        <v>1965</v>
      </c>
      <c r="N33" s="663" t="s">
        <v>54</v>
      </c>
      <c r="O33" s="647">
        <v>3.0</v>
      </c>
      <c r="P33" s="656" t="s">
        <v>93</v>
      </c>
      <c r="Q33" s="654" t="s">
        <v>66</v>
      </c>
      <c r="R33" s="669" t="s">
        <v>66</v>
      </c>
      <c r="S33" s="654" t="s">
        <v>2572</v>
      </c>
      <c r="T33" s="658" t="s">
        <v>3781</v>
      </c>
      <c r="U33" s="657" t="s">
        <v>147</v>
      </c>
      <c r="V33" s="654" t="s">
        <v>1199</v>
      </c>
      <c r="W33" s="646">
        <v>1.0</v>
      </c>
      <c r="X33" s="643" t="s">
        <v>1053</v>
      </c>
      <c r="Y33" s="641">
        <v>1.0</v>
      </c>
      <c r="Z33" s="659"/>
      <c r="AA33" s="659"/>
      <c r="AB33" s="648"/>
      <c r="AC33" s="649">
        <v>2016.0</v>
      </c>
      <c r="AD33" s="651"/>
      <c r="AE33" s="650">
        <v>0.1</v>
      </c>
      <c r="AF33" s="651"/>
      <c r="AG33" s="651"/>
      <c r="AH33" s="651"/>
      <c r="AI33" s="651"/>
      <c r="AJ33" s="136"/>
    </row>
    <row r="34" ht="16.5" customHeight="1">
      <c r="A34" s="687">
        <v>47.0</v>
      </c>
      <c r="B34" s="687">
        <v>9.0</v>
      </c>
      <c r="C34" s="687">
        <v>31.0</v>
      </c>
      <c r="D34" s="687">
        <v>6.0</v>
      </c>
      <c r="E34" s="635">
        <v>33.0</v>
      </c>
      <c r="F34" s="687">
        <v>33.0</v>
      </c>
      <c r="G34" s="688"/>
      <c r="H34" s="637" t="s">
        <v>1207</v>
      </c>
      <c r="I34" s="638" t="s">
        <v>1208</v>
      </c>
      <c r="J34" s="4" t="s">
        <v>1208</v>
      </c>
      <c r="K34" s="638" t="s">
        <v>1219</v>
      </c>
      <c r="L34" s="639">
        <v>1.0</v>
      </c>
      <c r="M34" s="638" t="s">
        <v>1965</v>
      </c>
      <c r="N34" s="663" t="s">
        <v>54</v>
      </c>
      <c r="O34" s="647">
        <v>3.0</v>
      </c>
      <c r="P34" s="642" t="s">
        <v>55</v>
      </c>
      <c r="Q34" s="638" t="s">
        <v>66</v>
      </c>
      <c r="R34" s="667" t="s">
        <v>66</v>
      </c>
      <c r="S34" s="638" t="s">
        <v>2572</v>
      </c>
      <c r="T34" s="644" t="s">
        <v>3781</v>
      </c>
      <c r="U34" s="645"/>
      <c r="V34" s="638" t="s">
        <v>1199</v>
      </c>
      <c r="W34" s="646">
        <v>1.0</v>
      </c>
      <c r="X34" s="643" t="s">
        <v>1053</v>
      </c>
      <c r="Y34" s="647">
        <v>1.0</v>
      </c>
      <c r="Z34" s="645"/>
      <c r="AA34" s="645"/>
      <c r="AB34" s="648"/>
      <c r="AC34" s="649">
        <v>2015.0</v>
      </c>
      <c r="AD34" s="650">
        <v>0.74</v>
      </c>
      <c r="AE34" s="650">
        <v>0.75</v>
      </c>
      <c r="AF34" s="650">
        <v>1937.0</v>
      </c>
      <c r="AG34" s="651"/>
      <c r="AH34" s="650">
        <v>111.1</v>
      </c>
      <c r="AI34" s="651"/>
      <c r="AJ34" s="136"/>
    </row>
    <row r="35" ht="16.5" customHeight="1">
      <c r="A35" s="687">
        <v>47.0</v>
      </c>
      <c r="B35" s="687">
        <v>10.0</v>
      </c>
      <c r="C35" s="687">
        <v>32.0</v>
      </c>
      <c r="D35" s="687">
        <v>6.0</v>
      </c>
      <c r="E35" s="652">
        <v>34.0</v>
      </c>
      <c r="F35" s="687">
        <v>33.0</v>
      </c>
      <c r="G35" s="688"/>
      <c r="H35" s="589"/>
      <c r="I35" s="657" t="s">
        <v>3861</v>
      </c>
      <c r="J35" s="684" t="s">
        <v>3861</v>
      </c>
      <c r="K35" s="654" t="s">
        <v>3862</v>
      </c>
      <c r="L35" s="655">
        <v>1.0</v>
      </c>
      <c r="M35" s="654" t="s">
        <v>1965</v>
      </c>
      <c r="N35" s="663" t="s">
        <v>54</v>
      </c>
      <c r="O35" s="647">
        <v>3.0</v>
      </c>
      <c r="P35" s="656" t="s">
        <v>93</v>
      </c>
      <c r="Q35" s="654" t="s">
        <v>66</v>
      </c>
      <c r="R35" s="669" t="s">
        <v>66</v>
      </c>
      <c r="S35" s="654" t="s">
        <v>2572</v>
      </c>
      <c r="T35" s="658" t="s">
        <v>3781</v>
      </c>
      <c r="U35" s="659"/>
      <c r="V35" s="654" t="s">
        <v>1199</v>
      </c>
      <c r="W35" s="646">
        <v>1.0</v>
      </c>
      <c r="X35" s="643" t="s">
        <v>1053</v>
      </c>
      <c r="Y35" s="641">
        <v>1.0</v>
      </c>
      <c r="Z35" s="659"/>
      <c r="AA35" s="659"/>
      <c r="AB35" s="648"/>
      <c r="AC35" s="649">
        <v>2016.0</v>
      </c>
      <c r="AD35" s="651"/>
      <c r="AE35" s="650">
        <v>0.25</v>
      </c>
      <c r="AF35" s="651"/>
      <c r="AG35" s="651"/>
      <c r="AH35" s="651"/>
      <c r="AI35" s="651"/>
      <c r="AJ35" s="136"/>
    </row>
    <row r="36" ht="16.5" customHeight="1">
      <c r="A36" s="687">
        <v>47.0</v>
      </c>
      <c r="B36" s="687">
        <v>11.0</v>
      </c>
      <c r="C36" s="687">
        <v>34.0</v>
      </c>
      <c r="D36" s="687">
        <v>6.0</v>
      </c>
      <c r="E36" s="635">
        <v>35.0</v>
      </c>
      <c r="F36" s="687">
        <v>33.0</v>
      </c>
      <c r="G36" s="688"/>
      <c r="H36" s="637" t="s">
        <v>2969</v>
      </c>
      <c r="I36" s="638" t="s">
        <v>2970</v>
      </c>
      <c r="J36" s="4" t="s">
        <v>2970</v>
      </c>
      <c r="K36" s="638" t="s">
        <v>3863</v>
      </c>
      <c r="L36" s="639">
        <v>1.0</v>
      </c>
      <c r="M36" s="638" t="s">
        <v>1965</v>
      </c>
      <c r="N36" s="663" t="s">
        <v>54</v>
      </c>
      <c r="O36" s="647">
        <v>3.0</v>
      </c>
      <c r="P36" s="642" t="s">
        <v>55</v>
      </c>
      <c r="Q36" s="638" t="s">
        <v>56</v>
      </c>
      <c r="R36" s="643" t="s">
        <v>56</v>
      </c>
      <c r="S36" s="638" t="s">
        <v>2572</v>
      </c>
      <c r="T36" s="644" t="s">
        <v>3781</v>
      </c>
      <c r="U36" s="645"/>
      <c r="V36" s="638" t="s">
        <v>3234</v>
      </c>
      <c r="W36" s="664">
        <v>29508.0</v>
      </c>
      <c r="X36" s="661" t="s">
        <v>1040</v>
      </c>
      <c r="Y36" s="676" t="s">
        <v>68</v>
      </c>
      <c r="Z36" s="674"/>
      <c r="AA36" s="646">
        <v>29626.0</v>
      </c>
      <c r="AB36" s="648"/>
      <c r="AC36" s="649">
        <v>2021.0</v>
      </c>
      <c r="AD36" s="650">
        <v>2.0</v>
      </c>
      <c r="AE36" s="650">
        <v>0.38</v>
      </c>
      <c r="AF36" s="651"/>
      <c r="AG36" s="651"/>
      <c r="AH36" s="650">
        <v>5826.0</v>
      </c>
      <c r="AI36" s="651"/>
      <c r="AJ36" s="136"/>
    </row>
    <row r="37" ht="16.5" customHeight="1">
      <c r="A37" s="687">
        <v>47.0</v>
      </c>
      <c r="B37" s="687">
        <v>47.0</v>
      </c>
      <c r="C37" s="687">
        <v>40.0</v>
      </c>
      <c r="D37" s="687">
        <v>6.0</v>
      </c>
      <c r="E37" s="652">
        <v>36.0</v>
      </c>
      <c r="F37" s="687">
        <v>33.0</v>
      </c>
      <c r="G37" s="688"/>
      <c r="H37" s="637" t="s">
        <v>3020</v>
      </c>
      <c r="I37" s="638" t="s">
        <v>3021</v>
      </c>
      <c r="J37" s="4" t="s">
        <v>3021</v>
      </c>
      <c r="K37" s="638" t="s">
        <v>3864</v>
      </c>
      <c r="L37" s="639">
        <v>2.0</v>
      </c>
      <c r="M37" s="667" t="s">
        <v>3232</v>
      </c>
      <c r="N37" s="668" t="s">
        <v>77</v>
      </c>
      <c r="O37" s="641">
        <v>1.0</v>
      </c>
      <c r="P37" s="642" t="s">
        <v>93</v>
      </c>
      <c r="Q37" s="638" t="s">
        <v>56</v>
      </c>
      <c r="R37" s="643" t="s">
        <v>56</v>
      </c>
      <c r="S37" s="667" t="s">
        <v>2572</v>
      </c>
      <c r="T37" s="644" t="s">
        <v>3781</v>
      </c>
      <c r="U37" s="645"/>
      <c r="V37" s="638" t="s">
        <v>3234</v>
      </c>
      <c r="W37" s="646">
        <v>1.0</v>
      </c>
      <c r="X37" s="643" t="s">
        <v>1053</v>
      </c>
      <c r="Y37" s="647">
        <v>1.0</v>
      </c>
      <c r="Z37" s="645"/>
      <c r="AA37" s="645"/>
      <c r="AB37" s="648"/>
      <c r="AC37" s="649">
        <v>2017.0</v>
      </c>
      <c r="AD37" s="651"/>
      <c r="AE37" s="650">
        <v>1.72</v>
      </c>
      <c r="AF37" s="651"/>
      <c r="AG37" s="651"/>
      <c r="AH37" s="651"/>
      <c r="AI37" s="651"/>
      <c r="AJ37" s="136"/>
    </row>
    <row r="38" ht="16.5" customHeight="1">
      <c r="A38" s="687">
        <v>47.0</v>
      </c>
      <c r="B38" s="687">
        <v>48.0</v>
      </c>
      <c r="C38" s="687">
        <v>45.0</v>
      </c>
      <c r="D38" s="687">
        <v>6.0</v>
      </c>
      <c r="E38" s="635">
        <v>37.0</v>
      </c>
      <c r="F38" s="687">
        <v>33.0</v>
      </c>
      <c r="G38" s="688"/>
      <c r="H38" s="589"/>
      <c r="I38" s="654" t="s">
        <v>3260</v>
      </c>
      <c r="J38" s="222" t="s">
        <v>1688</v>
      </c>
      <c r="K38" s="654" t="s">
        <v>3865</v>
      </c>
      <c r="L38" s="655">
        <v>2.0</v>
      </c>
      <c r="M38" s="669" t="s">
        <v>3232</v>
      </c>
      <c r="N38" s="668" t="s">
        <v>77</v>
      </c>
      <c r="O38" s="641">
        <v>1.0</v>
      </c>
      <c r="P38" s="656" t="s">
        <v>93</v>
      </c>
      <c r="Q38" s="654" t="s">
        <v>56</v>
      </c>
      <c r="R38" s="657" t="s">
        <v>56</v>
      </c>
      <c r="S38" s="669" t="s">
        <v>2572</v>
      </c>
      <c r="T38" s="658" t="s">
        <v>3781</v>
      </c>
      <c r="U38" s="659"/>
      <c r="V38" s="654" t="s">
        <v>3234</v>
      </c>
      <c r="W38" s="646">
        <v>1.0</v>
      </c>
      <c r="X38" s="643" t="s">
        <v>1053</v>
      </c>
      <c r="Y38" s="641">
        <v>1.0</v>
      </c>
      <c r="Z38" s="657" t="s">
        <v>196</v>
      </c>
      <c r="AA38" s="659"/>
      <c r="AB38" s="648"/>
      <c r="AC38" s="649">
        <v>2020.0</v>
      </c>
      <c r="AD38" s="651"/>
      <c r="AE38" s="650">
        <v>1.92</v>
      </c>
      <c r="AF38" s="651"/>
      <c r="AG38" s="651"/>
      <c r="AH38" s="651"/>
      <c r="AI38" s="651"/>
      <c r="AJ38" s="136"/>
    </row>
    <row r="39" ht="16.5" customHeight="1">
      <c r="A39" s="687">
        <v>47.0</v>
      </c>
      <c r="B39" s="687">
        <v>44.0</v>
      </c>
      <c r="C39" s="687">
        <v>42.0</v>
      </c>
      <c r="D39" s="687">
        <v>6.0</v>
      </c>
      <c r="E39" s="652">
        <v>38.0</v>
      </c>
      <c r="F39" s="687">
        <v>33.0</v>
      </c>
      <c r="G39" s="688"/>
      <c r="H39" s="653" t="s">
        <v>3866</v>
      </c>
      <c r="I39" s="654" t="s">
        <v>3867</v>
      </c>
      <c r="J39" s="4" t="s">
        <v>3867</v>
      </c>
      <c r="K39" s="654" t="s">
        <v>3868</v>
      </c>
      <c r="L39" s="655">
        <v>2.0</v>
      </c>
      <c r="M39" s="669" t="s">
        <v>3778</v>
      </c>
      <c r="N39" s="640" t="s">
        <v>64</v>
      </c>
      <c r="O39" s="641">
        <v>2.0</v>
      </c>
      <c r="P39" s="656" t="s">
        <v>55</v>
      </c>
      <c r="Q39" s="654" t="s">
        <v>66</v>
      </c>
      <c r="R39" s="669" t="s">
        <v>66</v>
      </c>
      <c r="S39" s="659"/>
      <c r="T39" s="658" t="s">
        <v>3781</v>
      </c>
      <c r="U39" s="659"/>
      <c r="V39" s="654" t="s">
        <v>1199</v>
      </c>
      <c r="W39" s="646">
        <v>1.0</v>
      </c>
      <c r="X39" s="643" t="s">
        <v>1053</v>
      </c>
      <c r="Y39" s="641">
        <v>1.0</v>
      </c>
      <c r="Z39" s="659"/>
      <c r="AA39" s="659"/>
      <c r="AB39" s="648"/>
      <c r="AC39" s="649">
        <v>2021.0</v>
      </c>
      <c r="AD39" s="651"/>
      <c r="AE39" s="651"/>
      <c r="AF39" s="651"/>
      <c r="AG39" s="651"/>
      <c r="AH39" s="651"/>
      <c r="AI39" s="651"/>
      <c r="AJ39" s="136"/>
    </row>
    <row r="40" ht="16.5" customHeight="1">
      <c r="A40" s="687">
        <v>47.0</v>
      </c>
      <c r="B40" s="687">
        <v>52.0</v>
      </c>
      <c r="C40" s="687">
        <v>39.0</v>
      </c>
      <c r="D40" s="687">
        <v>6.0</v>
      </c>
      <c r="E40" s="635">
        <v>39.0</v>
      </c>
      <c r="F40" s="687">
        <v>33.0</v>
      </c>
      <c r="G40" s="688"/>
      <c r="H40" s="653" t="s">
        <v>3869</v>
      </c>
      <c r="I40" s="654" t="s">
        <v>3870</v>
      </c>
      <c r="J40" s="4" t="s">
        <v>3870</v>
      </c>
      <c r="K40" s="669" t="s">
        <v>3871</v>
      </c>
      <c r="L40" s="655">
        <v>2.0</v>
      </c>
      <c r="M40" s="669" t="s">
        <v>3778</v>
      </c>
      <c r="N40" s="640" t="s">
        <v>64</v>
      </c>
      <c r="O40" s="641">
        <v>2.0</v>
      </c>
      <c r="P40" s="656" t="s">
        <v>93</v>
      </c>
      <c r="Q40" s="654" t="s">
        <v>56</v>
      </c>
      <c r="R40" s="657" t="s">
        <v>56</v>
      </c>
      <c r="S40" s="669" t="s">
        <v>2572</v>
      </c>
      <c r="T40" s="658" t="s">
        <v>3781</v>
      </c>
      <c r="U40" s="659"/>
      <c r="V40" s="654" t="s">
        <v>3234</v>
      </c>
      <c r="W40" s="660">
        <v>15.0</v>
      </c>
      <c r="X40" s="665" t="s">
        <v>1053</v>
      </c>
      <c r="Y40" s="660">
        <v>1.0</v>
      </c>
      <c r="Z40" s="662"/>
      <c r="AA40" s="660">
        <v>15.0</v>
      </c>
      <c r="AB40" s="648"/>
      <c r="AC40" s="649">
        <v>2022.0</v>
      </c>
      <c r="AD40" s="651"/>
      <c r="AE40" s="650">
        <v>0.82</v>
      </c>
      <c r="AF40" s="651"/>
      <c r="AG40" s="651"/>
      <c r="AH40" s="651"/>
      <c r="AI40" s="651"/>
      <c r="AJ40" s="136"/>
    </row>
    <row r="41" ht="16.5" customHeight="1">
      <c r="A41" s="687">
        <v>47.0</v>
      </c>
      <c r="B41" s="687">
        <v>50.0</v>
      </c>
      <c r="C41" s="687">
        <v>38.0</v>
      </c>
      <c r="D41" s="687">
        <v>6.0</v>
      </c>
      <c r="E41" s="652">
        <v>40.0</v>
      </c>
      <c r="F41" s="687">
        <v>33.0</v>
      </c>
      <c r="G41" s="688"/>
      <c r="H41" s="653" t="s">
        <v>3872</v>
      </c>
      <c r="I41" s="654" t="s">
        <v>3873</v>
      </c>
      <c r="J41" s="222" t="s">
        <v>3874</v>
      </c>
      <c r="K41" s="669" t="s">
        <v>3875</v>
      </c>
      <c r="L41" s="655">
        <v>2.0</v>
      </c>
      <c r="M41" s="669" t="s">
        <v>3778</v>
      </c>
      <c r="N41" s="640" t="s">
        <v>64</v>
      </c>
      <c r="O41" s="641">
        <v>2.0</v>
      </c>
      <c r="P41" s="656" t="s">
        <v>93</v>
      </c>
      <c r="Q41" s="654" t="s">
        <v>3779</v>
      </c>
      <c r="R41" s="657" t="s">
        <v>3780</v>
      </c>
      <c r="S41" s="659"/>
      <c r="T41" s="658" t="s">
        <v>3781</v>
      </c>
      <c r="U41" s="657" t="s">
        <v>147</v>
      </c>
      <c r="V41" s="654" t="s">
        <v>1199</v>
      </c>
      <c r="W41" s="660">
        <v>3396.0</v>
      </c>
      <c r="X41" s="661" t="s">
        <v>1040</v>
      </c>
      <c r="Y41" s="660">
        <v>1.0</v>
      </c>
      <c r="Z41" s="662"/>
      <c r="AA41" s="660">
        <v>3396.0</v>
      </c>
      <c r="AB41" s="648"/>
      <c r="AC41" s="649">
        <v>2019.0</v>
      </c>
      <c r="AD41" s="651"/>
      <c r="AE41" s="140">
        <v>0.92</v>
      </c>
      <c r="AF41" s="651"/>
      <c r="AG41" s="651"/>
      <c r="AH41" s="651"/>
      <c r="AI41" s="651"/>
      <c r="AJ41" s="136"/>
    </row>
    <row r="42" ht="16.5" customHeight="1">
      <c r="A42" s="687">
        <v>47.0</v>
      </c>
      <c r="B42" s="687">
        <v>43.0</v>
      </c>
      <c r="C42" s="687">
        <v>41.0</v>
      </c>
      <c r="D42" s="687">
        <v>6.0</v>
      </c>
      <c r="E42" s="635">
        <v>41.0</v>
      </c>
      <c r="F42" s="687">
        <v>33.0</v>
      </c>
      <c r="G42" s="688"/>
      <c r="H42" s="589"/>
      <c r="I42" s="638" t="s">
        <v>3876</v>
      </c>
      <c r="J42" s="684" t="s">
        <v>3876</v>
      </c>
      <c r="K42" s="638" t="s">
        <v>3877</v>
      </c>
      <c r="L42" s="639">
        <v>2.0</v>
      </c>
      <c r="M42" s="667" t="s">
        <v>1965</v>
      </c>
      <c r="N42" s="663" t="s">
        <v>54</v>
      </c>
      <c r="O42" s="647">
        <v>3.0</v>
      </c>
      <c r="P42" s="642" t="s">
        <v>93</v>
      </c>
      <c r="Q42" s="638" t="s">
        <v>56</v>
      </c>
      <c r="R42" s="643" t="s">
        <v>56</v>
      </c>
      <c r="S42" s="667" t="s">
        <v>2572</v>
      </c>
      <c r="T42" s="644" t="s">
        <v>3781</v>
      </c>
      <c r="U42" s="645"/>
      <c r="V42" s="638" t="s">
        <v>3234</v>
      </c>
      <c r="W42" s="646">
        <v>1.0</v>
      </c>
      <c r="X42" s="643" t="s">
        <v>1053</v>
      </c>
      <c r="Y42" s="647">
        <v>1.0</v>
      </c>
      <c r="Z42" s="645"/>
      <c r="AA42" s="645"/>
      <c r="AB42" s="648"/>
      <c r="AC42" s="649">
        <v>2020.0</v>
      </c>
      <c r="AD42" s="651"/>
      <c r="AE42" s="651"/>
      <c r="AF42" s="651"/>
      <c r="AG42" s="651"/>
      <c r="AH42" s="651"/>
      <c r="AI42" s="651"/>
      <c r="AJ42" s="136"/>
    </row>
    <row r="43" ht="16.5" customHeight="1">
      <c r="A43" s="687">
        <v>47.0</v>
      </c>
      <c r="B43" s="687">
        <v>45.0</v>
      </c>
      <c r="C43" s="687">
        <v>43.0</v>
      </c>
      <c r="D43" s="687">
        <v>6.0</v>
      </c>
      <c r="E43" s="652">
        <v>42.0</v>
      </c>
      <c r="F43" s="687">
        <v>33.0</v>
      </c>
      <c r="G43" s="688"/>
      <c r="H43" s="637" t="s">
        <v>3878</v>
      </c>
      <c r="I43" s="638" t="s">
        <v>3879</v>
      </c>
      <c r="J43" s="4" t="s">
        <v>3879</v>
      </c>
      <c r="K43" s="638" t="s">
        <v>3880</v>
      </c>
      <c r="L43" s="639">
        <v>2.0</v>
      </c>
      <c r="M43" s="667" t="s">
        <v>1965</v>
      </c>
      <c r="N43" s="663" t="s">
        <v>54</v>
      </c>
      <c r="O43" s="647">
        <v>3.0</v>
      </c>
      <c r="P43" s="642" t="s">
        <v>93</v>
      </c>
      <c r="Q43" s="638" t="s">
        <v>56</v>
      </c>
      <c r="R43" s="643" t="s">
        <v>56</v>
      </c>
      <c r="S43" s="667" t="s">
        <v>2572</v>
      </c>
      <c r="T43" s="644" t="s">
        <v>3781</v>
      </c>
      <c r="U43" s="645"/>
      <c r="V43" s="638" t="s">
        <v>3234</v>
      </c>
      <c r="W43" s="646">
        <v>1.0</v>
      </c>
      <c r="X43" s="643" t="s">
        <v>1053</v>
      </c>
      <c r="Y43" s="647">
        <v>1.0</v>
      </c>
      <c r="Z43" s="645"/>
      <c r="AA43" s="645"/>
      <c r="AB43" s="648"/>
      <c r="AC43" s="649">
        <v>2021.0</v>
      </c>
      <c r="AD43" s="651"/>
      <c r="AE43" s="650">
        <v>0.72</v>
      </c>
      <c r="AF43" s="651"/>
      <c r="AG43" s="651"/>
      <c r="AH43" s="651"/>
      <c r="AI43" s="651"/>
      <c r="AJ43" s="136"/>
    </row>
    <row r="44" ht="16.5" customHeight="1">
      <c r="A44" s="687">
        <v>47.0</v>
      </c>
      <c r="B44" s="687">
        <v>46.0</v>
      </c>
      <c r="C44" s="687">
        <v>44.0</v>
      </c>
      <c r="D44" s="687">
        <v>6.0</v>
      </c>
      <c r="E44" s="635">
        <v>43.0</v>
      </c>
      <c r="F44" s="687">
        <v>33.0</v>
      </c>
      <c r="G44" s="688"/>
      <c r="H44" s="653" t="s">
        <v>2988</v>
      </c>
      <c r="I44" s="654" t="s">
        <v>2989</v>
      </c>
      <c r="J44" s="4" t="s">
        <v>2989</v>
      </c>
      <c r="K44" s="654" t="s">
        <v>3881</v>
      </c>
      <c r="L44" s="655">
        <v>2.0</v>
      </c>
      <c r="M44" s="669" t="s">
        <v>1965</v>
      </c>
      <c r="N44" s="663" t="s">
        <v>54</v>
      </c>
      <c r="O44" s="647">
        <v>3.0</v>
      </c>
      <c r="P44" s="656" t="s">
        <v>93</v>
      </c>
      <c r="Q44" s="654" t="s">
        <v>56</v>
      </c>
      <c r="R44" s="657" t="s">
        <v>56</v>
      </c>
      <c r="S44" s="669" t="s">
        <v>2572</v>
      </c>
      <c r="T44" s="658" t="s">
        <v>3781</v>
      </c>
      <c r="U44" s="659"/>
      <c r="V44" s="654" t="s">
        <v>3234</v>
      </c>
      <c r="W44" s="646">
        <v>1.0</v>
      </c>
      <c r="X44" s="643" t="s">
        <v>1053</v>
      </c>
      <c r="Y44" s="641">
        <v>1.0</v>
      </c>
      <c r="Z44" s="659"/>
      <c r="AA44" s="659"/>
      <c r="AB44" s="648"/>
      <c r="AC44" s="649">
        <v>2016.0</v>
      </c>
      <c r="AD44" s="651"/>
      <c r="AE44" s="650">
        <v>0.42</v>
      </c>
      <c r="AF44" s="651"/>
      <c r="AG44" s="651"/>
      <c r="AH44" s="651"/>
      <c r="AI44" s="651"/>
      <c r="AJ44" s="136"/>
    </row>
    <row r="45" ht="16.5" customHeight="1">
      <c r="A45" s="687">
        <v>47.0</v>
      </c>
      <c r="B45" s="687">
        <v>51.0</v>
      </c>
      <c r="C45" s="687">
        <v>46.0</v>
      </c>
      <c r="D45" s="687">
        <v>6.0</v>
      </c>
      <c r="E45" s="652">
        <v>44.0</v>
      </c>
      <c r="F45" s="687">
        <v>33.0</v>
      </c>
      <c r="G45" s="688"/>
      <c r="H45" s="637" t="s">
        <v>3882</v>
      </c>
      <c r="I45" s="638" t="s">
        <v>3883</v>
      </c>
      <c r="J45" s="4" t="s">
        <v>3883</v>
      </c>
      <c r="K45" s="638" t="s">
        <v>3884</v>
      </c>
      <c r="L45" s="639">
        <v>2.0</v>
      </c>
      <c r="M45" s="667" t="s">
        <v>1965</v>
      </c>
      <c r="N45" s="663" t="s">
        <v>54</v>
      </c>
      <c r="O45" s="647">
        <v>3.0</v>
      </c>
      <c r="P45" s="642" t="s">
        <v>55</v>
      </c>
      <c r="Q45" s="638" t="s">
        <v>66</v>
      </c>
      <c r="R45" s="667" t="s">
        <v>66</v>
      </c>
      <c r="S45" s="645"/>
      <c r="T45" s="644" t="s">
        <v>3781</v>
      </c>
      <c r="U45" s="645"/>
      <c r="V45" s="638" t="s">
        <v>1199</v>
      </c>
      <c r="W45" s="646">
        <v>1.0</v>
      </c>
      <c r="X45" s="643" t="s">
        <v>1053</v>
      </c>
      <c r="Y45" s="647">
        <v>1.0</v>
      </c>
      <c r="Z45" s="645"/>
      <c r="AA45" s="645"/>
      <c r="AB45" s="648"/>
      <c r="AC45" s="649">
        <v>2011.0</v>
      </c>
      <c r="AD45" s="651"/>
      <c r="AE45" s="651"/>
      <c r="AF45" s="651"/>
      <c r="AG45" s="651"/>
      <c r="AH45" s="651"/>
      <c r="AI45" s="651"/>
      <c r="AJ45" s="136"/>
    </row>
    <row r="46" ht="16.5" customHeight="1">
      <c r="A46" s="687">
        <v>47.0</v>
      </c>
      <c r="B46" s="687">
        <v>53.0</v>
      </c>
      <c r="C46" s="687">
        <v>54.0</v>
      </c>
      <c r="D46" s="687">
        <v>6.0</v>
      </c>
      <c r="E46" s="635">
        <v>45.0</v>
      </c>
      <c r="F46" s="687">
        <v>33.0</v>
      </c>
      <c r="G46" s="688"/>
      <c r="H46" s="637" t="s">
        <v>2947</v>
      </c>
      <c r="I46" s="638" t="s">
        <v>2948</v>
      </c>
      <c r="J46" s="4" t="s">
        <v>2948</v>
      </c>
      <c r="K46" s="667" t="s">
        <v>3885</v>
      </c>
      <c r="L46" s="639">
        <v>2.0</v>
      </c>
      <c r="M46" s="667" t="s">
        <v>1965</v>
      </c>
      <c r="N46" s="663" t="s">
        <v>54</v>
      </c>
      <c r="O46" s="647">
        <v>3.0</v>
      </c>
      <c r="P46" s="642" t="s">
        <v>93</v>
      </c>
      <c r="Q46" s="638" t="s">
        <v>56</v>
      </c>
      <c r="R46" s="643" t="s">
        <v>56</v>
      </c>
      <c r="S46" s="667" t="s">
        <v>2572</v>
      </c>
      <c r="T46" s="644" t="s">
        <v>3788</v>
      </c>
      <c r="U46" s="645"/>
      <c r="V46" s="638" t="s">
        <v>3234</v>
      </c>
      <c r="W46" s="664">
        <v>2432.0</v>
      </c>
      <c r="X46" s="661" t="s">
        <v>1040</v>
      </c>
      <c r="Y46" s="664">
        <v>1.0</v>
      </c>
      <c r="Z46" s="666"/>
      <c r="AA46" s="664">
        <v>2432.0</v>
      </c>
      <c r="AB46" s="648"/>
      <c r="AC46" s="649">
        <v>2019.0</v>
      </c>
      <c r="AD46" s="651"/>
      <c r="AE46" s="650">
        <v>0.53</v>
      </c>
      <c r="AF46" s="651"/>
      <c r="AG46" s="651"/>
      <c r="AH46" s="651"/>
      <c r="AI46" s="651"/>
      <c r="AJ46" s="136"/>
    </row>
    <row r="47" ht="16.5" customHeight="1">
      <c r="A47" s="687">
        <v>47.0</v>
      </c>
      <c r="B47" s="687">
        <v>49.0</v>
      </c>
      <c r="C47" s="687">
        <v>37.0</v>
      </c>
      <c r="D47" s="687">
        <v>6.0</v>
      </c>
      <c r="E47" s="652">
        <v>46.0</v>
      </c>
      <c r="F47" s="687">
        <v>33.0</v>
      </c>
      <c r="G47" s="688"/>
      <c r="H47" s="637" t="s">
        <v>3053</v>
      </c>
      <c r="I47" s="638" t="s">
        <v>3264</v>
      </c>
      <c r="J47" s="4" t="s">
        <v>3054</v>
      </c>
      <c r="K47" s="667" t="s">
        <v>3886</v>
      </c>
      <c r="L47" s="639">
        <v>2.0</v>
      </c>
      <c r="M47" s="667" t="s">
        <v>1965</v>
      </c>
      <c r="N47" s="663" t="s">
        <v>54</v>
      </c>
      <c r="O47" s="647">
        <v>3.0</v>
      </c>
      <c r="P47" s="642" t="s">
        <v>93</v>
      </c>
      <c r="Q47" s="638" t="s">
        <v>56</v>
      </c>
      <c r="R47" s="643" t="s">
        <v>56</v>
      </c>
      <c r="S47" s="667" t="s">
        <v>2572</v>
      </c>
      <c r="T47" s="644" t="s">
        <v>3781</v>
      </c>
      <c r="U47" s="645"/>
      <c r="V47" s="638" t="s">
        <v>3234</v>
      </c>
      <c r="W47" s="664">
        <v>9287.0</v>
      </c>
      <c r="X47" s="661" t="s">
        <v>1040</v>
      </c>
      <c r="Y47" s="664">
        <v>1.0</v>
      </c>
      <c r="Z47" s="665" t="s">
        <v>196</v>
      </c>
      <c r="AA47" s="664">
        <v>9287.0</v>
      </c>
      <c r="AB47" s="675">
        <v>429326.0</v>
      </c>
      <c r="AC47" s="649">
        <v>2023.0</v>
      </c>
      <c r="AD47" s="651"/>
      <c r="AE47" s="650">
        <v>0.49</v>
      </c>
      <c r="AF47" s="651"/>
      <c r="AG47" s="651"/>
      <c r="AH47" s="651"/>
      <c r="AI47" s="651"/>
      <c r="AJ47" s="136"/>
    </row>
    <row r="48" ht="16.5" customHeight="1">
      <c r="A48" s="687">
        <v>47.0</v>
      </c>
      <c r="B48" s="687">
        <v>13.0</v>
      </c>
      <c r="C48" s="687">
        <v>60.0</v>
      </c>
      <c r="D48" s="687">
        <v>7.0</v>
      </c>
      <c r="E48" s="635">
        <v>47.0</v>
      </c>
      <c r="F48" s="687">
        <v>34.0</v>
      </c>
      <c r="G48" s="688"/>
      <c r="H48" s="637" t="s">
        <v>3887</v>
      </c>
      <c r="I48" s="638" t="s">
        <v>3888</v>
      </c>
      <c r="J48" s="222" t="s">
        <v>3889</v>
      </c>
      <c r="K48" s="638" t="s">
        <v>3890</v>
      </c>
      <c r="L48" s="639">
        <v>1.0</v>
      </c>
      <c r="M48" s="638" t="s">
        <v>3232</v>
      </c>
      <c r="N48" s="668" t="s">
        <v>77</v>
      </c>
      <c r="O48" s="641">
        <v>1.0</v>
      </c>
      <c r="P48" s="642" t="s">
        <v>55</v>
      </c>
      <c r="Q48" s="638" t="s">
        <v>56</v>
      </c>
      <c r="R48" s="643" t="s">
        <v>56</v>
      </c>
      <c r="S48" s="638" t="s">
        <v>2572</v>
      </c>
      <c r="T48" s="644" t="s">
        <v>3781</v>
      </c>
      <c r="U48" s="643" t="s">
        <v>147</v>
      </c>
      <c r="V48" s="638" t="s">
        <v>3829</v>
      </c>
      <c r="W48" s="664">
        <v>750.0</v>
      </c>
      <c r="X48" s="661" t="s">
        <v>1040</v>
      </c>
      <c r="Y48" s="646">
        <v>1.0</v>
      </c>
      <c r="Z48" s="674"/>
      <c r="AA48" s="646">
        <v>9285.0</v>
      </c>
      <c r="AB48" s="675">
        <v>675782.0</v>
      </c>
      <c r="AC48" s="649">
        <v>2021.0</v>
      </c>
      <c r="AD48" s="651"/>
      <c r="AE48" s="650">
        <v>1.6</v>
      </c>
      <c r="AF48" s="651"/>
      <c r="AG48" s="651"/>
      <c r="AH48" s="651"/>
      <c r="AI48" s="651"/>
      <c r="AJ48" s="136"/>
    </row>
    <row r="49" ht="16.5" customHeight="1">
      <c r="A49" s="687">
        <v>47.0</v>
      </c>
      <c r="B49" s="687">
        <v>17.0</v>
      </c>
      <c r="C49" s="687">
        <v>53.0</v>
      </c>
      <c r="D49" s="687">
        <v>7.0</v>
      </c>
      <c r="E49" s="652">
        <v>48.0</v>
      </c>
      <c r="F49" s="687">
        <v>34.0</v>
      </c>
      <c r="G49" s="688"/>
      <c r="H49" s="637" t="s">
        <v>3679</v>
      </c>
      <c r="I49" s="638" t="s">
        <v>3680</v>
      </c>
      <c r="J49" s="4" t="s">
        <v>3680</v>
      </c>
      <c r="K49" s="638" t="s">
        <v>3891</v>
      </c>
      <c r="L49" s="639">
        <v>1.0</v>
      </c>
      <c r="M49" s="638" t="s">
        <v>3232</v>
      </c>
      <c r="N49" s="668" t="s">
        <v>77</v>
      </c>
      <c r="O49" s="641">
        <v>1.0</v>
      </c>
      <c r="P49" s="642" t="s">
        <v>55</v>
      </c>
      <c r="Q49" s="638" t="s">
        <v>56</v>
      </c>
      <c r="R49" s="643" t="s">
        <v>56</v>
      </c>
      <c r="S49" s="638" t="s">
        <v>2572</v>
      </c>
      <c r="T49" s="644" t="s">
        <v>3788</v>
      </c>
      <c r="U49" s="645"/>
      <c r="V49" s="638" t="s">
        <v>3829</v>
      </c>
      <c r="W49" s="664">
        <v>1243.0</v>
      </c>
      <c r="X49" s="661" t="s">
        <v>1040</v>
      </c>
      <c r="Y49" s="664">
        <v>1.0</v>
      </c>
      <c r="Z49" s="666"/>
      <c r="AA49" s="664">
        <v>1243.0</v>
      </c>
      <c r="AB49" s="648"/>
      <c r="AC49" s="649">
        <v>2021.0</v>
      </c>
      <c r="AD49" s="650">
        <v>0.22</v>
      </c>
      <c r="AE49" s="650">
        <v>2.11</v>
      </c>
      <c r="AF49" s="650">
        <v>25409.15</v>
      </c>
      <c r="AG49" s="651"/>
      <c r="AH49" s="650">
        <v>844.0</v>
      </c>
      <c r="AI49" s="651"/>
      <c r="AJ49" s="136"/>
    </row>
    <row r="50" ht="16.5" customHeight="1">
      <c r="A50" s="687">
        <v>47.0</v>
      </c>
      <c r="B50" s="687">
        <v>16.0</v>
      </c>
      <c r="C50" s="687">
        <v>49.0</v>
      </c>
      <c r="D50" s="687">
        <v>7.0</v>
      </c>
      <c r="E50" s="635">
        <v>49.0</v>
      </c>
      <c r="F50" s="687">
        <v>34.0</v>
      </c>
      <c r="G50" s="688"/>
      <c r="H50" s="653" t="s">
        <v>3892</v>
      </c>
      <c r="I50" s="654" t="s">
        <v>3893</v>
      </c>
      <c r="J50" s="4" t="s">
        <v>3893</v>
      </c>
      <c r="K50" s="654" t="s">
        <v>3894</v>
      </c>
      <c r="L50" s="655">
        <v>1.0</v>
      </c>
      <c r="M50" s="654" t="s">
        <v>3232</v>
      </c>
      <c r="N50" s="668" t="s">
        <v>77</v>
      </c>
      <c r="O50" s="641">
        <v>1.0</v>
      </c>
      <c r="P50" s="656" t="s">
        <v>55</v>
      </c>
      <c r="Q50" s="654" t="s">
        <v>56</v>
      </c>
      <c r="R50" s="657" t="s">
        <v>56</v>
      </c>
      <c r="S50" s="654" t="s">
        <v>2572</v>
      </c>
      <c r="T50" s="658" t="s">
        <v>3788</v>
      </c>
      <c r="U50" s="657" t="s">
        <v>147</v>
      </c>
      <c r="V50" s="654" t="s">
        <v>3829</v>
      </c>
      <c r="W50" s="660">
        <v>2300.0</v>
      </c>
      <c r="X50" s="661" t="s">
        <v>1040</v>
      </c>
      <c r="Y50" s="646">
        <v>1.0</v>
      </c>
      <c r="Z50" s="674"/>
      <c r="AA50" s="646">
        <v>6295.0</v>
      </c>
      <c r="AB50" s="675">
        <v>496387.0</v>
      </c>
      <c r="AC50" s="649">
        <v>2021.0</v>
      </c>
      <c r="AD50" s="650">
        <v>0.23</v>
      </c>
      <c r="AE50" s="650">
        <v>1.83</v>
      </c>
      <c r="AF50" s="650">
        <v>40095.26</v>
      </c>
      <c r="AG50" s="651"/>
      <c r="AH50" s="650">
        <v>3127.5</v>
      </c>
      <c r="AI50" s="651"/>
      <c r="AJ50" s="136"/>
    </row>
    <row r="51" ht="16.5" customHeight="1">
      <c r="A51" s="687">
        <v>47.0</v>
      </c>
      <c r="B51" s="687">
        <v>19.0</v>
      </c>
      <c r="C51" s="687">
        <v>48.0</v>
      </c>
      <c r="D51" s="687">
        <v>7.0</v>
      </c>
      <c r="E51" s="652">
        <v>50.0</v>
      </c>
      <c r="F51" s="687">
        <v>34.0</v>
      </c>
      <c r="G51" s="688"/>
      <c r="H51" s="637" t="s">
        <v>3895</v>
      </c>
      <c r="I51" s="638" t="s">
        <v>3896</v>
      </c>
      <c r="J51" s="4" t="s">
        <v>3896</v>
      </c>
      <c r="K51" s="638" t="s">
        <v>3897</v>
      </c>
      <c r="L51" s="639">
        <v>1.0</v>
      </c>
      <c r="M51" s="638" t="s">
        <v>3232</v>
      </c>
      <c r="N51" s="668" t="s">
        <v>77</v>
      </c>
      <c r="O51" s="641">
        <v>1.0</v>
      </c>
      <c r="P51" s="642" t="s">
        <v>55</v>
      </c>
      <c r="Q51" s="638" t="s">
        <v>56</v>
      </c>
      <c r="R51" s="643" t="s">
        <v>56</v>
      </c>
      <c r="S51" s="638" t="s">
        <v>2572</v>
      </c>
      <c r="T51" s="644" t="s">
        <v>3781</v>
      </c>
      <c r="U51" s="643" t="s">
        <v>147</v>
      </c>
      <c r="V51" s="638" t="s">
        <v>3829</v>
      </c>
      <c r="W51" s="664">
        <v>3500.0</v>
      </c>
      <c r="X51" s="661" t="s">
        <v>1040</v>
      </c>
      <c r="Y51" s="646">
        <v>1.0</v>
      </c>
      <c r="Z51" s="674"/>
      <c r="AA51" s="646">
        <v>9961.0</v>
      </c>
      <c r="AB51" s="675">
        <v>971900.5</v>
      </c>
      <c r="AC51" s="649">
        <v>2022.0</v>
      </c>
      <c r="AD51" s="650">
        <v>0.75</v>
      </c>
      <c r="AE51" s="650">
        <v>1.16</v>
      </c>
      <c r="AF51" s="650">
        <v>8589.332</v>
      </c>
      <c r="AG51" s="651"/>
      <c r="AH51" s="650">
        <v>2267.5</v>
      </c>
      <c r="AI51" s="650">
        <v>10000.0</v>
      </c>
      <c r="AJ51" s="136"/>
    </row>
    <row r="52" ht="16.5" customHeight="1">
      <c r="A52" s="687">
        <v>47.0</v>
      </c>
      <c r="B52" s="687">
        <v>18.0</v>
      </c>
      <c r="C52" s="687">
        <v>47.0</v>
      </c>
      <c r="D52" s="687">
        <v>7.0</v>
      </c>
      <c r="E52" s="635">
        <v>51.0</v>
      </c>
      <c r="F52" s="687">
        <v>34.0</v>
      </c>
      <c r="G52" s="688"/>
      <c r="H52" s="653" t="s">
        <v>3895</v>
      </c>
      <c r="I52" s="654" t="s">
        <v>3896</v>
      </c>
      <c r="J52" s="4" t="s">
        <v>3896</v>
      </c>
      <c r="K52" s="654" t="s">
        <v>3898</v>
      </c>
      <c r="L52" s="655">
        <v>1.0</v>
      </c>
      <c r="M52" s="654" t="s">
        <v>3232</v>
      </c>
      <c r="N52" s="668" t="s">
        <v>77</v>
      </c>
      <c r="O52" s="641">
        <v>1.0</v>
      </c>
      <c r="P52" s="656" t="s">
        <v>55</v>
      </c>
      <c r="Q52" s="654" t="s">
        <v>3779</v>
      </c>
      <c r="R52" s="657" t="s">
        <v>3780</v>
      </c>
      <c r="S52" s="654" t="s">
        <v>2572</v>
      </c>
      <c r="T52" s="658" t="s">
        <v>3781</v>
      </c>
      <c r="U52" s="657" t="s">
        <v>147</v>
      </c>
      <c r="V52" s="654" t="s">
        <v>1199</v>
      </c>
      <c r="W52" s="660">
        <v>6451.0</v>
      </c>
      <c r="X52" s="661" t="s">
        <v>1040</v>
      </c>
      <c r="Y52" s="676" t="s">
        <v>68</v>
      </c>
      <c r="Z52" s="674"/>
      <c r="AA52" s="646">
        <v>9961.0</v>
      </c>
      <c r="AB52" s="675">
        <v>971900.5</v>
      </c>
      <c r="AC52" s="649">
        <v>2023.0</v>
      </c>
      <c r="AD52" s="650">
        <v>0.15</v>
      </c>
      <c r="AE52" s="650">
        <v>1.87</v>
      </c>
      <c r="AF52" s="650">
        <v>59149.0</v>
      </c>
      <c r="AG52" s="651"/>
      <c r="AH52" s="650">
        <v>16060.0</v>
      </c>
      <c r="AI52" s="651"/>
      <c r="AJ52" s="136"/>
    </row>
    <row r="53" ht="16.5" customHeight="1">
      <c r="A53" s="687">
        <v>47.0</v>
      </c>
      <c r="B53" s="687">
        <v>15.0</v>
      </c>
      <c r="C53" s="687">
        <v>52.0</v>
      </c>
      <c r="D53" s="687">
        <v>7.0</v>
      </c>
      <c r="E53" s="652">
        <v>52.0</v>
      </c>
      <c r="F53" s="687">
        <v>34.0</v>
      </c>
      <c r="G53" s="688"/>
      <c r="H53" s="637" t="s">
        <v>3899</v>
      </c>
      <c r="I53" s="643" t="s">
        <v>3900</v>
      </c>
      <c r="J53" s="222" t="s">
        <v>3901</v>
      </c>
      <c r="K53" s="638" t="s">
        <v>3902</v>
      </c>
      <c r="L53" s="639">
        <v>1.0</v>
      </c>
      <c r="M53" s="638" t="s">
        <v>3778</v>
      </c>
      <c r="N53" s="640" t="s">
        <v>64</v>
      </c>
      <c r="O53" s="641">
        <v>2.0</v>
      </c>
      <c r="P53" s="642" t="s">
        <v>55</v>
      </c>
      <c r="Q53" s="638" t="s">
        <v>56</v>
      </c>
      <c r="R53" s="643" t="s">
        <v>56</v>
      </c>
      <c r="S53" s="638" t="s">
        <v>2572</v>
      </c>
      <c r="T53" s="644" t="s">
        <v>3788</v>
      </c>
      <c r="U53" s="645"/>
      <c r="V53" s="638" t="s">
        <v>3829</v>
      </c>
      <c r="W53" s="646">
        <v>1.0</v>
      </c>
      <c r="X53" s="643" t="s">
        <v>1053</v>
      </c>
      <c r="Y53" s="652">
        <v>1.0</v>
      </c>
      <c r="Z53" s="666"/>
      <c r="AA53" s="666"/>
      <c r="AB53" s="648"/>
      <c r="AC53" s="649">
        <v>2019.0</v>
      </c>
      <c r="AD53" s="650">
        <v>0.98</v>
      </c>
      <c r="AE53" s="650">
        <v>0.86</v>
      </c>
      <c r="AF53" s="650">
        <v>2583.8</v>
      </c>
      <c r="AG53" s="651"/>
      <c r="AH53" s="650">
        <v>155.35</v>
      </c>
      <c r="AI53" s="650">
        <v>1300.0</v>
      </c>
      <c r="AJ53" s="136"/>
    </row>
    <row r="54" ht="16.5" customHeight="1">
      <c r="A54" s="687">
        <v>47.0</v>
      </c>
      <c r="B54" s="687">
        <v>54.0</v>
      </c>
      <c r="C54" s="687">
        <v>55.0</v>
      </c>
      <c r="D54" s="687">
        <v>7.0</v>
      </c>
      <c r="E54" s="635">
        <v>53.0</v>
      </c>
      <c r="F54" s="687">
        <v>34.0</v>
      </c>
      <c r="G54" s="688"/>
      <c r="H54" s="653" t="s">
        <v>3903</v>
      </c>
      <c r="I54" s="654" t="s">
        <v>3904</v>
      </c>
      <c r="J54" s="4" t="s">
        <v>3904</v>
      </c>
      <c r="K54" s="654" t="s">
        <v>3905</v>
      </c>
      <c r="L54" s="655">
        <v>2.0</v>
      </c>
      <c r="M54" s="669" t="s">
        <v>3232</v>
      </c>
      <c r="N54" s="668" t="s">
        <v>77</v>
      </c>
      <c r="O54" s="641">
        <v>1.0</v>
      </c>
      <c r="P54" s="656" t="s">
        <v>93</v>
      </c>
      <c r="Q54" s="654" t="s">
        <v>56</v>
      </c>
      <c r="R54" s="657" t="s">
        <v>56</v>
      </c>
      <c r="S54" s="659"/>
      <c r="T54" s="658" t="s">
        <v>3788</v>
      </c>
      <c r="U54" s="659"/>
      <c r="V54" s="654" t="s">
        <v>1199</v>
      </c>
      <c r="W54" s="646">
        <v>1.0</v>
      </c>
      <c r="X54" s="643" t="s">
        <v>1053</v>
      </c>
      <c r="Y54" s="635">
        <v>1.0</v>
      </c>
      <c r="Z54" s="662"/>
      <c r="AA54" s="662"/>
      <c r="AB54" s="648"/>
      <c r="AC54" s="649">
        <v>2019.0</v>
      </c>
      <c r="AD54" s="651"/>
      <c r="AE54" s="650">
        <v>1.24</v>
      </c>
      <c r="AF54" s="651"/>
      <c r="AG54" s="651"/>
      <c r="AH54" s="651"/>
      <c r="AI54" s="651"/>
      <c r="AJ54" s="136"/>
    </row>
    <row r="55" ht="16.5" customHeight="1">
      <c r="A55" s="687">
        <v>47.0</v>
      </c>
      <c r="B55" s="687">
        <v>55.0</v>
      </c>
      <c r="C55" s="687">
        <v>56.0</v>
      </c>
      <c r="D55" s="687">
        <v>7.0</v>
      </c>
      <c r="E55" s="652">
        <v>54.0</v>
      </c>
      <c r="F55" s="687">
        <v>34.0</v>
      </c>
      <c r="G55" s="688"/>
      <c r="H55" s="637" t="s">
        <v>3906</v>
      </c>
      <c r="I55" s="638" t="s">
        <v>3907</v>
      </c>
      <c r="J55" s="4" t="s">
        <v>3907</v>
      </c>
      <c r="K55" s="638" t="s">
        <v>3908</v>
      </c>
      <c r="L55" s="639">
        <v>2.0</v>
      </c>
      <c r="M55" s="667" t="s">
        <v>3232</v>
      </c>
      <c r="N55" s="668" t="s">
        <v>77</v>
      </c>
      <c r="O55" s="641">
        <v>1.0</v>
      </c>
      <c r="P55" s="642" t="s">
        <v>93</v>
      </c>
      <c r="Q55" s="638" t="s">
        <v>56</v>
      </c>
      <c r="R55" s="643" t="s">
        <v>56</v>
      </c>
      <c r="S55" s="645"/>
      <c r="T55" s="644" t="s">
        <v>3788</v>
      </c>
      <c r="U55" s="645"/>
      <c r="V55" s="638" t="s">
        <v>1199</v>
      </c>
      <c r="W55" s="646">
        <v>1.0</v>
      </c>
      <c r="X55" s="643" t="s">
        <v>1053</v>
      </c>
      <c r="Y55" s="647">
        <v>1.0</v>
      </c>
      <c r="Z55" s="645"/>
      <c r="AA55" s="645"/>
      <c r="AB55" s="648"/>
      <c r="AC55" s="649">
        <v>2019.0</v>
      </c>
      <c r="AD55" s="651"/>
      <c r="AE55" s="650">
        <v>1.78</v>
      </c>
      <c r="AF55" s="651"/>
      <c r="AG55" s="651"/>
      <c r="AH55" s="651"/>
      <c r="AI55" s="651"/>
      <c r="AJ55" s="136"/>
    </row>
    <row r="56" ht="16.5" customHeight="1">
      <c r="A56" s="687">
        <v>47.0</v>
      </c>
      <c r="B56" s="687">
        <v>56.0</v>
      </c>
      <c r="C56" s="687">
        <v>57.0</v>
      </c>
      <c r="D56" s="687">
        <v>7.0</v>
      </c>
      <c r="E56" s="635">
        <v>55.0</v>
      </c>
      <c r="F56" s="687">
        <v>34.0</v>
      </c>
      <c r="G56" s="688"/>
      <c r="H56" s="653" t="s">
        <v>3909</v>
      </c>
      <c r="I56" s="654" t="s">
        <v>3910</v>
      </c>
      <c r="J56" s="4" t="s">
        <v>3910</v>
      </c>
      <c r="K56" s="654" t="s">
        <v>3911</v>
      </c>
      <c r="L56" s="655">
        <v>2.0</v>
      </c>
      <c r="M56" s="669" t="s">
        <v>3232</v>
      </c>
      <c r="N56" s="668" t="s">
        <v>77</v>
      </c>
      <c r="O56" s="641">
        <v>1.0</v>
      </c>
      <c r="P56" s="656" t="s">
        <v>93</v>
      </c>
      <c r="Q56" s="654" t="s">
        <v>56</v>
      </c>
      <c r="R56" s="657" t="s">
        <v>56</v>
      </c>
      <c r="S56" s="659"/>
      <c r="T56" s="658" t="s">
        <v>3788</v>
      </c>
      <c r="U56" s="659"/>
      <c r="V56" s="654" t="s">
        <v>1199</v>
      </c>
      <c r="W56" s="646">
        <v>1.0</v>
      </c>
      <c r="X56" s="643" t="s">
        <v>1053</v>
      </c>
      <c r="Y56" s="641">
        <v>1.0</v>
      </c>
      <c r="Z56" s="659"/>
      <c r="AA56" s="659"/>
      <c r="AB56" s="648"/>
      <c r="AC56" s="649">
        <v>2023.0</v>
      </c>
      <c r="AD56" s="651"/>
      <c r="AE56" s="650">
        <v>1.48</v>
      </c>
      <c r="AF56" s="651"/>
      <c r="AG56" s="651"/>
      <c r="AH56" s="651"/>
      <c r="AI56" s="651"/>
      <c r="AJ56" s="136"/>
    </row>
    <row r="57" ht="16.5" customHeight="1">
      <c r="A57" s="687">
        <v>47.0</v>
      </c>
      <c r="B57" s="687">
        <v>61.0</v>
      </c>
      <c r="C57" s="687">
        <v>61.0</v>
      </c>
      <c r="D57" s="687">
        <v>7.0</v>
      </c>
      <c r="E57" s="652">
        <v>56.0</v>
      </c>
      <c r="F57" s="687">
        <v>34.0</v>
      </c>
      <c r="G57" s="688"/>
      <c r="H57" s="637" t="s">
        <v>3912</v>
      </c>
      <c r="I57" s="638" t="s">
        <v>3913</v>
      </c>
      <c r="J57" s="4" t="s">
        <v>3913</v>
      </c>
      <c r="K57" s="667" t="s">
        <v>3914</v>
      </c>
      <c r="L57" s="639">
        <v>2.0</v>
      </c>
      <c r="M57" s="667" t="s">
        <v>3232</v>
      </c>
      <c r="N57" s="668" t="s">
        <v>77</v>
      </c>
      <c r="O57" s="641">
        <v>1.0</v>
      </c>
      <c r="P57" s="642" t="s">
        <v>93</v>
      </c>
      <c r="Q57" s="638" t="s">
        <v>56</v>
      </c>
      <c r="R57" s="643" t="s">
        <v>56</v>
      </c>
      <c r="S57" s="645"/>
      <c r="T57" s="644" t="s">
        <v>3788</v>
      </c>
      <c r="U57" s="645"/>
      <c r="V57" s="638" t="s">
        <v>1199</v>
      </c>
      <c r="W57" s="664">
        <v>2677.0</v>
      </c>
      <c r="X57" s="661" t="s">
        <v>1040</v>
      </c>
      <c r="Y57" s="664">
        <v>1.0</v>
      </c>
      <c r="Z57" s="666"/>
      <c r="AA57" s="664">
        <v>2677.0</v>
      </c>
      <c r="AB57" s="648"/>
      <c r="AC57" s="649">
        <v>2023.0</v>
      </c>
      <c r="AD57" s="651"/>
      <c r="AE57" s="650">
        <v>1.57</v>
      </c>
      <c r="AF57" s="651"/>
      <c r="AG57" s="651"/>
      <c r="AH57" s="651"/>
      <c r="AI57" s="651"/>
      <c r="AJ57" s="136"/>
    </row>
    <row r="58" ht="16.5" customHeight="1">
      <c r="A58" s="687">
        <v>47.0</v>
      </c>
      <c r="B58" s="687">
        <v>57.0</v>
      </c>
      <c r="C58" s="687">
        <v>50.0</v>
      </c>
      <c r="D58" s="687">
        <v>7.0</v>
      </c>
      <c r="E58" s="635">
        <v>57.0</v>
      </c>
      <c r="F58" s="687">
        <v>34.0</v>
      </c>
      <c r="G58" s="688"/>
      <c r="H58" s="637" t="s">
        <v>3892</v>
      </c>
      <c r="I58" s="638" t="s">
        <v>3893</v>
      </c>
      <c r="J58" s="4" t="s">
        <v>3893</v>
      </c>
      <c r="K58" s="667" t="s">
        <v>3915</v>
      </c>
      <c r="L58" s="639">
        <v>2.0</v>
      </c>
      <c r="M58" s="667" t="s">
        <v>3232</v>
      </c>
      <c r="N58" s="668" t="s">
        <v>77</v>
      </c>
      <c r="O58" s="641">
        <v>1.0</v>
      </c>
      <c r="P58" s="642" t="s">
        <v>55</v>
      </c>
      <c r="Q58" s="638" t="s">
        <v>56</v>
      </c>
      <c r="R58" s="643" t="s">
        <v>56</v>
      </c>
      <c r="S58" s="645"/>
      <c r="T58" s="644" t="s">
        <v>3788</v>
      </c>
      <c r="U58" s="643" t="s">
        <v>147</v>
      </c>
      <c r="V58" s="638" t="s">
        <v>1199</v>
      </c>
      <c r="W58" s="664">
        <v>3918.0</v>
      </c>
      <c r="X58" s="661" t="s">
        <v>1040</v>
      </c>
      <c r="Y58" s="676" t="s">
        <v>68</v>
      </c>
      <c r="Z58" s="674"/>
      <c r="AA58" s="646">
        <v>6295.0</v>
      </c>
      <c r="AB58" s="675">
        <v>496387.0</v>
      </c>
      <c r="AC58" s="649">
        <v>2023.0</v>
      </c>
      <c r="AD58" s="650">
        <v>0.33</v>
      </c>
      <c r="AE58" s="650">
        <v>1.62</v>
      </c>
      <c r="AF58" s="650">
        <v>17986.0</v>
      </c>
      <c r="AG58" s="651"/>
      <c r="AH58" s="650">
        <v>5986.0</v>
      </c>
      <c r="AI58" s="651"/>
      <c r="AJ58" s="136"/>
    </row>
    <row r="59" ht="16.5" customHeight="1">
      <c r="A59" s="687">
        <v>47.0</v>
      </c>
      <c r="B59" s="687">
        <v>59.0</v>
      </c>
      <c r="C59" s="687">
        <v>59.0</v>
      </c>
      <c r="D59" s="687">
        <v>7.0</v>
      </c>
      <c r="E59" s="652">
        <v>58.0</v>
      </c>
      <c r="F59" s="687">
        <v>34.0</v>
      </c>
      <c r="G59" s="688"/>
      <c r="H59" s="637" t="s">
        <v>3916</v>
      </c>
      <c r="I59" s="638" t="s">
        <v>3917</v>
      </c>
      <c r="J59" s="4" t="s">
        <v>3917</v>
      </c>
      <c r="K59" s="667" t="s">
        <v>3918</v>
      </c>
      <c r="L59" s="639">
        <v>2.0</v>
      </c>
      <c r="M59" s="667" t="s">
        <v>3232</v>
      </c>
      <c r="N59" s="668" t="s">
        <v>77</v>
      </c>
      <c r="O59" s="641">
        <v>1.0</v>
      </c>
      <c r="P59" s="642" t="s">
        <v>55</v>
      </c>
      <c r="Q59" s="638" t="s">
        <v>56</v>
      </c>
      <c r="R59" s="643" t="s">
        <v>56</v>
      </c>
      <c r="S59" s="645"/>
      <c r="T59" s="644" t="s">
        <v>3788</v>
      </c>
      <c r="U59" s="645"/>
      <c r="V59" s="638" t="s">
        <v>1199</v>
      </c>
      <c r="W59" s="664">
        <v>4201.0</v>
      </c>
      <c r="X59" s="661" t="s">
        <v>1040</v>
      </c>
      <c r="Y59" s="664">
        <v>1.0</v>
      </c>
      <c r="Z59" s="666"/>
      <c r="AA59" s="664">
        <v>4201.0</v>
      </c>
      <c r="AB59" s="648"/>
      <c r="AC59" s="649">
        <v>2022.0</v>
      </c>
      <c r="AD59" s="650">
        <v>0.3</v>
      </c>
      <c r="AE59" s="650">
        <v>1.73</v>
      </c>
      <c r="AF59" s="650">
        <v>33611.0</v>
      </c>
      <c r="AG59" s="651"/>
      <c r="AH59" s="650">
        <v>8160.0</v>
      </c>
      <c r="AI59" s="651"/>
      <c r="AJ59" s="136"/>
    </row>
    <row r="60" ht="16.5" customHeight="1">
      <c r="A60" s="687">
        <v>47.0</v>
      </c>
      <c r="B60" s="687">
        <v>60.0</v>
      </c>
      <c r="C60" s="687">
        <v>60.0</v>
      </c>
      <c r="D60" s="687">
        <v>7.0</v>
      </c>
      <c r="E60" s="635">
        <v>59.0</v>
      </c>
      <c r="F60" s="687">
        <v>34.0</v>
      </c>
      <c r="G60" s="688"/>
      <c r="H60" s="653" t="s">
        <v>3887</v>
      </c>
      <c r="I60" s="654" t="s">
        <v>3888</v>
      </c>
      <c r="J60" s="4" t="s">
        <v>3888</v>
      </c>
      <c r="K60" s="669" t="s">
        <v>3919</v>
      </c>
      <c r="L60" s="655">
        <v>2.0</v>
      </c>
      <c r="M60" s="669" t="s">
        <v>3232</v>
      </c>
      <c r="N60" s="668" t="s">
        <v>77</v>
      </c>
      <c r="O60" s="641">
        <v>1.0</v>
      </c>
      <c r="P60" s="656" t="s">
        <v>55</v>
      </c>
      <c r="Q60" s="654" t="s">
        <v>56</v>
      </c>
      <c r="R60" s="657" t="s">
        <v>56</v>
      </c>
      <c r="S60" s="659"/>
      <c r="T60" s="658" t="s">
        <v>3788</v>
      </c>
      <c r="U60" s="657" t="s">
        <v>147</v>
      </c>
      <c r="V60" s="654" t="s">
        <v>1199</v>
      </c>
      <c r="W60" s="660">
        <v>8285.0</v>
      </c>
      <c r="X60" s="661" t="s">
        <v>1040</v>
      </c>
      <c r="Y60" s="676" t="s">
        <v>68</v>
      </c>
      <c r="Z60" s="674"/>
      <c r="AA60" s="646">
        <v>9285.0</v>
      </c>
      <c r="AB60" s="675">
        <v>675782.0</v>
      </c>
      <c r="AC60" s="649">
        <v>2009.0</v>
      </c>
      <c r="AD60" s="650">
        <v>0.48</v>
      </c>
      <c r="AE60" s="650">
        <v>1.33</v>
      </c>
      <c r="AF60" s="650">
        <v>41234.0</v>
      </c>
      <c r="AG60" s="651"/>
      <c r="AH60" s="650">
        <v>10315.0</v>
      </c>
      <c r="AI60" s="651"/>
      <c r="AJ60" s="136"/>
    </row>
    <row r="61" ht="16.5" customHeight="1">
      <c r="A61" s="687">
        <v>47.0</v>
      </c>
      <c r="B61" s="687">
        <v>58.0</v>
      </c>
      <c r="C61" s="687">
        <v>58.0</v>
      </c>
      <c r="D61" s="687">
        <v>7.0</v>
      </c>
      <c r="E61" s="635">
        <v>59.0</v>
      </c>
      <c r="F61" s="687">
        <v>34.0</v>
      </c>
      <c r="G61" s="688"/>
      <c r="H61" s="653" t="s">
        <v>1385</v>
      </c>
      <c r="I61" s="654" t="s">
        <v>1386</v>
      </c>
      <c r="J61" s="4" t="s">
        <v>1386</v>
      </c>
      <c r="K61" s="669" t="s">
        <v>3920</v>
      </c>
      <c r="L61" s="655">
        <v>2.0</v>
      </c>
      <c r="M61" s="669" t="s">
        <v>1965</v>
      </c>
      <c r="N61" s="663" t="s">
        <v>54</v>
      </c>
      <c r="O61" s="647">
        <v>3.0</v>
      </c>
      <c r="P61" s="656" t="s">
        <v>93</v>
      </c>
      <c r="Q61" s="654" t="s">
        <v>56</v>
      </c>
      <c r="R61" s="657" t="s">
        <v>56</v>
      </c>
      <c r="S61" s="659"/>
      <c r="T61" s="658" t="s">
        <v>3781</v>
      </c>
      <c r="U61" s="659"/>
      <c r="V61" s="654" t="s">
        <v>3829</v>
      </c>
      <c r="W61" s="660">
        <v>225.0</v>
      </c>
      <c r="X61" s="665" t="s">
        <v>1053</v>
      </c>
      <c r="Y61" s="660">
        <v>1.0</v>
      </c>
      <c r="Z61" s="662"/>
      <c r="AA61" s="660">
        <v>225.0</v>
      </c>
      <c r="AB61" s="648"/>
      <c r="AC61" s="649">
        <v>2023.0</v>
      </c>
      <c r="AD61" s="651"/>
      <c r="AE61" s="651"/>
      <c r="AF61" s="651"/>
      <c r="AG61" s="651"/>
      <c r="AH61" s="651"/>
      <c r="AI61" s="651"/>
      <c r="AJ61" s="136"/>
    </row>
    <row r="62" ht="16.5" customHeight="1">
      <c r="A62" s="687">
        <v>47.0</v>
      </c>
      <c r="B62" s="688"/>
      <c r="C62" s="688"/>
      <c r="D62" s="688"/>
      <c r="E62" s="652">
        <v>61.0</v>
      </c>
      <c r="F62" s="687">
        <v>37.0</v>
      </c>
      <c r="G62" s="688"/>
      <c r="H62" s="100" t="s">
        <v>3079</v>
      </c>
      <c r="I62" s="415" t="s">
        <v>3080</v>
      </c>
      <c r="J62" s="4" t="s">
        <v>3080</v>
      </c>
      <c r="K62" s="136"/>
      <c r="L62" s="136">
        <v>1.0</v>
      </c>
      <c r="M62" s="136"/>
      <c r="N62" s="4" t="s">
        <v>54</v>
      </c>
      <c r="O62" s="138">
        <v>1.0</v>
      </c>
      <c r="P62" s="136"/>
      <c r="Q62" s="136"/>
      <c r="R62" s="136"/>
      <c r="S62" s="136"/>
      <c r="T62" s="136"/>
      <c r="U62" s="158" t="s">
        <v>147</v>
      </c>
      <c r="V62" s="4" t="s">
        <v>3234</v>
      </c>
      <c r="W62" s="136"/>
      <c r="X62" s="136"/>
      <c r="Y62" s="138">
        <v>1.0</v>
      </c>
      <c r="Z62" s="136"/>
      <c r="AA62" s="138">
        <v>121799.0</v>
      </c>
      <c r="AB62" s="136"/>
      <c r="AC62" s="136"/>
      <c r="AD62" s="136"/>
      <c r="AE62" s="136"/>
      <c r="AF62" s="136"/>
      <c r="AG62" s="136"/>
      <c r="AH62" s="136"/>
      <c r="AI62" s="136"/>
      <c r="AJ62" s="136"/>
    </row>
    <row r="63" ht="16.5" customHeight="1">
      <c r="A63" s="687">
        <v>47.0</v>
      </c>
      <c r="B63" s="687">
        <v>25.0</v>
      </c>
      <c r="C63" s="687">
        <v>62.0</v>
      </c>
      <c r="D63" s="687">
        <v>8.0</v>
      </c>
      <c r="E63" s="635">
        <v>62.0</v>
      </c>
      <c r="F63" s="687">
        <v>37.0</v>
      </c>
      <c r="G63" s="688"/>
      <c r="H63" s="637" t="s">
        <v>2952</v>
      </c>
      <c r="I63" s="638" t="s">
        <v>2953</v>
      </c>
      <c r="J63" s="4" t="s">
        <v>2953</v>
      </c>
      <c r="K63" s="638" t="s">
        <v>3921</v>
      </c>
      <c r="L63" s="639">
        <v>1.0</v>
      </c>
      <c r="M63" s="638" t="s">
        <v>3232</v>
      </c>
      <c r="N63" s="668" t="s">
        <v>77</v>
      </c>
      <c r="O63" s="641">
        <v>1.0</v>
      </c>
      <c r="P63" s="642" t="s">
        <v>55</v>
      </c>
      <c r="Q63" s="638" t="s">
        <v>56</v>
      </c>
      <c r="R63" s="643" t="s">
        <v>56</v>
      </c>
      <c r="S63" s="638" t="s">
        <v>2572</v>
      </c>
      <c r="T63" s="644" t="s">
        <v>3788</v>
      </c>
      <c r="U63" s="645"/>
      <c r="V63" s="638" t="s">
        <v>3829</v>
      </c>
      <c r="W63" s="206">
        <v>1.0</v>
      </c>
      <c r="X63" s="665" t="s">
        <v>1053</v>
      </c>
      <c r="Y63" s="206">
        <v>1.0</v>
      </c>
      <c r="Z63" s="208"/>
      <c r="AA63" s="206">
        <v>910.9</v>
      </c>
      <c r="AB63" s="675">
        <v>84553.4</v>
      </c>
      <c r="AC63" s="649">
        <v>2022.0</v>
      </c>
      <c r="AD63" s="650">
        <v>0.01</v>
      </c>
      <c r="AE63" s="650">
        <v>1.7</v>
      </c>
      <c r="AF63" s="650">
        <v>30455.59</v>
      </c>
      <c r="AG63" s="651"/>
      <c r="AH63" s="650">
        <v>1207.0</v>
      </c>
      <c r="AI63" s="651"/>
      <c r="AJ63" s="136"/>
    </row>
    <row r="64" ht="16.5" customHeight="1">
      <c r="A64" s="687">
        <v>47.0</v>
      </c>
      <c r="B64" s="687">
        <v>26.0</v>
      </c>
      <c r="C64" s="687">
        <v>63.0</v>
      </c>
      <c r="D64" s="687">
        <v>8.0</v>
      </c>
      <c r="E64" s="652">
        <v>63.0</v>
      </c>
      <c r="F64" s="687">
        <v>37.0</v>
      </c>
      <c r="G64" s="688"/>
      <c r="H64" s="653" t="s">
        <v>3922</v>
      </c>
      <c r="I64" s="654" t="s">
        <v>3923</v>
      </c>
      <c r="J64" s="4" t="s">
        <v>3923</v>
      </c>
      <c r="K64" s="654" t="s">
        <v>3924</v>
      </c>
      <c r="L64" s="655">
        <v>1.0</v>
      </c>
      <c r="M64" s="654" t="s">
        <v>3232</v>
      </c>
      <c r="N64" s="668" t="s">
        <v>77</v>
      </c>
      <c r="O64" s="641">
        <v>1.0</v>
      </c>
      <c r="P64" s="656" t="s">
        <v>55</v>
      </c>
      <c r="Q64" s="654" t="s">
        <v>3779</v>
      </c>
      <c r="R64" s="657" t="s">
        <v>3780</v>
      </c>
      <c r="S64" s="654" t="s">
        <v>2572</v>
      </c>
      <c r="T64" s="658" t="s">
        <v>3781</v>
      </c>
      <c r="U64" s="659"/>
      <c r="V64" s="654" t="s">
        <v>1199</v>
      </c>
      <c r="W64" s="660">
        <v>285.0</v>
      </c>
      <c r="X64" s="665" t="s">
        <v>1053</v>
      </c>
      <c r="Y64" s="660">
        <v>1.0</v>
      </c>
      <c r="Z64" s="662"/>
      <c r="AA64" s="660">
        <v>285.0</v>
      </c>
      <c r="AB64" s="648"/>
      <c r="AC64" s="649">
        <v>2023.0</v>
      </c>
      <c r="AD64" s="650">
        <v>0.55</v>
      </c>
      <c r="AE64" s="650">
        <v>1.44</v>
      </c>
      <c r="AF64" s="650">
        <v>3191.0</v>
      </c>
      <c r="AG64" s="651"/>
      <c r="AH64" s="650">
        <v>757.2</v>
      </c>
      <c r="AI64" s="651"/>
      <c r="AJ64" s="136"/>
    </row>
    <row r="65" ht="16.5" customHeight="1">
      <c r="A65" s="687">
        <v>47.0</v>
      </c>
      <c r="B65" s="687">
        <v>28.0</v>
      </c>
      <c r="C65" s="687">
        <v>65.0</v>
      </c>
      <c r="D65" s="687">
        <v>8.0</v>
      </c>
      <c r="E65" s="635">
        <v>64.0</v>
      </c>
      <c r="F65" s="687">
        <v>37.0</v>
      </c>
      <c r="G65" s="688"/>
      <c r="H65" s="653" t="s">
        <v>3925</v>
      </c>
      <c r="I65" s="654" t="s">
        <v>3926</v>
      </c>
      <c r="J65" s="4" t="s">
        <v>3926</v>
      </c>
      <c r="K65" s="654" t="s">
        <v>3927</v>
      </c>
      <c r="L65" s="655">
        <v>1.0</v>
      </c>
      <c r="M65" s="654" t="s">
        <v>3778</v>
      </c>
      <c r="N65" s="640" t="s">
        <v>64</v>
      </c>
      <c r="O65" s="641">
        <v>2.0</v>
      </c>
      <c r="P65" s="656" t="s">
        <v>93</v>
      </c>
      <c r="Q65" s="654" t="s">
        <v>56</v>
      </c>
      <c r="R65" s="657" t="s">
        <v>56</v>
      </c>
      <c r="S65" s="654" t="s">
        <v>2572</v>
      </c>
      <c r="T65" s="658" t="s">
        <v>3781</v>
      </c>
      <c r="U65" s="657" t="s">
        <v>147</v>
      </c>
      <c r="V65" s="654" t="s">
        <v>3829</v>
      </c>
      <c r="W65" s="660">
        <v>250000.0</v>
      </c>
      <c r="X65" s="661" t="s">
        <v>1040</v>
      </c>
      <c r="Y65" s="646">
        <v>1.0</v>
      </c>
      <c r="Z65" s="674"/>
      <c r="AA65" s="646">
        <v>289343.0</v>
      </c>
      <c r="AB65" s="675">
        <v>2.35415616E7</v>
      </c>
      <c r="AC65" s="649">
        <v>2023.0</v>
      </c>
      <c r="AD65" s="651"/>
      <c r="AE65" s="650">
        <v>1.05</v>
      </c>
      <c r="AF65" s="651"/>
      <c r="AG65" s="651"/>
      <c r="AH65" s="650">
        <v>357000.0</v>
      </c>
      <c r="AI65" s="650">
        <v>1220000.0</v>
      </c>
      <c r="AJ65" s="136"/>
    </row>
    <row r="66" ht="16.5" customHeight="1">
      <c r="A66" s="687">
        <v>47.0</v>
      </c>
      <c r="B66" s="687">
        <v>27.0</v>
      </c>
      <c r="C66" s="687">
        <v>64.0</v>
      </c>
      <c r="D66" s="687">
        <v>8.0</v>
      </c>
      <c r="E66" s="652">
        <v>65.0</v>
      </c>
      <c r="F66" s="687">
        <v>37.0</v>
      </c>
      <c r="G66" s="688"/>
      <c r="H66" s="637" t="s">
        <v>3925</v>
      </c>
      <c r="I66" s="638" t="s">
        <v>3926</v>
      </c>
      <c r="J66" s="4" t="s">
        <v>3926</v>
      </c>
      <c r="K66" s="638" t="s">
        <v>3928</v>
      </c>
      <c r="L66" s="639">
        <v>1.0</v>
      </c>
      <c r="M66" s="638" t="s">
        <v>1965</v>
      </c>
      <c r="N66" s="663" t="s">
        <v>54</v>
      </c>
      <c r="O66" s="647">
        <v>3.0</v>
      </c>
      <c r="P66" s="642" t="s">
        <v>55</v>
      </c>
      <c r="Q66" s="638" t="s">
        <v>56</v>
      </c>
      <c r="R66" s="643" t="s">
        <v>56</v>
      </c>
      <c r="S66" s="638" t="s">
        <v>2572</v>
      </c>
      <c r="T66" s="644" t="s">
        <v>3781</v>
      </c>
      <c r="U66" s="643" t="s">
        <v>147</v>
      </c>
      <c r="V66" s="638" t="s">
        <v>1199</v>
      </c>
      <c r="W66" s="664">
        <v>32751.0</v>
      </c>
      <c r="X66" s="661" t="s">
        <v>1040</v>
      </c>
      <c r="Y66" s="676" t="s">
        <v>68</v>
      </c>
      <c r="Z66" s="674"/>
      <c r="AA66" s="646">
        <v>289343.0</v>
      </c>
      <c r="AB66" s="675">
        <v>2.35415616E7</v>
      </c>
      <c r="AC66" s="649">
        <v>2018.0</v>
      </c>
      <c r="AD66" s="651"/>
      <c r="AE66" s="650">
        <v>0.69</v>
      </c>
      <c r="AF66" s="651"/>
      <c r="AG66" s="651"/>
      <c r="AH66" s="650">
        <v>56000.0</v>
      </c>
      <c r="AI66" s="650">
        <v>539000.0</v>
      </c>
      <c r="AJ66" s="136"/>
    </row>
    <row r="67" ht="16.5" customHeight="1">
      <c r="A67" s="687">
        <v>47.0</v>
      </c>
      <c r="B67" s="687">
        <v>63.0</v>
      </c>
      <c r="C67" s="687">
        <v>66.0</v>
      </c>
      <c r="D67" s="687">
        <v>8.0</v>
      </c>
      <c r="E67" s="635">
        <v>66.0</v>
      </c>
      <c r="F67" s="687">
        <v>37.0</v>
      </c>
      <c r="G67" s="688"/>
      <c r="H67" s="637" t="s">
        <v>2952</v>
      </c>
      <c r="I67" s="638" t="s">
        <v>2953</v>
      </c>
      <c r="J67" s="4" t="s">
        <v>2953</v>
      </c>
      <c r="K67" s="667" t="s">
        <v>3929</v>
      </c>
      <c r="L67" s="639">
        <v>2.0</v>
      </c>
      <c r="M67" s="667" t="s">
        <v>3232</v>
      </c>
      <c r="N67" s="668" t="s">
        <v>77</v>
      </c>
      <c r="O67" s="641">
        <v>1.0</v>
      </c>
      <c r="P67" s="642" t="s">
        <v>55</v>
      </c>
      <c r="Q67" s="638" t="s">
        <v>56</v>
      </c>
      <c r="R67" s="643" t="s">
        <v>56</v>
      </c>
      <c r="S67" s="645"/>
      <c r="T67" s="644" t="s">
        <v>3788</v>
      </c>
      <c r="U67" s="645"/>
      <c r="V67" s="638" t="s">
        <v>1199</v>
      </c>
      <c r="W67" s="647">
        <v>907.1</v>
      </c>
      <c r="X67" s="661" t="s">
        <v>1040</v>
      </c>
      <c r="Y67" s="203" t="s">
        <v>68</v>
      </c>
      <c r="Z67" s="208"/>
      <c r="AA67" s="206">
        <v>910.9</v>
      </c>
      <c r="AB67" s="675">
        <v>84553.4</v>
      </c>
      <c r="AC67" s="649">
        <v>2011.0</v>
      </c>
      <c r="AD67" s="650">
        <v>0.23</v>
      </c>
      <c r="AE67" s="650">
        <v>1.42</v>
      </c>
      <c r="AF67" s="650">
        <v>23545.0</v>
      </c>
      <c r="AG67" s="651"/>
      <c r="AH67" s="650">
        <v>2873.0</v>
      </c>
      <c r="AI67" s="651"/>
      <c r="AJ67" s="136"/>
    </row>
    <row r="68" ht="16.5" customHeight="1">
      <c r="A68" s="687">
        <v>47.0</v>
      </c>
      <c r="B68" s="687">
        <v>65.0</v>
      </c>
      <c r="C68" s="687">
        <v>68.0</v>
      </c>
      <c r="D68" s="687">
        <v>8.0</v>
      </c>
      <c r="E68" s="652">
        <v>67.0</v>
      </c>
      <c r="F68" s="687">
        <v>37.0</v>
      </c>
      <c r="G68" s="688"/>
      <c r="H68" s="637" t="s">
        <v>3930</v>
      </c>
      <c r="I68" s="638" t="s">
        <v>3931</v>
      </c>
      <c r="J68" s="4" t="s">
        <v>3931</v>
      </c>
      <c r="K68" s="667" t="s">
        <v>3932</v>
      </c>
      <c r="L68" s="639">
        <v>2.0</v>
      </c>
      <c r="M68" s="667" t="s">
        <v>3232</v>
      </c>
      <c r="N68" s="668" t="s">
        <v>77</v>
      </c>
      <c r="O68" s="641">
        <v>1.0</v>
      </c>
      <c r="P68" s="642" t="s">
        <v>55</v>
      </c>
      <c r="Q68" s="638" t="s">
        <v>66</v>
      </c>
      <c r="R68" s="667" t="s">
        <v>66</v>
      </c>
      <c r="S68" s="645"/>
      <c r="T68" s="644" t="s">
        <v>3788</v>
      </c>
      <c r="U68" s="645"/>
      <c r="V68" s="638" t="s">
        <v>1199</v>
      </c>
      <c r="W68" s="156">
        <v>3619.0</v>
      </c>
      <c r="X68" s="661" t="s">
        <v>1040</v>
      </c>
      <c r="Y68" s="157">
        <v>1.0</v>
      </c>
      <c r="Z68" s="154"/>
      <c r="AA68" s="156">
        <v>3619.0</v>
      </c>
      <c r="AB68" s="648"/>
      <c r="AC68" s="649">
        <v>2023.0</v>
      </c>
      <c r="AD68" s="650">
        <v>0.26</v>
      </c>
      <c r="AE68" s="650">
        <v>1.86</v>
      </c>
      <c r="AF68" s="650">
        <v>30202.0</v>
      </c>
      <c r="AG68" s="651"/>
      <c r="AH68" s="650">
        <v>8335.0</v>
      </c>
      <c r="AI68" s="651"/>
      <c r="AJ68" s="136"/>
    </row>
    <row r="69" ht="16.5" customHeight="1">
      <c r="A69" s="687">
        <v>47.0</v>
      </c>
      <c r="B69" s="687">
        <v>64.0</v>
      </c>
      <c r="C69" s="687">
        <v>67.0</v>
      </c>
      <c r="D69" s="687">
        <v>8.0</v>
      </c>
      <c r="E69" s="652">
        <v>68.0</v>
      </c>
      <c r="F69" s="687">
        <v>37.0</v>
      </c>
      <c r="G69" s="688"/>
      <c r="H69" s="653" t="s">
        <v>3933</v>
      </c>
      <c r="I69" s="654" t="s">
        <v>3934</v>
      </c>
      <c r="J69" s="4" t="s">
        <v>3934</v>
      </c>
      <c r="K69" s="669" t="s">
        <v>3935</v>
      </c>
      <c r="L69" s="655">
        <v>2.0</v>
      </c>
      <c r="M69" s="669" t="s">
        <v>1965</v>
      </c>
      <c r="N69" s="663" t="s">
        <v>54</v>
      </c>
      <c r="O69" s="647">
        <v>3.0</v>
      </c>
      <c r="P69" s="656" t="s">
        <v>93</v>
      </c>
      <c r="Q69" s="654" t="s">
        <v>56</v>
      </c>
      <c r="R69" s="657" t="s">
        <v>56</v>
      </c>
      <c r="S69" s="669" t="s">
        <v>2572</v>
      </c>
      <c r="T69" s="658" t="s">
        <v>3781</v>
      </c>
      <c r="U69" s="659"/>
      <c r="V69" s="654" t="s">
        <v>3234</v>
      </c>
      <c r="W69" s="206">
        <v>1.0</v>
      </c>
      <c r="X69" s="665" t="s">
        <v>1053</v>
      </c>
      <c r="Y69" s="641">
        <v>1.0</v>
      </c>
      <c r="Z69" s="659"/>
      <c r="AA69" s="641">
        <v>0.0</v>
      </c>
      <c r="AB69" s="648"/>
      <c r="AC69" s="649">
        <v>2023.0</v>
      </c>
      <c r="AD69" s="651"/>
      <c r="AE69" s="651"/>
      <c r="AF69" s="651"/>
      <c r="AG69" s="651"/>
      <c r="AH69" s="651"/>
      <c r="AI69" s="651"/>
      <c r="AJ69" s="136"/>
    </row>
    <row r="70" ht="16.5" customHeight="1">
      <c r="A70" s="689">
        <v>47.0</v>
      </c>
      <c r="B70" s="689">
        <v>34.0</v>
      </c>
      <c r="C70" s="689">
        <v>71.0</v>
      </c>
      <c r="D70" s="689">
        <v>9.0</v>
      </c>
      <c r="E70" s="635">
        <v>69.0</v>
      </c>
      <c r="F70" s="689">
        <v>42.0</v>
      </c>
      <c r="G70" s="690"/>
      <c r="H70" s="653" t="s">
        <v>3936</v>
      </c>
      <c r="I70" s="654" t="s">
        <v>3937</v>
      </c>
      <c r="J70" s="4" t="s">
        <v>3937</v>
      </c>
      <c r="K70" s="654" t="s">
        <v>3938</v>
      </c>
      <c r="L70" s="655">
        <v>1.0</v>
      </c>
      <c r="M70" s="654" t="s">
        <v>3232</v>
      </c>
      <c r="N70" s="668" t="s">
        <v>77</v>
      </c>
      <c r="O70" s="641">
        <v>1.0</v>
      </c>
      <c r="P70" s="656" t="s">
        <v>55</v>
      </c>
      <c r="Q70" s="654" t="s">
        <v>56</v>
      </c>
      <c r="R70" s="657" t="s">
        <v>56</v>
      </c>
      <c r="S70" s="654" t="s">
        <v>2572</v>
      </c>
      <c r="T70" s="658" t="s">
        <v>3781</v>
      </c>
      <c r="U70" s="657" t="s">
        <v>147</v>
      </c>
      <c r="V70" s="654" t="s">
        <v>3829</v>
      </c>
      <c r="W70" s="660">
        <v>3564.0</v>
      </c>
      <c r="X70" s="661" t="s">
        <v>1040</v>
      </c>
      <c r="Y70" s="660">
        <v>1.0</v>
      </c>
      <c r="Z70" s="662"/>
      <c r="AA70" s="660">
        <v>3564.0</v>
      </c>
      <c r="AB70" s="648"/>
      <c r="AC70" s="649">
        <v>2023.0</v>
      </c>
      <c r="AD70" s="650">
        <v>0.63</v>
      </c>
      <c r="AE70" s="650">
        <v>1.54</v>
      </c>
      <c r="AF70" s="650">
        <v>37378.34</v>
      </c>
      <c r="AG70" s="651"/>
      <c r="AH70" s="650">
        <v>3860.57</v>
      </c>
      <c r="AI70" s="651"/>
      <c r="AJ70" s="136"/>
    </row>
    <row r="71" ht="16.5" customHeight="1">
      <c r="A71" s="689">
        <v>47.0</v>
      </c>
      <c r="B71" s="689">
        <v>33.0</v>
      </c>
      <c r="C71" s="689">
        <v>70.0</v>
      </c>
      <c r="D71" s="689">
        <v>9.0</v>
      </c>
      <c r="E71" s="652">
        <v>70.0</v>
      </c>
      <c r="F71" s="689">
        <v>42.0</v>
      </c>
      <c r="G71" s="690"/>
      <c r="H71" s="637" t="s">
        <v>3936</v>
      </c>
      <c r="I71" s="638" t="s">
        <v>3937</v>
      </c>
      <c r="J71" s="4" t="s">
        <v>3937</v>
      </c>
      <c r="K71" s="638" t="s">
        <v>3939</v>
      </c>
      <c r="L71" s="639">
        <v>1.0</v>
      </c>
      <c r="M71" s="638" t="s">
        <v>1965</v>
      </c>
      <c r="N71" s="663" t="s">
        <v>54</v>
      </c>
      <c r="O71" s="647">
        <v>3.0</v>
      </c>
      <c r="P71" s="642" t="s">
        <v>93</v>
      </c>
      <c r="Q71" s="638" t="s">
        <v>56</v>
      </c>
      <c r="R71" s="643" t="s">
        <v>56</v>
      </c>
      <c r="S71" s="638" t="s">
        <v>2572</v>
      </c>
      <c r="T71" s="644" t="s">
        <v>3781</v>
      </c>
      <c r="U71" s="643" t="s">
        <v>147</v>
      </c>
      <c r="V71" s="638" t="s">
        <v>3234</v>
      </c>
      <c r="W71" s="664">
        <v>3564.0</v>
      </c>
      <c r="X71" s="661" t="s">
        <v>1040</v>
      </c>
      <c r="Y71" s="665" t="s">
        <v>68</v>
      </c>
      <c r="Z71" s="666"/>
      <c r="AA71" s="664">
        <v>3564.0</v>
      </c>
      <c r="AB71" s="648"/>
      <c r="AC71" s="649">
        <v>2023.0</v>
      </c>
      <c r="AD71" s="650">
        <v>10.0</v>
      </c>
      <c r="AE71" s="650">
        <v>0.25</v>
      </c>
      <c r="AF71" s="650">
        <v>19000.0</v>
      </c>
      <c r="AG71" s="651"/>
      <c r="AH71" s="650">
        <v>1000.0</v>
      </c>
      <c r="AI71" s="651"/>
      <c r="AJ71" s="136"/>
    </row>
    <row r="72" ht="16.5" customHeight="1">
      <c r="A72" s="689">
        <v>47.0</v>
      </c>
      <c r="B72" s="689">
        <v>37.0</v>
      </c>
      <c r="C72" s="689">
        <v>74.0</v>
      </c>
      <c r="D72" s="689">
        <v>10.0</v>
      </c>
      <c r="E72" s="635">
        <v>71.0</v>
      </c>
      <c r="F72" s="689">
        <v>43.0</v>
      </c>
      <c r="G72" s="690"/>
      <c r="H72" s="637" t="s">
        <v>3940</v>
      </c>
      <c r="I72" s="638" t="s">
        <v>3941</v>
      </c>
      <c r="J72" s="4" t="s">
        <v>3941</v>
      </c>
      <c r="K72" s="638" t="s">
        <v>3942</v>
      </c>
      <c r="L72" s="639">
        <v>1.0</v>
      </c>
      <c r="M72" s="638" t="s">
        <v>3778</v>
      </c>
      <c r="N72" s="640" t="s">
        <v>64</v>
      </c>
      <c r="O72" s="641">
        <v>2.0</v>
      </c>
      <c r="P72" s="642" t="s">
        <v>55</v>
      </c>
      <c r="Q72" s="638" t="s">
        <v>56</v>
      </c>
      <c r="R72" s="643" t="s">
        <v>56</v>
      </c>
      <c r="S72" s="638" t="s">
        <v>2572</v>
      </c>
      <c r="T72" s="644" t="s">
        <v>3781</v>
      </c>
      <c r="U72" s="643" t="s">
        <v>147</v>
      </c>
      <c r="V72" s="638" t="s">
        <v>1199</v>
      </c>
      <c r="W72" s="664">
        <v>329.0</v>
      </c>
      <c r="X72" s="665" t="s">
        <v>1053</v>
      </c>
      <c r="Y72" s="664">
        <v>1.0</v>
      </c>
      <c r="Z72" s="666"/>
      <c r="AA72" s="664">
        <v>329.0</v>
      </c>
      <c r="AB72" s="648"/>
      <c r="AC72" s="649">
        <v>2023.0</v>
      </c>
      <c r="AD72" s="651"/>
      <c r="AE72" s="650">
        <v>0.47</v>
      </c>
      <c r="AF72" s="651"/>
      <c r="AG72" s="651"/>
      <c r="AH72" s="651"/>
      <c r="AI72" s="651"/>
      <c r="AJ72" s="136"/>
    </row>
    <row r="73" ht="16.5" customHeight="1">
      <c r="A73" s="689">
        <v>47.0</v>
      </c>
      <c r="B73" s="689">
        <v>35.0</v>
      </c>
      <c r="C73" s="689">
        <v>72.0</v>
      </c>
      <c r="D73" s="689">
        <v>10.0</v>
      </c>
      <c r="E73" s="652">
        <v>72.0</v>
      </c>
      <c r="F73" s="689">
        <v>43.0</v>
      </c>
      <c r="G73" s="690"/>
      <c r="H73" s="637" t="s">
        <v>3943</v>
      </c>
      <c r="I73" s="638" t="s">
        <v>3944</v>
      </c>
      <c r="J73" s="4" t="s">
        <v>3944</v>
      </c>
      <c r="K73" s="638" t="s">
        <v>3945</v>
      </c>
      <c r="L73" s="639">
        <v>1.0</v>
      </c>
      <c r="M73" s="638" t="s">
        <v>1965</v>
      </c>
      <c r="N73" s="663" t="s">
        <v>54</v>
      </c>
      <c r="O73" s="647">
        <v>3.0</v>
      </c>
      <c r="P73" s="642" t="s">
        <v>55</v>
      </c>
      <c r="Q73" s="638" t="s">
        <v>56</v>
      </c>
      <c r="R73" s="643" t="s">
        <v>56</v>
      </c>
      <c r="S73" s="638" t="s">
        <v>2572</v>
      </c>
      <c r="T73" s="644" t="s">
        <v>3781</v>
      </c>
      <c r="U73" s="643" t="s">
        <v>147</v>
      </c>
      <c r="V73" s="638" t="s">
        <v>3829</v>
      </c>
      <c r="W73" s="664">
        <v>100.0</v>
      </c>
      <c r="X73" s="665" t="s">
        <v>1053</v>
      </c>
      <c r="Y73" s="646">
        <v>1.0</v>
      </c>
      <c r="Z73" s="674"/>
      <c r="AA73" s="646">
        <v>625.0</v>
      </c>
      <c r="AB73" s="675">
        <v>587406.0</v>
      </c>
      <c r="AC73" s="649">
        <v>2023.0</v>
      </c>
      <c r="AD73" s="650">
        <v>1.76</v>
      </c>
      <c r="AE73" s="650">
        <v>0.11</v>
      </c>
      <c r="AF73" s="650">
        <v>28590.624</v>
      </c>
      <c r="AG73" s="651"/>
      <c r="AH73" s="650">
        <v>774.0</v>
      </c>
      <c r="AI73" s="651"/>
      <c r="AJ73" s="136"/>
    </row>
    <row r="74" ht="16.5" customHeight="1">
      <c r="A74" s="689">
        <v>47.0</v>
      </c>
      <c r="B74" s="689">
        <v>36.0</v>
      </c>
      <c r="C74" s="689">
        <v>73.0</v>
      </c>
      <c r="D74" s="689">
        <v>10.0</v>
      </c>
      <c r="E74" s="635">
        <v>73.0</v>
      </c>
      <c r="F74" s="689">
        <v>43.0</v>
      </c>
      <c r="G74" s="690"/>
      <c r="H74" s="653" t="s">
        <v>3943</v>
      </c>
      <c r="I74" s="654" t="s">
        <v>3944</v>
      </c>
      <c r="J74" s="4" t="s">
        <v>3944</v>
      </c>
      <c r="K74" s="654" t="s">
        <v>3946</v>
      </c>
      <c r="L74" s="655">
        <v>1.0</v>
      </c>
      <c r="M74" s="654" t="s">
        <v>1965</v>
      </c>
      <c r="N74" s="663" t="s">
        <v>54</v>
      </c>
      <c r="O74" s="647">
        <v>3.0</v>
      </c>
      <c r="P74" s="656" t="s">
        <v>55</v>
      </c>
      <c r="Q74" s="654" t="s">
        <v>3819</v>
      </c>
      <c r="R74" s="657" t="s">
        <v>3780</v>
      </c>
      <c r="S74" s="654" t="s">
        <v>2572</v>
      </c>
      <c r="T74" s="658" t="s">
        <v>3781</v>
      </c>
      <c r="U74" s="657" t="s">
        <v>147</v>
      </c>
      <c r="V74" s="654" t="s">
        <v>1199</v>
      </c>
      <c r="W74" s="660">
        <v>525.0</v>
      </c>
      <c r="X74" s="661" t="s">
        <v>1040</v>
      </c>
      <c r="Y74" s="676" t="s">
        <v>68</v>
      </c>
      <c r="Z74" s="674"/>
      <c r="AA74" s="646">
        <v>625.0</v>
      </c>
      <c r="AB74" s="675">
        <v>587406.0</v>
      </c>
      <c r="AC74" s="649">
        <v>2023.0</v>
      </c>
      <c r="AD74" s="651"/>
      <c r="AE74" s="650">
        <v>0.01</v>
      </c>
      <c r="AF74" s="651"/>
      <c r="AG74" s="651"/>
      <c r="AH74" s="651"/>
      <c r="AI74" s="651"/>
      <c r="AJ74" s="136"/>
    </row>
    <row r="75" ht="16.5" customHeight="1">
      <c r="A75" s="689">
        <v>47.0</v>
      </c>
      <c r="B75" s="689">
        <v>76.0</v>
      </c>
      <c r="C75" s="689">
        <v>77.0</v>
      </c>
      <c r="D75" s="689">
        <v>11.0</v>
      </c>
      <c r="E75" s="652">
        <v>74.0</v>
      </c>
      <c r="F75" s="689">
        <v>45.0</v>
      </c>
      <c r="G75" s="690"/>
      <c r="H75" s="653" t="s">
        <v>3947</v>
      </c>
      <c r="I75" s="654" t="s">
        <v>3948</v>
      </c>
      <c r="J75" s="222" t="s">
        <v>3949</v>
      </c>
      <c r="K75" s="654" t="s">
        <v>3950</v>
      </c>
      <c r="L75" s="655">
        <v>2.0</v>
      </c>
      <c r="M75" s="669" t="s">
        <v>3778</v>
      </c>
      <c r="N75" s="640" t="s">
        <v>64</v>
      </c>
      <c r="O75" s="641">
        <v>2.0</v>
      </c>
      <c r="P75" s="656" t="s">
        <v>93</v>
      </c>
      <c r="Q75" s="654" t="s">
        <v>56</v>
      </c>
      <c r="R75" s="657" t="s">
        <v>56</v>
      </c>
      <c r="S75" s="669" t="s">
        <v>2572</v>
      </c>
      <c r="T75" s="658" t="s">
        <v>3781</v>
      </c>
      <c r="U75" s="659"/>
      <c r="V75" s="654" t="s">
        <v>3234</v>
      </c>
      <c r="W75" s="646">
        <v>1.0</v>
      </c>
      <c r="X75" s="643" t="s">
        <v>1053</v>
      </c>
      <c r="Y75" s="641">
        <v>1.0</v>
      </c>
      <c r="Z75" s="659"/>
      <c r="AA75" s="659"/>
      <c r="AB75" s="648"/>
      <c r="AC75" s="649">
        <v>2023.0</v>
      </c>
      <c r="AD75" s="651"/>
      <c r="AE75" s="650">
        <v>0.83</v>
      </c>
      <c r="AF75" s="651"/>
      <c r="AG75" s="651"/>
      <c r="AH75" s="651"/>
      <c r="AI75" s="651"/>
      <c r="AJ75" s="136"/>
    </row>
    <row r="76" ht="16.5" customHeight="1">
      <c r="A76" s="689">
        <v>47.0</v>
      </c>
      <c r="B76" s="689">
        <v>77.0</v>
      </c>
      <c r="C76" s="689">
        <v>78.0</v>
      </c>
      <c r="D76" s="689">
        <v>11.0</v>
      </c>
      <c r="E76" s="635">
        <v>75.0</v>
      </c>
      <c r="F76" s="689">
        <v>45.0</v>
      </c>
      <c r="G76" s="690"/>
      <c r="H76" s="637" t="s">
        <v>3030</v>
      </c>
      <c r="I76" s="638" t="s">
        <v>3031</v>
      </c>
      <c r="J76" s="4" t="s">
        <v>3031</v>
      </c>
      <c r="K76" s="638" t="s">
        <v>3951</v>
      </c>
      <c r="L76" s="639">
        <v>2.0</v>
      </c>
      <c r="M76" s="667" t="s">
        <v>3778</v>
      </c>
      <c r="N76" s="640" t="s">
        <v>64</v>
      </c>
      <c r="O76" s="641">
        <v>2.0</v>
      </c>
      <c r="P76" s="642" t="s">
        <v>93</v>
      </c>
      <c r="Q76" s="638" t="s">
        <v>56</v>
      </c>
      <c r="R76" s="643" t="s">
        <v>56</v>
      </c>
      <c r="S76" s="667" t="s">
        <v>2572</v>
      </c>
      <c r="T76" s="644" t="s">
        <v>3781</v>
      </c>
      <c r="U76" s="645"/>
      <c r="V76" s="638" t="s">
        <v>3234</v>
      </c>
      <c r="W76" s="646">
        <v>1.0</v>
      </c>
      <c r="X76" s="643" t="s">
        <v>1053</v>
      </c>
      <c r="Y76" s="647">
        <v>1.0</v>
      </c>
      <c r="Z76" s="645"/>
      <c r="AA76" s="645"/>
      <c r="AB76" s="648"/>
      <c r="AC76" s="649">
        <v>2023.0</v>
      </c>
      <c r="AD76" s="651"/>
      <c r="AE76" s="650">
        <v>0.99</v>
      </c>
      <c r="AF76" s="651"/>
      <c r="AG76" s="651"/>
      <c r="AH76" s="651"/>
      <c r="AI76" s="651"/>
      <c r="AJ76" s="136"/>
    </row>
    <row r="77" ht="16.5" customHeight="1">
      <c r="A77" s="689">
        <v>47.0</v>
      </c>
      <c r="B77" s="689">
        <v>75.0</v>
      </c>
      <c r="C77" s="689">
        <v>76.0</v>
      </c>
      <c r="D77" s="689">
        <v>11.0</v>
      </c>
      <c r="E77" s="652">
        <v>76.0</v>
      </c>
      <c r="F77" s="689">
        <v>45.0</v>
      </c>
      <c r="G77" s="690"/>
      <c r="H77" s="637" t="s">
        <v>2938</v>
      </c>
      <c r="I77" s="638" t="s">
        <v>2939</v>
      </c>
      <c r="J77" s="4" t="s">
        <v>2939</v>
      </c>
      <c r="K77" s="667" t="s">
        <v>3952</v>
      </c>
      <c r="L77" s="639">
        <v>2.0</v>
      </c>
      <c r="M77" s="667" t="s">
        <v>1965</v>
      </c>
      <c r="N77" s="663" t="s">
        <v>54</v>
      </c>
      <c r="O77" s="647">
        <v>3.0</v>
      </c>
      <c r="P77" s="642" t="s">
        <v>93</v>
      </c>
      <c r="Q77" s="638" t="s">
        <v>56</v>
      </c>
      <c r="R77" s="643" t="s">
        <v>56</v>
      </c>
      <c r="S77" s="667" t="s">
        <v>2572</v>
      </c>
      <c r="T77" s="644" t="s">
        <v>3781</v>
      </c>
      <c r="U77" s="645"/>
      <c r="V77" s="638" t="s">
        <v>3234</v>
      </c>
      <c r="W77" s="664">
        <v>1514.0</v>
      </c>
      <c r="X77" s="661" t="s">
        <v>1040</v>
      </c>
      <c r="Y77" s="664">
        <v>1.0</v>
      </c>
      <c r="Z77" s="666"/>
      <c r="AA77" s="664">
        <v>1514.0</v>
      </c>
      <c r="AB77" s="648"/>
      <c r="AC77" s="649">
        <v>2023.0</v>
      </c>
      <c r="AD77" s="651"/>
      <c r="AE77" s="650">
        <v>0.49</v>
      </c>
      <c r="AF77" s="651"/>
      <c r="AG77" s="651"/>
      <c r="AH77" s="651"/>
      <c r="AI77" s="651"/>
      <c r="AJ77" s="136"/>
    </row>
    <row r="78" ht="16.5" customHeight="1">
      <c r="A78" s="689">
        <v>47.0</v>
      </c>
      <c r="B78" s="689">
        <v>38.0</v>
      </c>
      <c r="C78" s="689">
        <v>75.0</v>
      </c>
      <c r="D78" s="689">
        <v>12.0</v>
      </c>
      <c r="E78" s="635">
        <v>77.0</v>
      </c>
      <c r="F78" s="689">
        <v>52.0</v>
      </c>
      <c r="G78" s="690"/>
      <c r="H78" s="653" t="s">
        <v>3953</v>
      </c>
      <c r="I78" s="691" t="s">
        <v>3954</v>
      </c>
      <c r="J78" s="4" t="s">
        <v>3954</v>
      </c>
      <c r="K78" s="654" t="s">
        <v>3955</v>
      </c>
      <c r="L78" s="655">
        <v>1.0</v>
      </c>
      <c r="M78" s="654" t="s">
        <v>1965</v>
      </c>
      <c r="N78" s="663" t="s">
        <v>54</v>
      </c>
      <c r="O78" s="647">
        <v>3.0</v>
      </c>
      <c r="P78" s="656" t="s">
        <v>55</v>
      </c>
      <c r="Q78" s="654" t="s">
        <v>66</v>
      </c>
      <c r="R78" s="669" t="s">
        <v>66</v>
      </c>
      <c r="S78" s="654" t="s">
        <v>2572</v>
      </c>
      <c r="T78" s="658" t="s">
        <v>3781</v>
      </c>
      <c r="U78" s="657" t="s">
        <v>147</v>
      </c>
      <c r="V78" s="654" t="s">
        <v>1199</v>
      </c>
      <c r="W78" s="660">
        <v>70.0</v>
      </c>
      <c r="X78" s="665" t="s">
        <v>1053</v>
      </c>
      <c r="Y78" s="660">
        <v>1.0</v>
      </c>
      <c r="Z78" s="662"/>
      <c r="AA78" s="660">
        <v>70.0</v>
      </c>
      <c r="AB78" s="648"/>
      <c r="AC78" s="649">
        <v>2019.0</v>
      </c>
      <c r="AD78" s="651"/>
      <c r="AE78" s="651"/>
      <c r="AF78" s="651"/>
      <c r="AG78" s="651"/>
      <c r="AH78" s="651"/>
      <c r="AI78" s="651"/>
      <c r="AJ78" s="136"/>
    </row>
    <row r="79" ht="16.5" customHeight="1">
      <c r="A79" s="689">
        <v>47.0</v>
      </c>
      <c r="B79" s="689">
        <v>40.0</v>
      </c>
      <c r="C79" s="689">
        <v>81.0</v>
      </c>
      <c r="D79" s="689">
        <v>13.0</v>
      </c>
      <c r="E79" s="652">
        <v>78.0</v>
      </c>
      <c r="F79" s="689">
        <v>57.0</v>
      </c>
      <c r="G79" s="690"/>
      <c r="H79" s="653" t="s">
        <v>3956</v>
      </c>
      <c r="I79" s="654" t="s">
        <v>3957</v>
      </c>
      <c r="J79" s="4" t="s">
        <v>3957</v>
      </c>
      <c r="K79" s="654" t="s">
        <v>3958</v>
      </c>
      <c r="L79" s="655">
        <v>1.0</v>
      </c>
      <c r="M79" s="654" t="s">
        <v>3232</v>
      </c>
      <c r="N79" s="668" t="s">
        <v>77</v>
      </c>
      <c r="O79" s="641">
        <v>1.0</v>
      </c>
      <c r="P79" s="656" t="s">
        <v>55</v>
      </c>
      <c r="Q79" s="654" t="s">
        <v>56</v>
      </c>
      <c r="R79" s="657" t="s">
        <v>56</v>
      </c>
      <c r="S79" s="654" t="s">
        <v>2572</v>
      </c>
      <c r="T79" s="658" t="s">
        <v>3788</v>
      </c>
      <c r="U79" s="659"/>
      <c r="V79" s="654" t="s">
        <v>3829</v>
      </c>
      <c r="W79" s="660">
        <v>45.0</v>
      </c>
      <c r="X79" s="665" t="s">
        <v>1053</v>
      </c>
      <c r="Y79" s="660">
        <v>1.0</v>
      </c>
      <c r="Z79" s="662"/>
      <c r="AA79" s="660">
        <v>45.0</v>
      </c>
      <c r="AB79" s="648"/>
      <c r="AC79" s="649">
        <v>2019.0</v>
      </c>
      <c r="AD79" s="650">
        <v>0.51</v>
      </c>
      <c r="AE79" s="650">
        <v>1.13</v>
      </c>
      <c r="AF79" s="650">
        <v>2682.951</v>
      </c>
      <c r="AG79" s="651"/>
      <c r="AH79" s="650">
        <v>443.0</v>
      </c>
      <c r="AI79" s="651"/>
      <c r="AJ79" s="136"/>
    </row>
    <row r="80" ht="16.5" customHeight="1">
      <c r="A80" s="689">
        <v>47.0</v>
      </c>
      <c r="B80" s="689">
        <v>39.0</v>
      </c>
      <c r="C80" s="689">
        <v>80.0</v>
      </c>
      <c r="D80" s="689">
        <v>13.0</v>
      </c>
      <c r="E80" s="635">
        <v>79.0</v>
      </c>
      <c r="F80" s="689">
        <v>57.0</v>
      </c>
      <c r="G80" s="690"/>
      <c r="H80" s="637" t="s">
        <v>3959</v>
      </c>
      <c r="I80" s="638" t="s">
        <v>3960</v>
      </c>
      <c r="J80" s="4" t="s">
        <v>3960</v>
      </c>
      <c r="K80" s="638" t="s">
        <v>3961</v>
      </c>
      <c r="L80" s="639">
        <v>1.0</v>
      </c>
      <c r="M80" s="638" t="s">
        <v>3778</v>
      </c>
      <c r="N80" s="640" t="s">
        <v>64</v>
      </c>
      <c r="O80" s="641">
        <v>2.0</v>
      </c>
      <c r="P80" s="642" t="s">
        <v>55</v>
      </c>
      <c r="Q80" s="638" t="s">
        <v>3819</v>
      </c>
      <c r="R80" s="643" t="s">
        <v>3780</v>
      </c>
      <c r="S80" s="638" t="s">
        <v>2572</v>
      </c>
      <c r="T80" s="644" t="s">
        <v>3781</v>
      </c>
      <c r="U80" s="643" t="s">
        <v>147</v>
      </c>
      <c r="V80" s="638" t="s">
        <v>1199</v>
      </c>
      <c r="W80" s="664">
        <v>3603.0</v>
      </c>
      <c r="X80" s="661" t="s">
        <v>1040</v>
      </c>
      <c r="Y80" s="664">
        <v>1.0</v>
      </c>
      <c r="Z80" s="666"/>
      <c r="AA80" s="664">
        <v>3603.0</v>
      </c>
      <c r="AB80" s="648"/>
      <c r="AC80" s="649">
        <v>2019.0</v>
      </c>
      <c r="AD80" s="651"/>
      <c r="AE80" s="650">
        <v>0.6</v>
      </c>
      <c r="AF80" s="651"/>
      <c r="AG80" s="651"/>
      <c r="AH80" s="651"/>
      <c r="AI80" s="650">
        <v>57325.9</v>
      </c>
      <c r="AJ80" s="136"/>
    </row>
    <row r="81" ht="16.5" customHeight="1">
      <c r="A81" s="136"/>
      <c r="B81" s="136"/>
      <c r="C81" s="136"/>
      <c r="D81" s="136"/>
      <c r="E81" s="136"/>
      <c r="F81" s="138">
        <v>33.0</v>
      </c>
      <c r="G81" s="136"/>
      <c r="H81" s="100" t="s">
        <v>3962</v>
      </c>
      <c r="I81" s="100" t="s">
        <v>3963</v>
      </c>
      <c r="J81" s="4" t="s">
        <v>97</v>
      </c>
      <c r="K81" s="136"/>
      <c r="L81" s="136"/>
      <c r="M81" s="136"/>
      <c r="N81" s="136"/>
      <c r="O81" s="136"/>
      <c r="P81" s="136"/>
      <c r="Q81" s="136"/>
      <c r="R81" s="136"/>
      <c r="S81" s="136"/>
      <c r="T81" s="136"/>
      <c r="U81" s="158" t="s">
        <v>147</v>
      </c>
      <c r="V81" s="136"/>
      <c r="W81" s="136"/>
      <c r="X81" s="136"/>
      <c r="Y81" s="138">
        <v>1.0</v>
      </c>
      <c r="Z81" s="136"/>
      <c r="AA81" s="138">
        <v>0.0</v>
      </c>
      <c r="AB81" s="138">
        <v>881.0</v>
      </c>
      <c r="AC81" s="136"/>
      <c r="AD81" s="136"/>
      <c r="AE81" s="136"/>
      <c r="AF81" s="136"/>
      <c r="AG81" s="136"/>
      <c r="AH81" s="136"/>
      <c r="AI81" s="136"/>
      <c r="AJ81" s="136"/>
    </row>
    <row r="82" ht="16.5" customHeight="1">
      <c r="A82" s="136"/>
      <c r="B82" s="136"/>
      <c r="C82" s="136"/>
      <c r="D82" s="136"/>
      <c r="E82" s="136"/>
      <c r="F82" s="138">
        <v>36.0</v>
      </c>
      <c r="G82" s="136"/>
      <c r="H82" s="692" t="s">
        <v>108</v>
      </c>
      <c r="I82" s="692" t="s">
        <v>109</v>
      </c>
      <c r="J82" s="4" t="s">
        <v>97</v>
      </c>
      <c r="K82" s="208"/>
      <c r="L82" s="208"/>
      <c r="M82" s="208"/>
      <c r="N82" s="208"/>
      <c r="O82" s="208"/>
      <c r="P82" s="208"/>
      <c r="Q82" s="208"/>
      <c r="R82" s="208"/>
      <c r="S82" s="208"/>
      <c r="T82" s="208"/>
      <c r="U82" s="693" t="s">
        <v>147</v>
      </c>
      <c r="V82" s="208"/>
      <c r="W82" s="208"/>
      <c r="X82" s="208"/>
      <c r="Y82" s="206">
        <v>1.0</v>
      </c>
      <c r="Z82" s="203" t="s">
        <v>102</v>
      </c>
      <c r="AA82" s="206">
        <v>18218.5</v>
      </c>
      <c r="AB82" s="136"/>
      <c r="AC82" s="136"/>
      <c r="AD82" s="136"/>
      <c r="AE82" s="136"/>
      <c r="AF82" s="136"/>
      <c r="AG82" s="136"/>
      <c r="AH82" s="136"/>
      <c r="AI82" s="136"/>
      <c r="AJ82" s="136"/>
    </row>
    <row r="83" ht="16.5" customHeight="1">
      <c r="A83" s="136"/>
      <c r="B83" s="136"/>
      <c r="C83" s="136"/>
      <c r="D83" s="136"/>
      <c r="E83" s="136"/>
      <c r="F83" s="138">
        <v>36.0</v>
      </c>
      <c r="G83" s="136"/>
      <c r="H83" s="692" t="s">
        <v>1906</v>
      </c>
      <c r="I83" s="692" t="s">
        <v>1907</v>
      </c>
      <c r="J83" s="4" t="s">
        <v>97</v>
      </c>
      <c r="K83" s="208"/>
      <c r="L83" s="208"/>
      <c r="M83" s="208"/>
      <c r="N83" s="208"/>
      <c r="O83" s="208"/>
      <c r="P83" s="208"/>
      <c r="Q83" s="208"/>
      <c r="R83" s="208"/>
      <c r="S83" s="208"/>
      <c r="T83" s="208"/>
      <c r="U83" s="693" t="s">
        <v>147</v>
      </c>
      <c r="V83" s="208"/>
      <c r="W83" s="208"/>
      <c r="X83" s="208"/>
      <c r="Y83" s="206">
        <v>1.0</v>
      </c>
      <c r="Z83" s="203" t="s">
        <v>102</v>
      </c>
      <c r="AA83" s="206">
        <v>8363.7</v>
      </c>
      <c r="AB83" s="136"/>
      <c r="AC83" s="136"/>
      <c r="AD83" s="136"/>
      <c r="AE83" s="136"/>
      <c r="AF83" s="136"/>
      <c r="AG83" s="136"/>
      <c r="AH83" s="136"/>
      <c r="AI83" s="136"/>
      <c r="AJ83" s="136"/>
    </row>
    <row r="84" ht="16.5" customHeight="1">
      <c r="A84" s="136"/>
      <c r="B84" s="136"/>
      <c r="C84" s="136"/>
      <c r="D84" s="136"/>
      <c r="E84" s="136"/>
      <c r="F84" s="138">
        <v>36.0</v>
      </c>
      <c r="G84" s="136"/>
      <c r="H84" s="692" t="s">
        <v>112</v>
      </c>
      <c r="I84" s="692" t="s">
        <v>113</v>
      </c>
      <c r="J84" s="681" t="s">
        <v>97</v>
      </c>
      <c r="K84" s="208"/>
      <c r="L84" s="208"/>
      <c r="M84" s="208"/>
      <c r="N84" s="208"/>
      <c r="O84" s="208"/>
      <c r="P84" s="208"/>
      <c r="Q84" s="208"/>
      <c r="R84" s="208"/>
      <c r="S84" s="208"/>
      <c r="T84" s="208"/>
      <c r="U84" s="693" t="s">
        <v>147</v>
      </c>
      <c r="V84" s="208"/>
      <c r="W84" s="208"/>
      <c r="X84" s="208"/>
      <c r="Y84" s="206">
        <v>1.0</v>
      </c>
      <c r="Z84" s="203" t="s">
        <v>102</v>
      </c>
      <c r="AA84" s="206">
        <v>7153.1</v>
      </c>
      <c r="AB84" s="136"/>
      <c r="AC84" s="136"/>
      <c r="AD84" s="136"/>
      <c r="AE84" s="136"/>
      <c r="AF84" s="136"/>
      <c r="AG84" s="136"/>
      <c r="AH84" s="136"/>
      <c r="AI84" s="136"/>
      <c r="AJ84" s="136"/>
    </row>
    <row r="85" ht="16.5" customHeight="1">
      <c r="A85" s="136"/>
      <c r="B85" s="136"/>
      <c r="C85" s="136"/>
      <c r="D85" s="136"/>
      <c r="E85" s="136"/>
      <c r="F85" s="136"/>
      <c r="G85" s="136"/>
      <c r="H85" s="136"/>
      <c r="I85" s="136"/>
      <c r="J85" s="694"/>
      <c r="K85" s="136"/>
      <c r="L85" s="136"/>
      <c r="M85" s="136"/>
      <c r="N85" s="136"/>
      <c r="O85" s="136"/>
      <c r="P85" s="136"/>
      <c r="Q85" s="136"/>
      <c r="R85" s="136"/>
      <c r="S85" s="136"/>
      <c r="T85" s="136"/>
      <c r="U85" s="136"/>
      <c r="V85" s="136"/>
      <c r="W85" s="136"/>
      <c r="X85" s="136"/>
      <c r="Y85" s="136"/>
      <c r="Z85" s="136"/>
      <c r="AA85" s="136"/>
      <c r="AB85" s="136"/>
      <c r="AC85" s="136"/>
      <c r="AD85" s="136"/>
      <c r="AE85" s="136"/>
      <c r="AF85" s="136"/>
      <c r="AG85" s="136"/>
      <c r="AH85" s="136"/>
      <c r="AI85" s="136"/>
      <c r="AJ85" s="136"/>
    </row>
    <row r="86" ht="15.0" customHeight="1">
      <c r="A86" s="104"/>
      <c r="B86" s="104"/>
      <c r="C86" s="104"/>
      <c r="D86" s="104"/>
      <c r="E86" s="104"/>
      <c r="F86" s="104"/>
      <c r="G86" s="104"/>
      <c r="H86" s="695"/>
      <c r="I86" s="104"/>
      <c r="J86" s="105"/>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4"/>
      <c r="AH86" s="104"/>
      <c r="AI86" s="104"/>
      <c r="AJ86" s="104"/>
    </row>
    <row r="87" ht="15.0" customHeight="1">
      <c r="A87" s="105"/>
      <c r="B87" s="105"/>
      <c r="C87" s="105"/>
      <c r="D87" s="105"/>
      <c r="E87" s="106" t="s">
        <v>1965</v>
      </c>
      <c r="F87" s="696" t="s">
        <v>998</v>
      </c>
      <c r="G87" s="479" t="s">
        <v>3232</v>
      </c>
      <c r="H87" s="697" t="s">
        <v>1000</v>
      </c>
      <c r="I87" s="426"/>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row>
    <row r="88" ht="15.0" customHeight="1">
      <c r="A88" s="105"/>
      <c r="B88" s="105"/>
      <c r="C88" s="105"/>
      <c r="D88" s="105"/>
      <c r="E88" s="424">
        <v>30.0</v>
      </c>
      <c r="F88" s="698">
        <v>21.0</v>
      </c>
      <c r="G88" s="426">
        <v>28.0</v>
      </c>
      <c r="H88" s="348">
        <v>4.0</v>
      </c>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row>
    <row r="89" ht="15.0" customHeight="1">
      <c r="A89" s="105"/>
      <c r="B89" s="105"/>
      <c r="C89" s="105"/>
      <c r="D89" s="105"/>
      <c r="E89" s="109">
        <f t="shared" ref="E89:G89" si="1">E88/SUM($E$88:$G$88)</f>
        <v>0.3797468354</v>
      </c>
      <c r="F89" s="699">
        <f t="shared" si="1"/>
        <v>0.2658227848</v>
      </c>
      <c r="G89" s="109">
        <f t="shared" si="1"/>
        <v>0.3544303797</v>
      </c>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row>
    <row r="90" ht="15.0" customHeight="1">
      <c r="A90" s="10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row>
    <row r="91" ht="15.0" customHeight="1">
      <c r="A91" s="105"/>
      <c r="B91" s="105"/>
      <c r="C91" s="105"/>
      <c r="D91" s="106" t="s">
        <v>1002</v>
      </c>
      <c r="E91" s="105">
        <v>15.0</v>
      </c>
      <c r="F91" s="105">
        <v>14.0</v>
      </c>
      <c r="G91" s="105">
        <v>13.0</v>
      </c>
      <c r="H91" s="105"/>
      <c r="I91" s="105"/>
      <c r="J91" s="105"/>
      <c r="K91" s="105"/>
      <c r="L91" s="105"/>
      <c r="M91" s="105"/>
      <c r="N91" s="105"/>
      <c r="O91" s="105"/>
      <c r="P91" s="105"/>
      <c r="Q91" s="105"/>
      <c r="R91" s="105"/>
      <c r="S91" s="105"/>
      <c r="T91" s="105"/>
      <c r="U91" s="105"/>
      <c r="V91" s="105"/>
      <c r="W91" s="105"/>
      <c r="X91" s="105"/>
      <c r="Y91" s="105"/>
      <c r="Z91" s="105"/>
      <c r="AA91" s="105"/>
      <c r="AB91" s="105"/>
      <c r="AC91" s="105"/>
      <c r="AD91" s="105"/>
      <c r="AE91" s="105"/>
      <c r="AF91" s="105"/>
      <c r="AG91" s="105"/>
      <c r="AH91" s="105"/>
      <c r="AI91" s="105"/>
      <c r="AJ91" s="105"/>
    </row>
    <row r="92" ht="15.0" customHeight="1">
      <c r="A92" s="105"/>
      <c r="B92" s="105"/>
      <c r="C92" s="105"/>
      <c r="D92" s="105"/>
      <c r="E92" s="109">
        <f t="shared" ref="E92:G92" si="2">E91/SUM($E91:$G91)</f>
        <v>0.3571428571</v>
      </c>
      <c r="F92" s="109">
        <f t="shared" si="2"/>
        <v>0.3333333333</v>
      </c>
      <c r="G92" s="109">
        <f t="shared" si="2"/>
        <v>0.3095238095</v>
      </c>
      <c r="H92" s="105"/>
      <c r="I92" s="105"/>
      <c r="J92" s="105"/>
      <c r="K92" s="105"/>
      <c r="L92" s="105"/>
      <c r="M92" s="105"/>
      <c r="N92" s="105"/>
      <c r="O92" s="105"/>
      <c r="P92" s="105"/>
      <c r="Q92" s="105"/>
      <c r="R92" s="105"/>
      <c r="S92" s="105"/>
      <c r="T92" s="105"/>
      <c r="U92" s="105"/>
      <c r="V92" s="105"/>
      <c r="W92" s="105"/>
      <c r="X92" s="105"/>
      <c r="Y92" s="105"/>
      <c r="Z92" s="105"/>
      <c r="AA92" s="105"/>
      <c r="AB92" s="105"/>
      <c r="AC92" s="105"/>
      <c r="AD92" s="105"/>
      <c r="AE92" s="105"/>
      <c r="AF92" s="105"/>
      <c r="AG92" s="105"/>
      <c r="AH92" s="105"/>
      <c r="AI92" s="105"/>
      <c r="AJ92" s="105"/>
    </row>
    <row r="93" ht="15.0" customHeight="1">
      <c r="A93" s="105"/>
      <c r="B93" s="105"/>
      <c r="C93" s="105"/>
      <c r="D93" s="106" t="s">
        <v>1003</v>
      </c>
      <c r="E93" s="105">
        <v>15.0</v>
      </c>
      <c r="F93" s="105">
        <v>7.0</v>
      </c>
      <c r="G93" s="105">
        <v>15.0</v>
      </c>
      <c r="H93" s="105"/>
      <c r="I93" s="105"/>
      <c r="J93" s="105"/>
      <c r="K93" s="105"/>
      <c r="L93" s="105"/>
      <c r="M93" s="105"/>
      <c r="N93" s="105"/>
      <c r="O93" s="105"/>
      <c r="P93" s="105"/>
      <c r="Q93" s="105"/>
      <c r="R93" s="105"/>
      <c r="S93" s="105"/>
      <c r="T93" s="105"/>
      <c r="U93" s="105"/>
      <c r="V93" s="105"/>
      <c r="W93" s="105"/>
      <c r="X93" s="105"/>
      <c r="Y93" s="105"/>
      <c r="Z93" s="105"/>
      <c r="AA93" s="105"/>
      <c r="AB93" s="105"/>
      <c r="AC93" s="105"/>
      <c r="AD93" s="105"/>
      <c r="AE93" s="105"/>
      <c r="AF93" s="105"/>
      <c r="AG93" s="105"/>
      <c r="AH93" s="105"/>
      <c r="AI93" s="105"/>
      <c r="AJ93" s="105"/>
    </row>
    <row r="94" ht="15.0" customHeight="1">
      <c r="A94" s="105"/>
      <c r="B94" s="105"/>
      <c r="C94" s="105"/>
      <c r="D94" s="105"/>
      <c r="E94" s="109">
        <f t="shared" ref="E94:G94" si="3">E93/SUM($E93:$G93)</f>
        <v>0.4054054054</v>
      </c>
      <c r="F94" s="109">
        <f t="shared" si="3"/>
        <v>0.1891891892</v>
      </c>
      <c r="G94" s="109">
        <f t="shared" si="3"/>
        <v>0.4054054054</v>
      </c>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c r="AH94" s="105"/>
      <c r="AI94" s="105"/>
      <c r="AJ94" s="105"/>
    </row>
    <row r="95" ht="15.0" customHeight="1">
      <c r="A95" s="105"/>
      <c r="B95" s="105"/>
      <c r="C95" s="105"/>
      <c r="D95" s="106" t="s">
        <v>1004</v>
      </c>
      <c r="E95" s="105">
        <v>0.0</v>
      </c>
      <c r="F95" s="105">
        <v>0.0</v>
      </c>
      <c r="G95" s="105">
        <v>0.0</v>
      </c>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row>
    <row r="96" ht="15.75" customHeight="1">
      <c r="A96" s="110"/>
      <c r="B96" s="111"/>
      <c r="C96" s="111"/>
      <c r="D96" s="111"/>
      <c r="E96" s="111"/>
      <c r="F96" s="111"/>
      <c r="G96" s="111"/>
      <c r="H96" s="111"/>
      <c r="I96" s="111"/>
      <c r="J96" s="111"/>
      <c r="K96" s="111"/>
      <c r="L96" s="111"/>
      <c r="M96" s="111"/>
      <c r="N96" s="111"/>
      <c r="O96" s="111"/>
      <c r="P96" s="111"/>
      <c r="Q96" s="111"/>
      <c r="R96" s="111"/>
      <c r="S96" s="111"/>
      <c r="T96" s="111"/>
      <c r="U96" s="111"/>
      <c r="V96" s="111"/>
      <c r="W96" s="111"/>
      <c r="X96" s="111"/>
      <c r="Y96" s="111"/>
      <c r="Z96" s="111"/>
      <c r="AA96" s="111"/>
      <c r="AB96" s="111"/>
      <c r="AC96" s="111"/>
      <c r="AD96" s="111"/>
      <c r="AE96" s="111"/>
      <c r="AF96" s="111"/>
      <c r="AG96" s="111"/>
      <c r="AH96" s="111"/>
      <c r="AI96" s="111"/>
      <c r="AJ96" s="112"/>
    </row>
    <row r="97" ht="15.75" customHeight="1">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5"/>
    </row>
    <row r="98" ht="15.75" customHeight="1">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5"/>
    </row>
    <row r="99" ht="15.75" customHeight="1">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5"/>
    </row>
    <row r="100" ht="15.75" customHeight="1">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5"/>
    </row>
    <row r="101" ht="15.75" customHeight="1">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5"/>
    </row>
    <row r="102" ht="15.75" customHeight="1">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5"/>
    </row>
    <row r="103" ht="15.75" customHeight="1">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5"/>
    </row>
    <row r="104" ht="15.75" customHeight="1">
      <c r="A104" s="113"/>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c r="AA104" s="114"/>
      <c r="AB104" s="114"/>
      <c r="AC104" s="114"/>
      <c r="AD104" s="114"/>
      <c r="AE104" s="114"/>
      <c r="AF104" s="114"/>
      <c r="AG104" s="114"/>
      <c r="AH104" s="114"/>
      <c r="AI104" s="114"/>
      <c r="AJ104" s="115"/>
    </row>
    <row r="105" ht="15.75" customHeight="1">
      <c r="A105" s="113"/>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c r="AA105" s="114"/>
      <c r="AB105" s="114"/>
      <c r="AC105" s="114"/>
      <c r="AD105" s="114"/>
      <c r="AE105" s="114"/>
      <c r="AF105" s="114"/>
      <c r="AG105" s="114"/>
      <c r="AH105" s="114"/>
      <c r="AI105" s="114"/>
      <c r="AJ105" s="115"/>
    </row>
    <row r="106" ht="15.75" customHeight="1">
      <c r="A106" s="113"/>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c r="AA106" s="114"/>
      <c r="AB106" s="114"/>
      <c r="AC106" s="114"/>
      <c r="AD106" s="114"/>
      <c r="AE106" s="114"/>
      <c r="AF106" s="114"/>
      <c r="AG106" s="114"/>
      <c r="AH106" s="114"/>
      <c r="AI106" s="114"/>
      <c r="AJ106" s="115"/>
    </row>
    <row r="107" ht="15.75" customHeight="1">
      <c r="A107" s="113"/>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c r="AC107" s="114"/>
      <c r="AD107" s="114"/>
      <c r="AE107" s="114"/>
      <c r="AF107" s="114"/>
      <c r="AG107" s="114"/>
      <c r="AH107" s="114"/>
      <c r="AI107" s="114"/>
      <c r="AJ107" s="115"/>
    </row>
    <row r="108" ht="15.75" customHeight="1">
      <c r="A108" s="113"/>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14"/>
      <c r="AE108" s="114"/>
      <c r="AF108" s="114"/>
      <c r="AG108" s="114"/>
      <c r="AH108" s="114"/>
      <c r="AI108" s="114"/>
      <c r="AJ108" s="115"/>
    </row>
    <row r="109" ht="15.75" customHeight="1">
      <c r="A109" s="113"/>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c r="AC109" s="114"/>
      <c r="AD109" s="114"/>
      <c r="AE109" s="114"/>
      <c r="AF109" s="114"/>
      <c r="AG109" s="114"/>
      <c r="AH109" s="114"/>
      <c r="AI109" s="114"/>
      <c r="AJ109" s="115"/>
    </row>
    <row r="110" ht="15.75" customHeight="1">
      <c r="A110" s="113"/>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4"/>
      <c r="AE110" s="114"/>
      <c r="AF110" s="114"/>
      <c r="AG110" s="114"/>
      <c r="AH110" s="114"/>
      <c r="AI110" s="114"/>
      <c r="AJ110" s="115"/>
    </row>
    <row r="111" ht="15.75" customHeight="1">
      <c r="A111" s="113"/>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c r="AC111" s="114"/>
      <c r="AD111" s="114"/>
      <c r="AE111" s="114"/>
      <c r="AF111" s="114"/>
      <c r="AG111" s="114"/>
      <c r="AH111" s="114"/>
      <c r="AI111" s="114"/>
      <c r="AJ111" s="115"/>
    </row>
    <row r="112" ht="15.75" customHeight="1">
      <c r="A112" s="113"/>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5"/>
    </row>
    <row r="113" ht="15.75" customHeight="1">
      <c r="A113" s="113"/>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c r="AC113" s="114"/>
      <c r="AD113" s="114"/>
      <c r="AE113" s="114"/>
      <c r="AF113" s="114"/>
      <c r="AG113" s="114"/>
      <c r="AH113" s="114"/>
      <c r="AI113" s="114"/>
      <c r="AJ113" s="115"/>
    </row>
    <row r="114" ht="15.75" customHeight="1">
      <c r="A114" s="113"/>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c r="AC114" s="114"/>
      <c r="AD114" s="114"/>
      <c r="AE114" s="114"/>
      <c r="AF114" s="114"/>
      <c r="AG114" s="114"/>
      <c r="AH114" s="114"/>
      <c r="AI114" s="114"/>
      <c r="AJ114" s="115"/>
    </row>
    <row r="115" ht="15.75" customHeight="1">
      <c r="A115" s="113"/>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c r="AD115" s="114"/>
      <c r="AE115" s="114"/>
      <c r="AF115" s="114"/>
      <c r="AG115" s="114"/>
      <c r="AH115" s="114"/>
      <c r="AI115" s="114"/>
      <c r="AJ115" s="115"/>
    </row>
    <row r="116" ht="15.75" customHeight="1">
      <c r="A116" s="113"/>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4"/>
      <c r="AE116" s="114"/>
      <c r="AF116" s="114"/>
      <c r="AG116" s="114"/>
      <c r="AH116" s="114"/>
      <c r="AI116" s="114"/>
      <c r="AJ116" s="115"/>
    </row>
    <row r="117" ht="15.75" customHeight="1">
      <c r="A117" s="113"/>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4"/>
      <c r="AE117" s="114"/>
      <c r="AF117" s="114"/>
      <c r="AG117" s="114"/>
      <c r="AH117" s="114"/>
      <c r="AI117" s="114"/>
      <c r="AJ117" s="115"/>
    </row>
    <row r="118" ht="15.75" customHeight="1">
      <c r="A118" s="113"/>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c r="AE118" s="114"/>
      <c r="AF118" s="114"/>
      <c r="AG118" s="114"/>
      <c r="AH118" s="114"/>
      <c r="AI118" s="114"/>
      <c r="AJ118" s="115"/>
    </row>
    <row r="119" ht="15.75" customHeight="1">
      <c r="A119" s="113"/>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4"/>
      <c r="AH119" s="114"/>
      <c r="AI119" s="114"/>
      <c r="AJ119" s="115"/>
    </row>
    <row r="120" ht="15.75" customHeight="1">
      <c r="A120" s="113"/>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4"/>
      <c r="AH120" s="114"/>
      <c r="AI120" s="114"/>
      <c r="AJ120" s="115"/>
    </row>
    <row r="121" ht="15.75" customHeight="1">
      <c r="A121" s="113"/>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4"/>
      <c r="AH121" s="114"/>
      <c r="AI121" s="114"/>
      <c r="AJ121" s="115"/>
    </row>
    <row r="122" ht="15.75" customHeight="1">
      <c r="A122" s="113"/>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4"/>
      <c r="AH122" s="114"/>
      <c r="AI122" s="114"/>
      <c r="AJ122" s="115"/>
    </row>
    <row r="123" ht="15.75" customHeight="1">
      <c r="A123" s="113"/>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4"/>
      <c r="AH123" s="114"/>
      <c r="AI123" s="114"/>
      <c r="AJ123" s="115"/>
    </row>
    <row r="124" ht="15.75" customHeight="1">
      <c r="A124" s="113"/>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4"/>
      <c r="AH124" s="114"/>
      <c r="AI124" s="114"/>
      <c r="AJ124" s="115"/>
    </row>
    <row r="125" ht="15.75" customHeight="1">
      <c r="A125" s="113"/>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c r="AE125" s="114"/>
      <c r="AF125" s="114"/>
      <c r="AG125" s="114"/>
      <c r="AH125" s="114"/>
      <c r="AI125" s="114"/>
      <c r="AJ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4"/>
      <c r="AE126" s="114"/>
      <c r="AF126" s="114"/>
      <c r="AG126" s="114"/>
      <c r="AH126" s="114"/>
      <c r="AI126" s="114"/>
      <c r="AJ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c r="AE127" s="114"/>
      <c r="AF127" s="114"/>
      <c r="AG127" s="114"/>
      <c r="AH127" s="114"/>
      <c r="AI127" s="114"/>
      <c r="AJ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4"/>
      <c r="AG129" s="114"/>
      <c r="AH129" s="114"/>
      <c r="AI129" s="114"/>
      <c r="AJ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4"/>
      <c r="AG130" s="114"/>
      <c r="AH130" s="114"/>
      <c r="AI130" s="114"/>
      <c r="AJ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4"/>
      <c r="AG131" s="114"/>
      <c r="AH131" s="114"/>
      <c r="AI131" s="114"/>
      <c r="AJ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4"/>
      <c r="AG132" s="114"/>
      <c r="AH132" s="114"/>
      <c r="AI132" s="114"/>
      <c r="AJ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4"/>
      <c r="AG133" s="114"/>
      <c r="AH133" s="114"/>
      <c r="AI133" s="114"/>
      <c r="AJ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4"/>
      <c r="AG134" s="114"/>
      <c r="AH134" s="114"/>
      <c r="AI134" s="114"/>
      <c r="AJ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4"/>
      <c r="AG135" s="114"/>
      <c r="AH135" s="114"/>
      <c r="AI135" s="114"/>
      <c r="AJ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4"/>
      <c r="AG136" s="114"/>
      <c r="AH136" s="114"/>
      <c r="AI136" s="114"/>
      <c r="AJ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4"/>
      <c r="AG137" s="114"/>
      <c r="AH137" s="114"/>
      <c r="AI137" s="114"/>
      <c r="AJ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4"/>
      <c r="AG138" s="114"/>
      <c r="AH138" s="114"/>
      <c r="AI138" s="114"/>
      <c r="AJ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4"/>
      <c r="AG139" s="114"/>
      <c r="AH139" s="114"/>
      <c r="AI139" s="114"/>
      <c r="AJ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4"/>
      <c r="AG140" s="114"/>
      <c r="AH140" s="114"/>
      <c r="AI140" s="114"/>
      <c r="AJ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c r="AH141" s="114"/>
      <c r="AI141" s="114"/>
      <c r="AJ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4"/>
      <c r="AG142" s="114"/>
      <c r="AH142" s="114"/>
      <c r="AI142" s="114"/>
      <c r="AJ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4"/>
      <c r="AG143" s="114"/>
      <c r="AH143" s="114"/>
      <c r="AI143" s="114"/>
      <c r="AJ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4"/>
      <c r="AG144" s="114"/>
      <c r="AH144" s="114"/>
      <c r="AI144" s="114"/>
      <c r="AJ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4"/>
      <c r="AG145" s="114"/>
      <c r="AH145" s="114"/>
      <c r="AI145" s="114"/>
      <c r="AJ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4"/>
      <c r="AG146" s="114"/>
      <c r="AH146" s="114"/>
      <c r="AI146" s="114"/>
      <c r="AJ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4"/>
      <c r="AG147" s="114"/>
      <c r="AH147" s="114"/>
      <c r="AI147" s="114"/>
      <c r="AJ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4"/>
      <c r="AG148" s="114"/>
      <c r="AH148" s="114"/>
      <c r="AI148" s="114"/>
      <c r="AJ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4"/>
      <c r="AG149" s="114"/>
      <c r="AH149" s="114"/>
      <c r="AI149" s="114"/>
      <c r="AJ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4"/>
      <c r="AG150" s="114"/>
      <c r="AH150" s="114"/>
      <c r="AI150" s="114"/>
      <c r="AJ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4"/>
      <c r="AG151" s="114"/>
      <c r="AH151" s="114"/>
      <c r="AI151" s="114"/>
      <c r="AJ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4"/>
      <c r="AG152" s="114"/>
      <c r="AH152" s="114"/>
      <c r="AI152" s="114"/>
      <c r="AJ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4"/>
      <c r="AG153" s="114"/>
      <c r="AH153" s="114"/>
      <c r="AI153" s="114"/>
      <c r="AJ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4"/>
      <c r="AG154" s="114"/>
      <c r="AH154" s="114"/>
      <c r="AI154" s="114"/>
      <c r="AJ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4"/>
      <c r="AG155" s="114"/>
      <c r="AH155" s="114"/>
      <c r="AI155" s="114"/>
      <c r="AJ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4"/>
      <c r="AG156" s="114"/>
      <c r="AH156" s="114"/>
      <c r="AI156" s="114"/>
      <c r="AJ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4"/>
      <c r="AH157" s="114"/>
      <c r="AI157" s="114"/>
      <c r="AJ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4"/>
      <c r="AH158" s="114"/>
      <c r="AI158" s="114"/>
      <c r="AJ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4"/>
      <c r="AH159" s="114"/>
      <c r="AI159" s="114"/>
      <c r="AJ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4"/>
      <c r="AH160" s="114"/>
      <c r="AI160" s="114"/>
      <c r="AJ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4"/>
      <c r="AH161" s="114"/>
      <c r="AI161" s="114"/>
      <c r="AJ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4"/>
      <c r="AH162" s="114"/>
      <c r="AI162" s="114"/>
      <c r="AJ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4"/>
      <c r="AH164" s="114"/>
      <c r="AI164" s="114"/>
      <c r="AJ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4"/>
      <c r="AH165" s="114"/>
      <c r="AI165" s="114"/>
      <c r="AJ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4"/>
      <c r="AH166" s="114"/>
      <c r="AI166" s="114"/>
      <c r="AJ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4"/>
      <c r="AH167" s="114"/>
      <c r="AI167" s="114"/>
      <c r="AJ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4"/>
      <c r="AH168" s="114"/>
      <c r="AI168" s="114"/>
      <c r="AJ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4"/>
      <c r="AH169" s="114"/>
      <c r="AI169" s="114"/>
      <c r="AJ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4"/>
      <c r="AH170" s="114"/>
      <c r="AI170" s="114"/>
      <c r="AJ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4"/>
      <c r="AH171" s="114"/>
      <c r="AI171" s="114"/>
      <c r="AJ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4"/>
      <c r="AH172" s="114"/>
      <c r="AI172" s="114"/>
      <c r="AJ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c r="AH173" s="114"/>
      <c r="AI173" s="114"/>
      <c r="AJ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4"/>
      <c r="AH174" s="114"/>
      <c r="AI174" s="114"/>
      <c r="AJ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c r="AH175" s="114"/>
      <c r="AI175" s="114"/>
      <c r="AJ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4"/>
      <c r="AH176" s="114"/>
      <c r="AI176" s="114"/>
      <c r="AJ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4"/>
      <c r="AH177" s="114"/>
      <c r="AI177" s="114"/>
      <c r="AJ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4"/>
      <c r="AH178" s="114"/>
      <c r="AI178" s="114"/>
      <c r="AJ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4"/>
      <c r="AH179" s="114"/>
      <c r="AI179" s="114"/>
      <c r="AJ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4"/>
      <c r="AH180" s="114"/>
      <c r="AI180" s="114"/>
      <c r="AJ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4"/>
      <c r="AH181" s="114"/>
      <c r="AI181" s="114"/>
      <c r="AJ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4"/>
      <c r="AH182" s="114"/>
      <c r="AI182" s="114"/>
      <c r="AJ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4"/>
      <c r="AH183" s="114"/>
      <c r="AI183" s="114"/>
      <c r="AJ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4"/>
      <c r="AH184" s="114"/>
      <c r="AI184" s="114"/>
      <c r="AJ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c r="AH185" s="114"/>
      <c r="AI185" s="114"/>
      <c r="AJ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4"/>
      <c r="AH186" s="114"/>
      <c r="AI186" s="114"/>
      <c r="AJ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c r="AH187" s="114"/>
      <c r="AI187" s="114"/>
      <c r="AJ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4"/>
      <c r="AH188" s="114"/>
      <c r="AI188" s="114"/>
      <c r="AJ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4"/>
      <c r="AH189" s="114"/>
      <c r="AI189" s="114"/>
      <c r="AJ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4"/>
      <c r="AH190" s="114"/>
      <c r="AI190" s="114"/>
      <c r="AJ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4"/>
      <c r="AH191" s="114"/>
      <c r="AI191" s="114"/>
      <c r="AJ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4"/>
      <c r="AH192" s="114"/>
      <c r="AI192" s="114"/>
      <c r="AJ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4"/>
      <c r="AH193" s="114"/>
      <c r="AI193" s="114"/>
      <c r="AJ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4"/>
      <c r="AH194" s="114"/>
      <c r="AI194" s="114"/>
      <c r="AJ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4"/>
      <c r="AH195" s="114"/>
      <c r="AI195" s="114"/>
      <c r="AJ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4"/>
      <c r="AH196" s="114"/>
      <c r="AI196" s="114"/>
      <c r="AJ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4"/>
      <c r="AH197" s="114"/>
      <c r="AI197" s="114"/>
      <c r="AJ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4"/>
      <c r="AH198" s="114"/>
      <c r="AI198" s="114"/>
      <c r="AJ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4"/>
      <c r="AH199" s="114"/>
      <c r="AI199" s="114"/>
      <c r="AJ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c r="AH200" s="114"/>
      <c r="AI200" s="114"/>
      <c r="AJ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c r="AH201" s="114"/>
      <c r="AI201" s="114"/>
      <c r="AJ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c r="AH202" s="114"/>
      <c r="AI202" s="114"/>
      <c r="AJ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4"/>
      <c r="AI203" s="114"/>
      <c r="AJ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4"/>
      <c r="AI204" s="114"/>
      <c r="AJ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4"/>
      <c r="AI205" s="114"/>
      <c r="AJ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4"/>
      <c r="AI206" s="114"/>
      <c r="AJ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4"/>
      <c r="AI207" s="114"/>
      <c r="AJ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4"/>
      <c r="AI208" s="114"/>
      <c r="AJ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4"/>
      <c r="AI209" s="114"/>
      <c r="AJ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c r="AI210" s="114"/>
      <c r="AJ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4"/>
      <c r="AI211" s="114"/>
      <c r="AJ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4"/>
      <c r="AI212" s="114"/>
      <c r="AJ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4"/>
      <c r="AI213" s="114"/>
      <c r="AJ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c r="AH214" s="114"/>
      <c r="AI214" s="114"/>
      <c r="AJ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c r="AI215" s="114"/>
      <c r="AJ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c r="AH216" s="114"/>
      <c r="AI216" s="114"/>
      <c r="AJ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c r="AH217" s="114"/>
      <c r="AI217" s="114"/>
      <c r="AJ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4"/>
      <c r="AI218" s="114"/>
      <c r="AJ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4"/>
      <c r="AI219" s="114"/>
      <c r="AJ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4"/>
      <c r="AI220" s="114"/>
      <c r="AJ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4"/>
      <c r="AI221" s="114"/>
      <c r="AJ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4"/>
      <c r="AI222" s="114"/>
      <c r="AJ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4"/>
      <c r="AI223" s="114"/>
      <c r="AJ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4"/>
      <c r="AI224" s="114"/>
      <c r="AJ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4"/>
      <c r="AI225" s="114"/>
      <c r="AJ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4"/>
      <c r="AI226" s="114"/>
      <c r="AJ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4"/>
      <c r="AI227" s="114"/>
      <c r="AJ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4"/>
      <c r="AI228" s="114"/>
      <c r="AJ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4"/>
      <c r="AI229" s="114"/>
      <c r="AJ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4"/>
      <c r="AI230" s="114"/>
      <c r="AJ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4"/>
      <c r="AI231" s="114"/>
      <c r="AJ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4"/>
      <c r="AI232" s="114"/>
      <c r="AJ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4"/>
      <c r="AI233" s="114"/>
      <c r="AJ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4"/>
      <c r="AI234" s="114"/>
      <c r="AJ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c r="AI235" s="114"/>
      <c r="AJ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c r="AI236" s="114"/>
      <c r="AJ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4"/>
      <c r="AI237" s="114"/>
      <c r="AJ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4"/>
      <c r="AI238" s="114"/>
      <c r="AJ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4"/>
      <c r="AI239" s="114"/>
      <c r="AJ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4"/>
      <c r="AI240" s="114"/>
      <c r="AJ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4"/>
      <c r="AI241" s="114"/>
      <c r="AJ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c r="AI242" s="114"/>
      <c r="AJ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c r="AI243" s="114"/>
      <c r="AJ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c r="AI244" s="114"/>
      <c r="AJ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4"/>
      <c r="AI245" s="114"/>
      <c r="AJ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4"/>
      <c r="AI246" s="114"/>
      <c r="AJ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4"/>
      <c r="AI247" s="114"/>
      <c r="AJ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4"/>
      <c r="AI248" s="114"/>
      <c r="AJ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4"/>
      <c r="AI249" s="114"/>
      <c r="AJ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4"/>
      <c r="AI250" s="114"/>
      <c r="AJ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4"/>
      <c r="AI251" s="114"/>
      <c r="AJ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c r="AH252" s="114"/>
      <c r="AI252" s="114"/>
      <c r="AJ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4"/>
      <c r="AI253" s="114"/>
      <c r="AJ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c r="AH254" s="114"/>
      <c r="AI254" s="114"/>
      <c r="AJ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4"/>
      <c r="AI255" s="114"/>
      <c r="AJ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c r="AH256" s="114"/>
      <c r="AI256" s="114"/>
      <c r="AJ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c r="AH257" s="114"/>
      <c r="AI257" s="114"/>
      <c r="AJ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c r="AH258" s="114"/>
      <c r="AI258" s="114"/>
      <c r="AJ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c r="AH259" s="114"/>
      <c r="AI259" s="114"/>
      <c r="AJ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c r="AH260" s="114"/>
      <c r="AI260" s="114"/>
      <c r="AJ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c r="AH261" s="114"/>
      <c r="AI261" s="114"/>
      <c r="AJ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4"/>
      <c r="AI262" s="114"/>
      <c r="AJ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4"/>
      <c r="AI263" s="114"/>
      <c r="AJ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4"/>
      <c r="AI264" s="114"/>
      <c r="AJ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4"/>
      <c r="AI265" s="114"/>
      <c r="AJ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4"/>
      <c r="AI266" s="114"/>
      <c r="AJ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4"/>
      <c r="AI267" s="114"/>
      <c r="AJ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4"/>
      <c r="AI268" s="114"/>
      <c r="AJ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c r="AI269" s="114"/>
      <c r="AJ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c r="AI270" s="114"/>
      <c r="AJ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c r="AI271" s="114"/>
      <c r="AJ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4"/>
      <c r="AI272" s="114"/>
      <c r="AJ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4"/>
      <c r="AI273" s="114"/>
      <c r="AJ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4"/>
      <c r="AI274" s="114"/>
      <c r="AJ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4"/>
      <c r="AI275" s="114"/>
      <c r="AJ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4"/>
      <c r="AI276" s="114"/>
      <c r="AJ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4"/>
      <c r="AI277" s="114"/>
      <c r="AJ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4"/>
      <c r="AI278" s="114"/>
      <c r="AJ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4"/>
      <c r="AI279" s="114"/>
      <c r="AJ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4"/>
      <c r="AI280" s="114"/>
      <c r="AJ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4"/>
      <c r="AI281" s="114"/>
      <c r="AJ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c r="AI282" s="114"/>
      <c r="AJ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4"/>
      <c r="AI283" s="114"/>
      <c r="AJ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4"/>
      <c r="AI284" s="114"/>
      <c r="AJ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c r="AI285" s="114"/>
      <c r="AJ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4"/>
      <c r="AI286" s="114"/>
      <c r="AJ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4"/>
      <c r="AI287" s="114"/>
      <c r="AJ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4"/>
      <c r="AI288" s="114"/>
      <c r="AJ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4"/>
      <c r="AI289" s="114"/>
      <c r="AJ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c r="AH290" s="114"/>
      <c r="AI290" s="114"/>
      <c r="AJ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4"/>
      <c r="AI291" s="114"/>
      <c r="AJ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4"/>
      <c r="AI292" s="114"/>
      <c r="AJ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4"/>
      <c r="AI293" s="114"/>
      <c r="AJ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4"/>
      <c r="AI294" s="114"/>
      <c r="AJ294" s="115"/>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8"/>
    </row>
    <row r="296" ht="15.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4"/>
      <c r="AI296" s="114"/>
      <c r="AJ296" s="114"/>
    </row>
    <row r="297" ht="15.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4"/>
      <c r="AI297" s="114"/>
      <c r="AJ297" s="114"/>
    </row>
    <row r="298" ht="15.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4"/>
      <c r="AI298" s="114"/>
      <c r="AJ298" s="114"/>
    </row>
    <row r="299" ht="15.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4"/>
      <c r="AI299" s="114"/>
      <c r="AJ299" s="114"/>
    </row>
    <row r="300" ht="15.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4"/>
      <c r="AI300" s="114"/>
      <c r="AJ300" s="114"/>
    </row>
    <row r="301" ht="15.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4"/>
      <c r="AI301" s="114"/>
      <c r="AJ301" s="114"/>
    </row>
    <row r="302" ht="15.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4"/>
      <c r="AI302" s="114"/>
      <c r="AJ302" s="114"/>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4"/>
      <c r="AI303" s="114"/>
      <c r="AJ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4"/>
      <c r="AJ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4"/>
      <c r="AI305" s="114"/>
      <c r="AJ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4"/>
      <c r="AI306" s="114"/>
      <c r="AJ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4"/>
      <c r="AI307" s="114"/>
      <c r="AJ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4"/>
      <c r="AI308" s="114"/>
      <c r="AJ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c r="AH309" s="114"/>
      <c r="AI309" s="114"/>
      <c r="AJ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c r="AJ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c r="AJ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c r="AJ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c r="AJ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c r="AJ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c r="AJ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c r="AJ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c r="AJ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c r="AJ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c r="AJ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c r="AJ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c r="AJ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c r="AJ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c r="AJ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c r="AJ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c r="AJ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c r="AJ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c r="AJ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c r="AJ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c r="AJ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c r="AJ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c r="AJ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c r="AJ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c r="AJ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c r="AJ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c r="AJ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c r="AJ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c r="AJ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c r="AJ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c r="AJ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c r="AJ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c r="AJ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c r="AJ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c r="AJ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c r="AJ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c r="AJ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c r="AJ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c r="AJ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c r="AJ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c r="AJ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c r="AJ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c r="AJ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c r="AJ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c r="AJ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c r="AJ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c r="AJ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c r="AJ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c r="AJ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c r="AJ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c r="AJ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c r="AJ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c r="AJ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c r="AJ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c r="AJ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c r="AJ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c r="AJ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c r="AJ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c r="AJ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c r="AJ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c r="AJ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c r="AJ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c r="AJ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c r="AJ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c r="AJ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c r="AJ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c r="AJ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c r="AJ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c r="AJ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c r="AJ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c r="AJ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c r="AJ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c r="AJ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c r="AJ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c r="AJ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c r="AJ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c r="AJ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c r="AJ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c r="AJ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c r="AJ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c r="AJ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c r="AJ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c r="AJ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c r="AJ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c r="AJ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c r="AJ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c r="AJ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c r="AJ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c r="AJ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c r="AJ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c r="AJ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c r="AJ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c r="AJ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c r="AJ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c r="AJ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c r="AJ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c r="AJ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c r="AJ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c r="AJ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c r="AJ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c r="AJ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c r="AJ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c r="AJ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c r="AJ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c r="AJ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c r="AJ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c r="AJ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c r="AJ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c r="AJ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c r="AJ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c r="AJ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c r="AJ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c r="AJ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c r="AJ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c r="AJ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c r="AJ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c r="AJ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c r="AJ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c r="AJ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c r="AJ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c r="AJ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c r="AJ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c r="AJ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c r="AJ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c r="AJ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c r="AJ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c r="AJ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c r="AJ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c r="AJ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c r="AJ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c r="AJ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c r="AJ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c r="AJ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c r="AJ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c r="AJ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c r="AJ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c r="AJ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c r="AJ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c r="AJ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c r="AJ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c r="AJ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c r="AJ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c r="AJ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c r="AJ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c r="AJ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c r="AJ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c r="AJ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c r="AJ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c r="AJ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c r="AJ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c r="AJ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c r="AJ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c r="AJ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c r="AJ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c r="AJ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c r="AJ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c r="AJ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c r="AJ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c r="AJ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c r="AJ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c r="AJ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c r="AJ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c r="AJ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c r="AJ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c r="AJ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c r="AJ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c r="AJ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c r="AJ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c r="AJ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c r="AJ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c r="AJ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c r="AJ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c r="AJ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c r="AJ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c r="AJ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c r="AJ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c r="AJ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c r="AJ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c r="AJ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c r="AJ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c r="AJ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c r="AJ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c r="AJ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c r="AJ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c r="AJ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c r="AJ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c r="AJ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c r="AJ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c r="AJ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c r="AJ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c r="AJ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c r="AJ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c r="AJ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c r="AJ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c r="AJ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c r="AI510" s="114"/>
      <c r="AJ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c r="AJ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c r="AJ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c r="AJ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c r="AJ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c r="AJ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c r="AJ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c r="AJ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c r="AJ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c r="AJ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c r="AJ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c r="AJ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c r="AJ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c r="AJ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c r="AJ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c r="AJ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c r="AJ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c r="AJ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c r="AJ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c r="AJ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c r="AJ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c r="AJ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c r="AJ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c r="AJ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c r="AJ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c r="AJ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c r="AJ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c r="AJ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c r="AJ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c r="AJ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c r="AJ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c r="AJ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c r="AJ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c r="AJ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c r="AJ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c r="AJ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c r="AJ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c r="AJ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c r="AJ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c r="AJ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c r="AJ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c r="AJ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c r="AJ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c r="AJ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c r="AJ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c r="AJ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c r="AJ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c r="AJ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c r="AJ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c r="AJ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c r="AJ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c r="AJ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c r="AJ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c r="AJ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c r="AJ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c r="AJ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c r="AJ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c r="AJ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c r="AJ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c r="AJ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c r="AJ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c r="AJ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c r="AJ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c r="AJ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c r="AJ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c r="AJ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c r="AJ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c r="AJ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c r="AJ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c r="AJ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c r="AJ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c r="AJ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c r="AJ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c r="AJ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c r="AJ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c r="AJ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c r="AJ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c r="AJ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c r="AJ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c r="AJ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c r="AJ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c r="AJ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c r="AJ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c r="AJ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c r="AJ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c r="AJ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c r="AJ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c r="AJ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c r="AJ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c r="AJ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c r="AJ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c r="AJ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c r="AJ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c r="AJ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c r="AJ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c r="AJ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c r="AJ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c r="AJ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c r="AJ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c r="AJ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c r="AJ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c r="AJ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c r="AJ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c r="AJ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c r="AJ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c r="AJ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c r="AJ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c r="AJ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c r="AJ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c r="AJ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c r="AJ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c r="AJ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c r="AJ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c r="AJ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c r="AJ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c r="AJ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c r="AJ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c r="AJ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c r="AJ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c r="AJ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c r="AJ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c r="AJ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c r="AJ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c r="AJ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c r="AJ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c r="AJ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c r="AJ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c r="AJ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c r="AJ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c r="AJ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c r="AJ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c r="AJ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c r="AJ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c r="AJ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c r="AJ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c r="AJ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c r="AJ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c r="AJ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c r="AJ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c r="AJ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c r="AJ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c r="AJ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c r="AJ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c r="AJ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c r="AJ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c r="AJ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c r="AJ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c r="AJ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c r="AJ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c r="AJ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c r="AJ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c r="AJ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c r="AJ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c r="AJ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c r="AJ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c r="AJ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c r="AJ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c r="AJ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c r="AJ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c r="AJ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c r="AJ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c r="AJ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c r="AJ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c r="AJ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c r="AJ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c r="AJ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c r="AJ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c r="AJ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c r="AJ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c r="AJ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c r="AJ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c r="AJ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c r="AJ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c r="AJ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c r="AJ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c r="AJ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c r="AJ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c r="AJ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c r="AJ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c r="AJ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c r="AJ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c r="AJ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c r="AJ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c r="AJ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c r="AJ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c r="AJ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c r="AJ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c r="AJ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c r="AJ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c r="AJ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c r="AJ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c r="AJ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c r="AJ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c r="AJ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c r="AJ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c r="AJ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c r="AJ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c r="AJ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c r="AJ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c r="AJ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c r="AJ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c r="AJ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c r="AJ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c r="AJ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c r="AJ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c r="AJ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c r="AJ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c r="AJ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c r="AJ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c r="AJ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c r="AJ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c r="AJ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c r="AJ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c r="AJ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c r="AJ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c r="AJ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c r="AJ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c r="AJ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c r="AJ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c r="AJ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c r="AJ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c r="AJ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c r="AJ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c r="AJ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c r="AJ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c r="AJ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c r="AJ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c r="AJ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c r="AJ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c r="AJ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c r="AJ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c r="AJ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c r="AJ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c r="AJ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c r="AJ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c r="AJ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c r="AJ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c r="AJ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c r="AJ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c r="AJ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c r="AJ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c r="AJ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c r="AJ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c r="AJ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c r="AJ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c r="AJ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c r="AJ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c r="AJ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c r="AJ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c r="AJ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c r="AJ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c r="AJ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c r="AJ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c r="AJ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c r="AJ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c r="AJ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c r="AJ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c r="AJ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c r="AJ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c r="AJ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c r="AJ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c r="AJ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c r="AJ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c r="AJ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c r="AJ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c r="AJ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c r="AJ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c r="AJ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c r="AJ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c r="AJ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c r="AJ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c r="AJ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c r="AJ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c r="AJ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c r="AJ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c r="AJ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c r="AJ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c r="AJ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c r="AJ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c r="AJ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c r="AJ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c r="AJ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c r="AJ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c r="AJ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c r="AJ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c r="AJ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c r="AJ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c r="AJ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c r="AJ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c r="AJ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c r="AJ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c r="AJ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c r="AJ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c r="AJ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c r="AJ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c r="AJ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c r="AJ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c r="AJ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c r="AJ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c r="AJ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c r="AJ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c r="AJ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c r="AJ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c r="AJ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c r="AJ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c r="AJ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c r="AJ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c r="AJ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c r="AJ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c r="AJ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c r="AJ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c r="AJ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c r="AJ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c r="AJ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c r="AJ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c r="AJ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c r="AJ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c r="AJ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c r="AJ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c r="AJ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c r="AJ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c r="AJ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c r="AJ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c r="AJ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c r="AJ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c r="AJ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c r="AJ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c r="AJ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c r="AJ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c r="AJ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c r="AJ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c r="AJ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c r="AJ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c r="AJ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c r="AJ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c r="AJ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c r="AJ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c r="AJ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c r="AJ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c r="AJ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c r="AJ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c r="AJ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c r="AJ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c r="AJ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c r="AJ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c r="AJ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c r="AJ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c r="AJ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c r="AJ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c r="AJ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c r="AJ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c r="AJ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c r="AJ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c r="AJ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c r="AJ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c r="AJ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c r="AJ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c r="AJ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c r="AJ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c r="AJ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c r="AJ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c r="AJ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c r="AJ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c r="AJ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c r="AJ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c r="AJ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c r="AJ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c r="AJ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c r="AJ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c r="AJ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c r="AJ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c r="AJ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c r="AJ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c r="AJ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c r="AJ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c r="AJ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c r="AJ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c r="AJ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c r="AJ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c r="AJ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c r="AJ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c r="AJ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c r="AJ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c r="AJ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c r="AJ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c r="AJ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c r="AJ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c r="AJ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c r="AJ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c r="AJ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c r="AJ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c r="AJ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c r="AJ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c r="AJ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c r="AJ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c r="AJ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c r="AJ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c r="AJ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c r="AJ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c r="AJ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c r="AJ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c r="AJ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c r="AJ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c r="AJ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c r="AJ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c r="AJ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c r="AJ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c r="AJ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c r="AJ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c r="AJ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c r="AJ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c r="AJ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c r="AJ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c r="AJ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c r="AJ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c r="AJ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c r="AJ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c r="AJ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c r="AJ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c r="AJ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c r="AJ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c r="AJ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c r="AJ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c r="AJ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c r="AJ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c r="AJ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c r="AJ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c r="AJ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c r="AJ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c r="AJ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c r="AJ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c r="AJ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c r="AJ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c r="AJ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c r="AJ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c r="AJ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c r="AJ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c r="AJ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c r="AJ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c r="AJ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c r="AJ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c r="AJ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c r="AJ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c r="AJ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c r="AJ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c r="AJ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c r="AJ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c r="AJ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c r="AJ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c r="AJ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c r="AJ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c r="AJ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c r="AJ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c r="AJ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c r="AJ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c r="AJ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c r="AJ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c r="AJ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c r="AJ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c r="AJ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c r="AJ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c r="AJ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c r="AJ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c r="AJ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c r="AJ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c r="AJ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c r="AJ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c r="AJ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c r="AJ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c r="AJ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c r="AJ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c r="AJ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c r="AJ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c r="AJ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c r="AJ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c r="AJ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c r="AJ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c r="AJ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c r="AJ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c r="AJ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c r="AJ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c r="AJ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c r="AJ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c r="AJ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c r="AJ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c r="AJ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c r="AJ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c r="AJ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c r="AJ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c r="AJ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c r="AJ1000" s="114"/>
    </row>
  </sheetData>
  <printOptions/>
  <pageMargins bottom="0.75" footer="0.0" header="0.0" left="0.7" right="0.7" top="0.75"/>
  <pageSetup orientation="portrait"/>
  <headerFooter>
    <oddFooter>&amp;C000000000000&amp;P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8.88"/>
    <col customWidth="1" min="4" max="6" width="9.13"/>
    <col customWidth="1" min="7" max="7" width="27.5"/>
    <col customWidth="1" min="8" max="8" width="27.88"/>
    <col customWidth="1" min="9" max="11" width="9.13"/>
    <col customWidth="1" min="12" max="26" width="8.88"/>
  </cols>
  <sheetData>
    <row r="1" ht="15.75" customHeight="1">
      <c r="A1" s="421"/>
      <c r="B1" s="700"/>
      <c r="C1" s="701" t="s">
        <v>1969</v>
      </c>
      <c r="D1" s="702" t="s">
        <v>1970</v>
      </c>
      <c r="E1" s="703" t="s">
        <v>2235</v>
      </c>
      <c r="F1" s="704" t="s">
        <v>1012</v>
      </c>
      <c r="G1" s="705" t="s">
        <v>1971</v>
      </c>
      <c r="H1" s="706" t="s">
        <v>7</v>
      </c>
      <c r="I1" s="704" t="s">
        <v>11</v>
      </c>
      <c r="J1" s="704" t="s">
        <v>14</v>
      </c>
      <c r="K1" s="702" t="s">
        <v>15</v>
      </c>
      <c r="L1" s="707" t="s">
        <v>3964</v>
      </c>
      <c r="M1" s="105"/>
      <c r="N1" s="110"/>
      <c r="O1" s="111"/>
      <c r="P1" s="111"/>
      <c r="Q1" s="111"/>
      <c r="R1" s="111"/>
      <c r="S1" s="111"/>
      <c r="T1" s="111"/>
      <c r="U1" s="111"/>
      <c r="V1" s="111"/>
      <c r="W1" s="111"/>
      <c r="X1" s="111"/>
      <c r="Y1" s="111"/>
      <c r="Z1" s="112"/>
    </row>
    <row r="2" ht="15.75" customHeight="1">
      <c r="A2" s="140">
        <v>86.0</v>
      </c>
      <c r="B2" s="140">
        <v>86.0</v>
      </c>
      <c r="C2" s="140">
        <v>31.0</v>
      </c>
      <c r="D2" s="22" t="s">
        <v>1145</v>
      </c>
      <c r="E2" s="22" t="s">
        <v>3965</v>
      </c>
      <c r="F2" s="22" t="s">
        <v>3966</v>
      </c>
      <c r="G2" s="22" t="s">
        <v>3967</v>
      </c>
      <c r="H2" s="22" t="s">
        <v>3967</v>
      </c>
      <c r="I2" s="228" t="s">
        <v>3968</v>
      </c>
      <c r="J2" s="246">
        <v>1.0</v>
      </c>
      <c r="K2" s="708" t="s">
        <v>77</v>
      </c>
      <c r="L2" s="709"/>
      <c r="M2" s="105"/>
      <c r="N2" s="113"/>
      <c r="O2" s="114"/>
      <c r="P2" s="114"/>
      <c r="Q2" s="114"/>
      <c r="R2" s="114"/>
      <c r="S2" s="114"/>
      <c r="T2" s="114"/>
      <c r="U2" s="114"/>
      <c r="V2" s="114"/>
      <c r="W2" s="114"/>
      <c r="X2" s="114"/>
      <c r="Y2" s="114"/>
      <c r="Z2" s="115"/>
    </row>
    <row r="3" ht="15.75" customHeight="1">
      <c r="A3" s="140">
        <v>87.0</v>
      </c>
      <c r="B3" s="140">
        <v>87.0</v>
      </c>
      <c r="C3" s="140">
        <v>31.0</v>
      </c>
      <c r="D3" s="22" t="s">
        <v>1145</v>
      </c>
      <c r="E3" s="22" t="s">
        <v>3969</v>
      </c>
      <c r="F3" s="4" t="s">
        <v>3970</v>
      </c>
      <c r="G3" s="22" t="s">
        <v>3971</v>
      </c>
      <c r="H3" s="142" t="s">
        <v>3972</v>
      </c>
      <c r="I3" s="228" t="s">
        <v>3968</v>
      </c>
      <c r="J3" s="246">
        <v>1.0</v>
      </c>
      <c r="K3" s="708" t="s">
        <v>77</v>
      </c>
      <c r="L3" s="709"/>
      <c r="M3" s="105"/>
      <c r="N3" s="113"/>
      <c r="O3" s="114"/>
      <c r="P3" s="114"/>
      <c r="Q3" s="114"/>
      <c r="R3" s="114"/>
      <c r="S3" s="114"/>
      <c r="T3" s="114"/>
      <c r="U3" s="114"/>
      <c r="V3" s="114"/>
      <c r="W3" s="114"/>
      <c r="X3" s="114"/>
      <c r="Y3" s="114"/>
      <c r="Z3" s="115"/>
    </row>
    <row r="4" ht="15.75" customHeight="1">
      <c r="A4" s="140">
        <v>88.0</v>
      </c>
      <c r="B4" s="140">
        <v>88.0</v>
      </c>
      <c r="C4" s="140">
        <v>31.0</v>
      </c>
      <c r="D4" s="22" t="s">
        <v>1145</v>
      </c>
      <c r="E4" s="22" t="s">
        <v>3969</v>
      </c>
      <c r="F4" s="4" t="s">
        <v>3970</v>
      </c>
      <c r="G4" s="22" t="s">
        <v>3971</v>
      </c>
      <c r="H4" s="142" t="s">
        <v>3972</v>
      </c>
      <c r="I4" s="228" t="s">
        <v>3973</v>
      </c>
      <c r="J4" s="246">
        <v>1.0</v>
      </c>
      <c r="K4" s="708" t="s">
        <v>77</v>
      </c>
      <c r="L4" s="709"/>
      <c r="M4" s="105"/>
      <c r="N4" s="113"/>
      <c r="O4" s="114"/>
      <c r="P4" s="114"/>
      <c r="Q4" s="114"/>
      <c r="R4" s="114"/>
      <c r="S4" s="114"/>
      <c r="T4" s="114"/>
      <c r="U4" s="114"/>
      <c r="V4" s="114"/>
      <c r="W4" s="114"/>
      <c r="X4" s="114"/>
      <c r="Y4" s="114"/>
      <c r="Z4" s="115"/>
    </row>
    <row r="5" ht="15.75" customHeight="1">
      <c r="A5" s="140">
        <v>89.0</v>
      </c>
      <c r="B5" s="140">
        <v>89.0</v>
      </c>
      <c r="C5" s="140">
        <v>31.0</v>
      </c>
      <c r="D5" s="22" t="s">
        <v>1145</v>
      </c>
      <c r="E5" s="22" t="s">
        <v>3969</v>
      </c>
      <c r="F5" s="4" t="s">
        <v>3970</v>
      </c>
      <c r="G5" s="22" t="s">
        <v>3971</v>
      </c>
      <c r="H5" s="142" t="s">
        <v>3972</v>
      </c>
      <c r="I5" s="228" t="s">
        <v>3974</v>
      </c>
      <c r="J5" s="246">
        <v>1.0</v>
      </c>
      <c r="K5" s="708" t="s">
        <v>77</v>
      </c>
      <c r="L5" s="709"/>
      <c r="M5" s="105"/>
      <c r="N5" s="113"/>
      <c r="O5" s="114"/>
      <c r="P5" s="114"/>
      <c r="Q5" s="114"/>
      <c r="R5" s="114"/>
      <c r="S5" s="114"/>
      <c r="T5" s="114"/>
      <c r="U5" s="114"/>
      <c r="V5" s="114"/>
      <c r="W5" s="114"/>
      <c r="X5" s="114"/>
      <c r="Y5" s="114"/>
      <c r="Z5" s="115"/>
    </row>
    <row r="6" ht="15.75" customHeight="1">
      <c r="A6" s="140">
        <v>90.0</v>
      </c>
      <c r="B6" s="140">
        <v>90.0</v>
      </c>
      <c r="C6" s="140">
        <v>31.0</v>
      </c>
      <c r="D6" s="22" t="s">
        <v>1145</v>
      </c>
      <c r="E6" s="22" t="s">
        <v>3975</v>
      </c>
      <c r="F6" s="4" t="s">
        <v>3970</v>
      </c>
      <c r="G6" s="22" t="s">
        <v>3971</v>
      </c>
      <c r="H6" s="142" t="s">
        <v>3972</v>
      </c>
      <c r="I6" s="228" t="s">
        <v>2021</v>
      </c>
      <c r="J6" s="246">
        <v>1.0</v>
      </c>
      <c r="K6" s="708" t="s">
        <v>64</v>
      </c>
      <c r="L6" s="709"/>
      <c r="M6" s="105"/>
      <c r="N6" s="113"/>
      <c r="O6" s="114"/>
      <c r="P6" s="114"/>
      <c r="Q6" s="114"/>
      <c r="R6" s="114"/>
      <c r="S6" s="114"/>
      <c r="T6" s="114"/>
      <c r="U6" s="114"/>
      <c r="V6" s="114"/>
      <c r="W6" s="114"/>
      <c r="X6" s="114"/>
      <c r="Y6" s="114"/>
      <c r="Z6" s="115"/>
    </row>
    <row r="7" ht="15.75" customHeight="1">
      <c r="A7" s="140">
        <v>91.0</v>
      </c>
      <c r="B7" s="140">
        <v>92.0</v>
      </c>
      <c r="C7" s="140">
        <v>31.0</v>
      </c>
      <c r="D7" s="22" t="s">
        <v>1145</v>
      </c>
      <c r="E7" s="22" t="s">
        <v>3976</v>
      </c>
      <c r="F7" s="22" t="s">
        <v>3977</v>
      </c>
      <c r="G7" s="22" t="s">
        <v>3978</v>
      </c>
      <c r="H7" s="22" t="s">
        <v>3978</v>
      </c>
      <c r="I7" s="228" t="s">
        <v>3974</v>
      </c>
      <c r="J7" s="246">
        <v>1.0</v>
      </c>
      <c r="K7" s="708" t="s">
        <v>77</v>
      </c>
      <c r="L7" s="709"/>
      <c r="M7" s="105"/>
      <c r="N7" s="113"/>
      <c r="O7" s="114"/>
      <c r="P7" s="114"/>
      <c r="Q7" s="114"/>
      <c r="R7" s="114"/>
      <c r="S7" s="114"/>
      <c r="T7" s="114"/>
      <c r="U7" s="114"/>
      <c r="V7" s="114"/>
      <c r="W7" s="114"/>
      <c r="X7" s="114"/>
      <c r="Y7" s="114"/>
      <c r="Z7" s="115"/>
    </row>
    <row r="8" ht="15.75" customHeight="1">
      <c r="A8" s="140">
        <v>92.0</v>
      </c>
      <c r="B8" s="140">
        <v>93.0</v>
      </c>
      <c r="C8" s="140">
        <v>31.0</v>
      </c>
      <c r="D8" s="22" t="s">
        <v>1145</v>
      </c>
      <c r="E8" s="22" t="s">
        <v>3976</v>
      </c>
      <c r="F8" s="22" t="s">
        <v>3977</v>
      </c>
      <c r="G8" s="22" t="s">
        <v>3978</v>
      </c>
      <c r="H8" s="22" t="s">
        <v>3978</v>
      </c>
      <c r="I8" s="228" t="s">
        <v>3973</v>
      </c>
      <c r="J8" s="246">
        <v>1.0</v>
      </c>
      <c r="K8" s="708" t="s">
        <v>77</v>
      </c>
      <c r="L8" s="709"/>
      <c r="M8" s="105"/>
      <c r="N8" s="113"/>
      <c r="O8" s="114"/>
      <c r="P8" s="114"/>
      <c r="Q8" s="114"/>
      <c r="R8" s="114"/>
      <c r="S8" s="114"/>
      <c r="T8" s="114"/>
      <c r="U8" s="114"/>
      <c r="V8" s="114"/>
      <c r="W8" s="114"/>
      <c r="X8" s="114"/>
      <c r="Y8" s="114"/>
      <c r="Z8" s="115"/>
    </row>
    <row r="9" ht="15.75" customHeight="1">
      <c r="A9" s="140">
        <v>93.0</v>
      </c>
      <c r="B9" s="140">
        <v>94.0</v>
      </c>
      <c r="C9" s="140">
        <v>31.0</v>
      </c>
      <c r="D9" s="22" t="s">
        <v>1145</v>
      </c>
      <c r="E9" s="22" t="s">
        <v>3979</v>
      </c>
      <c r="F9" s="22" t="s">
        <v>3980</v>
      </c>
      <c r="G9" s="22" t="s">
        <v>3981</v>
      </c>
      <c r="H9" s="22" t="s">
        <v>3981</v>
      </c>
      <c r="I9" s="228" t="s">
        <v>3968</v>
      </c>
      <c r="J9" s="246">
        <v>1.0</v>
      </c>
      <c r="K9" s="708" t="s">
        <v>77</v>
      </c>
      <c r="L9" s="709"/>
      <c r="M9" s="105"/>
      <c r="N9" s="113"/>
      <c r="O9" s="114"/>
      <c r="P9" s="114"/>
      <c r="Q9" s="114"/>
      <c r="R9" s="114"/>
      <c r="S9" s="114"/>
      <c r="T9" s="114"/>
      <c r="U9" s="114"/>
      <c r="V9" s="114"/>
      <c r="W9" s="114"/>
      <c r="X9" s="114"/>
      <c r="Y9" s="114"/>
      <c r="Z9" s="115"/>
    </row>
    <row r="10" ht="15.75" customHeight="1">
      <c r="A10" s="140">
        <v>94.0</v>
      </c>
      <c r="B10" s="140">
        <v>95.0</v>
      </c>
      <c r="C10" s="140">
        <v>31.0</v>
      </c>
      <c r="D10" s="22" t="s">
        <v>1145</v>
      </c>
      <c r="E10" s="22" t="s">
        <v>3979</v>
      </c>
      <c r="F10" s="22" t="s">
        <v>3980</v>
      </c>
      <c r="G10" s="22" t="s">
        <v>3981</v>
      </c>
      <c r="H10" s="22" t="s">
        <v>3981</v>
      </c>
      <c r="I10" s="228" t="s">
        <v>3973</v>
      </c>
      <c r="J10" s="246">
        <v>1.0</v>
      </c>
      <c r="K10" s="708" t="s">
        <v>77</v>
      </c>
      <c r="L10" s="709"/>
      <c r="M10" s="105"/>
      <c r="N10" s="113"/>
      <c r="O10" s="114"/>
      <c r="P10" s="114"/>
      <c r="Q10" s="114"/>
      <c r="R10" s="114"/>
      <c r="S10" s="114"/>
      <c r="T10" s="114"/>
      <c r="U10" s="114"/>
      <c r="V10" s="114"/>
      <c r="W10" s="114"/>
      <c r="X10" s="114"/>
      <c r="Y10" s="114"/>
      <c r="Z10" s="115"/>
    </row>
    <row r="11" ht="15.75" customHeight="1">
      <c r="A11" s="140">
        <v>95.0</v>
      </c>
      <c r="B11" s="140">
        <v>96.0</v>
      </c>
      <c r="C11" s="140">
        <v>31.0</v>
      </c>
      <c r="D11" s="22" t="s">
        <v>1145</v>
      </c>
      <c r="E11" s="22" t="s">
        <v>2302</v>
      </c>
      <c r="F11" s="4" t="s">
        <v>2017</v>
      </c>
      <c r="G11" s="22" t="s">
        <v>2018</v>
      </c>
      <c r="H11" s="22" t="s">
        <v>2018</v>
      </c>
      <c r="I11" s="228" t="s">
        <v>3968</v>
      </c>
      <c r="J11" s="246">
        <v>1.0</v>
      </c>
      <c r="K11" s="708" t="s">
        <v>77</v>
      </c>
      <c r="L11" s="709"/>
      <c r="M11" s="105"/>
      <c r="N11" s="113"/>
      <c r="O11" s="114"/>
      <c r="P11" s="114"/>
      <c r="Q11" s="114"/>
      <c r="R11" s="114"/>
      <c r="S11" s="114"/>
      <c r="T11" s="114"/>
      <c r="U11" s="114"/>
      <c r="V11" s="114"/>
      <c r="W11" s="114"/>
      <c r="X11" s="114"/>
      <c r="Y11" s="114"/>
      <c r="Z11" s="115"/>
    </row>
    <row r="12" ht="15.75" customHeight="1">
      <c r="A12" s="140">
        <v>96.0</v>
      </c>
      <c r="B12" s="140">
        <v>97.0</v>
      </c>
      <c r="C12" s="140">
        <v>31.0</v>
      </c>
      <c r="D12" s="22" t="s">
        <v>1145</v>
      </c>
      <c r="E12" s="22" t="s">
        <v>3982</v>
      </c>
      <c r="F12" s="4" t="s">
        <v>3983</v>
      </c>
      <c r="G12" s="22" t="s">
        <v>3984</v>
      </c>
      <c r="H12" s="142" t="s">
        <v>3985</v>
      </c>
      <c r="I12" s="228" t="s">
        <v>3968</v>
      </c>
      <c r="J12" s="246">
        <v>1.0</v>
      </c>
      <c r="K12" s="708" t="s">
        <v>77</v>
      </c>
      <c r="L12" s="709"/>
      <c r="M12" s="105"/>
      <c r="N12" s="113"/>
      <c r="O12" s="114"/>
      <c r="P12" s="114"/>
      <c r="Q12" s="114"/>
      <c r="R12" s="114"/>
      <c r="S12" s="114"/>
      <c r="T12" s="114"/>
      <c r="U12" s="114"/>
      <c r="V12" s="114"/>
      <c r="W12" s="114"/>
      <c r="X12" s="114"/>
      <c r="Y12" s="114"/>
      <c r="Z12" s="115"/>
    </row>
    <row r="13" ht="15.75" customHeight="1">
      <c r="A13" s="140">
        <v>97.0</v>
      </c>
      <c r="B13" s="140">
        <v>98.0</v>
      </c>
      <c r="C13" s="140">
        <v>31.0</v>
      </c>
      <c r="D13" s="22" t="s">
        <v>1145</v>
      </c>
      <c r="E13" s="22" t="s">
        <v>3986</v>
      </c>
      <c r="F13" s="4" t="s">
        <v>3987</v>
      </c>
      <c r="G13" s="22" t="s">
        <v>3988</v>
      </c>
      <c r="H13" s="22" t="s">
        <v>3988</v>
      </c>
      <c r="I13" s="228" t="s">
        <v>3968</v>
      </c>
      <c r="J13" s="246">
        <v>1.0</v>
      </c>
      <c r="K13" s="708" t="s">
        <v>77</v>
      </c>
      <c r="L13" s="709"/>
      <c r="M13" s="105"/>
      <c r="N13" s="113"/>
      <c r="O13" s="114"/>
      <c r="P13" s="114"/>
      <c r="Q13" s="114"/>
      <c r="R13" s="114"/>
      <c r="S13" s="114"/>
      <c r="T13" s="114"/>
      <c r="U13" s="114"/>
      <c r="V13" s="114"/>
      <c r="W13" s="114"/>
      <c r="X13" s="114"/>
      <c r="Y13" s="114"/>
      <c r="Z13" s="115"/>
    </row>
    <row r="14" ht="15.75" customHeight="1">
      <c r="A14" s="140">
        <v>98.0</v>
      </c>
      <c r="B14" s="140">
        <v>99.0</v>
      </c>
      <c r="C14" s="140">
        <v>31.0</v>
      </c>
      <c r="D14" s="22" t="s">
        <v>1145</v>
      </c>
      <c r="E14" s="22" t="s">
        <v>3986</v>
      </c>
      <c r="F14" s="4" t="s">
        <v>3987</v>
      </c>
      <c r="G14" s="22" t="s">
        <v>3988</v>
      </c>
      <c r="H14" s="22" t="s">
        <v>3988</v>
      </c>
      <c r="I14" s="228" t="s">
        <v>3989</v>
      </c>
      <c r="J14" s="246">
        <v>1.0</v>
      </c>
      <c r="K14" s="708" t="s">
        <v>77</v>
      </c>
      <c r="L14" s="709"/>
      <c r="M14" s="105"/>
      <c r="N14" s="113"/>
      <c r="O14" s="114"/>
      <c r="P14" s="114"/>
      <c r="Q14" s="114"/>
      <c r="R14" s="114"/>
      <c r="S14" s="114"/>
      <c r="T14" s="114"/>
      <c r="U14" s="114"/>
      <c r="V14" s="114"/>
      <c r="W14" s="114"/>
      <c r="X14" s="114"/>
      <c r="Y14" s="114"/>
      <c r="Z14" s="115"/>
    </row>
    <row r="15" ht="15.75" customHeight="1">
      <c r="A15" s="140">
        <v>99.0</v>
      </c>
      <c r="B15" s="140">
        <v>100.0</v>
      </c>
      <c r="C15" s="140">
        <v>31.0</v>
      </c>
      <c r="D15" s="22" t="s">
        <v>1145</v>
      </c>
      <c r="E15" s="22" t="s">
        <v>3986</v>
      </c>
      <c r="F15" s="4" t="s">
        <v>3987</v>
      </c>
      <c r="G15" s="22" t="s">
        <v>3988</v>
      </c>
      <c r="H15" s="22" t="s">
        <v>3988</v>
      </c>
      <c r="I15" s="228" t="s">
        <v>3990</v>
      </c>
      <c r="J15" s="246">
        <v>1.0</v>
      </c>
      <c r="K15" s="708" t="s">
        <v>77</v>
      </c>
      <c r="L15" s="709"/>
      <c r="M15" s="105"/>
      <c r="N15" s="113"/>
      <c r="O15" s="114"/>
      <c r="P15" s="114"/>
      <c r="Q15" s="114"/>
      <c r="R15" s="114"/>
      <c r="S15" s="114"/>
      <c r="T15" s="114"/>
      <c r="U15" s="114"/>
      <c r="V15" s="114"/>
      <c r="W15" s="114"/>
      <c r="X15" s="114"/>
      <c r="Y15" s="114"/>
      <c r="Z15" s="115"/>
    </row>
    <row r="16" ht="15.75" customHeight="1">
      <c r="A16" s="140">
        <v>100.0</v>
      </c>
      <c r="B16" s="140">
        <v>101.0</v>
      </c>
      <c r="C16" s="140">
        <v>31.0</v>
      </c>
      <c r="D16" s="22" t="s">
        <v>1145</v>
      </c>
      <c r="E16" s="22" t="s">
        <v>3986</v>
      </c>
      <c r="F16" s="4" t="s">
        <v>3987</v>
      </c>
      <c r="G16" s="22" t="s">
        <v>3988</v>
      </c>
      <c r="H16" s="22" t="s">
        <v>3988</v>
      </c>
      <c r="I16" s="228" t="s">
        <v>3973</v>
      </c>
      <c r="J16" s="246">
        <v>1.0</v>
      </c>
      <c r="K16" s="708" t="s">
        <v>77</v>
      </c>
      <c r="L16" s="709"/>
      <c r="M16" s="105"/>
      <c r="N16" s="113"/>
      <c r="O16" s="114"/>
      <c r="P16" s="114"/>
      <c r="Q16" s="114"/>
      <c r="R16" s="114"/>
      <c r="S16" s="114"/>
      <c r="T16" s="114"/>
      <c r="U16" s="114"/>
      <c r="V16" s="114"/>
      <c r="W16" s="114"/>
      <c r="X16" s="114"/>
      <c r="Y16" s="114"/>
      <c r="Z16" s="115"/>
    </row>
    <row r="17" ht="15.75" customHeight="1">
      <c r="A17" s="140">
        <v>101.0</v>
      </c>
      <c r="B17" s="140">
        <v>102.0</v>
      </c>
      <c r="C17" s="140">
        <v>31.0</v>
      </c>
      <c r="D17" s="22" t="s">
        <v>1145</v>
      </c>
      <c r="E17" s="22" t="s">
        <v>3991</v>
      </c>
      <c r="F17" s="710" t="s">
        <v>3090</v>
      </c>
      <c r="G17" s="711" t="s">
        <v>1246</v>
      </c>
      <c r="H17" s="711" t="s">
        <v>1246</v>
      </c>
      <c r="I17" s="228" t="s">
        <v>3973</v>
      </c>
      <c r="J17" s="246">
        <v>2.0</v>
      </c>
      <c r="K17" s="708" t="s">
        <v>77</v>
      </c>
      <c r="L17" s="709"/>
      <c r="M17" s="105"/>
      <c r="N17" s="113"/>
      <c r="O17" s="114"/>
      <c r="P17" s="114"/>
      <c r="Q17" s="114"/>
      <c r="R17" s="114"/>
      <c r="S17" s="114"/>
      <c r="T17" s="114"/>
      <c r="U17" s="114"/>
      <c r="V17" s="114"/>
      <c r="W17" s="114"/>
      <c r="X17" s="114"/>
      <c r="Y17" s="114"/>
      <c r="Z17" s="115"/>
    </row>
    <row r="18" ht="15.75" customHeight="1">
      <c r="A18" s="140">
        <v>102.0</v>
      </c>
      <c r="B18" s="140">
        <v>103.0</v>
      </c>
      <c r="C18" s="140">
        <v>31.0</v>
      </c>
      <c r="D18" s="22" t="s">
        <v>1145</v>
      </c>
      <c r="E18" s="22" t="s">
        <v>3992</v>
      </c>
      <c r="F18" s="22" t="s">
        <v>3993</v>
      </c>
      <c r="G18" s="22" t="s">
        <v>3994</v>
      </c>
      <c r="H18" s="22" t="s">
        <v>3994</v>
      </c>
      <c r="I18" s="228" t="s">
        <v>3995</v>
      </c>
      <c r="J18" s="246">
        <v>1.0</v>
      </c>
      <c r="K18" s="708" t="s">
        <v>64</v>
      </c>
      <c r="L18" s="709"/>
      <c r="M18" s="105"/>
      <c r="N18" s="113"/>
      <c r="O18" s="114"/>
      <c r="P18" s="114"/>
      <c r="Q18" s="114"/>
      <c r="R18" s="114"/>
      <c r="S18" s="114"/>
      <c r="T18" s="114"/>
      <c r="U18" s="114"/>
      <c r="V18" s="114"/>
      <c r="W18" s="114"/>
      <c r="X18" s="114"/>
      <c r="Y18" s="114"/>
      <c r="Z18" s="115"/>
    </row>
    <row r="19" ht="15.75" customHeight="1">
      <c r="A19" s="140">
        <v>103.0</v>
      </c>
      <c r="B19" s="140">
        <v>104.0</v>
      </c>
      <c r="C19" s="140">
        <v>31.0</v>
      </c>
      <c r="D19" s="22" t="s">
        <v>1145</v>
      </c>
      <c r="E19" s="22" t="s">
        <v>3996</v>
      </c>
      <c r="F19" s="22" t="s">
        <v>3997</v>
      </c>
      <c r="G19" s="22" t="s">
        <v>3998</v>
      </c>
      <c r="H19" s="22" t="s">
        <v>3998</v>
      </c>
      <c r="I19" s="228" t="s">
        <v>3974</v>
      </c>
      <c r="J19" s="246">
        <v>1.0</v>
      </c>
      <c r="K19" s="708" t="s">
        <v>77</v>
      </c>
      <c r="L19" s="709"/>
      <c r="M19" s="105"/>
      <c r="N19" s="113"/>
      <c r="O19" s="114"/>
      <c r="P19" s="114"/>
      <c r="Q19" s="114"/>
      <c r="R19" s="114"/>
      <c r="S19" s="114"/>
      <c r="T19" s="114"/>
      <c r="U19" s="114"/>
      <c r="V19" s="114"/>
      <c r="W19" s="114"/>
      <c r="X19" s="114"/>
      <c r="Y19" s="114"/>
      <c r="Z19" s="115"/>
    </row>
    <row r="20" ht="15.75" customHeight="1">
      <c r="A20" s="140">
        <v>104.0</v>
      </c>
      <c r="B20" s="140">
        <v>105.0</v>
      </c>
      <c r="C20" s="140">
        <v>31.0</v>
      </c>
      <c r="D20" s="22" t="s">
        <v>1145</v>
      </c>
      <c r="E20" s="22" t="s">
        <v>3999</v>
      </c>
      <c r="F20" s="22" t="s">
        <v>4000</v>
      </c>
      <c r="G20" s="22" t="s">
        <v>4001</v>
      </c>
      <c r="H20" s="22" t="s">
        <v>4001</v>
      </c>
      <c r="I20" s="228" t="s">
        <v>4002</v>
      </c>
      <c r="J20" s="246">
        <v>1.0</v>
      </c>
      <c r="K20" s="708" t="s">
        <v>77</v>
      </c>
      <c r="L20" s="709"/>
      <c r="M20" s="105"/>
      <c r="N20" s="113"/>
      <c r="O20" s="114"/>
      <c r="P20" s="114"/>
      <c r="Q20" s="114"/>
      <c r="R20" s="114"/>
      <c r="S20" s="114"/>
      <c r="T20" s="114"/>
      <c r="U20" s="114"/>
      <c r="V20" s="114"/>
      <c r="W20" s="114"/>
      <c r="X20" s="114"/>
      <c r="Y20" s="114"/>
      <c r="Z20" s="115"/>
    </row>
    <row r="21" ht="15.75" customHeight="1">
      <c r="A21" s="140">
        <v>105.0</v>
      </c>
      <c r="B21" s="140">
        <v>106.0</v>
      </c>
      <c r="C21" s="140">
        <v>31.0</v>
      </c>
      <c r="D21" s="22" t="s">
        <v>1145</v>
      </c>
      <c r="E21" s="22" t="s">
        <v>3999</v>
      </c>
      <c r="F21" s="22" t="s">
        <v>4000</v>
      </c>
      <c r="G21" s="22" t="s">
        <v>4001</v>
      </c>
      <c r="H21" s="22" t="s">
        <v>4001</v>
      </c>
      <c r="I21" s="228" t="s">
        <v>4003</v>
      </c>
      <c r="J21" s="246">
        <v>1.0</v>
      </c>
      <c r="K21" s="708" t="s">
        <v>77</v>
      </c>
      <c r="L21" s="709"/>
      <c r="M21" s="105"/>
      <c r="N21" s="113"/>
      <c r="O21" s="114"/>
      <c r="P21" s="114"/>
      <c r="Q21" s="114"/>
      <c r="R21" s="114"/>
      <c r="S21" s="114"/>
      <c r="T21" s="114"/>
      <c r="U21" s="114"/>
      <c r="V21" s="114"/>
      <c r="W21" s="114"/>
      <c r="X21" s="114"/>
      <c r="Y21" s="114"/>
      <c r="Z21" s="115"/>
    </row>
    <row r="22" ht="15.75" customHeight="1">
      <c r="A22" s="140">
        <v>106.0</v>
      </c>
      <c r="B22" s="140">
        <v>107.0</v>
      </c>
      <c r="C22" s="140">
        <v>31.0</v>
      </c>
      <c r="D22" s="22" t="s">
        <v>1145</v>
      </c>
      <c r="E22" s="22" t="s">
        <v>4004</v>
      </c>
      <c r="F22" s="22" t="s">
        <v>4005</v>
      </c>
      <c r="G22" s="22" t="s">
        <v>4006</v>
      </c>
      <c r="H22" s="22" t="s">
        <v>4006</v>
      </c>
      <c r="I22" s="228" t="s">
        <v>3989</v>
      </c>
      <c r="J22" s="246">
        <v>1.0</v>
      </c>
      <c r="K22" s="708" t="s">
        <v>77</v>
      </c>
      <c r="L22" s="709"/>
      <c r="M22" s="105"/>
      <c r="N22" s="113"/>
      <c r="O22" s="114"/>
      <c r="P22" s="114"/>
      <c r="Q22" s="114"/>
      <c r="R22" s="114"/>
      <c r="S22" s="114"/>
      <c r="T22" s="114"/>
      <c r="U22" s="114"/>
      <c r="V22" s="114"/>
      <c r="W22" s="114"/>
      <c r="X22" s="114"/>
      <c r="Y22" s="114"/>
      <c r="Z22" s="115"/>
    </row>
    <row r="23" ht="15.75" customHeight="1">
      <c r="A23" s="140">
        <v>107.0</v>
      </c>
      <c r="B23" s="140">
        <v>108.0</v>
      </c>
      <c r="C23" s="140">
        <v>31.0</v>
      </c>
      <c r="D23" s="22" t="s">
        <v>1145</v>
      </c>
      <c r="E23" s="22" t="s">
        <v>4004</v>
      </c>
      <c r="F23" s="22" t="s">
        <v>4005</v>
      </c>
      <c r="G23" s="22" t="s">
        <v>4006</v>
      </c>
      <c r="H23" s="22" t="s">
        <v>4006</v>
      </c>
      <c r="I23" s="228" t="s">
        <v>3990</v>
      </c>
      <c r="J23" s="246">
        <v>1.0</v>
      </c>
      <c r="K23" s="708" t="s">
        <v>77</v>
      </c>
      <c r="L23" s="709"/>
      <c r="M23" s="105"/>
      <c r="N23" s="113"/>
      <c r="O23" s="114"/>
      <c r="P23" s="114"/>
      <c r="Q23" s="114"/>
      <c r="R23" s="114"/>
      <c r="S23" s="114"/>
      <c r="T23" s="114"/>
      <c r="U23" s="114"/>
      <c r="V23" s="114"/>
      <c r="W23" s="114"/>
      <c r="X23" s="114"/>
      <c r="Y23" s="114"/>
      <c r="Z23" s="115"/>
    </row>
    <row r="24" ht="15.75" customHeight="1">
      <c r="A24" s="140">
        <v>108.0</v>
      </c>
      <c r="B24" s="140">
        <v>109.0</v>
      </c>
      <c r="C24" s="140">
        <v>31.0</v>
      </c>
      <c r="D24" s="22" t="s">
        <v>1145</v>
      </c>
      <c r="E24" s="22" t="s">
        <v>4004</v>
      </c>
      <c r="F24" s="22" t="s">
        <v>4005</v>
      </c>
      <c r="G24" s="22" t="s">
        <v>4006</v>
      </c>
      <c r="H24" s="22" t="s">
        <v>4006</v>
      </c>
      <c r="I24" s="228" t="s">
        <v>3973</v>
      </c>
      <c r="J24" s="246">
        <v>1.0</v>
      </c>
      <c r="K24" s="708" t="s">
        <v>77</v>
      </c>
      <c r="L24" s="709"/>
      <c r="M24" s="105"/>
      <c r="N24" s="113"/>
      <c r="O24" s="114"/>
      <c r="P24" s="114"/>
      <c r="Q24" s="114"/>
      <c r="R24" s="114"/>
      <c r="S24" s="114"/>
      <c r="T24" s="114"/>
      <c r="U24" s="114"/>
      <c r="V24" s="114"/>
      <c r="W24" s="114"/>
      <c r="X24" s="114"/>
      <c r="Y24" s="114"/>
      <c r="Z24" s="115"/>
    </row>
    <row r="25" ht="15.75" customHeight="1">
      <c r="A25" s="140">
        <v>109.0</v>
      </c>
      <c r="B25" s="140">
        <v>110.0</v>
      </c>
      <c r="C25" s="140">
        <v>31.0</v>
      </c>
      <c r="D25" s="22" t="s">
        <v>1145</v>
      </c>
      <c r="E25" s="22" t="s">
        <v>4007</v>
      </c>
      <c r="F25" s="22" t="s">
        <v>4008</v>
      </c>
      <c r="G25" s="22" t="s">
        <v>4009</v>
      </c>
      <c r="H25" s="22" t="s">
        <v>4009</v>
      </c>
      <c r="I25" s="228" t="s">
        <v>3968</v>
      </c>
      <c r="J25" s="246">
        <v>1.0</v>
      </c>
      <c r="K25" s="708" t="s">
        <v>77</v>
      </c>
      <c r="L25" s="709"/>
      <c r="M25" s="105"/>
      <c r="N25" s="113"/>
      <c r="O25" s="114"/>
      <c r="P25" s="114"/>
      <c r="Q25" s="114"/>
      <c r="R25" s="114"/>
      <c r="S25" s="114"/>
      <c r="T25" s="114"/>
      <c r="U25" s="114"/>
      <c r="V25" s="114"/>
      <c r="W25" s="114"/>
      <c r="X25" s="114"/>
      <c r="Y25" s="114"/>
      <c r="Z25" s="115"/>
    </row>
    <row r="26" ht="15.75" customHeight="1">
      <c r="A26" s="140">
        <v>110.0</v>
      </c>
      <c r="B26" s="140">
        <v>111.0</v>
      </c>
      <c r="C26" s="140">
        <v>32.0</v>
      </c>
      <c r="D26" s="22" t="s">
        <v>2042</v>
      </c>
      <c r="E26" s="22" t="s">
        <v>4010</v>
      </c>
      <c r="F26" s="4" t="s">
        <v>4011</v>
      </c>
      <c r="G26" s="22" t="s">
        <v>4012</v>
      </c>
      <c r="H26" s="22" t="s">
        <v>4012</v>
      </c>
      <c r="I26" s="228" t="s">
        <v>4013</v>
      </c>
      <c r="J26" s="246">
        <v>1.0</v>
      </c>
      <c r="K26" s="708" t="s">
        <v>77</v>
      </c>
      <c r="L26" s="709"/>
      <c r="M26" s="105"/>
      <c r="N26" s="113"/>
      <c r="O26" s="114"/>
      <c r="P26" s="114"/>
      <c r="Q26" s="114"/>
      <c r="R26" s="114"/>
      <c r="S26" s="114"/>
      <c r="T26" s="114"/>
      <c r="U26" s="114"/>
      <c r="V26" s="114"/>
      <c r="W26" s="114"/>
      <c r="X26" s="114"/>
      <c r="Y26" s="114"/>
      <c r="Z26" s="115"/>
    </row>
    <row r="27" ht="15.75" customHeight="1">
      <c r="A27" s="140">
        <v>111.0</v>
      </c>
      <c r="B27" s="140">
        <v>112.0</v>
      </c>
      <c r="C27" s="140">
        <v>32.0</v>
      </c>
      <c r="D27" s="22" t="s">
        <v>2042</v>
      </c>
      <c r="E27" s="22" t="s">
        <v>4010</v>
      </c>
      <c r="F27" s="4" t="s">
        <v>4011</v>
      </c>
      <c r="G27" s="22" t="s">
        <v>4012</v>
      </c>
      <c r="H27" s="22" t="s">
        <v>97</v>
      </c>
      <c r="I27" s="228" t="s">
        <v>4014</v>
      </c>
      <c r="J27" s="246">
        <v>2.0</v>
      </c>
      <c r="K27" s="708" t="s">
        <v>1994</v>
      </c>
      <c r="L27" s="709"/>
      <c r="M27" s="105"/>
      <c r="N27" s="113"/>
      <c r="O27" s="114"/>
      <c r="P27" s="114"/>
      <c r="Q27" s="114"/>
      <c r="R27" s="114"/>
      <c r="S27" s="114"/>
      <c r="T27" s="114"/>
      <c r="U27" s="114"/>
      <c r="V27" s="114"/>
      <c r="W27" s="114"/>
      <c r="X27" s="114"/>
      <c r="Y27" s="114"/>
      <c r="Z27" s="115"/>
    </row>
    <row r="28" ht="15.75" customHeight="1">
      <c r="A28" s="140">
        <v>112.0</v>
      </c>
      <c r="B28" s="140">
        <v>113.0</v>
      </c>
      <c r="C28" s="140">
        <v>32.0</v>
      </c>
      <c r="D28" s="22" t="s">
        <v>2042</v>
      </c>
      <c r="E28" s="22" t="s">
        <v>4010</v>
      </c>
      <c r="F28" s="4" t="s">
        <v>4011</v>
      </c>
      <c r="G28" s="22" t="s">
        <v>4012</v>
      </c>
      <c r="H28" s="22" t="s">
        <v>4012</v>
      </c>
      <c r="I28" s="228" t="s">
        <v>4015</v>
      </c>
      <c r="J28" s="246">
        <v>1.0</v>
      </c>
      <c r="K28" s="708" t="s">
        <v>77</v>
      </c>
      <c r="L28" s="709"/>
      <c r="M28" s="105"/>
      <c r="N28" s="113"/>
      <c r="O28" s="114"/>
      <c r="P28" s="114"/>
      <c r="Q28" s="114"/>
      <c r="R28" s="114"/>
      <c r="S28" s="114"/>
      <c r="T28" s="114"/>
      <c r="U28" s="114"/>
      <c r="V28" s="114"/>
      <c r="W28" s="114"/>
      <c r="X28" s="114"/>
      <c r="Y28" s="114"/>
      <c r="Z28" s="115"/>
    </row>
    <row r="29" ht="15.75" customHeight="1">
      <c r="A29" s="140">
        <v>113.0</v>
      </c>
      <c r="B29" s="140">
        <v>114.0</v>
      </c>
      <c r="C29" s="140">
        <v>32.0</v>
      </c>
      <c r="D29" s="22" t="s">
        <v>2042</v>
      </c>
      <c r="E29" s="22" t="s">
        <v>4010</v>
      </c>
      <c r="F29" s="4" t="s">
        <v>4011</v>
      </c>
      <c r="G29" s="22" t="s">
        <v>4012</v>
      </c>
      <c r="H29" s="22" t="s">
        <v>97</v>
      </c>
      <c r="I29" s="228" t="s">
        <v>4016</v>
      </c>
      <c r="J29" s="246">
        <v>2.0</v>
      </c>
      <c r="K29" s="708" t="s">
        <v>1994</v>
      </c>
      <c r="L29" s="709"/>
      <c r="M29" s="105"/>
      <c r="N29" s="113"/>
      <c r="O29" s="114"/>
      <c r="P29" s="114"/>
      <c r="Q29" s="114"/>
      <c r="R29" s="114"/>
      <c r="S29" s="114"/>
      <c r="T29" s="114"/>
      <c r="U29" s="114"/>
      <c r="V29" s="114"/>
      <c r="W29" s="114"/>
      <c r="X29" s="114"/>
      <c r="Y29" s="114"/>
      <c r="Z29" s="115"/>
    </row>
    <row r="30" ht="15.75" customHeight="1">
      <c r="A30" s="140">
        <v>114.0</v>
      </c>
      <c r="B30" s="140">
        <v>115.0</v>
      </c>
      <c r="C30" s="140">
        <v>32.0</v>
      </c>
      <c r="D30" s="22" t="s">
        <v>2042</v>
      </c>
      <c r="E30" s="22" t="s">
        <v>4010</v>
      </c>
      <c r="F30" s="4" t="s">
        <v>4011</v>
      </c>
      <c r="G30" s="22" t="s">
        <v>4012</v>
      </c>
      <c r="H30" s="22" t="s">
        <v>4012</v>
      </c>
      <c r="I30" s="228" t="s">
        <v>4017</v>
      </c>
      <c r="J30" s="246">
        <v>1.0</v>
      </c>
      <c r="K30" s="708" t="s">
        <v>64</v>
      </c>
      <c r="L30" s="712" t="s">
        <v>4018</v>
      </c>
      <c r="M30" s="105"/>
      <c r="N30" s="113"/>
      <c r="O30" s="114"/>
      <c r="P30" s="114"/>
      <c r="Q30" s="114"/>
      <c r="R30" s="114"/>
      <c r="S30" s="114"/>
      <c r="T30" s="114"/>
      <c r="U30" s="114"/>
      <c r="V30" s="114"/>
      <c r="W30" s="114"/>
      <c r="X30" s="114"/>
      <c r="Y30" s="114"/>
      <c r="Z30" s="115"/>
    </row>
    <row r="31" ht="15.75" customHeight="1">
      <c r="A31" s="140">
        <v>115.0</v>
      </c>
      <c r="B31" s="140">
        <v>116.0</v>
      </c>
      <c r="C31" s="140">
        <v>32.0</v>
      </c>
      <c r="D31" s="22" t="s">
        <v>2042</v>
      </c>
      <c r="E31" s="22" t="s">
        <v>4010</v>
      </c>
      <c r="F31" s="4" t="s">
        <v>4011</v>
      </c>
      <c r="G31" s="22" t="s">
        <v>4012</v>
      </c>
      <c r="H31" s="22" t="s">
        <v>4012</v>
      </c>
      <c r="I31" s="228" t="s">
        <v>4019</v>
      </c>
      <c r="J31" s="246">
        <v>1.0</v>
      </c>
      <c r="K31" s="708" t="s">
        <v>64</v>
      </c>
      <c r="L31" s="709"/>
      <c r="M31" s="105"/>
      <c r="N31" s="113"/>
      <c r="O31" s="114"/>
      <c r="P31" s="114"/>
      <c r="Q31" s="114"/>
      <c r="R31" s="114"/>
      <c r="S31" s="114"/>
      <c r="T31" s="114"/>
      <c r="U31" s="114"/>
      <c r="V31" s="114"/>
      <c r="W31" s="114"/>
      <c r="X31" s="114"/>
      <c r="Y31" s="114"/>
      <c r="Z31" s="115"/>
    </row>
    <row r="32" ht="15.75" customHeight="1">
      <c r="A32" s="140">
        <v>116.0</v>
      </c>
      <c r="B32" s="140">
        <v>117.0</v>
      </c>
      <c r="C32" s="140">
        <v>32.0</v>
      </c>
      <c r="D32" s="22" t="s">
        <v>2042</v>
      </c>
      <c r="E32" s="22" t="s">
        <v>4020</v>
      </c>
      <c r="F32" s="4" t="s">
        <v>4021</v>
      </c>
      <c r="G32" s="22" t="s">
        <v>4022</v>
      </c>
      <c r="H32" s="22" t="s">
        <v>4022</v>
      </c>
      <c r="I32" s="228" t="s">
        <v>3974</v>
      </c>
      <c r="J32" s="246">
        <v>1.0</v>
      </c>
      <c r="K32" s="708" t="s">
        <v>77</v>
      </c>
      <c r="L32" s="709"/>
      <c r="M32" s="105"/>
      <c r="N32" s="113"/>
      <c r="O32" s="114"/>
      <c r="P32" s="114"/>
      <c r="Q32" s="114"/>
      <c r="R32" s="114"/>
      <c r="S32" s="114"/>
      <c r="T32" s="114"/>
      <c r="U32" s="114"/>
      <c r="V32" s="114"/>
      <c r="W32" s="114"/>
      <c r="X32" s="114"/>
      <c r="Y32" s="114"/>
      <c r="Z32" s="115"/>
    </row>
    <row r="33" ht="15.75" customHeight="1">
      <c r="A33" s="140">
        <v>117.0</v>
      </c>
      <c r="B33" s="140">
        <v>118.0</v>
      </c>
      <c r="C33" s="140">
        <v>32.0</v>
      </c>
      <c r="D33" s="22" t="s">
        <v>2042</v>
      </c>
      <c r="E33" s="22" t="s">
        <v>4020</v>
      </c>
      <c r="F33" s="4" t="s">
        <v>4021</v>
      </c>
      <c r="G33" s="22" t="s">
        <v>4022</v>
      </c>
      <c r="H33" s="22" t="s">
        <v>4022</v>
      </c>
      <c r="I33" s="228" t="s">
        <v>4023</v>
      </c>
      <c r="J33" s="246">
        <v>1.0</v>
      </c>
      <c r="K33" s="708" t="s">
        <v>64</v>
      </c>
      <c r="L33" s="709"/>
      <c r="M33" s="105"/>
      <c r="N33" s="113"/>
      <c r="O33" s="114"/>
      <c r="P33" s="114"/>
      <c r="Q33" s="114"/>
      <c r="R33" s="114"/>
      <c r="S33" s="114"/>
      <c r="T33" s="114"/>
      <c r="U33" s="114"/>
      <c r="V33" s="114"/>
      <c r="W33" s="114"/>
      <c r="X33" s="114"/>
      <c r="Y33" s="114"/>
      <c r="Z33" s="115"/>
    </row>
    <row r="34" ht="15.75" customHeight="1">
      <c r="A34" s="140">
        <v>118.0</v>
      </c>
      <c r="B34" s="140">
        <v>119.0</v>
      </c>
      <c r="C34" s="140">
        <v>32.0</v>
      </c>
      <c r="D34" s="22" t="s">
        <v>2042</v>
      </c>
      <c r="E34" s="22" t="s">
        <v>4024</v>
      </c>
      <c r="F34" s="22" t="s">
        <v>4025</v>
      </c>
      <c r="G34" s="22" t="s">
        <v>4026</v>
      </c>
      <c r="H34" s="22" t="s">
        <v>4026</v>
      </c>
      <c r="I34" s="228" t="s">
        <v>3973</v>
      </c>
      <c r="J34" s="246">
        <v>1.0</v>
      </c>
      <c r="K34" s="708" t="s">
        <v>64</v>
      </c>
      <c r="L34" s="709"/>
      <c r="M34" s="105"/>
      <c r="N34" s="113"/>
      <c r="O34" s="114"/>
      <c r="P34" s="114"/>
      <c r="Q34" s="114"/>
      <c r="R34" s="114"/>
      <c r="S34" s="114"/>
      <c r="T34" s="114"/>
      <c r="U34" s="114"/>
      <c r="V34" s="114"/>
      <c r="W34" s="114"/>
      <c r="X34" s="114"/>
      <c r="Y34" s="114"/>
      <c r="Z34" s="115"/>
    </row>
    <row r="35" ht="15.75" customHeight="1">
      <c r="A35" s="140">
        <v>119.0</v>
      </c>
      <c r="B35" s="140">
        <v>120.0</v>
      </c>
      <c r="C35" s="140">
        <v>32.0</v>
      </c>
      <c r="D35" s="22" t="s">
        <v>2042</v>
      </c>
      <c r="E35" s="22" t="s">
        <v>4024</v>
      </c>
      <c r="F35" s="22" t="s">
        <v>4025</v>
      </c>
      <c r="G35" s="22" t="s">
        <v>4026</v>
      </c>
      <c r="H35" s="22" t="s">
        <v>4026</v>
      </c>
      <c r="I35" s="228" t="s">
        <v>4013</v>
      </c>
      <c r="J35" s="246">
        <v>2.0</v>
      </c>
      <c r="K35" s="708" t="s">
        <v>64</v>
      </c>
      <c r="L35" s="709"/>
      <c r="M35" s="105"/>
      <c r="N35" s="113"/>
      <c r="O35" s="114"/>
      <c r="P35" s="114"/>
      <c r="Q35" s="114"/>
      <c r="R35" s="114"/>
      <c r="S35" s="114"/>
      <c r="T35" s="114"/>
      <c r="U35" s="114"/>
      <c r="V35" s="114"/>
      <c r="W35" s="114"/>
      <c r="X35" s="114"/>
      <c r="Y35" s="114"/>
      <c r="Z35" s="115"/>
    </row>
    <row r="36" ht="15.75" customHeight="1">
      <c r="A36" s="140">
        <v>120.0</v>
      </c>
      <c r="B36" s="140">
        <v>121.0</v>
      </c>
      <c r="C36" s="140">
        <v>32.0</v>
      </c>
      <c r="D36" s="22" t="s">
        <v>2042</v>
      </c>
      <c r="E36" s="22" t="s">
        <v>4024</v>
      </c>
      <c r="F36" s="22" t="s">
        <v>4025</v>
      </c>
      <c r="G36" s="22" t="s">
        <v>4026</v>
      </c>
      <c r="H36" s="22" t="s">
        <v>4026</v>
      </c>
      <c r="I36" s="228" t="s">
        <v>4027</v>
      </c>
      <c r="J36" s="246">
        <v>1.0</v>
      </c>
      <c r="K36" s="708" t="s">
        <v>64</v>
      </c>
      <c r="L36" s="709"/>
      <c r="M36" s="105"/>
      <c r="N36" s="113"/>
      <c r="O36" s="114"/>
      <c r="P36" s="114"/>
      <c r="Q36" s="114"/>
      <c r="R36" s="114"/>
      <c r="S36" s="114"/>
      <c r="T36" s="114"/>
      <c r="U36" s="114"/>
      <c r="V36" s="114"/>
      <c r="W36" s="114"/>
      <c r="X36" s="114"/>
      <c r="Y36" s="114"/>
      <c r="Z36" s="115"/>
    </row>
    <row r="37" ht="15.75" customHeight="1">
      <c r="A37" s="140">
        <v>121.0</v>
      </c>
      <c r="B37" s="140">
        <v>122.0</v>
      </c>
      <c r="C37" s="140">
        <v>32.0</v>
      </c>
      <c r="D37" s="22" t="s">
        <v>2042</v>
      </c>
      <c r="E37" s="22" t="s">
        <v>4024</v>
      </c>
      <c r="F37" s="22" t="s">
        <v>4025</v>
      </c>
      <c r="G37" s="22" t="s">
        <v>4026</v>
      </c>
      <c r="H37" s="22" t="s">
        <v>4026</v>
      </c>
      <c r="I37" s="228" t="s">
        <v>4028</v>
      </c>
      <c r="J37" s="246">
        <v>1.0</v>
      </c>
      <c r="K37" s="708" t="s">
        <v>64</v>
      </c>
      <c r="L37" s="709"/>
      <c r="M37" s="105"/>
      <c r="N37" s="113"/>
      <c r="O37" s="114"/>
      <c r="P37" s="114"/>
      <c r="Q37" s="114"/>
      <c r="R37" s="114"/>
      <c r="S37" s="114"/>
      <c r="T37" s="114"/>
      <c r="U37" s="114"/>
      <c r="V37" s="114"/>
      <c r="W37" s="114"/>
      <c r="X37" s="114"/>
      <c r="Y37" s="114"/>
      <c r="Z37" s="115"/>
    </row>
    <row r="38" ht="15.75" customHeight="1">
      <c r="A38" s="140">
        <v>122.0</v>
      </c>
      <c r="B38" s="140">
        <v>123.0</v>
      </c>
      <c r="C38" s="140">
        <v>33.0</v>
      </c>
      <c r="D38" s="22" t="s">
        <v>212</v>
      </c>
      <c r="E38" s="22" t="s">
        <v>4029</v>
      </c>
      <c r="F38" s="22" t="s">
        <v>4030</v>
      </c>
      <c r="G38" s="22" t="s">
        <v>4031</v>
      </c>
      <c r="H38" s="22" t="s">
        <v>4031</v>
      </c>
      <c r="I38" s="228" t="s">
        <v>3968</v>
      </c>
      <c r="J38" s="246">
        <v>1.0</v>
      </c>
      <c r="K38" s="708" t="s">
        <v>64</v>
      </c>
      <c r="L38" s="709"/>
      <c r="M38" s="105"/>
      <c r="N38" s="113"/>
      <c r="O38" s="114"/>
      <c r="P38" s="114"/>
      <c r="Q38" s="114"/>
      <c r="R38" s="114"/>
      <c r="S38" s="114"/>
      <c r="T38" s="114"/>
      <c r="U38" s="114"/>
      <c r="V38" s="114"/>
      <c r="W38" s="114"/>
      <c r="X38" s="114"/>
      <c r="Y38" s="114"/>
      <c r="Z38" s="115"/>
    </row>
    <row r="39" ht="15.75" customHeight="1">
      <c r="A39" s="140">
        <v>123.0</v>
      </c>
      <c r="B39" s="140">
        <v>124.0</v>
      </c>
      <c r="C39" s="140">
        <v>33.0</v>
      </c>
      <c r="D39" s="22" t="s">
        <v>212</v>
      </c>
      <c r="E39" s="22" t="s">
        <v>4032</v>
      </c>
      <c r="F39" s="22" t="s">
        <v>4033</v>
      </c>
      <c r="G39" s="22" t="s">
        <v>4034</v>
      </c>
      <c r="H39" s="22" t="s">
        <v>4034</v>
      </c>
      <c r="I39" s="228" t="s">
        <v>4035</v>
      </c>
      <c r="J39" s="246">
        <v>1.0</v>
      </c>
      <c r="K39" s="708" t="s">
        <v>77</v>
      </c>
      <c r="L39" s="709"/>
      <c r="M39" s="105"/>
      <c r="N39" s="113"/>
      <c r="O39" s="114"/>
      <c r="P39" s="114"/>
      <c r="Q39" s="114"/>
      <c r="R39" s="114"/>
      <c r="S39" s="114"/>
      <c r="T39" s="114"/>
      <c r="U39" s="114"/>
      <c r="V39" s="114"/>
      <c r="W39" s="114"/>
      <c r="X39" s="114"/>
      <c r="Y39" s="114"/>
      <c r="Z39" s="115"/>
    </row>
    <row r="40" ht="15.75" customHeight="1">
      <c r="A40" s="140">
        <v>124.0</v>
      </c>
      <c r="B40" s="140">
        <v>125.0</v>
      </c>
      <c r="C40" s="140">
        <v>33.0</v>
      </c>
      <c r="D40" s="22" t="s">
        <v>212</v>
      </c>
      <c r="E40" s="22" t="s">
        <v>4032</v>
      </c>
      <c r="F40" s="22" t="s">
        <v>4033</v>
      </c>
      <c r="G40" s="22" t="s">
        <v>4034</v>
      </c>
      <c r="H40" s="22" t="s">
        <v>4034</v>
      </c>
      <c r="I40" s="228" t="s">
        <v>4036</v>
      </c>
      <c r="J40" s="246">
        <v>2.0</v>
      </c>
      <c r="K40" s="708" t="s">
        <v>64</v>
      </c>
      <c r="L40" s="713"/>
      <c r="M40" s="105"/>
      <c r="N40" s="113"/>
      <c r="O40" s="114"/>
      <c r="P40" s="114"/>
      <c r="Q40" s="114"/>
      <c r="R40" s="114"/>
      <c r="S40" s="114"/>
      <c r="T40" s="114"/>
      <c r="U40" s="114"/>
      <c r="V40" s="114"/>
      <c r="W40" s="114"/>
      <c r="X40" s="114"/>
      <c r="Y40" s="114"/>
      <c r="Z40" s="115"/>
    </row>
    <row r="41" ht="15.75" customHeight="1">
      <c r="A41" s="140">
        <v>125.0</v>
      </c>
      <c r="B41" s="140">
        <v>91.0</v>
      </c>
      <c r="C41" s="140">
        <v>34.0</v>
      </c>
      <c r="D41" s="22" t="s">
        <v>1145</v>
      </c>
      <c r="E41" s="22" t="s">
        <v>4037</v>
      </c>
      <c r="F41" s="4" t="s">
        <v>4038</v>
      </c>
      <c r="G41" s="78" t="s">
        <v>4037</v>
      </c>
      <c r="H41" s="78" t="s">
        <v>4037</v>
      </c>
      <c r="I41" s="225"/>
      <c r="J41" s="246">
        <v>2.0</v>
      </c>
      <c r="K41" s="228" t="s">
        <v>77</v>
      </c>
      <c r="L41" s="714" t="s">
        <v>4039</v>
      </c>
      <c r="M41" s="715" t="s">
        <v>4040</v>
      </c>
      <c r="N41" s="113"/>
      <c r="O41" s="114"/>
      <c r="P41" s="114"/>
      <c r="Q41" s="114"/>
      <c r="R41" s="114"/>
      <c r="S41" s="114"/>
      <c r="T41" s="114"/>
      <c r="U41" s="114"/>
      <c r="V41" s="114"/>
      <c r="W41" s="114"/>
      <c r="X41" s="114"/>
      <c r="Y41" s="114"/>
      <c r="Z41" s="115"/>
    </row>
    <row r="42" ht="15.75" customHeight="1">
      <c r="A42" s="140">
        <v>126.0</v>
      </c>
      <c r="B42" s="140">
        <v>126.0</v>
      </c>
      <c r="C42" s="140">
        <v>34.0</v>
      </c>
      <c r="D42" s="22" t="s">
        <v>603</v>
      </c>
      <c r="E42" s="22" t="s">
        <v>4041</v>
      </c>
      <c r="F42" s="22" t="s">
        <v>4042</v>
      </c>
      <c r="G42" s="22" t="s">
        <v>4043</v>
      </c>
      <c r="H42" s="22" t="s">
        <v>4043</v>
      </c>
      <c r="I42" s="228" t="s">
        <v>4044</v>
      </c>
      <c r="J42" s="246">
        <v>1.0</v>
      </c>
      <c r="K42" s="708" t="s">
        <v>77</v>
      </c>
      <c r="L42" s="716"/>
      <c r="M42" s="105"/>
      <c r="N42" s="113"/>
      <c r="O42" s="114"/>
      <c r="P42" s="114"/>
      <c r="Q42" s="114"/>
      <c r="R42" s="114"/>
      <c r="S42" s="114"/>
      <c r="T42" s="114"/>
      <c r="U42" s="114"/>
      <c r="V42" s="114"/>
      <c r="W42" s="114"/>
      <c r="X42" s="114"/>
      <c r="Y42" s="114"/>
      <c r="Z42" s="115"/>
    </row>
    <row r="43" ht="15.75" customHeight="1">
      <c r="A43" s="140">
        <v>127.0</v>
      </c>
      <c r="B43" s="140">
        <v>127.0</v>
      </c>
      <c r="C43" s="140">
        <v>34.0</v>
      </c>
      <c r="D43" s="22" t="s">
        <v>603</v>
      </c>
      <c r="E43" s="22" t="s">
        <v>4037</v>
      </c>
      <c r="F43" s="22" t="s">
        <v>4037</v>
      </c>
      <c r="G43" s="22" t="s">
        <v>4037</v>
      </c>
      <c r="H43" s="78" t="s">
        <v>4037</v>
      </c>
      <c r="I43" s="228" t="s">
        <v>3973</v>
      </c>
      <c r="J43" s="246">
        <v>1.0</v>
      </c>
      <c r="K43" s="228" t="s">
        <v>77</v>
      </c>
      <c r="L43" s="714" t="s">
        <v>4039</v>
      </c>
      <c r="M43" s="715" t="s">
        <v>4040</v>
      </c>
      <c r="N43" s="113"/>
      <c r="O43" s="114"/>
      <c r="P43" s="114"/>
      <c r="Q43" s="114"/>
      <c r="R43" s="114"/>
      <c r="S43" s="114"/>
      <c r="T43" s="114"/>
      <c r="U43" s="114"/>
      <c r="V43" s="114"/>
      <c r="W43" s="114"/>
      <c r="X43" s="114"/>
      <c r="Y43" s="114"/>
      <c r="Z43" s="115"/>
    </row>
    <row r="44" ht="15.75" customHeight="1">
      <c r="A44" s="140">
        <v>128.0</v>
      </c>
      <c r="B44" s="140">
        <v>128.0</v>
      </c>
      <c r="C44" s="140">
        <v>34.0</v>
      </c>
      <c r="D44" s="22" t="s">
        <v>603</v>
      </c>
      <c r="E44" s="22" t="s">
        <v>4037</v>
      </c>
      <c r="F44" s="22" t="s">
        <v>4037</v>
      </c>
      <c r="G44" s="22" t="s">
        <v>4037</v>
      </c>
      <c r="H44" s="78" t="s">
        <v>4037</v>
      </c>
      <c r="I44" s="228" t="s">
        <v>3968</v>
      </c>
      <c r="J44" s="246">
        <v>1.0</v>
      </c>
      <c r="K44" s="228" t="s">
        <v>64</v>
      </c>
      <c r="L44" s="714" t="s">
        <v>4039</v>
      </c>
      <c r="M44" s="715" t="s">
        <v>4040</v>
      </c>
      <c r="N44" s="113"/>
      <c r="O44" s="114"/>
      <c r="P44" s="114"/>
      <c r="Q44" s="114"/>
      <c r="R44" s="114"/>
      <c r="S44" s="114"/>
      <c r="T44" s="114"/>
      <c r="U44" s="114"/>
      <c r="V44" s="114"/>
      <c r="W44" s="114"/>
      <c r="X44" s="114"/>
      <c r="Y44" s="114"/>
      <c r="Z44" s="115"/>
    </row>
    <row r="45" ht="15.75" customHeight="1">
      <c r="A45" s="140">
        <v>129.0</v>
      </c>
      <c r="B45" s="140">
        <v>129.0</v>
      </c>
      <c r="C45" s="140">
        <v>34.0</v>
      </c>
      <c r="D45" s="22" t="s">
        <v>603</v>
      </c>
      <c r="E45" s="22" t="s">
        <v>4045</v>
      </c>
      <c r="F45" s="4" t="s">
        <v>4046</v>
      </c>
      <c r="G45" s="22" t="s">
        <v>4047</v>
      </c>
      <c r="H45" s="22" t="s">
        <v>4047</v>
      </c>
      <c r="I45" s="228" t="s">
        <v>2021</v>
      </c>
      <c r="J45" s="246">
        <v>1.0</v>
      </c>
      <c r="K45" s="708" t="s">
        <v>64</v>
      </c>
      <c r="L45" s="717"/>
      <c r="M45" s="105"/>
      <c r="N45" s="113"/>
      <c r="O45" s="114"/>
      <c r="P45" s="114"/>
      <c r="Q45" s="114"/>
      <c r="R45" s="114"/>
      <c r="S45" s="114"/>
      <c r="T45" s="114"/>
      <c r="U45" s="114"/>
      <c r="V45" s="114"/>
      <c r="W45" s="114"/>
      <c r="X45" s="114"/>
      <c r="Y45" s="114"/>
      <c r="Z45" s="115"/>
    </row>
    <row r="46" ht="15.75" customHeight="1">
      <c r="A46" s="140">
        <v>130.0</v>
      </c>
      <c r="B46" s="140">
        <v>130.0</v>
      </c>
      <c r="C46" s="140">
        <v>34.0</v>
      </c>
      <c r="D46" s="22" t="s">
        <v>603</v>
      </c>
      <c r="E46" s="22" t="s">
        <v>4048</v>
      </c>
      <c r="F46" s="4" t="s">
        <v>4049</v>
      </c>
      <c r="G46" s="22" t="s">
        <v>4050</v>
      </c>
      <c r="H46" s="22" t="s">
        <v>4050</v>
      </c>
      <c r="I46" s="228" t="s">
        <v>3974</v>
      </c>
      <c r="J46" s="246">
        <v>1.0</v>
      </c>
      <c r="K46" s="708" t="s">
        <v>77</v>
      </c>
      <c r="L46" s="709"/>
      <c r="M46" s="105"/>
      <c r="N46" s="113"/>
      <c r="O46" s="114"/>
      <c r="P46" s="114"/>
      <c r="Q46" s="114"/>
      <c r="R46" s="114"/>
      <c r="S46" s="114"/>
      <c r="T46" s="114"/>
      <c r="U46" s="114"/>
      <c r="V46" s="114"/>
      <c r="W46" s="114"/>
      <c r="X46" s="114"/>
      <c r="Y46" s="114"/>
      <c r="Z46" s="115"/>
    </row>
    <row r="47" ht="15.75" customHeight="1">
      <c r="A47" s="140">
        <v>131.0</v>
      </c>
      <c r="B47" s="140">
        <v>131.0</v>
      </c>
      <c r="C47" s="140">
        <v>34.0</v>
      </c>
      <c r="D47" s="22" t="s">
        <v>603</v>
      </c>
      <c r="E47" s="22" t="s">
        <v>4048</v>
      </c>
      <c r="F47" s="4" t="s">
        <v>4049</v>
      </c>
      <c r="G47" s="22" t="s">
        <v>4050</v>
      </c>
      <c r="H47" s="22" t="s">
        <v>4050</v>
      </c>
      <c r="I47" s="228" t="s">
        <v>2021</v>
      </c>
      <c r="J47" s="246">
        <v>1.0</v>
      </c>
      <c r="K47" s="708" t="s">
        <v>64</v>
      </c>
      <c r="L47" s="709"/>
      <c r="M47" s="105"/>
      <c r="N47" s="113"/>
      <c r="O47" s="114"/>
      <c r="P47" s="114"/>
      <c r="Q47" s="114"/>
      <c r="R47" s="114"/>
      <c r="S47" s="114"/>
      <c r="T47" s="114"/>
      <c r="U47" s="114"/>
      <c r="V47" s="114"/>
      <c r="W47" s="114"/>
      <c r="X47" s="114"/>
      <c r="Y47" s="114"/>
      <c r="Z47" s="115"/>
    </row>
    <row r="48" ht="15.75" customHeight="1">
      <c r="A48" s="140">
        <v>132.0</v>
      </c>
      <c r="B48" s="140">
        <v>132.0</v>
      </c>
      <c r="C48" s="140">
        <v>34.0</v>
      </c>
      <c r="D48" s="22" t="s">
        <v>603</v>
      </c>
      <c r="E48" s="22" t="s">
        <v>4051</v>
      </c>
      <c r="F48" s="4" t="s">
        <v>4052</v>
      </c>
      <c r="G48" s="22" t="s">
        <v>4053</v>
      </c>
      <c r="H48" s="22" t="s">
        <v>4053</v>
      </c>
      <c r="I48" s="228" t="s">
        <v>4054</v>
      </c>
      <c r="J48" s="246">
        <v>1.0</v>
      </c>
      <c r="K48" s="708" t="s">
        <v>64</v>
      </c>
      <c r="L48" s="709"/>
      <c r="M48" s="105"/>
      <c r="N48" s="113"/>
      <c r="O48" s="114"/>
      <c r="P48" s="114"/>
      <c r="Q48" s="114"/>
      <c r="R48" s="114"/>
      <c r="S48" s="114"/>
      <c r="T48" s="114"/>
      <c r="U48" s="114"/>
      <c r="V48" s="114"/>
      <c r="W48" s="114"/>
      <c r="X48" s="114"/>
      <c r="Y48" s="114"/>
      <c r="Z48" s="115"/>
    </row>
    <row r="49" ht="15.75" customHeight="1">
      <c r="A49" s="140">
        <v>133.0</v>
      </c>
      <c r="B49" s="140">
        <v>133.0</v>
      </c>
      <c r="C49" s="140">
        <v>34.0</v>
      </c>
      <c r="D49" s="22" t="s">
        <v>603</v>
      </c>
      <c r="E49" s="22" t="s">
        <v>4051</v>
      </c>
      <c r="F49" s="4" t="s">
        <v>4052</v>
      </c>
      <c r="G49" s="22" t="s">
        <v>4053</v>
      </c>
      <c r="H49" s="22" t="s">
        <v>4053</v>
      </c>
      <c r="I49" s="228" t="s">
        <v>4055</v>
      </c>
      <c r="J49" s="246">
        <v>1.0</v>
      </c>
      <c r="K49" s="708" t="s">
        <v>64</v>
      </c>
      <c r="L49" s="709"/>
      <c r="M49" s="105"/>
      <c r="N49" s="113"/>
      <c r="O49" s="114"/>
      <c r="P49" s="114"/>
      <c r="Q49" s="114"/>
      <c r="R49" s="114"/>
      <c r="S49" s="114"/>
      <c r="T49" s="114"/>
      <c r="U49" s="114"/>
      <c r="V49" s="114"/>
      <c r="W49" s="114"/>
      <c r="X49" s="114"/>
      <c r="Y49" s="114"/>
      <c r="Z49" s="115"/>
    </row>
    <row r="50" ht="15.75" customHeight="1">
      <c r="A50" s="140">
        <v>134.0</v>
      </c>
      <c r="B50" s="140">
        <v>134.0</v>
      </c>
      <c r="C50" s="140">
        <v>34.0</v>
      </c>
      <c r="D50" s="22" t="s">
        <v>603</v>
      </c>
      <c r="E50" s="22" t="s">
        <v>4051</v>
      </c>
      <c r="F50" s="4" t="s">
        <v>4052</v>
      </c>
      <c r="G50" s="22" t="s">
        <v>4053</v>
      </c>
      <c r="H50" s="22" t="s">
        <v>4053</v>
      </c>
      <c r="I50" s="228" t="s">
        <v>4044</v>
      </c>
      <c r="J50" s="246">
        <v>1.0</v>
      </c>
      <c r="K50" s="708" t="s">
        <v>77</v>
      </c>
      <c r="L50" s="709"/>
      <c r="M50" s="105"/>
      <c r="N50" s="113"/>
      <c r="O50" s="114"/>
      <c r="P50" s="114"/>
      <c r="Q50" s="114"/>
      <c r="R50" s="114"/>
      <c r="S50" s="114"/>
      <c r="T50" s="114"/>
      <c r="U50" s="114"/>
      <c r="V50" s="114"/>
      <c r="W50" s="114"/>
      <c r="X50" s="114"/>
      <c r="Y50" s="114"/>
      <c r="Z50" s="115"/>
    </row>
    <row r="51" ht="15.75" customHeight="1">
      <c r="A51" s="140">
        <v>135.0</v>
      </c>
      <c r="B51" s="140">
        <v>135.0</v>
      </c>
      <c r="C51" s="140">
        <v>34.0</v>
      </c>
      <c r="D51" s="22" t="s">
        <v>603</v>
      </c>
      <c r="E51" s="22" t="s">
        <v>4056</v>
      </c>
      <c r="F51" s="4" t="s">
        <v>4057</v>
      </c>
      <c r="G51" s="22" t="s">
        <v>4058</v>
      </c>
      <c r="H51" s="22" t="s">
        <v>4058</v>
      </c>
      <c r="I51" s="228" t="s">
        <v>3974</v>
      </c>
      <c r="J51" s="246">
        <v>1.0</v>
      </c>
      <c r="K51" s="708" t="s">
        <v>77</v>
      </c>
      <c r="L51" s="709"/>
      <c r="M51" s="105"/>
      <c r="N51" s="113"/>
      <c r="O51" s="114"/>
      <c r="P51" s="114"/>
      <c r="Q51" s="114"/>
      <c r="R51" s="114"/>
      <c r="S51" s="114"/>
      <c r="T51" s="114"/>
      <c r="U51" s="114"/>
      <c r="V51" s="114"/>
      <c r="W51" s="114"/>
      <c r="X51" s="114"/>
      <c r="Y51" s="114"/>
      <c r="Z51" s="115"/>
    </row>
    <row r="52" ht="15.75" customHeight="1">
      <c r="A52" s="140">
        <v>136.0</v>
      </c>
      <c r="B52" s="140">
        <v>136.0</v>
      </c>
      <c r="C52" s="140">
        <v>34.0</v>
      </c>
      <c r="D52" s="22" t="s">
        <v>603</v>
      </c>
      <c r="E52" s="22" t="s">
        <v>4059</v>
      </c>
      <c r="F52" s="22" t="s">
        <v>4060</v>
      </c>
      <c r="G52" s="22" t="s">
        <v>4061</v>
      </c>
      <c r="H52" s="142" t="s">
        <v>4062</v>
      </c>
      <c r="I52" s="228" t="s">
        <v>3973</v>
      </c>
      <c r="J52" s="246">
        <v>1.0</v>
      </c>
      <c r="K52" s="708" t="s">
        <v>77</v>
      </c>
      <c r="L52" s="709"/>
      <c r="M52" s="105"/>
      <c r="N52" s="113"/>
      <c r="O52" s="114"/>
      <c r="P52" s="114"/>
      <c r="Q52" s="114"/>
      <c r="R52" s="114"/>
      <c r="S52" s="114"/>
      <c r="T52" s="114"/>
      <c r="U52" s="114"/>
      <c r="V52" s="114"/>
      <c r="W52" s="114"/>
      <c r="X52" s="114"/>
      <c r="Y52" s="114"/>
      <c r="Z52" s="115"/>
    </row>
    <row r="53" ht="15.75" customHeight="1">
      <c r="A53" s="140">
        <v>137.0</v>
      </c>
      <c r="B53" s="140">
        <v>137.0</v>
      </c>
      <c r="C53" s="140">
        <v>34.0</v>
      </c>
      <c r="D53" s="22" t="s">
        <v>603</v>
      </c>
      <c r="E53" s="22" t="s">
        <v>4063</v>
      </c>
      <c r="F53" s="4" t="s">
        <v>4064</v>
      </c>
      <c r="G53" s="22" t="s">
        <v>4065</v>
      </c>
      <c r="H53" s="22" t="s">
        <v>4065</v>
      </c>
      <c r="I53" s="228" t="s">
        <v>3968</v>
      </c>
      <c r="J53" s="246">
        <v>1.0</v>
      </c>
      <c r="K53" s="708" t="s">
        <v>77</v>
      </c>
      <c r="L53" s="709"/>
      <c r="M53" s="105"/>
      <c r="N53" s="113"/>
      <c r="O53" s="114"/>
      <c r="P53" s="114"/>
      <c r="Q53" s="114"/>
      <c r="R53" s="114"/>
      <c r="S53" s="114"/>
      <c r="T53" s="114"/>
      <c r="U53" s="114"/>
      <c r="V53" s="114"/>
      <c r="W53" s="114"/>
      <c r="X53" s="114"/>
      <c r="Y53" s="114"/>
      <c r="Z53" s="115"/>
    </row>
    <row r="54" ht="15.75" customHeight="1">
      <c r="A54" s="140">
        <v>138.0</v>
      </c>
      <c r="B54" s="140">
        <v>138.0</v>
      </c>
      <c r="C54" s="140">
        <v>34.0</v>
      </c>
      <c r="D54" s="22" t="s">
        <v>603</v>
      </c>
      <c r="E54" s="22" t="s">
        <v>4063</v>
      </c>
      <c r="F54" s="4" t="s">
        <v>4064</v>
      </c>
      <c r="G54" s="22" t="s">
        <v>4065</v>
      </c>
      <c r="H54" s="22" t="s">
        <v>4065</v>
      </c>
      <c r="I54" s="228" t="s">
        <v>4003</v>
      </c>
      <c r="J54" s="246">
        <v>1.0</v>
      </c>
      <c r="K54" s="708" t="s">
        <v>77</v>
      </c>
      <c r="L54" s="709"/>
      <c r="M54" s="105"/>
      <c r="N54" s="113"/>
      <c r="O54" s="114"/>
      <c r="P54" s="114"/>
      <c r="Q54" s="114"/>
      <c r="R54" s="114"/>
      <c r="S54" s="114"/>
      <c r="T54" s="114"/>
      <c r="U54" s="114"/>
      <c r="V54" s="114"/>
      <c r="W54" s="114"/>
      <c r="X54" s="114"/>
      <c r="Y54" s="114"/>
      <c r="Z54" s="115"/>
    </row>
    <row r="55" ht="15.75" customHeight="1">
      <c r="A55" s="140">
        <v>139.0</v>
      </c>
      <c r="B55" s="140">
        <v>139.0</v>
      </c>
      <c r="C55" s="140">
        <v>34.0</v>
      </c>
      <c r="D55" s="22" t="s">
        <v>603</v>
      </c>
      <c r="E55" s="22" t="s">
        <v>4066</v>
      </c>
      <c r="F55" s="4" t="s">
        <v>4066</v>
      </c>
      <c r="G55" s="22" t="s">
        <v>4066</v>
      </c>
      <c r="H55" s="22" t="s">
        <v>4066</v>
      </c>
      <c r="I55" s="228" t="s">
        <v>3968</v>
      </c>
      <c r="J55" s="246">
        <v>2.0</v>
      </c>
      <c r="K55" s="708" t="s">
        <v>77</v>
      </c>
      <c r="L55" s="709"/>
      <c r="M55" s="105"/>
      <c r="N55" s="113"/>
      <c r="O55" s="114"/>
      <c r="P55" s="114"/>
      <c r="Q55" s="114"/>
      <c r="R55" s="114"/>
      <c r="S55" s="114"/>
      <c r="T55" s="114"/>
      <c r="U55" s="114"/>
      <c r="V55" s="114"/>
      <c r="W55" s="114"/>
      <c r="X55" s="114"/>
      <c r="Y55" s="114"/>
      <c r="Z55" s="115"/>
    </row>
    <row r="56" ht="15.75" customHeight="1">
      <c r="A56" s="140">
        <v>140.0</v>
      </c>
      <c r="B56" s="140">
        <v>140.0</v>
      </c>
      <c r="C56" s="140">
        <v>34.0</v>
      </c>
      <c r="D56" s="22" t="s">
        <v>603</v>
      </c>
      <c r="E56" s="22" t="s">
        <v>4067</v>
      </c>
      <c r="F56" s="4" t="s">
        <v>4068</v>
      </c>
      <c r="G56" s="22" t="s">
        <v>4069</v>
      </c>
      <c r="H56" s="22" t="s">
        <v>97</v>
      </c>
      <c r="I56" s="228" t="s">
        <v>2021</v>
      </c>
      <c r="J56" s="246">
        <v>2.0</v>
      </c>
      <c r="K56" s="708" t="s">
        <v>1994</v>
      </c>
      <c r="L56" s="709"/>
      <c r="M56" s="105"/>
      <c r="N56" s="113"/>
      <c r="O56" s="114"/>
      <c r="P56" s="114"/>
      <c r="Q56" s="114"/>
      <c r="R56" s="114"/>
      <c r="S56" s="114"/>
      <c r="T56" s="114"/>
      <c r="U56" s="114"/>
      <c r="V56" s="114"/>
      <c r="W56" s="114"/>
      <c r="X56" s="114"/>
      <c r="Y56" s="114"/>
      <c r="Z56" s="115"/>
    </row>
    <row r="57" ht="15.75" customHeight="1">
      <c r="A57" s="140">
        <v>141.0</v>
      </c>
      <c r="B57" s="140">
        <v>141.0</v>
      </c>
      <c r="C57" s="140">
        <v>34.0</v>
      </c>
      <c r="D57" s="22" t="s">
        <v>603</v>
      </c>
      <c r="E57" s="22" t="s">
        <v>3991</v>
      </c>
      <c r="F57" s="144" t="s">
        <v>3991</v>
      </c>
      <c r="G57" s="22" t="s">
        <v>3991</v>
      </c>
      <c r="H57" s="22" t="s">
        <v>3991</v>
      </c>
      <c r="I57" s="228" t="s">
        <v>3973</v>
      </c>
      <c r="J57" s="246">
        <v>2.0</v>
      </c>
      <c r="K57" s="708" t="s">
        <v>77</v>
      </c>
      <c r="L57" s="709"/>
      <c r="M57" s="105"/>
      <c r="N57" s="113"/>
      <c r="O57" s="114"/>
      <c r="P57" s="114"/>
      <c r="Q57" s="114"/>
      <c r="R57" s="114"/>
      <c r="S57" s="114"/>
      <c r="T57" s="114"/>
      <c r="U57" s="114"/>
      <c r="V57" s="114"/>
      <c r="W57" s="114"/>
      <c r="X57" s="114"/>
      <c r="Y57" s="114"/>
      <c r="Z57" s="115"/>
    </row>
    <row r="58" ht="15.75" customHeight="1">
      <c r="A58" s="140">
        <v>142.0</v>
      </c>
      <c r="B58" s="140">
        <v>142.0</v>
      </c>
      <c r="C58" s="140">
        <v>34.0</v>
      </c>
      <c r="D58" s="22" t="s">
        <v>603</v>
      </c>
      <c r="E58" s="22" t="s">
        <v>4070</v>
      </c>
      <c r="F58" s="4" t="s">
        <v>4071</v>
      </c>
      <c r="G58" s="22" t="s">
        <v>4072</v>
      </c>
      <c r="H58" s="22" t="s">
        <v>4072</v>
      </c>
      <c r="I58" s="228" t="s">
        <v>3968</v>
      </c>
      <c r="J58" s="246">
        <v>1.0</v>
      </c>
      <c r="K58" s="708" t="s">
        <v>77</v>
      </c>
      <c r="L58" s="709"/>
      <c r="M58" s="105"/>
      <c r="N58" s="113"/>
      <c r="O58" s="114"/>
      <c r="P58" s="114"/>
      <c r="Q58" s="114"/>
      <c r="R58" s="114"/>
      <c r="S58" s="114"/>
      <c r="T58" s="114"/>
      <c r="U58" s="114"/>
      <c r="V58" s="114"/>
      <c r="W58" s="114"/>
      <c r="X58" s="114"/>
      <c r="Y58" s="114"/>
      <c r="Z58" s="115"/>
    </row>
    <row r="59" ht="15.75" customHeight="1">
      <c r="A59" s="140">
        <v>143.0</v>
      </c>
      <c r="B59" s="140">
        <v>143.0</v>
      </c>
      <c r="C59" s="140">
        <v>34.0</v>
      </c>
      <c r="D59" s="22" t="s">
        <v>603</v>
      </c>
      <c r="E59" s="22" t="s">
        <v>4070</v>
      </c>
      <c r="F59" s="4" t="s">
        <v>4071</v>
      </c>
      <c r="G59" s="22" t="s">
        <v>4072</v>
      </c>
      <c r="H59" s="22" t="s">
        <v>4072</v>
      </c>
      <c r="I59" s="228" t="s">
        <v>3973</v>
      </c>
      <c r="J59" s="246">
        <v>1.0</v>
      </c>
      <c r="K59" s="708" t="s">
        <v>77</v>
      </c>
      <c r="L59" s="709"/>
      <c r="M59" s="105"/>
      <c r="N59" s="113"/>
      <c r="O59" s="114"/>
      <c r="P59" s="114"/>
      <c r="Q59" s="114"/>
      <c r="R59" s="114"/>
      <c r="S59" s="114"/>
      <c r="T59" s="114"/>
      <c r="U59" s="114"/>
      <c r="V59" s="114"/>
      <c r="W59" s="114"/>
      <c r="X59" s="114"/>
      <c r="Y59" s="114"/>
      <c r="Z59" s="115"/>
    </row>
    <row r="60" ht="15.75" customHeight="1">
      <c r="A60" s="140">
        <v>144.0</v>
      </c>
      <c r="B60" s="140">
        <v>144.0</v>
      </c>
      <c r="C60" s="140">
        <v>34.0</v>
      </c>
      <c r="D60" s="22" t="s">
        <v>603</v>
      </c>
      <c r="E60" s="22" t="s">
        <v>4070</v>
      </c>
      <c r="F60" s="4" t="s">
        <v>4071</v>
      </c>
      <c r="G60" s="22" t="s">
        <v>4072</v>
      </c>
      <c r="H60" s="22" t="s">
        <v>4072</v>
      </c>
      <c r="I60" s="228" t="s">
        <v>4073</v>
      </c>
      <c r="J60" s="246">
        <v>1.0</v>
      </c>
      <c r="K60" s="708" t="s">
        <v>64</v>
      </c>
      <c r="L60" s="709"/>
      <c r="M60" s="105"/>
      <c r="N60" s="113"/>
      <c r="O60" s="114"/>
      <c r="P60" s="114"/>
      <c r="Q60" s="114"/>
      <c r="R60" s="114"/>
      <c r="S60" s="114"/>
      <c r="T60" s="114"/>
      <c r="U60" s="114"/>
      <c r="V60" s="114"/>
      <c r="W60" s="114"/>
      <c r="X60" s="114"/>
      <c r="Y60" s="114"/>
      <c r="Z60" s="115"/>
    </row>
    <row r="61" ht="15.75" customHeight="1">
      <c r="A61" s="140">
        <v>145.0</v>
      </c>
      <c r="B61" s="140">
        <v>145.0</v>
      </c>
      <c r="C61" s="140">
        <v>34.0</v>
      </c>
      <c r="D61" s="22" t="s">
        <v>603</v>
      </c>
      <c r="E61" s="22" t="s">
        <v>4070</v>
      </c>
      <c r="F61" s="4" t="s">
        <v>4071</v>
      </c>
      <c r="G61" s="22" t="s">
        <v>4072</v>
      </c>
      <c r="H61" s="22" t="s">
        <v>4072</v>
      </c>
      <c r="I61" s="228" t="s">
        <v>4074</v>
      </c>
      <c r="J61" s="246">
        <v>1.0</v>
      </c>
      <c r="K61" s="708" t="s">
        <v>64</v>
      </c>
      <c r="L61" s="709"/>
      <c r="M61" s="105"/>
      <c r="N61" s="113"/>
      <c r="O61" s="114"/>
      <c r="P61" s="114"/>
      <c r="Q61" s="114"/>
      <c r="R61" s="114"/>
      <c r="S61" s="114"/>
      <c r="T61" s="114"/>
      <c r="U61" s="114"/>
      <c r="V61" s="114"/>
      <c r="W61" s="114"/>
      <c r="X61" s="114"/>
      <c r="Y61" s="114"/>
      <c r="Z61" s="115"/>
    </row>
    <row r="62" ht="15.75" customHeight="1">
      <c r="A62" s="140">
        <v>146.0</v>
      </c>
      <c r="B62" s="140">
        <v>146.0</v>
      </c>
      <c r="C62" s="140">
        <v>34.0</v>
      </c>
      <c r="D62" s="22" t="s">
        <v>603</v>
      </c>
      <c r="E62" s="22" t="s">
        <v>4070</v>
      </c>
      <c r="F62" s="4" t="s">
        <v>4071</v>
      </c>
      <c r="G62" s="22" t="s">
        <v>4072</v>
      </c>
      <c r="H62" s="22" t="s">
        <v>4072</v>
      </c>
      <c r="I62" s="228" t="s">
        <v>4075</v>
      </c>
      <c r="J62" s="246">
        <v>1.0</v>
      </c>
      <c r="K62" s="708" t="s">
        <v>64</v>
      </c>
      <c r="L62" s="709"/>
      <c r="M62" s="105"/>
      <c r="N62" s="113"/>
      <c r="O62" s="114"/>
      <c r="P62" s="114"/>
      <c r="Q62" s="114"/>
      <c r="R62" s="114"/>
      <c r="S62" s="114"/>
      <c r="T62" s="114"/>
      <c r="U62" s="114"/>
      <c r="V62" s="114"/>
      <c r="W62" s="114"/>
      <c r="X62" s="114"/>
      <c r="Y62" s="114"/>
      <c r="Z62" s="115"/>
    </row>
    <row r="63" ht="15.75" customHeight="1">
      <c r="A63" s="140">
        <v>147.0</v>
      </c>
      <c r="B63" s="140">
        <v>147.0</v>
      </c>
      <c r="C63" s="140">
        <v>34.0</v>
      </c>
      <c r="D63" s="22" t="s">
        <v>603</v>
      </c>
      <c r="E63" s="22" t="s">
        <v>4076</v>
      </c>
      <c r="F63" s="4" t="s">
        <v>4077</v>
      </c>
      <c r="G63" s="22" t="s">
        <v>4078</v>
      </c>
      <c r="H63" s="22" t="s">
        <v>4078</v>
      </c>
      <c r="I63" s="228" t="s">
        <v>4044</v>
      </c>
      <c r="J63" s="246">
        <v>1.0</v>
      </c>
      <c r="K63" s="708" t="s">
        <v>64</v>
      </c>
      <c r="L63" s="709"/>
      <c r="M63" s="105"/>
      <c r="N63" s="113"/>
      <c r="O63" s="114"/>
      <c r="P63" s="114"/>
      <c r="Q63" s="114"/>
      <c r="R63" s="114"/>
      <c r="S63" s="114"/>
      <c r="T63" s="114"/>
      <c r="U63" s="114"/>
      <c r="V63" s="114"/>
      <c r="W63" s="114"/>
      <c r="X63" s="114"/>
      <c r="Y63" s="114"/>
      <c r="Z63" s="115"/>
    </row>
    <row r="64" ht="15.75" customHeight="1">
      <c r="A64" s="140">
        <v>148.0</v>
      </c>
      <c r="B64" s="140">
        <v>148.0</v>
      </c>
      <c r="C64" s="140">
        <v>34.0</v>
      </c>
      <c r="D64" s="22" t="s">
        <v>603</v>
      </c>
      <c r="E64" s="22" t="s">
        <v>4076</v>
      </c>
      <c r="F64" s="4" t="s">
        <v>4077</v>
      </c>
      <c r="G64" s="22" t="s">
        <v>4078</v>
      </c>
      <c r="H64" s="22" t="s">
        <v>4078</v>
      </c>
      <c r="I64" s="228" t="s">
        <v>4055</v>
      </c>
      <c r="J64" s="246">
        <v>1.0</v>
      </c>
      <c r="K64" s="708" t="s">
        <v>64</v>
      </c>
      <c r="L64" s="709"/>
      <c r="M64" s="105"/>
      <c r="N64" s="113"/>
      <c r="O64" s="114"/>
      <c r="P64" s="114"/>
      <c r="Q64" s="114"/>
      <c r="R64" s="114"/>
      <c r="S64" s="114"/>
      <c r="T64" s="114"/>
      <c r="U64" s="114"/>
      <c r="V64" s="114"/>
      <c r="W64" s="114"/>
      <c r="X64" s="114"/>
      <c r="Y64" s="114"/>
      <c r="Z64" s="115"/>
    </row>
    <row r="65" ht="15.75" customHeight="1">
      <c r="A65" s="140">
        <v>149.0</v>
      </c>
      <c r="B65" s="140">
        <v>149.0</v>
      </c>
      <c r="C65" s="140">
        <v>34.0</v>
      </c>
      <c r="D65" s="22" t="s">
        <v>603</v>
      </c>
      <c r="E65" s="22" t="s">
        <v>4076</v>
      </c>
      <c r="F65" s="4" t="s">
        <v>4077</v>
      </c>
      <c r="G65" s="22" t="s">
        <v>4078</v>
      </c>
      <c r="H65" s="22" t="s">
        <v>4078</v>
      </c>
      <c r="I65" s="228" t="s">
        <v>4079</v>
      </c>
      <c r="J65" s="246">
        <v>2.0</v>
      </c>
      <c r="K65" s="708" t="s">
        <v>64</v>
      </c>
      <c r="L65" s="709"/>
      <c r="M65" s="105"/>
      <c r="N65" s="113"/>
      <c r="O65" s="114"/>
      <c r="P65" s="114"/>
      <c r="Q65" s="114"/>
      <c r="R65" s="114"/>
      <c r="S65" s="114"/>
      <c r="T65" s="114"/>
      <c r="U65" s="114"/>
      <c r="V65" s="114"/>
      <c r="W65" s="114"/>
      <c r="X65" s="114"/>
      <c r="Y65" s="114"/>
      <c r="Z65" s="115"/>
    </row>
    <row r="66" ht="15.75" customHeight="1">
      <c r="A66" s="140">
        <v>150.0</v>
      </c>
      <c r="B66" s="140">
        <v>150.0</v>
      </c>
      <c r="C66" s="140">
        <v>34.0</v>
      </c>
      <c r="D66" s="22" t="s">
        <v>603</v>
      </c>
      <c r="E66" s="22" t="s">
        <v>4076</v>
      </c>
      <c r="F66" s="4" t="s">
        <v>4077</v>
      </c>
      <c r="G66" s="22" t="s">
        <v>4078</v>
      </c>
      <c r="H66" s="22" t="s">
        <v>4078</v>
      </c>
      <c r="I66" s="228" t="s">
        <v>4036</v>
      </c>
      <c r="J66" s="246">
        <v>2.0</v>
      </c>
      <c r="K66" s="708" t="s">
        <v>64</v>
      </c>
      <c r="L66" s="709"/>
      <c r="M66" s="105"/>
      <c r="N66" s="113"/>
      <c r="O66" s="114"/>
      <c r="P66" s="114"/>
      <c r="Q66" s="114"/>
      <c r="R66" s="114"/>
      <c r="S66" s="114"/>
      <c r="T66" s="114"/>
      <c r="U66" s="114"/>
      <c r="V66" s="114"/>
      <c r="W66" s="114"/>
      <c r="X66" s="114"/>
      <c r="Y66" s="114"/>
      <c r="Z66" s="115"/>
    </row>
    <row r="67" ht="15.75" customHeight="1">
      <c r="A67" s="140">
        <v>151.0</v>
      </c>
      <c r="B67" s="140">
        <v>151.0</v>
      </c>
      <c r="C67" s="140">
        <v>34.0</v>
      </c>
      <c r="D67" s="22" t="s">
        <v>603</v>
      </c>
      <c r="E67" s="22" t="s">
        <v>4080</v>
      </c>
      <c r="F67" s="4" t="s">
        <v>4039</v>
      </c>
      <c r="G67" s="22" t="s">
        <v>4081</v>
      </c>
      <c r="H67" s="142" t="s">
        <v>4040</v>
      </c>
      <c r="I67" s="228" t="s">
        <v>2021</v>
      </c>
      <c r="J67" s="246">
        <v>1.0</v>
      </c>
      <c r="K67" s="708" t="s">
        <v>64</v>
      </c>
      <c r="L67" s="709"/>
      <c r="M67" s="105"/>
      <c r="N67" s="113"/>
      <c r="O67" s="114"/>
      <c r="P67" s="114"/>
      <c r="Q67" s="114"/>
      <c r="R67" s="114"/>
      <c r="S67" s="114"/>
      <c r="T67" s="114"/>
      <c r="U67" s="114"/>
      <c r="V67" s="114"/>
      <c r="W67" s="114"/>
      <c r="X67" s="114"/>
      <c r="Y67" s="114"/>
      <c r="Z67" s="115"/>
    </row>
    <row r="68" ht="15.75" customHeight="1">
      <c r="A68" s="140">
        <v>152.0</v>
      </c>
      <c r="B68" s="140">
        <v>152.0</v>
      </c>
      <c r="C68" s="140">
        <v>34.0</v>
      </c>
      <c r="D68" s="22" t="s">
        <v>603</v>
      </c>
      <c r="E68" s="22" t="s">
        <v>4082</v>
      </c>
      <c r="F68" s="22" t="s">
        <v>4083</v>
      </c>
      <c r="G68" s="22" t="s">
        <v>4084</v>
      </c>
      <c r="H68" s="22" t="s">
        <v>4084</v>
      </c>
      <c r="I68" s="228" t="s">
        <v>3974</v>
      </c>
      <c r="J68" s="246">
        <v>1.0</v>
      </c>
      <c r="K68" s="708" t="s">
        <v>77</v>
      </c>
      <c r="L68" s="709"/>
      <c r="M68" s="105"/>
      <c r="N68" s="113"/>
      <c r="O68" s="114"/>
      <c r="P68" s="114"/>
      <c r="Q68" s="114"/>
      <c r="R68" s="114"/>
      <c r="S68" s="114"/>
      <c r="T68" s="114"/>
      <c r="U68" s="114"/>
      <c r="V68" s="114"/>
      <c r="W68" s="114"/>
      <c r="X68" s="114"/>
      <c r="Y68" s="114"/>
      <c r="Z68" s="115"/>
    </row>
    <row r="69" ht="15.75" customHeight="1">
      <c r="A69" s="140">
        <v>153.0</v>
      </c>
      <c r="B69" s="140">
        <v>153.0</v>
      </c>
      <c r="C69" s="140">
        <v>34.0</v>
      </c>
      <c r="D69" s="22" t="s">
        <v>603</v>
      </c>
      <c r="E69" s="22" t="s">
        <v>4082</v>
      </c>
      <c r="F69" s="22" t="s">
        <v>4083</v>
      </c>
      <c r="G69" s="22" t="s">
        <v>4084</v>
      </c>
      <c r="H69" s="22" t="s">
        <v>4084</v>
      </c>
      <c r="I69" s="228" t="s">
        <v>4085</v>
      </c>
      <c r="J69" s="246">
        <v>1.0</v>
      </c>
      <c r="K69" s="708" t="s">
        <v>77</v>
      </c>
      <c r="L69" s="709"/>
      <c r="M69" s="105"/>
      <c r="N69" s="113"/>
      <c r="O69" s="114"/>
      <c r="P69" s="114"/>
      <c r="Q69" s="114"/>
      <c r="R69" s="114"/>
      <c r="S69" s="114"/>
      <c r="T69" s="114"/>
      <c r="U69" s="114"/>
      <c r="V69" s="114"/>
      <c r="W69" s="114"/>
      <c r="X69" s="114"/>
      <c r="Y69" s="114"/>
      <c r="Z69" s="115"/>
    </row>
    <row r="70" ht="15.75" customHeight="1">
      <c r="A70" s="140">
        <v>154.0</v>
      </c>
      <c r="B70" s="140">
        <v>154.0</v>
      </c>
      <c r="C70" s="140">
        <v>34.0</v>
      </c>
      <c r="D70" s="22" t="s">
        <v>603</v>
      </c>
      <c r="E70" s="22" t="s">
        <v>4082</v>
      </c>
      <c r="F70" s="22" t="s">
        <v>4083</v>
      </c>
      <c r="G70" s="22" t="s">
        <v>4084</v>
      </c>
      <c r="H70" s="22" t="s">
        <v>4084</v>
      </c>
      <c r="I70" s="228" t="s">
        <v>2021</v>
      </c>
      <c r="J70" s="246">
        <v>1.0</v>
      </c>
      <c r="K70" s="708" t="s">
        <v>64</v>
      </c>
      <c r="L70" s="709"/>
      <c r="M70" s="105"/>
      <c r="N70" s="113"/>
      <c r="O70" s="114"/>
      <c r="P70" s="114"/>
      <c r="Q70" s="114"/>
      <c r="R70" s="114"/>
      <c r="S70" s="114"/>
      <c r="T70" s="114"/>
      <c r="U70" s="114"/>
      <c r="V70" s="114"/>
      <c r="W70" s="114"/>
      <c r="X70" s="114"/>
      <c r="Y70" s="114"/>
      <c r="Z70" s="115"/>
    </row>
    <row r="71" ht="15.75" customHeight="1">
      <c r="A71" s="140">
        <v>155.0</v>
      </c>
      <c r="B71" s="140">
        <v>155.0</v>
      </c>
      <c r="C71" s="140">
        <v>34.0</v>
      </c>
      <c r="D71" s="22" t="s">
        <v>603</v>
      </c>
      <c r="E71" s="22" t="s">
        <v>4086</v>
      </c>
      <c r="F71" s="4" t="s">
        <v>4087</v>
      </c>
      <c r="G71" s="22" t="s">
        <v>4088</v>
      </c>
      <c r="H71" s="22" t="s">
        <v>4088</v>
      </c>
      <c r="I71" s="228" t="s">
        <v>3968</v>
      </c>
      <c r="J71" s="246">
        <v>2.0</v>
      </c>
      <c r="K71" s="708" t="s">
        <v>64</v>
      </c>
      <c r="L71" s="709"/>
      <c r="M71" s="105"/>
      <c r="N71" s="113"/>
      <c r="O71" s="114"/>
      <c r="P71" s="114"/>
      <c r="Q71" s="114"/>
      <c r="R71" s="114"/>
      <c r="S71" s="114"/>
      <c r="T71" s="114"/>
      <c r="U71" s="114"/>
      <c r="V71" s="114"/>
      <c r="W71" s="114"/>
      <c r="X71" s="114"/>
      <c r="Y71" s="114"/>
      <c r="Z71" s="115"/>
    </row>
    <row r="72" ht="15.75" customHeight="1">
      <c r="A72" s="140">
        <v>156.0</v>
      </c>
      <c r="B72" s="140">
        <v>156.0</v>
      </c>
      <c r="C72" s="140">
        <v>34.0</v>
      </c>
      <c r="D72" s="22" t="s">
        <v>603</v>
      </c>
      <c r="E72" s="22" t="s">
        <v>4086</v>
      </c>
      <c r="F72" s="4" t="s">
        <v>4087</v>
      </c>
      <c r="G72" s="22" t="s">
        <v>4088</v>
      </c>
      <c r="H72" s="22" t="s">
        <v>4088</v>
      </c>
      <c r="I72" s="228" t="s">
        <v>3973</v>
      </c>
      <c r="J72" s="246">
        <v>2.0</v>
      </c>
      <c r="K72" s="708" t="s">
        <v>64</v>
      </c>
      <c r="L72" s="709"/>
      <c r="M72" s="105"/>
      <c r="N72" s="113"/>
      <c r="O72" s="114"/>
      <c r="P72" s="114"/>
      <c r="Q72" s="114"/>
      <c r="R72" s="114"/>
      <c r="S72" s="114"/>
      <c r="T72" s="114"/>
      <c r="U72" s="114"/>
      <c r="V72" s="114"/>
      <c r="W72" s="114"/>
      <c r="X72" s="114"/>
      <c r="Y72" s="114"/>
      <c r="Z72" s="115"/>
    </row>
    <row r="73" ht="15.75" customHeight="1">
      <c r="A73" s="140">
        <v>157.0</v>
      </c>
      <c r="B73" s="140">
        <v>157.0</v>
      </c>
      <c r="C73" s="140">
        <v>34.0</v>
      </c>
      <c r="D73" s="22" t="s">
        <v>603</v>
      </c>
      <c r="E73" s="22" t="s">
        <v>4089</v>
      </c>
      <c r="F73" s="4" t="s">
        <v>4090</v>
      </c>
      <c r="G73" s="22" t="s">
        <v>4091</v>
      </c>
      <c r="H73" s="22" t="s">
        <v>4091</v>
      </c>
      <c r="I73" s="228" t="s">
        <v>3973</v>
      </c>
      <c r="J73" s="246">
        <v>2.0</v>
      </c>
      <c r="K73" s="708" t="s">
        <v>77</v>
      </c>
      <c r="L73" s="709"/>
      <c r="M73" s="105"/>
      <c r="N73" s="113"/>
      <c r="O73" s="114"/>
      <c r="P73" s="114"/>
      <c r="Q73" s="114"/>
      <c r="R73" s="114"/>
      <c r="S73" s="114"/>
      <c r="T73" s="114"/>
      <c r="U73" s="114"/>
      <c r="V73" s="114"/>
      <c r="W73" s="114"/>
      <c r="X73" s="114"/>
      <c r="Y73" s="114"/>
      <c r="Z73" s="115"/>
    </row>
    <row r="74" ht="15.75" customHeight="1">
      <c r="A74" s="140">
        <v>158.0</v>
      </c>
      <c r="B74" s="140">
        <v>158.0</v>
      </c>
      <c r="C74" s="140">
        <v>34.0</v>
      </c>
      <c r="D74" s="22" t="s">
        <v>603</v>
      </c>
      <c r="E74" s="22" t="s">
        <v>4092</v>
      </c>
      <c r="F74" s="4" t="s">
        <v>4092</v>
      </c>
      <c r="G74" s="22" t="s">
        <v>4092</v>
      </c>
      <c r="H74" s="22" t="s">
        <v>4092</v>
      </c>
      <c r="I74" s="228" t="s">
        <v>4054</v>
      </c>
      <c r="J74" s="246">
        <v>1.0</v>
      </c>
      <c r="K74" s="708" t="s">
        <v>64</v>
      </c>
      <c r="L74" s="709"/>
      <c r="M74" s="105"/>
      <c r="N74" s="113"/>
      <c r="O74" s="114"/>
      <c r="P74" s="114"/>
      <c r="Q74" s="114"/>
      <c r="R74" s="114"/>
      <c r="S74" s="114"/>
      <c r="T74" s="114"/>
      <c r="U74" s="114"/>
      <c r="V74" s="114"/>
      <c r="W74" s="114"/>
      <c r="X74" s="114"/>
      <c r="Y74" s="114"/>
      <c r="Z74" s="115"/>
    </row>
    <row r="75" ht="15.75" customHeight="1">
      <c r="A75" s="140">
        <v>159.0</v>
      </c>
      <c r="B75" s="140">
        <v>159.0</v>
      </c>
      <c r="C75" s="140">
        <v>34.0</v>
      </c>
      <c r="D75" s="22" t="s">
        <v>603</v>
      </c>
      <c r="E75" s="22" t="s">
        <v>4093</v>
      </c>
      <c r="F75" s="4" t="s">
        <v>4094</v>
      </c>
      <c r="G75" s="22" t="s">
        <v>4095</v>
      </c>
      <c r="H75" s="22" t="s">
        <v>4095</v>
      </c>
      <c r="I75" s="228" t="s">
        <v>4044</v>
      </c>
      <c r="J75" s="246">
        <v>1.0</v>
      </c>
      <c r="K75" s="708" t="s">
        <v>77</v>
      </c>
      <c r="L75" s="709"/>
      <c r="M75" s="105"/>
      <c r="N75" s="113"/>
      <c r="O75" s="114"/>
      <c r="P75" s="114"/>
      <c r="Q75" s="114"/>
      <c r="R75" s="114"/>
      <c r="S75" s="114"/>
      <c r="T75" s="114"/>
      <c r="U75" s="114"/>
      <c r="V75" s="114"/>
      <c r="W75" s="114"/>
      <c r="X75" s="114"/>
      <c r="Y75" s="114"/>
      <c r="Z75" s="115"/>
    </row>
    <row r="76" ht="15.75" customHeight="1">
      <c r="A76" s="140">
        <v>160.0</v>
      </c>
      <c r="B76" s="140">
        <v>160.0</v>
      </c>
      <c r="C76" s="140">
        <v>34.0</v>
      </c>
      <c r="D76" s="22" t="s">
        <v>603</v>
      </c>
      <c r="E76" s="22" t="s">
        <v>4093</v>
      </c>
      <c r="F76" s="4" t="s">
        <v>4094</v>
      </c>
      <c r="G76" s="22" t="s">
        <v>4095</v>
      </c>
      <c r="H76" s="22" t="s">
        <v>4095</v>
      </c>
      <c r="I76" s="228" t="s">
        <v>4055</v>
      </c>
      <c r="J76" s="246">
        <v>1.0</v>
      </c>
      <c r="K76" s="708" t="s">
        <v>77</v>
      </c>
      <c r="L76" s="709"/>
      <c r="M76" s="105"/>
      <c r="N76" s="113"/>
      <c r="O76" s="114"/>
      <c r="P76" s="114"/>
      <c r="Q76" s="114"/>
      <c r="R76" s="114"/>
      <c r="S76" s="114"/>
      <c r="T76" s="114"/>
      <c r="U76" s="114"/>
      <c r="V76" s="114"/>
      <c r="W76" s="114"/>
      <c r="X76" s="114"/>
      <c r="Y76" s="114"/>
      <c r="Z76" s="115"/>
    </row>
    <row r="77" ht="15.75" customHeight="1">
      <c r="A77" s="140">
        <v>161.0</v>
      </c>
      <c r="B77" s="140">
        <v>161.0</v>
      </c>
      <c r="C77" s="140">
        <v>34.0</v>
      </c>
      <c r="D77" s="22" t="s">
        <v>603</v>
      </c>
      <c r="E77" s="22" t="s">
        <v>4096</v>
      </c>
      <c r="F77" s="4" t="s">
        <v>4097</v>
      </c>
      <c r="G77" s="22" t="s">
        <v>4098</v>
      </c>
      <c r="H77" s="22" t="s">
        <v>4098</v>
      </c>
      <c r="I77" s="228" t="s">
        <v>2021</v>
      </c>
      <c r="J77" s="246">
        <v>1.0</v>
      </c>
      <c r="K77" s="708" t="s">
        <v>64</v>
      </c>
      <c r="L77" s="709"/>
      <c r="M77" s="105"/>
      <c r="N77" s="113"/>
      <c r="O77" s="114"/>
      <c r="P77" s="114"/>
      <c r="Q77" s="114"/>
      <c r="R77" s="114"/>
      <c r="S77" s="114"/>
      <c r="T77" s="114"/>
      <c r="U77" s="114"/>
      <c r="V77" s="114"/>
      <c r="W77" s="114"/>
      <c r="X77" s="114"/>
      <c r="Y77" s="114"/>
      <c r="Z77" s="115"/>
    </row>
    <row r="78" ht="15.75" customHeight="1">
      <c r="A78" s="140">
        <v>162.0</v>
      </c>
      <c r="B78" s="140">
        <v>162.0</v>
      </c>
      <c r="C78" s="140">
        <v>34.0</v>
      </c>
      <c r="D78" s="22" t="s">
        <v>603</v>
      </c>
      <c r="E78" s="22" t="s">
        <v>4099</v>
      </c>
      <c r="F78" s="4" t="s">
        <v>4100</v>
      </c>
      <c r="G78" s="22" t="s">
        <v>4101</v>
      </c>
      <c r="H78" s="22" t="s">
        <v>4101</v>
      </c>
      <c r="I78" s="228" t="s">
        <v>3973</v>
      </c>
      <c r="J78" s="246">
        <v>2.0</v>
      </c>
      <c r="K78" s="708" t="s">
        <v>64</v>
      </c>
      <c r="L78" s="709"/>
      <c r="M78" s="105"/>
      <c r="N78" s="113"/>
      <c r="O78" s="114"/>
      <c r="P78" s="114"/>
      <c r="Q78" s="114"/>
      <c r="R78" s="114"/>
      <c r="S78" s="114"/>
      <c r="T78" s="114"/>
      <c r="U78" s="114"/>
      <c r="V78" s="114"/>
      <c r="W78" s="114"/>
      <c r="X78" s="114"/>
      <c r="Y78" s="114"/>
      <c r="Z78" s="115"/>
    </row>
    <row r="79" ht="15.75" customHeight="1">
      <c r="A79" s="140">
        <v>163.0</v>
      </c>
      <c r="B79" s="140">
        <v>163.0</v>
      </c>
      <c r="C79" s="140">
        <v>34.0</v>
      </c>
      <c r="D79" s="22" t="s">
        <v>603</v>
      </c>
      <c r="E79" s="22" t="s">
        <v>4099</v>
      </c>
      <c r="F79" s="4" t="s">
        <v>4100</v>
      </c>
      <c r="G79" s="22" t="s">
        <v>4101</v>
      </c>
      <c r="H79" s="22" t="s">
        <v>4101</v>
      </c>
      <c r="I79" s="228" t="s">
        <v>4079</v>
      </c>
      <c r="J79" s="246">
        <v>1.0</v>
      </c>
      <c r="K79" s="708" t="s">
        <v>54</v>
      </c>
      <c r="L79" s="709"/>
      <c r="M79" s="105"/>
      <c r="N79" s="113"/>
      <c r="O79" s="114"/>
      <c r="P79" s="114"/>
      <c r="Q79" s="114"/>
      <c r="R79" s="114"/>
      <c r="S79" s="114"/>
      <c r="T79" s="114"/>
      <c r="U79" s="114"/>
      <c r="V79" s="114"/>
      <c r="W79" s="114"/>
      <c r="X79" s="114"/>
      <c r="Y79" s="114"/>
      <c r="Z79" s="115"/>
    </row>
    <row r="80" ht="15.75" customHeight="1">
      <c r="A80" s="140">
        <v>164.0</v>
      </c>
      <c r="B80" s="140">
        <v>164.0</v>
      </c>
      <c r="C80" s="140">
        <v>34.0</v>
      </c>
      <c r="D80" s="22" t="s">
        <v>603</v>
      </c>
      <c r="E80" s="22" t="s">
        <v>4099</v>
      </c>
      <c r="F80" s="4" t="s">
        <v>4100</v>
      </c>
      <c r="G80" s="22" t="s">
        <v>4101</v>
      </c>
      <c r="H80" s="22" t="s">
        <v>4101</v>
      </c>
      <c r="I80" s="228" t="s">
        <v>4036</v>
      </c>
      <c r="J80" s="246">
        <v>1.0</v>
      </c>
      <c r="K80" s="708" t="s">
        <v>54</v>
      </c>
      <c r="L80" s="709"/>
      <c r="M80" s="105"/>
      <c r="N80" s="113"/>
      <c r="O80" s="114"/>
      <c r="P80" s="114"/>
      <c r="Q80" s="114"/>
      <c r="R80" s="114"/>
      <c r="S80" s="114"/>
      <c r="T80" s="114"/>
      <c r="U80" s="114"/>
      <c r="V80" s="114"/>
      <c r="W80" s="114"/>
      <c r="X80" s="114"/>
      <c r="Y80" s="114"/>
      <c r="Z80" s="115"/>
    </row>
    <row r="81" ht="15.75" customHeight="1">
      <c r="A81" s="140">
        <v>165.0</v>
      </c>
      <c r="B81" s="140">
        <v>165.0</v>
      </c>
      <c r="C81" s="140">
        <v>34.0</v>
      </c>
      <c r="D81" s="22" t="s">
        <v>603</v>
      </c>
      <c r="E81" s="22" t="s">
        <v>4102</v>
      </c>
      <c r="F81" s="4" t="s">
        <v>4103</v>
      </c>
      <c r="G81" s="22" t="s">
        <v>4104</v>
      </c>
      <c r="H81" s="22" t="s">
        <v>4104</v>
      </c>
      <c r="I81" s="228" t="s">
        <v>2021</v>
      </c>
      <c r="J81" s="246">
        <v>1.0</v>
      </c>
      <c r="K81" s="708" t="s">
        <v>77</v>
      </c>
      <c r="L81" s="709"/>
      <c r="M81" s="105"/>
      <c r="N81" s="113"/>
      <c r="O81" s="114"/>
      <c r="P81" s="114"/>
      <c r="Q81" s="114"/>
      <c r="R81" s="114"/>
      <c r="S81" s="114"/>
      <c r="T81" s="114"/>
      <c r="U81" s="114"/>
      <c r="V81" s="114"/>
      <c r="W81" s="114"/>
      <c r="X81" s="114"/>
      <c r="Y81" s="114"/>
      <c r="Z81" s="115"/>
    </row>
    <row r="82" ht="15.75" customHeight="1">
      <c r="A82" s="140">
        <v>166.0</v>
      </c>
      <c r="B82" s="140">
        <v>166.0</v>
      </c>
      <c r="C82" s="140">
        <v>34.0</v>
      </c>
      <c r="D82" s="22" t="s">
        <v>603</v>
      </c>
      <c r="E82" s="22" t="s">
        <v>4105</v>
      </c>
      <c r="F82" s="4" t="s">
        <v>4106</v>
      </c>
      <c r="G82" s="22" t="s">
        <v>4107</v>
      </c>
      <c r="H82" s="22" t="s">
        <v>4107</v>
      </c>
      <c r="I82" s="228" t="s">
        <v>2021</v>
      </c>
      <c r="J82" s="246">
        <v>1.0</v>
      </c>
      <c r="K82" s="708" t="s">
        <v>64</v>
      </c>
      <c r="L82" s="709"/>
      <c r="M82" s="105"/>
      <c r="N82" s="113"/>
      <c r="O82" s="114"/>
      <c r="P82" s="114"/>
      <c r="Q82" s="114"/>
      <c r="R82" s="114"/>
      <c r="S82" s="114"/>
      <c r="T82" s="114"/>
      <c r="U82" s="114"/>
      <c r="V82" s="114"/>
      <c r="W82" s="114"/>
      <c r="X82" s="114"/>
      <c r="Y82" s="114"/>
      <c r="Z82" s="115"/>
    </row>
    <row r="83" ht="15.75" customHeight="1">
      <c r="A83" s="140">
        <v>167.0</v>
      </c>
      <c r="B83" s="140">
        <v>167.0</v>
      </c>
      <c r="C83" s="140">
        <v>35.0</v>
      </c>
      <c r="D83" s="22" t="s">
        <v>157</v>
      </c>
      <c r="E83" s="22" t="s">
        <v>4108</v>
      </c>
      <c r="F83" s="22" t="s">
        <v>4109</v>
      </c>
      <c r="G83" s="22" t="s">
        <v>4110</v>
      </c>
      <c r="H83" s="22" t="s">
        <v>4110</v>
      </c>
      <c r="I83" s="228" t="s">
        <v>4111</v>
      </c>
      <c r="J83" s="246">
        <v>1.0</v>
      </c>
      <c r="K83" s="708" t="s">
        <v>64</v>
      </c>
      <c r="L83" s="709"/>
      <c r="M83" s="105"/>
      <c r="N83" s="113"/>
      <c r="O83" s="114"/>
      <c r="P83" s="114"/>
      <c r="Q83" s="114"/>
      <c r="R83" s="114"/>
      <c r="S83" s="114"/>
      <c r="T83" s="114"/>
      <c r="U83" s="114"/>
      <c r="V83" s="114"/>
      <c r="W83" s="114"/>
      <c r="X83" s="114"/>
      <c r="Y83" s="114"/>
      <c r="Z83" s="115"/>
    </row>
    <row r="84" ht="15.75" customHeight="1">
      <c r="A84" s="140">
        <v>168.0</v>
      </c>
      <c r="B84" s="140">
        <v>168.0</v>
      </c>
      <c r="C84" s="140">
        <v>35.0</v>
      </c>
      <c r="D84" s="22" t="s">
        <v>157</v>
      </c>
      <c r="E84" s="22" t="s">
        <v>4108</v>
      </c>
      <c r="F84" s="22" t="s">
        <v>4109</v>
      </c>
      <c r="G84" s="22" t="s">
        <v>4110</v>
      </c>
      <c r="H84" s="22" t="s">
        <v>4110</v>
      </c>
      <c r="I84" s="228" t="s">
        <v>4112</v>
      </c>
      <c r="J84" s="246">
        <v>1.0</v>
      </c>
      <c r="K84" s="708" t="s">
        <v>64</v>
      </c>
      <c r="L84" s="709"/>
      <c r="M84" s="105"/>
      <c r="N84" s="113"/>
      <c r="O84" s="114"/>
      <c r="P84" s="114"/>
      <c r="Q84" s="114"/>
      <c r="R84" s="114"/>
      <c r="S84" s="114"/>
      <c r="T84" s="114"/>
      <c r="U84" s="114"/>
      <c r="V84" s="114"/>
      <c r="W84" s="114"/>
      <c r="X84" s="114"/>
      <c r="Y84" s="114"/>
      <c r="Z84" s="115"/>
    </row>
    <row r="85" ht="15.75" customHeight="1">
      <c r="A85" s="140">
        <v>169.0</v>
      </c>
      <c r="B85" s="140">
        <v>169.0</v>
      </c>
      <c r="C85" s="140">
        <v>35.0</v>
      </c>
      <c r="D85" s="22" t="s">
        <v>157</v>
      </c>
      <c r="E85" s="22" t="s">
        <v>4108</v>
      </c>
      <c r="F85" s="22" t="s">
        <v>4109</v>
      </c>
      <c r="G85" s="22" t="s">
        <v>4110</v>
      </c>
      <c r="H85" s="22" t="s">
        <v>4110</v>
      </c>
      <c r="I85" s="228" t="s">
        <v>4113</v>
      </c>
      <c r="J85" s="246">
        <v>1.0</v>
      </c>
      <c r="K85" s="708" t="s">
        <v>64</v>
      </c>
      <c r="L85" s="709"/>
      <c r="M85" s="105"/>
      <c r="N85" s="113"/>
      <c r="O85" s="114"/>
      <c r="P85" s="114"/>
      <c r="Q85" s="114"/>
      <c r="R85" s="114"/>
      <c r="S85" s="114"/>
      <c r="T85" s="114"/>
      <c r="U85" s="114"/>
      <c r="V85" s="114"/>
      <c r="W85" s="114"/>
      <c r="X85" s="114"/>
      <c r="Y85" s="114"/>
      <c r="Z85" s="115"/>
    </row>
    <row r="86" ht="15.75" customHeight="1">
      <c r="A86" s="140">
        <v>170.0</v>
      </c>
      <c r="B86" s="140">
        <v>170.0</v>
      </c>
      <c r="C86" s="140">
        <v>35.0</v>
      </c>
      <c r="D86" s="22" t="s">
        <v>157</v>
      </c>
      <c r="E86" s="22" t="s">
        <v>4108</v>
      </c>
      <c r="F86" s="22" t="s">
        <v>4109</v>
      </c>
      <c r="G86" s="22" t="s">
        <v>4110</v>
      </c>
      <c r="H86" s="22" t="s">
        <v>4110</v>
      </c>
      <c r="I86" s="228" t="s">
        <v>4114</v>
      </c>
      <c r="J86" s="246">
        <v>1.0</v>
      </c>
      <c r="K86" s="708" t="s">
        <v>64</v>
      </c>
      <c r="L86" s="709"/>
      <c r="M86" s="105"/>
      <c r="N86" s="113"/>
      <c r="O86" s="114"/>
      <c r="P86" s="114"/>
      <c r="Q86" s="114"/>
      <c r="R86" s="114"/>
      <c r="S86" s="114"/>
      <c r="T86" s="114"/>
      <c r="U86" s="114"/>
      <c r="V86" s="114"/>
      <c r="W86" s="114"/>
      <c r="X86" s="114"/>
      <c r="Y86" s="114"/>
      <c r="Z86" s="115"/>
    </row>
    <row r="87" ht="15.75" customHeight="1">
      <c r="A87" s="140">
        <v>171.0</v>
      </c>
      <c r="B87" s="140">
        <v>171.0</v>
      </c>
      <c r="C87" s="140">
        <v>35.0</v>
      </c>
      <c r="D87" s="22" t="s">
        <v>157</v>
      </c>
      <c r="E87" s="22" t="s">
        <v>4108</v>
      </c>
      <c r="F87" s="22" t="s">
        <v>4109</v>
      </c>
      <c r="G87" s="22" t="s">
        <v>4110</v>
      </c>
      <c r="H87" s="22" t="s">
        <v>4110</v>
      </c>
      <c r="I87" s="228" t="s">
        <v>4115</v>
      </c>
      <c r="J87" s="246">
        <v>1.0</v>
      </c>
      <c r="K87" s="708" t="s">
        <v>64</v>
      </c>
      <c r="L87" s="709"/>
      <c r="M87" s="105"/>
      <c r="N87" s="113"/>
      <c r="O87" s="114"/>
      <c r="P87" s="114"/>
      <c r="Q87" s="114"/>
      <c r="R87" s="114"/>
      <c r="S87" s="114"/>
      <c r="T87" s="114"/>
      <c r="U87" s="114"/>
      <c r="V87" s="114"/>
      <c r="W87" s="114"/>
      <c r="X87" s="114"/>
      <c r="Y87" s="114"/>
      <c r="Z87" s="115"/>
    </row>
    <row r="88" ht="15.75" customHeight="1">
      <c r="A88" s="140">
        <v>172.0</v>
      </c>
      <c r="B88" s="140">
        <v>172.0</v>
      </c>
      <c r="C88" s="140">
        <v>35.0</v>
      </c>
      <c r="D88" s="22" t="s">
        <v>157</v>
      </c>
      <c r="E88" s="22" t="s">
        <v>4116</v>
      </c>
      <c r="F88" s="22" t="s">
        <v>3820</v>
      </c>
      <c r="G88" s="22" t="s">
        <v>3821</v>
      </c>
      <c r="H88" s="22" t="s">
        <v>3821</v>
      </c>
      <c r="I88" s="228" t="s">
        <v>2021</v>
      </c>
      <c r="J88" s="246">
        <v>2.0</v>
      </c>
      <c r="K88" s="708" t="s">
        <v>54</v>
      </c>
      <c r="L88" s="709"/>
      <c r="M88" s="105"/>
      <c r="N88" s="113"/>
      <c r="O88" s="114"/>
      <c r="P88" s="114"/>
      <c r="Q88" s="114"/>
      <c r="R88" s="114"/>
      <c r="S88" s="114"/>
      <c r="T88" s="114"/>
      <c r="U88" s="114"/>
      <c r="V88" s="114"/>
      <c r="W88" s="114"/>
      <c r="X88" s="114"/>
      <c r="Y88" s="114"/>
      <c r="Z88" s="115"/>
    </row>
    <row r="89" ht="15.75" customHeight="1">
      <c r="A89" s="140">
        <v>173.0</v>
      </c>
      <c r="B89" s="140">
        <v>173.0</v>
      </c>
      <c r="C89" s="140">
        <v>38.0</v>
      </c>
      <c r="D89" s="22" t="s">
        <v>48</v>
      </c>
      <c r="E89" s="22" t="s">
        <v>4117</v>
      </c>
      <c r="F89" s="22" t="s">
        <v>4118</v>
      </c>
      <c r="G89" s="22" t="s">
        <v>4119</v>
      </c>
      <c r="H89" s="142" t="s">
        <v>4120</v>
      </c>
      <c r="I89" s="228" t="s">
        <v>3968</v>
      </c>
      <c r="J89" s="246">
        <v>1.0</v>
      </c>
      <c r="K89" s="708" t="s">
        <v>77</v>
      </c>
      <c r="L89" s="709"/>
      <c r="M89" s="105"/>
      <c r="N89" s="113"/>
      <c r="O89" s="114"/>
      <c r="P89" s="114"/>
      <c r="Q89" s="114"/>
      <c r="R89" s="114"/>
      <c r="S89" s="114"/>
      <c r="T89" s="114"/>
      <c r="U89" s="114"/>
      <c r="V89" s="114"/>
      <c r="W89" s="114"/>
      <c r="X89" s="114"/>
      <c r="Y89" s="114"/>
      <c r="Z89" s="115"/>
    </row>
    <row r="90" ht="15.75" customHeight="1">
      <c r="A90" s="140">
        <v>174.0</v>
      </c>
      <c r="B90" s="140">
        <v>174.0</v>
      </c>
      <c r="C90" s="140">
        <v>38.0</v>
      </c>
      <c r="D90" s="22" t="s">
        <v>48</v>
      </c>
      <c r="E90" s="22" t="s">
        <v>4121</v>
      </c>
      <c r="F90" s="22" t="s">
        <v>4122</v>
      </c>
      <c r="G90" s="22" t="s">
        <v>4123</v>
      </c>
      <c r="H90" s="142" t="s">
        <v>4124</v>
      </c>
      <c r="I90" s="228" t="s">
        <v>3973</v>
      </c>
      <c r="J90" s="246">
        <v>2.0</v>
      </c>
      <c r="K90" s="708" t="s">
        <v>77</v>
      </c>
      <c r="L90" s="718"/>
      <c r="M90" s="105"/>
      <c r="N90" s="113"/>
      <c r="O90" s="114"/>
      <c r="P90" s="114"/>
      <c r="Q90" s="114"/>
      <c r="R90" s="114"/>
      <c r="S90" s="114"/>
      <c r="T90" s="114"/>
      <c r="U90" s="114"/>
      <c r="V90" s="114"/>
      <c r="W90" s="114"/>
      <c r="X90" s="114"/>
      <c r="Y90" s="114"/>
      <c r="Z90" s="115"/>
    </row>
    <row r="91" ht="15.75" customHeight="1">
      <c r="A91" s="140">
        <v>175.0</v>
      </c>
      <c r="B91" s="140">
        <v>175.0</v>
      </c>
      <c r="C91" s="140">
        <v>38.0</v>
      </c>
      <c r="D91" s="22" t="s">
        <v>48</v>
      </c>
      <c r="E91" s="22" t="s">
        <v>4125</v>
      </c>
      <c r="F91" s="4" t="s">
        <v>4126</v>
      </c>
      <c r="G91" s="22" t="s">
        <v>4127</v>
      </c>
      <c r="H91" s="142" t="s">
        <v>4128</v>
      </c>
      <c r="I91" s="228" t="s">
        <v>2021</v>
      </c>
      <c r="J91" s="246">
        <v>1.0</v>
      </c>
      <c r="K91" s="708" t="s">
        <v>1994</v>
      </c>
      <c r="L91" s="719" t="s">
        <v>97</v>
      </c>
      <c r="M91" s="709"/>
      <c r="N91" s="113"/>
      <c r="O91" s="114"/>
      <c r="P91" s="114"/>
      <c r="Q91" s="114"/>
      <c r="R91" s="114"/>
      <c r="S91" s="114"/>
      <c r="T91" s="114"/>
      <c r="U91" s="114"/>
      <c r="V91" s="114"/>
      <c r="W91" s="114"/>
      <c r="X91" s="114"/>
      <c r="Y91" s="114"/>
      <c r="Z91" s="115"/>
    </row>
    <row r="92" ht="15.75" customHeight="1">
      <c r="A92" s="140">
        <v>176.0</v>
      </c>
      <c r="B92" s="140">
        <v>176.0</v>
      </c>
      <c r="C92" s="140">
        <v>38.0</v>
      </c>
      <c r="D92" s="22" t="s">
        <v>48</v>
      </c>
      <c r="E92" s="22" t="s">
        <v>4129</v>
      </c>
      <c r="F92" s="4" t="s">
        <v>3528</v>
      </c>
      <c r="G92" s="22" t="s">
        <v>4130</v>
      </c>
      <c r="H92" s="142" t="s">
        <v>3529</v>
      </c>
      <c r="I92" s="228" t="s">
        <v>3973</v>
      </c>
      <c r="J92" s="246">
        <v>2.0</v>
      </c>
      <c r="K92" s="708" t="s">
        <v>77</v>
      </c>
      <c r="L92" s="720"/>
      <c r="M92" s="105"/>
      <c r="N92" s="113"/>
      <c r="O92" s="114"/>
      <c r="P92" s="114"/>
      <c r="Q92" s="114"/>
      <c r="R92" s="114"/>
      <c r="S92" s="114"/>
      <c r="T92" s="114"/>
      <c r="U92" s="114"/>
      <c r="V92" s="114"/>
      <c r="W92" s="114"/>
      <c r="X92" s="114"/>
      <c r="Y92" s="114"/>
      <c r="Z92" s="115"/>
    </row>
    <row r="93" ht="15.75" customHeight="1">
      <c r="A93" s="140">
        <v>177.0</v>
      </c>
      <c r="B93" s="140">
        <v>177.0</v>
      </c>
      <c r="C93" s="140">
        <v>38.0</v>
      </c>
      <c r="D93" s="22" t="s">
        <v>48</v>
      </c>
      <c r="E93" s="22" t="s">
        <v>4131</v>
      </c>
      <c r="F93" s="4" t="s">
        <v>4131</v>
      </c>
      <c r="G93" s="22" t="s">
        <v>4131</v>
      </c>
      <c r="H93" s="22" t="s">
        <v>4131</v>
      </c>
      <c r="I93" s="228" t="s">
        <v>3968</v>
      </c>
      <c r="J93" s="246">
        <v>2.0</v>
      </c>
      <c r="K93" s="708" t="s">
        <v>77</v>
      </c>
      <c r="L93" s="709"/>
      <c r="M93" s="105"/>
      <c r="N93" s="113"/>
      <c r="O93" s="114"/>
      <c r="P93" s="114"/>
      <c r="Q93" s="114"/>
      <c r="R93" s="114"/>
      <c r="S93" s="114"/>
      <c r="T93" s="114"/>
      <c r="U93" s="114"/>
      <c r="V93" s="114"/>
      <c r="W93" s="114"/>
      <c r="X93" s="114"/>
      <c r="Y93" s="114"/>
      <c r="Z93" s="115"/>
    </row>
    <row r="94" ht="15.75" customHeight="1">
      <c r="A94" s="140">
        <v>178.0</v>
      </c>
      <c r="B94" s="140">
        <v>178.0</v>
      </c>
      <c r="C94" s="140">
        <v>38.0</v>
      </c>
      <c r="D94" s="22" t="s">
        <v>48</v>
      </c>
      <c r="E94" s="22" t="s">
        <v>4132</v>
      </c>
      <c r="F94" s="22" t="s">
        <v>3315</v>
      </c>
      <c r="G94" s="22" t="s">
        <v>3316</v>
      </c>
      <c r="H94" s="22" t="s">
        <v>3316</v>
      </c>
      <c r="I94" s="228" t="s">
        <v>3974</v>
      </c>
      <c r="J94" s="246">
        <v>1.0</v>
      </c>
      <c r="K94" s="708" t="s">
        <v>64</v>
      </c>
      <c r="L94" s="709"/>
      <c r="M94" s="105"/>
      <c r="N94" s="113"/>
      <c r="O94" s="114"/>
      <c r="P94" s="114"/>
      <c r="Q94" s="114"/>
      <c r="R94" s="114"/>
      <c r="S94" s="114"/>
      <c r="T94" s="114"/>
      <c r="U94" s="114"/>
      <c r="V94" s="114"/>
      <c r="W94" s="114"/>
      <c r="X94" s="114"/>
      <c r="Y94" s="114"/>
      <c r="Z94" s="115"/>
    </row>
    <row r="95" ht="15.75" customHeight="1">
      <c r="A95" s="140">
        <v>179.0</v>
      </c>
      <c r="B95" s="140">
        <v>179.0</v>
      </c>
      <c r="C95" s="140">
        <v>38.0</v>
      </c>
      <c r="D95" s="22" t="s">
        <v>48</v>
      </c>
      <c r="E95" s="22" t="s">
        <v>4132</v>
      </c>
      <c r="F95" s="22" t="s">
        <v>3315</v>
      </c>
      <c r="G95" s="22" t="s">
        <v>3316</v>
      </c>
      <c r="H95" s="22" t="s">
        <v>97</v>
      </c>
      <c r="I95" s="228" t="s">
        <v>4079</v>
      </c>
      <c r="J95" s="246">
        <v>3.0</v>
      </c>
      <c r="K95" s="708" t="s">
        <v>1994</v>
      </c>
      <c r="L95" s="709"/>
      <c r="M95" s="105"/>
      <c r="N95" s="113"/>
      <c r="O95" s="114"/>
      <c r="P95" s="114"/>
      <c r="Q95" s="114"/>
      <c r="R95" s="114"/>
      <c r="S95" s="114"/>
      <c r="T95" s="114"/>
      <c r="U95" s="114"/>
      <c r="V95" s="114"/>
      <c r="W95" s="114"/>
      <c r="X95" s="114"/>
      <c r="Y95" s="114"/>
      <c r="Z95" s="115"/>
    </row>
    <row r="96" ht="15.75" customHeight="1">
      <c r="A96" s="140">
        <v>180.0</v>
      </c>
      <c r="B96" s="140">
        <v>180.0</v>
      </c>
      <c r="C96" s="140">
        <v>38.0</v>
      </c>
      <c r="D96" s="22" t="s">
        <v>48</v>
      </c>
      <c r="E96" s="22" t="s">
        <v>4132</v>
      </c>
      <c r="F96" s="22" t="s">
        <v>3315</v>
      </c>
      <c r="G96" s="22" t="s">
        <v>3316</v>
      </c>
      <c r="H96" s="22" t="s">
        <v>97</v>
      </c>
      <c r="I96" s="228" t="s">
        <v>4036</v>
      </c>
      <c r="J96" s="246">
        <v>3.0</v>
      </c>
      <c r="K96" s="708" t="s">
        <v>1994</v>
      </c>
      <c r="L96" s="709"/>
      <c r="M96" s="105"/>
      <c r="N96" s="113"/>
      <c r="O96" s="114"/>
      <c r="P96" s="114"/>
      <c r="Q96" s="114"/>
      <c r="R96" s="114"/>
      <c r="S96" s="114"/>
      <c r="T96" s="114"/>
      <c r="U96" s="114"/>
      <c r="V96" s="114"/>
      <c r="W96" s="114"/>
      <c r="X96" s="114"/>
      <c r="Y96" s="114"/>
      <c r="Z96" s="115"/>
    </row>
    <row r="97" ht="15.75" customHeight="1">
      <c r="A97" s="140">
        <v>181.0</v>
      </c>
      <c r="B97" s="140">
        <v>181.0</v>
      </c>
      <c r="C97" s="140">
        <v>38.0</v>
      </c>
      <c r="D97" s="22" t="s">
        <v>48</v>
      </c>
      <c r="E97" s="22" t="s">
        <v>4133</v>
      </c>
      <c r="F97" s="4" t="s">
        <v>4133</v>
      </c>
      <c r="G97" s="22" t="s">
        <v>4133</v>
      </c>
      <c r="H97" s="22" t="s">
        <v>4133</v>
      </c>
      <c r="I97" s="228" t="s">
        <v>3973</v>
      </c>
      <c r="J97" s="246">
        <v>2.0</v>
      </c>
      <c r="K97" s="708" t="s">
        <v>77</v>
      </c>
      <c r="L97" s="721" t="s">
        <v>959</v>
      </c>
      <c r="M97" s="106" t="s">
        <v>73</v>
      </c>
      <c r="N97" s="113"/>
      <c r="O97" s="114"/>
      <c r="P97" s="114"/>
      <c r="Q97" s="114"/>
      <c r="R97" s="114"/>
      <c r="S97" s="114"/>
      <c r="T97" s="114"/>
      <c r="U97" s="114"/>
      <c r="V97" s="114"/>
      <c r="W97" s="114"/>
      <c r="X97" s="114"/>
      <c r="Y97" s="114"/>
      <c r="Z97" s="115"/>
    </row>
    <row r="98" ht="15.75" customHeight="1">
      <c r="A98" s="140">
        <v>182.0</v>
      </c>
      <c r="B98" s="140">
        <v>182.0</v>
      </c>
      <c r="C98" s="140">
        <v>38.0</v>
      </c>
      <c r="D98" s="22" t="s">
        <v>48</v>
      </c>
      <c r="E98" s="22" t="s">
        <v>4134</v>
      </c>
      <c r="F98" s="4" t="s">
        <v>4134</v>
      </c>
      <c r="G98" s="22" t="s">
        <v>4134</v>
      </c>
      <c r="H98" s="22" t="s">
        <v>4134</v>
      </c>
      <c r="I98" s="228" t="s">
        <v>3973</v>
      </c>
      <c r="J98" s="246">
        <v>2.0</v>
      </c>
      <c r="K98" s="708" t="s">
        <v>77</v>
      </c>
      <c r="L98" s="721" t="s">
        <v>984</v>
      </c>
      <c r="M98" s="106" t="s">
        <v>985</v>
      </c>
      <c r="N98" s="113"/>
      <c r="O98" s="114"/>
      <c r="P98" s="114"/>
      <c r="Q98" s="114"/>
      <c r="R98" s="114"/>
      <c r="S98" s="114"/>
      <c r="T98" s="114"/>
      <c r="U98" s="114"/>
      <c r="V98" s="114"/>
      <c r="W98" s="114"/>
      <c r="X98" s="114"/>
      <c r="Y98" s="114"/>
      <c r="Z98" s="115"/>
    </row>
    <row r="99" ht="15.75" customHeight="1">
      <c r="A99" s="140">
        <v>183.0</v>
      </c>
      <c r="B99" s="140">
        <v>183.0</v>
      </c>
      <c r="C99" s="140">
        <v>38.0</v>
      </c>
      <c r="D99" s="22" t="s">
        <v>48</v>
      </c>
      <c r="E99" s="22" t="s">
        <v>4135</v>
      </c>
      <c r="F99" s="4" t="s">
        <v>3550</v>
      </c>
      <c r="G99" s="22" t="s">
        <v>3551</v>
      </c>
      <c r="H99" s="22" t="s">
        <v>3551</v>
      </c>
      <c r="I99" s="228" t="s">
        <v>3973</v>
      </c>
      <c r="J99" s="246">
        <v>2.0</v>
      </c>
      <c r="K99" s="708" t="s">
        <v>77</v>
      </c>
      <c r="L99" s="709"/>
      <c r="M99" s="105"/>
      <c r="N99" s="113"/>
      <c r="O99" s="114"/>
      <c r="P99" s="114"/>
      <c r="Q99" s="114"/>
      <c r="R99" s="114"/>
      <c r="S99" s="114"/>
      <c r="T99" s="114"/>
      <c r="U99" s="114"/>
      <c r="V99" s="114"/>
      <c r="W99" s="114"/>
      <c r="X99" s="114"/>
      <c r="Y99" s="114"/>
      <c r="Z99" s="115"/>
    </row>
    <row r="100" ht="15.75" customHeight="1">
      <c r="A100" s="140">
        <v>184.0</v>
      </c>
      <c r="B100" s="140">
        <v>184.0</v>
      </c>
      <c r="C100" s="140">
        <v>42.0</v>
      </c>
      <c r="D100" s="22" t="s">
        <v>805</v>
      </c>
      <c r="E100" s="22" t="s">
        <v>4136</v>
      </c>
      <c r="F100" s="4" t="s">
        <v>4137</v>
      </c>
      <c r="G100" s="22" t="s">
        <v>4138</v>
      </c>
      <c r="H100" s="22" t="s">
        <v>4138</v>
      </c>
      <c r="I100" s="228" t="s">
        <v>2021</v>
      </c>
      <c r="J100" s="246">
        <v>2.0</v>
      </c>
      <c r="K100" s="708" t="s">
        <v>64</v>
      </c>
      <c r="L100" s="709"/>
      <c r="M100" s="105"/>
      <c r="N100" s="113"/>
      <c r="O100" s="114"/>
      <c r="P100" s="114"/>
      <c r="Q100" s="114"/>
      <c r="R100" s="114"/>
      <c r="S100" s="114"/>
      <c r="T100" s="114"/>
      <c r="U100" s="114"/>
      <c r="V100" s="114"/>
      <c r="W100" s="114"/>
      <c r="X100" s="114"/>
      <c r="Y100" s="114"/>
      <c r="Z100" s="115"/>
    </row>
    <row r="101" ht="15.75" customHeight="1">
      <c r="A101" s="140">
        <v>185.0</v>
      </c>
      <c r="B101" s="140">
        <v>185.0</v>
      </c>
      <c r="C101" s="140">
        <v>42.0</v>
      </c>
      <c r="D101" s="22" t="s">
        <v>805</v>
      </c>
      <c r="E101" s="22" t="s">
        <v>4139</v>
      </c>
      <c r="F101" s="22" t="s">
        <v>2151</v>
      </c>
      <c r="G101" s="22" t="s">
        <v>2152</v>
      </c>
      <c r="H101" s="22" t="s">
        <v>2152</v>
      </c>
      <c r="I101" s="228" t="s">
        <v>4027</v>
      </c>
      <c r="J101" s="246">
        <v>1.0</v>
      </c>
      <c r="K101" s="708" t="s">
        <v>54</v>
      </c>
      <c r="L101" s="709"/>
      <c r="M101" s="105"/>
      <c r="N101" s="113"/>
      <c r="O101" s="114"/>
      <c r="P101" s="114"/>
      <c r="Q101" s="114"/>
      <c r="R101" s="114"/>
      <c r="S101" s="114"/>
      <c r="T101" s="114"/>
      <c r="U101" s="114"/>
      <c r="V101" s="114"/>
      <c r="W101" s="114"/>
      <c r="X101" s="114"/>
      <c r="Y101" s="114"/>
      <c r="Z101" s="115"/>
    </row>
    <row r="102" ht="15.75" customHeight="1">
      <c r="A102" s="140">
        <v>186.0</v>
      </c>
      <c r="B102" s="140">
        <v>186.0</v>
      </c>
      <c r="C102" s="140">
        <v>42.0</v>
      </c>
      <c r="D102" s="22" t="s">
        <v>805</v>
      </c>
      <c r="E102" s="22" t="s">
        <v>4140</v>
      </c>
      <c r="F102" s="22" t="s">
        <v>4141</v>
      </c>
      <c r="G102" s="22" t="s">
        <v>4142</v>
      </c>
      <c r="H102" s="22" t="s">
        <v>4142</v>
      </c>
      <c r="I102" s="228" t="s">
        <v>4027</v>
      </c>
      <c r="J102" s="246">
        <v>1.0</v>
      </c>
      <c r="K102" s="708" t="s">
        <v>64</v>
      </c>
      <c r="L102" s="709"/>
      <c r="M102" s="105"/>
      <c r="N102" s="113"/>
      <c r="O102" s="114"/>
      <c r="P102" s="114"/>
      <c r="Q102" s="114"/>
      <c r="R102" s="114"/>
      <c r="S102" s="114"/>
      <c r="T102" s="114"/>
      <c r="U102" s="114"/>
      <c r="V102" s="114"/>
      <c r="W102" s="114"/>
      <c r="X102" s="114"/>
      <c r="Y102" s="114"/>
      <c r="Z102" s="115"/>
    </row>
    <row r="103" ht="15.75" customHeight="1">
      <c r="A103" s="140">
        <v>187.0</v>
      </c>
      <c r="B103" s="140">
        <v>187.0</v>
      </c>
      <c r="C103" s="140">
        <v>44.0</v>
      </c>
      <c r="D103" s="22" t="s">
        <v>831</v>
      </c>
      <c r="E103" s="22" t="s">
        <v>4143</v>
      </c>
      <c r="F103" s="22" t="s">
        <v>4144</v>
      </c>
      <c r="G103" s="22" t="s">
        <v>4145</v>
      </c>
      <c r="H103" s="22" t="s">
        <v>4145</v>
      </c>
      <c r="I103" s="228" t="s">
        <v>4146</v>
      </c>
      <c r="J103" s="246">
        <v>1.0</v>
      </c>
      <c r="K103" s="708" t="s">
        <v>54</v>
      </c>
      <c r="L103" s="721" t="s">
        <v>4147</v>
      </c>
      <c r="M103" s="106" t="s">
        <v>4148</v>
      </c>
      <c r="N103" s="113"/>
      <c r="O103" s="114"/>
      <c r="P103" s="114"/>
      <c r="Q103" s="114"/>
      <c r="R103" s="114"/>
      <c r="S103" s="114"/>
      <c r="T103" s="114"/>
      <c r="U103" s="114"/>
      <c r="V103" s="114"/>
      <c r="W103" s="114"/>
      <c r="X103" s="114"/>
      <c r="Y103" s="114"/>
      <c r="Z103" s="115"/>
    </row>
    <row r="104" ht="15.75" customHeight="1">
      <c r="A104" s="140">
        <v>188.0</v>
      </c>
      <c r="B104" s="140">
        <v>188.0</v>
      </c>
      <c r="C104" s="140">
        <v>44.0</v>
      </c>
      <c r="D104" s="22" t="s">
        <v>831</v>
      </c>
      <c r="E104" s="22" t="s">
        <v>4143</v>
      </c>
      <c r="F104" s="22" t="s">
        <v>4144</v>
      </c>
      <c r="G104" s="22" t="s">
        <v>4145</v>
      </c>
      <c r="H104" s="22" t="s">
        <v>4145</v>
      </c>
      <c r="I104" s="228" t="s">
        <v>4149</v>
      </c>
      <c r="J104" s="246">
        <v>2.0</v>
      </c>
      <c r="K104" s="708" t="s">
        <v>54</v>
      </c>
      <c r="L104" s="721" t="s">
        <v>4147</v>
      </c>
      <c r="M104" s="106" t="s">
        <v>4148</v>
      </c>
      <c r="N104" s="113"/>
      <c r="O104" s="114"/>
      <c r="P104" s="114"/>
      <c r="Q104" s="114"/>
      <c r="R104" s="114"/>
      <c r="S104" s="114"/>
      <c r="T104" s="114"/>
      <c r="U104" s="114"/>
      <c r="V104" s="114"/>
      <c r="W104" s="114"/>
      <c r="X104" s="114"/>
      <c r="Y104" s="114"/>
      <c r="Z104" s="115"/>
    </row>
    <row r="105" ht="15.75" customHeight="1">
      <c r="A105" s="140">
        <v>189.0</v>
      </c>
      <c r="B105" s="140">
        <v>189.0</v>
      </c>
      <c r="C105" s="140">
        <v>44.0</v>
      </c>
      <c r="D105" s="22" t="s">
        <v>831</v>
      </c>
      <c r="E105" s="22" t="s">
        <v>4150</v>
      </c>
      <c r="F105" s="4" t="s">
        <v>4151</v>
      </c>
      <c r="G105" s="22" t="s">
        <v>4152</v>
      </c>
      <c r="H105" s="22" t="s">
        <v>4152</v>
      </c>
      <c r="I105" s="228" t="s">
        <v>4153</v>
      </c>
      <c r="J105" s="246">
        <v>1.0</v>
      </c>
      <c r="K105" s="708" t="s">
        <v>64</v>
      </c>
      <c r="L105" s="709"/>
      <c r="M105" s="105"/>
      <c r="N105" s="113"/>
      <c r="O105" s="114"/>
      <c r="P105" s="114"/>
      <c r="Q105" s="114"/>
      <c r="R105" s="114"/>
      <c r="S105" s="114"/>
      <c r="T105" s="114"/>
      <c r="U105" s="114"/>
      <c r="V105" s="114"/>
      <c r="W105" s="114"/>
      <c r="X105" s="114"/>
      <c r="Y105" s="114"/>
      <c r="Z105" s="115"/>
    </row>
    <row r="106" ht="15.75" customHeight="1">
      <c r="A106" s="140">
        <v>190.0</v>
      </c>
      <c r="B106" s="140">
        <v>190.0</v>
      </c>
      <c r="C106" s="140">
        <v>44.0</v>
      </c>
      <c r="D106" s="22" t="s">
        <v>831</v>
      </c>
      <c r="E106" s="22" t="s">
        <v>4150</v>
      </c>
      <c r="F106" s="4" t="s">
        <v>4151</v>
      </c>
      <c r="G106" s="22" t="s">
        <v>4152</v>
      </c>
      <c r="H106" s="22" t="s">
        <v>4152</v>
      </c>
      <c r="I106" s="228" t="s">
        <v>4154</v>
      </c>
      <c r="J106" s="246">
        <v>1.0</v>
      </c>
      <c r="K106" s="708" t="s">
        <v>64</v>
      </c>
      <c r="L106" s="709"/>
      <c r="M106" s="105"/>
      <c r="N106" s="113"/>
      <c r="O106" s="114"/>
      <c r="P106" s="114"/>
      <c r="Q106" s="114"/>
      <c r="R106" s="114"/>
      <c r="S106" s="114"/>
      <c r="T106" s="114"/>
      <c r="U106" s="114"/>
      <c r="V106" s="114"/>
      <c r="W106" s="114"/>
      <c r="X106" s="114"/>
      <c r="Y106" s="114"/>
      <c r="Z106" s="115"/>
    </row>
    <row r="107" ht="15.75" customHeight="1">
      <c r="A107" s="140">
        <v>191.0</v>
      </c>
      <c r="B107" s="140">
        <v>191.0</v>
      </c>
      <c r="C107" s="140">
        <v>44.0</v>
      </c>
      <c r="D107" s="22" t="s">
        <v>831</v>
      </c>
      <c r="E107" s="22" t="s">
        <v>4155</v>
      </c>
      <c r="F107" s="22" t="s">
        <v>4156</v>
      </c>
      <c r="G107" s="22" t="s">
        <v>4157</v>
      </c>
      <c r="H107" s="22" t="s">
        <v>4157</v>
      </c>
      <c r="I107" s="228" t="s">
        <v>4158</v>
      </c>
      <c r="J107" s="246">
        <v>1.0</v>
      </c>
      <c r="K107" s="708" t="s">
        <v>54</v>
      </c>
      <c r="L107" s="709"/>
      <c r="M107" s="105"/>
      <c r="N107" s="113"/>
      <c r="O107" s="114"/>
      <c r="P107" s="114"/>
      <c r="Q107" s="114"/>
      <c r="R107" s="114"/>
      <c r="S107" s="114"/>
      <c r="T107" s="114"/>
      <c r="U107" s="114"/>
      <c r="V107" s="114"/>
      <c r="W107" s="114"/>
      <c r="X107" s="114"/>
      <c r="Y107" s="114"/>
      <c r="Z107" s="115"/>
    </row>
    <row r="108" ht="15.75" customHeight="1">
      <c r="A108" s="140">
        <v>192.0</v>
      </c>
      <c r="B108" s="140">
        <v>192.0</v>
      </c>
      <c r="C108" s="140">
        <v>44.0</v>
      </c>
      <c r="D108" s="22" t="s">
        <v>831</v>
      </c>
      <c r="E108" s="22" t="s">
        <v>4155</v>
      </c>
      <c r="F108" s="22" t="s">
        <v>4156</v>
      </c>
      <c r="G108" s="22" t="s">
        <v>4157</v>
      </c>
      <c r="H108" s="22" t="s">
        <v>4157</v>
      </c>
      <c r="I108" s="228" t="s">
        <v>4159</v>
      </c>
      <c r="J108" s="246">
        <v>1.0</v>
      </c>
      <c r="K108" s="708" t="s">
        <v>77</v>
      </c>
      <c r="L108" s="709"/>
      <c r="M108" s="105"/>
      <c r="N108" s="113"/>
      <c r="O108" s="114"/>
      <c r="P108" s="114"/>
      <c r="Q108" s="114"/>
      <c r="R108" s="114"/>
      <c r="S108" s="114"/>
      <c r="T108" s="114"/>
      <c r="U108" s="114"/>
      <c r="V108" s="114"/>
      <c r="W108" s="114"/>
      <c r="X108" s="114"/>
      <c r="Y108" s="114"/>
      <c r="Z108" s="115"/>
    </row>
    <row r="109" ht="15.75" customHeight="1">
      <c r="A109" s="140">
        <v>193.0</v>
      </c>
      <c r="B109" s="140">
        <v>193.0</v>
      </c>
      <c r="C109" s="140">
        <v>45.0</v>
      </c>
      <c r="D109" s="22" t="s">
        <v>862</v>
      </c>
      <c r="E109" s="22" t="s">
        <v>4160</v>
      </c>
      <c r="F109" s="22" t="s">
        <v>4160</v>
      </c>
      <c r="G109" s="22" t="s">
        <v>4160</v>
      </c>
      <c r="H109" s="142" t="s">
        <v>4161</v>
      </c>
      <c r="I109" s="228" t="s">
        <v>2021</v>
      </c>
      <c r="J109" s="246">
        <v>2.0</v>
      </c>
      <c r="K109" s="708" t="s">
        <v>64</v>
      </c>
      <c r="L109" s="709"/>
      <c r="M109" s="105"/>
      <c r="N109" s="113"/>
      <c r="O109" s="114"/>
      <c r="P109" s="114"/>
      <c r="Q109" s="114"/>
      <c r="R109" s="114"/>
      <c r="S109" s="114"/>
      <c r="T109" s="114"/>
      <c r="U109" s="114"/>
      <c r="V109" s="114"/>
      <c r="W109" s="114"/>
      <c r="X109" s="114"/>
      <c r="Y109" s="114"/>
      <c r="Z109" s="115"/>
    </row>
    <row r="110" ht="15.75" customHeight="1">
      <c r="A110" s="140">
        <v>194.0</v>
      </c>
      <c r="B110" s="140">
        <v>194.0</v>
      </c>
      <c r="C110" s="140">
        <v>45.0</v>
      </c>
      <c r="D110" s="22" t="s">
        <v>862</v>
      </c>
      <c r="E110" s="22" t="s">
        <v>4162</v>
      </c>
      <c r="F110" s="22" t="s">
        <v>4163</v>
      </c>
      <c r="G110" s="22" t="s">
        <v>4164</v>
      </c>
      <c r="H110" s="22" t="s">
        <v>4164</v>
      </c>
      <c r="I110" s="228" t="s">
        <v>2021</v>
      </c>
      <c r="J110" s="246">
        <v>2.0</v>
      </c>
      <c r="K110" s="708" t="s">
        <v>64</v>
      </c>
      <c r="L110" s="718"/>
      <c r="M110" s="105"/>
      <c r="N110" s="113"/>
      <c r="O110" s="114"/>
      <c r="P110" s="114"/>
      <c r="Q110" s="114"/>
      <c r="R110" s="114"/>
      <c r="S110" s="114"/>
      <c r="T110" s="114"/>
      <c r="U110" s="114"/>
      <c r="V110" s="114"/>
      <c r="W110" s="114"/>
      <c r="X110" s="114"/>
      <c r="Y110" s="114"/>
      <c r="Z110" s="115"/>
    </row>
    <row r="111" ht="15.75" customHeight="1">
      <c r="A111" s="140">
        <v>195.0</v>
      </c>
      <c r="B111" s="140">
        <v>195.0</v>
      </c>
      <c r="C111" s="140">
        <v>46.0</v>
      </c>
      <c r="D111" s="22" t="s">
        <v>4165</v>
      </c>
      <c r="E111" s="22" t="s">
        <v>4166</v>
      </c>
      <c r="F111" s="22" t="s">
        <v>4166</v>
      </c>
      <c r="G111" s="22" t="s">
        <v>4166</v>
      </c>
      <c r="H111" s="142" t="s">
        <v>4167</v>
      </c>
      <c r="I111" s="228" t="s">
        <v>2021</v>
      </c>
      <c r="J111" s="246">
        <v>3.0</v>
      </c>
      <c r="K111" s="708" t="s">
        <v>1994</v>
      </c>
      <c r="L111" s="719" t="s">
        <v>97</v>
      </c>
      <c r="M111" s="709"/>
      <c r="N111" s="113"/>
      <c r="O111" s="114"/>
      <c r="P111" s="114"/>
      <c r="Q111" s="114"/>
      <c r="R111" s="114"/>
      <c r="S111" s="114"/>
      <c r="T111" s="114"/>
      <c r="U111" s="114"/>
      <c r="V111" s="114"/>
      <c r="W111" s="114"/>
      <c r="X111" s="114"/>
      <c r="Y111" s="114"/>
      <c r="Z111" s="115"/>
    </row>
    <row r="112" ht="15.75" customHeight="1">
      <c r="A112" s="140">
        <v>196.0</v>
      </c>
      <c r="B112" s="140">
        <v>196.0</v>
      </c>
      <c r="C112" s="140">
        <v>55.0</v>
      </c>
      <c r="D112" s="22" t="s">
        <v>2190</v>
      </c>
      <c r="E112" s="22" t="s">
        <v>4168</v>
      </c>
      <c r="F112" s="180" t="s">
        <v>4169</v>
      </c>
      <c r="G112" s="22" t="s">
        <v>4168</v>
      </c>
      <c r="H112" s="183" t="s">
        <v>97</v>
      </c>
      <c r="I112" s="228" t="s">
        <v>2021</v>
      </c>
      <c r="J112" s="246">
        <v>3.0</v>
      </c>
      <c r="K112" s="708" t="s">
        <v>1994</v>
      </c>
      <c r="L112" s="720"/>
      <c r="M112" s="105"/>
      <c r="N112" s="113"/>
      <c r="O112" s="114"/>
      <c r="P112" s="114"/>
      <c r="Q112" s="114"/>
      <c r="R112" s="114"/>
      <c r="S112" s="114"/>
      <c r="T112" s="114"/>
      <c r="U112" s="114"/>
      <c r="V112" s="114"/>
      <c r="W112" s="114"/>
      <c r="X112" s="114"/>
      <c r="Y112" s="114"/>
      <c r="Z112" s="115"/>
    </row>
    <row r="113" ht="15.75" customHeight="1">
      <c r="A113" s="140">
        <v>197.0</v>
      </c>
      <c r="B113" s="140">
        <v>197.0</v>
      </c>
      <c r="C113" s="140">
        <v>55.0</v>
      </c>
      <c r="D113" s="22" t="s">
        <v>2190</v>
      </c>
      <c r="E113" s="22" t="s">
        <v>4170</v>
      </c>
      <c r="F113" s="4" t="s">
        <v>4171</v>
      </c>
      <c r="G113" s="722" t="s">
        <v>4172</v>
      </c>
      <c r="H113" s="319" t="s">
        <v>4172</v>
      </c>
      <c r="I113" s="228" t="s">
        <v>4173</v>
      </c>
      <c r="J113" s="246">
        <v>2.0</v>
      </c>
      <c r="K113" s="708" t="s">
        <v>77</v>
      </c>
      <c r="L113" s="709"/>
      <c r="M113" s="105"/>
      <c r="N113" s="113"/>
      <c r="O113" s="114"/>
      <c r="P113" s="114"/>
      <c r="Q113" s="114"/>
      <c r="R113" s="114"/>
      <c r="S113" s="114"/>
      <c r="T113" s="114"/>
      <c r="U113" s="114"/>
      <c r="V113" s="114"/>
      <c r="W113" s="114"/>
      <c r="X113" s="114"/>
      <c r="Y113" s="114"/>
      <c r="Z113" s="115"/>
    </row>
    <row r="114" ht="15.75" customHeight="1">
      <c r="A114" s="140">
        <v>198.0</v>
      </c>
      <c r="B114" s="140">
        <v>198.0</v>
      </c>
      <c r="C114" s="140">
        <v>56.0</v>
      </c>
      <c r="D114" s="22" t="s">
        <v>851</v>
      </c>
      <c r="E114" s="22" t="s">
        <v>4174</v>
      </c>
      <c r="F114" s="4" t="s">
        <v>4174</v>
      </c>
      <c r="G114" s="22" t="s">
        <v>4174</v>
      </c>
      <c r="H114" s="22" t="s">
        <v>97</v>
      </c>
      <c r="I114" s="228" t="s">
        <v>4175</v>
      </c>
      <c r="J114" s="246">
        <v>3.0</v>
      </c>
      <c r="K114" s="708" t="s">
        <v>1994</v>
      </c>
      <c r="L114" s="721" t="s">
        <v>4176</v>
      </c>
      <c r="M114" s="106" t="s">
        <v>4177</v>
      </c>
      <c r="N114" s="113"/>
      <c r="O114" s="114"/>
      <c r="P114" s="114"/>
      <c r="Q114" s="114"/>
      <c r="R114" s="114"/>
      <c r="S114" s="114"/>
      <c r="T114" s="114"/>
      <c r="U114" s="114"/>
      <c r="V114" s="114"/>
      <c r="W114" s="114"/>
      <c r="X114" s="114"/>
      <c r="Y114" s="114"/>
      <c r="Z114" s="115"/>
    </row>
    <row r="115" ht="15.75" customHeight="1">
      <c r="A115" s="140">
        <v>199.0</v>
      </c>
      <c r="B115" s="140">
        <v>199.0</v>
      </c>
      <c r="C115" s="140">
        <v>56.0</v>
      </c>
      <c r="D115" s="22" t="s">
        <v>851</v>
      </c>
      <c r="E115" s="22" t="s">
        <v>4174</v>
      </c>
      <c r="F115" s="4" t="s">
        <v>4174</v>
      </c>
      <c r="G115" s="22" t="s">
        <v>4174</v>
      </c>
      <c r="H115" s="22" t="s">
        <v>4174</v>
      </c>
      <c r="I115" s="228" t="s">
        <v>4178</v>
      </c>
      <c r="J115" s="246">
        <v>2.0</v>
      </c>
      <c r="K115" s="708" t="s">
        <v>54</v>
      </c>
      <c r="L115" s="721" t="s">
        <v>4176</v>
      </c>
      <c r="M115" s="106" t="s">
        <v>4177</v>
      </c>
      <c r="N115" s="113"/>
      <c r="O115" s="114"/>
      <c r="P115" s="114"/>
      <c r="Q115" s="114"/>
      <c r="R115" s="114"/>
      <c r="S115" s="114"/>
      <c r="T115" s="114"/>
      <c r="U115" s="114"/>
      <c r="V115" s="114"/>
      <c r="W115" s="114"/>
      <c r="X115" s="114"/>
      <c r="Y115" s="114"/>
      <c r="Z115" s="115"/>
    </row>
    <row r="116" ht="15.75" customHeight="1">
      <c r="A116" s="140">
        <v>200.0</v>
      </c>
      <c r="B116" s="140">
        <v>200.0</v>
      </c>
      <c r="C116" s="140">
        <v>56.0</v>
      </c>
      <c r="D116" s="22" t="s">
        <v>851</v>
      </c>
      <c r="E116" s="22" t="s">
        <v>4174</v>
      </c>
      <c r="F116" s="4" t="s">
        <v>4174</v>
      </c>
      <c r="G116" s="22" t="s">
        <v>4174</v>
      </c>
      <c r="H116" s="22" t="s">
        <v>97</v>
      </c>
      <c r="I116" s="228" t="s">
        <v>4179</v>
      </c>
      <c r="J116" s="246">
        <v>3.0</v>
      </c>
      <c r="K116" s="708" t="s">
        <v>1994</v>
      </c>
      <c r="L116" s="721" t="s">
        <v>4176</v>
      </c>
      <c r="M116" s="106" t="s">
        <v>4177</v>
      </c>
      <c r="N116" s="113"/>
      <c r="O116" s="114"/>
      <c r="P116" s="114"/>
      <c r="Q116" s="114"/>
      <c r="R116" s="114"/>
      <c r="S116" s="114"/>
      <c r="T116" s="114"/>
      <c r="U116" s="114"/>
      <c r="V116" s="114"/>
      <c r="W116" s="114"/>
      <c r="X116" s="114"/>
      <c r="Y116" s="114"/>
      <c r="Z116" s="115"/>
    </row>
    <row r="117" ht="15.75" customHeight="1">
      <c r="A117" s="140">
        <v>201.0</v>
      </c>
      <c r="B117" s="140">
        <v>201.0</v>
      </c>
      <c r="C117" s="140">
        <v>56.0</v>
      </c>
      <c r="D117" s="22" t="s">
        <v>851</v>
      </c>
      <c r="E117" s="228" t="s">
        <v>4180</v>
      </c>
      <c r="F117" s="723" t="s">
        <v>4181</v>
      </c>
      <c r="G117" s="228" t="s">
        <v>4182</v>
      </c>
      <c r="H117" s="228" t="s">
        <v>4182</v>
      </c>
      <c r="I117" s="228" t="s">
        <v>2021</v>
      </c>
      <c r="J117" s="246">
        <v>1.0</v>
      </c>
      <c r="K117" s="708" t="s">
        <v>77</v>
      </c>
      <c r="L117" s="709"/>
      <c r="M117" s="105"/>
      <c r="N117" s="113"/>
      <c r="O117" s="114"/>
      <c r="P117" s="114"/>
      <c r="Q117" s="114"/>
      <c r="R117" s="114"/>
      <c r="S117" s="114"/>
      <c r="T117" s="114"/>
      <c r="U117" s="114"/>
      <c r="V117" s="114"/>
      <c r="W117" s="114"/>
      <c r="X117" s="114"/>
      <c r="Y117" s="114"/>
      <c r="Z117" s="115"/>
    </row>
    <row r="118" ht="15.75" customHeight="1">
      <c r="A118" s="140">
        <v>202.0</v>
      </c>
      <c r="B118" s="140">
        <v>202.0</v>
      </c>
      <c r="C118" s="724">
        <v>57.0</v>
      </c>
      <c r="D118" s="228" t="s">
        <v>919</v>
      </c>
      <c r="E118" s="228" t="s">
        <v>4183</v>
      </c>
      <c r="F118" s="725" t="s">
        <v>4184</v>
      </c>
      <c r="G118" s="228" t="s">
        <v>4185</v>
      </c>
      <c r="H118" s="228" t="s">
        <v>4185</v>
      </c>
      <c r="I118" s="228" t="s">
        <v>3968</v>
      </c>
      <c r="J118" s="246">
        <v>3.0</v>
      </c>
      <c r="K118" s="708" t="s">
        <v>77</v>
      </c>
      <c r="L118" s="709"/>
      <c r="M118" s="105"/>
      <c r="N118" s="113"/>
      <c r="O118" s="114"/>
      <c r="P118" s="114"/>
      <c r="Q118" s="114"/>
      <c r="R118" s="114"/>
      <c r="S118" s="114"/>
      <c r="T118" s="114"/>
      <c r="U118" s="114"/>
      <c r="V118" s="114"/>
      <c r="W118" s="114"/>
      <c r="X118" s="114"/>
      <c r="Y118" s="114"/>
      <c r="Z118" s="115"/>
    </row>
    <row r="119" ht="15.75" customHeight="1">
      <c r="A119" s="140">
        <v>203.0</v>
      </c>
      <c r="B119" s="140">
        <v>203.0</v>
      </c>
      <c r="C119" s="724">
        <v>76.0</v>
      </c>
      <c r="D119" s="228" t="s">
        <v>1379</v>
      </c>
      <c r="E119" s="228" t="s">
        <v>4186</v>
      </c>
      <c r="F119" s="723" t="s">
        <v>4187</v>
      </c>
      <c r="G119" s="228" t="s">
        <v>4188</v>
      </c>
      <c r="H119" s="228" t="s">
        <v>4189</v>
      </c>
      <c r="I119" s="228" t="s">
        <v>2021</v>
      </c>
      <c r="J119" s="246">
        <v>2.0</v>
      </c>
      <c r="K119" s="708" t="s">
        <v>64</v>
      </c>
      <c r="L119" s="709"/>
      <c r="M119" s="105"/>
      <c r="N119" s="113"/>
      <c r="O119" s="114"/>
      <c r="P119" s="114"/>
      <c r="Q119" s="114"/>
      <c r="R119" s="114"/>
      <c r="S119" s="114"/>
      <c r="T119" s="114"/>
      <c r="U119" s="114"/>
      <c r="V119" s="114"/>
      <c r="W119" s="114"/>
      <c r="X119" s="114"/>
      <c r="Y119" s="114"/>
      <c r="Z119" s="115"/>
    </row>
    <row r="120" ht="15.75" customHeight="1">
      <c r="A120" s="140">
        <v>204.0</v>
      </c>
      <c r="B120" s="140">
        <v>204.0</v>
      </c>
      <c r="C120" s="724">
        <v>76.0</v>
      </c>
      <c r="D120" s="228" t="s">
        <v>1379</v>
      </c>
      <c r="E120" s="726" t="s">
        <v>4190</v>
      </c>
      <c r="F120" s="678"/>
      <c r="G120" s="723" t="s">
        <v>4191</v>
      </c>
      <c r="H120" s="723" t="s">
        <v>4191</v>
      </c>
      <c r="I120" s="228" t="s">
        <v>2021</v>
      </c>
      <c r="J120" s="246">
        <v>2.0</v>
      </c>
      <c r="K120" s="708" t="s">
        <v>77</v>
      </c>
      <c r="L120" s="709"/>
      <c r="M120" s="105"/>
      <c r="N120" s="113"/>
      <c r="O120" s="114"/>
      <c r="P120" s="114"/>
      <c r="Q120" s="114"/>
      <c r="R120" s="114"/>
      <c r="S120" s="114"/>
      <c r="T120" s="114"/>
      <c r="U120" s="114"/>
      <c r="V120" s="114"/>
      <c r="W120" s="114"/>
      <c r="X120" s="114"/>
      <c r="Y120" s="114"/>
      <c r="Z120" s="115"/>
    </row>
    <row r="121" ht="15.75" customHeight="1">
      <c r="A121" s="140">
        <v>205.0</v>
      </c>
      <c r="B121" s="140">
        <v>205.0</v>
      </c>
      <c r="C121" s="724">
        <v>76.0</v>
      </c>
      <c r="D121" s="228" t="s">
        <v>1379</v>
      </c>
      <c r="E121" s="228" t="s">
        <v>4192</v>
      </c>
      <c r="F121" s="723" t="s">
        <v>4193</v>
      </c>
      <c r="G121" s="228" t="s">
        <v>4194</v>
      </c>
      <c r="H121" s="228" t="s">
        <v>4194</v>
      </c>
      <c r="I121" s="228" t="s">
        <v>2021</v>
      </c>
      <c r="J121" s="246">
        <v>2.0</v>
      </c>
      <c r="K121" s="708" t="s">
        <v>64</v>
      </c>
      <c r="L121" s="709"/>
      <c r="M121" s="105"/>
      <c r="N121" s="113"/>
      <c r="O121" s="114"/>
      <c r="P121" s="114"/>
      <c r="Q121" s="114"/>
      <c r="R121" s="114"/>
      <c r="S121" s="114"/>
      <c r="T121" s="114"/>
      <c r="U121" s="114"/>
      <c r="V121" s="114"/>
      <c r="W121" s="114"/>
      <c r="X121" s="114"/>
      <c r="Y121" s="114"/>
      <c r="Z121" s="115"/>
    </row>
    <row r="122" ht="15.75" customHeight="1">
      <c r="A122" s="140">
        <v>206.0</v>
      </c>
      <c r="B122" s="140">
        <v>206.0</v>
      </c>
      <c r="C122" s="727">
        <v>53.0</v>
      </c>
      <c r="D122" s="728" t="s">
        <v>2884</v>
      </c>
      <c r="E122" s="728" t="s">
        <v>4195</v>
      </c>
      <c r="F122" s="729" t="s">
        <v>4196</v>
      </c>
      <c r="G122" s="728" t="s">
        <v>4197</v>
      </c>
      <c r="H122" s="183" t="s">
        <v>97</v>
      </c>
      <c r="I122" s="728" t="s">
        <v>2021</v>
      </c>
      <c r="J122" s="730">
        <v>3.0</v>
      </c>
      <c r="K122" s="731" t="s">
        <v>1994</v>
      </c>
      <c r="L122" s="709"/>
      <c r="M122" s="105"/>
      <c r="N122" s="113"/>
      <c r="O122" s="114"/>
      <c r="P122" s="114"/>
      <c r="Q122" s="114"/>
      <c r="R122" s="114"/>
      <c r="S122" s="114"/>
      <c r="T122" s="114"/>
      <c r="U122" s="114"/>
      <c r="V122" s="114"/>
      <c r="W122" s="114"/>
      <c r="X122" s="114"/>
      <c r="Y122" s="114"/>
      <c r="Z122" s="115"/>
    </row>
    <row r="123" ht="16.5" customHeight="1">
      <c r="A123" s="104"/>
      <c r="B123" s="104"/>
      <c r="C123" s="340"/>
      <c r="D123" s="340"/>
      <c r="E123" s="340"/>
      <c r="F123" s="340"/>
      <c r="G123" s="340"/>
      <c r="H123" s="105"/>
      <c r="I123" s="340"/>
      <c r="J123" s="340"/>
      <c r="K123" s="340"/>
      <c r="L123" s="105"/>
      <c r="M123" s="105"/>
      <c r="N123" s="113"/>
      <c r="O123" s="114"/>
      <c r="P123" s="114"/>
      <c r="Q123" s="114"/>
      <c r="R123" s="114"/>
      <c r="S123" s="114"/>
      <c r="T123" s="114"/>
      <c r="U123" s="114"/>
      <c r="V123" s="114"/>
      <c r="W123" s="114"/>
      <c r="X123" s="114"/>
      <c r="Y123" s="114"/>
      <c r="Z123" s="115"/>
    </row>
    <row r="124" ht="15.75" customHeight="1">
      <c r="A124" s="105"/>
      <c r="B124" s="105"/>
      <c r="C124" s="105"/>
      <c r="D124" s="105"/>
      <c r="E124" s="106" t="s">
        <v>997</v>
      </c>
      <c r="F124" s="294" t="s">
        <v>998</v>
      </c>
      <c r="G124" s="106" t="s">
        <v>999</v>
      </c>
      <c r="H124" s="105"/>
      <c r="I124" s="105"/>
      <c r="J124" s="105"/>
      <c r="K124" s="105"/>
      <c r="L124" s="105"/>
      <c r="M124" s="105"/>
      <c r="N124" s="113"/>
      <c r="O124" s="114"/>
      <c r="P124" s="114"/>
      <c r="Q124" s="114"/>
      <c r="R124" s="114"/>
      <c r="S124" s="114"/>
      <c r="T124" s="114"/>
      <c r="U124" s="114"/>
      <c r="V124" s="114"/>
      <c r="W124" s="114"/>
      <c r="X124" s="114"/>
      <c r="Y124" s="114"/>
      <c r="Z124" s="115"/>
    </row>
    <row r="125" ht="15.75" customHeight="1">
      <c r="A125" s="105"/>
      <c r="B125" s="105"/>
      <c r="C125" s="105"/>
      <c r="D125" s="105"/>
      <c r="E125" s="105">
        <v>9.0</v>
      </c>
      <c r="F125" s="105">
        <v>44.0</v>
      </c>
      <c r="G125" s="105">
        <v>57.0</v>
      </c>
      <c r="H125" s="105"/>
      <c r="I125" s="105"/>
      <c r="J125" s="105"/>
      <c r="K125" s="105"/>
      <c r="L125" s="105"/>
      <c r="M125" s="105"/>
      <c r="N125" s="113"/>
      <c r="O125" s="114"/>
      <c r="P125" s="114"/>
      <c r="Q125" s="114"/>
      <c r="R125" s="114"/>
      <c r="S125" s="114"/>
      <c r="T125" s="114"/>
      <c r="U125" s="114"/>
      <c r="V125" s="114"/>
      <c r="W125" s="114"/>
      <c r="X125" s="114"/>
      <c r="Y125" s="114"/>
      <c r="Z125" s="115"/>
    </row>
    <row r="126" ht="15.75" customHeight="1">
      <c r="A126" s="105"/>
      <c r="B126" s="105"/>
      <c r="C126" s="105"/>
      <c r="D126" s="105"/>
      <c r="E126" s="109">
        <f t="shared" ref="E126:G126" si="1">E125/SUM($E$125:$G$125)</f>
        <v>0.08181818182</v>
      </c>
      <c r="F126" s="109">
        <f t="shared" si="1"/>
        <v>0.4</v>
      </c>
      <c r="G126" s="109">
        <f t="shared" si="1"/>
        <v>0.5181818182</v>
      </c>
      <c r="H126" s="109"/>
      <c r="I126" s="105"/>
      <c r="J126" s="105"/>
      <c r="K126" s="105"/>
      <c r="L126" s="105"/>
      <c r="M126" s="105"/>
      <c r="N126" s="113"/>
      <c r="O126" s="114"/>
      <c r="P126" s="114"/>
      <c r="Q126" s="114"/>
      <c r="R126" s="114"/>
      <c r="S126" s="114"/>
      <c r="T126" s="114"/>
      <c r="U126" s="114"/>
      <c r="V126" s="114"/>
      <c r="W126" s="114"/>
      <c r="X126" s="114"/>
      <c r="Y126" s="114"/>
      <c r="Z126" s="115"/>
    </row>
    <row r="127" ht="15.75" customHeight="1">
      <c r="A127" s="105"/>
      <c r="B127" s="105"/>
      <c r="C127" s="105"/>
      <c r="D127" s="105"/>
      <c r="E127" s="105"/>
      <c r="F127" s="105"/>
      <c r="G127" s="105"/>
      <c r="H127" s="105"/>
      <c r="I127" s="105"/>
      <c r="J127" s="105"/>
      <c r="K127" s="105"/>
      <c r="L127" s="105"/>
      <c r="M127" s="105"/>
      <c r="N127" s="113"/>
      <c r="O127" s="114"/>
      <c r="P127" s="114"/>
      <c r="Q127" s="114"/>
      <c r="R127" s="114"/>
      <c r="S127" s="114"/>
      <c r="T127" s="114"/>
      <c r="U127" s="114"/>
      <c r="V127" s="114"/>
      <c r="W127" s="114"/>
      <c r="X127" s="114"/>
      <c r="Y127" s="114"/>
      <c r="Z127" s="115"/>
    </row>
    <row r="128" ht="15.75" customHeight="1">
      <c r="A128" s="105"/>
      <c r="B128" s="105"/>
      <c r="C128" s="105"/>
      <c r="D128" s="106" t="s">
        <v>1002</v>
      </c>
      <c r="E128" s="105">
        <v>6.0</v>
      </c>
      <c r="F128" s="105">
        <v>32.0</v>
      </c>
      <c r="G128" s="105">
        <v>43.0</v>
      </c>
      <c r="H128" s="105"/>
      <c r="I128" s="105"/>
      <c r="J128" s="105"/>
      <c r="K128" s="105"/>
      <c r="L128" s="105"/>
      <c r="M128" s="105"/>
      <c r="N128" s="113"/>
      <c r="O128" s="114"/>
      <c r="P128" s="114"/>
      <c r="Q128" s="114"/>
      <c r="R128" s="114"/>
      <c r="S128" s="114"/>
      <c r="T128" s="114"/>
      <c r="U128" s="114"/>
      <c r="V128" s="114"/>
      <c r="W128" s="114"/>
      <c r="X128" s="114"/>
      <c r="Y128" s="114"/>
      <c r="Z128" s="115"/>
    </row>
    <row r="129" ht="15.75" customHeight="1">
      <c r="A129" s="105"/>
      <c r="B129" s="105"/>
      <c r="C129" s="105"/>
      <c r="D129" s="105"/>
      <c r="E129" s="109">
        <f t="shared" ref="E129:G129" si="2">E128/SUM($E128:$G128)</f>
        <v>0.07407407407</v>
      </c>
      <c r="F129" s="109">
        <f t="shared" si="2"/>
        <v>0.3950617284</v>
      </c>
      <c r="G129" s="109">
        <f t="shared" si="2"/>
        <v>0.5308641975</v>
      </c>
      <c r="H129" s="109"/>
      <c r="I129" s="105"/>
      <c r="J129" s="105"/>
      <c r="K129" s="105"/>
      <c r="L129" s="105"/>
      <c r="M129" s="105"/>
      <c r="N129" s="113"/>
      <c r="O129" s="114"/>
      <c r="P129" s="114"/>
      <c r="Q129" s="114"/>
      <c r="R129" s="114"/>
      <c r="S129" s="114"/>
      <c r="T129" s="114"/>
      <c r="U129" s="114"/>
      <c r="V129" s="114"/>
      <c r="W129" s="114"/>
      <c r="X129" s="114"/>
      <c r="Y129" s="114"/>
      <c r="Z129" s="115"/>
    </row>
    <row r="130" ht="15.75" customHeight="1">
      <c r="A130" s="105"/>
      <c r="B130" s="105"/>
      <c r="C130" s="105"/>
      <c r="D130" s="106" t="s">
        <v>1003</v>
      </c>
      <c r="E130" s="105">
        <v>3.0</v>
      </c>
      <c r="F130" s="105">
        <v>12.0</v>
      </c>
      <c r="G130" s="105">
        <v>14.0</v>
      </c>
      <c r="H130" s="105"/>
      <c r="I130" s="105"/>
      <c r="J130" s="105"/>
      <c r="K130" s="105"/>
      <c r="L130" s="105"/>
      <c r="M130" s="105"/>
      <c r="N130" s="113"/>
      <c r="O130" s="114"/>
      <c r="P130" s="114"/>
      <c r="Q130" s="114"/>
      <c r="R130" s="114"/>
      <c r="S130" s="114"/>
      <c r="T130" s="114"/>
      <c r="U130" s="114"/>
      <c r="V130" s="114"/>
      <c r="W130" s="114"/>
      <c r="X130" s="114"/>
      <c r="Y130" s="114"/>
      <c r="Z130" s="115"/>
    </row>
    <row r="131" ht="15.75" customHeight="1">
      <c r="A131" s="105"/>
      <c r="B131" s="105"/>
      <c r="C131" s="105"/>
      <c r="D131" s="105"/>
      <c r="E131" s="109">
        <f t="shared" ref="E131:G131" si="3">E130/SUM($E130:$G130)</f>
        <v>0.1034482759</v>
      </c>
      <c r="F131" s="109">
        <f t="shared" si="3"/>
        <v>0.4137931034</v>
      </c>
      <c r="G131" s="109">
        <f t="shared" si="3"/>
        <v>0.4827586207</v>
      </c>
      <c r="H131" s="109"/>
      <c r="I131" s="105"/>
      <c r="J131" s="105"/>
      <c r="K131" s="105"/>
      <c r="L131" s="105"/>
      <c r="M131" s="105"/>
      <c r="N131" s="113"/>
      <c r="O131" s="114"/>
      <c r="P131" s="114"/>
      <c r="Q131" s="114"/>
      <c r="R131" s="114"/>
      <c r="S131" s="114"/>
      <c r="T131" s="114"/>
      <c r="U131" s="114"/>
      <c r="V131" s="114"/>
      <c r="W131" s="114"/>
      <c r="X131" s="114"/>
      <c r="Y131" s="114"/>
      <c r="Z131" s="115"/>
    </row>
    <row r="132" ht="15.75" customHeight="1">
      <c r="A132" s="110"/>
      <c r="B132" s="111"/>
      <c r="C132" s="111"/>
      <c r="D132" s="111"/>
      <c r="E132" s="111"/>
      <c r="F132" s="111"/>
      <c r="G132" s="111"/>
      <c r="H132" s="111"/>
      <c r="I132" s="111"/>
      <c r="J132" s="111"/>
      <c r="K132" s="111"/>
      <c r="L132" s="111"/>
      <c r="M132" s="111"/>
      <c r="N132" s="114"/>
      <c r="O132" s="114"/>
      <c r="P132" s="114"/>
      <c r="Q132" s="114"/>
      <c r="R132" s="114"/>
      <c r="S132" s="114"/>
      <c r="T132" s="114"/>
      <c r="U132" s="114"/>
      <c r="V132" s="114"/>
      <c r="W132" s="114"/>
      <c r="X132" s="114"/>
      <c r="Y132" s="114"/>
      <c r="Z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5"/>
    </row>
    <row r="331" ht="15.75" customHeight="1">
      <c r="A331" s="116"/>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8"/>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rintOptions/>
  <pageMargins bottom="0.75" footer="0.0" header="0.0" left="0.7" right="0.7" top="0.75"/>
  <pageSetup orientation="portrait"/>
  <headerFooter>
    <oddFooter>&amp;C000000000000&amp;P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3" width="8.88"/>
  </cols>
  <sheetData>
    <row r="1" ht="16.5" customHeight="1">
      <c r="A1" s="119" t="s">
        <v>1005</v>
      </c>
      <c r="B1" s="120" t="s">
        <v>1006</v>
      </c>
      <c r="C1" s="120" t="s">
        <v>1007</v>
      </c>
      <c r="D1" s="120" t="s">
        <v>1008</v>
      </c>
      <c r="E1" s="120" t="s">
        <v>1009</v>
      </c>
      <c r="F1" s="120" t="s">
        <v>1010</v>
      </c>
      <c r="G1" s="121" t="s">
        <v>1011</v>
      </c>
      <c r="H1" s="121" t="s">
        <v>1012</v>
      </c>
      <c r="I1" s="121" t="s">
        <v>1013</v>
      </c>
      <c r="J1" s="121" t="s">
        <v>1014</v>
      </c>
      <c r="K1" s="121" t="s">
        <v>1015</v>
      </c>
      <c r="L1" s="121" t="s">
        <v>1016</v>
      </c>
      <c r="M1" s="123" t="s">
        <v>1017</v>
      </c>
      <c r="N1" s="124" t="s">
        <v>11</v>
      </c>
      <c r="O1" s="125" t="s">
        <v>33</v>
      </c>
      <c r="P1" s="124" t="s">
        <v>1018</v>
      </c>
      <c r="Q1" s="124" t="s">
        <v>1019</v>
      </c>
      <c r="R1" s="124" t="s">
        <v>1020</v>
      </c>
      <c r="S1" s="124" t="s">
        <v>1021</v>
      </c>
      <c r="T1" s="124" t="s">
        <v>1022</v>
      </c>
      <c r="U1" s="124" t="s">
        <v>1023</v>
      </c>
      <c r="V1" s="124" t="s">
        <v>1024</v>
      </c>
      <c r="W1" s="124" t="s">
        <v>1025</v>
      </c>
      <c r="X1" s="121" t="s">
        <v>27</v>
      </c>
      <c r="Y1" s="121" t="s">
        <v>1026</v>
      </c>
      <c r="Z1" s="121" t="s">
        <v>1027</v>
      </c>
      <c r="AA1" s="126" t="s">
        <v>1028</v>
      </c>
      <c r="AB1" s="127" t="s">
        <v>1029</v>
      </c>
      <c r="AC1" s="121" t="s">
        <v>1030</v>
      </c>
      <c r="AD1" s="121" t="s">
        <v>41</v>
      </c>
      <c r="AE1" s="121" t="s">
        <v>4198</v>
      </c>
      <c r="AF1" s="126" t="s">
        <v>1032</v>
      </c>
      <c r="AG1" s="128" t="s">
        <v>1033</v>
      </c>
    </row>
    <row r="2" ht="16.5" customHeight="1">
      <c r="A2" s="132">
        <v>38.0</v>
      </c>
      <c r="B2" s="130">
        <v>199.0</v>
      </c>
      <c r="C2" s="130">
        <v>1.0</v>
      </c>
      <c r="D2" s="130">
        <v>1.0</v>
      </c>
      <c r="E2" s="130">
        <v>1.0</v>
      </c>
      <c r="F2" s="4" t="s">
        <v>48</v>
      </c>
      <c r="G2" s="141"/>
      <c r="H2" s="145" t="s">
        <v>1262</v>
      </c>
      <c r="I2" s="132" t="b">
        <v>1</v>
      </c>
      <c r="J2" s="133" t="s">
        <v>52</v>
      </c>
      <c r="K2" s="4" t="s">
        <v>73</v>
      </c>
      <c r="L2" s="4" t="s">
        <v>73</v>
      </c>
      <c r="M2" s="4" t="s">
        <v>1262</v>
      </c>
      <c r="N2" s="137" t="s">
        <v>1052</v>
      </c>
      <c r="O2" s="136"/>
      <c r="P2" s="139" t="s">
        <v>196</v>
      </c>
      <c r="Q2" s="132">
        <v>2020.0</v>
      </c>
      <c r="R2" s="132">
        <v>2.0</v>
      </c>
      <c r="S2" s="137" t="s">
        <v>54</v>
      </c>
      <c r="T2" s="143">
        <v>3.0</v>
      </c>
      <c r="U2" s="139" t="s">
        <v>1040</v>
      </c>
      <c r="V2" s="4" t="s">
        <v>1054</v>
      </c>
      <c r="W2" s="137" t="s">
        <v>1055</v>
      </c>
      <c r="X2" s="140">
        <v>0.55</v>
      </c>
      <c r="Y2" s="136"/>
      <c r="Z2" s="136"/>
      <c r="AA2" s="138">
        <v>38313.6</v>
      </c>
      <c r="AB2" s="138">
        <v>38313.6</v>
      </c>
      <c r="AC2" s="138">
        <v>1.0</v>
      </c>
      <c r="AD2" s="136"/>
      <c r="AE2" s="136"/>
      <c r="AF2" s="136"/>
      <c r="AG2" s="136"/>
    </row>
    <row r="3" ht="15.75" customHeight="1">
      <c r="A3" s="132">
        <v>38.0</v>
      </c>
      <c r="B3" s="130">
        <v>248.0</v>
      </c>
      <c r="C3" s="130">
        <v>1.0</v>
      </c>
      <c r="D3" s="130">
        <v>14.0</v>
      </c>
      <c r="E3" s="130">
        <v>2.0</v>
      </c>
      <c r="F3" s="4" t="s">
        <v>48</v>
      </c>
      <c r="G3" s="4" t="s">
        <v>1706</v>
      </c>
      <c r="H3" s="131" t="s">
        <v>1707</v>
      </c>
      <c r="I3" s="132" t="b">
        <v>1</v>
      </c>
      <c r="J3" s="133" t="s">
        <v>52</v>
      </c>
      <c r="K3" s="4" t="s">
        <v>1708</v>
      </c>
      <c r="L3" s="4" t="s">
        <v>1708</v>
      </c>
      <c r="M3" s="4" t="s">
        <v>1706</v>
      </c>
      <c r="N3" s="135" t="s">
        <v>1331</v>
      </c>
      <c r="O3" s="136"/>
      <c r="P3" s="136"/>
      <c r="Q3" s="132">
        <v>2022.0</v>
      </c>
      <c r="R3" s="132">
        <v>1.0</v>
      </c>
      <c r="S3" s="137" t="s">
        <v>77</v>
      </c>
      <c r="T3" s="138">
        <v>2.0</v>
      </c>
      <c r="U3" s="139" t="s">
        <v>1040</v>
      </c>
      <c r="V3" s="4" t="s">
        <v>1041</v>
      </c>
      <c r="W3" s="137" t="s">
        <v>1103</v>
      </c>
      <c r="X3" s="140">
        <v>1.3</v>
      </c>
      <c r="Y3" s="136"/>
      <c r="Z3" s="136"/>
      <c r="AA3" s="138">
        <v>6231.9</v>
      </c>
      <c r="AB3" s="140">
        <v>3115.95</v>
      </c>
      <c r="AC3" s="138">
        <v>1.0</v>
      </c>
      <c r="AD3" s="140">
        <v>33500.0</v>
      </c>
      <c r="AE3" s="140">
        <v>0.9</v>
      </c>
      <c r="AF3" s="136"/>
      <c r="AG3" s="136"/>
    </row>
    <row r="4" ht="15.75" customHeight="1">
      <c r="A4" s="132">
        <v>38.0</v>
      </c>
      <c r="B4" s="130">
        <v>176.0</v>
      </c>
      <c r="C4" s="130">
        <v>1.0</v>
      </c>
      <c r="D4" s="130">
        <v>15.0</v>
      </c>
      <c r="E4" s="130">
        <v>3.0</v>
      </c>
      <c r="F4" s="4" t="s">
        <v>48</v>
      </c>
      <c r="G4" s="4" t="s">
        <v>1706</v>
      </c>
      <c r="H4" s="131" t="s">
        <v>1707</v>
      </c>
      <c r="I4" s="132" t="b">
        <v>1</v>
      </c>
      <c r="J4" s="133" t="s">
        <v>52</v>
      </c>
      <c r="K4" s="4" t="s">
        <v>1708</v>
      </c>
      <c r="L4" s="4" t="s">
        <v>1708</v>
      </c>
      <c r="M4" s="4" t="s">
        <v>1707</v>
      </c>
      <c r="N4" s="137" t="s">
        <v>1052</v>
      </c>
      <c r="O4" s="136"/>
      <c r="P4" s="136"/>
      <c r="Q4" s="132">
        <v>2020.0</v>
      </c>
      <c r="R4" s="132">
        <v>2.0</v>
      </c>
      <c r="S4" s="137" t="s">
        <v>64</v>
      </c>
      <c r="T4" s="138">
        <v>1.0</v>
      </c>
      <c r="U4" s="139" t="s">
        <v>1040</v>
      </c>
      <c r="V4" s="4" t="s">
        <v>1054</v>
      </c>
      <c r="W4" s="137" t="s">
        <v>1103</v>
      </c>
      <c r="X4" s="140">
        <v>1.05</v>
      </c>
      <c r="Y4" s="136"/>
      <c r="Z4" s="136"/>
      <c r="AA4" s="138">
        <v>6231.9</v>
      </c>
      <c r="AB4" s="140">
        <v>3115.95</v>
      </c>
      <c r="AC4" s="133" t="s">
        <v>68</v>
      </c>
      <c r="AD4" s="136"/>
      <c r="AE4" s="136"/>
      <c r="AF4" s="136"/>
      <c r="AG4" s="136"/>
    </row>
    <row r="5" ht="15.75" customHeight="1">
      <c r="A5" s="132">
        <v>38.0</v>
      </c>
      <c r="B5" s="130">
        <v>224.0</v>
      </c>
      <c r="C5" s="130">
        <v>1.0</v>
      </c>
      <c r="D5" s="130">
        <v>16.0</v>
      </c>
      <c r="E5" s="130">
        <v>4.0</v>
      </c>
      <c r="F5" s="4" t="s">
        <v>48</v>
      </c>
      <c r="G5" s="141"/>
      <c r="H5" s="145" t="s">
        <v>1815</v>
      </c>
      <c r="I5" s="132" t="b">
        <v>1</v>
      </c>
      <c r="J5" s="133" t="s">
        <v>52</v>
      </c>
      <c r="K5" s="4" t="s">
        <v>1816</v>
      </c>
      <c r="L5" s="4" t="s">
        <v>1816</v>
      </c>
      <c r="M5" s="4" t="s">
        <v>1815</v>
      </c>
      <c r="N5" s="137" t="s">
        <v>1052</v>
      </c>
      <c r="O5" s="136"/>
      <c r="P5" s="136"/>
      <c r="Q5" s="132">
        <v>2020.0</v>
      </c>
      <c r="R5" s="132">
        <v>2.0</v>
      </c>
      <c r="S5" s="137" t="s">
        <v>54</v>
      </c>
      <c r="T5" s="143">
        <v>3.0</v>
      </c>
      <c r="U5" s="139" t="s">
        <v>1040</v>
      </c>
      <c r="V5" s="4" t="s">
        <v>1054</v>
      </c>
      <c r="W5" s="137" t="s">
        <v>1055</v>
      </c>
      <c r="X5" s="140">
        <v>0.59</v>
      </c>
      <c r="Y5" s="136"/>
      <c r="Z5" s="136"/>
      <c r="AA5" s="138">
        <v>1193.4</v>
      </c>
      <c r="AB5" s="138">
        <v>1193.4</v>
      </c>
      <c r="AC5" s="138">
        <v>1.0</v>
      </c>
      <c r="AD5" s="136"/>
      <c r="AE5" s="136"/>
      <c r="AF5" s="136"/>
      <c r="AG5" s="136"/>
    </row>
    <row r="6" ht="15.75" customHeight="1">
      <c r="A6" s="132">
        <v>38.0</v>
      </c>
      <c r="B6" s="130">
        <v>237.0</v>
      </c>
      <c r="C6" s="130">
        <v>1.0</v>
      </c>
      <c r="D6" s="130">
        <v>8.0</v>
      </c>
      <c r="E6" s="130">
        <v>5.0</v>
      </c>
      <c r="F6" s="4" t="s">
        <v>48</v>
      </c>
      <c r="G6" s="141"/>
      <c r="H6" s="131" t="s">
        <v>90</v>
      </c>
      <c r="I6" s="132" t="b">
        <v>1</v>
      </c>
      <c r="J6" s="133" t="s">
        <v>52</v>
      </c>
      <c r="K6" s="4" t="s">
        <v>91</v>
      </c>
      <c r="L6" s="4" t="s">
        <v>91</v>
      </c>
      <c r="M6" s="4" t="s">
        <v>90</v>
      </c>
      <c r="N6" s="137" t="s">
        <v>1052</v>
      </c>
      <c r="O6" s="136"/>
      <c r="P6" s="136"/>
      <c r="Q6" s="132">
        <v>2020.0</v>
      </c>
      <c r="R6" s="132">
        <v>2.0</v>
      </c>
      <c r="S6" s="137" t="s">
        <v>77</v>
      </c>
      <c r="T6" s="138">
        <v>2.0</v>
      </c>
      <c r="U6" s="139" t="s">
        <v>1040</v>
      </c>
      <c r="V6" s="4" t="s">
        <v>1054</v>
      </c>
      <c r="W6" s="137" t="s">
        <v>1055</v>
      </c>
      <c r="X6" s="140">
        <v>1.26</v>
      </c>
      <c r="Y6" s="136"/>
      <c r="Z6" s="136"/>
      <c r="AA6" s="138">
        <v>994.5</v>
      </c>
      <c r="AB6" s="138">
        <v>994.5</v>
      </c>
      <c r="AC6" s="138">
        <v>1.0</v>
      </c>
      <c r="AD6" s="136"/>
      <c r="AE6" s="136"/>
      <c r="AF6" s="136"/>
      <c r="AG6" s="136"/>
    </row>
    <row r="7" ht="15.75" customHeight="1">
      <c r="A7" s="132">
        <v>38.0</v>
      </c>
      <c r="B7" s="130">
        <v>228.0</v>
      </c>
      <c r="C7" s="130">
        <v>1.0</v>
      </c>
      <c r="D7" s="130">
        <v>17.0</v>
      </c>
      <c r="E7" s="130">
        <v>6.0</v>
      </c>
      <c r="F7" s="4" t="s">
        <v>48</v>
      </c>
      <c r="G7" s="4" t="s">
        <v>1867</v>
      </c>
      <c r="H7" s="133" t="s">
        <v>1868</v>
      </c>
      <c r="I7" s="132" t="b">
        <v>1</v>
      </c>
      <c r="J7" s="133" t="s">
        <v>52</v>
      </c>
      <c r="K7" s="4" t="s">
        <v>1869</v>
      </c>
      <c r="L7" s="4" t="s">
        <v>1869</v>
      </c>
      <c r="M7" s="4" t="s">
        <v>1870</v>
      </c>
      <c r="N7" s="135" t="s">
        <v>1331</v>
      </c>
      <c r="O7" s="136"/>
      <c r="P7" s="136"/>
      <c r="Q7" s="132">
        <v>2022.0</v>
      </c>
      <c r="R7" s="132">
        <v>1.0</v>
      </c>
      <c r="S7" s="137" t="s">
        <v>54</v>
      </c>
      <c r="T7" s="143">
        <v>3.0</v>
      </c>
      <c r="U7" s="139" t="s">
        <v>1040</v>
      </c>
      <c r="V7" s="4" t="s">
        <v>1041</v>
      </c>
      <c r="W7" s="137" t="s">
        <v>1103</v>
      </c>
      <c r="X7" s="140">
        <v>0.29</v>
      </c>
      <c r="Y7" s="136"/>
      <c r="Z7" s="136"/>
      <c r="AA7" s="138">
        <v>3.6</v>
      </c>
      <c r="AB7" s="138">
        <v>3.6</v>
      </c>
      <c r="AC7" s="138">
        <v>1.0</v>
      </c>
      <c r="AD7" s="140">
        <v>165.0</v>
      </c>
      <c r="AE7" s="140">
        <v>0.77</v>
      </c>
      <c r="AF7" s="136"/>
      <c r="AG7" s="136"/>
    </row>
    <row r="8" ht="15.75" customHeight="1">
      <c r="A8" s="132">
        <v>38.0</v>
      </c>
      <c r="B8" s="130">
        <v>449.0</v>
      </c>
      <c r="C8" s="130">
        <v>1.0</v>
      </c>
      <c r="D8" s="130">
        <v>2.0</v>
      </c>
      <c r="E8" s="130">
        <v>7.0</v>
      </c>
      <c r="F8" s="4" t="s">
        <v>48</v>
      </c>
      <c r="G8" s="78" t="s">
        <v>1263</v>
      </c>
      <c r="H8" s="136"/>
      <c r="I8" s="136"/>
      <c r="J8" s="136"/>
      <c r="K8" s="136"/>
      <c r="L8" s="78" t="s">
        <v>1264</v>
      </c>
      <c r="M8" s="136"/>
      <c r="N8" s="135" t="s">
        <v>1121</v>
      </c>
      <c r="O8" s="136"/>
      <c r="P8" s="136"/>
      <c r="Q8" s="132">
        <v>2021.0</v>
      </c>
      <c r="R8" s="132">
        <v>1.0</v>
      </c>
      <c r="S8" s="137" t="s">
        <v>64</v>
      </c>
      <c r="T8" s="138">
        <v>1.0</v>
      </c>
      <c r="U8" s="136"/>
      <c r="V8" s="4" t="s">
        <v>1041</v>
      </c>
      <c r="W8" s="137" t="s">
        <v>1055</v>
      </c>
      <c r="X8" s="140">
        <v>0.9</v>
      </c>
      <c r="Y8" s="136"/>
      <c r="Z8" s="136"/>
      <c r="AA8" s="136"/>
      <c r="AB8" s="136"/>
      <c r="AC8" s="136"/>
      <c r="AD8" s="140">
        <v>12861.0</v>
      </c>
      <c r="AE8" s="140">
        <v>0.8</v>
      </c>
      <c r="AF8" s="136"/>
      <c r="AG8" s="136"/>
    </row>
    <row r="9" ht="15.75" customHeight="1">
      <c r="A9" s="132">
        <v>38.0</v>
      </c>
      <c r="B9" s="130">
        <v>450.0</v>
      </c>
      <c r="C9" s="130">
        <v>1.0</v>
      </c>
      <c r="D9" s="130">
        <v>3.0</v>
      </c>
      <c r="E9" s="130">
        <v>8.0</v>
      </c>
      <c r="F9" s="4" t="s">
        <v>48</v>
      </c>
      <c r="G9" s="78" t="s">
        <v>1263</v>
      </c>
      <c r="H9" s="136"/>
      <c r="I9" s="136"/>
      <c r="J9" s="136"/>
      <c r="K9" s="136"/>
      <c r="L9" s="78" t="s">
        <v>1264</v>
      </c>
      <c r="M9" s="136"/>
      <c r="N9" s="135" t="s">
        <v>1117</v>
      </c>
      <c r="O9" s="136"/>
      <c r="P9" s="136"/>
      <c r="Q9" s="132">
        <v>2021.0</v>
      </c>
      <c r="R9" s="132">
        <v>1.0</v>
      </c>
      <c r="S9" s="137" t="s">
        <v>77</v>
      </c>
      <c r="T9" s="138">
        <v>2.0</v>
      </c>
      <c r="U9" s="136"/>
      <c r="V9" s="4" t="s">
        <v>1041</v>
      </c>
      <c r="W9" s="137" t="s">
        <v>1042</v>
      </c>
      <c r="X9" s="140">
        <v>1.5</v>
      </c>
      <c r="Y9" s="136"/>
      <c r="Z9" s="136"/>
      <c r="AA9" s="136"/>
      <c r="AB9" s="136"/>
      <c r="AC9" s="136"/>
      <c r="AD9" s="140">
        <v>12604.0</v>
      </c>
      <c r="AE9" s="140">
        <v>0.2</v>
      </c>
      <c r="AF9" s="136"/>
      <c r="AG9" s="136"/>
    </row>
    <row r="10" ht="15.75" customHeight="1">
      <c r="A10" s="132">
        <v>38.0</v>
      </c>
      <c r="B10" s="130">
        <v>451.0</v>
      </c>
      <c r="C10" s="130">
        <v>1.0</v>
      </c>
      <c r="D10" s="130">
        <v>4.0</v>
      </c>
      <c r="E10" s="130">
        <v>9.0</v>
      </c>
      <c r="F10" s="4" t="s">
        <v>48</v>
      </c>
      <c r="G10" s="78" t="s">
        <v>1263</v>
      </c>
      <c r="H10" s="136"/>
      <c r="I10" s="136"/>
      <c r="J10" s="136"/>
      <c r="K10" s="136"/>
      <c r="L10" s="78" t="s">
        <v>1264</v>
      </c>
      <c r="M10" s="136"/>
      <c r="N10" s="135" t="s">
        <v>1119</v>
      </c>
      <c r="O10" s="136"/>
      <c r="P10" s="136"/>
      <c r="Q10" s="132">
        <v>2021.0</v>
      </c>
      <c r="R10" s="132">
        <v>1.0</v>
      </c>
      <c r="S10" s="137" t="s">
        <v>77</v>
      </c>
      <c r="T10" s="138">
        <v>2.0</v>
      </c>
      <c r="U10" s="136"/>
      <c r="V10" s="4" t="s">
        <v>1041</v>
      </c>
      <c r="W10" s="137" t="s">
        <v>1042</v>
      </c>
      <c r="X10" s="140">
        <v>1.3</v>
      </c>
      <c r="Y10" s="136"/>
      <c r="Z10" s="136"/>
      <c r="AA10" s="136"/>
      <c r="AB10" s="136"/>
      <c r="AC10" s="136"/>
      <c r="AD10" s="140">
        <v>1293.0</v>
      </c>
      <c r="AE10" s="140">
        <v>0.5</v>
      </c>
      <c r="AF10" s="136"/>
      <c r="AG10" s="136"/>
    </row>
    <row r="11" ht="15.75" customHeight="1">
      <c r="A11" s="132">
        <v>38.0</v>
      </c>
      <c r="B11" s="130">
        <v>452.0</v>
      </c>
      <c r="C11" s="130">
        <v>1.0</v>
      </c>
      <c r="D11" s="130">
        <v>5.0</v>
      </c>
      <c r="E11" s="130">
        <v>10.0</v>
      </c>
      <c r="F11" s="4" t="s">
        <v>48</v>
      </c>
      <c r="G11" s="78" t="s">
        <v>1263</v>
      </c>
      <c r="H11" s="136"/>
      <c r="I11" s="136"/>
      <c r="J11" s="136"/>
      <c r="K11" s="136"/>
      <c r="L11" s="78" t="s">
        <v>1264</v>
      </c>
      <c r="M11" s="136"/>
      <c r="N11" s="135" t="s">
        <v>1142</v>
      </c>
      <c r="O11" s="136"/>
      <c r="P11" s="136"/>
      <c r="Q11" s="132">
        <v>2021.0</v>
      </c>
      <c r="R11" s="132">
        <v>1.0</v>
      </c>
      <c r="S11" s="137" t="s">
        <v>54</v>
      </c>
      <c r="T11" s="143">
        <v>3.0</v>
      </c>
      <c r="U11" s="136"/>
      <c r="V11" s="4" t="s">
        <v>1041</v>
      </c>
      <c r="W11" s="137" t="s">
        <v>1042</v>
      </c>
      <c r="X11" s="140">
        <v>0.8</v>
      </c>
      <c r="Y11" s="136"/>
      <c r="Z11" s="136"/>
      <c r="AA11" s="136"/>
      <c r="AB11" s="136"/>
      <c r="AC11" s="136"/>
      <c r="AD11" s="140">
        <v>4207.0</v>
      </c>
      <c r="AE11" s="140">
        <v>1.3</v>
      </c>
      <c r="AF11" s="136"/>
      <c r="AG11" s="136"/>
    </row>
    <row r="12" ht="15.75" customHeight="1">
      <c r="A12" s="132">
        <v>38.0</v>
      </c>
      <c r="B12" s="130">
        <v>464.0</v>
      </c>
      <c r="C12" s="130">
        <v>1.0</v>
      </c>
      <c r="D12" s="130">
        <v>6.0</v>
      </c>
      <c r="E12" s="130">
        <v>11.0</v>
      </c>
      <c r="F12" s="4" t="s">
        <v>48</v>
      </c>
      <c r="G12" s="78" t="s">
        <v>1264</v>
      </c>
      <c r="H12" s="136"/>
      <c r="I12" s="136"/>
      <c r="J12" s="136"/>
      <c r="K12" s="136"/>
      <c r="L12" s="78" t="s">
        <v>1827</v>
      </c>
      <c r="M12" s="136"/>
      <c r="N12" s="135" t="s">
        <v>1113</v>
      </c>
      <c r="O12" s="136"/>
      <c r="P12" s="136"/>
      <c r="Q12" s="132">
        <v>2015.0</v>
      </c>
      <c r="R12" s="132">
        <v>1.0</v>
      </c>
      <c r="S12" s="137" t="s">
        <v>54</v>
      </c>
      <c r="T12" s="143">
        <v>3.0</v>
      </c>
      <c r="U12" s="136"/>
      <c r="V12" s="4" t="s">
        <v>1041</v>
      </c>
      <c r="W12" s="137" t="s">
        <v>1042</v>
      </c>
      <c r="X12" s="140">
        <v>0.03</v>
      </c>
      <c r="Y12" s="136"/>
      <c r="Z12" s="136"/>
      <c r="AA12" s="136"/>
      <c r="AB12" s="136"/>
      <c r="AC12" s="136"/>
      <c r="AD12" s="140">
        <v>30520.0</v>
      </c>
      <c r="AE12" s="140">
        <v>5.96</v>
      </c>
      <c r="AF12" s="136"/>
      <c r="AG12" s="136"/>
    </row>
    <row r="13" ht="15.75" customHeight="1">
      <c r="A13" s="132">
        <v>38.0</v>
      </c>
      <c r="B13" s="130">
        <v>193.0</v>
      </c>
      <c r="C13" s="130">
        <v>1.0</v>
      </c>
      <c r="D13" s="130">
        <v>10.0</v>
      </c>
      <c r="E13" s="130">
        <v>12.0</v>
      </c>
      <c r="F13" s="4" t="s">
        <v>48</v>
      </c>
      <c r="G13" s="141"/>
      <c r="H13" s="136"/>
      <c r="I13" s="136"/>
      <c r="J13" s="136"/>
      <c r="K13" s="136"/>
      <c r="L13" s="78" t="s">
        <v>1177</v>
      </c>
      <c r="M13" s="136"/>
      <c r="N13" s="137" t="s">
        <v>1052</v>
      </c>
      <c r="O13" s="136"/>
      <c r="P13" s="136"/>
      <c r="Q13" s="132">
        <v>2020.0</v>
      </c>
      <c r="R13" s="132">
        <v>2.0</v>
      </c>
      <c r="S13" s="137" t="s">
        <v>54</v>
      </c>
      <c r="T13" s="143">
        <v>3.0</v>
      </c>
      <c r="U13" s="139" t="s">
        <v>1040</v>
      </c>
      <c r="V13" s="4" t="s">
        <v>1054</v>
      </c>
      <c r="W13" s="137" t="s">
        <v>1055</v>
      </c>
      <c r="X13" s="140">
        <v>0.33</v>
      </c>
      <c r="Y13" s="136"/>
      <c r="Z13" s="136"/>
      <c r="AA13" s="136"/>
      <c r="AB13" s="136"/>
      <c r="AC13" s="136"/>
      <c r="AD13" s="136"/>
      <c r="AE13" s="136"/>
      <c r="AF13" s="136"/>
      <c r="AG13" s="136"/>
    </row>
    <row r="14" ht="15.75" customHeight="1">
      <c r="A14" s="132">
        <v>38.0</v>
      </c>
      <c r="B14" s="130">
        <v>446.0</v>
      </c>
      <c r="C14" s="130">
        <v>1.0</v>
      </c>
      <c r="D14" s="130">
        <v>11.0</v>
      </c>
      <c r="E14" s="130">
        <v>13.0</v>
      </c>
      <c r="F14" s="4" t="s">
        <v>48</v>
      </c>
      <c r="G14" s="4" t="s">
        <v>1122</v>
      </c>
      <c r="H14" s="136"/>
      <c r="I14" s="136"/>
      <c r="J14" s="136"/>
      <c r="K14" s="136"/>
      <c r="L14" s="158" t="s">
        <v>1240</v>
      </c>
      <c r="M14" s="136"/>
      <c r="N14" s="135" t="s">
        <v>1121</v>
      </c>
      <c r="O14" s="136"/>
      <c r="P14" s="136"/>
      <c r="Q14" s="132">
        <v>2021.0</v>
      </c>
      <c r="R14" s="132">
        <v>1.0</v>
      </c>
      <c r="S14" s="137" t="s">
        <v>54</v>
      </c>
      <c r="T14" s="143">
        <v>3.0</v>
      </c>
      <c r="U14" s="136"/>
      <c r="V14" s="4" t="s">
        <v>1041</v>
      </c>
      <c r="W14" s="137" t="s">
        <v>1055</v>
      </c>
      <c r="X14" s="140">
        <v>0.8</v>
      </c>
      <c r="Y14" s="136"/>
      <c r="Z14" s="136"/>
      <c r="AA14" s="136"/>
      <c r="AB14" s="136"/>
      <c r="AC14" s="136"/>
      <c r="AD14" s="140">
        <v>1908.0</v>
      </c>
      <c r="AE14" s="140">
        <v>2.3</v>
      </c>
      <c r="AF14" s="136"/>
      <c r="AG14" s="136"/>
    </row>
    <row r="15" ht="15.75" customHeight="1">
      <c r="A15" s="132">
        <v>38.0</v>
      </c>
      <c r="B15" s="130">
        <v>447.0</v>
      </c>
      <c r="C15" s="130">
        <v>1.0</v>
      </c>
      <c r="D15" s="130">
        <v>12.0</v>
      </c>
      <c r="E15" s="130">
        <v>14.0</v>
      </c>
      <c r="F15" s="4" t="s">
        <v>48</v>
      </c>
      <c r="G15" s="4" t="s">
        <v>1122</v>
      </c>
      <c r="H15" s="136"/>
      <c r="I15" s="136"/>
      <c r="J15" s="136"/>
      <c r="K15" s="136"/>
      <c r="L15" s="158" t="s">
        <v>1240</v>
      </c>
      <c r="M15" s="136"/>
      <c r="N15" s="135" t="s">
        <v>1117</v>
      </c>
      <c r="O15" s="136"/>
      <c r="P15" s="136"/>
      <c r="Q15" s="132">
        <v>2021.0</v>
      </c>
      <c r="R15" s="132">
        <v>1.0</v>
      </c>
      <c r="S15" s="137" t="s">
        <v>64</v>
      </c>
      <c r="T15" s="138">
        <v>1.0</v>
      </c>
      <c r="U15" s="136"/>
      <c r="V15" s="4" t="s">
        <v>1041</v>
      </c>
      <c r="W15" s="137" t="s">
        <v>1042</v>
      </c>
      <c r="X15" s="140">
        <v>0.7</v>
      </c>
      <c r="Y15" s="136"/>
      <c r="Z15" s="136"/>
      <c r="AA15" s="136"/>
      <c r="AB15" s="136"/>
      <c r="AC15" s="136"/>
      <c r="AD15" s="140">
        <v>1058.0</v>
      </c>
      <c r="AE15" s="140">
        <v>0.8</v>
      </c>
      <c r="AF15" s="136"/>
      <c r="AG15" s="136"/>
    </row>
    <row r="16" ht="15.75" customHeight="1">
      <c r="A16" s="132">
        <v>38.0</v>
      </c>
      <c r="B16" s="130">
        <v>448.0</v>
      </c>
      <c r="C16" s="130">
        <v>1.0</v>
      </c>
      <c r="D16" s="130">
        <v>13.0</v>
      </c>
      <c r="E16" s="130">
        <v>15.0</v>
      </c>
      <c r="F16" s="4" t="s">
        <v>48</v>
      </c>
      <c r="G16" s="4" t="s">
        <v>1122</v>
      </c>
      <c r="H16" s="136"/>
      <c r="I16" s="136"/>
      <c r="J16" s="136"/>
      <c r="K16" s="136"/>
      <c r="L16" s="158" t="s">
        <v>1240</v>
      </c>
      <c r="M16" s="136"/>
      <c r="N16" s="135" t="s">
        <v>1119</v>
      </c>
      <c r="O16" s="136"/>
      <c r="P16" s="136"/>
      <c r="Q16" s="132">
        <v>2021.0</v>
      </c>
      <c r="R16" s="132">
        <v>1.0</v>
      </c>
      <c r="S16" s="137" t="s">
        <v>77</v>
      </c>
      <c r="T16" s="138">
        <v>2.0</v>
      </c>
      <c r="U16" s="136"/>
      <c r="V16" s="4" t="s">
        <v>1041</v>
      </c>
      <c r="W16" s="137" t="s">
        <v>1042</v>
      </c>
      <c r="X16" s="140">
        <v>1.1</v>
      </c>
      <c r="Y16" s="136"/>
      <c r="Z16" s="136"/>
      <c r="AA16" s="136"/>
      <c r="AB16" s="136"/>
      <c r="AC16" s="136"/>
      <c r="AD16" s="140">
        <v>608.0</v>
      </c>
      <c r="AE16" s="140">
        <v>0.7</v>
      </c>
      <c r="AF16" s="136"/>
      <c r="AG16" s="136"/>
    </row>
    <row r="17" ht="15.75" customHeight="1">
      <c r="A17" s="132">
        <v>38.0</v>
      </c>
      <c r="B17" s="130">
        <v>177.0</v>
      </c>
      <c r="C17" s="130">
        <v>1.0</v>
      </c>
      <c r="D17" s="130">
        <v>18.0</v>
      </c>
      <c r="E17" s="130">
        <v>16.0</v>
      </c>
      <c r="F17" s="4" t="s">
        <v>48</v>
      </c>
      <c r="G17" s="141"/>
      <c r="H17" s="136"/>
      <c r="I17" s="136"/>
      <c r="J17" s="136"/>
      <c r="K17" s="136"/>
      <c r="L17" s="78" t="s">
        <v>985</v>
      </c>
      <c r="M17" s="136"/>
      <c r="N17" s="137" t="s">
        <v>1052</v>
      </c>
      <c r="O17" s="136"/>
      <c r="P17" s="136"/>
      <c r="Q17" s="132">
        <v>2020.0</v>
      </c>
      <c r="R17" s="132">
        <v>2.0</v>
      </c>
      <c r="S17" s="137" t="s">
        <v>64</v>
      </c>
      <c r="T17" s="138">
        <v>1.0</v>
      </c>
      <c r="U17" s="139" t="s">
        <v>1040</v>
      </c>
      <c r="V17" s="4" t="s">
        <v>1054</v>
      </c>
      <c r="W17" s="137" t="s">
        <v>1055</v>
      </c>
      <c r="X17" s="140">
        <v>1.1</v>
      </c>
      <c r="Y17" s="136"/>
      <c r="Z17" s="136"/>
      <c r="AA17" s="136"/>
      <c r="AB17" s="136"/>
      <c r="AC17" s="136"/>
      <c r="AD17" s="136"/>
      <c r="AE17" s="136"/>
      <c r="AF17" s="136"/>
      <c r="AG17" s="136"/>
    </row>
    <row r="18" ht="15.75" customHeight="1">
      <c r="A18" s="132">
        <v>38.0</v>
      </c>
      <c r="B18" s="130">
        <v>219.0</v>
      </c>
      <c r="C18" s="130">
        <v>1.0</v>
      </c>
      <c r="D18" s="130">
        <v>19.0</v>
      </c>
      <c r="E18" s="130">
        <v>17.0</v>
      </c>
      <c r="F18" s="4" t="s">
        <v>48</v>
      </c>
      <c r="G18" s="141"/>
      <c r="H18" s="136"/>
      <c r="I18" s="136"/>
      <c r="J18" s="136"/>
      <c r="K18" s="136"/>
      <c r="L18" s="78" t="s">
        <v>1743</v>
      </c>
      <c r="M18" s="136"/>
      <c r="N18" s="137" t="s">
        <v>1052</v>
      </c>
      <c r="O18" s="136"/>
      <c r="P18" s="136"/>
      <c r="Q18" s="132">
        <v>2020.0</v>
      </c>
      <c r="R18" s="132">
        <v>2.0</v>
      </c>
      <c r="S18" s="137" t="s">
        <v>54</v>
      </c>
      <c r="T18" s="143">
        <v>3.0</v>
      </c>
      <c r="U18" s="139" t="s">
        <v>1040</v>
      </c>
      <c r="V18" s="4" t="s">
        <v>1054</v>
      </c>
      <c r="W18" s="137" t="s">
        <v>1055</v>
      </c>
      <c r="X18" s="140">
        <v>0.72</v>
      </c>
      <c r="Y18" s="136"/>
      <c r="Z18" s="136"/>
      <c r="AA18" s="136"/>
      <c r="AB18" s="136"/>
      <c r="AC18" s="136"/>
      <c r="AD18" s="136"/>
      <c r="AE18" s="136"/>
      <c r="AF18" s="136"/>
      <c r="AG18" s="136"/>
    </row>
    <row r="19" ht="15.75" customHeight="1">
      <c r="A19" s="132">
        <v>38.0</v>
      </c>
      <c r="B19" s="130">
        <v>137.0</v>
      </c>
      <c r="C19" s="130">
        <v>1.0</v>
      </c>
      <c r="D19" s="130">
        <v>20.0</v>
      </c>
      <c r="E19" s="130">
        <v>18.0</v>
      </c>
      <c r="F19" s="4" t="s">
        <v>48</v>
      </c>
      <c r="G19" s="4" t="s">
        <v>1122</v>
      </c>
      <c r="H19" s="162" t="s">
        <v>1123</v>
      </c>
      <c r="I19" s="132" t="b">
        <v>0</v>
      </c>
      <c r="J19" s="163" t="s">
        <v>52</v>
      </c>
      <c r="K19" s="164" t="s">
        <v>1124</v>
      </c>
      <c r="L19" s="166" t="s">
        <v>1125</v>
      </c>
      <c r="M19" s="4" t="s">
        <v>1123</v>
      </c>
      <c r="N19" s="137" t="s">
        <v>1052</v>
      </c>
      <c r="O19" s="136"/>
      <c r="P19" s="139" t="s">
        <v>196</v>
      </c>
      <c r="Q19" s="132">
        <v>2021.0</v>
      </c>
      <c r="R19" s="132">
        <v>2.0</v>
      </c>
      <c r="S19" s="137" t="s">
        <v>64</v>
      </c>
      <c r="T19" s="138">
        <v>1.0</v>
      </c>
      <c r="U19" s="139" t="s">
        <v>1040</v>
      </c>
      <c r="V19" s="4" t="s">
        <v>1054</v>
      </c>
      <c r="W19" s="137" t="s">
        <v>1055</v>
      </c>
      <c r="X19" s="140">
        <v>1.19</v>
      </c>
      <c r="Y19" s="136"/>
      <c r="Z19" s="136"/>
      <c r="AA19" s="136"/>
      <c r="AB19" s="138">
        <v>1.0</v>
      </c>
      <c r="AC19" s="138">
        <v>1.0</v>
      </c>
      <c r="AD19" s="136"/>
      <c r="AE19" s="136"/>
      <c r="AF19" s="136"/>
      <c r="AG19" s="136"/>
    </row>
    <row r="20" ht="15.75" customHeight="1">
      <c r="A20" s="132">
        <v>38.0</v>
      </c>
      <c r="B20" s="130">
        <v>194.0</v>
      </c>
      <c r="C20" s="130">
        <v>1.0</v>
      </c>
      <c r="D20" s="130">
        <v>9.0</v>
      </c>
      <c r="E20" s="130">
        <v>19.0</v>
      </c>
      <c r="F20" s="4" t="s">
        <v>48</v>
      </c>
      <c r="G20" s="141"/>
      <c r="H20" s="145" t="s">
        <v>1178</v>
      </c>
      <c r="I20" s="132" t="b">
        <v>0</v>
      </c>
      <c r="J20" s="133" t="s">
        <v>52</v>
      </c>
      <c r="K20" s="145" t="s">
        <v>1179</v>
      </c>
      <c r="L20" s="172" t="s">
        <v>1180</v>
      </c>
      <c r="M20" s="4" t="s">
        <v>1178</v>
      </c>
      <c r="N20" s="137" t="s">
        <v>1052</v>
      </c>
      <c r="O20" s="136"/>
      <c r="P20" s="139" t="s">
        <v>196</v>
      </c>
      <c r="Q20" s="132">
        <v>2021.0</v>
      </c>
      <c r="R20" s="132">
        <v>2.0</v>
      </c>
      <c r="S20" s="137" t="s">
        <v>54</v>
      </c>
      <c r="T20" s="143">
        <v>3.0</v>
      </c>
      <c r="U20" s="139" t="s">
        <v>1040</v>
      </c>
      <c r="V20" s="4" t="s">
        <v>1054</v>
      </c>
      <c r="W20" s="137" t="s">
        <v>1055</v>
      </c>
      <c r="X20" s="140">
        <v>0.69</v>
      </c>
      <c r="Y20" s="136"/>
      <c r="Z20" s="136"/>
      <c r="AA20" s="136"/>
      <c r="AB20" s="138">
        <v>1.0</v>
      </c>
      <c r="AC20" s="138">
        <v>1.0</v>
      </c>
      <c r="AD20" s="136"/>
      <c r="AE20" s="136"/>
      <c r="AF20" s="136"/>
      <c r="AG20" s="136"/>
    </row>
    <row r="21" ht="15.75" customHeight="1">
      <c r="A21" s="132">
        <v>36.0</v>
      </c>
      <c r="B21" s="130">
        <v>398.0</v>
      </c>
      <c r="C21" s="130">
        <v>2.0</v>
      </c>
      <c r="D21" s="130">
        <v>36.0</v>
      </c>
      <c r="E21" s="130">
        <v>20.0</v>
      </c>
      <c r="F21" s="4" t="s">
        <v>94</v>
      </c>
      <c r="G21" s="4" t="s">
        <v>1114</v>
      </c>
      <c r="H21" s="4" t="s">
        <v>1114</v>
      </c>
      <c r="I21" s="132" t="b">
        <v>0</v>
      </c>
      <c r="J21" s="133" t="s">
        <v>52</v>
      </c>
      <c r="K21" s="131" t="s">
        <v>954</v>
      </c>
      <c r="L21" s="4" t="s">
        <v>1115</v>
      </c>
      <c r="M21" s="4" t="s">
        <v>1116</v>
      </c>
      <c r="N21" s="135" t="s">
        <v>1117</v>
      </c>
      <c r="O21" s="136"/>
      <c r="P21" s="139" t="s">
        <v>196</v>
      </c>
      <c r="Q21" s="132">
        <v>2021.0</v>
      </c>
      <c r="R21" s="132">
        <v>1.0</v>
      </c>
      <c r="S21" s="137" t="s">
        <v>64</v>
      </c>
      <c r="T21" s="138">
        <v>1.0</v>
      </c>
      <c r="U21" s="136"/>
      <c r="V21" s="4" t="s">
        <v>1041</v>
      </c>
      <c r="W21" s="137" t="s">
        <v>1042</v>
      </c>
      <c r="X21" s="140">
        <v>0.7</v>
      </c>
      <c r="Y21" s="136"/>
      <c r="Z21" s="136"/>
      <c r="AA21" s="138">
        <v>796501.0</v>
      </c>
      <c r="AB21" s="138">
        <v>1.0</v>
      </c>
      <c r="AC21" s="133" t="s">
        <v>68</v>
      </c>
      <c r="AD21" s="140">
        <v>4657.0</v>
      </c>
      <c r="AE21" s="140">
        <v>0.5</v>
      </c>
      <c r="AF21" s="136"/>
      <c r="AG21" s="136"/>
    </row>
    <row r="22" ht="15.75" customHeight="1">
      <c r="A22" s="132">
        <v>36.0</v>
      </c>
      <c r="B22" s="130">
        <v>399.0</v>
      </c>
      <c r="C22" s="130">
        <v>2.0</v>
      </c>
      <c r="D22" s="130">
        <v>37.0</v>
      </c>
      <c r="E22" s="130">
        <v>21.0</v>
      </c>
      <c r="F22" s="4" t="s">
        <v>94</v>
      </c>
      <c r="G22" s="4" t="s">
        <v>1114</v>
      </c>
      <c r="H22" s="4" t="s">
        <v>1114</v>
      </c>
      <c r="I22" s="132" t="b">
        <v>0</v>
      </c>
      <c r="J22" s="133" t="s">
        <v>52</v>
      </c>
      <c r="K22" s="131" t="s">
        <v>954</v>
      </c>
      <c r="L22" s="4" t="s">
        <v>1115</v>
      </c>
      <c r="M22" s="4" t="s">
        <v>1118</v>
      </c>
      <c r="N22" s="135" t="s">
        <v>1119</v>
      </c>
      <c r="O22" s="136"/>
      <c r="P22" s="139" t="s">
        <v>196</v>
      </c>
      <c r="Q22" s="132">
        <v>2021.0</v>
      </c>
      <c r="R22" s="132">
        <v>1.0</v>
      </c>
      <c r="S22" s="137" t="s">
        <v>77</v>
      </c>
      <c r="T22" s="138">
        <v>2.0</v>
      </c>
      <c r="U22" s="136"/>
      <c r="V22" s="4" t="s">
        <v>1041</v>
      </c>
      <c r="W22" s="137" t="s">
        <v>1042</v>
      </c>
      <c r="X22" s="140">
        <v>1.4</v>
      </c>
      <c r="Y22" s="136"/>
      <c r="Z22" s="136"/>
      <c r="AA22" s="138">
        <v>796501.0</v>
      </c>
      <c r="AB22" s="138">
        <v>1.0</v>
      </c>
      <c r="AC22" s="133" t="s">
        <v>68</v>
      </c>
      <c r="AD22" s="140">
        <v>1422.0</v>
      </c>
      <c r="AE22" s="140">
        <v>0.9</v>
      </c>
      <c r="AF22" s="136"/>
      <c r="AG22" s="136"/>
    </row>
    <row r="23" ht="15.75" customHeight="1">
      <c r="A23" s="200">
        <v>36.0</v>
      </c>
      <c r="B23" s="201">
        <v>240.0</v>
      </c>
      <c r="C23" s="201">
        <v>2.0</v>
      </c>
      <c r="D23" s="201">
        <v>30.0</v>
      </c>
      <c r="E23" s="130">
        <v>22.0</v>
      </c>
      <c r="F23" s="202" t="s">
        <v>94</v>
      </c>
      <c r="G23" s="202" t="s">
        <v>95</v>
      </c>
      <c r="H23" s="202" t="s">
        <v>95</v>
      </c>
      <c r="I23" s="200" t="b">
        <v>1</v>
      </c>
      <c r="J23" s="203" t="s">
        <v>52</v>
      </c>
      <c r="K23" s="202" t="s">
        <v>96</v>
      </c>
      <c r="L23" s="202" t="s">
        <v>96</v>
      </c>
      <c r="M23" s="203" t="s">
        <v>1399</v>
      </c>
      <c r="N23" s="204" t="s">
        <v>1331</v>
      </c>
      <c r="O23" s="205" t="s">
        <v>52</v>
      </c>
      <c r="P23" s="208"/>
      <c r="Q23" s="200">
        <v>2022.0</v>
      </c>
      <c r="R23" s="200">
        <v>1.0</v>
      </c>
      <c r="S23" s="204" t="s">
        <v>77</v>
      </c>
      <c r="T23" s="206">
        <v>2.0</v>
      </c>
      <c r="U23" s="205" t="s">
        <v>1040</v>
      </c>
      <c r="V23" s="204" t="s">
        <v>1041</v>
      </c>
      <c r="W23" s="204" t="s">
        <v>1103</v>
      </c>
      <c r="X23" s="207">
        <v>1.99</v>
      </c>
      <c r="Y23" s="208"/>
      <c r="Z23" s="208"/>
      <c r="AA23" s="206">
        <v>469550.9</v>
      </c>
      <c r="AB23" s="206">
        <v>469550.9</v>
      </c>
      <c r="AC23" s="206">
        <v>1.0</v>
      </c>
      <c r="AD23" s="207">
        <v>601000.0</v>
      </c>
      <c r="AE23" s="207">
        <v>0.48</v>
      </c>
      <c r="AF23" s="208"/>
      <c r="AG23" s="208"/>
    </row>
    <row r="24" ht="15.75" customHeight="1">
      <c r="A24" s="132">
        <v>36.0</v>
      </c>
      <c r="B24" s="130">
        <v>183.0</v>
      </c>
      <c r="C24" s="130">
        <v>2.0</v>
      </c>
      <c r="D24" s="130">
        <v>31.0</v>
      </c>
      <c r="E24" s="130">
        <v>23.0</v>
      </c>
      <c r="F24" s="144" t="s">
        <v>94</v>
      </c>
      <c r="G24" s="4" t="s">
        <v>103</v>
      </c>
      <c r="H24" s="4" t="s">
        <v>103</v>
      </c>
      <c r="I24" s="132" t="b">
        <v>1</v>
      </c>
      <c r="J24" s="133" t="s">
        <v>52</v>
      </c>
      <c r="K24" s="4" t="s">
        <v>104</v>
      </c>
      <c r="L24" s="4" t="s">
        <v>104</v>
      </c>
      <c r="M24" s="4" t="s">
        <v>1903</v>
      </c>
      <c r="N24" s="135" t="s">
        <v>1331</v>
      </c>
      <c r="O24" s="136"/>
      <c r="P24" s="136"/>
      <c r="Q24" s="132">
        <v>2022.0</v>
      </c>
      <c r="R24" s="132">
        <v>1.0</v>
      </c>
      <c r="S24" s="137" t="s">
        <v>64</v>
      </c>
      <c r="T24" s="138">
        <v>1.0</v>
      </c>
      <c r="U24" s="139" t="s">
        <v>1040</v>
      </c>
      <c r="V24" s="4" t="s">
        <v>1041</v>
      </c>
      <c r="W24" s="137" t="s">
        <v>1103</v>
      </c>
      <c r="X24" s="140">
        <v>0.87</v>
      </c>
      <c r="Y24" s="136"/>
      <c r="Z24" s="136"/>
      <c r="AA24" s="138">
        <v>340002.3</v>
      </c>
      <c r="AB24" s="138">
        <v>147860.7</v>
      </c>
      <c r="AC24" s="138">
        <v>1.0</v>
      </c>
      <c r="AD24" s="140">
        <v>349000.0</v>
      </c>
      <c r="AE24" s="140">
        <v>1.32</v>
      </c>
      <c r="AF24" s="136"/>
      <c r="AG24" s="136"/>
    </row>
    <row r="25" ht="15.75" customHeight="1">
      <c r="A25" s="132">
        <v>36.0</v>
      </c>
      <c r="B25" s="130">
        <v>481.0</v>
      </c>
      <c r="C25" s="130">
        <v>2.0</v>
      </c>
      <c r="D25" s="130">
        <v>32.0</v>
      </c>
      <c r="E25" s="130">
        <v>24.0</v>
      </c>
      <c r="F25" s="144" t="s">
        <v>94</v>
      </c>
      <c r="G25" s="4" t="s">
        <v>103</v>
      </c>
      <c r="H25" s="4" t="s">
        <v>103</v>
      </c>
      <c r="I25" s="132" t="b">
        <v>1</v>
      </c>
      <c r="J25" s="133" t="s">
        <v>52</v>
      </c>
      <c r="K25" s="4" t="s">
        <v>104</v>
      </c>
      <c r="L25" s="4" t="s">
        <v>104</v>
      </c>
      <c r="M25" s="4" t="s">
        <v>1904</v>
      </c>
      <c r="N25" s="135" t="s">
        <v>1905</v>
      </c>
      <c r="O25" s="136"/>
      <c r="P25" s="136"/>
      <c r="Q25" s="132">
        <v>2021.0</v>
      </c>
      <c r="R25" s="132">
        <v>1.0</v>
      </c>
      <c r="S25" s="137" t="s">
        <v>54</v>
      </c>
      <c r="T25" s="143">
        <v>3.0</v>
      </c>
      <c r="U25" s="136"/>
      <c r="V25" s="4" t="s">
        <v>1041</v>
      </c>
      <c r="W25" s="137" t="s">
        <v>1042</v>
      </c>
      <c r="X25" s="140">
        <v>0.67</v>
      </c>
      <c r="Y25" s="136"/>
      <c r="Z25" s="136"/>
      <c r="AA25" s="138">
        <v>340002.3</v>
      </c>
      <c r="AB25" s="138">
        <v>44280.9</v>
      </c>
      <c r="AC25" s="133" t="s">
        <v>68</v>
      </c>
      <c r="AD25" s="136"/>
      <c r="AE25" s="136"/>
      <c r="AF25" s="136"/>
      <c r="AG25" s="136"/>
    </row>
    <row r="26" ht="15.75" customHeight="1">
      <c r="A26" s="132">
        <v>36.0</v>
      </c>
      <c r="B26" s="130">
        <v>184.0</v>
      </c>
      <c r="C26" s="130">
        <v>2.0</v>
      </c>
      <c r="D26" s="130">
        <v>33.0</v>
      </c>
      <c r="E26" s="130">
        <v>25.0</v>
      </c>
      <c r="F26" s="144" t="s">
        <v>94</v>
      </c>
      <c r="G26" s="4" t="s">
        <v>103</v>
      </c>
      <c r="H26" s="4" t="s">
        <v>103</v>
      </c>
      <c r="I26" s="132" t="b">
        <v>1</v>
      </c>
      <c r="J26" s="133" t="s">
        <v>52</v>
      </c>
      <c r="K26" s="4" t="s">
        <v>104</v>
      </c>
      <c r="L26" s="4" t="s">
        <v>104</v>
      </c>
      <c r="M26" s="4" t="s">
        <v>103</v>
      </c>
      <c r="N26" s="137" t="s">
        <v>1052</v>
      </c>
      <c r="O26" s="136"/>
      <c r="P26" s="136"/>
      <c r="Q26" s="132">
        <v>2021.0</v>
      </c>
      <c r="R26" s="132">
        <v>2.0</v>
      </c>
      <c r="S26" s="137" t="s">
        <v>64</v>
      </c>
      <c r="T26" s="138">
        <v>1.0</v>
      </c>
      <c r="U26" s="139" t="s">
        <v>1040</v>
      </c>
      <c r="V26" s="4" t="s">
        <v>1054</v>
      </c>
      <c r="W26" s="137" t="s">
        <v>1103</v>
      </c>
      <c r="X26" s="140">
        <v>1.08</v>
      </c>
      <c r="Y26" s="136"/>
      <c r="Z26" s="136"/>
      <c r="AA26" s="138">
        <v>340002.3</v>
      </c>
      <c r="AB26" s="138">
        <v>147860.7</v>
      </c>
      <c r="AC26" s="133" t="s">
        <v>68</v>
      </c>
      <c r="AD26" s="136"/>
      <c r="AE26" s="136"/>
      <c r="AF26" s="136"/>
      <c r="AG26" s="136"/>
    </row>
    <row r="27" ht="15.75" customHeight="1">
      <c r="A27" s="181">
        <v>36.0</v>
      </c>
      <c r="B27" s="130">
        <v>427.0</v>
      </c>
      <c r="C27" s="130">
        <v>2.0</v>
      </c>
      <c r="D27" s="150">
        <v>60.0</v>
      </c>
      <c r="E27" s="130">
        <v>26.0</v>
      </c>
      <c r="F27" s="144" t="s">
        <v>94</v>
      </c>
      <c r="G27" s="144" t="s">
        <v>1802</v>
      </c>
      <c r="H27" s="144" t="s">
        <v>764</v>
      </c>
      <c r="I27" s="132" t="b">
        <v>1</v>
      </c>
      <c r="J27" s="151" t="s">
        <v>52</v>
      </c>
      <c r="K27" s="144" t="s">
        <v>765</v>
      </c>
      <c r="L27" s="144" t="s">
        <v>765</v>
      </c>
      <c r="M27" s="4" t="s">
        <v>1803</v>
      </c>
      <c r="N27" s="179" t="s">
        <v>1142</v>
      </c>
      <c r="O27" s="154"/>
      <c r="P27" s="154"/>
      <c r="Q27" s="149">
        <v>2021.0</v>
      </c>
      <c r="R27" s="149">
        <v>1.0</v>
      </c>
      <c r="S27" s="153" t="s">
        <v>64</v>
      </c>
      <c r="T27" s="138">
        <v>1.0</v>
      </c>
      <c r="U27" s="154"/>
      <c r="V27" s="153" t="s">
        <v>1041</v>
      </c>
      <c r="W27" s="153" t="s">
        <v>1042</v>
      </c>
      <c r="X27" s="156">
        <v>1.0</v>
      </c>
      <c r="Y27" s="154"/>
      <c r="Z27" s="154"/>
      <c r="AA27" s="157">
        <v>92804.3</v>
      </c>
      <c r="AB27" s="156">
        <v>8867.95</v>
      </c>
      <c r="AC27" s="157">
        <v>1.0</v>
      </c>
      <c r="AD27" s="156">
        <v>411.0</v>
      </c>
      <c r="AE27" s="156">
        <v>1.1</v>
      </c>
      <c r="AF27" s="154"/>
      <c r="AG27" s="154"/>
    </row>
    <row r="28" ht="15.75" customHeight="1">
      <c r="A28" s="181">
        <v>36.0</v>
      </c>
      <c r="B28" s="130">
        <v>423.0</v>
      </c>
      <c r="C28" s="130">
        <v>2.0</v>
      </c>
      <c r="D28" s="130">
        <v>40.0</v>
      </c>
      <c r="E28" s="130">
        <v>27.0</v>
      </c>
      <c r="F28" s="144" t="s">
        <v>94</v>
      </c>
      <c r="G28" s="144" t="s">
        <v>678</v>
      </c>
      <c r="H28" s="144" t="s">
        <v>678</v>
      </c>
      <c r="I28" s="132" t="b">
        <v>1</v>
      </c>
      <c r="J28" s="151" t="s">
        <v>52</v>
      </c>
      <c r="K28" s="144" t="s">
        <v>679</v>
      </c>
      <c r="L28" s="144" t="s">
        <v>679</v>
      </c>
      <c r="M28" s="4" t="s">
        <v>1796</v>
      </c>
      <c r="N28" s="153" t="s">
        <v>1163</v>
      </c>
      <c r="O28" s="155" t="s">
        <v>52</v>
      </c>
      <c r="P28" s="154"/>
      <c r="Q28" s="149">
        <v>2021.0</v>
      </c>
      <c r="R28" s="149">
        <v>1.0</v>
      </c>
      <c r="S28" s="153" t="s">
        <v>54</v>
      </c>
      <c r="T28" s="143">
        <v>3.0</v>
      </c>
      <c r="U28" s="154"/>
      <c r="V28" s="153" t="s">
        <v>1041</v>
      </c>
      <c r="W28" s="153" t="s">
        <v>1042</v>
      </c>
      <c r="X28" s="156">
        <v>0.51</v>
      </c>
      <c r="Y28" s="154"/>
      <c r="Z28" s="154"/>
      <c r="AA28" s="157">
        <v>92804.3</v>
      </c>
      <c r="AB28" s="157">
        <v>7666.7</v>
      </c>
      <c r="AC28" s="151" t="s">
        <v>68</v>
      </c>
      <c r="AD28" s="156">
        <v>3507.0</v>
      </c>
      <c r="AE28" s="156">
        <v>1.16</v>
      </c>
      <c r="AF28" s="154"/>
      <c r="AG28" s="154"/>
    </row>
    <row r="29" ht="15.75" customHeight="1">
      <c r="A29" s="181">
        <v>36.0</v>
      </c>
      <c r="B29" s="130">
        <v>456.0</v>
      </c>
      <c r="C29" s="130">
        <v>2.0</v>
      </c>
      <c r="D29" s="130">
        <v>41.0</v>
      </c>
      <c r="E29" s="130">
        <v>28.0</v>
      </c>
      <c r="F29" s="144" t="s">
        <v>94</v>
      </c>
      <c r="G29" s="144" t="s">
        <v>678</v>
      </c>
      <c r="H29" s="144" t="s">
        <v>678</v>
      </c>
      <c r="I29" s="132" t="b">
        <v>1</v>
      </c>
      <c r="J29" s="151" t="s">
        <v>52</v>
      </c>
      <c r="K29" s="144" t="s">
        <v>679</v>
      </c>
      <c r="L29" s="144" t="s">
        <v>679</v>
      </c>
      <c r="M29" s="4" t="s">
        <v>1797</v>
      </c>
      <c r="N29" s="153" t="s">
        <v>1276</v>
      </c>
      <c r="O29" s="155" t="s">
        <v>52</v>
      </c>
      <c r="P29" s="154"/>
      <c r="Q29" s="149">
        <v>2021.0</v>
      </c>
      <c r="R29" s="149">
        <v>3.0</v>
      </c>
      <c r="S29" s="153" t="s">
        <v>64</v>
      </c>
      <c r="T29" s="138">
        <v>1.0</v>
      </c>
      <c r="U29" s="154"/>
      <c r="V29" s="153" t="s">
        <v>1047</v>
      </c>
      <c r="W29" s="153" t="s">
        <v>1055</v>
      </c>
      <c r="X29" s="154"/>
      <c r="Y29" s="154"/>
      <c r="Z29" s="156">
        <v>727.0</v>
      </c>
      <c r="AA29" s="157">
        <v>92804.3</v>
      </c>
      <c r="AB29" s="156">
        <v>881.2194233</v>
      </c>
      <c r="AC29" s="151" t="s">
        <v>68</v>
      </c>
      <c r="AD29" s="156">
        <v>2180.0</v>
      </c>
      <c r="AE29" s="154"/>
      <c r="AF29" s="154"/>
      <c r="AG29" s="154"/>
    </row>
    <row r="30" ht="15.75" customHeight="1">
      <c r="A30" s="181">
        <v>36.0</v>
      </c>
      <c r="B30" s="130">
        <v>457.0</v>
      </c>
      <c r="C30" s="130">
        <v>2.0</v>
      </c>
      <c r="D30" s="130">
        <v>42.0</v>
      </c>
      <c r="E30" s="130">
        <v>29.0</v>
      </c>
      <c r="F30" s="144" t="s">
        <v>94</v>
      </c>
      <c r="G30" s="144" t="s">
        <v>1798</v>
      </c>
      <c r="H30" s="144" t="s">
        <v>678</v>
      </c>
      <c r="I30" s="132" t="b">
        <v>1</v>
      </c>
      <c r="J30" s="151" t="s">
        <v>52</v>
      </c>
      <c r="K30" s="144" t="s">
        <v>679</v>
      </c>
      <c r="L30" s="144" t="s">
        <v>679</v>
      </c>
      <c r="M30" s="4" t="s">
        <v>1799</v>
      </c>
      <c r="N30" s="153" t="s">
        <v>1087</v>
      </c>
      <c r="O30" s="155" t="s">
        <v>52</v>
      </c>
      <c r="P30" s="154"/>
      <c r="Q30" s="149">
        <v>2021.0</v>
      </c>
      <c r="R30" s="149">
        <v>3.0</v>
      </c>
      <c r="S30" s="153" t="s">
        <v>64</v>
      </c>
      <c r="T30" s="138">
        <v>1.0</v>
      </c>
      <c r="U30" s="154"/>
      <c r="V30" s="153" t="s">
        <v>1047</v>
      </c>
      <c r="W30" s="153" t="s">
        <v>1055</v>
      </c>
      <c r="X30" s="154"/>
      <c r="Y30" s="154"/>
      <c r="Z30" s="156">
        <v>2290.0</v>
      </c>
      <c r="AA30" s="157">
        <v>92804.3</v>
      </c>
      <c r="AB30" s="156">
        <v>2775.780577</v>
      </c>
      <c r="AC30" s="151" t="s">
        <v>68</v>
      </c>
      <c r="AD30" s="156">
        <v>2400.0</v>
      </c>
      <c r="AE30" s="154"/>
      <c r="AF30" s="154"/>
      <c r="AG30" s="154"/>
    </row>
    <row r="31" ht="15.75" customHeight="1">
      <c r="A31" s="143">
        <v>36.0</v>
      </c>
      <c r="B31" s="130">
        <v>425.0</v>
      </c>
      <c r="C31" s="130">
        <v>2.0</v>
      </c>
      <c r="D31" s="130">
        <v>43.0</v>
      </c>
      <c r="E31" s="130">
        <v>30.0</v>
      </c>
      <c r="F31" s="144" t="s">
        <v>94</v>
      </c>
      <c r="G31" s="4" t="s">
        <v>678</v>
      </c>
      <c r="H31" s="4" t="s">
        <v>678</v>
      </c>
      <c r="I31" s="132" t="b">
        <v>1</v>
      </c>
      <c r="J31" s="133" t="s">
        <v>52</v>
      </c>
      <c r="K31" s="133" t="s">
        <v>1810</v>
      </c>
      <c r="L31" s="133" t="s">
        <v>1810</v>
      </c>
      <c r="M31" s="4" t="s">
        <v>1811</v>
      </c>
      <c r="N31" s="137" t="s">
        <v>1063</v>
      </c>
      <c r="O31" s="139" t="s">
        <v>52</v>
      </c>
      <c r="P31" s="136"/>
      <c r="Q31" s="132">
        <v>2022.0</v>
      </c>
      <c r="R31" s="132">
        <v>3.0</v>
      </c>
      <c r="S31" s="137" t="s">
        <v>77</v>
      </c>
      <c r="T31" s="138">
        <v>2.0</v>
      </c>
      <c r="U31" s="136"/>
      <c r="V31" s="137" t="s">
        <v>1047</v>
      </c>
      <c r="W31" s="137" t="s">
        <v>1055</v>
      </c>
      <c r="X31" s="140">
        <v>1.39</v>
      </c>
      <c r="Y31" s="136"/>
      <c r="Z31" s="136"/>
      <c r="AA31" s="157">
        <v>92804.3</v>
      </c>
      <c r="AB31" s="138">
        <v>2598.1</v>
      </c>
      <c r="AC31" s="133" t="s">
        <v>68</v>
      </c>
      <c r="AD31" s="136"/>
      <c r="AE31" s="136"/>
      <c r="AF31" s="136"/>
      <c r="AG31" s="136"/>
    </row>
    <row r="32" ht="15.75" customHeight="1">
      <c r="A32" s="181">
        <v>36.0</v>
      </c>
      <c r="B32" s="130">
        <v>221.0</v>
      </c>
      <c r="C32" s="130">
        <v>2.0</v>
      </c>
      <c r="D32" s="130">
        <v>44.0</v>
      </c>
      <c r="E32" s="130">
        <v>31.0</v>
      </c>
      <c r="F32" s="144" t="s">
        <v>94</v>
      </c>
      <c r="G32" s="144" t="s">
        <v>678</v>
      </c>
      <c r="H32" s="144" t="s">
        <v>678</v>
      </c>
      <c r="I32" s="132" t="b">
        <v>1</v>
      </c>
      <c r="J32" s="95" t="s">
        <v>52</v>
      </c>
      <c r="K32" s="182" t="s">
        <v>679</v>
      </c>
      <c r="L32" s="182" t="s">
        <v>679</v>
      </c>
      <c r="M32" s="4" t="s">
        <v>1800</v>
      </c>
      <c r="N32" s="153" t="s">
        <v>1102</v>
      </c>
      <c r="O32" s="155" t="s">
        <v>52</v>
      </c>
      <c r="P32" s="154"/>
      <c r="Q32" s="149">
        <v>2019.0</v>
      </c>
      <c r="R32" s="149">
        <v>3.0</v>
      </c>
      <c r="S32" s="153" t="s">
        <v>54</v>
      </c>
      <c r="T32" s="143">
        <v>3.0</v>
      </c>
      <c r="U32" s="155" t="s">
        <v>1040</v>
      </c>
      <c r="V32" s="153" t="s">
        <v>1047</v>
      </c>
      <c r="W32" s="153" t="s">
        <v>1055</v>
      </c>
      <c r="X32" s="154"/>
      <c r="Y32" s="154"/>
      <c r="Z32" s="154"/>
      <c r="AA32" s="157">
        <v>92804.3</v>
      </c>
      <c r="AB32" s="157">
        <v>6496.7</v>
      </c>
      <c r="AC32" s="151" t="s">
        <v>68</v>
      </c>
      <c r="AD32" s="154"/>
      <c r="AE32" s="154"/>
      <c r="AF32" s="154"/>
      <c r="AG32" s="154"/>
    </row>
    <row r="33" ht="15.75" customHeight="1">
      <c r="A33" s="181">
        <v>36.0</v>
      </c>
      <c r="B33" s="130">
        <v>180.0</v>
      </c>
      <c r="C33" s="130">
        <v>2.0</v>
      </c>
      <c r="D33" s="150">
        <v>61.0</v>
      </c>
      <c r="E33" s="130">
        <v>32.0</v>
      </c>
      <c r="F33" s="144" t="s">
        <v>94</v>
      </c>
      <c r="G33" s="144" t="s">
        <v>764</v>
      </c>
      <c r="H33" s="144" t="s">
        <v>764</v>
      </c>
      <c r="I33" s="132" t="b">
        <v>1</v>
      </c>
      <c r="J33" s="151" t="s">
        <v>52</v>
      </c>
      <c r="K33" s="144" t="s">
        <v>765</v>
      </c>
      <c r="L33" s="144" t="s">
        <v>765</v>
      </c>
      <c r="M33" s="4" t="s">
        <v>1801</v>
      </c>
      <c r="N33" s="179" t="s">
        <v>1331</v>
      </c>
      <c r="O33" s="154"/>
      <c r="P33" s="154"/>
      <c r="Q33" s="149">
        <v>2022.0</v>
      </c>
      <c r="R33" s="149">
        <v>1.0</v>
      </c>
      <c r="S33" s="153" t="s">
        <v>64</v>
      </c>
      <c r="T33" s="138">
        <v>1.0</v>
      </c>
      <c r="U33" s="155" t="s">
        <v>1040</v>
      </c>
      <c r="V33" s="153" t="s">
        <v>1041</v>
      </c>
      <c r="W33" s="153" t="s">
        <v>1055</v>
      </c>
      <c r="X33" s="156">
        <v>1.03</v>
      </c>
      <c r="Y33" s="154"/>
      <c r="Z33" s="154"/>
      <c r="AA33" s="157">
        <v>92804.3</v>
      </c>
      <c r="AB33" s="156">
        <v>8867.95</v>
      </c>
      <c r="AC33" s="151" t="s">
        <v>68</v>
      </c>
      <c r="AD33" s="156">
        <v>47000.0</v>
      </c>
      <c r="AE33" s="156">
        <v>0.9</v>
      </c>
      <c r="AF33" s="154"/>
      <c r="AG33" s="154"/>
    </row>
    <row r="34" ht="15.75" customHeight="1">
      <c r="A34" s="149">
        <v>36.0</v>
      </c>
      <c r="B34" s="130">
        <v>482.0</v>
      </c>
      <c r="C34" s="130">
        <v>2.0</v>
      </c>
      <c r="D34" s="150">
        <v>55.0</v>
      </c>
      <c r="E34" s="130">
        <v>33.0</v>
      </c>
      <c r="F34" s="144" t="s">
        <v>94</v>
      </c>
      <c r="G34" s="144" t="s">
        <v>116</v>
      </c>
      <c r="H34" s="144" t="s">
        <v>116</v>
      </c>
      <c r="I34" s="132" t="b">
        <v>1</v>
      </c>
      <c r="J34" s="151" t="s">
        <v>52</v>
      </c>
      <c r="K34" s="144" t="s">
        <v>117</v>
      </c>
      <c r="L34" s="144" t="s">
        <v>117</v>
      </c>
      <c r="M34" s="4" t="s">
        <v>1910</v>
      </c>
      <c r="N34" s="198" t="s">
        <v>1911</v>
      </c>
      <c r="O34" s="154"/>
      <c r="P34" s="154"/>
      <c r="Q34" s="149">
        <v>2021.0</v>
      </c>
      <c r="R34" s="149">
        <v>1.0</v>
      </c>
      <c r="S34" s="153" t="s">
        <v>54</v>
      </c>
      <c r="T34" s="143">
        <v>3.0</v>
      </c>
      <c r="U34" s="154"/>
      <c r="V34" s="153" t="s">
        <v>1041</v>
      </c>
      <c r="W34" s="153" t="s">
        <v>1042</v>
      </c>
      <c r="X34" s="156">
        <v>0.58</v>
      </c>
      <c r="Y34" s="154"/>
      <c r="Z34" s="154"/>
      <c r="AA34" s="157">
        <v>91379.1</v>
      </c>
      <c r="AB34" s="157">
        <v>51667.3</v>
      </c>
      <c r="AC34" s="157">
        <v>1.0</v>
      </c>
      <c r="AD34" s="156">
        <v>55400.0</v>
      </c>
      <c r="AE34" s="156">
        <v>0.988</v>
      </c>
      <c r="AF34" s="154"/>
      <c r="AG34" s="154"/>
    </row>
    <row r="35" ht="15.75" customHeight="1">
      <c r="A35" s="149">
        <v>36.0</v>
      </c>
      <c r="B35" s="130">
        <v>483.0</v>
      </c>
      <c r="C35" s="130">
        <v>2.0</v>
      </c>
      <c r="D35" s="150">
        <v>56.0</v>
      </c>
      <c r="E35" s="130">
        <v>34.0</v>
      </c>
      <c r="F35" s="144" t="s">
        <v>94</v>
      </c>
      <c r="G35" s="144" t="s">
        <v>116</v>
      </c>
      <c r="H35" s="144" t="s">
        <v>116</v>
      </c>
      <c r="I35" s="132" t="b">
        <v>1</v>
      </c>
      <c r="J35" s="151" t="s">
        <v>52</v>
      </c>
      <c r="K35" s="144" t="s">
        <v>117</v>
      </c>
      <c r="L35" s="144" t="s">
        <v>117</v>
      </c>
      <c r="M35" s="4" t="s">
        <v>1909</v>
      </c>
      <c r="N35" s="153" t="s">
        <v>1155</v>
      </c>
      <c r="O35" s="154"/>
      <c r="P35" s="154"/>
      <c r="Q35" s="149">
        <v>2022.0</v>
      </c>
      <c r="R35" s="149">
        <v>3.0</v>
      </c>
      <c r="S35" s="153" t="s">
        <v>64</v>
      </c>
      <c r="T35" s="138">
        <v>1.0</v>
      </c>
      <c r="U35" s="154"/>
      <c r="V35" s="153" t="s">
        <v>1054</v>
      </c>
      <c r="W35" s="153" t="s">
        <v>1055</v>
      </c>
      <c r="X35" s="156">
        <v>0.874</v>
      </c>
      <c r="Y35" s="154"/>
      <c r="Z35" s="154"/>
      <c r="AA35" s="157">
        <v>91379.1</v>
      </c>
      <c r="AB35" s="157">
        <v>1517.0</v>
      </c>
      <c r="AC35" s="151" t="s">
        <v>68</v>
      </c>
      <c r="AD35" s="154"/>
      <c r="AE35" s="154"/>
      <c r="AF35" s="154"/>
      <c r="AG35" s="154"/>
    </row>
    <row r="36" ht="15.75" customHeight="1">
      <c r="A36" s="149">
        <v>36.0</v>
      </c>
      <c r="B36" s="130">
        <v>146.0</v>
      </c>
      <c r="C36" s="130">
        <v>2.0</v>
      </c>
      <c r="D36" s="130">
        <v>39.0</v>
      </c>
      <c r="E36" s="130">
        <v>35.0</v>
      </c>
      <c r="F36" s="144" t="s">
        <v>94</v>
      </c>
      <c r="G36" s="144" t="s">
        <v>1329</v>
      </c>
      <c r="H36" s="131" t="s">
        <v>143</v>
      </c>
      <c r="I36" s="132" t="b">
        <v>1</v>
      </c>
      <c r="J36" s="151" t="s">
        <v>52</v>
      </c>
      <c r="K36" s="144" t="s">
        <v>144</v>
      </c>
      <c r="L36" s="144" t="s">
        <v>144</v>
      </c>
      <c r="M36" s="4" t="s">
        <v>1330</v>
      </c>
      <c r="N36" s="153" t="s">
        <v>1331</v>
      </c>
      <c r="O36" s="155" t="s">
        <v>52</v>
      </c>
      <c r="P36" s="154"/>
      <c r="Q36" s="149">
        <v>2022.0</v>
      </c>
      <c r="R36" s="149">
        <v>1.0</v>
      </c>
      <c r="S36" s="153" t="s">
        <v>64</v>
      </c>
      <c r="T36" s="138">
        <v>1.0</v>
      </c>
      <c r="U36" s="155" t="s">
        <v>1040</v>
      </c>
      <c r="V36" s="153" t="s">
        <v>1041</v>
      </c>
      <c r="W36" s="153" t="s">
        <v>1103</v>
      </c>
      <c r="X36" s="156">
        <v>1.13</v>
      </c>
      <c r="Y36" s="154"/>
      <c r="Z36" s="154"/>
      <c r="AA36" s="157">
        <v>82201.8</v>
      </c>
      <c r="AB36" s="157">
        <v>38549.0</v>
      </c>
      <c r="AC36" s="157">
        <v>1.0</v>
      </c>
      <c r="AD36" s="156">
        <v>149000.0</v>
      </c>
      <c r="AE36" s="156">
        <v>0.48</v>
      </c>
      <c r="AF36" s="154"/>
      <c r="AG36" s="154"/>
    </row>
    <row r="37" ht="15.75" customHeight="1">
      <c r="A37" s="132">
        <v>36.0</v>
      </c>
      <c r="B37" s="130">
        <v>186.0</v>
      </c>
      <c r="C37" s="130">
        <v>2.0</v>
      </c>
      <c r="D37" s="130">
        <v>58.0</v>
      </c>
      <c r="E37" s="130">
        <v>36.0</v>
      </c>
      <c r="F37" s="144" t="s">
        <v>94</v>
      </c>
      <c r="G37" s="4" t="s">
        <v>112</v>
      </c>
      <c r="H37" s="4" t="s">
        <v>112</v>
      </c>
      <c r="I37" s="132" t="b">
        <v>1</v>
      </c>
      <c r="J37" s="133" t="s">
        <v>52</v>
      </c>
      <c r="K37" s="133" t="s">
        <v>113</v>
      </c>
      <c r="L37" s="133" t="s">
        <v>113</v>
      </c>
      <c r="M37" s="4" t="s">
        <v>1908</v>
      </c>
      <c r="N37" s="137" t="s">
        <v>1331</v>
      </c>
      <c r="O37" s="139" t="s">
        <v>52</v>
      </c>
      <c r="P37" s="136"/>
      <c r="Q37" s="132">
        <v>2022.0</v>
      </c>
      <c r="R37" s="132">
        <v>1.0</v>
      </c>
      <c r="S37" s="137" t="s">
        <v>64</v>
      </c>
      <c r="T37" s="138">
        <v>1.0</v>
      </c>
      <c r="U37" s="139" t="s">
        <v>1040</v>
      </c>
      <c r="V37" s="4" t="s">
        <v>1041</v>
      </c>
      <c r="W37" s="137" t="s">
        <v>1103</v>
      </c>
      <c r="X37" s="140">
        <v>0.9</v>
      </c>
      <c r="Y37" s="136"/>
      <c r="Z37" s="136"/>
      <c r="AA37" s="138">
        <v>68121.2</v>
      </c>
      <c r="AB37" s="138">
        <v>68121.2</v>
      </c>
      <c r="AC37" s="138">
        <v>1.0</v>
      </c>
      <c r="AD37" s="140">
        <v>96000.0</v>
      </c>
      <c r="AE37" s="140">
        <v>1.43</v>
      </c>
      <c r="AF37" s="136"/>
      <c r="AG37" s="136"/>
    </row>
    <row r="38" ht="15.75" customHeight="1">
      <c r="A38" s="149">
        <v>36.0</v>
      </c>
      <c r="B38" s="130">
        <v>236.0</v>
      </c>
      <c r="C38" s="130">
        <v>2.0</v>
      </c>
      <c r="D38" s="150">
        <v>34.0</v>
      </c>
      <c r="E38" s="130">
        <v>37.0</v>
      </c>
      <c r="F38" s="144" t="s">
        <v>94</v>
      </c>
      <c r="G38" s="141"/>
      <c r="H38" s="131" t="s">
        <v>129</v>
      </c>
      <c r="I38" s="132" t="b">
        <v>1</v>
      </c>
      <c r="J38" s="151" t="s">
        <v>52</v>
      </c>
      <c r="K38" s="144" t="s">
        <v>130</v>
      </c>
      <c r="L38" s="144" t="s">
        <v>130</v>
      </c>
      <c r="M38" s="133" t="s">
        <v>129</v>
      </c>
      <c r="N38" s="153" t="s">
        <v>1052</v>
      </c>
      <c r="O38" s="154"/>
      <c r="P38" s="154"/>
      <c r="Q38" s="149">
        <v>2020.0</v>
      </c>
      <c r="R38" s="149">
        <v>2.0</v>
      </c>
      <c r="S38" s="153" t="s">
        <v>77</v>
      </c>
      <c r="T38" s="138">
        <v>2.0</v>
      </c>
      <c r="U38" s="155" t="s">
        <v>1040</v>
      </c>
      <c r="V38" s="153" t="s">
        <v>1054</v>
      </c>
      <c r="W38" s="153" t="s">
        <v>1055</v>
      </c>
      <c r="X38" s="156">
        <v>1.34</v>
      </c>
      <c r="Y38" s="154"/>
      <c r="Z38" s="154"/>
      <c r="AA38" s="157">
        <v>35363.1</v>
      </c>
      <c r="AB38" s="157">
        <v>35363.1</v>
      </c>
      <c r="AC38" s="157">
        <v>1.0</v>
      </c>
      <c r="AD38" s="154"/>
      <c r="AE38" s="154"/>
      <c r="AF38" s="154"/>
      <c r="AG38" s="154"/>
    </row>
    <row r="39" ht="15.75" customHeight="1">
      <c r="A39" s="149">
        <v>36.0</v>
      </c>
      <c r="B39" s="130">
        <v>151.0</v>
      </c>
      <c r="C39" s="130">
        <v>2.0</v>
      </c>
      <c r="D39" s="130">
        <v>47.0</v>
      </c>
      <c r="E39" s="130">
        <v>38.0</v>
      </c>
      <c r="F39" s="144" t="s">
        <v>94</v>
      </c>
      <c r="G39" s="144" t="s">
        <v>1392</v>
      </c>
      <c r="H39" s="144" t="s">
        <v>1392</v>
      </c>
      <c r="I39" s="132" t="b">
        <v>1</v>
      </c>
      <c r="J39" s="151" t="s">
        <v>52</v>
      </c>
      <c r="K39" s="144" t="s">
        <v>1393</v>
      </c>
      <c r="L39" s="144" t="s">
        <v>1393</v>
      </c>
      <c r="M39" s="4" t="s">
        <v>1394</v>
      </c>
      <c r="N39" s="198" t="s">
        <v>1395</v>
      </c>
      <c r="O39" s="154"/>
      <c r="P39" s="154"/>
      <c r="Q39" s="149">
        <v>2020.0</v>
      </c>
      <c r="R39" s="181">
        <v>1.0</v>
      </c>
      <c r="S39" s="155" t="s">
        <v>64</v>
      </c>
      <c r="T39" s="138">
        <v>1.0</v>
      </c>
      <c r="U39" s="155" t="s">
        <v>1040</v>
      </c>
      <c r="V39" s="155" t="s">
        <v>1041</v>
      </c>
      <c r="W39" s="153" t="s">
        <v>1103</v>
      </c>
      <c r="X39" s="157">
        <v>1.17</v>
      </c>
      <c r="Y39" s="154"/>
      <c r="Z39" s="154"/>
      <c r="AA39" s="157">
        <v>29766.2</v>
      </c>
      <c r="AB39" s="157">
        <v>29766.2</v>
      </c>
      <c r="AC39" s="157">
        <v>1.0</v>
      </c>
      <c r="AD39" s="154"/>
      <c r="AE39" s="154"/>
      <c r="AF39" s="154"/>
      <c r="AG39" s="154"/>
    </row>
    <row r="40" ht="15.75" customHeight="1">
      <c r="A40" s="132">
        <v>36.0</v>
      </c>
      <c r="B40" s="130">
        <v>136.0</v>
      </c>
      <c r="C40" s="130">
        <v>2.0</v>
      </c>
      <c r="D40" s="130">
        <v>35.0</v>
      </c>
      <c r="E40" s="130">
        <v>39.0</v>
      </c>
      <c r="F40" s="144" t="s">
        <v>94</v>
      </c>
      <c r="G40" s="4" t="s">
        <v>1114</v>
      </c>
      <c r="H40" s="145" t="s">
        <v>138</v>
      </c>
      <c r="I40" s="132" t="b">
        <v>1</v>
      </c>
      <c r="J40" s="133" t="s">
        <v>52</v>
      </c>
      <c r="K40" s="4" t="s">
        <v>139</v>
      </c>
      <c r="L40" s="4" t="s">
        <v>139</v>
      </c>
      <c r="M40" s="4" t="s">
        <v>138</v>
      </c>
      <c r="N40" s="137" t="s">
        <v>1052</v>
      </c>
      <c r="O40" s="136"/>
      <c r="P40" s="136"/>
      <c r="Q40" s="132">
        <v>2021.0</v>
      </c>
      <c r="R40" s="132">
        <v>2.0</v>
      </c>
      <c r="S40" s="137" t="s">
        <v>64</v>
      </c>
      <c r="T40" s="138">
        <v>1.0</v>
      </c>
      <c r="U40" s="139" t="s">
        <v>1040</v>
      </c>
      <c r="V40" s="4" t="s">
        <v>1054</v>
      </c>
      <c r="W40" s="137" t="s">
        <v>1055</v>
      </c>
      <c r="X40" s="140">
        <v>1.17</v>
      </c>
      <c r="Y40" s="136"/>
      <c r="Z40" s="136"/>
      <c r="AA40" s="138">
        <v>23046.9</v>
      </c>
      <c r="AB40" s="138">
        <v>23046.9</v>
      </c>
      <c r="AC40" s="138">
        <v>1.0</v>
      </c>
      <c r="AD40" s="136"/>
      <c r="AE40" s="136"/>
      <c r="AF40" s="136"/>
      <c r="AG40" s="136"/>
    </row>
    <row r="41" ht="15.75" customHeight="1">
      <c r="A41" s="149">
        <v>36.0</v>
      </c>
      <c r="B41" s="130">
        <v>256.0</v>
      </c>
      <c r="C41" s="130">
        <v>2.0</v>
      </c>
      <c r="D41" s="150">
        <v>57.0</v>
      </c>
      <c r="E41" s="130">
        <v>40.0</v>
      </c>
      <c r="F41" s="144" t="s">
        <v>94</v>
      </c>
      <c r="G41" s="144" t="s">
        <v>1953</v>
      </c>
      <c r="H41" s="144" t="s">
        <v>1953</v>
      </c>
      <c r="I41" s="132" t="b">
        <v>1</v>
      </c>
      <c r="J41" s="151" t="s">
        <v>52</v>
      </c>
      <c r="K41" s="144" t="s">
        <v>1954</v>
      </c>
      <c r="L41" s="144" t="s">
        <v>1954</v>
      </c>
      <c r="M41" s="4" t="s">
        <v>1955</v>
      </c>
      <c r="N41" s="179" t="s">
        <v>1331</v>
      </c>
      <c r="O41" s="154"/>
      <c r="P41" s="154"/>
      <c r="Q41" s="149">
        <v>2020.0</v>
      </c>
      <c r="R41" s="149">
        <v>1.0</v>
      </c>
      <c r="S41" s="153" t="s">
        <v>77</v>
      </c>
      <c r="T41" s="138">
        <v>2.0</v>
      </c>
      <c r="U41" s="155" t="s">
        <v>1040</v>
      </c>
      <c r="V41" s="153" t="s">
        <v>1041</v>
      </c>
      <c r="W41" s="153" t="s">
        <v>1103</v>
      </c>
      <c r="X41" s="156">
        <v>1.75</v>
      </c>
      <c r="Y41" s="154"/>
      <c r="Z41" s="154"/>
      <c r="AA41" s="157">
        <v>17394.6</v>
      </c>
      <c r="AB41" s="157">
        <v>17394.6</v>
      </c>
      <c r="AC41" s="157">
        <v>1.0</v>
      </c>
      <c r="AD41" s="156">
        <v>33000.0</v>
      </c>
      <c r="AE41" s="156">
        <v>0.6</v>
      </c>
      <c r="AF41" s="154"/>
      <c r="AG41" s="154"/>
    </row>
    <row r="42" ht="15.75" customHeight="1">
      <c r="A42" s="132">
        <v>36.0</v>
      </c>
      <c r="B42" s="130">
        <v>397.0</v>
      </c>
      <c r="C42" s="130">
        <v>2.0</v>
      </c>
      <c r="D42" s="130">
        <v>38.0</v>
      </c>
      <c r="E42" s="130">
        <v>41.0</v>
      </c>
      <c r="F42" s="4" t="s">
        <v>94</v>
      </c>
      <c r="G42" s="4" t="s">
        <v>1114</v>
      </c>
      <c r="H42" s="4" t="s">
        <v>1114</v>
      </c>
      <c r="I42" s="132" t="b">
        <v>0</v>
      </c>
      <c r="J42" s="133" t="s">
        <v>52</v>
      </c>
      <c r="K42" s="131" t="s">
        <v>954</v>
      </c>
      <c r="L42" s="4" t="s">
        <v>1115</v>
      </c>
      <c r="M42" s="4" t="s">
        <v>1120</v>
      </c>
      <c r="N42" s="135" t="s">
        <v>1121</v>
      </c>
      <c r="O42" s="136"/>
      <c r="P42" s="139" t="s">
        <v>196</v>
      </c>
      <c r="Q42" s="132">
        <v>2021.0</v>
      </c>
      <c r="R42" s="132">
        <v>1.0</v>
      </c>
      <c r="S42" s="137" t="s">
        <v>54</v>
      </c>
      <c r="T42" s="143">
        <v>3.0</v>
      </c>
      <c r="U42" s="136"/>
      <c r="V42" s="4" t="s">
        <v>1041</v>
      </c>
      <c r="W42" s="137" t="s">
        <v>1055</v>
      </c>
      <c r="X42" s="140">
        <v>0.7</v>
      </c>
      <c r="Y42" s="136"/>
      <c r="Z42" s="136"/>
      <c r="AA42" s="138">
        <v>7965.1</v>
      </c>
      <c r="AB42" s="138">
        <v>1.0</v>
      </c>
      <c r="AC42" s="138">
        <v>1.0</v>
      </c>
      <c r="AD42" s="140">
        <v>11625.0</v>
      </c>
      <c r="AE42" s="140">
        <v>1.3</v>
      </c>
      <c r="AF42" s="136"/>
      <c r="AG42" s="136"/>
    </row>
    <row r="43" ht="15.75" customHeight="1">
      <c r="A43" s="149">
        <v>36.0</v>
      </c>
      <c r="B43" s="130">
        <v>150.0</v>
      </c>
      <c r="C43" s="130">
        <v>2.0</v>
      </c>
      <c r="D43" s="130">
        <v>50.0</v>
      </c>
      <c r="E43" s="130">
        <v>42.0</v>
      </c>
      <c r="F43" s="144" t="s">
        <v>94</v>
      </c>
      <c r="G43" s="144" t="s">
        <v>1388</v>
      </c>
      <c r="H43" s="144" t="s">
        <v>1388</v>
      </c>
      <c r="I43" s="132" t="b">
        <v>1</v>
      </c>
      <c r="J43" s="151" t="s">
        <v>52</v>
      </c>
      <c r="K43" s="144" t="s">
        <v>1389</v>
      </c>
      <c r="L43" s="144" t="s">
        <v>1389</v>
      </c>
      <c r="M43" s="4" t="s">
        <v>1388</v>
      </c>
      <c r="N43" s="153" t="s">
        <v>1052</v>
      </c>
      <c r="O43" s="154"/>
      <c r="P43" s="154"/>
      <c r="Q43" s="149">
        <v>2020.0</v>
      </c>
      <c r="R43" s="149">
        <v>2.0</v>
      </c>
      <c r="S43" s="153" t="s">
        <v>64</v>
      </c>
      <c r="T43" s="138">
        <v>1.0</v>
      </c>
      <c r="U43" s="155" t="s">
        <v>1040</v>
      </c>
      <c r="V43" s="153" t="s">
        <v>1054</v>
      </c>
      <c r="W43" s="153" t="s">
        <v>1103</v>
      </c>
      <c r="X43" s="156">
        <v>0.97</v>
      </c>
      <c r="Y43" s="154"/>
      <c r="Z43" s="154"/>
      <c r="AA43" s="157">
        <v>7786.0</v>
      </c>
      <c r="AB43" s="157">
        <v>7786.0</v>
      </c>
      <c r="AC43" s="157">
        <v>1.0</v>
      </c>
      <c r="AD43" s="154"/>
      <c r="AE43" s="154"/>
      <c r="AF43" s="154"/>
      <c r="AG43" s="154"/>
    </row>
    <row r="44" ht="15.75" customHeight="1">
      <c r="A44" s="149">
        <v>36.0</v>
      </c>
      <c r="B44" s="130">
        <v>208.0</v>
      </c>
      <c r="C44" s="130">
        <v>2.0</v>
      </c>
      <c r="D44" s="150">
        <v>67.0</v>
      </c>
      <c r="E44" s="130">
        <v>43.0</v>
      </c>
      <c r="F44" s="144" t="s">
        <v>94</v>
      </c>
      <c r="G44" s="144" t="s">
        <v>1490</v>
      </c>
      <c r="H44" s="144" t="s">
        <v>1490</v>
      </c>
      <c r="I44" s="132" t="b">
        <v>1</v>
      </c>
      <c r="J44" s="151" t="s">
        <v>52</v>
      </c>
      <c r="K44" s="144" t="s">
        <v>1491</v>
      </c>
      <c r="L44" s="144" t="s">
        <v>1491</v>
      </c>
      <c r="M44" s="4" t="s">
        <v>1492</v>
      </c>
      <c r="N44" s="198" t="s">
        <v>1395</v>
      </c>
      <c r="O44" s="154"/>
      <c r="P44" s="154"/>
      <c r="Q44" s="149">
        <v>2022.0</v>
      </c>
      <c r="R44" s="181">
        <v>1.0</v>
      </c>
      <c r="S44" s="155" t="s">
        <v>54</v>
      </c>
      <c r="T44" s="143">
        <v>3.0</v>
      </c>
      <c r="U44" s="155" t="s">
        <v>1040</v>
      </c>
      <c r="V44" s="155" t="s">
        <v>1041</v>
      </c>
      <c r="W44" s="153" t="s">
        <v>1042</v>
      </c>
      <c r="X44" s="157">
        <v>0.73</v>
      </c>
      <c r="Y44" s="154"/>
      <c r="Z44" s="154"/>
      <c r="AA44" s="157">
        <v>3226.9</v>
      </c>
      <c r="AB44" s="156">
        <v>1613.45</v>
      </c>
      <c r="AC44" s="151" t="s">
        <v>68</v>
      </c>
      <c r="AD44" s="154"/>
      <c r="AE44" s="154"/>
      <c r="AF44" s="154"/>
      <c r="AG44" s="154"/>
    </row>
    <row r="45" ht="15.75" customHeight="1">
      <c r="A45" s="149">
        <v>36.0</v>
      </c>
      <c r="B45" s="130">
        <v>162.0</v>
      </c>
      <c r="C45" s="130">
        <v>2.0</v>
      </c>
      <c r="D45" s="150">
        <v>66.0</v>
      </c>
      <c r="E45" s="130">
        <v>44.0</v>
      </c>
      <c r="F45" s="144" t="s">
        <v>94</v>
      </c>
      <c r="G45" s="144" t="s">
        <v>1388</v>
      </c>
      <c r="H45" s="131" t="s">
        <v>1490</v>
      </c>
      <c r="I45" s="132" t="b">
        <v>1</v>
      </c>
      <c r="J45" s="151" t="s">
        <v>52</v>
      </c>
      <c r="K45" s="144" t="s">
        <v>1491</v>
      </c>
      <c r="L45" s="537" t="s">
        <v>1491</v>
      </c>
      <c r="M45" s="4" t="s">
        <v>1493</v>
      </c>
      <c r="N45" s="179" t="s">
        <v>1331</v>
      </c>
      <c r="O45" s="154"/>
      <c r="P45" s="154"/>
      <c r="Q45" s="149">
        <v>2022.0</v>
      </c>
      <c r="R45" s="149">
        <v>1.0</v>
      </c>
      <c r="S45" s="153" t="s">
        <v>64</v>
      </c>
      <c r="T45" s="138">
        <v>1.0</v>
      </c>
      <c r="U45" s="155" t="s">
        <v>1040</v>
      </c>
      <c r="V45" s="153" t="s">
        <v>1041</v>
      </c>
      <c r="W45" s="153" t="s">
        <v>1103</v>
      </c>
      <c r="X45" s="156">
        <v>0.75</v>
      </c>
      <c r="Y45" s="154"/>
      <c r="Z45" s="154"/>
      <c r="AA45" s="157">
        <v>3226.9</v>
      </c>
      <c r="AB45" s="156">
        <v>1613.45</v>
      </c>
      <c r="AC45" s="157">
        <v>1.0</v>
      </c>
      <c r="AD45" s="156">
        <v>8600.0</v>
      </c>
      <c r="AE45" s="156">
        <v>1.1</v>
      </c>
      <c r="AF45" s="154"/>
      <c r="AG45" s="154"/>
    </row>
    <row r="46" ht="15.75" customHeight="1">
      <c r="A46" s="149">
        <v>36.0</v>
      </c>
      <c r="B46" s="130">
        <v>190.0</v>
      </c>
      <c r="C46" s="130">
        <v>2.0</v>
      </c>
      <c r="D46" s="150">
        <v>68.0</v>
      </c>
      <c r="E46" s="130">
        <v>45.0</v>
      </c>
      <c r="F46" s="144" t="s">
        <v>94</v>
      </c>
      <c r="G46" s="141"/>
      <c r="H46" s="131" t="s">
        <v>1744</v>
      </c>
      <c r="I46" s="132" t="b">
        <v>1</v>
      </c>
      <c r="J46" s="151" t="s">
        <v>52</v>
      </c>
      <c r="K46" s="144" t="s">
        <v>1745</v>
      </c>
      <c r="L46" s="144" t="s">
        <v>1745</v>
      </c>
      <c r="M46" s="4" t="s">
        <v>1744</v>
      </c>
      <c r="N46" s="153" t="s">
        <v>1052</v>
      </c>
      <c r="O46" s="154"/>
      <c r="P46" s="154"/>
      <c r="Q46" s="149">
        <v>2021.0</v>
      </c>
      <c r="R46" s="149">
        <v>2.0</v>
      </c>
      <c r="S46" s="153" t="s">
        <v>64</v>
      </c>
      <c r="T46" s="138">
        <v>1.0</v>
      </c>
      <c r="U46" s="155" t="s">
        <v>1040</v>
      </c>
      <c r="V46" s="153" t="s">
        <v>1054</v>
      </c>
      <c r="W46" s="153" t="s">
        <v>1055</v>
      </c>
      <c r="X46" s="156">
        <v>0.8</v>
      </c>
      <c r="Y46" s="154"/>
      <c r="Z46" s="154"/>
      <c r="AA46" s="157">
        <v>2674.3</v>
      </c>
      <c r="AB46" s="157">
        <v>2674.3</v>
      </c>
      <c r="AC46" s="157">
        <v>1.0</v>
      </c>
      <c r="AD46" s="154"/>
      <c r="AE46" s="154"/>
      <c r="AF46" s="154"/>
      <c r="AG46" s="154"/>
    </row>
    <row r="47" ht="15.75" customHeight="1">
      <c r="A47" s="132">
        <v>36.0</v>
      </c>
      <c r="B47" s="130">
        <v>231.0</v>
      </c>
      <c r="C47" s="130">
        <v>2.0</v>
      </c>
      <c r="D47" s="130">
        <v>53.0</v>
      </c>
      <c r="E47" s="130">
        <v>46.0</v>
      </c>
      <c r="F47" s="144" t="s">
        <v>94</v>
      </c>
      <c r="G47" s="4" t="s">
        <v>1888</v>
      </c>
      <c r="H47" s="4" t="s">
        <v>1888</v>
      </c>
      <c r="I47" s="132" t="b">
        <v>0</v>
      </c>
      <c r="J47" s="133" t="s">
        <v>52</v>
      </c>
      <c r="K47" s="162" t="s">
        <v>1889</v>
      </c>
      <c r="L47" s="166" t="s">
        <v>1890</v>
      </c>
      <c r="M47" s="4" t="s">
        <v>1891</v>
      </c>
      <c r="N47" s="135" t="s">
        <v>1331</v>
      </c>
      <c r="O47" s="136"/>
      <c r="P47" s="136"/>
      <c r="Q47" s="132">
        <v>2021.0</v>
      </c>
      <c r="R47" s="132">
        <v>1.0</v>
      </c>
      <c r="S47" s="137" t="s">
        <v>54</v>
      </c>
      <c r="T47" s="143">
        <v>3.0</v>
      </c>
      <c r="U47" s="139" t="s">
        <v>1040</v>
      </c>
      <c r="V47" s="4" t="s">
        <v>1041</v>
      </c>
      <c r="W47" s="137" t="s">
        <v>1103</v>
      </c>
      <c r="X47" s="140">
        <v>0.51</v>
      </c>
      <c r="Y47" s="136"/>
      <c r="Z47" s="136"/>
      <c r="AA47" s="138">
        <v>2055.8</v>
      </c>
      <c r="AB47" s="140">
        <v>1027.9</v>
      </c>
      <c r="AC47" s="133" t="s">
        <v>68</v>
      </c>
      <c r="AD47" s="140">
        <v>4800.0</v>
      </c>
      <c r="AE47" s="140">
        <v>3.9</v>
      </c>
      <c r="AF47" s="136"/>
      <c r="AG47" s="136"/>
    </row>
    <row r="48" ht="15.75" customHeight="1">
      <c r="A48" s="132">
        <v>36.0</v>
      </c>
      <c r="B48" s="130">
        <v>232.0</v>
      </c>
      <c r="C48" s="130">
        <v>2.0</v>
      </c>
      <c r="D48" s="130">
        <v>54.0</v>
      </c>
      <c r="E48" s="130">
        <v>47.0</v>
      </c>
      <c r="F48" s="144" t="s">
        <v>94</v>
      </c>
      <c r="G48" s="4" t="s">
        <v>1888</v>
      </c>
      <c r="H48" s="4" t="s">
        <v>1888</v>
      </c>
      <c r="I48" s="132" t="b">
        <v>0</v>
      </c>
      <c r="J48" s="133" t="s">
        <v>52</v>
      </c>
      <c r="K48" s="162" t="s">
        <v>1889</v>
      </c>
      <c r="L48" s="166" t="s">
        <v>1890</v>
      </c>
      <c r="M48" s="4" t="s">
        <v>1888</v>
      </c>
      <c r="N48" s="137" t="s">
        <v>1052</v>
      </c>
      <c r="O48" s="136"/>
      <c r="P48" s="136"/>
      <c r="Q48" s="132">
        <v>2020.0</v>
      </c>
      <c r="R48" s="132">
        <v>2.0</v>
      </c>
      <c r="S48" s="137" t="s">
        <v>54</v>
      </c>
      <c r="T48" s="143">
        <v>3.0</v>
      </c>
      <c r="U48" s="139" t="s">
        <v>1040</v>
      </c>
      <c r="V48" s="4" t="s">
        <v>1054</v>
      </c>
      <c r="W48" s="137" t="s">
        <v>1103</v>
      </c>
      <c r="X48" s="140">
        <v>0.72</v>
      </c>
      <c r="Y48" s="136"/>
      <c r="Z48" s="136"/>
      <c r="AA48" s="138">
        <v>2055.8</v>
      </c>
      <c r="AB48" s="140">
        <v>1027.9</v>
      </c>
      <c r="AC48" s="138">
        <v>1.0</v>
      </c>
      <c r="AD48" s="136"/>
      <c r="AE48" s="136"/>
      <c r="AF48" s="136"/>
      <c r="AG48" s="136"/>
    </row>
    <row r="49" ht="15.75" customHeight="1">
      <c r="A49" s="132">
        <v>36.0</v>
      </c>
      <c r="B49" s="130">
        <v>185.0</v>
      </c>
      <c r="C49" s="130">
        <v>2.0</v>
      </c>
      <c r="D49" s="130">
        <v>59.0</v>
      </c>
      <c r="E49" s="130">
        <v>48.0</v>
      </c>
      <c r="F49" s="144" t="s">
        <v>94</v>
      </c>
      <c r="G49" s="141"/>
      <c r="H49" s="145" t="s">
        <v>1906</v>
      </c>
      <c r="I49" s="132" t="b">
        <v>1</v>
      </c>
      <c r="J49" s="133" t="s">
        <v>52</v>
      </c>
      <c r="K49" s="4" t="s">
        <v>1907</v>
      </c>
      <c r="L49" s="4" t="s">
        <v>1907</v>
      </c>
      <c r="M49" s="4" t="s">
        <v>1906</v>
      </c>
      <c r="N49" s="137" t="s">
        <v>1052</v>
      </c>
      <c r="O49" s="136"/>
      <c r="P49" s="136"/>
      <c r="Q49" s="132">
        <v>2020.0</v>
      </c>
      <c r="R49" s="132">
        <v>2.0</v>
      </c>
      <c r="S49" s="137" t="s">
        <v>64</v>
      </c>
      <c r="T49" s="138">
        <v>1.0</v>
      </c>
      <c r="U49" s="139" t="s">
        <v>1040</v>
      </c>
      <c r="V49" s="4" t="s">
        <v>1054</v>
      </c>
      <c r="W49" s="137" t="s">
        <v>1055</v>
      </c>
      <c r="X49" s="140">
        <v>0.84</v>
      </c>
      <c r="Y49" s="136"/>
      <c r="Z49" s="136"/>
      <c r="AA49" s="138">
        <v>1747.3</v>
      </c>
      <c r="AB49" s="138">
        <v>1747.3</v>
      </c>
      <c r="AC49" s="138">
        <v>1.0</v>
      </c>
      <c r="AD49" s="136"/>
      <c r="AE49" s="136"/>
      <c r="AF49" s="136"/>
      <c r="AG49" s="136"/>
    </row>
    <row r="50" ht="15.75" customHeight="1">
      <c r="A50" s="143">
        <v>36.0</v>
      </c>
      <c r="B50" s="130">
        <v>222.0</v>
      </c>
      <c r="C50" s="130">
        <v>2.0</v>
      </c>
      <c r="D50" s="130">
        <v>69.0</v>
      </c>
      <c r="E50" s="130">
        <v>49.0</v>
      </c>
      <c r="F50" s="4" t="s">
        <v>610</v>
      </c>
      <c r="G50" s="141"/>
      <c r="H50" s="145" t="s">
        <v>1804</v>
      </c>
      <c r="I50" s="132" t="b">
        <v>1</v>
      </c>
      <c r="J50" s="133" t="s">
        <v>52</v>
      </c>
      <c r="K50" s="4" t="s">
        <v>741</v>
      </c>
      <c r="L50" s="4" t="s">
        <v>741</v>
      </c>
      <c r="M50" s="4" t="s">
        <v>1804</v>
      </c>
      <c r="N50" s="137" t="s">
        <v>1052</v>
      </c>
      <c r="O50" s="136"/>
      <c r="P50" s="139" t="s">
        <v>196</v>
      </c>
      <c r="Q50" s="132">
        <v>2020.0</v>
      </c>
      <c r="R50" s="132">
        <v>2.0</v>
      </c>
      <c r="S50" s="137" t="s">
        <v>54</v>
      </c>
      <c r="T50" s="143">
        <v>3.0</v>
      </c>
      <c r="U50" s="139" t="s">
        <v>1040</v>
      </c>
      <c r="V50" s="4" t="s">
        <v>1054</v>
      </c>
      <c r="W50" s="137" t="s">
        <v>1055</v>
      </c>
      <c r="X50" s="140">
        <v>0.48</v>
      </c>
      <c r="Y50" s="136"/>
      <c r="Z50" s="136"/>
      <c r="AA50" s="138">
        <v>1275.8</v>
      </c>
      <c r="AB50" s="138">
        <v>1271.8</v>
      </c>
      <c r="AC50" s="138">
        <v>1.0</v>
      </c>
      <c r="AD50" s="136"/>
      <c r="AE50" s="136"/>
      <c r="AF50" s="136"/>
      <c r="AG50" s="136"/>
    </row>
    <row r="51" ht="15.75" customHeight="1">
      <c r="A51" s="143">
        <v>36.0</v>
      </c>
      <c r="B51" s="130">
        <v>430.0</v>
      </c>
      <c r="C51" s="130">
        <v>2.0</v>
      </c>
      <c r="D51" s="130">
        <v>62.0</v>
      </c>
      <c r="E51" s="130">
        <v>50.0</v>
      </c>
      <c r="F51" s="4" t="s">
        <v>610</v>
      </c>
      <c r="G51" s="4" t="s">
        <v>1805</v>
      </c>
      <c r="H51" s="145" t="s">
        <v>1804</v>
      </c>
      <c r="I51" s="132" t="b">
        <v>1</v>
      </c>
      <c r="J51" s="133" t="s">
        <v>52</v>
      </c>
      <c r="K51" s="4" t="s">
        <v>741</v>
      </c>
      <c r="L51" s="4" t="s">
        <v>741</v>
      </c>
      <c r="M51" s="4" t="s">
        <v>1806</v>
      </c>
      <c r="N51" s="135" t="s">
        <v>1119</v>
      </c>
      <c r="O51" s="136"/>
      <c r="P51" s="139" t="s">
        <v>196</v>
      </c>
      <c r="Q51" s="132">
        <v>2021.0</v>
      </c>
      <c r="R51" s="132">
        <v>1.0</v>
      </c>
      <c r="S51" s="137" t="s">
        <v>64</v>
      </c>
      <c r="T51" s="138">
        <v>1.0</v>
      </c>
      <c r="U51" s="136"/>
      <c r="V51" s="4" t="s">
        <v>1041</v>
      </c>
      <c r="W51" s="137" t="s">
        <v>1042</v>
      </c>
      <c r="X51" s="140">
        <v>0.9</v>
      </c>
      <c r="Y51" s="136"/>
      <c r="Z51" s="136"/>
      <c r="AA51" s="138">
        <v>1275.8</v>
      </c>
      <c r="AB51" s="138">
        <v>1.0</v>
      </c>
      <c r="AC51" s="133" t="s">
        <v>68</v>
      </c>
      <c r="AD51" s="140">
        <v>7721.0</v>
      </c>
      <c r="AE51" s="140">
        <v>1.0</v>
      </c>
      <c r="AF51" s="136"/>
      <c r="AG51" s="136"/>
    </row>
    <row r="52" ht="15.75" customHeight="1">
      <c r="A52" s="143">
        <v>36.0</v>
      </c>
      <c r="B52" s="130">
        <v>431.0</v>
      </c>
      <c r="C52" s="130">
        <v>2.0</v>
      </c>
      <c r="D52" s="130">
        <v>63.0</v>
      </c>
      <c r="E52" s="130">
        <v>51.0</v>
      </c>
      <c r="F52" s="4" t="s">
        <v>610</v>
      </c>
      <c r="G52" s="4" t="s">
        <v>1805</v>
      </c>
      <c r="H52" s="145" t="s">
        <v>1804</v>
      </c>
      <c r="I52" s="132" t="b">
        <v>1</v>
      </c>
      <c r="J52" s="133" t="s">
        <v>52</v>
      </c>
      <c r="K52" s="4" t="s">
        <v>741</v>
      </c>
      <c r="L52" s="4" t="s">
        <v>741</v>
      </c>
      <c r="M52" s="4" t="s">
        <v>1807</v>
      </c>
      <c r="N52" s="135" t="s">
        <v>1142</v>
      </c>
      <c r="O52" s="136"/>
      <c r="P52" s="139" t="s">
        <v>196</v>
      </c>
      <c r="Q52" s="132">
        <v>2021.0</v>
      </c>
      <c r="R52" s="132">
        <v>1.0</v>
      </c>
      <c r="S52" s="137" t="s">
        <v>64</v>
      </c>
      <c r="T52" s="138">
        <v>1.0</v>
      </c>
      <c r="U52" s="136"/>
      <c r="V52" s="4" t="s">
        <v>1041</v>
      </c>
      <c r="W52" s="137" t="s">
        <v>1042</v>
      </c>
      <c r="X52" s="140">
        <v>0.7</v>
      </c>
      <c r="Y52" s="136"/>
      <c r="Z52" s="136"/>
      <c r="AA52" s="138">
        <v>1275.8</v>
      </c>
      <c r="AB52" s="138">
        <v>1.0</v>
      </c>
      <c r="AC52" s="133" t="s">
        <v>68</v>
      </c>
      <c r="AD52" s="140">
        <v>10674.0</v>
      </c>
      <c r="AE52" s="140">
        <v>0.8</v>
      </c>
      <c r="AF52" s="136"/>
      <c r="AG52" s="136"/>
    </row>
    <row r="53" ht="15.75" customHeight="1">
      <c r="A53" s="143">
        <v>36.0</v>
      </c>
      <c r="B53" s="130">
        <v>428.0</v>
      </c>
      <c r="C53" s="130">
        <v>2.0</v>
      </c>
      <c r="D53" s="130">
        <v>64.0</v>
      </c>
      <c r="E53" s="130">
        <v>52.0</v>
      </c>
      <c r="F53" s="4" t="s">
        <v>610</v>
      </c>
      <c r="G53" s="4" t="s">
        <v>1805</v>
      </c>
      <c r="H53" s="145" t="s">
        <v>1804</v>
      </c>
      <c r="I53" s="132" t="b">
        <v>1</v>
      </c>
      <c r="J53" s="133" t="s">
        <v>52</v>
      </c>
      <c r="K53" s="4" t="s">
        <v>741</v>
      </c>
      <c r="L53" s="4" t="s">
        <v>741</v>
      </c>
      <c r="M53" s="4" t="s">
        <v>1808</v>
      </c>
      <c r="N53" s="135" t="s">
        <v>1121</v>
      </c>
      <c r="O53" s="136"/>
      <c r="P53" s="139" t="s">
        <v>196</v>
      </c>
      <c r="Q53" s="132">
        <v>2021.0</v>
      </c>
      <c r="R53" s="132">
        <v>1.0</v>
      </c>
      <c r="S53" s="137" t="s">
        <v>77</v>
      </c>
      <c r="T53" s="138">
        <v>2.0</v>
      </c>
      <c r="U53" s="136"/>
      <c r="V53" s="4" t="s">
        <v>1041</v>
      </c>
      <c r="W53" s="137" t="s">
        <v>1055</v>
      </c>
      <c r="X53" s="140">
        <v>1.3</v>
      </c>
      <c r="Y53" s="136"/>
      <c r="Z53" s="136"/>
      <c r="AA53" s="138">
        <v>1275.8</v>
      </c>
      <c r="AB53" s="138">
        <v>1.0</v>
      </c>
      <c r="AC53" s="133" t="s">
        <v>68</v>
      </c>
      <c r="AD53" s="140">
        <v>8107.0</v>
      </c>
      <c r="AE53" s="140">
        <v>0.4</v>
      </c>
      <c r="AF53" s="136"/>
      <c r="AG53" s="136"/>
    </row>
    <row r="54" ht="15.75" customHeight="1">
      <c r="A54" s="143">
        <v>36.0</v>
      </c>
      <c r="B54" s="130">
        <v>429.0</v>
      </c>
      <c r="C54" s="130">
        <v>2.0</v>
      </c>
      <c r="D54" s="130">
        <v>65.0</v>
      </c>
      <c r="E54" s="130">
        <v>53.0</v>
      </c>
      <c r="F54" s="4" t="s">
        <v>610</v>
      </c>
      <c r="G54" s="4" t="s">
        <v>1805</v>
      </c>
      <c r="H54" s="145" t="s">
        <v>1804</v>
      </c>
      <c r="I54" s="132" t="b">
        <v>1</v>
      </c>
      <c r="J54" s="133" t="s">
        <v>52</v>
      </c>
      <c r="K54" s="4" t="s">
        <v>741</v>
      </c>
      <c r="L54" s="4" t="s">
        <v>741</v>
      </c>
      <c r="M54" s="4" t="s">
        <v>1809</v>
      </c>
      <c r="N54" s="135" t="s">
        <v>1117</v>
      </c>
      <c r="O54" s="136"/>
      <c r="P54" s="139" t="s">
        <v>196</v>
      </c>
      <c r="Q54" s="132">
        <v>2021.0</v>
      </c>
      <c r="R54" s="132">
        <v>1.0</v>
      </c>
      <c r="S54" s="137" t="s">
        <v>77</v>
      </c>
      <c r="T54" s="138">
        <v>2.0</v>
      </c>
      <c r="U54" s="136"/>
      <c r="V54" s="4" t="s">
        <v>1041</v>
      </c>
      <c r="W54" s="137" t="s">
        <v>1042</v>
      </c>
      <c r="X54" s="140">
        <v>1.3</v>
      </c>
      <c r="Y54" s="136"/>
      <c r="Z54" s="136"/>
      <c r="AA54" s="138">
        <v>1275.8</v>
      </c>
      <c r="AB54" s="138">
        <v>1.0</v>
      </c>
      <c r="AC54" s="133" t="s">
        <v>68</v>
      </c>
      <c r="AD54" s="140">
        <v>7126.0</v>
      </c>
      <c r="AE54" s="140">
        <v>0.5</v>
      </c>
      <c r="AF54" s="136"/>
      <c r="AG54" s="136"/>
    </row>
    <row r="55" ht="15.75" customHeight="1">
      <c r="A55" s="132">
        <v>36.0</v>
      </c>
      <c r="B55" s="130">
        <v>205.0</v>
      </c>
      <c r="C55" s="130">
        <v>2.0</v>
      </c>
      <c r="D55" s="130">
        <v>49.0</v>
      </c>
      <c r="E55" s="130">
        <v>54.0</v>
      </c>
      <c r="F55" s="4" t="s">
        <v>94</v>
      </c>
      <c r="G55" s="141"/>
      <c r="H55" s="145" t="s">
        <v>1390</v>
      </c>
      <c r="I55" s="132" t="b">
        <v>1</v>
      </c>
      <c r="J55" s="133" t="s">
        <v>52</v>
      </c>
      <c r="K55" s="4" t="s">
        <v>1391</v>
      </c>
      <c r="L55" s="4" t="s">
        <v>1391</v>
      </c>
      <c r="M55" s="4" t="s">
        <v>1390</v>
      </c>
      <c r="N55" s="137" t="s">
        <v>1052</v>
      </c>
      <c r="O55" s="136"/>
      <c r="P55" s="139" t="s">
        <v>196</v>
      </c>
      <c r="Q55" s="132">
        <v>2020.0</v>
      </c>
      <c r="R55" s="132">
        <v>2.0</v>
      </c>
      <c r="S55" s="137" t="s">
        <v>54</v>
      </c>
      <c r="T55" s="143">
        <v>3.0</v>
      </c>
      <c r="U55" s="139" t="s">
        <v>1040</v>
      </c>
      <c r="V55" s="4" t="s">
        <v>1054</v>
      </c>
      <c r="W55" s="137" t="s">
        <v>1103</v>
      </c>
      <c r="X55" s="140">
        <v>0.52</v>
      </c>
      <c r="Y55" s="136"/>
      <c r="Z55" s="136"/>
      <c r="AA55" s="138">
        <v>1087.0</v>
      </c>
      <c r="AB55" s="140">
        <v>543.5</v>
      </c>
      <c r="AC55" s="138">
        <v>1.0</v>
      </c>
      <c r="AD55" s="136"/>
      <c r="AE55" s="136"/>
      <c r="AF55" s="136"/>
      <c r="AG55" s="136"/>
    </row>
    <row r="56" ht="15.75" customHeight="1">
      <c r="A56" s="132">
        <v>36.0</v>
      </c>
      <c r="B56" s="130">
        <v>152.0</v>
      </c>
      <c r="C56" s="130">
        <v>2.0</v>
      </c>
      <c r="D56" s="130">
        <v>48.0</v>
      </c>
      <c r="E56" s="130">
        <v>55.0</v>
      </c>
      <c r="F56" s="4" t="s">
        <v>94</v>
      </c>
      <c r="G56" s="141"/>
      <c r="H56" s="162" t="s">
        <v>1390</v>
      </c>
      <c r="I56" s="132" t="b">
        <v>0</v>
      </c>
      <c r="J56" s="163" t="s">
        <v>52</v>
      </c>
      <c r="K56" s="162" t="s">
        <v>1391</v>
      </c>
      <c r="L56" s="172" t="s">
        <v>1396</v>
      </c>
      <c r="M56" s="4" t="s">
        <v>1390</v>
      </c>
      <c r="N56" s="137" t="s">
        <v>1052</v>
      </c>
      <c r="O56" s="136"/>
      <c r="P56" s="139" t="s">
        <v>196</v>
      </c>
      <c r="Q56" s="132">
        <v>2021.0</v>
      </c>
      <c r="R56" s="132">
        <v>2.0</v>
      </c>
      <c r="S56" s="137" t="s">
        <v>64</v>
      </c>
      <c r="T56" s="138">
        <v>1.0</v>
      </c>
      <c r="U56" s="139" t="s">
        <v>1040</v>
      </c>
      <c r="V56" s="4" t="s">
        <v>1054</v>
      </c>
      <c r="W56" s="137" t="s">
        <v>1103</v>
      </c>
      <c r="X56" s="140">
        <v>0.9</v>
      </c>
      <c r="Y56" s="136"/>
      <c r="Z56" s="136"/>
      <c r="AA56" s="138">
        <v>1087.0</v>
      </c>
      <c r="AB56" s="140">
        <v>543.5</v>
      </c>
      <c r="AC56" s="133" t="s">
        <v>68</v>
      </c>
      <c r="AD56" s="136"/>
      <c r="AE56" s="136"/>
      <c r="AF56" s="136"/>
      <c r="AG56" s="136"/>
    </row>
    <row r="57" ht="15.75" customHeight="1">
      <c r="A57" s="143">
        <v>36.0</v>
      </c>
      <c r="B57" s="130">
        <v>134.0</v>
      </c>
      <c r="C57" s="130">
        <v>2.0</v>
      </c>
      <c r="D57" s="130">
        <v>70.0</v>
      </c>
      <c r="E57" s="130">
        <v>56.0</v>
      </c>
      <c r="F57" s="144" t="s">
        <v>94</v>
      </c>
      <c r="G57" s="141"/>
      <c r="H57" s="133" t="s">
        <v>1056</v>
      </c>
      <c r="I57" s="132" t="b">
        <v>1</v>
      </c>
      <c r="J57" s="133" t="s">
        <v>52</v>
      </c>
      <c r="K57" s="4" t="s">
        <v>1057</v>
      </c>
      <c r="L57" s="4" t="s">
        <v>1057</v>
      </c>
      <c r="M57" s="4" t="s">
        <v>1056</v>
      </c>
      <c r="N57" s="137" t="s">
        <v>1052</v>
      </c>
      <c r="O57" s="136"/>
      <c r="P57" s="136"/>
      <c r="Q57" s="132">
        <v>2020.0</v>
      </c>
      <c r="R57" s="132">
        <v>2.0</v>
      </c>
      <c r="S57" s="137" t="s">
        <v>64</v>
      </c>
      <c r="T57" s="138">
        <v>1.0</v>
      </c>
      <c r="U57" s="139" t="s">
        <v>1040</v>
      </c>
      <c r="V57" s="4" t="s">
        <v>1054</v>
      </c>
      <c r="W57" s="137" t="s">
        <v>1055</v>
      </c>
      <c r="X57" s="140">
        <v>1.16</v>
      </c>
      <c r="Y57" s="136"/>
      <c r="Z57" s="136"/>
      <c r="AA57" s="138">
        <v>359.1</v>
      </c>
      <c r="AB57" s="138">
        <v>359.1</v>
      </c>
      <c r="AC57" s="138">
        <v>1.0</v>
      </c>
      <c r="AD57" s="136"/>
      <c r="AE57" s="136"/>
      <c r="AF57" s="136"/>
      <c r="AG57" s="136"/>
    </row>
    <row r="58" ht="15.75" customHeight="1">
      <c r="A58" s="149">
        <v>36.0</v>
      </c>
      <c r="B58" s="130">
        <v>318.0</v>
      </c>
      <c r="C58" s="130">
        <v>2.0</v>
      </c>
      <c r="D58" s="130">
        <v>46.0</v>
      </c>
      <c r="E58" s="130">
        <v>57.0</v>
      </c>
      <c r="F58" s="144" t="s">
        <v>94</v>
      </c>
      <c r="G58" s="144" t="s">
        <v>1350</v>
      </c>
      <c r="H58" s="151" t="s">
        <v>1351</v>
      </c>
      <c r="I58" s="132" t="b">
        <v>1</v>
      </c>
      <c r="J58" s="151" t="s">
        <v>52</v>
      </c>
      <c r="K58" s="144" t="s">
        <v>1352</v>
      </c>
      <c r="L58" s="144" t="s">
        <v>1352</v>
      </c>
      <c r="M58" s="4" t="s">
        <v>1353</v>
      </c>
      <c r="N58" s="179" t="s">
        <v>1087</v>
      </c>
      <c r="O58" s="154"/>
      <c r="P58" s="154"/>
      <c r="Q58" s="149">
        <v>2021.0</v>
      </c>
      <c r="R58" s="149">
        <v>3.0</v>
      </c>
      <c r="S58" s="153" t="s">
        <v>64</v>
      </c>
      <c r="T58" s="138">
        <v>1.0</v>
      </c>
      <c r="U58" s="154"/>
      <c r="V58" s="153" t="s">
        <v>1047</v>
      </c>
      <c r="W58" s="153" t="s">
        <v>1055</v>
      </c>
      <c r="X58" s="154"/>
      <c r="Y58" s="154"/>
      <c r="Z58" s="156">
        <v>2.0</v>
      </c>
      <c r="AA58" s="157">
        <v>35.6</v>
      </c>
      <c r="AB58" s="157">
        <v>3.0</v>
      </c>
      <c r="AC58" s="196" t="s">
        <v>68</v>
      </c>
      <c r="AD58" s="156">
        <v>72.0</v>
      </c>
      <c r="AE58" s="154"/>
      <c r="AF58" s="154"/>
      <c r="AG58" s="154"/>
    </row>
    <row r="59" ht="15.75" customHeight="1">
      <c r="A59" s="181">
        <v>36.0</v>
      </c>
      <c r="B59" s="130">
        <v>78.0</v>
      </c>
      <c r="C59" s="130">
        <v>2.0</v>
      </c>
      <c r="D59" s="130">
        <v>45.0</v>
      </c>
      <c r="E59" s="130">
        <v>58.0</v>
      </c>
      <c r="F59" s="144" t="s">
        <v>94</v>
      </c>
      <c r="G59" s="144" t="s">
        <v>1350</v>
      </c>
      <c r="H59" s="151" t="s">
        <v>1351</v>
      </c>
      <c r="I59" s="132" t="b">
        <v>1</v>
      </c>
      <c r="J59" s="151" t="s">
        <v>52</v>
      </c>
      <c r="K59" s="144" t="s">
        <v>1352</v>
      </c>
      <c r="L59" s="144" t="s">
        <v>1352</v>
      </c>
      <c r="M59" s="4" t="s">
        <v>1351</v>
      </c>
      <c r="N59" s="153" t="s">
        <v>1052</v>
      </c>
      <c r="O59" s="154"/>
      <c r="P59" s="154"/>
      <c r="Q59" s="149">
        <v>2020.0</v>
      </c>
      <c r="R59" s="149">
        <v>2.0</v>
      </c>
      <c r="S59" s="153" t="s">
        <v>54</v>
      </c>
      <c r="T59" s="143">
        <v>3.0</v>
      </c>
      <c r="U59" s="155" t="s">
        <v>1053</v>
      </c>
      <c r="V59" s="153" t="s">
        <v>1054</v>
      </c>
      <c r="W59" s="153" t="s">
        <v>1055</v>
      </c>
      <c r="X59" s="156">
        <v>0.53</v>
      </c>
      <c r="Y59" s="154"/>
      <c r="Z59" s="154"/>
      <c r="AA59" s="157">
        <v>35.6</v>
      </c>
      <c r="AB59" s="157">
        <v>32.6</v>
      </c>
      <c r="AC59" s="157">
        <v>1.0</v>
      </c>
      <c r="AD59" s="154"/>
      <c r="AE59" s="154"/>
      <c r="AF59" s="154"/>
      <c r="AG59" s="154"/>
    </row>
    <row r="60" ht="15.75" customHeight="1">
      <c r="A60" s="132">
        <v>35.0</v>
      </c>
      <c r="B60" s="130">
        <v>386.0</v>
      </c>
      <c r="C60" s="130">
        <v>3.0</v>
      </c>
      <c r="D60" s="130">
        <v>88.0</v>
      </c>
      <c r="E60" s="130">
        <v>59.0</v>
      </c>
      <c r="F60" s="4" t="s">
        <v>157</v>
      </c>
      <c r="G60" s="4" t="s">
        <v>1750</v>
      </c>
      <c r="H60" s="131" t="s">
        <v>1751</v>
      </c>
      <c r="I60" s="132" t="b">
        <v>1</v>
      </c>
      <c r="J60" s="133" t="s">
        <v>52</v>
      </c>
      <c r="K60" s="4" t="s">
        <v>1752</v>
      </c>
      <c r="L60" s="4" t="s">
        <v>1752</v>
      </c>
      <c r="M60" s="4" t="s">
        <v>1757</v>
      </c>
      <c r="N60" s="137" t="s">
        <v>1163</v>
      </c>
      <c r="O60" s="139" t="s">
        <v>52</v>
      </c>
      <c r="P60" s="136"/>
      <c r="Q60" s="132">
        <v>2022.0</v>
      </c>
      <c r="R60" s="132">
        <v>2.0</v>
      </c>
      <c r="S60" s="137" t="s">
        <v>77</v>
      </c>
      <c r="T60" s="138">
        <v>2.0</v>
      </c>
      <c r="U60" s="136"/>
      <c r="V60" s="4" t="s">
        <v>1054</v>
      </c>
      <c r="W60" s="137" t="s">
        <v>1055</v>
      </c>
      <c r="X60" s="140">
        <v>1.93</v>
      </c>
      <c r="Y60" s="136"/>
      <c r="Z60" s="136"/>
      <c r="AA60" s="138">
        <v>676047.4</v>
      </c>
      <c r="AB60" s="140">
        <v>220078.15</v>
      </c>
      <c r="AC60" s="138">
        <v>1.0</v>
      </c>
      <c r="AD60" s="136"/>
      <c r="AE60" s="136"/>
      <c r="AF60" s="136"/>
      <c r="AG60" s="136"/>
    </row>
    <row r="61" ht="15.75" customHeight="1">
      <c r="A61" s="132">
        <v>35.0</v>
      </c>
      <c r="B61" s="130">
        <v>384.0</v>
      </c>
      <c r="C61" s="130">
        <v>3.0</v>
      </c>
      <c r="D61" s="130">
        <v>84.0</v>
      </c>
      <c r="E61" s="130">
        <v>60.0</v>
      </c>
      <c r="F61" s="4" t="s">
        <v>157</v>
      </c>
      <c r="G61" s="4" t="s">
        <v>1750</v>
      </c>
      <c r="H61" s="131" t="s">
        <v>1751</v>
      </c>
      <c r="I61" s="132" t="b">
        <v>1</v>
      </c>
      <c r="J61" s="133" t="s">
        <v>52</v>
      </c>
      <c r="K61" s="4" t="s">
        <v>1752</v>
      </c>
      <c r="L61" s="4" t="s">
        <v>1752</v>
      </c>
      <c r="M61" s="4" t="s">
        <v>1753</v>
      </c>
      <c r="N61" s="137" t="s">
        <v>1119</v>
      </c>
      <c r="O61" s="139" t="s">
        <v>52</v>
      </c>
      <c r="P61" s="136"/>
      <c r="Q61" s="132">
        <v>2021.0</v>
      </c>
      <c r="R61" s="132">
        <v>1.0</v>
      </c>
      <c r="S61" s="137" t="s">
        <v>64</v>
      </c>
      <c r="T61" s="138">
        <v>1.0</v>
      </c>
      <c r="U61" s="136"/>
      <c r="V61" s="4" t="s">
        <v>1041</v>
      </c>
      <c r="W61" s="137" t="s">
        <v>1042</v>
      </c>
      <c r="X61" s="140">
        <v>0.8</v>
      </c>
      <c r="Y61" s="136"/>
      <c r="Z61" s="136"/>
      <c r="AA61" s="138">
        <v>676047.4</v>
      </c>
      <c r="AB61" s="140">
        <v>17315.025</v>
      </c>
      <c r="AC61" s="133" t="s">
        <v>68</v>
      </c>
      <c r="AD61" s="140">
        <v>115384.0</v>
      </c>
      <c r="AE61" s="140">
        <v>0.8</v>
      </c>
      <c r="AF61" s="136"/>
      <c r="AG61" s="136"/>
    </row>
    <row r="62" ht="15.75" customHeight="1">
      <c r="A62" s="132">
        <v>35.0</v>
      </c>
      <c r="B62" s="130">
        <v>385.0</v>
      </c>
      <c r="C62" s="130">
        <v>3.0</v>
      </c>
      <c r="D62" s="130">
        <v>85.0</v>
      </c>
      <c r="E62" s="130">
        <v>61.0</v>
      </c>
      <c r="F62" s="4" t="s">
        <v>157</v>
      </c>
      <c r="G62" s="4" t="s">
        <v>1750</v>
      </c>
      <c r="H62" s="131" t="s">
        <v>1751</v>
      </c>
      <c r="I62" s="132" t="b">
        <v>1</v>
      </c>
      <c r="J62" s="133" t="s">
        <v>52</v>
      </c>
      <c r="K62" s="4" t="s">
        <v>1752</v>
      </c>
      <c r="L62" s="4" t="s">
        <v>1752</v>
      </c>
      <c r="M62" s="4" t="s">
        <v>1754</v>
      </c>
      <c r="N62" s="139" t="s">
        <v>1142</v>
      </c>
      <c r="O62" s="139" t="s">
        <v>52</v>
      </c>
      <c r="P62" s="136"/>
      <c r="Q62" s="132">
        <v>2021.0</v>
      </c>
      <c r="R62" s="132">
        <v>1.0</v>
      </c>
      <c r="S62" s="137" t="s">
        <v>77</v>
      </c>
      <c r="T62" s="138">
        <v>2.0</v>
      </c>
      <c r="U62" s="136"/>
      <c r="V62" s="4" t="s">
        <v>1041</v>
      </c>
      <c r="W62" s="137" t="s">
        <v>66</v>
      </c>
      <c r="X62" s="140">
        <v>1.7</v>
      </c>
      <c r="Y62" s="136"/>
      <c r="Z62" s="136"/>
      <c r="AA62" s="138">
        <v>676047.4</v>
      </c>
      <c r="AB62" s="140">
        <v>17315.025</v>
      </c>
      <c r="AC62" s="133" t="s">
        <v>68</v>
      </c>
      <c r="AD62" s="140">
        <v>288207.0</v>
      </c>
      <c r="AE62" s="140">
        <v>0.3</v>
      </c>
      <c r="AF62" s="136"/>
      <c r="AG62" s="136"/>
    </row>
    <row r="63" ht="15.75" customHeight="1">
      <c r="A63" s="132">
        <v>35.0</v>
      </c>
      <c r="B63" s="130">
        <v>382.0</v>
      </c>
      <c r="C63" s="130">
        <v>3.0</v>
      </c>
      <c r="D63" s="130">
        <v>86.0</v>
      </c>
      <c r="E63" s="130">
        <v>62.0</v>
      </c>
      <c r="F63" s="4" t="s">
        <v>157</v>
      </c>
      <c r="G63" s="4" t="s">
        <v>1750</v>
      </c>
      <c r="H63" s="131" t="s">
        <v>1751</v>
      </c>
      <c r="I63" s="132" t="b">
        <v>1</v>
      </c>
      <c r="J63" s="133" t="s">
        <v>52</v>
      </c>
      <c r="K63" s="4" t="s">
        <v>1752</v>
      </c>
      <c r="L63" s="4" t="s">
        <v>1752</v>
      </c>
      <c r="M63" s="4" t="s">
        <v>1755</v>
      </c>
      <c r="N63" s="137" t="s">
        <v>1117</v>
      </c>
      <c r="O63" s="139" t="s">
        <v>52</v>
      </c>
      <c r="P63" s="136"/>
      <c r="Q63" s="132">
        <v>2021.0</v>
      </c>
      <c r="R63" s="132">
        <v>1.0</v>
      </c>
      <c r="S63" s="137" t="s">
        <v>54</v>
      </c>
      <c r="T63" s="143">
        <v>3.0</v>
      </c>
      <c r="U63" s="136"/>
      <c r="V63" s="4" t="s">
        <v>1041</v>
      </c>
      <c r="W63" s="137" t="s">
        <v>1042</v>
      </c>
      <c r="X63" s="140">
        <v>0.4</v>
      </c>
      <c r="Y63" s="136"/>
      <c r="Z63" s="136"/>
      <c r="AA63" s="138">
        <v>676047.4</v>
      </c>
      <c r="AB63" s="140">
        <v>17315.025</v>
      </c>
      <c r="AC63" s="133" t="s">
        <v>68</v>
      </c>
      <c r="AD63" s="140">
        <v>19941.0</v>
      </c>
      <c r="AE63" s="140">
        <v>1.4</v>
      </c>
      <c r="AF63" s="136"/>
      <c r="AG63" s="136"/>
    </row>
    <row r="64" ht="15.75" customHeight="1">
      <c r="A64" s="132">
        <v>35.0</v>
      </c>
      <c r="B64" s="130">
        <v>383.0</v>
      </c>
      <c r="C64" s="130">
        <v>3.0</v>
      </c>
      <c r="D64" s="130">
        <v>87.0</v>
      </c>
      <c r="E64" s="130">
        <v>63.0</v>
      </c>
      <c r="F64" s="4" t="s">
        <v>157</v>
      </c>
      <c r="G64" s="4" t="s">
        <v>1750</v>
      </c>
      <c r="H64" s="131" t="s">
        <v>1751</v>
      </c>
      <c r="I64" s="132" t="b">
        <v>1</v>
      </c>
      <c r="J64" s="133" t="s">
        <v>52</v>
      </c>
      <c r="K64" s="4" t="s">
        <v>1752</v>
      </c>
      <c r="L64" s="4" t="s">
        <v>1752</v>
      </c>
      <c r="M64" s="4" t="s">
        <v>1756</v>
      </c>
      <c r="N64" s="137" t="s">
        <v>1140</v>
      </c>
      <c r="O64" s="139" t="s">
        <v>52</v>
      </c>
      <c r="P64" s="136"/>
      <c r="Q64" s="132">
        <v>2021.0</v>
      </c>
      <c r="R64" s="132">
        <v>1.0</v>
      </c>
      <c r="S64" s="137" t="s">
        <v>54</v>
      </c>
      <c r="T64" s="143">
        <v>3.0</v>
      </c>
      <c r="U64" s="136"/>
      <c r="V64" s="4" t="s">
        <v>1041</v>
      </c>
      <c r="W64" s="137" t="s">
        <v>1042</v>
      </c>
      <c r="X64" s="140">
        <v>0.6</v>
      </c>
      <c r="Y64" s="136"/>
      <c r="Z64" s="136"/>
      <c r="AA64" s="138">
        <v>676047.4</v>
      </c>
      <c r="AB64" s="140">
        <v>17315.025</v>
      </c>
      <c r="AC64" s="133" t="s">
        <v>68</v>
      </c>
      <c r="AD64" s="140">
        <v>79009.0</v>
      </c>
      <c r="AE64" s="140">
        <v>1.2</v>
      </c>
      <c r="AF64" s="136"/>
      <c r="AG64" s="136"/>
    </row>
    <row r="65" ht="15.75" customHeight="1">
      <c r="A65" s="132">
        <v>35.0</v>
      </c>
      <c r="B65" s="130">
        <v>387.0</v>
      </c>
      <c r="C65" s="130">
        <v>3.0</v>
      </c>
      <c r="D65" s="130">
        <v>89.0</v>
      </c>
      <c r="E65" s="130">
        <v>64.0</v>
      </c>
      <c r="F65" s="4" t="s">
        <v>157</v>
      </c>
      <c r="G65" s="4" t="s">
        <v>1750</v>
      </c>
      <c r="H65" s="131" t="s">
        <v>1751</v>
      </c>
      <c r="I65" s="132" t="b">
        <v>1</v>
      </c>
      <c r="J65" s="133" t="s">
        <v>52</v>
      </c>
      <c r="K65" s="4" t="s">
        <v>1752</v>
      </c>
      <c r="L65" s="4" t="s">
        <v>1752</v>
      </c>
      <c r="M65" s="4" t="s">
        <v>1757</v>
      </c>
      <c r="N65" s="137" t="s">
        <v>1163</v>
      </c>
      <c r="O65" s="139" t="s">
        <v>52</v>
      </c>
      <c r="P65" s="136"/>
      <c r="Q65" s="132">
        <v>2020.0</v>
      </c>
      <c r="R65" s="132">
        <v>3.0</v>
      </c>
      <c r="S65" s="137" t="s">
        <v>77</v>
      </c>
      <c r="T65" s="138">
        <v>2.0</v>
      </c>
      <c r="U65" s="136"/>
      <c r="V65" s="137" t="s">
        <v>1047</v>
      </c>
      <c r="W65" s="137" t="s">
        <v>1055</v>
      </c>
      <c r="X65" s="136"/>
      <c r="Y65" s="136"/>
      <c r="Z65" s="136"/>
      <c r="AA65" s="138">
        <v>676047.4</v>
      </c>
      <c r="AB65" s="140">
        <v>220078.15</v>
      </c>
      <c r="AC65" s="133" t="s">
        <v>68</v>
      </c>
      <c r="AD65" s="136"/>
      <c r="AE65" s="136"/>
      <c r="AF65" s="136"/>
      <c r="AG65" s="136"/>
    </row>
    <row r="66" ht="15.75" customHeight="1">
      <c r="A66" s="132">
        <v>35.0</v>
      </c>
      <c r="B66" s="130">
        <v>376.0</v>
      </c>
      <c r="C66" s="130">
        <v>3.0</v>
      </c>
      <c r="D66" s="130">
        <v>81.0</v>
      </c>
      <c r="E66" s="130">
        <v>65.0</v>
      </c>
      <c r="F66" s="4" t="s">
        <v>157</v>
      </c>
      <c r="G66" s="4" t="s">
        <v>1220</v>
      </c>
      <c r="H66" s="4" t="s">
        <v>1221</v>
      </c>
      <c r="I66" s="132" t="b">
        <v>0</v>
      </c>
      <c r="J66" s="133" t="s">
        <v>52</v>
      </c>
      <c r="K66" s="4" t="s">
        <v>1221</v>
      </c>
      <c r="L66" s="4" t="s">
        <v>1222</v>
      </c>
      <c r="M66" s="4" t="s">
        <v>1223</v>
      </c>
      <c r="N66" s="137" t="s">
        <v>1199</v>
      </c>
      <c r="O66" s="139" t="s">
        <v>196</v>
      </c>
      <c r="P66" s="139" t="s">
        <v>196</v>
      </c>
      <c r="Q66" s="132">
        <v>2021.0</v>
      </c>
      <c r="R66" s="132">
        <v>1.0</v>
      </c>
      <c r="S66" s="137" t="s">
        <v>54</v>
      </c>
      <c r="T66" s="143">
        <v>3.0</v>
      </c>
      <c r="U66" s="136"/>
      <c r="V66" s="4" t="s">
        <v>1041</v>
      </c>
      <c r="W66" s="137" t="s">
        <v>1055</v>
      </c>
      <c r="X66" s="140">
        <v>0.6</v>
      </c>
      <c r="Y66" s="136"/>
      <c r="Z66" s="136"/>
      <c r="AA66" s="138">
        <v>152666.9</v>
      </c>
      <c r="AB66" s="138">
        <v>28275.225</v>
      </c>
      <c r="AC66" s="138">
        <v>1.0</v>
      </c>
      <c r="AD66" s="140">
        <v>7071.0</v>
      </c>
      <c r="AE66" s="140">
        <v>1.2</v>
      </c>
      <c r="AF66" s="136"/>
      <c r="AG66" s="136"/>
    </row>
    <row r="67" ht="15.75" customHeight="1">
      <c r="A67" s="132">
        <v>35.0</v>
      </c>
      <c r="B67" s="130">
        <v>377.0</v>
      </c>
      <c r="C67" s="130">
        <v>3.0</v>
      </c>
      <c r="D67" s="130">
        <v>80.0</v>
      </c>
      <c r="E67" s="130">
        <v>66.0</v>
      </c>
      <c r="F67" s="4" t="s">
        <v>157</v>
      </c>
      <c r="G67" s="4" t="s">
        <v>1220</v>
      </c>
      <c r="H67" s="4" t="s">
        <v>1221</v>
      </c>
      <c r="I67" s="132" t="b">
        <v>0</v>
      </c>
      <c r="J67" s="133" t="s">
        <v>52</v>
      </c>
      <c r="K67" s="4" t="s">
        <v>1221</v>
      </c>
      <c r="L67" s="4" t="s">
        <v>1222</v>
      </c>
      <c r="M67" s="4" t="s">
        <v>1224</v>
      </c>
      <c r="N67" s="137" t="s">
        <v>1121</v>
      </c>
      <c r="O67" s="139" t="s">
        <v>196</v>
      </c>
      <c r="P67" s="139" t="s">
        <v>196</v>
      </c>
      <c r="Q67" s="132">
        <v>2021.0</v>
      </c>
      <c r="R67" s="132">
        <v>1.0</v>
      </c>
      <c r="S67" s="137" t="s">
        <v>77</v>
      </c>
      <c r="T67" s="138">
        <v>2.0</v>
      </c>
      <c r="U67" s="136"/>
      <c r="V67" s="4" t="s">
        <v>1041</v>
      </c>
      <c r="W67" s="137" t="s">
        <v>1055</v>
      </c>
      <c r="X67" s="140">
        <v>1.4</v>
      </c>
      <c r="Y67" s="136"/>
      <c r="Z67" s="136"/>
      <c r="AA67" s="138">
        <v>152666.9</v>
      </c>
      <c r="AB67" s="138">
        <v>28275.225</v>
      </c>
      <c r="AC67" s="133" t="s">
        <v>68</v>
      </c>
      <c r="AD67" s="140">
        <v>2430.0</v>
      </c>
      <c r="AE67" s="140">
        <v>0.3</v>
      </c>
      <c r="AF67" s="136"/>
      <c r="AG67" s="136"/>
    </row>
    <row r="68" ht="15.75" customHeight="1">
      <c r="A68" s="132">
        <v>35.0</v>
      </c>
      <c r="B68" s="130">
        <v>378.0</v>
      </c>
      <c r="C68" s="130">
        <v>3.0</v>
      </c>
      <c r="D68" s="130">
        <v>82.0</v>
      </c>
      <c r="E68" s="130">
        <v>67.0</v>
      </c>
      <c r="F68" s="4" t="s">
        <v>157</v>
      </c>
      <c r="G68" s="4" t="s">
        <v>1220</v>
      </c>
      <c r="H68" s="4" t="s">
        <v>1221</v>
      </c>
      <c r="I68" s="132" t="b">
        <v>0</v>
      </c>
      <c r="J68" s="133" t="s">
        <v>52</v>
      </c>
      <c r="K68" s="4" t="s">
        <v>1221</v>
      </c>
      <c r="L68" s="4" t="s">
        <v>1222</v>
      </c>
      <c r="M68" s="4" t="s">
        <v>1225</v>
      </c>
      <c r="N68" s="137" t="s">
        <v>1140</v>
      </c>
      <c r="O68" s="139" t="s">
        <v>196</v>
      </c>
      <c r="P68" s="139" t="s">
        <v>196</v>
      </c>
      <c r="Q68" s="132">
        <v>2021.0</v>
      </c>
      <c r="R68" s="132">
        <v>1.0</v>
      </c>
      <c r="S68" s="137" t="s">
        <v>54</v>
      </c>
      <c r="T68" s="143">
        <v>3.0</v>
      </c>
      <c r="U68" s="136"/>
      <c r="V68" s="4" t="s">
        <v>1041</v>
      </c>
      <c r="W68" s="137" t="s">
        <v>66</v>
      </c>
      <c r="X68" s="140">
        <v>0.8</v>
      </c>
      <c r="Y68" s="136"/>
      <c r="Z68" s="136"/>
      <c r="AA68" s="138">
        <v>152666.9</v>
      </c>
      <c r="AB68" s="138">
        <v>28275.225</v>
      </c>
      <c r="AC68" s="133" t="s">
        <v>68</v>
      </c>
      <c r="AD68" s="140">
        <v>7072.0</v>
      </c>
      <c r="AE68" s="140">
        <v>1.3</v>
      </c>
      <c r="AF68" s="136"/>
      <c r="AG68" s="136"/>
    </row>
    <row r="69" ht="15.75" customHeight="1">
      <c r="A69" s="132">
        <v>35.0</v>
      </c>
      <c r="B69" s="130">
        <v>379.0</v>
      </c>
      <c r="C69" s="130">
        <v>3.0</v>
      </c>
      <c r="D69" s="130">
        <v>83.0</v>
      </c>
      <c r="E69" s="130">
        <v>68.0</v>
      </c>
      <c r="F69" s="4" t="s">
        <v>157</v>
      </c>
      <c r="G69" s="4" t="s">
        <v>1220</v>
      </c>
      <c r="H69" s="4" t="s">
        <v>1221</v>
      </c>
      <c r="I69" s="132" t="b">
        <v>0</v>
      </c>
      <c r="J69" s="133" t="s">
        <v>52</v>
      </c>
      <c r="K69" s="4" t="s">
        <v>1221</v>
      </c>
      <c r="L69" s="4" t="s">
        <v>1222</v>
      </c>
      <c r="M69" s="4" t="s">
        <v>1226</v>
      </c>
      <c r="N69" s="137" t="s">
        <v>1119</v>
      </c>
      <c r="O69" s="139" t="s">
        <v>196</v>
      </c>
      <c r="P69" s="139" t="s">
        <v>196</v>
      </c>
      <c r="Q69" s="132">
        <v>2021.0</v>
      </c>
      <c r="R69" s="132">
        <v>1.0</v>
      </c>
      <c r="S69" s="137" t="s">
        <v>54</v>
      </c>
      <c r="T69" s="143">
        <v>3.0</v>
      </c>
      <c r="U69" s="136"/>
      <c r="V69" s="4" t="s">
        <v>1041</v>
      </c>
      <c r="W69" s="137" t="s">
        <v>66</v>
      </c>
      <c r="X69" s="140">
        <v>0.5</v>
      </c>
      <c r="Y69" s="136"/>
      <c r="Z69" s="136"/>
      <c r="AA69" s="138">
        <v>152666.9</v>
      </c>
      <c r="AB69" s="138">
        <v>28275.225</v>
      </c>
      <c r="AC69" s="133" t="s">
        <v>68</v>
      </c>
      <c r="AD69" s="140">
        <v>11153.0</v>
      </c>
      <c r="AE69" s="140">
        <v>1.8</v>
      </c>
      <c r="AF69" s="136"/>
      <c r="AG69" s="136"/>
    </row>
    <row r="70" ht="15.75" customHeight="1">
      <c r="A70" s="132">
        <v>35.0</v>
      </c>
      <c r="B70" s="130">
        <v>394.0</v>
      </c>
      <c r="C70" s="130">
        <v>3.0</v>
      </c>
      <c r="D70" s="130">
        <v>95.0</v>
      </c>
      <c r="E70" s="130">
        <v>69.0</v>
      </c>
      <c r="F70" s="4" t="s">
        <v>157</v>
      </c>
      <c r="G70" s="4" t="s">
        <v>1876</v>
      </c>
      <c r="H70" s="145" t="s">
        <v>1877</v>
      </c>
      <c r="I70" s="132" t="b">
        <v>0</v>
      </c>
      <c r="J70" s="133" t="s">
        <v>52</v>
      </c>
      <c r="K70" s="145" t="s">
        <v>991</v>
      </c>
      <c r="L70" s="172" t="s">
        <v>1878</v>
      </c>
      <c r="M70" s="4" t="s">
        <v>1879</v>
      </c>
      <c r="N70" s="135" t="s">
        <v>1117</v>
      </c>
      <c r="O70" s="136"/>
      <c r="P70" s="139" t="s">
        <v>196</v>
      </c>
      <c r="Q70" s="132">
        <v>2021.0</v>
      </c>
      <c r="R70" s="132">
        <v>1.0</v>
      </c>
      <c r="S70" s="137" t="s">
        <v>64</v>
      </c>
      <c r="T70" s="138">
        <v>1.0</v>
      </c>
      <c r="U70" s="136"/>
      <c r="V70" s="4" t="s">
        <v>1041</v>
      </c>
      <c r="W70" s="137" t="s">
        <v>1042</v>
      </c>
      <c r="X70" s="140">
        <v>1.0</v>
      </c>
      <c r="Y70" s="136"/>
      <c r="Z70" s="136"/>
      <c r="AA70" s="138">
        <v>35890.5</v>
      </c>
      <c r="AB70" s="140">
        <v>4440.3</v>
      </c>
      <c r="AC70" s="138">
        <v>1.0</v>
      </c>
      <c r="AD70" s="140">
        <v>115.0</v>
      </c>
      <c r="AE70" s="140">
        <v>1.1</v>
      </c>
      <c r="AF70" s="136"/>
      <c r="AG70" s="136"/>
    </row>
    <row r="71" ht="15.75" customHeight="1">
      <c r="A71" s="132">
        <v>35.0</v>
      </c>
      <c r="B71" s="130">
        <v>395.0</v>
      </c>
      <c r="C71" s="130">
        <v>3.0</v>
      </c>
      <c r="D71" s="130">
        <v>96.0</v>
      </c>
      <c r="E71" s="130">
        <v>70.0</v>
      </c>
      <c r="F71" s="4" t="s">
        <v>157</v>
      </c>
      <c r="G71" s="4" t="s">
        <v>1876</v>
      </c>
      <c r="H71" s="145" t="s">
        <v>1877</v>
      </c>
      <c r="I71" s="132" t="b">
        <v>0</v>
      </c>
      <c r="J71" s="133" t="s">
        <v>52</v>
      </c>
      <c r="K71" s="145" t="s">
        <v>991</v>
      </c>
      <c r="L71" s="172" t="s">
        <v>1878</v>
      </c>
      <c r="M71" s="4" t="s">
        <v>1880</v>
      </c>
      <c r="N71" s="135" t="s">
        <v>1119</v>
      </c>
      <c r="O71" s="136"/>
      <c r="P71" s="139" t="s">
        <v>196</v>
      </c>
      <c r="Q71" s="132">
        <v>2021.0</v>
      </c>
      <c r="R71" s="132">
        <v>1.0</v>
      </c>
      <c r="S71" s="137" t="s">
        <v>77</v>
      </c>
      <c r="T71" s="138">
        <v>2.0</v>
      </c>
      <c r="U71" s="136"/>
      <c r="V71" s="4" t="s">
        <v>1041</v>
      </c>
      <c r="W71" s="137" t="s">
        <v>1055</v>
      </c>
      <c r="X71" s="140">
        <v>1.2</v>
      </c>
      <c r="Y71" s="136"/>
      <c r="Z71" s="136"/>
      <c r="AA71" s="138">
        <v>35890.5</v>
      </c>
      <c r="AB71" s="140">
        <v>4440.3</v>
      </c>
      <c r="AC71" s="133" t="s">
        <v>68</v>
      </c>
      <c r="AD71" s="140">
        <v>8303.0</v>
      </c>
      <c r="AE71" s="140">
        <v>0.5</v>
      </c>
      <c r="AF71" s="136"/>
      <c r="AG71" s="136"/>
    </row>
    <row r="72" ht="15.75" customHeight="1">
      <c r="A72" s="132">
        <v>35.0</v>
      </c>
      <c r="B72" s="130">
        <v>396.0</v>
      </c>
      <c r="C72" s="130">
        <v>3.0</v>
      </c>
      <c r="D72" s="130">
        <v>97.0</v>
      </c>
      <c r="E72" s="130">
        <v>71.0</v>
      </c>
      <c r="F72" s="4" t="s">
        <v>157</v>
      </c>
      <c r="G72" s="4" t="s">
        <v>1876</v>
      </c>
      <c r="H72" s="145" t="s">
        <v>1877</v>
      </c>
      <c r="I72" s="132" t="b">
        <v>0</v>
      </c>
      <c r="J72" s="133" t="s">
        <v>52</v>
      </c>
      <c r="K72" s="145" t="s">
        <v>991</v>
      </c>
      <c r="L72" s="172" t="s">
        <v>1878</v>
      </c>
      <c r="M72" s="4" t="s">
        <v>1881</v>
      </c>
      <c r="N72" s="135" t="s">
        <v>1142</v>
      </c>
      <c r="O72" s="136"/>
      <c r="P72" s="139" t="s">
        <v>196</v>
      </c>
      <c r="Q72" s="132">
        <v>2021.0</v>
      </c>
      <c r="R72" s="132">
        <v>1.0</v>
      </c>
      <c r="S72" s="137" t="s">
        <v>54</v>
      </c>
      <c r="T72" s="143">
        <v>3.0</v>
      </c>
      <c r="U72" s="136"/>
      <c r="V72" s="4" t="s">
        <v>1041</v>
      </c>
      <c r="W72" s="137" t="s">
        <v>66</v>
      </c>
      <c r="X72" s="140">
        <v>0.5</v>
      </c>
      <c r="Y72" s="136"/>
      <c r="Z72" s="136"/>
      <c r="AA72" s="138">
        <v>35890.5</v>
      </c>
      <c r="AB72" s="140">
        <v>4440.3</v>
      </c>
      <c r="AC72" s="133" t="s">
        <v>68</v>
      </c>
      <c r="AD72" s="140">
        <v>36581.0</v>
      </c>
      <c r="AE72" s="140">
        <v>2.1</v>
      </c>
      <c r="AF72" s="136"/>
      <c r="AG72" s="136"/>
    </row>
    <row r="73" ht="15.75" customHeight="1">
      <c r="A73" s="132">
        <v>35.0</v>
      </c>
      <c r="B73" s="130">
        <v>182.0</v>
      </c>
      <c r="C73" s="130">
        <v>3.0</v>
      </c>
      <c r="D73" s="130">
        <v>98.0</v>
      </c>
      <c r="E73" s="130">
        <v>72.0</v>
      </c>
      <c r="F73" s="4" t="s">
        <v>157</v>
      </c>
      <c r="G73" s="4" t="s">
        <v>1876</v>
      </c>
      <c r="H73" s="145" t="s">
        <v>1877</v>
      </c>
      <c r="I73" s="132" t="b">
        <v>0</v>
      </c>
      <c r="J73" s="133" t="s">
        <v>52</v>
      </c>
      <c r="K73" s="145" t="s">
        <v>991</v>
      </c>
      <c r="L73" s="172" t="s">
        <v>1878</v>
      </c>
      <c r="M73" s="4" t="s">
        <v>1877</v>
      </c>
      <c r="N73" s="137" t="s">
        <v>1052</v>
      </c>
      <c r="O73" s="136"/>
      <c r="P73" s="139" t="s">
        <v>196</v>
      </c>
      <c r="Q73" s="132">
        <v>2021.0</v>
      </c>
      <c r="R73" s="132">
        <v>2.0</v>
      </c>
      <c r="S73" s="137" t="s">
        <v>64</v>
      </c>
      <c r="T73" s="138">
        <v>1.0</v>
      </c>
      <c r="U73" s="139" t="s">
        <v>1040</v>
      </c>
      <c r="V73" s="4" t="s">
        <v>1054</v>
      </c>
      <c r="W73" s="137" t="s">
        <v>1055</v>
      </c>
      <c r="X73" s="140">
        <v>0.84</v>
      </c>
      <c r="Y73" s="136"/>
      <c r="Z73" s="136"/>
      <c r="AA73" s="138">
        <v>35890.5</v>
      </c>
      <c r="AB73" s="140">
        <v>22569.6</v>
      </c>
      <c r="AC73" s="133" t="s">
        <v>68</v>
      </c>
      <c r="AD73" s="136"/>
      <c r="AE73" s="136"/>
      <c r="AF73" s="136"/>
      <c r="AG73" s="136"/>
    </row>
    <row r="74" ht="15.75" customHeight="1">
      <c r="A74" s="132">
        <v>35.0</v>
      </c>
      <c r="B74" s="130">
        <v>250.0</v>
      </c>
      <c r="C74" s="130">
        <v>3.0</v>
      </c>
      <c r="D74" s="130">
        <v>90.0</v>
      </c>
      <c r="E74" s="130">
        <v>73.0</v>
      </c>
      <c r="F74" s="4" t="s">
        <v>157</v>
      </c>
      <c r="G74" s="4" t="s">
        <v>1758</v>
      </c>
      <c r="H74" s="131" t="s">
        <v>1759</v>
      </c>
      <c r="I74" s="132" t="b">
        <v>0</v>
      </c>
      <c r="J74" s="133" t="s">
        <v>52</v>
      </c>
      <c r="K74" s="131" t="s">
        <v>1734</v>
      </c>
      <c r="L74" s="172" t="s">
        <v>1760</v>
      </c>
      <c r="M74" s="4" t="s">
        <v>1759</v>
      </c>
      <c r="N74" s="137" t="s">
        <v>1052</v>
      </c>
      <c r="O74" s="139" t="s">
        <v>196</v>
      </c>
      <c r="P74" s="139" t="s">
        <v>196</v>
      </c>
      <c r="Q74" s="132">
        <v>2021.0</v>
      </c>
      <c r="R74" s="132">
        <v>2.0</v>
      </c>
      <c r="S74" s="137" t="s">
        <v>77</v>
      </c>
      <c r="T74" s="138">
        <v>2.0</v>
      </c>
      <c r="U74" s="139" t="s">
        <v>1040</v>
      </c>
      <c r="V74" s="4" t="s">
        <v>1054</v>
      </c>
      <c r="W74" s="137" t="s">
        <v>1055</v>
      </c>
      <c r="X74" s="140">
        <v>1.33</v>
      </c>
      <c r="Y74" s="136"/>
      <c r="Z74" s="136"/>
      <c r="AA74" s="138">
        <v>21129.2</v>
      </c>
      <c r="AB74" s="138">
        <v>211125.2</v>
      </c>
      <c r="AC74" s="138">
        <v>1.0</v>
      </c>
      <c r="AD74" s="136"/>
      <c r="AE74" s="136"/>
      <c r="AF74" s="136"/>
      <c r="AG74" s="136"/>
    </row>
    <row r="75" ht="15.75" customHeight="1">
      <c r="A75" s="132">
        <v>35.0</v>
      </c>
      <c r="B75" s="130">
        <v>389.0</v>
      </c>
      <c r="C75" s="130">
        <v>3.0</v>
      </c>
      <c r="D75" s="130">
        <v>91.0</v>
      </c>
      <c r="E75" s="130">
        <v>74.0</v>
      </c>
      <c r="F75" s="4" t="s">
        <v>157</v>
      </c>
      <c r="G75" s="4" t="s">
        <v>1758</v>
      </c>
      <c r="H75" s="131" t="s">
        <v>1759</v>
      </c>
      <c r="I75" s="132" t="b">
        <v>0</v>
      </c>
      <c r="J75" s="133" t="s">
        <v>52</v>
      </c>
      <c r="K75" s="131" t="s">
        <v>1734</v>
      </c>
      <c r="L75" s="172" t="s">
        <v>1760</v>
      </c>
      <c r="M75" s="4" t="s">
        <v>1761</v>
      </c>
      <c r="N75" s="137" t="s">
        <v>1140</v>
      </c>
      <c r="O75" s="139" t="s">
        <v>196</v>
      </c>
      <c r="P75" s="139" t="s">
        <v>196</v>
      </c>
      <c r="Q75" s="132">
        <v>2021.0</v>
      </c>
      <c r="R75" s="132">
        <v>1.0</v>
      </c>
      <c r="S75" s="137" t="s">
        <v>77</v>
      </c>
      <c r="T75" s="138">
        <v>2.0</v>
      </c>
      <c r="U75" s="136"/>
      <c r="V75" s="4" t="s">
        <v>1041</v>
      </c>
      <c r="W75" s="137" t="s">
        <v>1042</v>
      </c>
      <c r="X75" s="140">
        <v>1.2</v>
      </c>
      <c r="Y75" s="136"/>
      <c r="Z75" s="136"/>
      <c r="AA75" s="138">
        <v>21129.2</v>
      </c>
      <c r="AB75" s="138">
        <v>1.0</v>
      </c>
      <c r="AC75" s="133" t="s">
        <v>68</v>
      </c>
      <c r="AD75" s="140">
        <v>13564.0</v>
      </c>
      <c r="AE75" s="140">
        <v>0.5</v>
      </c>
      <c r="AF75" s="136"/>
      <c r="AG75" s="136"/>
    </row>
    <row r="76" ht="15.75" customHeight="1">
      <c r="A76" s="132">
        <v>35.0</v>
      </c>
      <c r="B76" s="130">
        <v>391.0</v>
      </c>
      <c r="C76" s="130">
        <v>3.0</v>
      </c>
      <c r="D76" s="130">
        <v>92.0</v>
      </c>
      <c r="E76" s="130">
        <v>75.0</v>
      </c>
      <c r="F76" s="4" t="s">
        <v>157</v>
      </c>
      <c r="G76" s="4" t="s">
        <v>1758</v>
      </c>
      <c r="H76" s="131" t="s">
        <v>1759</v>
      </c>
      <c r="I76" s="132" t="b">
        <v>0</v>
      </c>
      <c r="J76" s="133" t="s">
        <v>52</v>
      </c>
      <c r="K76" s="131" t="s">
        <v>1734</v>
      </c>
      <c r="L76" s="172" t="s">
        <v>1760</v>
      </c>
      <c r="M76" s="4" t="s">
        <v>1762</v>
      </c>
      <c r="N76" s="137" t="s">
        <v>1142</v>
      </c>
      <c r="O76" s="139" t="s">
        <v>196</v>
      </c>
      <c r="P76" s="139" t="s">
        <v>196</v>
      </c>
      <c r="Q76" s="132">
        <v>2021.0</v>
      </c>
      <c r="R76" s="132">
        <v>1.0</v>
      </c>
      <c r="S76" s="137" t="s">
        <v>77</v>
      </c>
      <c r="T76" s="138">
        <v>2.0</v>
      </c>
      <c r="U76" s="136"/>
      <c r="V76" s="4" t="s">
        <v>1041</v>
      </c>
      <c r="W76" s="137" t="s">
        <v>66</v>
      </c>
      <c r="X76" s="140">
        <v>1.5</v>
      </c>
      <c r="Y76" s="136"/>
      <c r="Z76" s="136"/>
      <c r="AA76" s="138">
        <v>21129.2</v>
      </c>
      <c r="AB76" s="138">
        <v>1.0</v>
      </c>
      <c r="AC76" s="133" t="s">
        <v>68</v>
      </c>
      <c r="AD76" s="140">
        <v>28975.0</v>
      </c>
      <c r="AE76" s="140">
        <v>0.4</v>
      </c>
      <c r="AF76" s="136"/>
      <c r="AG76" s="136"/>
    </row>
    <row r="77" ht="15.75" customHeight="1">
      <c r="A77" s="132">
        <v>35.0</v>
      </c>
      <c r="B77" s="130">
        <v>388.0</v>
      </c>
      <c r="C77" s="130">
        <v>3.0</v>
      </c>
      <c r="D77" s="130">
        <v>93.0</v>
      </c>
      <c r="E77" s="130">
        <v>76.0</v>
      </c>
      <c r="F77" s="4" t="s">
        <v>157</v>
      </c>
      <c r="G77" s="4" t="s">
        <v>1220</v>
      </c>
      <c r="H77" s="131" t="s">
        <v>1759</v>
      </c>
      <c r="I77" s="132" t="b">
        <v>0</v>
      </c>
      <c r="J77" s="133" t="s">
        <v>52</v>
      </c>
      <c r="K77" s="131" t="s">
        <v>1734</v>
      </c>
      <c r="L77" s="172" t="s">
        <v>1760</v>
      </c>
      <c r="M77" s="4" t="s">
        <v>1763</v>
      </c>
      <c r="N77" s="137" t="s">
        <v>1117</v>
      </c>
      <c r="O77" s="139" t="s">
        <v>196</v>
      </c>
      <c r="P77" s="139" t="s">
        <v>196</v>
      </c>
      <c r="Q77" s="132">
        <v>2021.0</v>
      </c>
      <c r="R77" s="132">
        <v>1.0</v>
      </c>
      <c r="S77" s="137" t="s">
        <v>54</v>
      </c>
      <c r="T77" s="143">
        <v>3.0</v>
      </c>
      <c r="U77" s="136"/>
      <c r="V77" s="4" t="s">
        <v>1041</v>
      </c>
      <c r="W77" s="137" t="s">
        <v>1042</v>
      </c>
      <c r="X77" s="140">
        <v>0.4</v>
      </c>
      <c r="Y77" s="136"/>
      <c r="Z77" s="136"/>
      <c r="AA77" s="138">
        <v>21129.2</v>
      </c>
      <c r="AB77" s="138">
        <v>1.0</v>
      </c>
      <c r="AC77" s="133" t="s">
        <v>68</v>
      </c>
      <c r="AD77" s="140">
        <v>6382.0</v>
      </c>
      <c r="AE77" s="140">
        <v>1.6</v>
      </c>
      <c r="AF77" s="136"/>
      <c r="AG77" s="136"/>
    </row>
    <row r="78" ht="15.75" customHeight="1">
      <c r="A78" s="132">
        <v>35.0</v>
      </c>
      <c r="B78" s="130">
        <v>390.0</v>
      </c>
      <c r="C78" s="130">
        <v>3.0</v>
      </c>
      <c r="D78" s="130">
        <v>94.0</v>
      </c>
      <c r="E78" s="130">
        <v>77.0</v>
      </c>
      <c r="F78" s="4" t="s">
        <v>157</v>
      </c>
      <c r="G78" s="4" t="s">
        <v>1758</v>
      </c>
      <c r="H78" s="131" t="s">
        <v>1759</v>
      </c>
      <c r="I78" s="132" t="b">
        <v>0</v>
      </c>
      <c r="J78" s="133" t="s">
        <v>52</v>
      </c>
      <c r="K78" s="131" t="s">
        <v>1734</v>
      </c>
      <c r="L78" s="172" t="s">
        <v>1760</v>
      </c>
      <c r="M78" s="4" t="s">
        <v>1764</v>
      </c>
      <c r="N78" s="137" t="s">
        <v>1119</v>
      </c>
      <c r="O78" s="139" t="s">
        <v>196</v>
      </c>
      <c r="P78" s="139" t="s">
        <v>196</v>
      </c>
      <c r="Q78" s="132">
        <v>2021.0</v>
      </c>
      <c r="R78" s="132">
        <v>1.0</v>
      </c>
      <c r="S78" s="137" t="s">
        <v>54</v>
      </c>
      <c r="T78" s="143">
        <v>3.0</v>
      </c>
      <c r="U78" s="136"/>
      <c r="V78" s="4" t="s">
        <v>1041</v>
      </c>
      <c r="W78" s="137" t="s">
        <v>66</v>
      </c>
      <c r="X78" s="140">
        <v>0.8</v>
      </c>
      <c r="Y78" s="136"/>
      <c r="Z78" s="136"/>
      <c r="AA78" s="138">
        <v>21129.2</v>
      </c>
      <c r="AB78" s="138">
        <v>1.0</v>
      </c>
      <c r="AC78" s="133" t="s">
        <v>68</v>
      </c>
      <c r="AD78" s="140">
        <v>11520.0</v>
      </c>
      <c r="AE78" s="140">
        <v>1.1</v>
      </c>
      <c r="AF78" s="136"/>
      <c r="AG78" s="136"/>
    </row>
    <row r="79" ht="15.75" customHeight="1">
      <c r="A79" s="132">
        <v>35.0</v>
      </c>
      <c r="B79" s="130">
        <v>143.0</v>
      </c>
      <c r="C79" s="130">
        <v>3.0</v>
      </c>
      <c r="D79" s="130">
        <v>106.0</v>
      </c>
      <c r="E79" s="130">
        <v>78.0</v>
      </c>
      <c r="F79" s="4" t="s">
        <v>157</v>
      </c>
      <c r="G79" s="141"/>
      <c r="H79" s="145" t="s">
        <v>1271</v>
      </c>
      <c r="I79" s="132" t="b">
        <v>1</v>
      </c>
      <c r="J79" s="133" t="s">
        <v>52</v>
      </c>
      <c r="K79" s="4" t="s">
        <v>1272</v>
      </c>
      <c r="L79" s="4" t="s">
        <v>1272</v>
      </c>
      <c r="M79" s="4" t="s">
        <v>1273</v>
      </c>
      <c r="N79" s="137" t="s">
        <v>1270</v>
      </c>
      <c r="O79" s="136"/>
      <c r="P79" s="136"/>
      <c r="Q79" s="132">
        <v>2021.0</v>
      </c>
      <c r="R79" s="132">
        <v>3.0</v>
      </c>
      <c r="S79" s="137" t="s">
        <v>64</v>
      </c>
      <c r="T79" s="138">
        <v>1.0</v>
      </c>
      <c r="U79" s="139" t="s">
        <v>1040</v>
      </c>
      <c r="V79" s="137" t="s">
        <v>1047</v>
      </c>
      <c r="W79" s="137" t="s">
        <v>66</v>
      </c>
      <c r="X79" s="136"/>
      <c r="Y79" s="136"/>
      <c r="Z79" s="136"/>
      <c r="AA79" s="138">
        <v>5224.0</v>
      </c>
      <c r="AB79" s="138">
        <v>1.0</v>
      </c>
      <c r="AC79" s="138">
        <v>1.0</v>
      </c>
      <c r="AD79" s="136"/>
      <c r="AE79" s="136"/>
      <c r="AF79" s="136"/>
      <c r="AG79" s="136"/>
    </row>
    <row r="80" ht="15.75" customHeight="1">
      <c r="A80" s="132">
        <v>35.0</v>
      </c>
      <c r="B80" s="130">
        <v>249.0</v>
      </c>
      <c r="C80" s="130">
        <v>3.0</v>
      </c>
      <c r="D80" s="130">
        <v>103.0</v>
      </c>
      <c r="E80" s="130">
        <v>79.0</v>
      </c>
      <c r="F80" s="4" t="s">
        <v>157</v>
      </c>
      <c r="G80" s="141"/>
      <c r="H80" s="145" t="s">
        <v>175</v>
      </c>
      <c r="I80" s="132" t="b">
        <v>1</v>
      </c>
      <c r="J80" s="158" t="s">
        <v>52</v>
      </c>
      <c r="K80" s="78" t="s">
        <v>176</v>
      </c>
      <c r="L80" s="78" t="s">
        <v>176</v>
      </c>
      <c r="M80" s="4" t="s">
        <v>1749</v>
      </c>
      <c r="N80" s="135" t="s">
        <v>1102</v>
      </c>
      <c r="O80" s="136"/>
      <c r="P80" s="136"/>
      <c r="Q80" s="132">
        <v>2019.0</v>
      </c>
      <c r="R80" s="132">
        <v>3.0</v>
      </c>
      <c r="S80" s="137" t="s">
        <v>77</v>
      </c>
      <c r="T80" s="138">
        <v>2.0</v>
      </c>
      <c r="U80" s="139" t="s">
        <v>1040</v>
      </c>
      <c r="V80" s="137" t="s">
        <v>1047</v>
      </c>
      <c r="W80" s="137" t="s">
        <v>1042</v>
      </c>
      <c r="X80" s="136"/>
      <c r="Y80" s="136"/>
      <c r="Z80" s="136"/>
      <c r="AA80" s="138">
        <v>0.0</v>
      </c>
      <c r="AB80" s="138">
        <v>1.0</v>
      </c>
      <c r="AC80" s="138">
        <v>1.0</v>
      </c>
      <c r="AD80" s="136"/>
      <c r="AE80" s="136"/>
      <c r="AF80" s="136"/>
      <c r="AG80" s="136"/>
    </row>
    <row r="81" ht="15.75" customHeight="1">
      <c r="A81" s="132">
        <v>35.0</v>
      </c>
      <c r="B81" s="130">
        <v>178.0</v>
      </c>
      <c r="C81" s="130">
        <v>3.0</v>
      </c>
      <c r="D81" s="130">
        <v>102.0</v>
      </c>
      <c r="E81" s="130">
        <v>80.0</v>
      </c>
      <c r="F81" s="4" t="s">
        <v>157</v>
      </c>
      <c r="G81" s="141"/>
      <c r="H81" s="145" t="s">
        <v>1746</v>
      </c>
      <c r="I81" s="132" t="b">
        <v>1</v>
      </c>
      <c r="J81" s="158" t="s">
        <v>52</v>
      </c>
      <c r="K81" s="78" t="s">
        <v>1747</v>
      </c>
      <c r="L81" s="78" t="s">
        <v>1747</v>
      </c>
      <c r="M81" s="4" t="s">
        <v>1748</v>
      </c>
      <c r="N81" s="135" t="s">
        <v>1102</v>
      </c>
      <c r="O81" s="136"/>
      <c r="P81" s="136"/>
      <c r="Q81" s="132">
        <v>2019.0</v>
      </c>
      <c r="R81" s="132">
        <v>3.0</v>
      </c>
      <c r="S81" s="137" t="s">
        <v>64</v>
      </c>
      <c r="T81" s="138">
        <v>1.0</v>
      </c>
      <c r="U81" s="139" t="s">
        <v>1040</v>
      </c>
      <c r="V81" s="137" t="s">
        <v>1047</v>
      </c>
      <c r="W81" s="137" t="s">
        <v>1042</v>
      </c>
      <c r="X81" s="136"/>
      <c r="Y81" s="136"/>
      <c r="Z81" s="136"/>
      <c r="AA81" s="136"/>
      <c r="AB81" s="138">
        <v>1.0</v>
      </c>
      <c r="AC81" s="138">
        <v>1.0</v>
      </c>
      <c r="AD81" s="136"/>
      <c r="AE81" s="136"/>
      <c r="AF81" s="136"/>
      <c r="AG81" s="136"/>
    </row>
    <row r="82" ht="15.75" customHeight="1">
      <c r="A82" s="132">
        <v>35.0</v>
      </c>
      <c r="B82" s="130">
        <v>61.0</v>
      </c>
      <c r="C82" s="130">
        <v>3.0</v>
      </c>
      <c r="D82" s="130">
        <v>99.0</v>
      </c>
      <c r="E82" s="130">
        <v>81.0</v>
      </c>
      <c r="F82" s="4" t="s">
        <v>157</v>
      </c>
      <c r="G82" s="141"/>
      <c r="H82" s="145" t="s">
        <v>1871</v>
      </c>
      <c r="I82" s="132" t="b">
        <v>1</v>
      </c>
      <c r="J82" s="133" t="s">
        <v>52</v>
      </c>
      <c r="K82" s="4" t="s">
        <v>1872</v>
      </c>
      <c r="L82" s="4" t="s">
        <v>1872</v>
      </c>
      <c r="M82" s="4" t="s">
        <v>1873</v>
      </c>
      <c r="N82" s="137" t="s">
        <v>1270</v>
      </c>
      <c r="O82" s="136"/>
      <c r="P82" s="136"/>
      <c r="Q82" s="132">
        <v>2021.0</v>
      </c>
      <c r="R82" s="132">
        <v>3.0</v>
      </c>
      <c r="S82" s="137" t="s">
        <v>64</v>
      </c>
      <c r="T82" s="138">
        <v>1.0</v>
      </c>
      <c r="U82" s="139" t="s">
        <v>1053</v>
      </c>
      <c r="V82" s="137" t="s">
        <v>1047</v>
      </c>
      <c r="W82" s="137" t="s">
        <v>66</v>
      </c>
      <c r="X82" s="136"/>
      <c r="Y82" s="136"/>
      <c r="Z82" s="136"/>
      <c r="AA82" s="136"/>
      <c r="AB82" s="138">
        <v>1.0</v>
      </c>
      <c r="AC82" s="138">
        <v>1.0</v>
      </c>
      <c r="AD82" s="136"/>
      <c r="AE82" s="136"/>
      <c r="AF82" s="136"/>
      <c r="AG82" s="136"/>
    </row>
    <row r="83" ht="15.75" customHeight="1">
      <c r="A83" s="132">
        <v>35.0</v>
      </c>
      <c r="B83" s="130">
        <v>229.0</v>
      </c>
      <c r="C83" s="130">
        <v>3.0</v>
      </c>
      <c r="D83" s="130">
        <v>100.0</v>
      </c>
      <c r="E83" s="130">
        <v>82.0</v>
      </c>
      <c r="F83" s="4" t="s">
        <v>157</v>
      </c>
      <c r="G83" s="141"/>
      <c r="H83" s="194" t="s">
        <v>1874</v>
      </c>
      <c r="I83" s="148"/>
      <c r="J83" s="136"/>
      <c r="K83" s="4" t="s">
        <v>1875</v>
      </c>
      <c r="L83" s="78" t="s">
        <v>1875</v>
      </c>
      <c r="M83" s="136"/>
      <c r="N83" s="137" t="s">
        <v>1270</v>
      </c>
      <c r="O83" s="136"/>
      <c r="P83" s="136"/>
      <c r="Q83" s="132">
        <v>2020.0</v>
      </c>
      <c r="R83" s="132">
        <v>3.0</v>
      </c>
      <c r="S83" s="137" t="s">
        <v>54</v>
      </c>
      <c r="T83" s="143">
        <v>3.0</v>
      </c>
      <c r="U83" s="139" t="s">
        <v>1040</v>
      </c>
      <c r="V83" s="137" t="s">
        <v>1047</v>
      </c>
      <c r="W83" s="137" t="s">
        <v>66</v>
      </c>
      <c r="X83" s="136"/>
      <c r="Y83" s="136"/>
      <c r="Z83" s="136"/>
      <c r="AA83" s="136"/>
      <c r="AB83" s="136"/>
      <c r="AC83" s="138">
        <v>1.0</v>
      </c>
      <c r="AD83" s="136"/>
      <c r="AE83" s="136"/>
      <c r="AF83" s="136"/>
      <c r="AG83" s="136"/>
    </row>
    <row r="84" ht="15.75" customHeight="1">
      <c r="A84" s="132">
        <v>35.0</v>
      </c>
      <c r="B84" s="130">
        <v>233.0</v>
      </c>
      <c r="C84" s="130">
        <v>3.0</v>
      </c>
      <c r="D84" s="130">
        <v>107.0</v>
      </c>
      <c r="E84" s="130">
        <v>83.0</v>
      </c>
      <c r="F84" s="4" t="s">
        <v>157</v>
      </c>
      <c r="G84" s="141"/>
      <c r="H84" s="211" t="s">
        <v>1901</v>
      </c>
      <c r="I84" s="136"/>
      <c r="J84" s="160"/>
      <c r="K84" s="78" t="s">
        <v>1902</v>
      </c>
      <c r="L84" s="78" t="s">
        <v>1902</v>
      </c>
      <c r="M84" s="136"/>
      <c r="N84" s="135" t="s">
        <v>1102</v>
      </c>
      <c r="O84" s="136"/>
      <c r="P84" s="136"/>
      <c r="Q84" s="132">
        <v>2019.0</v>
      </c>
      <c r="R84" s="132">
        <v>3.0</v>
      </c>
      <c r="S84" s="137" t="s">
        <v>54</v>
      </c>
      <c r="T84" s="143">
        <v>3.0</v>
      </c>
      <c r="U84" s="139" t="s">
        <v>1040</v>
      </c>
      <c r="V84" s="137" t="s">
        <v>1047</v>
      </c>
      <c r="W84" s="137" t="s">
        <v>1042</v>
      </c>
      <c r="X84" s="136"/>
      <c r="Y84" s="136"/>
      <c r="Z84" s="136"/>
      <c r="AA84" s="136"/>
      <c r="AB84" s="136"/>
      <c r="AC84" s="138">
        <v>1.0</v>
      </c>
      <c r="AD84" s="136"/>
      <c r="AE84" s="136"/>
      <c r="AF84" s="136"/>
      <c r="AG84" s="136"/>
    </row>
    <row r="85" ht="15.75" customHeight="1">
      <c r="A85" s="132">
        <v>35.0</v>
      </c>
      <c r="B85" s="130">
        <v>426.0</v>
      </c>
      <c r="C85" s="130">
        <v>3.0</v>
      </c>
      <c r="D85" s="130">
        <v>101.0</v>
      </c>
      <c r="E85" s="130">
        <v>84.0</v>
      </c>
      <c r="F85" s="4" t="s">
        <v>157</v>
      </c>
      <c r="G85" s="78" t="s">
        <v>1733</v>
      </c>
      <c r="H85" s="136"/>
      <c r="I85" s="136"/>
      <c r="J85" s="136"/>
      <c r="K85" s="136"/>
      <c r="L85" s="78" t="s">
        <v>1735</v>
      </c>
      <c r="M85" s="136"/>
      <c r="N85" s="135" t="s">
        <v>1113</v>
      </c>
      <c r="O85" s="136"/>
      <c r="P85" s="136"/>
      <c r="Q85" s="132">
        <v>2015.0</v>
      </c>
      <c r="R85" s="132">
        <v>1.0</v>
      </c>
      <c r="S85" s="137" t="s">
        <v>54</v>
      </c>
      <c r="T85" s="143">
        <v>3.0</v>
      </c>
      <c r="U85" s="136"/>
      <c r="V85" s="4" t="s">
        <v>1041</v>
      </c>
      <c r="W85" s="137" t="s">
        <v>1055</v>
      </c>
      <c r="X85" s="140">
        <v>0.39</v>
      </c>
      <c r="Y85" s="136"/>
      <c r="Z85" s="136"/>
      <c r="AA85" s="136"/>
      <c r="AB85" s="136"/>
      <c r="AC85" s="136"/>
      <c r="AD85" s="140">
        <v>98882.0</v>
      </c>
      <c r="AE85" s="140">
        <v>2.46</v>
      </c>
      <c r="AF85" s="136"/>
      <c r="AG85" s="136"/>
    </row>
    <row r="86" ht="15.75" customHeight="1">
      <c r="A86" s="132">
        <v>35.0</v>
      </c>
      <c r="B86" s="130">
        <v>380.0</v>
      </c>
      <c r="C86" s="130">
        <v>3.0</v>
      </c>
      <c r="D86" s="130">
        <v>104.0</v>
      </c>
      <c r="E86" s="130">
        <v>85.0</v>
      </c>
      <c r="F86" s="4" t="s">
        <v>157</v>
      </c>
      <c r="G86" s="78" t="s">
        <v>1227</v>
      </c>
      <c r="H86" s="136"/>
      <c r="I86" s="136"/>
      <c r="J86" s="136"/>
      <c r="K86" s="136"/>
      <c r="L86" s="78" t="s">
        <v>1229</v>
      </c>
      <c r="M86" s="136"/>
      <c r="N86" s="135" t="s">
        <v>1117</v>
      </c>
      <c r="O86" s="136"/>
      <c r="P86" s="136"/>
      <c r="Q86" s="132">
        <v>2021.0</v>
      </c>
      <c r="R86" s="132">
        <v>1.0</v>
      </c>
      <c r="S86" s="137" t="s">
        <v>64</v>
      </c>
      <c r="T86" s="138">
        <v>1.0</v>
      </c>
      <c r="U86" s="136"/>
      <c r="V86" s="4" t="s">
        <v>1041</v>
      </c>
      <c r="W86" s="137" t="s">
        <v>1042</v>
      </c>
      <c r="X86" s="140">
        <v>0.9</v>
      </c>
      <c r="Y86" s="136"/>
      <c r="Z86" s="136"/>
      <c r="AA86" s="136"/>
      <c r="AB86" s="136"/>
      <c r="AC86" s="136"/>
      <c r="AD86" s="140">
        <v>14492.0</v>
      </c>
      <c r="AE86" s="140">
        <v>0.5</v>
      </c>
      <c r="AF86" s="136"/>
      <c r="AG86" s="136"/>
    </row>
    <row r="87" ht="15.75" customHeight="1">
      <c r="A87" s="132">
        <v>35.0</v>
      </c>
      <c r="B87" s="130">
        <v>16.0</v>
      </c>
      <c r="C87" s="130">
        <v>3.0</v>
      </c>
      <c r="D87" s="130">
        <v>105.0</v>
      </c>
      <c r="E87" s="130">
        <v>86.0</v>
      </c>
      <c r="F87" s="4" t="s">
        <v>157</v>
      </c>
      <c r="G87" s="141"/>
      <c r="H87" s="136"/>
      <c r="I87" s="136"/>
      <c r="J87" s="136"/>
      <c r="K87" s="136"/>
      <c r="L87" s="78" t="s">
        <v>1269</v>
      </c>
      <c r="M87" s="136"/>
      <c r="N87" s="137" t="s">
        <v>1270</v>
      </c>
      <c r="O87" s="136"/>
      <c r="P87" s="136"/>
      <c r="Q87" s="132">
        <v>2021.0</v>
      </c>
      <c r="R87" s="132">
        <v>3.0</v>
      </c>
      <c r="S87" s="137" t="s">
        <v>64</v>
      </c>
      <c r="T87" s="138">
        <v>1.0</v>
      </c>
      <c r="U87" s="139" t="s">
        <v>1053</v>
      </c>
      <c r="V87" s="137" t="s">
        <v>1047</v>
      </c>
      <c r="W87" s="137" t="s">
        <v>66</v>
      </c>
      <c r="X87" s="136"/>
      <c r="Y87" s="136"/>
      <c r="Z87" s="136"/>
      <c r="AA87" s="136"/>
      <c r="AB87" s="136"/>
      <c r="AC87" s="136"/>
      <c r="AD87" s="136"/>
      <c r="AE87" s="136"/>
      <c r="AF87" s="136"/>
      <c r="AG87" s="136"/>
    </row>
    <row r="88" ht="15.75" customHeight="1">
      <c r="A88" s="143">
        <v>35.0</v>
      </c>
      <c r="B88" s="130">
        <v>310.0</v>
      </c>
      <c r="C88" s="130">
        <v>3.0</v>
      </c>
      <c r="D88" s="130">
        <v>108.0</v>
      </c>
      <c r="E88" s="130">
        <v>87.0</v>
      </c>
      <c r="F88" s="4" t="s">
        <v>212</v>
      </c>
      <c r="G88" s="78" t="s">
        <v>1898</v>
      </c>
      <c r="H88" s="136"/>
      <c r="I88" s="136"/>
      <c r="J88" s="130"/>
      <c r="K88" s="136"/>
      <c r="L88" s="78" t="s">
        <v>1900</v>
      </c>
      <c r="M88" s="136"/>
      <c r="N88" s="241" t="s">
        <v>1117</v>
      </c>
      <c r="O88" s="136"/>
      <c r="P88" s="136"/>
      <c r="Q88" s="132">
        <v>2021.0</v>
      </c>
      <c r="R88" s="132">
        <v>1.0</v>
      </c>
      <c r="S88" s="137" t="s">
        <v>54</v>
      </c>
      <c r="T88" s="143">
        <v>3.0</v>
      </c>
      <c r="U88" s="136"/>
      <c r="V88" s="4" t="s">
        <v>1041</v>
      </c>
      <c r="W88" s="137" t="s">
        <v>1042</v>
      </c>
      <c r="X88" s="140">
        <v>0.4</v>
      </c>
      <c r="Y88" s="136"/>
      <c r="Z88" s="136"/>
      <c r="AA88" s="136"/>
      <c r="AB88" s="136"/>
      <c r="AC88" s="136"/>
      <c r="AD88" s="140">
        <v>1662.0</v>
      </c>
      <c r="AE88" s="140">
        <v>3.4</v>
      </c>
      <c r="AF88" s="136"/>
      <c r="AG88" s="136"/>
    </row>
    <row r="89" ht="15.75" customHeight="1">
      <c r="A89" s="143">
        <v>35.0</v>
      </c>
      <c r="B89" s="130">
        <v>437.0</v>
      </c>
      <c r="C89" s="130">
        <v>3.0</v>
      </c>
      <c r="D89" s="130">
        <v>109.0</v>
      </c>
      <c r="E89" s="130">
        <v>88.0</v>
      </c>
      <c r="F89" s="4" t="s">
        <v>610</v>
      </c>
      <c r="G89" s="78" t="s">
        <v>1898</v>
      </c>
      <c r="H89" s="136"/>
      <c r="I89" s="136"/>
      <c r="J89" s="136"/>
      <c r="K89" s="136"/>
      <c r="L89" s="78" t="s">
        <v>1900</v>
      </c>
      <c r="M89" s="136"/>
      <c r="N89" s="135" t="s">
        <v>1121</v>
      </c>
      <c r="O89" s="136"/>
      <c r="P89" s="136"/>
      <c r="Q89" s="132">
        <v>2021.0</v>
      </c>
      <c r="R89" s="132">
        <v>1.0</v>
      </c>
      <c r="S89" s="137" t="s">
        <v>54</v>
      </c>
      <c r="T89" s="143">
        <v>3.0</v>
      </c>
      <c r="U89" s="136"/>
      <c r="V89" s="4" t="s">
        <v>1041</v>
      </c>
      <c r="W89" s="137" t="s">
        <v>1055</v>
      </c>
      <c r="X89" s="140">
        <v>0.5</v>
      </c>
      <c r="Y89" s="136"/>
      <c r="Z89" s="136"/>
      <c r="AA89" s="136"/>
      <c r="AB89" s="136"/>
      <c r="AC89" s="136"/>
      <c r="AD89" s="140">
        <v>9750.0</v>
      </c>
      <c r="AE89" s="140">
        <v>1.8</v>
      </c>
      <c r="AF89" s="136"/>
      <c r="AG89" s="136"/>
    </row>
    <row r="90" ht="15.75" customHeight="1">
      <c r="A90" s="143">
        <v>32.0</v>
      </c>
      <c r="B90" s="130">
        <v>70.0</v>
      </c>
      <c r="C90" s="130">
        <v>4.0</v>
      </c>
      <c r="D90" s="130">
        <v>110.0</v>
      </c>
      <c r="E90" s="130">
        <v>89.0</v>
      </c>
      <c r="F90" s="4" t="s">
        <v>603</v>
      </c>
      <c r="G90" s="141"/>
      <c r="H90" s="145" t="s">
        <v>1148</v>
      </c>
      <c r="I90" s="132" t="b">
        <v>1</v>
      </c>
      <c r="J90" s="133" t="s">
        <v>52</v>
      </c>
      <c r="K90" s="4" t="s">
        <v>1149</v>
      </c>
      <c r="L90" s="4" t="s">
        <v>1149</v>
      </c>
      <c r="M90" s="4" t="s">
        <v>1148</v>
      </c>
      <c r="N90" s="137" t="s">
        <v>1052</v>
      </c>
      <c r="O90" s="136"/>
      <c r="P90" s="136"/>
      <c r="Q90" s="132">
        <v>2020.0</v>
      </c>
      <c r="R90" s="132">
        <v>2.0</v>
      </c>
      <c r="S90" s="137" t="s">
        <v>54</v>
      </c>
      <c r="T90" s="143">
        <v>3.0</v>
      </c>
      <c r="U90" s="139" t="s">
        <v>1053</v>
      </c>
      <c r="V90" s="4" t="s">
        <v>1054</v>
      </c>
      <c r="W90" s="137" t="s">
        <v>1055</v>
      </c>
      <c r="X90" s="140">
        <v>0.66</v>
      </c>
      <c r="Y90" s="136"/>
      <c r="Z90" s="136"/>
      <c r="AA90" s="138">
        <v>3.4</v>
      </c>
      <c r="AB90" s="138">
        <v>3.4</v>
      </c>
      <c r="AC90" s="138">
        <v>1.0</v>
      </c>
      <c r="AD90" s="136"/>
      <c r="AE90" s="136"/>
      <c r="AF90" s="136"/>
      <c r="AG90" s="136"/>
    </row>
    <row r="91" ht="15.75" customHeight="1">
      <c r="A91" s="132">
        <v>31.0</v>
      </c>
      <c r="B91" s="130">
        <v>175.0</v>
      </c>
      <c r="C91" s="130">
        <v>5.0</v>
      </c>
      <c r="D91" s="130">
        <v>120.0</v>
      </c>
      <c r="E91" s="130">
        <v>90.0</v>
      </c>
      <c r="F91" s="4" t="s">
        <v>1145</v>
      </c>
      <c r="G91" s="141"/>
      <c r="H91" s="145" t="s">
        <v>1245</v>
      </c>
      <c r="I91" s="132" t="b">
        <v>1</v>
      </c>
      <c r="J91" s="133" t="s">
        <v>52</v>
      </c>
      <c r="K91" s="4" t="s">
        <v>1246</v>
      </c>
      <c r="L91" s="4" t="s">
        <v>1246</v>
      </c>
      <c r="M91" s="4" t="s">
        <v>1245</v>
      </c>
      <c r="N91" s="137" t="s">
        <v>1052</v>
      </c>
      <c r="O91" s="136"/>
      <c r="P91" s="139" t="s">
        <v>196</v>
      </c>
      <c r="Q91" s="132">
        <v>2020.0</v>
      </c>
      <c r="R91" s="132">
        <v>2.0</v>
      </c>
      <c r="S91" s="137" t="s">
        <v>64</v>
      </c>
      <c r="T91" s="138">
        <v>1.0</v>
      </c>
      <c r="U91" s="139" t="s">
        <v>1040</v>
      </c>
      <c r="V91" s="4" t="s">
        <v>1054</v>
      </c>
      <c r="W91" s="137" t="s">
        <v>1055</v>
      </c>
      <c r="X91" s="140">
        <v>0.91</v>
      </c>
      <c r="Y91" s="136"/>
      <c r="Z91" s="136"/>
      <c r="AA91" s="138">
        <v>34422.8</v>
      </c>
      <c r="AB91" s="138">
        <v>34422.8</v>
      </c>
      <c r="AC91" s="138">
        <v>1.0</v>
      </c>
      <c r="AD91" s="136"/>
      <c r="AE91" s="136"/>
      <c r="AF91" s="136"/>
      <c r="AG91" s="136"/>
    </row>
    <row r="92" ht="15.75" customHeight="1">
      <c r="A92" s="132">
        <v>31.0</v>
      </c>
      <c r="B92" s="130">
        <v>53.0</v>
      </c>
      <c r="C92" s="130">
        <v>5.0</v>
      </c>
      <c r="D92" s="130">
        <v>121.0</v>
      </c>
      <c r="E92" s="130">
        <v>91.0</v>
      </c>
      <c r="F92" s="4" t="s">
        <v>1145</v>
      </c>
      <c r="G92" s="141"/>
      <c r="H92" s="145" t="s">
        <v>1726</v>
      </c>
      <c r="I92" s="132" t="b">
        <v>1</v>
      </c>
      <c r="J92" s="133" t="s">
        <v>52</v>
      </c>
      <c r="K92" s="4" t="s">
        <v>1727</v>
      </c>
      <c r="L92" s="4" t="s">
        <v>1727</v>
      </c>
      <c r="M92" s="4" t="s">
        <v>1726</v>
      </c>
      <c r="N92" s="137" t="s">
        <v>1052</v>
      </c>
      <c r="O92" s="136"/>
      <c r="P92" s="136"/>
      <c r="Q92" s="132">
        <v>2020.0</v>
      </c>
      <c r="R92" s="132">
        <v>2.0</v>
      </c>
      <c r="S92" s="137" t="s">
        <v>64</v>
      </c>
      <c r="T92" s="138">
        <v>1.0</v>
      </c>
      <c r="U92" s="139" t="s">
        <v>1053</v>
      </c>
      <c r="V92" s="4" t="s">
        <v>1054</v>
      </c>
      <c r="W92" s="137" t="s">
        <v>1055</v>
      </c>
      <c r="X92" s="140">
        <v>1.01</v>
      </c>
      <c r="Y92" s="136"/>
      <c r="Z92" s="136"/>
      <c r="AA92" s="138">
        <v>11940.9</v>
      </c>
      <c r="AB92" s="138">
        <v>11940.9</v>
      </c>
      <c r="AC92" s="138">
        <v>1.0</v>
      </c>
      <c r="AD92" s="136"/>
      <c r="AE92" s="136"/>
      <c r="AF92" s="136"/>
      <c r="AG92" s="136"/>
    </row>
    <row r="93" ht="15.75" customHeight="1">
      <c r="A93" s="132">
        <v>31.0</v>
      </c>
      <c r="B93" s="130">
        <v>261.0</v>
      </c>
      <c r="C93" s="130">
        <v>5.0</v>
      </c>
      <c r="D93" s="130">
        <v>122.0</v>
      </c>
      <c r="E93" s="130">
        <v>92.0</v>
      </c>
      <c r="F93" s="4" t="s">
        <v>1145</v>
      </c>
      <c r="G93" s="4" t="s">
        <v>1249</v>
      </c>
      <c r="H93" s="131" t="s">
        <v>1250</v>
      </c>
      <c r="I93" s="132" t="b">
        <v>1</v>
      </c>
      <c r="J93" s="133" t="s">
        <v>52</v>
      </c>
      <c r="K93" s="4" t="s">
        <v>1251</v>
      </c>
      <c r="L93" s="4" t="s">
        <v>1251</v>
      </c>
      <c r="M93" s="4" t="s">
        <v>1252</v>
      </c>
      <c r="N93" s="135" t="s">
        <v>1119</v>
      </c>
      <c r="O93" s="136"/>
      <c r="P93" s="139" t="s">
        <v>196</v>
      </c>
      <c r="Q93" s="132">
        <v>2021.0</v>
      </c>
      <c r="R93" s="132">
        <v>1.0</v>
      </c>
      <c r="S93" s="137" t="s">
        <v>77</v>
      </c>
      <c r="T93" s="138">
        <v>2.0</v>
      </c>
      <c r="U93" s="136"/>
      <c r="V93" s="4" t="s">
        <v>1041</v>
      </c>
      <c r="W93" s="137" t="s">
        <v>1055</v>
      </c>
      <c r="X93" s="140">
        <v>1.3</v>
      </c>
      <c r="Y93" s="136"/>
      <c r="Z93" s="136"/>
      <c r="AA93" s="138">
        <v>1312.0</v>
      </c>
      <c r="AB93" s="138">
        <v>1.0</v>
      </c>
      <c r="AC93" s="133" t="s">
        <v>68</v>
      </c>
      <c r="AD93" s="140">
        <v>14955.0</v>
      </c>
      <c r="AE93" s="140">
        <v>0.3</v>
      </c>
      <c r="AF93" s="136"/>
      <c r="AG93" s="136"/>
    </row>
    <row r="94" ht="15.75" customHeight="1">
      <c r="A94" s="132">
        <v>31.0</v>
      </c>
      <c r="B94" s="130">
        <v>262.0</v>
      </c>
      <c r="C94" s="130">
        <v>5.0</v>
      </c>
      <c r="D94" s="130">
        <v>123.0</v>
      </c>
      <c r="E94" s="130">
        <v>93.0</v>
      </c>
      <c r="F94" s="4" t="s">
        <v>1145</v>
      </c>
      <c r="G94" s="4" t="s">
        <v>1249</v>
      </c>
      <c r="H94" s="131" t="s">
        <v>1250</v>
      </c>
      <c r="I94" s="132" t="b">
        <v>1</v>
      </c>
      <c r="J94" s="133" t="s">
        <v>52</v>
      </c>
      <c r="K94" s="4" t="s">
        <v>1251</v>
      </c>
      <c r="L94" s="4" t="s">
        <v>1251</v>
      </c>
      <c r="M94" s="4" t="s">
        <v>1253</v>
      </c>
      <c r="N94" s="135" t="s">
        <v>1142</v>
      </c>
      <c r="O94" s="136"/>
      <c r="P94" s="139" t="s">
        <v>196</v>
      </c>
      <c r="Q94" s="132">
        <v>2021.0</v>
      </c>
      <c r="R94" s="132">
        <v>1.0</v>
      </c>
      <c r="S94" s="137" t="s">
        <v>77</v>
      </c>
      <c r="T94" s="138">
        <v>2.0</v>
      </c>
      <c r="U94" s="136"/>
      <c r="V94" s="4" t="s">
        <v>1041</v>
      </c>
      <c r="W94" s="137" t="s">
        <v>1055</v>
      </c>
      <c r="X94" s="140">
        <v>1.6</v>
      </c>
      <c r="Y94" s="136"/>
      <c r="Z94" s="136"/>
      <c r="AA94" s="138">
        <v>1312.0</v>
      </c>
      <c r="AB94" s="138">
        <v>1.0</v>
      </c>
      <c r="AC94" s="133" t="s">
        <v>68</v>
      </c>
      <c r="AD94" s="140">
        <v>26450.0</v>
      </c>
      <c r="AE94" s="140">
        <v>0.3</v>
      </c>
      <c r="AF94" s="136"/>
      <c r="AG94" s="136"/>
    </row>
    <row r="95" ht="15.75" customHeight="1">
      <c r="A95" s="132">
        <v>31.0</v>
      </c>
      <c r="B95" s="130">
        <v>259.0</v>
      </c>
      <c r="C95" s="130">
        <v>5.0</v>
      </c>
      <c r="D95" s="130">
        <v>124.0</v>
      </c>
      <c r="E95" s="130">
        <v>94.0</v>
      </c>
      <c r="F95" s="4" t="s">
        <v>1145</v>
      </c>
      <c r="G95" s="4" t="s">
        <v>1249</v>
      </c>
      <c r="H95" s="131" t="s">
        <v>1250</v>
      </c>
      <c r="I95" s="132" t="b">
        <v>1</v>
      </c>
      <c r="J95" s="133" t="s">
        <v>52</v>
      </c>
      <c r="K95" s="4" t="s">
        <v>1251</v>
      </c>
      <c r="L95" s="4" t="s">
        <v>1251</v>
      </c>
      <c r="M95" s="4" t="s">
        <v>1254</v>
      </c>
      <c r="N95" s="135" t="s">
        <v>1121</v>
      </c>
      <c r="O95" s="136"/>
      <c r="P95" s="139" t="s">
        <v>196</v>
      </c>
      <c r="Q95" s="132">
        <v>2021.0</v>
      </c>
      <c r="R95" s="132">
        <v>1.0</v>
      </c>
      <c r="S95" s="137" t="s">
        <v>54</v>
      </c>
      <c r="T95" s="143">
        <v>3.0</v>
      </c>
      <c r="U95" s="136"/>
      <c r="V95" s="4" t="s">
        <v>1041</v>
      </c>
      <c r="W95" s="137" t="s">
        <v>1042</v>
      </c>
      <c r="X95" s="140">
        <v>0.8</v>
      </c>
      <c r="Y95" s="136"/>
      <c r="Z95" s="136"/>
      <c r="AA95" s="138">
        <v>1312.0</v>
      </c>
      <c r="AB95" s="138">
        <v>1.0</v>
      </c>
      <c r="AC95" s="133" t="s">
        <v>68</v>
      </c>
      <c r="AD95" s="140">
        <v>11070.0</v>
      </c>
      <c r="AE95" s="140">
        <v>1.3</v>
      </c>
      <c r="AF95" s="136"/>
      <c r="AG95" s="136"/>
    </row>
    <row r="96" ht="15.75" customHeight="1">
      <c r="A96" s="132">
        <v>31.0</v>
      </c>
      <c r="B96" s="130">
        <v>260.0</v>
      </c>
      <c r="C96" s="130">
        <v>5.0</v>
      </c>
      <c r="D96" s="130">
        <v>125.0</v>
      </c>
      <c r="E96" s="130">
        <v>95.0</v>
      </c>
      <c r="F96" s="4" t="s">
        <v>1145</v>
      </c>
      <c r="G96" s="4" t="s">
        <v>1249</v>
      </c>
      <c r="H96" s="131" t="s">
        <v>1250</v>
      </c>
      <c r="I96" s="132" t="b">
        <v>1</v>
      </c>
      <c r="J96" s="133" t="s">
        <v>52</v>
      </c>
      <c r="K96" s="4" t="s">
        <v>1251</v>
      </c>
      <c r="L96" s="4" t="s">
        <v>1251</v>
      </c>
      <c r="M96" s="4" t="s">
        <v>1255</v>
      </c>
      <c r="N96" s="135" t="s">
        <v>1117</v>
      </c>
      <c r="O96" s="136"/>
      <c r="P96" s="139" t="s">
        <v>196</v>
      </c>
      <c r="Q96" s="132">
        <v>2021.0</v>
      </c>
      <c r="R96" s="132">
        <v>1.0</v>
      </c>
      <c r="S96" s="137" t="s">
        <v>54</v>
      </c>
      <c r="T96" s="143">
        <v>3.0</v>
      </c>
      <c r="U96" s="136"/>
      <c r="V96" s="4" t="s">
        <v>1041</v>
      </c>
      <c r="W96" s="137" t="s">
        <v>1042</v>
      </c>
      <c r="X96" s="140">
        <v>0.2</v>
      </c>
      <c r="Y96" s="136"/>
      <c r="Z96" s="136"/>
      <c r="AA96" s="138">
        <v>1312.0</v>
      </c>
      <c r="AB96" s="138">
        <v>1.0</v>
      </c>
      <c r="AC96" s="133" t="s">
        <v>68</v>
      </c>
      <c r="AD96" s="140">
        <v>4041.0</v>
      </c>
      <c r="AE96" s="140">
        <v>2.3</v>
      </c>
      <c r="AF96" s="136"/>
      <c r="AG96" s="136"/>
    </row>
    <row r="97" ht="15.75" customHeight="1">
      <c r="A97" s="132">
        <v>31.0</v>
      </c>
      <c r="B97" s="130">
        <v>198.0</v>
      </c>
      <c r="C97" s="130">
        <v>5.0</v>
      </c>
      <c r="D97" s="130">
        <v>126.0</v>
      </c>
      <c r="E97" s="130">
        <v>96.0</v>
      </c>
      <c r="F97" s="4" t="s">
        <v>1145</v>
      </c>
      <c r="G97" s="141"/>
      <c r="H97" s="131" t="s">
        <v>1250</v>
      </c>
      <c r="I97" s="132" t="b">
        <v>1</v>
      </c>
      <c r="J97" s="133" t="s">
        <v>52</v>
      </c>
      <c r="K97" s="4" t="s">
        <v>1251</v>
      </c>
      <c r="L97" s="4" t="s">
        <v>1251</v>
      </c>
      <c r="M97" s="4" t="s">
        <v>1250</v>
      </c>
      <c r="N97" s="137" t="s">
        <v>1052</v>
      </c>
      <c r="O97" s="136"/>
      <c r="P97" s="139" t="s">
        <v>196</v>
      </c>
      <c r="Q97" s="132">
        <v>2020.0</v>
      </c>
      <c r="R97" s="132">
        <v>2.0</v>
      </c>
      <c r="S97" s="137" t="s">
        <v>54</v>
      </c>
      <c r="T97" s="143">
        <v>3.0</v>
      </c>
      <c r="U97" s="139" t="s">
        <v>1040</v>
      </c>
      <c r="V97" s="4" t="s">
        <v>1054</v>
      </c>
      <c r="W97" s="137" t="s">
        <v>1055</v>
      </c>
      <c r="X97" s="140">
        <v>0.68</v>
      </c>
      <c r="Y97" s="136"/>
      <c r="Z97" s="136"/>
      <c r="AA97" s="138">
        <v>1312.0</v>
      </c>
      <c r="AB97" s="138">
        <v>1308.0</v>
      </c>
      <c r="AC97" s="138">
        <v>1.0</v>
      </c>
      <c r="AD97" s="136"/>
      <c r="AE97" s="136"/>
      <c r="AF97" s="136"/>
      <c r="AG97" s="136"/>
    </row>
    <row r="98" ht="15.75" customHeight="1">
      <c r="A98" s="132">
        <v>31.0</v>
      </c>
      <c r="B98" s="130">
        <v>118.0</v>
      </c>
      <c r="C98" s="130">
        <v>5.0</v>
      </c>
      <c r="D98" s="130">
        <v>127.0</v>
      </c>
      <c r="E98" s="130">
        <v>97.0</v>
      </c>
      <c r="F98" s="4" t="s">
        <v>1145</v>
      </c>
      <c r="G98" s="141"/>
      <c r="H98" s="131" t="s">
        <v>1146</v>
      </c>
      <c r="I98" s="132" t="b">
        <v>1</v>
      </c>
      <c r="J98" s="133" t="s">
        <v>52</v>
      </c>
      <c r="K98" s="4" t="s">
        <v>1147</v>
      </c>
      <c r="L98" s="4" t="s">
        <v>1147</v>
      </c>
      <c r="M98" s="4" t="s">
        <v>1146</v>
      </c>
      <c r="N98" s="137" t="s">
        <v>1052</v>
      </c>
      <c r="O98" s="136"/>
      <c r="P98" s="136"/>
      <c r="Q98" s="132">
        <v>2020.0</v>
      </c>
      <c r="R98" s="132">
        <v>2.0</v>
      </c>
      <c r="S98" s="137" t="s">
        <v>77</v>
      </c>
      <c r="T98" s="138">
        <v>2.0</v>
      </c>
      <c r="U98" s="139" t="s">
        <v>1053</v>
      </c>
      <c r="V98" s="4" t="s">
        <v>1054</v>
      </c>
      <c r="W98" s="137" t="s">
        <v>1055</v>
      </c>
      <c r="X98" s="140">
        <v>1.31</v>
      </c>
      <c r="Y98" s="136"/>
      <c r="Z98" s="136"/>
      <c r="AA98" s="138">
        <v>17.2</v>
      </c>
      <c r="AB98" s="138">
        <v>17.2</v>
      </c>
      <c r="AC98" s="138">
        <v>1.0</v>
      </c>
      <c r="AD98" s="136"/>
      <c r="AE98" s="136"/>
      <c r="AF98" s="136"/>
      <c r="AG98" s="136"/>
    </row>
    <row r="99" ht="15.75" customHeight="1">
      <c r="A99" s="143">
        <v>13.0</v>
      </c>
      <c r="B99" s="130">
        <v>167.0</v>
      </c>
      <c r="C99" s="130">
        <v>6.0</v>
      </c>
      <c r="D99" s="130">
        <v>130.0</v>
      </c>
      <c r="E99" s="130">
        <v>98.0</v>
      </c>
      <c r="F99" s="4" t="s">
        <v>975</v>
      </c>
      <c r="G99" s="141"/>
      <c r="H99" s="131" t="s">
        <v>1258</v>
      </c>
      <c r="I99" s="132" t="b">
        <v>1</v>
      </c>
      <c r="J99" s="133" t="s">
        <v>52</v>
      </c>
      <c r="K99" s="4" t="s">
        <v>976</v>
      </c>
      <c r="L99" s="4" t="s">
        <v>976</v>
      </c>
      <c r="M99" s="4" t="s">
        <v>1258</v>
      </c>
      <c r="N99" s="137" t="s">
        <v>1052</v>
      </c>
      <c r="O99" s="136"/>
      <c r="P99" s="139" t="s">
        <v>196</v>
      </c>
      <c r="Q99" s="132">
        <v>2020.0</v>
      </c>
      <c r="R99" s="132">
        <v>2.0</v>
      </c>
      <c r="S99" s="137" t="s">
        <v>64</v>
      </c>
      <c r="T99" s="138">
        <v>1.0</v>
      </c>
      <c r="U99" s="139" t="s">
        <v>1040</v>
      </c>
      <c r="V99" s="4" t="s">
        <v>1054</v>
      </c>
      <c r="W99" s="137" t="s">
        <v>1055</v>
      </c>
      <c r="X99" s="140">
        <v>0.93</v>
      </c>
      <c r="Y99" s="136"/>
      <c r="Z99" s="136"/>
      <c r="AA99" s="136"/>
      <c r="AB99" s="138">
        <v>1.0</v>
      </c>
      <c r="AC99" s="138">
        <v>1.0</v>
      </c>
      <c r="AD99" s="136"/>
      <c r="AE99" s="136"/>
      <c r="AF99" s="136"/>
      <c r="AG99" s="136"/>
    </row>
    <row r="100" ht="15.75" customHeight="1">
      <c r="A100" s="132">
        <v>24.0</v>
      </c>
      <c r="B100" s="130">
        <v>230.0</v>
      </c>
      <c r="C100" s="138">
        <v>7.0</v>
      </c>
      <c r="D100" s="138">
        <v>142.0</v>
      </c>
      <c r="E100" s="130">
        <v>99.0</v>
      </c>
      <c r="F100" s="4" t="s">
        <v>1882</v>
      </c>
      <c r="G100" s="4" t="s">
        <v>1883</v>
      </c>
      <c r="H100" s="4" t="s">
        <v>1883</v>
      </c>
      <c r="I100" s="132" t="b">
        <v>1</v>
      </c>
      <c r="J100" s="133" t="s">
        <v>52</v>
      </c>
      <c r="K100" s="4" t="s">
        <v>1884</v>
      </c>
      <c r="L100" s="4" t="s">
        <v>1884</v>
      </c>
      <c r="M100" s="4" t="s">
        <v>1883</v>
      </c>
      <c r="N100" s="137" t="s">
        <v>1052</v>
      </c>
      <c r="O100" s="136"/>
      <c r="P100" s="136"/>
      <c r="Q100" s="132">
        <v>2020.0</v>
      </c>
      <c r="R100" s="132">
        <v>2.0</v>
      </c>
      <c r="S100" s="137" t="s">
        <v>54</v>
      </c>
      <c r="T100" s="143">
        <v>3.0</v>
      </c>
      <c r="U100" s="139" t="s">
        <v>1040</v>
      </c>
      <c r="V100" s="4" t="s">
        <v>1054</v>
      </c>
      <c r="W100" s="137" t="s">
        <v>1055</v>
      </c>
      <c r="X100" s="140">
        <v>0.75</v>
      </c>
      <c r="Y100" s="136"/>
      <c r="Z100" s="136"/>
      <c r="AA100" s="138">
        <v>5115.9</v>
      </c>
      <c r="AB100" s="138">
        <v>3404.2</v>
      </c>
      <c r="AC100" s="138">
        <v>1.0</v>
      </c>
      <c r="AD100" s="136"/>
      <c r="AE100" s="136"/>
      <c r="AF100" s="136"/>
      <c r="AG100" s="136"/>
    </row>
    <row r="101" ht="15.75" customHeight="1">
      <c r="A101" s="132">
        <v>24.0</v>
      </c>
      <c r="B101" s="130">
        <v>257.0</v>
      </c>
      <c r="C101" s="138">
        <v>7.0</v>
      </c>
      <c r="D101" s="138">
        <v>140.0</v>
      </c>
      <c r="E101" s="130">
        <v>100.0</v>
      </c>
      <c r="F101" s="4" t="s">
        <v>1882</v>
      </c>
      <c r="G101" s="4" t="s">
        <v>1883</v>
      </c>
      <c r="H101" s="4" t="s">
        <v>1883</v>
      </c>
      <c r="I101" s="132" t="b">
        <v>1</v>
      </c>
      <c r="J101" s="133" t="s">
        <v>52</v>
      </c>
      <c r="K101" s="4" t="s">
        <v>1884</v>
      </c>
      <c r="L101" s="4" t="s">
        <v>1884</v>
      </c>
      <c r="M101" s="4" t="s">
        <v>1885</v>
      </c>
      <c r="N101" s="135" t="s">
        <v>1121</v>
      </c>
      <c r="O101" s="136"/>
      <c r="P101" s="136"/>
      <c r="Q101" s="132">
        <v>2021.0</v>
      </c>
      <c r="R101" s="132">
        <v>1.0</v>
      </c>
      <c r="S101" s="137" t="s">
        <v>64</v>
      </c>
      <c r="T101" s="138">
        <v>1.0</v>
      </c>
      <c r="U101" s="136"/>
      <c r="V101" s="4" t="s">
        <v>1041</v>
      </c>
      <c r="W101" s="137" t="s">
        <v>1055</v>
      </c>
      <c r="X101" s="140">
        <v>1.3</v>
      </c>
      <c r="Y101" s="136"/>
      <c r="Z101" s="136"/>
      <c r="AA101" s="138">
        <v>5115.9</v>
      </c>
      <c r="AB101" s="140">
        <v>855.85</v>
      </c>
      <c r="AC101" s="133" t="s">
        <v>68</v>
      </c>
      <c r="AD101" s="140">
        <v>1125.0</v>
      </c>
      <c r="AE101" s="140">
        <v>1.7</v>
      </c>
      <c r="AF101" s="136"/>
      <c r="AG101" s="136"/>
    </row>
    <row r="102" ht="15.75" customHeight="1">
      <c r="A102" s="132">
        <v>24.0</v>
      </c>
      <c r="B102" s="130">
        <v>258.0</v>
      </c>
      <c r="C102" s="138">
        <v>7.0</v>
      </c>
      <c r="D102" s="138">
        <v>141.0</v>
      </c>
      <c r="E102" s="130">
        <v>101.0</v>
      </c>
      <c r="F102" s="4" t="s">
        <v>1882</v>
      </c>
      <c r="G102" s="4" t="s">
        <v>1883</v>
      </c>
      <c r="H102" s="4" t="s">
        <v>1883</v>
      </c>
      <c r="I102" s="132" t="b">
        <v>1</v>
      </c>
      <c r="J102" s="133" t="s">
        <v>52</v>
      </c>
      <c r="K102" s="4" t="s">
        <v>1884</v>
      </c>
      <c r="L102" s="4" t="s">
        <v>1884</v>
      </c>
      <c r="M102" s="4" t="s">
        <v>1886</v>
      </c>
      <c r="N102" s="135" t="s">
        <v>1117</v>
      </c>
      <c r="O102" s="136"/>
      <c r="P102" s="136"/>
      <c r="Q102" s="132">
        <v>2021.0</v>
      </c>
      <c r="R102" s="132">
        <v>1.0</v>
      </c>
      <c r="S102" s="137" t="s">
        <v>64</v>
      </c>
      <c r="T102" s="138">
        <v>1.0</v>
      </c>
      <c r="U102" s="136"/>
      <c r="V102" s="4" t="s">
        <v>1041</v>
      </c>
      <c r="W102" s="137" t="s">
        <v>1042</v>
      </c>
      <c r="X102" s="140">
        <v>0.6</v>
      </c>
      <c r="Y102" s="136"/>
      <c r="Z102" s="136"/>
      <c r="AA102" s="138">
        <v>5115.9</v>
      </c>
      <c r="AB102" s="140">
        <v>855.85</v>
      </c>
      <c r="AC102" s="133" t="s">
        <v>68</v>
      </c>
      <c r="AD102" s="140">
        <v>451.0</v>
      </c>
      <c r="AE102" s="140">
        <v>0.1</v>
      </c>
      <c r="AF102" s="136"/>
      <c r="AG102" s="136"/>
    </row>
    <row r="103" ht="15.75" customHeight="1">
      <c r="A103" s="143">
        <v>24.0</v>
      </c>
      <c r="B103" s="130">
        <v>127.0</v>
      </c>
      <c r="C103" s="130">
        <v>7.0</v>
      </c>
      <c r="D103" s="130">
        <v>144.0</v>
      </c>
      <c r="E103" s="130">
        <v>102.0</v>
      </c>
      <c r="F103" s="4" t="s">
        <v>157</v>
      </c>
      <c r="G103" s="141"/>
      <c r="H103" s="145" t="s">
        <v>977</v>
      </c>
      <c r="I103" s="132" t="b">
        <v>1</v>
      </c>
      <c r="J103" s="133" t="s">
        <v>52</v>
      </c>
      <c r="K103" s="4" t="s">
        <v>978</v>
      </c>
      <c r="L103" s="4" t="s">
        <v>978</v>
      </c>
      <c r="M103" s="4" t="s">
        <v>1643</v>
      </c>
      <c r="N103" s="137" t="s">
        <v>1371</v>
      </c>
      <c r="O103" s="136"/>
      <c r="P103" s="136"/>
      <c r="Q103" s="132">
        <v>2016.0</v>
      </c>
      <c r="R103" s="132">
        <v>3.0</v>
      </c>
      <c r="S103" s="137" t="s">
        <v>77</v>
      </c>
      <c r="T103" s="138">
        <v>2.0</v>
      </c>
      <c r="U103" s="139" t="s">
        <v>1053</v>
      </c>
      <c r="V103" s="137" t="s">
        <v>1047</v>
      </c>
      <c r="W103" s="137" t="s">
        <v>66</v>
      </c>
      <c r="X103" s="136"/>
      <c r="Y103" s="136"/>
      <c r="Z103" s="136"/>
      <c r="AA103" s="136"/>
      <c r="AB103" s="138">
        <v>1.0</v>
      </c>
      <c r="AC103" s="133" t="s">
        <v>68</v>
      </c>
      <c r="AD103" s="136"/>
      <c r="AE103" s="136"/>
      <c r="AF103" s="136"/>
      <c r="AG103" s="136"/>
    </row>
    <row r="104" ht="15.75" customHeight="1">
      <c r="A104" s="143">
        <v>24.0</v>
      </c>
      <c r="B104" s="130">
        <v>81.0</v>
      </c>
      <c r="C104" s="130">
        <v>7.0</v>
      </c>
      <c r="D104" s="130">
        <v>143.0</v>
      </c>
      <c r="E104" s="130">
        <v>103.0</v>
      </c>
      <c r="F104" s="4" t="s">
        <v>157</v>
      </c>
      <c r="G104" s="141"/>
      <c r="H104" s="145" t="s">
        <v>1426</v>
      </c>
      <c r="I104" s="132" t="b">
        <v>1</v>
      </c>
      <c r="J104" s="158" t="s">
        <v>52</v>
      </c>
      <c r="K104" s="78" t="s">
        <v>1427</v>
      </c>
      <c r="L104" s="78" t="s">
        <v>1427</v>
      </c>
      <c r="M104" s="4" t="s">
        <v>1428</v>
      </c>
      <c r="N104" s="135" t="s">
        <v>1102</v>
      </c>
      <c r="O104" s="136"/>
      <c r="P104" s="136"/>
      <c r="Q104" s="132">
        <v>2019.0</v>
      </c>
      <c r="R104" s="132">
        <v>3.0</v>
      </c>
      <c r="S104" s="137" t="s">
        <v>54</v>
      </c>
      <c r="T104" s="143">
        <v>3.0</v>
      </c>
      <c r="U104" s="139" t="s">
        <v>1053</v>
      </c>
      <c r="V104" s="137" t="s">
        <v>1047</v>
      </c>
      <c r="W104" s="137" t="s">
        <v>66</v>
      </c>
      <c r="X104" s="136"/>
      <c r="Y104" s="136"/>
      <c r="Z104" s="136"/>
      <c r="AA104" s="136"/>
      <c r="AB104" s="138">
        <v>1.0</v>
      </c>
      <c r="AC104" s="138">
        <v>1.0</v>
      </c>
      <c r="AD104" s="136"/>
      <c r="AE104" s="136"/>
      <c r="AF104" s="136"/>
      <c r="AG104" s="136"/>
    </row>
    <row r="105" ht="15.75" customHeight="1">
      <c r="A105" s="143">
        <v>24.0</v>
      </c>
      <c r="B105" s="130">
        <v>215.0</v>
      </c>
      <c r="C105" s="130">
        <v>7.0</v>
      </c>
      <c r="D105" s="130">
        <v>145.0</v>
      </c>
      <c r="E105" s="130">
        <v>104.0</v>
      </c>
      <c r="F105" s="4" t="s">
        <v>157</v>
      </c>
      <c r="G105" s="141"/>
      <c r="H105" s="145" t="s">
        <v>977</v>
      </c>
      <c r="I105" s="132" t="b">
        <v>1</v>
      </c>
      <c r="J105" s="158" t="s">
        <v>52</v>
      </c>
      <c r="K105" s="78" t="s">
        <v>978</v>
      </c>
      <c r="L105" s="78" t="s">
        <v>978</v>
      </c>
      <c r="M105" s="4" t="s">
        <v>1644</v>
      </c>
      <c r="N105" s="135" t="s">
        <v>1102</v>
      </c>
      <c r="O105" s="136"/>
      <c r="P105" s="136"/>
      <c r="Q105" s="132">
        <v>2019.0</v>
      </c>
      <c r="R105" s="132">
        <v>3.0</v>
      </c>
      <c r="S105" s="137" t="s">
        <v>54</v>
      </c>
      <c r="T105" s="143">
        <v>3.0</v>
      </c>
      <c r="U105" s="139" t="s">
        <v>1040</v>
      </c>
      <c r="V105" s="137" t="s">
        <v>1047</v>
      </c>
      <c r="W105" s="137" t="s">
        <v>1055</v>
      </c>
      <c r="X105" s="136"/>
      <c r="Y105" s="136"/>
      <c r="Z105" s="136"/>
      <c r="AA105" s="136"/>
      <c r="AB105" s="138">
        <v>1.0</v>
      </c>
      <c r="AC105" s="138">
        <v>1.0</v>
      </c>
      <c r="AD105" s="136"/>
      <c r="AE105" s="136"/>
      <c r="AF105" s="136"/>
      <c r="AG105" s="136"/>
    </row>
    <row r="106" ht="15.75" customHeight="1">
      <c r="A106" s="181">
        <v>25.0</v>
      </c>
      <c r="B106" s="130">
        <v>142.0</v>
      </c>
      <c r="C106" s="150">
        <v>8.0</v>
      </c>
      <c r="D106" s="150">
        <v>150.0</v>
      </c>
      <c r="E106" s="130">
        <v>105.0</v>
      </c>
      <c r="F106" s="144" t="s">
        <v>610</v>
      </c>
      <c r="G106" s="144" t="s">
        <v>1242</v>
      </c>
      <c r="H106" s="144" t="s">
        <v>1242</v>
      </c>
      <c r="I106" s="132" t="b">
        <v>1</v>
      </c>
      <c r="J106" s="151" t="s">
        <v>52</v>
      </c>
      <c r="K106" s="144" t="s">
        <v>1243</v>
      </c>
      <c r="L106" s="182" t="s">
        <v>1243</v>
      </c>
      <c r="M106" s="136"/>
      <c r="N106" s="136"/>
      <c r="O106" s="154"/>
      <c r="P106" s="154"/>
      <c r="Q106" s="149">
        <v>2020.0</v>
      </c>
      <c r="R106" s="149">
        <v>2.0</v>
      </c>
      <c r="S106" s="153" t="s">
        <v>64</v>
      </c>
      <c r="T106" s="138">
        <v>1.0</v>
      </c>
      <c r="U106" s="155" t="s">
        <v>1040</v>
      </c>
      <c r="V106" s="153" t="s">
        <v>1054</v>
      </c>
      <c r="W106" s="153" t="s">
        <v>1055</v>
      </c>
      <c r="X106" s="156">
        <v>1.19</v>
      </c>
      <c r="Y106" s="154"/>
      <c r="Z106" s="154"/>
      <c r="AA106" s="157">
        <v>422.0</v>
      </c>
      <c r="AB106" s="157">
        <v>219.0</v>
      </c>
      <c r="AC106" s="157">
        <v>1.0</v>
      </c>
      <c r="AD106" s="154"/>
      <c r="AE106" s="154"/>
      <c r="AF106" s="154"/>
      <c r="AG106" s="154"/>
    </row>
    <row r="107" ht="15.75" customHeight="1">
      <c r="A107" s="181">
        <v>25.0</v>
      </c>
      <c r="B107" s="130">
        <v>284.0</v>
      </c>
      <c r="C107" s="150">
        <v>8.0</v>
      </c>
      <c r="D107" s="150">
        <v>151.0</v>
      </c>
      <c r="E107" s="130">
        <v>106.0</v>
      </c>
      <c r="F107" s="144" t="s">
        <v>610</v>
      </c>
      <c r="G107" s="144" t="s">
        <v>1242</v>
      </c>
      <c r="H107" s="144" t="s">
        <v>1242</v>
      </c>
      <c r="I107" s="132" t="b">
        <v>1</v>
      </c>
      <c r="J107" s="151" t="s">
        <v>52</v>
      </c>
      <c r="K107" s="144" t="s">
        <v>1243</v>
      </c>
      <c r="L107" s="144" t="s">
        <v>1243</v>
      </c>
      <c r="M107" s="4" t="s">
        <v>1242</v>
      </c>
      <c r="N107" s="153" t="s">
        <v>1052</v>
      </c>
      <c r="O107" s="154"/>
      <c r="P107" s="154"/>
      <c r="Q107" s="149">
        <v>2022.0</v>
      </c>
      <c r="R107" s="149">
        <v>3.0</v>
      </c>
      <c r="S107" s="153" t="s">
        <v>64</v>
      </c>
      <c r="T107" s="138">
        <v>1.0</v>
      </c>
      <c r="U107" s="154"/>
      <c r="V107" s="153" t="s">
        <v>1054</v>
      </c>
      <c r="W107" s="153" t="s">
        <v>1055</v>
      </c>
      <c r="X107" s="156">
        <v>1.163</v>
      </c>
      <c r="Y107" s="154"/>
      <c r="Z107" s="154"/>
      <c r="AA107" s="157">
        <v>422.0</v>
      </c>
      <c r="AB107" s="157">
        <v>203.0</v>
      </c>
      <c r="AC107" s="151" t="s">
        <v>68</v>
      </c>
      <c r="AD107" s="154"/>
      <c r="AE107" s="154"/>
      <c r="AF107" s="154"/>
      <c r="AG107" s="154"/>
    </row>
    <row r="108" ht="15.75" customHeight="1">
      <c r="A108" s="132">
        <v>33.0</v>
      </c>
      <c r="B108" s="130">
        <v>301.0</v>
      </c>
      <c r="C108" s="130">
        <v>9.0</v>
      </c>
      <c r="D108" s="130">
        <v>179.0</v>
      </c>
      <c r="E108" s="130">
        <v>107.0</v>
      </c>
      <c r="F108" s="4" t="s">
        <v>212</v>
      </c>
      <c r="G108" s="4" t="s">
        <v>1780</v>
      </c>
      <c r="H108" s="145" t="s">
        <v>1781</v>
      </c>
      <c r="I108" s="132" t="b">
        <v>1</v>
      </c>
      <c r="J108" s="133" t="s">
        <v>52</v>
      </c>
      <c r="K108" s="4" t="s">
        <v>493</v>
      </c>
      <c r="L108" s="4" t="s">
        <v>493</v>
      </c>
      <c r="M108" s="4" t="s">
        <v>1782</v>
      </c>
      <c r="N108" s="137" t="s">
        <v>1140</v>
      </c>
      <c r="O108" s="139" t="s">
        <v>196</v>
      </c>
      <c r="P108" s="139" t="s">
        <v>196</v>
      </c>
      <c r="Q108" s="132">
        <v>2021.0</v>
      </c>
      <c r="R108" s="132">
        <v>1.0</v>
      </c>
      <c r="S108" s="137" t="s">
        <v>77</v>
      </c>
      <c r="T108" s="138">
        <v>2.0</v>
      </c>
      <c r="U108" s="136"/>
      <c r="V108" s="4" t="s">
        <v>1041</v>
      </c>
      <c r="W108" s="137" t="s">
        <v>1042</v>
      </c>
      <c r="X108" s="140">
        <v>1.3</v>
      </c>
      <c r="Y108" s="136"/>
      <c r="Z108" s="136"/>
      <c r="AA108" s="138">
        <v>112814.7</v>
      </c>
      <c r="AB108" s="140">
        <v>40407.35</v>
      </c>
      <c r="AC108" s="138">
        <v>1.0</v>
      </c>
      <c r="AD108" s="140">
        <v>1758.0</v>
      </c>
      <c r="AE108" s="140">
        <v>0.5</v>
      </c>
      <c r="AF108" s="136"/>
      <c r="AG108" s="136"/>
    </row>
    <row r="109" ht="15.75" customHeight="1">
      <c r="A109" s="143">
        <v>33.0</v>
      </c>
      <c r="B109" s="130">
        <v>370.0</v>
      </c>
      <c r="C109" s="130">
        <v>9.0</v>
      </c>
      <c r="D109" s="130">
        <v>180.0</v>
      </c>
      <c r="E109" s="130">
        <v>108.0</v>
      </c>
      <c r="F109" s="4" t="s">
        <v>603</v>
      </c>
      <c r="G109" s="4" t="s">
        <v>1780</v>
      </c>
      <c r="H109" s="145" t="s">
        <v>1781</v>
      </c>
      <c r="I109" s="132" t="b">
        <v>1</v>
      </c>
      <c r="J109" s="133" t="s">
        <v>52</v>
      </c>
      <c r="K109" s="4" t="s">
        <v>493</v>
      </c>
      <c r="L109" s="4" t="s">
        <v>493</v>
      </c>
      <c r="M109" s="4" t="s">
        <v>1783</v>
      </c>
      <c r="N109" s="137" t="s">
        <v>1142</v>
      </c>
      <c r="O109" s="139" t="s">
        <v>196</v>
      </c>
      <c r="P109" s="139" t="s">
        <v>196</v>
      </c>
      <c r="Q109" s="132">
        <v>2021.0</v>
      </c>
      <c r="R109" s="132">
        <v>1.0</v>
      </c>
      <c r="S109" s="137" t="s">
        <v>77</v>
      </c>
      <c r="T109" s="138">
        <v>2.0</v>
      </c>
      <c r="U109" s="136"/>
      <c r="V109" s="4" t="s">
        <v>1041</v>
      </c>
      <c r="W109" s="137" t="s">
        <v>1042</v>
      </c>
      <c r="X109" s="140">
        <v>1.4</v>
      </c>
      <c r="Y109" s="136"/>
      <c r="Z109" s="136"/>
      <c r="AA109" s="138">
        <v>112814.7</v>
      </c>
      <c r="AB109" s="140">
        <v>40407.35</v>
      </c>
      <c r="AC109" s="133" t="s">
        <v>68</v>
      </c>
      <c r="AD109" s="140">
        <v>13356.0</v>
      </c>
      <c r="AE109" s="140">
        <v>0.4</v>
      </c>
      <c r="AF109" s="136"/>
      <c r="AG109" s="136"/>
    </row>
    <row r="110" ht="15.75" customHeight="1">
      <c r="A110" s="143">
        <v>33.0</v>
      </c>
      <c r="B110" s="130">
        <v>453.0</v>
      </c>
      <c r="C110" s="130">
        <v>9.0</v>
      </c>
      <c r="D110" s="130">
        <v>181.0</v>
      </c>
      <c r="E110" s="130">
        <v>109.0</v>
      </c>
      <c r="F110" s="4" t="s">
        <v>603</v>
      </c>
      <c r="G110" s="4" t="s">
        <v>1780</v>
      </c>
      <c r="H110" s="145" t="s">
        <v>1781</v>
      </c>
      <c r="I110" s="132" t="b">
        <v>1</v>
      </c>
      <c r="J110" s="133" t="s">
        <v>52</v>
      </c>
      <c r="K110" s="133" t="s">
        <v>493</v>
      </c>
      <c r="L110" s="133" t="s">
        <v>493</v>
      </c>
      <c r="M110" s="4" t="s">
        <v>1784</v>
      </c>
      <c r="N110" s="137" t="s">
        <v>1113</v>
      </c>
      <c r="O110" s="139" t="s">
        <v>196</v>
      </c>
      <c r="P110" s="139" t="s">
        <v>196</v>
      </c>
      <c r="Q110" s="132">
        <v>2015.0</v>
      </c>
      <c r="R110" s="132">
        <v>1.0</v>
      </c>
      <c r="S110" s="137" t="s">
        <v>54</v>
      </c>
      <c r="T110" s="143">
        <v>3.0</v>
      </c>
      <c r="U110" s="136"/>
      <c r="V110" s="4" t="s">
        <v>1041</v>
      </c>
      <c r="W110" s="137" t="s">
        <v>1103</v>
      </c>
      <c r="X110" s="140">
        <v>0.42</v>
      </c>
      <c r="Y110" s="136"/>
      <c r="Z110" s="136"/>
      <c r="AA110" s="138">
        <v>112814.7</v>
      </c>
      <c r="AB110" s="138">
        <v>16239.0</v>
      </c>
      <c r="AC110" s="133" t="s">
        <v>68</v>
      </c>
      <c r="AD110" s="140">
        <v>20682.0</v>
      </c>
      <c r="AE110" s="140">
        <v>1.98</v>
      </c>
      <c r="AF110" s="136"/>
      <c r="AG110" s="136"/>
    </row>
    <row r="111" ht="15.75" customHeight="1">
      <c r="A111" s="132">
        <v>33.0</v>
      </c>
      <c r="B111" s="130">
        <v>165.0</v>
      </c>
      <c r="C111" s="130">
        <v>9.0</v>
      </c>
      <c r="D111" s="130">
        <v>170.0</v>
      </c>
      <c r="E111" s="130">
        <v>110.0</v>
      </c>
      <c r="F111" s="4" t="s">
        <v>212</v>
      </c>
      <c r="G111" s="4" t="s">
        <v>1524</v>
      </c>
      <c r="H111" s="145" t="s">
        <v>1525</v>
      </c>
      <c r="I111" s="132" t="b">
        <v>1</v>
      </c>
      <c r="J111" s="133" t="s">
        <v>52</v>
      </c>
      <c r="K111" s="4" t="s">
        <v>1526</v>
      </c>
      <c r="L111" s="4" t="s">
        <v>1526</v>
      </c>
      <c r="M111" s="4" t="s">
        <v>1525</v>
      </c>
      <c r="N111" s="137" t="s">
        <v>1052</v>
      </c>
      <c r="O111" s="136"/>
      <c r="P111" s="139" t="s">
        <v>196</v>
      </c>
      <c r="Q111" s="132">
        <v>2020.0</v>
      </c>
      <c r="R111" s="132">
        <v>2.0</v>
      </c>
      <c r="S111" s="137" t="s">
        <v>64</v>
      </c>
      <c r="T111" s="138">
        <v>1.0</v>
      </c>
      <c r="U111" s="139" t="s">
        <v>1040</v>
      </c>
      <c r="V111" s="4" t="s">
        <v>1054</v>
      </c>
      <c r="W111" s="137" t="s">
        <v>1055</v>
      </c>
      <c r="X111" s="140">
        <v>0.99</v>
      </c>
      <c r="Y111" s="136"/>
      <c r="Z111" s="136"/>
      <c r="AA111" s="138">
        <v>94638.2</v>
      </c>
      <c r="AB111" s="138">
        <v>94638.2</v>
      </c>
      <c r="AC111" s="138">
        <v>1.0</v>
      </c>
      <c r="AD111" s="136"/>
      <c r="AE111" s="136"/>
      <c r="AF111" s="136"/>
      <c r="AG111" s="136"/>
    </row>
    <row r="112" ht="15.75" customHeight="1">
      <c r="A112" s="132">
        <v>33.0</v>
      </c>
      <c r="B112" s="130">
        <v>273.0</v>
      </c>
      <c r="C112" s="130">
        <v>9.0</v>
      </c>
      <c r="D112" s="130">
        <v>169.0</v>
      </c>
      <c r="E112" s="130">
        <v>111.0</v>
      </c>
      <c r="F112" s="4" t="s">
        <v>212</v>
      </c>
      <c r="G112" s="4" t="s">
        <v>1364</v>
      </c>
      <c r="H112" s="4" t="s">
        <v>1364</v>
      </c>
      <c r="I112" s="132" t="b">
        <v>1</v>
      </c>
      <c r="J112" s="133" t="s">
        <v>52</v>
      </c>
      <c r="K112" s="4" t="s">
        <v>1365</v>
      </c>
      <c r="L112" s="4" t="s">
        <v>1365</v>
      </c>
      <c r="M112" s="4" t="s">
        <v>1366</v>
      </c>
      <c r="N112" s="137" t="s">
        <v>1121</v>
      </c>
      <c r="O112" s="139" t="s">
        <v>52</v>
      </c>
      <c r="P112" s="136"/>
      <c r="Q112" s="132">
        <v>2021.0</v>
      </c>
      <c r="R112" s="132">
        <v>1.0</v>
      </c>
      <c r="S112" s="137" t="s">
        <v>64</v>
      </c>
      <c r="T112" s="138">
        <v>1.0</v>
      </c>
      <c r="U112" s="136"/>
      <c r="V112" s="4" t="s">
        <v>1041</v>
      </c>
      <c r="W112" s="137" t="s">
        <v>1055</v>
      </c>
      <c r="X112" s="140">
        <v>1.0</v>
      </c>
      <c r="Y112" s="136"/>
      <c r="Z112" s="136"/>
      <c r="AA112" s="138">
        <v>64136.1</v>
      </c>
      <c r="AB112" s="140">
        <v>32049.05</v>
      </c>
      <c r="AC112" s="138">
        <v>1.0</v>
      </c>
      <c r="AD112" s="140">
        <v>89637.0</v>
      </c>
      <c r="AE112" s="140">
        <v>0.9</v>
      </c>
      <c r="AF112" s="136"/>
      <c r="AG112" s="136"/>
    </row>
    <row r="113" ht="15.75" customHeight="1">
      <c r="A113" s="132">
        <v>33.0</v>
      </c>
      <c r="B113" s="130">
        <v>274.0</v>
      </c>
      <c r="C113" s="130">
        <v>9.0</v>
      </c>
      <c r="D113" s="130">
        <v>170.0</v>
      </c>
      <c r="E113" s="130">
        <v>112.0</v>
      </c>
      <c r="F113" s="4" t="s">
        <v>212</v>
      </c>
      <c r="G113" s="4" t="s">
        <v>1364</v>
      </c>
      <c r="H113" s="4" t="s">
        <v>1364</v>
      </c>
      <c r="I113" s="132" t="b">
        <v>1</v>
      </c>
      <c r="J113" s="133" t="s">
        <v>52</v>
      </c>
      <c r="K113" s="4" t="s">
        <v>1365</v>
      </c>
      <c r="L113" s="4" t="s">
        <v>1365</v>
      </c>
      <c r="M113" s="4" t="s">
        <v>1367</v>
      </c>
      <c r="N113" s="137" t="s">
        <v>1117</v>
      </c>
      <c r="O113" s="139" t="s">
        <v>52</v>
      </c>
      <c r="P113" s="136"/>
      <c r="Q113" s="132">
        <v>2021.0</v>
      </c>
      <c r="R113" s="132">
        <v>1.0</v>
      </c>
      <c r="S113" s="137" t="s">
        <v>77</v>
      </c>
      <c r="T113" s="138">
        <v>2.0</v>
      </c>
      <c r="U113" s="136"/>
      <c r="V113" s="4" t="s">
        <v>1041</v>
      </c>
      <c r="W113" s="137" t="s">
        <v>1042</v>
      </c>
      <c r="X113" s="140">
        <v>1.3</v>
      </c>
      <c r="Y113" s="136"/>
      <c r="Z113" s="136"/>
      <c r="AA113" s="138">
        <v>64136.1</v>
      </c>
      <c r="AB113" s="140">
        <v>32049.05</v>
      </c>
      <c r="AC113" s="133" t="s">
        <v>68</v>
      </c>
      <c r="AD113" s="140">
        <v>36256.0</v>
      </c>
      <c r="AE113" s="140">
        <v>0.4</v>
      </c>
      <c r="AF113" s="136"/>
      <c r="AG113" s="136"/>
    </row>
    <row r="114" ht="15.75" customHeight="1">
      <c r="A114" s="132">
        <v>33.0</v>
      </c>
      <c r="B114" s="130">
        <v>153.0</v>
      </c>
      <c r="C114" s="130">
        <v>9.0</v>
      </c>
      <c r="D114" s="130">
        <v>161.0</v>
      </c>
      <c r="E114" s="130">
        <v>113.0</v>
      </c>
      <c r="F114" s="4" t="s">
        <v>212</v>
      </c>
      <c r="G114" s="4" t="s">
        <v>1034</v>
      </c>
      <c r="H114" s="131" t="s">
        <v>1417</v>
      </c>
      <c r="I114" s="132" t="b">
        <v>1</v>
      </c>
      <c r="J114" s="133" t="s">
        <v>52</v>
      </c>
      <c r="K114" s="4" t="s">
        <v>311</v>
      </c>
      <c r="L114" s="4" t="s">
        <v>311</v>
      </c>
      <c r="M114" s="4" t="s">
        <v>1418</v>
      </c>
      <c r="N114" s="137" t="s">
        <v>1039</v>
      </c>
      <c r="O114" s="139" t="s">
        <v>196</v>
      </c>
      <c r="P114" s="139" t="s">
        <v>196</v>
      </c>
      <c r="Q114" s="132">
        <v>2021.0</v>
      </c>
      <c r="R114" s="132">
        <v>1.0</v>
      </c>
      <c r="S114" s="137" t="s">
        <v>64</v>
      </c>
      <c r="T114" s="138">
        <v>1.0</v>
      </c>
      <c r="U114" s="139" t="s">
        <v>1040</v>
      </c>
      <c r="V114" s="4" t="s">
        <v>1041</v>
      </c>
      <c r="W114" s="137" t="s">
        <v>1055</v>
      </c>
      <c r="X114" s="140">
        <v>1.0</v>
      </c>
      <c r="Y114" s="136"/>
      <c r="Z114" s="136"/>
      <c r="AA114" s="138">
        <v>63863.4</v>
      </c>
      <c r="AB114" s="138">
        <v>1.0</v>
      </c>
      <c r="AC114" s="138">
        <v>1.0</v>
      </c>
      <c r="AD114" s="140">
        <v>250.0</v>
      </c>
      <c r="AE114" s="140">
        <v>1.1</v>
      </c>
      <c r="AF114" s="136"/>
      <c r="AG114" s="136"/>
    </row>
    <row r="115" ht="15.75" customHeight="1">
      <c r="A115" s="132">
        <v>33.0</v>
      </c>
      <c r="B115" s="130">
        <v>263.0</v>
      </c>
      <c r="C115" s="130">
        <v>9.0</v>
      </c>
      <c r="D115" s="130">
        <v>160.0</v>
      </c>
      <c r="E115" s="130">
        <v>114.0</v>
      </c>
      <c r="F115" s="4" t="s">
        <v>212</v>
      </c>
      <c r="G115" s="4" t="s">
        <v>1136</v>
      </c>
      <c r="H115" s="131" t="s">
        <v>1137</v>
      </c>
      <c r="I115" s="132" t="b">
        <v>1</v>
      </c>
      <c r="J115" s="133" t="s">
        <v>52</v>
      </c>
      <c r="K115" s="4" t="s">
        <v>612</v>
      </c>
      <c r="L115" s="4" t="s">
        <v>612</v>
      </c>
      <c r="M115" s="4" t="s">
        <v>1138</v>
      </c>
      <c r="N115" s="139" t="s">
        <v>1117</v>
      </c>
      <c r="O115" s="139" t="s">
        <v>196</v>
      </c>
      <c r="P115" s="136"/>
      <c r="Q115" s="132">
        <v>2021.0</v>
      </c>
      <c r="R115" s="132">
        <v>1.0</v>
      </c>
      <c r="S115" s="137" t="s">
        <v>64</v>
      </c>
      <c r="T115" s="138">
        <v>1.0</v>
      </c>
      <c r="U115" s="136"/>
      <c r="V115" s="4" t="s">
        <v>1041</v>
      </c>
      <c r="W115" s="137" t="s">
        <v>1042</v>
      </c>
      <c r="X115" s="140">
        <v>0.8</v>
      </c>
      <c r="Y115" s="136"/>
      <c r="Z115" s="136"/>
      <c r="AA115" s="138">
        <v>45579.0</v>
      </c>
      <c r="AB115" s="140">
        <v>1442.216667</v>
      </c>
      <c r="AC115" s="133" t="s">
        <v>68</v>
      </c>
      <c r="AD115" s="140">
        <v>8246.0</v>
      </c>
      <c r="AE115" s="140">
        <v>0.8</v>
      </c>
      <c r="AF115" s="136"/>
      <c r="AG115" s="136"/>
    </row>
    <row r="116" ht="15.75" customHeight="1">
      <c r="A116" s="132">
        <v>33.0</v>
      </c>
      <c r="B116" s="130">
        <v>265.0</v>
      </c>
      <c r="C116" s="130">
        <v>9.0</v>
      </c>
      <c r="D116" s="130">
        <v>161.0</v>
      </c>
      <c r="E116" s="130">
        <v>115.0</v>
      </c>
      <c r="F116" s="4" t="s">
        <v>212</v>
      </c>
      <c r="G116" s="4" t="s">
        <v>1136</v>
      </c>
      <c r="H116" s="131" t="s">
        <v>1137</v>
      </c>
      <c r="I116" s="132" t="b">
        <v>1</v>
      </c>
      <c r="J116" s="133" t="s">
        <v>52</v>
      </c>
      <c r="K116" s="4" t="s">
        <v>612</v>
      </c>
      <c r="L116" s="4" t="s">
        <v>612</v>
      </c>
      <c r="M116" s="4" t="s">
        <v>1139</v>
      </c>
      <c r="N116" s="137" t="s">
        <v>1140</v>
      </c>
      <c r="O116" s="139" t="s">
        <v>196</v>
      </c>
      <c r="P116" s="136"/>
      <c r="Q116" s="132">
        <v>2021.0</v>
      </c>
      <c r="R116" s="132">
        <v>1.0</v>
      </c>
      <c r="S116" s="137" t="s">
        <v>77</v>
      </c>
      <c r="T116" s="138">
        <v>2.0</v>
      </c>
      <c r="U116" s="136"/>
      <c r="V116" s="4" t="s">
        <v>1041</v>
      </c>
      <c r="W116" s="137" t="s">
        <v>1042</v>
      </c>
      <c r="X116" s="140">
        <v>1.1</v>
      </c>
      <c r="Y116" s="136"/>
      <c r="Z116" s="136"/>
      <c r="AA116" s="138">
        <v>45579.0</v>
      </c>
      <c r="AB116" s="140">
        <v>1442.216667</v>
      </c>
      <c r="AC116" s="133" t="s">
        <v>68</v>
      </c>
      <c r="AD116" s="140">
        <v>19828.0</v>
      </c>
      <c r="AE116" s="140">
        <v>0.6</v>
      </c>
      <c r="AF116" s="136"/>
      <c r="AG116" s="136"/>
    </row>
    <row r="117" ht="15.75" customHeight="1">
      <c r="A117" s="132">
        <v>33.0</v>
      </c>
      <c r="B117" s="130">
        <v>267.0</v>
      </c>
      <c r="C117" s="130">
        <v>9.0</v>
      </c>
      <c r="D117" s="130">
        <v>162.0</v>
      </c>
      <c r="E117" s="130">
        <v>116.0</v>
      </c>
      <c r="F117" s="4" t="s">
        <v>212</v>
      </c>
      <c r="G117" s="4" t="s">
        <v>1136</v>
      </c>
      <c r="H117" s="131" t="s">
        <v>1137</v>
      </c>
      <c r="I117" s="132" t="b">
        <v>1</v>
      </c>
      <c r="J117" s="133" t="s">
        <v>52</v>
      </c>
      <c r="K117" s="4" t="s">
        <v>612</v>
      </c>
      <c r="L117" s="4" t="s">
        <v>612</v>
      </c>
      <c r="M117" s="4" t="s">
        <v>1141</v>
      </c>
      <c r="N117" s="137" t="s">
        <v>1142</v>
      </c>
      <c r="O117" s="139" t="s">
        <v>196</v>
      </c>
      <c r="P117" s="136"/>
      <c r="Q117" s="132">
        <v>2021.0</v>
      </c>
      <c r="R117" s="132">
        <v>1.0</v>
      </c>
      <c r="S117" s="137" t="s">
        <v>77</v>
      </c>
      <c r="T117" s="138">
        <v>2.0</v>
      </c>
      <c r="U117" s="136"/>
      <c r="V117" s="4" t="s">
        <v>1041</v>
      </c>
      <c r="W117" s="137" t="s">
        <v>1055</v>
      </c>
      <c r="X117" s="140">
        <v>1.3</v>
      </c>
      <c r="Y117" s="136"/>
      <c r="Z117" s="136"/>
      <c r="AA117" s="138">
        <v>45579.0</v>
      </c>
      <c r="AB117" s="140">
        <v>1442.216667</v>
      </c>
      <c r="AC117" s="133" t="s">
        <v>68</v>
      </c>
      <c r="AD117" s="140">
        <v>23588.0</v>
      </c>
      <c r="AE117" s="140">
        <v>0.6</v>
      </c>
      <c r="AF117" s="136"/>
      <c r="AG117" s="136"/>
    </row>
    <row r="118" ht="15.75" customHeight="1">
      <c r="A118" s="132">
        <v>33.0</v>
      </c>
      <c r="B118" s="130">
        <v>264.0</v>
      </c>
      <c r="C118" s="130">
        <v>9.0</v>
      </c>
      <c r="D118" s="130">
        <v>163.0</v>
      </c>
      <c r="E118" s="130">
        <v>117.0</v>
      </c>
      <c r="F118" s="4" t="s">
        <v>212</v>
      </c>
      <c r="G118" s="4" t="s">
        <v>1143</v>
      </c>
      <c r="H118" s="131" t="s">
        <v>1137</v>
      </c>
      <c r="I118" s="132" t="b">
        <v>1</v>
      </c>
      <c r="J118" s="133" t="s">
        <v>52</v>
      </c>
      <c r="K118" s="4" t="s">
        <v>612</v>
      </c>
      <c r="L118" s="4" t="s">
        <v>612</v>
      </c>
      <c r="M118" s="4" t="s">
        <v>1138</v>
      </c>
      <c r="N118" s="137" t="s">
        <v>1117</v>
      </c>
      <c r="O118" s="139" t="s">
        <v>196</v>
      </c>
      <c r="P118" s="136"/>
      <c r="Q118" s="132">
        <v>2021.0</v>
      </c>
      <c r="R118" s="132">
        <v>1.0</v>
      </c>
      <c r="S118" s="137" t="s">
        <v>54</v>
      </c>
      <c r="T118" s="143">
        <v>3.0</v>
      </c>
      <c r="U118" s="136"/>
      <c r="V118" s="4" t="s">
        <v>1041</v>
      </c>
      <c r="W118" s="137" t="s">
        <v>1042</v>
      </c>
      <c r="X118" s="140">
        <v>0.6</v>
      </c>
      <c r="Y118" s="136"/>
      <c r="Z118" s="136"/>
      <c r="AA118" s="138">
        <v>45579.0</v>
      </c>
      <c r="AB118" s="140">
        <v>1442.216667</v>
      </c>
      <c r="AC118" s="133" t="s">
        <v>68</v>
      </c>
      <c r="AD118" s="140">
        <v>1401.0</v>
      </c>
      <c r="AE118" s="140">
        <v>5.8</v>
      </c>
      <c r="AF118" s="136"/>
      <c r="AG118" s="136"/>
    </row>
    <row r="119" ht="15.75" customHeight="1">
      <c r="A119" s="132">
        <v>33.0</v>
      </c>
      <c r="B119" s="130">
        <v>266.0</v>
      </c>
      <c r="C119" s="130">
        <v>9.0</v>
      </c>
      <c r="D119" s="130">
        <v>164.0</v>
      </c>
      <c r="E119" s="130">
        <v>118.0</v>
      </c>
      <c r="F119" s="4" t="s">
        <v>212</v>
      </c>
      <c r="G119" s="4" t="s">
        <v>1143</v>
      </c>
      <c r="H119" s="131" t="s">
        <v>1137</v>
      </c>
      <c r="I119" s="132" t="b">
        <v>1</v>
      </c>
      <c r="J119" s="133" t="s">
        <v>52</v>
      </c>
      <c r="K119" s="4" t="s">
        <v>612</v>
      </c>
      <c r="L119" s="4" t="s">
        <v>612</v>
      </c>
      <c r="M119" s="4" t="s">
        <v>1144</v>
      </c>
      <c r="N119" s="137" t="s">
        <v>1119</v>
      </c>
      <c r="O119" s="139" t="s">
        <v>196</v>
      </c>
      <c r="P119" s="136"/>
      <c r="Q119" s="132">
        <v>2021.0</v>
      </c>
      <c r="R119" s="132">
        <v>1.0</v>
      </c>
      <c r="S119" s="137" t="s">
        <v>54</v>
      </c>
      <c r="T119" s="143">
        <v>3.0</v>
      </c>
      <c r="U119" s="136"/>
      <c r="V119" s="4" t="s">
        <v>1041</v>
      </c>
      <c r="W119" s="137" t="s">
        <v>1042</v>
      </c>
      <c r="X119" s="140">
        <v>0.7</v>
      </c>
      <c r="Y119" s="136"/>
      <c r="Z119" s="136"/>
      <c r="AA119" s="138">
        <v>45579.0</v>
      </c>
      <c r="AB119" s="140">
        <v>1442.216667</v>
      </c>
      <c r="AC119" s="133" t="s">
        <v>68</v>
      </c>
      <c r="AD119" s="140">
        <v>32622.0</v>
      </c>
      <c r="AE119" s="140">
        <v>1.2</v>
      </c>
      <c r="AF119" s="136"/>
      <c r="AG119" s="136"/>
    </row>
    <row r="120" ht="15.75" customHeight="1">
      <c r="A120" s="132">
        <v>33.0</v>
      </c>
      <c r="B120" s="130">
        <v>268.0</v>
      </c>
      <c r="C120" s="130">
        <v>9.0</v>
      </c>
      <c r="D120" s="130">
        <v>165.0</v>
      </c>
      <c r="E120" s="130">
        <v>119.0</v>
      </c>
      <c r="F120" s="4" t="s">
        <v>212</v>
      </c>
      <c r="G120" s="4" t="s">
        <v>1143</v>
      </c>
      <c r="H120" s="131" t="s">
        <v>1137</v>
      </c>
      <c r="I120" s="132" t="b">
        <v>1</v>
      </c>
      <c r="J120" s="133" t="s">
        <v>52</v>
      </c>
      <c r="K120" s="4" t="s">
        <v>612</v>
      </c>
      <c r="L120" s="4" t="s">
        <v>612</v>
      </c>
      <c r="M120" s="4" t="s">
        <v>1141</v>
      </c>
      <c r="N120" s="137" t="s">
        <v>1142</v>
      </c>
      <c r="O120" s="139" t="s">
        <v>196</v>
      </c>
      <c r="P120" s="136"/>
      <c r="Q120" s="132">
        <v>2021.0</v>
      </c>
      <c r="R120" s="132">
        <v>1.0</v>
      </c>
      <c r="S120" s="137" t="s">
        <v>54</v>
      </c>
      <c r="T120" s="143">
        <v>3.0</v>
      </c>
      <c r="U120" s="136"/>
      <c r="V120" s="4" t="s">
        <v>1041</v>
      </c>
      <c r="W120" s="137" t="s">
        <v>1042</v>
      </c>
      <c r="X120" s="140">
        <v>0.7</v>
      </c>
      <c r="Y120" s="136"/>
      <c r="Z120" s="136"/>
      <c r="AA120" s="138">
        <v>45579.0</v>
      </c>
      <c r="AB120" s="140">
        <v>1442.216667</v>
      </c>
      <c r="AC120" s="138">
        <v>1.0</v>
      </c>
      <c r="AD120" s="140">
        <v>56437.0</v>
      </c>
      <c r="AE120" s="140">
        <v>1.0</v>
      </c>
      <c r="AF120" s="136"/>
      <c r="AG120" s="136"/>
    </row>
    <row r="121" ht="15.75" customHeight="1">
      <c r="A121" s="143">
        <v>33.0</v>
      </c>
      <c r="B121" s="130">
        <v>332.0</v>
      </c>
      <c r="C121" s="130">
        <v>9.0</v>
      </c>
      <c r="D121" s="130">
        <v>179.0</v>
      </c>
      <c r="E121" s="130">
        <v>120.0</v>
      </c>
      <c r="F121" s="4" t="s">
        <v>603</v>
      </c>
      <c r="G121" s="4" t="s">
        <v>1306</v>
      </c>
      <c r="H121" s="131" t="s">
        <v>1307</v>
      </c>
      <c r="I121" s="132" t="b">
        <v>0</v>
      </c>
      <c r="J121" s="133" t="s">
        <v>52</v>
      </c>
      <c r="K121" s="4" t="s">
        <v>284</v>
      </c>
      <c r="L121" s="172" t="s">
        <v>1308</v>
      </c>
      <c r="M121" s="4" t="s">
        <v>1309</v>
      </c>
      <c r="N121" s="135" t="s">
        <v>1142</v>
      </c>
      <c r="O121" s="136"/>
      <c r="P121" s="139" t="s">
        <v>196</v>
      </c>
      <c r="Q121" s="132">
        <v>2021.0</v>
      </c>
      <c r="R121" s="132">
        <v>1.0</v>
      </c>
      <c r="S121" s="137" t="s">
        <v>77</v>
      </c>
      <c r="T121" s="138">
        <v>2.0</v>
      </c>
      <c r="U121" s="136"/>
      <c r="V121" s="4" t="s">
        <v>1041</v>
      </c>
      <c r="W121" s="137" t="s">
        <v>1042</v>
      </c>
      <c r="X121" s="140">
        <v>1.5</v>
      </c>
      <c r="Y121" s="136"/>
      <c r="Z121" s="136"/>
      <c r="AA121" s="138">
        <v>45251.3</v>
      </c>
      <c r="AB121" s="140">
        <v>11667.45</v>
      </c>
      <c r="AC121" s="133" t="s">
        <v>68</v>
      </c>
      <c r="AD121" s="140">
        <v>7833.0</v>
      </c>
      <c r="AE121" s="140">
        <v>0.3</v>
      </c>
      <c r="AF121" s="136"/>
      <c r="AG121" s="136"/>
    </row>
    <row r="122" ht="15.75" customHeight="1">
      <c r="A122" s="143">
        <v>33.0</v>
      </c>
      <c r="B122" s="130">
        <v>200.0</v>
      </c>
      <c r="C122" s="130">
        <v>9.0</v>
      </c>
      <c r="D122" s="130">
        <v>180.0</v>
      </c>
      <c r="E122" s="130">
        <v>121.0</v>
      </c>
      <c r="F122" s="4" t="s">
        <v>603</v>
      </c>
      <c r="G122" s="141"/>
      <c r="H122" s="131" t="s">
        <v>1307</v>
      </c>
      <c r="I122" s="132" t="b">
        <v>0</v>
      </c>
      <c r="J122" s="133" t="s">
        <v>52</v>
      </c>
      <c r="K122" s="4" t="s">
        <v>284</v>
      </c>
      <c r="L122" s="172" t="s">
        <v>1308</v>
      </c>
      <c r="M122" s="4" t="s">
        <v>1307</v>
      </c>
      <c r="N122" s="137" t="s">
        <v>1052</v>
      </c>
      <c r="O122" s="136"/>
      <c r="P122" s="139" t="s">
        <v>196</v>
      </c>
      <c r="Q122" s="132">
        <v>2021.0</v>
      </c>
      <c r="R122" s="132">
        <v>2.0</v>
      </c>
      <c r="S122" s="137" t="s">
        <v>54</v>
      </c>
      <c r="T122" s="143">
        <v>3.0</v>
      </c>
      <c r="U122" s="139" t="s">
        <v>1040</v>
      </c>
      <c r="V122" s="4" t="s">
        <v>1054</v>
      </c>
      <c r="W122" s="137" t="s">
        <v>1055</v>
      </c>
      <c r="X122" s="140">
        <v>0.65</v>
      </c>
      <c r="Y122" s="136"/>
      <c r="Z122" s="136"/>
      <c r="AA122" s="138">
        <v>45251.3</v>
      </c>
      <c r="AB122" s="138">
        <v>6119.0</v>
      </c>
      <c r="AC122" s="133" t="s">
        <v>68</v>
      </c>
      <c r="AD122" s="136"/>
      <c r="AE122" s="136"/>
      <c r="AF122" s="136"/>
      <c r="AG122" s="136"/>
    </row>
    <row r="123" ht="15.75" customHeight="1">
      <c r="A123" s="143">
        <v>33.0</v>
      </c>
      <c r="B123" s="130">
        <v>313.0</v>
      </c>
      <c r="C123" s="130">
        <v>9.0</v>
      </c>
      <c r="D123" s="130">
        <v>181.0</v>
      </c>
      <c r="E123" s="130">
        <v>122.0</v>
      </c>
      <c r="F123" s="4" t="s">
        <v>603</v>
      </c>
      <c r="G123" s="4" t="s">
        <v>1311</v>
      </c>
      <c r="H123" s="131" t="s">
        <v>1307</v>
      </c>
      <c r="I123" s="132" t="b">
        <v>1</v>
      </c>
      <c r="J123" s="133" t="s">
        <v>52</v>
      </c>
      <c r="K123" s="4" t="s">
        <v>284</v>
      </c>
      <c r="L123" s="4" t="s">
        <v>284</v>
      </c>
      <c r="M123" s="4" t="s">
        <v>1312</v>
      </c>
      <c r="N123" s="135" t="s">
        <v>1113</v>
      </c>
      <c r="O123" s="136"/>
      <c r="P123" s="139" t="s">
        <v>196</v>
      </c>
      <c r="Q123" s="132">
        <v>2015.0</v>
      </c>
      <c r="R123" s="132">
        <v>1.0</v>
      </c>
      <c r="S123" s="137" t="s">
        <v>54</v>
      </c>
      <c r="T123" s="143">
        <v>3.0</v>
      </c>
      <c r="U123" s="136"/>
      <c r="V123" s="4" t="s">
        <v>1041</v>
      </c>
      <c r="W123" s="137" t="s">
        <v>1042</v>
      </c>
      <c r="X123" s="140">
        <v>0.93</v>
      </c>
      <c r="Y123" s="136"/>
      <c r="Z123" s="136"/>
      <c r="AA123" s="138">
        <v>45251.3</v>
      </c>
      <c r="AB123" s="138">
        <v>9678.0</v>
      </c>
      <c r="AC123" s="133" t="s">
        <v>68</v>
      </c>
      <c r="AD123" s="140">
        <v>12991.0</v>
      </c>
      <c r="AE123" s="140">
        <v>1.37</v>
      </c>
      <c r="AF123" s="136"/>
      <c r="AG123" s="136"/>
    </row>
    <row r="124" ht="15.75" customHeight="1">
      <c r="A124" s="143">
        <v>33.0</v>
      </c>
      <c r="B124" s="130">
        <v>145.0</v>
      </c>
      <c r="C124" s="130">
        <v>9.0</v>
      </c>
      <c r="D124" s="130">
        <v>182.0</v>
      </c>
      <c r="E124" s="130">
        <v>123.0</v>
      </c>
      <c r="F124" s="4" t="s">
        <v>603</v>
      </c>
      <c r="G124" s="141"/>
      <c r="H124" s="131" t="s">
        <v>1307</v>
      </c>
      <c r="I124" s="132" t="b">
        <v>1</v>
      </c>
      <c r="J124" s="133" t="s">
        <v>52</v>
      </c>
      <c r="K124" s="4" t="s">
        <v>284</v>
      </c>
      <c r="L124" s="4" t="s">
        <v>284</v>
      </c>
      <c r="M124" s="4" t="s">
        <v>1307</v>
      </c>
      <c r="N124" s="137" t="s">
        <v>1052</v>
      </c>
      <c r="O124" s="136"/>
      <c r="P124" s="139" t="s">
        <v>196</v>
      </c>
      <c r="Q124" s="132">
        <v>2020.0</v>
      </c>
      <c r="R124" s="132">
        <v>2.0</v>
      </c>
      <c r="S124" s="137" t="s">
        <v>64</v>
      </c>
      <c r="T124" s="138">
        <v>1.0</v>
      </c>
      <c r="U124" s="139" t="s">
        <v>1040</v>
      </c>
      <c r="V124" s="4" t="s">
        <v>1054</v>
      </c>
      <c r="W124" s="137" t="s">
        <v>1055</v>
      </c>
      <c r="X124" s="140">
        <v>1.05</v>
      </c>
      <c r="Y124" s="136"/>
      <c r="Z124" s="136"/>
      <c r="AA124" s="138">
        <v>45251.3</v>
      </c>
      <c r="AB124" s="138">
        <v>6119.0</v>
      </c>
      <c r="AC124" s="133" t="s">
        <v>68</v>
      </c>
      <c r="AD124" s="136"/>
      <c r="AE124" s="136"/>
      <c r="AF124" s="136"/>
      <c r="AG124" s="136"/>
    </row>
    <row r="125" ht="15.75" customHeight="1">
      <c r="A125" s="143">
        <v>33.0</v>
      </c>
      <c r="B125" s="130">
        <v>331.0</v>
      </c>
      <c r="C125" s="130">
        <v>9.0</v>
      </c>
      <c r="D125" s="130">
        <v>178.0</v>
      </c>
      <c r="E125" s="130">
        <v>124.0</v>
      </c>
      <c r="F125" s="4" t="s">
        <v>603</v>
      </c>
      <c r="G125" s="4" t="s">
        <v>1306</v>
      </c>
      <c r="H125" s="131" t="s">
        <v>1307</v>
      </c>
      <c r="I125" s="132" t="b">
        <v>0</v>
      </c>
      <c r="J125" s="133" t="s">
        <v>52</v>
      </c>
      <c r="K125" s="4" t="s">
        <v>284</v>
      </c>
      <c r="L125" s="172" t="s">
        <v>1308</v>
      </c>
      <c r="M125" s="4" t="s">
        <v>1310</v>
      </c>
      <c r="N125" s="135" t="s">
        <v>1119</v>
      </c>
      <c r="O125" s="136"/>
      <c r="P125" s="139" t="s">
        <v>196</v>
      </c>
      <c r="Q125" s="132">
        <v>2021.0</v>
      </c>
      <c r="R125" s="132">
        <v>1.0</v>
      </c>
      <c r="S125" s="137" t="s">
        <v>64</v>
      </c>
      <c r="T125" s="138">
        <v>1.0</v>
      </c>
      <c r="U125" s="136"/>
      <c r="V125" s="4" t="s">
        <v>1041</v>
      </c>
      <c r="W125" s="137" t="s">
        <v>1042</v>
      </c>
      <c r="X125" s="140">
        <v>0.8</v>
      </c>
      <c r="Y125" s="136"/>
      <c r="Z125" s="136"/>
      <c r="AA125" s="138">
        <v>45251.3</v>
      </c>
      <c r="AB125" s="140">
        <v>11667.45</v>
      </c>
      <c r="AC125" s="138">
        <v>1.0</v>
      </c>
      <c r="AD125" s="140">
        <v>12631.0</v>
      </c>
      <c r="AE125" s="140">
        <v>0.7</v>
      </c>
      <c r="AF125" s="136"/>
      <c r="AG125" s="136"/>
    </row>
    <row r="126" ht="15.75" customHeight="1">
      <c r="A126" s="132">
        <v>33.0</v>
      </c>
      <c r="B126" s="130">
        <v>255.0</v>
      </c>
      <c r="C126" s="130">
        <v>9.0</v>
      </c>
      <c r="D126" s="130">
        <v>218.0</v>
      </c>
      <c r="E126" s="130">
        <v>125.0</v>
      </c>
      <c r="F126" s="4" t="s">
        <v>212</v>
      </c>
      <c r="G126" s="141"/>
      <c r="H126" s="131" t="s">
        <v>1840</v>
      </c>
      <c r="I126" s="132" t="b">
        <v>1</v>
      </c>
      <c r="J126" s="133" t="s">
        <v>52</v>
      </c>
      <c r="K126" s="4" t="s">
        <v>584</v>
      </c>
      <c r="L126" s="4" t="s">
        <v>584</v>
      </c>
      <c r="M126" s="4" t="s">
        <v>1840</v>
      </c>
      <c r="N126" s="137" t="s">
        <v>1052</v>
      </c>
      <c r="O126" s="136"/>
      <c r="P126" s="139" t="s">
        <v>196</v>
      </c>
      <c r="Q126" s="132">
        <v>2020.0</v>
      </c>
      <c r="R126" s="132">
        <v>2.0</v>
      </c>
      <c r="S126" s="137" t="s">
        <v>77</v>
      </c>
      <c r="T126" s="138">
        <v>2.0</v>
      </c>
      <c r="U126" s="139" t="s">
        <v>1040</v>
      </c>
      <c r="V126" s="4" t="s">
        <v>1054</v>
      </c>
      <c r="W126" s="137" t="s">
        <v>1055</v>
      </c>
      <c r="X126" s="140">
        <v>1.42</v>
      </c>
      <c r="Y126" s="136"/>
      <c r="Z126" s="136"/>
      <c r="AA126" s="138">
        <v>27018.3</v>
      </c>
      <c r="AB126" s="138">
        <v>27018.3</v>
      </c>
      <c r="AC126" s="138">
        <v>1.0</v>
      </c>
      <c r="AD126" s="136"/>
      <c r="AE126" s="136"/>
      <c r="AF126" s="136"/>
      <c r="AG126" s="136"/>
    </row>
    <row r="127" ht="15.75" customHeight="1">
      <c r="A127" s="132">
        <v>33.0</v>
      </c>
      <c r="B127" s="130">
        <v>343.0</v>
      </c>
      <c r="C127" s="130">
        <v>9.0</v>
      </c>
      <c r="D127" s="130">
        <v>263.0</v>
      </c>
      <c r="E127" s="130">
        <v>126.0</v>
      </c>
      <c r="F127" s="4" t="s">
        <v>212</v>
      </c>
      <c r="G127" s="4" t="s">
        <v>229</v>
      </c>
      <c r="H127" s="4" t="s">
        <v>229</v>
      </c>
      <c r="I127" s="132" t="b">
        <v>0</v>
      </c>
      <c r="J127" s="133" t="s">
        <v>52</v>
      </c>
      <c r="K127" s="78" t="s">
        <v>230</v>
      </c>
      <c r="L127" s="4" t="s">
        <v>230</v>
      </c>
      <c r="M127" s="4" t="s">
        <v>1443</v>
      </c>
      <c r="N127" s="137" t="s">
        <v>1155</v>
      </c>
      <c r="O127" s="136"/>
      <c r="P127" s="136"/>
      <c r="Q127" s="132">
        <v>2022.0</v>
      </c>
      <c r="R127" s="132">
        <v>3.0</v>
      </c>
      <c r="S127" s="137" t="s">
        <v>64</v>
      </c>
      <c r="T127" s="138">
        <v>1.0</v>
      </c>
      <c r="U127" s="136"/>
      <c r="V127" s="137" t="s">
        <v>1054</v>
      </c>
      <c r="W127" s="137" t="s">
        <v>1055</v>
      </c>
      <c r="X127" s="140">
        <v>0.944</v>
      </c>
      <c r="Y127" s="136"/>
      <c r="Z127" s="136"/>
      <c r="AA127" s="138">
        <v>22804.6</v>
      </c>
      <c r="AB127" s="138">
        <v>7901.0</v>
      </c>
      <c r="AC127" s="138">
        <v>1.0</v>
      </c>
      <c r="AD127" s="136"/>
      <c r="AE127" s="136"/>
      <c r="AF127" s="136"/>
      <c r="AG127" s="136"/>
    </row>
    <row r="128" ht="15.75" customHeight="1">
      <c r="A128" s="132">
        <v>33.0</v>
      </c>
      <c r="B128" s="130">
        <v>280.0</v>
      </c>
      <c r="C128" s="130">
        <v>9.0</v>
      </c>
      <c r="D128" s="130">
        <v>264.0</v>
      </c>
      <c r="E128" s="130">
        <v>127.0</v>
      </c>
      <c r="F128" s="4" t="s">
        <v>212</v>
      </c>
      <c r="G128" s="4" t="s">
        <v>229</v>
      </c>
      <c r="H128" s="4" t="s">
        <v>229</v>
      </c>
      <c r="I128" s="132" t="b">
        <v>1</v>
      </c>
      <c r="J128" s="133" t="s">
        <v>52</v>
      </c>
      <c r="K128" s="78" t="s">
        <v>230</v>
      </c>
      <c r="L128" s="4" t="s">
        <v>230</v>
      </c>
      <c r="M128" s="4" t="s">
        <v>1444</v>
      </c>
      <c r="N128" s="137" t="s">
        <v>1163</v>
      </c>
      <c r="O128" s="136"/>
      <c r="P128" s="136"/>
      <c r="Q128" s="132">
        <v>2020.0</v>
      </c>
      <c r="R128" s="132">
        <v>3.0</v>
      </c>
      <c r="S128" s="137" t="s">
        <v>64</v>
      </c>
      <c r="T128" s="138">
        <v>1.0</v>
      </c>
      <c r="U128" s="136"/>
      <c r="V128" s="137" t="s">
        <v>1047</v>
      </c>
      <c r="W128" s="137" t="s">
        <v>1055</v>
      </c>
      <c r="X128" s="136"/>
      <c r="Y128" s="136"/>
      <c r="Z128" s="136"/>
      <c r="AA128" s="138">
        <v>22804.6</v>
      </c>
      <c r="AB128" s="138">
        <v>1.0</v>
      </c>
      <c r="AC128" s="133" t="s">
        <v>68</v>
      </c>
      <c r="AD128" s="136"/>
      <c r="AE128" s="136"/>
      <c r="AF128" s="136"/>
      <c r="AG128" s="136"/>
    </row>
    <row r="129" ht="15.75" customHeight="1">
      <c r="A129" s="132">
        <v>33.0</v>
      </c>
      <c r="B129" s="130">
        <v>156.0</v>
      </c>
      <c r="C129" s="130">
        <v>9.0</v>
      </c>
      <c r="D129" s="130">
        <v>265.0</v>
      </c>
      <c r="E129" s="130">
        <v>128.0</v>
      </c>
      <c r="F129" s="4" t="s">
        <v>212</v>
      </c>
      <c r="G129" s="141"/>
      <c r="H129" s="4" t="s">
        <v>229</v>
      </c>
      <c r="I129" s="132" t="b">
        <v>1</v>
      </c>
      <c r="J129" s="158" t="s">
        <v>52</v>
      </c>
      <c r="K129" s="78" t="s">
        <v>230</v>
      </c>
      <c r="L129" s="78" t="s">
        <v>230</v>
      </c>
      <c r="M129" s="4" t="s">
        <v>1445</v>
      </c>
      <c r="N129" s="135" t="s">
        <v>1102</v>
      </c>
      <c r="O129" s="136"/>
      <c r="P129" s="136"/>
      <c r="Q129" s="132">
        <v>2020.0</v>
      </c>
      <c r="R129" s="132">
        <v>3.0</v>
      </c>
      <c r="S129" s="137" t="s">
        <v>64</v>
      </c>
      <c r="T129" s="138">
        <v>1.0</v>
      </c>
      <c r="U129" s="139" t="s">
        <v>1040</v>
      </c>
      <c r="V129" s="137" t="s">
        <v>1047</v>
      </c>
      <c r="W129" s="4" t="s">
        <v>1042</v>
      </c>
      <c r="X129" s="136"/>
      <c r="Y129" s="136"/>
      <c r="Z129" s="136"/>
      <c r="AA129" s="138">
        <v>22804.6</v>
      </c>
      <c r="AB129" s="138">
        <v>1.0</v>
      </c>
      <c r="AC129" s="133" t="s">
        <v>68</v>
      </c>
      <c r="AD129" s="136"/>
      <c r="AE129" s="136"/>
      <c r="AF129" s="136"/>
      <c r="AG129" s="136"/>
    </row>
    <row r="130" ht="15.75" customHeight="1">
      <c r="A130" s="143">
        <v>33.0</v>
      </c>
      <c r="B130" s="130">
        <v>345.0</v>
      </c>
      <c r="C130" s="130">
        <v>9.0</v>
      </c>
      <c r="D130" s="130">
        <v>266.0</v>
      </c>
      <c r="E130" s="130">
        <v>129.0</v>
      </c>
      <c r="F130" s="4" t="s">
        <v>603</v>
      </c>
      <c r="G130" s="4" t="s">
        <v>229</v>
      </c>
      <c r="H130" s="4" t="s">
        <v>229</v>
      </c>
      <c r="I130" s="132" t="b">
        <v>1</v>
      </c>
      <c r="J130" s="133" t="s">
        <v>52</v>
      </c>
      <c r="K130" s="4" t="s">
        <v>1449</v>
      </c>
      <c r="L130" s="4" t="s">
        <v>1449</v>
      </c>
      <c r="M130" s="4" t="s">
        <v>1450</v>
      </c>
      <c r="N130" s="137" t="s">
        <v>1063</v>
      </c>
      <c r="O130" s="136"/>
      <c r="P130" s="136"/>
      <c r="Q130" s="132">
        <v>2022.0</v>
      </c>
      <c r="R130" s="132">
        <v>3.0</v>
      </c>
      <c r="S130" s="137" t="s">
        <v>64</v>
      </c>
      <c r="T130" s="138">
        <v>1.0</v>
      </c>
      <c r="U130" s="136"/>
      <c r="V130" s="137" t="s">
        <v>1047</v>
      </c>
      <c r="W130" s="137" t="s">
        <v>1055</v>
      </c>
      <c r="X130" s="140">
        <v>0.948</v>
      </c>
      <c r="Y130" s="136"/>
      <c r="Z130" s="136"/>
      <c r="AA130" s="138">
        <v>22804.6</v>
      </c>
      <c r="AB130" s="138">
        <v>1576.2</v>
      </c>
      <c r="AC130" s="133" t="s">
        <v>68</v>
      </c>
      <c r="AD130" s="136"/>
      <c r="AE130" s="136"/>
      <c r="AF130" s="136"/>
      <c r="AG130" s="136"/>
    </row>
    <row r="131" ht="15.75" customHeight="1">
      <c r="A131" s="132">
        <v>33.0</v>
      </c>
      <c r="B131" s="130">
        <v>393.0</v>
      </c>
      <c r="C131" s="130">
        <v>9.0</v>
      </c>
      <c r="D131" s="130">
        <v>190.0</v>
      </c>
      <c r="E131" s="130">
        <v>130.0</v>
      </c>
      <c r="F131" s="4" t="s">
        <v>212</v>
      </c>
      <c r="G131" s="4" t="s">
        <v>630</v>
      </c>
      <c r="H131" s="4" t="s">
        <v>630</v>
      </c>
      <c r="I131" s="132" t="b">
        <v>1</v>
      </c>
      <c r="J131" s="133" t="s">
        <v>52</v>
      </c>
      <c r="K131" s="4" t="s">
        <v>631</v>
      </c>
      <c r="L131" s="4" t="s">
        <v>631</v>
      </c>
      <c r="M131" s="4" t="s">
        <v>1600</v>
      </c>
      <c r="N131" s="135" t="s">
        <v>1268</v>
      </c>
      <c r="O131" s="136"/>
      <c r="P131" s="136"/>
      <c r="Q131" s="132">
        <v>2018.0</v>
      </c>
      <c r="R131" s="132">
        <v>1.0</v>
      </c>
      <c r="S131" s="137" t="s">
        <v>64</v>
      </c>
      <c r="T131" s="138">
        <v>1.0</v>
      </c>
      <c r="U131" s="136"/>
      <c r="V131" s="4" t="s">
        <v>1041</v>
      </c>
      <c r="W131" s="137" t="s">
        <v>1042</v>
      </c>
      <c r="X131" s="140">
        <v>0.17</v>
      </c>
      <c r="Y131" s="136"/>
      <c r="Z131" s="136"/>
      <c r="AA131" s="138">
        <v>20503.7</v>
      </c>
      <c r="AB131" s="138">
        <v>2295.0</v>
      </c>
      <c r="AC131" s="138">
        <v>1.0</v>
      </c>
      <c r="AD131" s="140">
        <v>1020.0</v>
      </c>
      <c r="AE131" s="136"/>
      <c r="AF131" s="136"/>
      <c r="AG131" s="136"/>
    </row>
    <row r="132" ht="15.75" customHeight="1">
      <c r="A132" s="132">
        <v>33.0</v>
      </c>
      <c r="B132" s="130">
        <v>45.0</v>
      </c>
      <c r="C132" s="130">
        <v>9.0</v>
      </c>
      <c r="D132" s="130">
        <v>191.0</v>
      </c>
      <c r="E132" s="130">
        <v>131.0</v>
      </c>
      <c r="F132" s="4" t="s">
        <v>212</v>
      </c>
      <c r="G132" s="4" t="s">
        <v>630</v>
      </c>
      <c r="H132" s="4" t="s">
        <v>630</v>
      </c>
      <c r="I132" s="132" t="b">
        <v>1</v>
      </c>
      <c r="J132" s="133" t="s">
        <v>52</v>
      </c>
      <c r="K132" s="4" t="s">
        <v>631</v>
      </c>
      <c r="L132" s="4" t="s">
        <v>631</v>
      </c>
      <c r="M132" s="4" t="s">
        <v>630</v>
      </c>
      <c r="N132" s="137" t="s">
        <v>1052</v>
      </c>
      <c r="O132" s="136"/>
      <c r="P132" s="136"/>
      <c r="Q132" s="132">
        <v>2020.0</v>
      </c>
      <c r="R132" s="132">
        <v>2.0</v>
      </c>
      <c r="S132" s="137" t="s">
        <v>64</v>
      </c>
      <c r="T132" s="138">
        <v>1.0</v>
      </c>
      <c r="U132" s="139" t="s">
        <v>1053</v>
      </c>
      <c r="V132" s="4" t="s">
        <v>1054</v>
      </c>
      <c r="W132" s="137" t="s">
        <v>1055</v>
      </c>
      <c r="X132" s="140">
        <v>0.96</v>
      </c>
      <c r="Y132" s="136"/>
      <c r="Z132" s="136"/>
      <c r="AA132" s="138">
        <v>20503.7</v>
      </c>
      <c r="AB132" s="140">
        <v>18208.7</v>
      </c>
      <c r="AC132" s="133" t="s">
        <v>68</v>
      </c>
      <c r="AD132" s="136"/>
      <c r="AE132" s="136"/>
      <c r="AF132" s="136"/>
      <c r="AG132" s="136"/>
    </row>
    <row r="133" ht="15.75" customHeight="1">
      <c r="A133" s="132">
        <v>33.0</v>
      </c>
      <c r="B133" s="130">
        <v>242.0</v>
      </c>
      <c r="C133" s="130">
        <v>9.0</v>
      </c>
      <c r="D133" s="130">
        <v>271.0</v>
      </c>
      <c r="E133" s="130">
        <v>132.0</v>
      </c>
      <c r="F133" s="4" t="s">
        <v>212</v>
      </c>
      <c r="G133" s="141"/>
      <c r="H133" s="131" t="s">
        <v>1455</v>
      </c>
      <c r="I133" s="132" t="b">
        <v>1</v>
      </c>
      <c r="J133" s="133" t="s">
        <v>52</v>
      </c>
      <c r="K133" s="4" t="s">
        <v>367</v>
      </c>
      <c r="L133" s="4" t="s">
        <v>367</v>
      </c>
      <c r="M133" s="4" t="s">
        <v>1455</v>
      </c>
      <c r="N133" s="137" t="s">
        <v>1052</v>
      </c>
      <c r="O133" s="136"/>
      <c r="P133" s="139" t="s">
        <v>196</v>
      </c>
      <c r="Q133" s="132">
        <v>2020.0</v>
      </c>
      <c r="R133" s="132">
        <v>2.0</v>
      </c>
      <c r="S133" s="137" t="s">
        <v>77</v>
      </c>
      <c r="T133" s="138">
        <v>2.0</v>
      </c>
      <c r="U133" s="139" t="s">
        <v>1040</v>
      </c>
      <c r="V133" s="4" t="s">
        <v>1054</v>
      </c>
      <c r="W133" s="137" t="s">
        <v>1055</v>
      </c>
      <c r="X133" s="140">
        <v>1.35</v>
      </c>
      <c r="Y133" s="136"/>
      <c r="Z133" s="136"/>
      <c r="AA133" s="138">
        <v>18113.4</v>
      </c>
      <c r="AB133" s="140">
        <v>17507.6</v>
      </c>
      <c r="AC133" s="138">
        <v>1.0</v>
      </c>
      <c r="AD133" s="136"/>
      <c r="AE133" s="136"/>
      <c r="AF133" s="136"/>
      <c r="AG133" s="136"/>
    </row>
    <row r="134" ht="15.75" customHeight="1">
      <c r="A134" s="132">
        <v>33.0</v>
      </c>
      <c r="B134" s="130">
        <v>206.0</v>
      </c>
      <c r="C134" s="130">
        <v>9.0</v>
      </c>
      <c r="D134" s="130">
        <v>250.0</v>
      </c>
      <c r="E134" s="130">
        <v>133.0</v>
      </c>
      <c r="F134" s="4" t="s">
        <v>212</v>
      </c>
      <c r="G134" s="141"/>
      <c r="H134" s="131" t="s">
        <v>1402</v>
      </c>
      <c r="I134" s="132" t="b">
        <v>1</v>
      </c>
      <c r="J134" s="133" t="s">
        <v>52</v>
      </c>
      <c r="K134" s="4" t="s">
        <v>535</v>
      </c>
      <c r="L134" s="4" t="s">
        <v>535</v>
      </c>
      <c r="M134" s="4" t="s">
        <v>1402</v>
      </c>
      <c r="N134" s="137" t="s">
        <v>1052</v>
      </c>
      <c r="O134" s="136"/>
      <c r="P134" s="139" t="s">
        <v>196</v>
      </c>
      <c r="Q134" s="132">
        <v>2020.0</v>
      </c>
      <c r="R134" s="132">
        <v>2.0</v>
      </c>
      <c r="S134" s="137" t="s">
        <v>54</v>
      </c>
      <c r="T134" s="143">
        <v>3.0</v>
      </c>
      <c r="U134" s="139" t="s">
        <v>1040</v>
      </c>
      <c r="V134" s="4" t="s">
        <v>1054</v>
      </c>
      <c r="W134" s="137" t="s">
        <v>1055</v>
      </c>
      <c r="X134" s="140">
        <v>0.58</v>
      </c>
      <c r="Y134" s="136"/>
      <c r="Z134" s="136"/>
      <c r="AA134" s="138">
        <v>15091.5</v>
      </c>
      <c r="AB134" s="138">
        <v>15091.5</v>
      </c>
      <c r="AC134" s="138">
        <v>1.0</v>
      </c>
      <c r="AD134" s="136"/>
      <c r="AE134" s="136"/>
      <c r="AF134" s="136"/>
      <c r="AG134" s="136"/>
    </row>
    <row r="135" ht="15.75" customHeight="1">
      <c r="A135" s="132">
        <v>33.0</v>
      </c>
      <c r="B135" s="130">
        <v>207.0</v>
      </c>
      <c r="C135" s="130">
        <v>9.0</v>
      </c>
      <c r="D135" s="130">
        <v>273.0</v>
      </c>
      <c r="E135" s="130">
        <v>134.0</v>
      </c>
      <c r="F135" s="4" t="s">
        <v>212</v>
      </c>
      <c r="G135" s="141"/>
      <c r="H135" s="131" t="s">
        <v>379</v>
      </c>
      <c r="I135" s="132" t="b">
        <v>1</v>
      </c>
      <c r="J135" s="133" t="s">
        <v>52</v>
      </c>
      <c r="K135" s="4" t="s">
        <v>380</v>
      </c>
      <c r="L135" s="4" t="s">
        <v>380</v>
      </c>
      <c r="M135" s="4" t="s">
        <v>379</v>
      </c>
      <c r="N135" s="137" t="s">
        <v>1052</v>
      </c>
      <c r="O135" s="136"/>
      <c r="P135" s="136"/>
      <c r="Q135" s="132">
        <v>2020.0</v>
      </c>
      <c r="R135" s="132">
        <v>2.0</v>
      </c>
      <c r="S135" s="137" t="s">
        <v>54</v>
      </c>
      <c r="T135" s="143">
        <v>3.0</v>
      </c>
      <c r="U135" s="139" t="s">
        <v>1040</v>
      </c>
      <c r="V135" s="4" t="s">
        <v>1054</v>
      </c>
      <c r="W135" s="137" t="s">
        <v>1055</v>
      </c>
      <c r="X135" s="140">
        <v>0.58</v>
      </c>
      <c r="Y135" s="136"/>
      <c r="Z135" s="136"/>
      <c r="AA135" s="138">
        <v>14289.4</v>
      </c>
      <c r="AB135" s="138">
        <v>14289.4</v>
      </c>
      <c r="AC135" s="138">
        <v>1.0</v>
      </c>
      <c r="AD135" s="136"/>
      <c r="AE135" s="136"/>
      <c r="AF135" s="136"/>
      <c r="AG135" s="136"/>
    </row>
    <row r="136" ht="15.75" customHeight="1">
      <c r="A136" s="143">
        <v>33.0</v>
      </c>
      <c r="B136" s="130">
        <v>306.0</v>
      </c>
      <c r="C136" s="130">
        <v>9.0</v>
      </c>
      <c r="D136" s="150">
        <v>166.0</v>
      </c>
      <c r="E136" s="130">
        <v>135.0</v>
      </c>
      <c r="F136" s="144" t="s">
        <v>603</v>
      </c>
      <c r="G136" s="144" t="s">
        <v>517</v>
      </c>
      <c r="H136" s="144" t="s">
        <v>517</v>
      </c>
      <c r="I136" s="132" t="b">
        <v>1</v>
      </c>
      <c r="J136" s="151" t="s">
        <v>52</v>
      </c>
      <c r="K136" s="144" t="s">
        <v>518</v>
      </c>
      <c r="L136" s="144" t="s">
        <v>518</v>
      </c>
      <c r="M136" s="4" t="s">
        <v>1286</v>
      </c>
      <c r="N136" s="179" t="s">
        <v>1276</v>
      </c>
      <c r="O136" s="154"/>
      <c r="P136" s="154"/>
      <c r="Q136" s="149">
        <v>2021.0</v>
      </c>
      <c r="R136" s="149">
        <v>3.0</v>
      </c>
      <c r="S136" s="153" t="s">
        <v>64</v>
      </c>
      <c r="T136" s="138">
        <v>1.0</v>
      </c>
      <c r="U136" s="154"/>
      <c r="V136" s="153" t="s">
        <v>1047</v>
      </c>
      <c r="W136" s="153" t="s">
        <v>1055</v>
      </c>
      <c r="X136" s="154"/>
      <c r="Y136" s="154"/>
      <c r="Z136" s="156">
        <v>5.0</v>
      </c>
      <c r="AA136" s="157">
        <v>13376.7</v>
      </c>
      <c r="AB136" s="157">
        <v>166.0</v>
      </c>
      <c r="AC136" s="151" t="s">
        <v>68</v>
      </c>
      <c r="AD136" s="156">
        <v>126.0</v>
      </c>
      <c r="AE136" s="154"/>
      <c r="AF136" s="154"/>
      <c r="AG136" s="154"/>
    </row>
    <row r="137" ht="15.75" customHeight="1">
      <c r="A137" s="143">
        <v>33.0</v>
      </c>
      <c r="B137" s="130">
        <v>326.0</v>
      </c>
      <c r="C137" s="130">
        <v>9.0</v>
      </c>
      <c r="D137" s="150">
        <v>167.0</v>
      </c>
      <c r="E137" s="130">
        <v>136.0</v>
      </c>
      <c r="F137" s="144" t="s">
        <v>603</v>
      </c>
      <c r="G137" s="144" t="s">
        <v>517</v>
      </c>
      <c r="H137" s="144" t="s">
        <v>517</v>
      </c>
      <c r="I137" s="132" t="b">
        <v>1</v>
      </c>
      <c r="J137" s="151" t="s">
        <v>52</v>
      </c>
      <c r="K137" s="144" t="s">
        <v>518</v>
      </c>
      <c r="L137" s="144" t="s">
        <v>518</v>
      </c>
      <c r="M137" s="4" t="s">
        <v>1287</v>
      </c>
      <c r="N137" s="153" t="s">
        <v>1163</v>
      </c>
      <c r="O137" s="154"/>
      <c r="P137" s="154"/>
      <c r="Q137" s="149">
        <v>2020.0</v>
      </c>
      <c r="R137" s="149">
        <v>3.0</v>
      </c>
      <c r="S137" s="153" t="s">
        <v>64</v>
      </c>
      <c r="T137" s="138">
        <v>1.0</v>
      </c>
      <c r="U137" s="154"/>
      <c r="V137" s="153" t="s">
        <v>1047</v>
      </c>
      <c r="W137" s="153" t="s">
        <v>1055</v>
      </c>
      <c r="X137" s="154"/>
      <c r="Y137" s="154"/>
      <c r="Z137" s="154"/>
      <c r="AA137" s="157">
        <v>13376.7</v>
      </c>
      <c r="AB137" s="157">
        <v>1.0</v>
      </c>
      <c r="AC137" s="151" t="s">
        <v>68</v>
      </c>
      <c r="AD137" s="154"/>
      <c r="AE137" s="154"/>
      <c r="AF137" s="154"/>
      <c r="AG137" s="154"/>
    </row>
    <row r="138" ht="15.75" customHeight="1">
      <c r="A138" s="181">
        <v>33.0</v>
      </c>
      <c r="B138" s="130">
        <v>307.0</v>
      </c>
      <c r="C138" s="130">
        <v>9.0</v>
      </c>
      <c r="D138" s="150">
        <v>227.0</v>
      </c>
      <c r="E138" s="130">
        <v>137.0</v>
      </c>
      <c r="F138" s="144" t="s">
        <v>603</v>
      </c>
      <c r="G138" s="144" t="s">
        <v>517</v>
      </c>
      <c r="H138" s="144" t="s">
        <v>517</v>
      </c>
      <c r="I138" s="132" t="b">
        <v>1</v>
      </c>
      <c r="J138" s="151" t="s">
        <v>52</v>
      </c>
      <c r="K138" s="144" t="s">
        <v>518</v>
      </c>
      <c r="L138" s="144" t="s">
        <v>518</v>
      </c>
      <c r="M138" s="4" t="s">
        <v>1288</v>
      </c>
      <c r="N138" s="153" t="s">
        <v>1155</v>
      </c>
      <c r="O138" s="154"/>
      <c r="P138" s="154"/>
      <c r="Q138" s="149">
        <v>2022.0</v>
      </c>
      <c r="R138" s="149">
        <v>3.0</v>
      </c>
      <c r="S138" s="153" t="s">
        <v>64</v>
      </c>
      <c r="T138" s="138">
        <v>1.0</v>
      </c>
      <c r="U138" s="154"/>
      <c r="V138" s="153" t="s">
        <v>1054</v>
      </c>
      <c r="W138" s="153" t="s">
        <v>1055</v>
      </c>
      <c r="X138" s="156">
        <v>1.04</v>
      </c>
      <c r="Y138" s="154"/>
      <c r="Z138" s="154"/>
      <c r="AA138" s="157">
        <v>13376.7</v>
      </c>
      <c r="AB138" s="157">
        <v>5558.0</v>
      </c>
      <c r="AC138" s="157">
        <v>1.0</v>
      </c>
      <c r="AD138" s="154"/>
      <c r="AE138" s="154"/>
      <c r="AF138" s="154"/>
      <c r="AG138" s="154"/>
    </row>
    <row r="139" ht="15.75" customHeight="1">
      <c r="A139" s="143">
        <v>33.0</v>
      </c>
      <c r="B139" s="130">
        <v>327.0</v>
      </c>
      <c r="C139" s="130">
        <v>9.0</v>
      </c>
      <c r="D139" s="130">
        <v>168.0</v>
      </c>
      <c r="E139" s="130">
        <v>138.0</v>
      </c>
      <c r="F139" s="4" t="s">
        <v>603</v>
      </c>
      <c r="G139" s="4" t="s">
        <v>517</v>
      </c>
      <c r="H139" s="4" t="s">
        <v>517</v>
      </c>
      <c r="I139" s="132" t="b">
        <v>1</v>
      </c>
      <c r="J139" s="133" t="s">
        <v>52</v>
      </c>
      <c r="K139" s="133" t="s">
        <v>1317</v>
      </c>
      <c r="L139" s="4" t="s">
        <v>1317</v>
      </c>
      <c r="M139" s="4" t="s">
        <v>1318</v>
      </c>
      <c r="N139" s="137" t="s">
        <v>1063</v>
      </c>
      <c r="O139" s="136"/>
      <c r="P139" s="136"/>
      <c r="Q139" s="132">
        <v>2022.0</v>
      </c>
      <c r="R139" s="132">
        <v>3.0</v>
      </c>
      <c r="S139" s="137" t="s">
        <v>54</v>
      </c>
      <c r="T139" s="143">
        <v>3.0</v>
      </c>
      <c r="U139" s="136"/>
      <c r="V139" s="137" t="s">
        <v>1047</v>
      </c>
      <c r="W139" s="137" t="s">
        <v>1055</v>
      </c>
      <c r="X139" s="140">
        <v>0.586</v>
      </c>
      <c r="Y139" s="136"/>
      <c r="Z139" s="136"/>
      <c r="AA139" s="157">
        <v>13376.7</v>
      </c>
      <c r="AB139" s="138">
        <v>1377.7</v>
      </c>
      <c r="AC139" s="133" t="s">
        <v>68</v>
      </c>
      <c r="AD139" s="136"/>
      <c r="AE139" s="136"/>
      <c r="AF139" s="136"/>
      <c r="AG139" s="136"/>
    </row>
    <row r="140" ht="15.75" customHeight="1">
      <c r="A140" s="132">
        <v>33.0</v>
      </c>
      <c r="B140" s="130">
        <v>285.0</v>
      </c>
      <c r="C140" s="130">
        <v>9.0</v>
      </c>
      <c r="D140" s="130">
        <v>169.0</v>
      </c>
      <c r="E140" s="130">
        <v>139.0</v>
      </c>
      <c r="F140" s="4" t="s">
        <v>212</v>
      </c>
      <c r="G140" s="4" t="s">
        <v>1524</v>
      </c>
      <c r="H140" s="145" t="s">
        <v>1535</v>
      </c>
      <c r="I140" s="132" t="b">
        <v>0</v>
      </c>
      <c r="J140" s="133" t="s">
        <v>52</v>
      </c>
      <c r="K140" s="145" t="s">
        <v>524</v>
      </c>
      <c r="L140" s="172" t="s">
        <v>1536</v>
      </c>
      <c r="M140" s="4" t="s">
        <v>1537</v>
      </c>
      <c r="N140" s="135" t="s">
        <v>1121</v>
      </c>
      <c r="O140" s="136"/>
      <c r="P140" s="139" t="s">
        <v>196</v>
      </c>
      <c r="Q140" s="132">
        <v>2021.0</v>
      </c>
      <c r="R140" s="132">
        <v>1.0</v>
      </c>
      <c r="S140" s="137" t="s">
        <v>54</v>
      </c>
      <c r="T140" s="143">
        <v>3.0</v>
      </c>
      <c r="U140" s="136"/>
      <c r="V140" s="4" t="s">
        <v>1041</v>
      </c>
      <c r="W140" s="137" t="s">
        <v>1042</v>
      </c>
      <c r="X140" s="140">
        <v>0.5</v>
      </c>
      <c r="Y140" s="136"/>
      <c r="Z140" s="136"/>
      <c r="AA140" s="138">
        <v>12138.2</v>
      </c>
      <c r="AB140" s="138">
        <v>1.0</v>
      </c>
      <c r="AC140" s="138">
        <v>1.0</v>
      </c>
      <c r="AD140" s="140">
        <v>39517.0</v>
      </c>
      <c r="AE140" s="140">
        <v>2.1</v>
      </c>
      <c r="AF140" s="136"/>
      <c r="AG140" s="136"/>
    </row>
    <row r="141" ht="15.75" customHeight="1">
      <c r="A141" s="132">
        <v>33.0</v>
      </c>
      <c r="B141" s="130">
        <v>96.0</v>
      </c>
      <c r="C141" s="130">
        <v>9.0</v>
      </c>
      <c r="D141" s="130">
        <v>327.0</v>
      </c>
      <c r="E141" s="130">
        <v>140.0</v>
      </c>
      <c r="F141" s="4" t="s">
        <v>212</v>
      </c>
      <c r="G141" s="141"/>
      <c r="H141" s="145" t="s">
        <v>1522</v>
      </c>
      <c r="I141" s="132" t="b">
        <v>1</v>
      </c>
      <c r="J141" s="133" t="s">
        <v>52</v>
      </c>
      <c r="K141" s="4" t="s">
        <v>1523</v>
      </c>
      <c r="L141" s="4" t="s">
        <v>1523</v>
      </c>
      <c r="M141" s="4" t="s">
        <v>1522</v>
      </c>
      <c r="N141" s="137" t="s">
        <v>1052</v>
      </c>
      <c r="O141" s="136"/>
      <c r="P141" s="136"/>
      <c r="Q141" s="132">
        <v>2020.0</v>
      </c>
      <c r="R141" s="132">
        <v>2.0</v>
      </c>
      <c r="S141" s="137" t="s">
        <v>54</v>
      </c>
      <c r="T141" s="143">
        <v>3.0</v>
      </c>
      <c r="U141" s="139" t="s">
        <v>1053</v>
      </c>
      <c r="V141" s="4" t="s">
        <v>1054</v>
      </c>
      <c r="W141" s="137" t="s">
        <v>1055</v>
      </c>
      <c r="X141" s="140">
        <v>0.55</v>
      </c>
      <c r="Y141" s="136"/>
      <c r="Z141" s="136"/>
      <c r="AA141" s="138">
        <v>11524.1</v>
      </c>
      <c r="AB141" s="138">
        <v>11524.1</v>
      </c>
      <c r="AC141" s="138">
        <v>1.0</v>
      </c>
      <c r="AD141" s="136"/>
      <c r="AE141" s="136"/>
      <c r="AF141" s="136"/>
      <c r="AG141" s="136"/>
    </row>
    <row r="142" ht="15.75" customHeight="1">
      <c r="A142" s="181">
        <v>33.0</v>
      </c>
      <c r="B142" s="130">
        <v>155.0</v>
      </c>
      <c r="C142" s="130">
        <v>9.0</v>
      </c>
      <c r="D142" s="150">
        <v>174.0</v>
      </c>
      <c r="E142" s="130">
        <v>141.0</v>
      </c>
      <c r="F142" s="144" t="s">
        <v>603</v>
      </c>
      <c r="G142" s="144" t="s">
        <v>418</v>
      </c>
      <c r="H142" s="144" t="s">
        <v>418</v>
      </c>
      <c r="I142" s="132" t="b">
        <v>1</v>
      </c>
      <c r="J142" s="151" t="s">
        <v>52</v>
      </c>
      <c r="K142" s="144" t="s">
        <v>419</v>
      </c>
      <c r="L142" s="144" t="s">
        <v>419</v>
      </c>
      <c r="M142" s="4" t="s">
        <v>418</v>
      </c>
      <c r="N142" s="153" t="s">
        <v>1052</v>
      </c>
      <c r="O142" s="154"/>
      <c r="P142" s="154"/>
      <c r="Q142" s="149">
        <v>2020.0</v>
      </c>
      <c r="R142" s="149">
        <v>2.0</v>
      </c>
      <c r="S142" s="153" t="s">
        <v>64</v>
      </c>
      <c r="T142" s="138">
        <v>1.0</v>
      </c>
      <c r="U142" s="155" t="s">
        <v>1040</v>
      </c>
      <c r="V142" s="153" t="s">
        <v>1054</v>
      </c>
      <c r="W142" s="153" t="s">
        <v>1055</v>
      </c>
      <c r="X142" s="156">
        <v>1.18</v>
      </c>
      <c r="Y142" s="154"/>
      <c r="Z142" s="154"/>
      <c r="AA142" s="157">
        <v>11268.0</v>
      </c>
      <c r="AB142" s="157">
        <v>8839.0</v>
      </c>
      <c r="AC142" s="157">
        <v>1.0</v>
      </c>
      <c r="AD142" s="154"/>
      <c r="AE142" s="154"/>
      <c r="AF142" s="154"/>
      <c r="AG142" s="154"/>
    </row>
    <row r="143" ht="15.75" customHeight="1">
      <c r="A143" s="181">
        <v>33.0</v>
      </c>
      <c r="B143" s="130">
        <v>335.0</v>
      </c>
      <c r="C143" s="130">
        <v>9.0</v>
      </c>
      <c r="D143" s="150">
        <v>175.0</v>
      </c>
      <c r="E143" s="130">
        <v>142.0</v>
      </c>
      <c r="F143" s="144" t="s">
        <v>603</v>
      </c>
      <c r="G143" s="144" t="s">
        <v>418</v>
      </c>
      <c r="H143" s="144" t="s">
        <v>418</v>
      </c>
      <c r="I143" s="132" t="b">
        <v>1</v>
      </c>
      <c r="J143" s="151" t="s">
        <v>52</v>
      </c>
      <c r="K143" s="144" t="s">
        <v>419</v>
      </c>
      <c r="L143" s="144" t="s">
        <v>419</v>
      </c>
      <c r="M143" s="4" t="s">
        <v>1429</v>
      </c>
      <c r="N143" s="179" t="s">
        <v>1276</v>
      </c>
      <c r="O143" s="154"/>
      <c r="P143" s="154"/>
      <c r="Q143" s="149">
        <v>2021.0</v>
      </c>
      <c r="R143" s="149">
        <v>3.0</v>
      </c>
      <c r="S143" s="153" t="s">
        <v>64</v>
      </c>
      <c r="T143" s="138">
        <v>1.0</v>
      </c>
      <c r="U143" s="154"/>
      <c r="V143" s="153" t="s">
        <v>1047</v>
      </c>
      <c r="W143" s="153" t="s">
        <v>1055</v>
      </c>
      <c r="X143" s="154"/>
      <c r="Y143" s="154"/>
      <c r="Z143" s="156">
        <v>587.0</v>
      </c>
      <c r="AA143" s="157">
        <v>11268.0</v>
      </c>
      <c r="AB143" s="156">
        <v>1214.0</v>
      </c>
      <c r="AC143" s="151" t="s">
        <v>68</v>
      </c>
      <c r="AD143" s="156">
        <v>2220.0</v>
      </c>
      <c r="AE143" s="154"/>
      <c r="AF143" s="154"/>
      <c r="AG143" s="154"/>
    </row>
    <row r="144" ht="15.75" customHeight="1">
      <c r="A144" s="181">
        <v>33.0</v>
      </c>
      <c r="B144" s="130">
        <v>337.0</v>
      </c>
      <c r="C144" s="130">
        <v>9.0</v>
      </c>
      <c r="D144" s="150">
        <v>176.0</v>
      </c>
      <c r="E144" s="130">
        <v>143.0</v>
      </c>
      <c r="F144" s="144" t="s">
        <v>603</v>
      </c>
      <c r="G144" s="144" t="s">
        <v>418</v>
      </c>
      <c r="H144" s="144" t="s">
        <v>418</v>
      </c>
      <c r="I144" s="132" t="b">
        <v>1</v>
      </c>
      <c r="J144" s="151" t="s">
        <v>52</v>
      </c>
      <c r="K144" s="144" t="s">
        <v>419</v>
      </c>
      <c r="L144" s="144" t="s">
        <v>419</v>
      </c>
      <c r="M144" s="4" t="s">
        <v>1430</v>
      </c>
      <c r="N144" s="179" t="s">
        <v>1087</v>
      </c>
      <c r="O144" s="154"/>
      <c r="P144" s="154"/>
      <c r="Q144" s="149">
        <v>2021.0</v>
      </c>
      <c r="R144" s="149">
        <v>3.0</v>
      </c>
      <c r="S144" s="153" t="s">
        <v>54</v>
      </c>
      <c r="T144" s="143">
        <v>3.0</v>
      </c>
      <c r="U144" s="154"/>
      <c r="V144" s="153" t="s">
        <v>1047</v>
      </c>
      <c r="W144" s="153" t="s">
        <v>1055</v>
      </c>
      <c r="X144" s="154"/>
      <c r="Y144" s="154"/>
      <c r="Z144" s="156">
        <v>1698.0</v>
      </c>
      <c r="AA144" s="157">
        <v>11268.0</v>
      </c>
      <c r="AB144" s="156">
        <v>1214.0</v>
      </c>
      <c r="AC144" s="196" t="s">
        <v>68</v>
      </c>
      <c r="AD144" s="156">
        <v>938.0</v>
      </c>
      <c r="AE144" s="154"/>
      <c r="AF144" s="154"/>
      <c r="AG144" s="154"/>
    </row>
    <row r="145" ht="15.75" customHeight="1">
      <c r="A145" s="181">
        <v>33.0</v>
      </c>
      <c r="B145" s="130">
        <v>88.0</v>
      </c>
      <c r="C145" s="130">
        <v>9.0</v>
      </c>
      <c r="D145" s="150">
        <v>177.0</v>
      </c>
      <c r="E145" s="130">
        <v>144.0</v>
      </c>
      <c r="F145" s="144" t="s">
        <v>603</v>
      </c>
      <c r="G145" s="144" t="s">
        <v>418</v>
      </c>
      <c r="H145" s="144" t="s">
        <v>418</v>
      </c>
      <c r="I145" s="132" t="b">
        <v>1</v>
      </c>
      <c r="J145" s="212" t="s">
        <v>52</v>
      </c>
      <c r="K145" s="213" t="s">
        <v>419</v>
      </c>
      <c r="L145" s="213" t="s">
        <v>419</v>
      </c>
      <c r="M145" s="4" t="s">
        <v>1431</v>
      </c>
      <c r="N145" s="153" t="s">
        <v>1371</v>
      </c>
      <c r="O145" s="154"/>
      <c r="P145" s="154"/>
      <c r="Q145" s="149">
        <v>2023.0</v>
      </c>
      <c r="R145" s="149">
        <v>3.0</v>
      </c>
      <c r="S145" s="153" t="s">
        <v>54</v>
      </c>
      <c r="T145" s="143">
        <v>3.0</v>
      </c>
      <c r="U145" s="155" t="s">
        <v>1053</v>
      </c>
      <c r="V145" s="153" t="s">
        <v>1047</v>
      </c>
      <c r="W145" s="153" t="s">
        <v>66</v>
      </c>
      <c r="X145" s="154"/>
      <c r="Y145" s="154"/>
      <c r="Z145" s="154"/>
      <c r="AA145" s="157">
        <v>11268.0</v>
      </c>
      <c r="AB145" s="157">
        <v>1.0</v>
      </c>
      <c r="AC145" s="151" t="s">
        <v>68</v>
      </c>
      <c r="AD145" s="154"/>
      <c r="AE145" s="154"/>
      <c r="AF145" s="154"/>
      <c r="AG145" s="154"/>
    </row>
    <row r="146" ht="15.75" customHeight="1">
      <c r="A146" s="181">
        <v>33.0</v>
      </c>
      <c r="B146" s="130">
        <v>371.0</v>
      </c>
      <c r="C146" s="130">
        <v>9.0</v>
      </c>
      <c r="D146" s="150">
        <v>203.0</v>
      </c>
      <c r="E146" s="130">
        <v>145.0</v>
      </c>
      <c r="F146" s="144" t="s">
        <v>603</v>
      </c>
      <c r="G146" s="144" t="s">
        <v>1548</v>
      </c>
      <c r="H146" s="144" t="s">
        <v>1548</v>
      </c>
      <c r="I146" s="132" t="b">
        <v>1</v>
      </c>
      <c r="J146" s="151" t="s">
        <v>52</v>
      </c>
      <c r="K146" s="144" t="s">
        <v>1549</v>
      </c>
      <c r="L146" s="144" t="s">
        <v>1549</v>
      </c>
      <c r="M146" s="4" t="s">
        <v>1550</v>
      </c>
      <c r="N146" s="179" t="s">
        <v>1268</v>
      </c>
      <c r="O146" s="154"/>
      <c r="P146" s="154"/>
      <c r="Q146" s="149">
        <v>2018.0</v>
      </c>
      <c r="R146" s="149">
        <v>1.0</v>
      </c>
      <c r="S146" s="153" t="s">
        <v>54</v>
      </c>
      <c r="T146" s="143">
        <v>3.0</v>
      </c>
      <c r="U146" s="154"/>
      <c r="V146" s="153" t="s">
        <v>1041</v>
      </c>
      <c r="W146" s="153" t="s">
        <v>1042</v>
      </c>
      <c r="X146" s="156">
        <v>0.21</v>
      </c>
      <c r="Y146" s="154"/>
      <c r="Z146" s="154"/>
      <c r="AA146" s="157">
        <v>10050.2</v>
      </c>
      <c r="AB146" s="157">
        <v>8766.0</v>
      </c>
      <c r="AC146" s="157">
        <v>1.0</v>
      </c>
      <c r="AD146" s="156">
        <v>196.0</v>
      </c>
      <c r="AE146" s="154"/>
      <c r="AF146" s="154"/>
      <c r="AG146" s="154"/>
    </row>
    <row r="147" ht="15.75" customHeight="1">
      <c r="A147" s="181">
        <v>33.0</v>
      </c>
      <c r="B147" s="130">
        <v>234.0</v>
      </c>
      <c r="C147" s="130">
        <v>9.0</v>
      </c>
      <c r="D147" s="150">
        <v>204.0</v>
      </c>
      <c r="E147" s="130">
        <v>146.0</v>
      </c>
      <c r="F147" s="144" t="s">
        <v>603</v>
      </c>
      <c r="G147" s="144" t="s">
        <v>1548</v>
      </c>
      <c r="H147" s="144" t="s">
        <v>1548</v>
      </c>
      <c r="I147" s="132" t="b">
        <v>1</v>
      </c>
      <c r="J147" s="212" t="s">
        <v>52</v>
      </c>
      <c r="K147" s="213" t="s">
        <v>1549</v>
      </c>
      <c r="L147" s="213" t="s">
        <v>1549</v>
      </c>
      <c r="M147" s="4" t="s">
        <v>1551</v>
      </c>
      <c r="N147" s="153" t="s">
        <v>1371</v>
      </c>
      <c r="O147" s="154"/>
      <c r="P147" s="154"/>
      <c r="Q147" s="149">
        <v>2023.0</v>
      </c>
      <c r="R147" s="149">
        <v>3.0</v>
      </c>
      <c r="S147" s="153" t="s">
        <v>54</v>
      </c>
      <c r="T147" s="143">
        <v>3.0</v>
      </c>
      <c r="U147" s="155" t="s">
        <v>1040</v>
      </c>
      <c r="V147" s="153" t="s">
        <v>1047</v>
      </c>
      <c r="W147" s="153" t="s">
        <v>66</v>
      </c>
      <c r="X147" s="154"/>
      <c r="Y147" s="154"/>
      <c r="Z147" s="154"/>
      <c r="AA147" s="157">
        <v>10050.2</v>
      </c>
      <c r="AB147" s="157">
        <v>1.0</v>
      </c>
      <c r="AC147" s="151" t="s">
        <v>68</v>
      </c>
      <c r="AD147" s="154"/>
      <c r="AE147" s="156">
        <v>1.23</v>
      </c>
      <c r="AF147" s="154"/>
      <c r="AG147" s="154"/>
    </row>
    <row r="148" ht="15.75" customHeight="1">
      <c r="A148" s="143">
        <v>33.0</v>
      </c>
      <c r="B148" s="130">
        <v>148.0</v>
      </c>
      <c r="C148" s="130">
        <v>9.0</v>
      </c>
      <c r="D148" s="130">
        <v>252.0</v>
      </c>
      <c r="E148" s="130">
        <v>147.0</v>
      </c>
      <c r="F148" s="4" t="s">
        <v>603</v>
      </c>
      <c r="G148" s="141"/>
      <c r="H148" s="131" t="s">
        <v>1354</v>
      </c>
      <c r="I148" s="132" t="b">
        <v>0</v>
      </c>
      <c r="J148" s="133" t="s">
        <v>52</v>
      </c>
      <c r="K148" s="131" t="s">
        <v>556</v>
      </c>
      <c r="L148" s="4" t="s">
        <v>1355</v>
      </c>
      <c r="M148" s="4" t="s">
        <v>1354</v>
      </c>
      <c r="N148" s="137" t="s">
        <v>1052</v>
      </c>
      <c r="O148" s="136"/>
      <c r="P148" s="139" t="s">
        <v>196</v>
      </c>
      <c r="Q148" s="132">
        <v>2020.0</v>
      </c>
      <c r="R148" s="132">
        <v>2.0</v>
      </c>
      <c r="S148" s="137" t="s">
        <v>64</v>
      </c>
      <c r="T148" s="138">
        <v>1.0</v>
      </c>
      <c r="U148" s="139" t="s">
        <v>1040</v>
      </c>
      <c r="V148" s="4" t="s">
        <v>1054</v>
      </c>
      <c r="W148" s="137" t="s">
        <v>1055</v>
      </c>
      <c r="X148" s="140">
        <v>0.9</v>
      </c>
      <c r="Y148" s="136"/>
      <c r="Z148" s="136"/>
      <c r="AA148" s="138">
        <v>9715.0</v>
      </c>
      <c r="AB148" s="138">
        <v>9715.0</v>
      </c>
      <c r="AC148" s="138">
        <v>1.0</v>
      </c>
      <c r="AD148" s="136"/>
      <c r="AE148" s="136"/>
      <c r="AF148" s="136"/>
      <c r="AG148" s="136"/>
    </row>
    <row r="149" ht="15.75" customHeight="1">
      <c r="A149" s="143">
        <v>33.0</v>
      </c>
      <c r="B149" s="130">
        <v>189.0</v>
      </c>
      <c r="C149" s="130">
        <v>9.0</v>
      </c>
      <c r="D149" s="130">
        <v>307.0</v>
      </c>
      <c r="E149" s="130">
        <v>148.0</v>
      </c>
      <c r="F149" s="4" t="s">
        <v>212</v>
      </c>
      <c r="G149" s="141"/>
      <c r="H149" s="131" t="s">
        <v>575</v>
      </c>
      <c r="I149" s="132" t="b">
        <v>1</v>
      </c>
      <c r="J149" s="133" t="s">
        <v>52</v>
      </c>
      <c r="K149" s="4" t="s">
        <v>576</v>
      </c>
      <c r="L149" s="4" t="s">
        <v>576</v>
      </c>
      <c r="M149" s="4" t="s">
        <v>575</v>
      </c>
      <c r="N149" s="137" t="s">
        <v>1052</v>
      </c>
      <c r="O149" s="136"/>
      <c r="P149" s="139" t="s">
        <v>196</v>
      </c>
      <c r="Q149" s="132">
        <v>2020.0</v>
      </c>
      <c r="R149" s="132">
        <v>2.0</v>
      </c>
      <c r="S149" s="137" t="s">
        <v>64</v>
      </c>
      <c r="T149" s="138">
        <v>1.0</v>
      </c>
      <c r="U149" s="139" t="s">
        <v>1040</v>
      </c>
      <c r="V149" s="4" t="s">
        <v>1054</v>
      </c>
      <c r="W149" s="137" t="s">
        <v>1055</v>
      </c>
      <c r="X149" s="140">
        <v>0.83</v>
      </c>
      <c r="Y149" s="136"/>
      <c r="Z149" s="136"/>
      <c r="AA149" s="138">
        <v>9621.6</v>
      </c>
      <c r="AB149" s="138">
        <v>9621.6</v>
      </c>
      <c r="AC149" s="138">
        <v>1.0</v>
      </c>
      <c r="AD149" s="136"/>
      <c r="AE149" s="136"/>
      <c r="AF149" s="136"/>
      <c r="AG149" s="136"/>
    </row>
    <row r="150" ht="15.75" customHeight="1">
      <c r="A150" s="132">
        <v>33.0</v>
      </c>
      <c r="B150" s="130">
        <v>39.0</v>
      </c>
      <c r="C150" s="130">
        <v>9.0</v>
      </c>
      <c r="D150" s="130">
        <v>189.0</v>
      </c>
      <c r="E150" s="130">
        <v>149.0</v>
      </c>
      <c r="F150" s="4" t="s">
        <v>212</v>
      </c>
      <c r="G150" s="4" t="s">
        <v>635</v>
      </c>
      <c r="H150" s="4" t="s">
        <v>635</v>
      </c>
      <c r="I150" s="132" t="b">
        <v>1</v>
      </c>
      <c r="J150" s="133" t="s">
        <v>52</v>
      </c>
      <c r="K150" s="4" t="s">
        <v>636</v>
      </c>
      <c r="L150" s="4" t="s">
        <v>636</v>
      </c>
      <c r="M150" s="4" t="s">
        <v>635</v>
      </c>
      <c r="N150" s="137" t="s">
        <v>1052</v>
      </c>
      <c r="O150" s="136"/>
      <c r="P150" s="136"/>
      <c r="Q150" s="132">
        <v>2020.0</v>
      </c>
      <c r="R150" s="132">
        <v>2.0</v>
      </c>
      <c r="S150" s="137" t="s">
        <v>64</v>
      </c>
      <c r="T150" s="138">
        <v>1.0</v>
      </c>
      <c r="U150" s="139" t="s">
        <v>1053</v>
      </c>
      <c r="V150" s="4" t="s">
        <v>1054</v>
      </c>
      <c r="W150" s="137" t="s">
        <v>1055</v>
      </c>
      <c r="X150" s="140">
        <v>1.13</v>
      </c>
      <c r="Y150" s="136"/>
      <c r="Z150" s="136"/>
      <c r="AA150" s="138">
        <v>8471.7</v>
      </c>
      <c r="AB150" s="140">
        <v>6978.7</v>
      </c>
      <c r="AC150" s="138">
        <v>1.0</v>
      </c>
      <c r="AD150" s="136"/>
      <c r="AE150" s="136"/>
      <c r="AF150" s="136"/>
      <c r="AG150" s="136"/>
    </row>
    <row r="151" ht="15.75" customHeight="1">
      <c r="A151" s="132">
        <v>33.0</v>
      </c>
      <c r="B151" s="130">
        <v>374.0</v>
      </c>
      <c r="C151" s="130">
        <v>9.0</v>
      </c>
      <c r="D151" s="130">
        <v>188.0</v>
      </c>
      <c r="E151" s="130">
        <v>150.0</v>
      </c>
      <c r="F151" s="4" t="s">
        <v>212</v>
      </c>
      <c r="G151" s="4" t="s">
        <v>635</v>
      </c>
      <c r="H151" s="4" t="s">
        <v>635</v>
      </c>
      <c r="I151" s="132" t="b">
        <v>1</v>
      </c>
      <c r="J151" s="133" t="s">
        <v>52</v>
      </c>
      <c r="K151" s="4" t="s">
        <v>636</v>
      </c>
      <c r="L151" s="4" t="s">
        <v>636</v>
      </c>
      <c r="M151" s="4" t="s">
        <v>1562</v>
      </c>
      <c r="N151" s="135" t="s">
        <v>1268</v>
      </c>
      <c r="O151" s="136"/>
      <c r="P151" s="136"/>
      <c r="Q151" s="132">
        <v>2018.0</v>
      </c>
      <c r="R151" s="132">
        <v>1.0</v>
      </c>
      <c r="S151" s="137" t="s">
        <v>54</v>
      </c>
      <c r="T151" s="143">
        <v>3.0</v>
      </c>
      <c r="U151" s="136"/>
      <c r="V151" s="4" t="s">
        <v>1041</v>
      </c>
      <c r="W151" s="137" t="s">
        <v>1042</v>
      </c>
      <c r="X151" s="140">
        <v>0.19</v>
      </c>
      <c r="Y151" s="136"/>
      <c r="Z151" s="136"/>
      <c r="AA151" s="138">
        <v>8471.7</v>
      </c>
      <c r="AB151" s="138">
        <v>1493.0</v>
      </c>
      <c r="AC151" s="133" t="s">
        <v>68</v>
      </c>
      <c r="AD151" s="140">
        <v>214.0</v>
      </c>
      <c r="AE151" s="136"/>
      <c r="AF151" s="136"/>
      <c r="AG151" s="136"/>
    </row>
    <row r="152" ht="15.75" customHeight="1">
      <c r="A152" s="143">
        <v>33.0</v>
      </c>
      <c r="B152" s="130">
        <v>406.0</v>
      </c>
      <c r="C152" s="130">
        <v>9.0</v>
      </c>
      <c r="D152" s="130">
        <v>192.0</v>
      </c>
      <c r="E152" s="130">
        <v>151.0</v>
      </c>
      <c r="F152" s="4" t="s">
        <v>603</v>
      </c>
      <c r="G152" s="4" t="s">
        <v>553</v>
      </c>
      <c r="H152" s="4" t="s">
        <v>553</v>
      </c>
      <c r="I152" s="132" t="b">
        <v>1</v>
      </c>
      <c r="J152" s="133" t="s">
        <v>52</v>
      </c>
      <c r="K152" s="4" t="s">
        <v>554</v>
      </c>
      <c r="L152" s="4" t="s">
        <v>554</v>
      </c>
      <c r="M152" s="4" t="s">
        <v>1684</v>
      </c>
      <c r="N152" s="135" t="s">
        <v>1268</v>
      </c>
      <c r="O152" s="136"/>
      <c r="P152" s="136"/>
      <c r="Q152" s="132">
        <v>2018.0</v>
      </c>
      <c r="R152" s="132">
        <v>1.0</v>
      </c>
      <c r="S152" s="137" t="s">
        <v>54</v>
      </c>
      <c r="T152" s="143">
        <v>3.0</v>
      </c>
      <c r="U152" s="136"/>
      <c r="V152" s="4" t="s">
        <v>1041</v>
      </c>
      <c r="W152" s="137" t="s">
        <v>1042</v>
      </c>
      <c r="X152" s="140">
        <v>0.17</v>
      </c>
      <c r="Y152" s="136"/>
      <c r="Z152" s="136"/>
      <c r="AA152" s="138">
        <v>7920.0</v>
      </c>
      <c r="AB152" s="133" t="s">
        <v>1685</v>
      </c>
      <c r="AC152" s="138">
        <v>1.0</v>
      </c>
      <c r="AD152" s="140">
        <v>1176.0</v>
      </c>
      <c r="AE152" s="136"/>
      <c r="AF152" s="136"/>
      <c r="AG152" s="136"/>
    </row>
    <row r="153" ht="15.75" customHeight="1">
      <c r="A153" s="143">
        <v>33.0</v>
      </c>
      <c r="B153" s="130">
        <v>247.0</v>
      </c>
      <c r="C153" s="130">
        <v>9.0</v>
      </c>
      <c r="D153" s="130">
        <v>193.0</v>
      </c>
      <c r="E153" s="130">
        <v>152.0</v>
      </c>
      <c r="F153" s="4" t="s">
        <v>603</v>
      </c>
      <c r="G153" s="141"/>
      <c r="H153" s="4" t="s">
        <v>553</v>
      </c>
      <c r="I153" s="132" t="b">
        <v>1</v>
      </c>
      <c r="J153" s="133" t="s">
        <v>52</v>
      </c>
      <c r="K153" s="4" t="s">
        <v>554</v>
      </c>
      <c r="L153" s="4" t="s">
        <v>554</v>
      </c>
      <c r="M153" s="4" t="s">
        <v>553</v>
      </c>
      <c r="N153" s="137" t="s">
        <v>1052</v>
      </c>
      <c r="O153" s="136"/>
      <c r="P153" s="136"/>
      <c r="Q153" s="132">
        <v>2020.0</v>
      </c>
      <c r="R153" s="132">
        <v>2.0</v>
      </c>
      <c r="S153" s="137" t="s">
        <v>77</v>
      </c>
      <c r="T153" s="138">
        <v>2.0</v>
      </c>
      <c r="U153" s="139" t="s">
        <v>1040</v>
      </c>
      <c r="V153" s="4" t="s">
        <v>1054</v>
      </c>
      <c r="W153" s="137" t="s">
        <v>1055</v>
      </c>
      <c r="X153" s="140">
        <v>1.46</v>
      </c>
      <c r="Y153" s="136"/>
      <c r="Z153" s="136"/>
      <c r="AA153" s="138">
        <v>7920.0</v>
      </c>
      <c r="AB153" s="138">
        <v>1.0</v>
      </c>
      <c r="AC153" s="133" t="s">
        <v>68</v>
      </c>
      <c r="AD153" s="136"/>
      <c r="AE153" s="136"/>
      <c r="AF153" s="136"/>
      <c r="AG153" s="136"/>
    </row>
    <row r="154" ht="15.75" customHeight="1">
      <c r="A154" s="143">
        <v>33.0</v>
      </c>
      <c r="B154" s="130">
        <v>410.0</v>
      </c>
      <c r="C154" s="130">
        <v>9.0</v>
      </c>
      <c r="D154" s="130">
        <v>205.0</v>
      </c>
      <c r="E154" s="130">
        <v>153.0</v>
      </c>
      <c r="F154" s="4" t="s">
        <v>603</v>
      </c>
      <c r="G154" s="78" t="s">
        <v>1687</v>
      </c>
      <c r="H154" s="136"/>
      <c r="I154" s="218" t="b">
        <v>0</v>
      </c>
      <c r="J154" s="133" t="s">
        <v>52</v>
      </c>
      <c r="K154" s="131" t="s">
        <v>1688</v>
      </c>
      <c r="L154" s="172" t="s">
        <v>1689</v>
      </c>
      <c r="M154" s="4" t="s">
        <v>1113</v>
      </c>
      <c r="N154" s="135" t="s">
        <v>1113</v>
      </c>
      <c r="O154" s="136"/>
      <c r="P154" s="139" t="s">
        <v>196</v>
      </c>
      <c r="Q154" s="132">
        <v>2015.0</v>
      </c>
      <c r="R154" s="132">
        <v>1.0</v>
      </c>
      <c r="S154" s="137" t="s">
        <v>54</v>
      </c>
      <c r="T154" s="143">
        <v>3.0</v>
      </c>
      <c r="U154" s="136"/>
      <c r="V154" s="4" t="s">
        <v>1041</v>
      </c>
      <c r="W154" s="137" t="s">
        <v>1042</v>
      </c>
      <c r="X154" s="140">
        <v>0.23</v>
      </c>
      <c r="Y154" s="136"/>
      <c r="Z154" s="136"/>
      <c r="AA154" s="138">
        <v>7920.0</v>
      </c>
      <c r="AB154" s="138">
        <v>1.0</v>
      </c>
      <c r="AC154" s="133" t="s">
        <v>68</v>
      </c>
      <c r="AD154" s="140">
        <v>5944.0</v>
      </c>
      <c r="AE154" s="140">
        <v>3.0</v>
      </c>
      <c r="AF154" s="136"/>
      <c r="AG154" s="136"/>
    </row>
    <row r="155" ht="15.75" customHeight="1">
      <c r="A155" s="132">
        <v>33.0</v>
      </c>
      <c r="B155" s="130">
        <v>353.0</v>
      </c>
      <c r="C155" s="130">
        <v>9.0</v>
      </c>
      <c r="D155" s="130">
        <v>164.0</v>
      </c>
      <c r="E155" s="130">
        <v>154.0</v>
      </c>
      <c r="F155" s="4" t="s">
        <v>212</v>
      </c>
      <c r="G155" s="4" t="s">
        <v>388</v>
      </c>
      <c r="H155" s="4" t="s">
        <v>388</v>
      </c>
      <c r="I155" s="132" t="b">
        <v>1</v>
      </c>
      <c r="J155" s="133" t="s">
        <v>52</v>
      </c>
      <c r="K155" s="4" t="s">
        <v>1469</v>
      </c>
      <c r="L155" s="4" t="s">
        <v>1469</v>
      </c>
      <c r="M155" s="4" t="s">
        <v>1470</v>
      </c>
      <c r="N155" s="135" t="s">
        <v>1268</v>
      </c>
      <c r="O155" s="136"/>
      <c r="P155" s="136"/>
      <c r="Q155" s="132">
        <v>2018.0</v>
      </c>
      <c r="R155" s="132">
        <v>1.0</v>
      </c>
      <c r="S155" s="137" t="s">
        <v>64</v>
      </c>
      <c r="T155" s="138">
        <v>1.0</v>
      </c>
      <c r="U155" s="136"/>
      <c r="V155" s="4" t="s">
        <v>1041</v>
      </c>
      <c r="W155" s="137" t="s">
        <v>1042</v>
      </c>
      <c r="X155" s="140">
        <v>0.17</v>
      </c>
      <c r="Y155" s="136"/>
      <c r="Z155" s="136"/>
      <c r="AA155" s="138">
        <v>7631.0</v>
      </c>
      <c r="AB155" s="138">
        <v>7478.0</v>
      </c>
      <c r="AC155" s="138">
        <v>1.0</v>
      </c>
      <c r="AD155" s="140">
        <v>123.0</v>
      </c>
      <c r="AE155" s="136"/>
      <c r="AF155" s="136"/>
      <c r="AG155" s="136"/>
    </row>
    <row r="156" ht="15.75" customHeight="1">
      <c r="A156" s="132">
        <v>33.0</v>
      </c>
      <c r="B156" s="130">
        <v>125.0</v>
      </c>
      <c r="C156" s="130">
        <v>9.0</v>
      </c>
      <c r="D156" s="130">
        <v>165.0</v>
      </c>
      <c r="E156" s="130">
        <v>155.0</v>
      </c>
      <c r="F156" s="4" t="s">
        <v>212</v>
      </c>
      <c r="G156" s="141"/>
      <c r="H156" s="4" t="s">
        <v>388</v>
      </c>
      <c r="I156" s="132" t="b">
        <v>1</v>
      </c>
      <c r="J156" s="133" t="s">
        <v>52</v>
      </c>
      <c r="K156" s="4" t="s">
        <v>389</v>
      </c>
      <c r="L156" s="4" t="s">
        <v>389</v>
      </c>
      <c r="M156" s="4" t="s">
        <v>388</v>
      </c>
      <c r="N156" s="137" t="s">
        <v>1052</v>
      </c>
      <c r="O156" s="136"/>
      <c r="P156" s="136"/>
      <c r="Q156" s="132">
        <v>2020.0</v>
      </c>
      <c r="R156" s="132">
        <v>2.0</v>
      </c>
      <c r="S156" s="137" t="s">
        <v>77</v>
      </c>
      <c r="T156" s="138">
        <v>2.0</v>
      </c>
      <c r="U156" s="139" t="s">
        <v>1053</v>
      </c>
      <c r="V156" s="4" t="s">
        <v>1054</v>
      </c>
      <c r="W156" s="137" t="s">
        <v>1055</v>
      </c>
      <c r="X156" s="140">
        <v>1.45</v>
      </c>
      <c r="Y156" s="136"/>
      <c r="Z156" s="136"/>
      <c r="AA156" s="138">
        <v>7631.0</v>
      </c>
      <c r="AB156" s="138">
        <v>153.0</v>
      </c>
      <c r="AC156" s="133" t="s">
        <v>68</v>
      </c>
      <c r="AD156" s="136"/>
      <c r="AE156" s="136"/>
      <c r="AF156" s="136"/>
      <c r="AG156" s="136"/>
    </row>
    <row r="157" ht="15.75" customHeight="1">
      <c r="A157" s="143">
        <v>33.0</v>
      </c>
      <c r="B157" s="130">
        <v>225.0</v>
      </c>
      <c r="C157" s="130">
        <v>9.0</v>
      </c>
      <c r="D157" s="130">
        <v>183.0</v>
      </c>
      <c r="E157" s="130">
        <v>156.0</v>
      </c>
      <c r="F157" s="4" t="s">
        <v>603</v>
      </c>
      <c r="G157" s="141"/>
      <c r="H157" s="145" t="s">
        <v>1825</v>
      </c>
      <c r="I157" s="132" t="b">
        <v>1</v>
      </c>
      <c r="J157" s="133" t="s">
        <v>52</v>
      </c>
      <c r="K157" s="4" t="s">
        <v>288</v>
      </c>
      <c r="L157" s="4" t="s">
        <v>288</v>
      </c>
      <c r="M157" s="4" t="s">
        <v>1825</v>
      </c>
      <c r="N157" s="137" t="s">
        <v>1052</v>
      </c>
      <c r="O157" s="136"/>
      <c r="P157" s="139" t="s">
        <v>196</v>
      </c>
      <c r="Q157" s="132">
        <v>2020.0</v>
      </c>
      <c r="R157" s="132">
        <v>2.0</v>
      </c>
      <c r="S157" s="137" t="s">
        <v>54</v>
      </c>
      <c r="T157" s="143">
        <v>3.0</v>
      </c>
      <c r="U157" s="139" t="s">
        <v>1040</v>
      </c>
      <c r="V157" s="4" t="s">
        <v>1054</v>
      </c>
      <c r="W157" s="137" t="s">
        <v>1055</v>
      </c>
      <c r="X157" s="140">
        <v>0.45</v>
      </c>
      <c r="Y157" s="136"/>
      <c r="Z157" s="136"/>
      <c r="AA157" s="138">
        <v>5453.9</v>
      </c>
      <c r="AB157" s="138">
        <v>5153.9</v>
      </c>
      <c r="AC157" s="138">
        <v>1.0</v>
      </c>
      <c r="AD157" s="136"/>
      <c r="AE157" s="136"/>
      <c r="AF157" s="136"/>
      <c r="AG157" s="136"/>
    </row>
    <row r="158" ht="15.75" customHeight="1">
      <c r="A158" s="143">
        <v>33.0</v>
      </c>
      <c r="B158" s="130">
        <v>253.0</v>
      </c>
      <c r="C158" s="130">
        <v>9.0</v>
      </c>
      <c r="D158" s="130">
        <v>182.0</v>
      </c>
      <c r="E158" s="130">
        <v>157.0</v>
      </c>
      <c r="F158" s="4" t="s">
        <v>603</v>
      </c>
      <c r="G158" s="4" t="s">
        <v>1034</v>
      </c>
      <c r="H158" s="145" t="s">
        <v>1825</v>
      </c>
      <c r="I158" s="132" t="b">
        <v>0</v>
      </c>
      <c r="J158" s="133" t="s">
        <v>52</v>
      </c>
      <c r="K158" s="4" t="s">
        <v>288</v>
      </c>
      <c r="L158" s="4" t="s">
        <v>288</v>
      </c>
      <c r="M158" s="4" t="s">
        <v>1826</v>
      </c>
      <c r="N158" s="135" t="s">
        <v>1039</v>
      </c>
      <c r="O158" s="136"/>
      <c r="P158" s="139" t="s">
        <v>196</v>
      </c>
      <c r="Q158" s="132">
        <v>2021.0</v>
      </c>
      <c r="R158" s="132">
        <v>1.0</v>
      </c>
      <c r="S158" s="137" t="s">
        <v>77</v>
      </c>
      <c r="T158" s="138">
        <v>2.0</v>
      </c>
      <c r="U158" s="139" t="s">
        <v>1040</v>
      </c>
      <c r="V158" s="4" t="s">
        <v>1041</v>
      </c>
      <c r="W158" s="137" t="s">
        <v>1055</v>
      </c>
      <c r="X158" s="140">
        <v>1.3</v>
      </c>
      <c r="Y158" s="136"/>
      <c r="Z158" s="136"/>
      <c r="AA158" s="138">
        <v>5453.9</v>
      </c>
      <c r="AB158" s="138">
        <v>300.5</v>
      </c>
      <c r="AC158" s="133" t="s">
        <v>68</v>
      </c>
      <c r="AD158" s="140">
        <v>93.0</v>
      </c>
      <c r="AE158" s="140">
        <v>1.4</v>
      </c>
      <c r="AF158" s="136"/>
      <c r="AG158" s="136"/>
    </row>
    <row r="159" ht="15.75" customHeight="1">
      <c r="A159" s="143">
        <v>33.0</v>
      </c>
      <c r="B159" s="130">
        <v>444.0</v>
      </c>
      <c r="C159" s="130">
        <v>9.0</v>
      </c>
      <c r="D159" s="130">
        <v>177.0</v>
      </c>
      <c r="E159" s="130">
        <v>158.0</v>
      </c>
      <c r="F159" s="4" t="s">
        <v>603</v>
      </c>
      <c r="G159" s="4" t="s">
        <v>297</v>
      </c>
      <c r="H159" s="4" t="s">
        <v>297</v>
      </c>
      <c r="I159" s="132" t="b">
        <v>1</v>
      </c>
      <c r="J159" s="133" t="s">
        <v>52</v>
      </c>
      <c r="K159" s="4" t="s">
        <v>298</v>
      </c>
      <c r="L159" s="4" t="s">
        <v>298</v>
      </c>
      <c r="M159" s="4" t="s">
        <v>1768</v>
      </c>
      <c r="N159" s="135" t="s">
        <v>1268</v>
      </c>
      <c r="O159" s="136"/>
      <c r="P159" s="136"/>
      <c r="Q159" s="132">
        <v>2018.0</v>
      </c>
      <c r="R159" s="132">
        <v>1.0</v>
      </c>
      <c r="S159" s="137" t="s">
        <v>54</v>
      </c>
      <c r="T159" s="143">
        <v>3.0</v>
      </c>
      <c r="U159" s="136"/>
      <c r="V159" s="4" t="s">
        <v>1041</v>
      </c>
      <c r="W159" s="137" t="s">
        <v>1103</v>
      </c>
      <c r="X159" s="140">
        <v>0.2</v>
      </c>
      <c r="Y159" s="136"/>
      <c r="Z159" s="136"/>
      <c r="AA159" s="138">
        <v>4844.9</v>
      </c>
      <c r="AB159" s="138">
        <v>4729.0</v>
      </c>
      <c r="AC159" s="138">
        <v>1.0</v>
      </c>
      <c r="AD159" s="140">
        <v>266.0</v>
      </c>
      <c r="AE159" s="136"/>
      <c r="AF159" s="136"/>
      <c r="AG159" s="136"/>
    </row>
    <row r="160" ht="15.75" customHeight="1">
      <c r="A160" s="143">
        <v>33.0</v>
      </c>
      <c r="B160" s="130">
        <v>445.0</v>
      </c>
      <c r="C160" s="130">
        <v>9.0</v>
      </c>
      <c r="D160" s="130">
        <v>178.0</v>
      </c>
      <c r="E160" s="130">
        <v>159.0</v>
      </c>
      <c r="F160" s="4" t="s">
        <v>603</v>
      </c>
      <c r="G160" s="4" t="s">
        <v>1769</v>
      </c>
      <c r="H160" s="4" t="s">
        <v>297</v>
      </c>
      <c r="I160" s="132" t="b">
        <v>1</v>
      </c>
      <c r="J160" s="133" t="s">
        <v>52</v>
      </c>
      <c r="K160" s="4" t="s">
        <v>298</v>
      </c>
      <c r="L160" s="4" t="s">
        <v>298</v>
      </c>
      <c r="M160" s="4" t="s">
        <v>1770</v>
      </c>
      <c r="N160" s="137" t="s">
        <v>1416</v>
      </c>
      <c r="O160" s="136"/>
      <c r="P160" s="136"/>
      <c r="Q160" s="132">
        <v>2019.0</v>
      </c>
      <c r="R160" s="132">
        <v>3.0</v>
      </c>
      <c r="S160" s="137" t="s">
        <v>64</v>
      </c>
      <c r="T160" s="138">
        <v>1.0</v>
      </c>
      <c r="U160" s="136"/>
      <c r="V160" s="137" t="s">
        <v>1047</v>
      </c>
      <c r="W160" s="137" t="s">
        <v>1103</v>
      </c>
      <c r="X160" s="140">
        <v>0.86</v>
      </c>
      <c r="Y160" s="136"/>
      <c r="Z160" s="136"/>
      <c r="AA160" s="138">
        <v>4844.9</v>
      </c>
      <c r="AB160" s="138">
        <v>1.0</v>
      </c>
      <c r="AC160" s="133" t="s">
        <v>68</v>
      </c>
      <c r="AD160" s="136"/>
      <c r="AE160" s="136"/>
      <c r="AF160" s="136"/>
      <c r="AG160" s="136"/>
    </row>
    <row r="161" ht="15.75" customHeight="1">
      <c r="A161" s="132">
        <v>33.0</v>
      </c>
      <c r="B161" s="130">
        <v>244.0</v>
      </c>
      <c r="C161" s="130">
        <v>9.0</v>
      </c>
      <c r="D161" s="130">
        <v>311.0</v>
      </c>
      <c r="E161" s="130">
        <v>160.0</v>
      </c>
      <c r="F161" s="4" t="s">
        <v>212</v>
      </c>
      <c r="G161" s="141"/>
      <c r="H161" s="145" t="s">
        <v>1514</v>
      </c>
      <c r="I161" s="132" t="b">
        <v>1</v>
      </c>
      <c r="J161" s="133" t="s">
        <v>52</v>
      </c>
      <c r="K161" s="4" t="s">
        <v>308</v>
      </c>
      <c r="L161" s="4" t="s">
        <v>308</v>
      </c>
      <c r="M161" s="4" t="s">
        <v>1514</v>
      </c>
      <c r="N161" s="137" t="s">
        <v>1052</v>
      </c>
      <c r="O161" s="136"/>
      <c r="P161" s="139" t="s">
        <v>196</v>
      </c>
      <c r="Q161" s="132">
        <v>2020.0</v>
      </c>
      <c r="R161" s="132">
        <v>2.0</v>
      </c>
      <c r="S161" s="137" t="s">
        <v>77</v>
      </c>
      <c r="T161" s="138">
        <v>2.0</v>
      </c>
      <c r="U161" s="139" t="s">
        <v>1040</v>
      </c>
      <c r="V161" s="4" t="s">
        <v>1054</v>
      </c>
      <c r="W161" s="137" t="s">
        <v>1055</v>
      </c>
      <c r="X161" s="140">
        <v>1.22</v>
      </c>
      <c r="Y161" s="136"/>
      <c r="Z161" s="136"/>
      <c r="AA161" s="138">
        <v>4422.6</v>
      </c>
      <c r="AB161" s="138">
        <v>4422.6</v>
      </c>
      <c r="AC161" s="138">
        <v>1.0</v>
      </c>
      <c r="AD161" s="136"/>
      <c r="AE161" s="136"/>
      <c r="AF161" s="136"/>
      <c r="AG161" s="136"/>
    </row>
    <row r="162" ht="15.75" customHeight="1">
      <c r="A162" s="143">
        <v>33.0</v>
      </c>
      <c r="B162" s="130">
        <v>46.0</v>
      </c>
      <c r="C162" s="130">
        <v>9.0</v>
      </c>
      <c r="D162" s="130">
        <v>325.0</v>
      </c>
      <c r="E162" s="130">
        <v>161.0</v>
      </c>
      <c r="F162" s="4" t="s">
        <v>603</v>
      </c>
      <c r="G162" s="141"/>
      <c r="H162" s="131" t="s">
        <v>1636</v>
      </c>
      <c r="I162" s="132" t="b">
        <v>0</v>
      </c>
      <c r="J162" s="133" t="s">
        <v>52</v>
      </c>
      <c r="K162" s="167" t="s">
        <v>1637</v>
      </c>
      <c r="L162" s="4" t="s">
        <v>1638</v>
      </c>
      <c r="M162" s="4" t="s">
        <v>1636</v>
      </c>
      <c r="N162" s="137" t="s">
        <v>1052</v>
      </c>
      <c r="O162" s="136"/>
      <c r="P162" s="136"/>
      <c r="Q162" s="132">
        <v>2020.0</v>
      </c>
      <c r="R162" s="132">
        <v>2.0</v>
      </c>
      <c r="S162" s="137" t="s">
        <v>64</v>
      </c>
      <c r="T162" s="138">
        <v>1.0</v>
      </c>
      <c r="U162" s="139" t="s">
        <v>1053</v>
      </c>
      <c r="V162" s="4" t="s">
        <v>1054</v>
      </c>
      <c r="W162" s="137" t="s">
        <v>1055</v>
      </c>
      <c r="X162" s="140">
        <v>1.18</v>
      </c>
      <c r="Y162" s="136"/>
      <c r="Z162" s="136"/>
      <c r="AA162" s="138">
        <v>3883.0</v>
      </c>
      <c r="AB162" s="138">
        <v>3883.0</v>
      </c>
      <c r="AC162" s="138">
        <v>1.0</v>
      </c>
      <c r="AD162" s="136"/>
      <c r="AE162" s="136"/>
      <c r="AF162" s="136"/>
      <c r="AG162" s="136"/>
    </row>
    <row r="163" ht="15.75" customHeight="1">
      <c r="A163" s="143">
        <v>33.0</v>
      </c>
      <c r="B163" s="130">
        <v>401.0</v>
      </c>
      <c r="C163" s="130">
        <v>9.0</v>
      </c>
      <c r="D163" s="130">
        <v>171.0</v>
      </c>
      <c r="E163" s="130">
        <v>162.0</v>
      </c>
      <c r="F163" s="4" t="s">
        <v>603</v>
      </c>
      <c r="G163" s="4" t="s">
        <v>1649</v>
      </c>
      <c r="H163" s="4" t="s">
        <v>1649</v>
      </c>
      <c r="I163" s="132" t="b">
        <v>1</v>
      </c>
      <c r="J163" s="133" t="s">
        <v>52</v>
      </c>
      <c r="K163" s="4" t="s">
        <v>1650</v>
      </c>
      <c r="L163" s="4" t="s">
        <v>1650</v>
      </c>
      <c r="M163" s="4" t="s">
        <v>1651</v>
      </c>
      <c r="N163" s="135" t="s">
        <v>1268</v>
      </c>
      <c r="O163" s="136"/>
      <c r="P163" s="136"/>
      <c r="Q163" s="132">
        <v>2018.0</v>
      </c>
      <c r="R163" s="132">
        <v>1.0</v>
      </c>
      <c r="S163" s="137" t="s">
        <v>64</v>
      </c>
      <c r="T163" s="138">
        <v>1.0</v>
      </c>
      <c r="U163" s="136"/>
      <c r="V163" s="4" t="s">
        <v>1041</v>
      </c>
      <c r="W163" s="137" t="s">
        <v>1042</v>
      </c>
      <c r="X163" s="140">
        <v>0.18</v>
      </c>
      <c r="Y163" s="136"/>
      <c r="Z163" s="136"/>
      <c r="AA163" s="138">
        <v>3558.8</v>
      </c>
      <c r="AB163" s="138">
        <v>3546.0</v>
      </c>
      <c r="AC163" s="138">
        <v>1.0</v>
      </c>
      <c r="AD163" s="140">
        <v>58.0</v>
      </c>
      <c r="AE163" s="136"/>
      <c r="AF163" s="136"/>
      <c r="AG163" s="136"/>
    </row>
    <row r="164" ht="15.75" customHeight="1">
      <c r="A164" s="143">
        <v>33.0</v>
      </c>
      <c r="B164" s="130">
        <v>129.0</v>
      </c>
      <c r="C164" s="130">
        <v>9.0</v>
      </c>
      <c r="D164" s="130">
        <v>172.0</v>
      </c>
      <c r="E164" s="130">
        <v>163.0</v>
      </c>
      <c r="F164" s="4" t="s">
        <v>603</v>
      </c>
      <c r="G164" s="4" t="s">
        <v>1649</v>
      </c>
      <c r="H164" s="4" t="s">
        <v>1649</v>
      </c>
      <c r="I164" s="132" t="b">
        <v>1</v>
      </c>
      <c r="J164" s="133" t="s">
        <v>52</v>
      </c>
      <c r="K164" s="4" t="s">
        <v>1650</v>
      </c>
      <c r="L164" s="4" t="s">
        <v>1650</v>
      </c>
      <c r="M164" s="4" t="s">
        <v>1649</v>
      </c>
      <c r="N164" s="137" t="s">
        <v>1052</v>
      </c>
      <c r="O164" s="136"/>
      <c r="P164" s="136"/>
      <c r="Q164" s="132">
        <v>2020.0</v>
      </c>
      <c r="R164" s="132">
        <v>2.0</v>
      </c>
      <c r="S164" s="137" t="s">
        <v>77</v>
      </c>
      <c r="T164" s="138">
        <v>2.0</v>
      </c>
      <c r="U164" s="139" t="s">
        <v>1053</v>
      </c>
      <c r="V164" s="4" t="s">
        <v>1054</v>
      </c>
      <c r="W164" s="137" t="s">
        <v>1055</v>
      </c>
      <c r="X164" s="140">
        <v>1.6</v>
      </c>
      <c r="Y164" s="136"/>
      <c r="Z164" s="136"/>
      <c r="AA164" s="138">
        <v>3558.8</v>
      </c>
      <c r="AB164" s="138">
        <v>12.5</v>
      </c>
      <c r="AC164" s="133" t="s">
        <v>68</v>
      </c>
      <c r="AD164" s="136"/>
      <c r="AE164" s="136"/>
      <c r="AF164" s="136"/>
      <c r="AG164" s="136"/>
    </row>
    <row r="165" ht="15.75" customHeight="1">
      <c r="A165" s="132">
        <v>33.0</v>
      </c>
      <c r="B165" s="130">
        <v>493.0</v>
      </c>
      <c r="C165" s="130">
        <v>9.0</v>
      </c>
      <c r="D165" s="138">
        <v>287.0</v>
      </c>
      <c r="E165" s="130">
        <v>164.0</v>
      </c>
      <c r="F165" s="4" t="s">
        <v>212</v>
      </c>
      <c r="G165" s="4" t="s">
        <v>1942</v>
      </c>
      <c r="H165" s="131" t="s">
        <v>1234</v>
      </c>
      <c r="I165" s="132" t="b">
        <v>0</v>
      </c>
      <c r="J165" s="133" t="s">
        <v>52</v>
      </c>
      <c r="K165" s="167" t="s">
        <v>1235</v>
      </c>
      <c r="L165" s="4" t="s">
        <v>1943</v>
      </c>
      <c r="M165" s="4" t="s">
        <v>1944</v>
      </c>
      <c r="N165" s="137" t="s">
        <v>1155</v>
      </c>
      <c r="O165" s="136"/>
      <c r="P165" s="136"/>
      <c r="Q165" s="132">
        <v>2022.0</v>
      </c>
      <c r="R165" s="132">
        <v>3.0</v>
      </c>
      <c r="S165" s="137" t="s">
        <v>64</v>
      </c>
      <c r="T165" s="138">
        <v>1.0</v>
      </c>
      <c r="U165" s="136"/>
      <c r="V165" s="137" t="s">
        <v>1054</v>
      </c>
      <c r="W165" s="137" t="s">
        <v>1055</v>
      </c>
      <c r="X165" s="140">
        <v>1.049</v>
      </c>
      <c r="Y165" s="136"/>
      <c r="Z165" s="136"/>
      <c r="AA165" s="138">
        <v>3190.0</v>
      </c>
      <c r="AB165" s="138">
        <v>1.0</v>
      </c>
      <c r="AC165" s="138">
        <v>1.0</v>
      </c>
      <c r="AD165" s="136"/>
      <c r="AE165" s="136"/>
      <c r="AF165" s="136"/>
      <c r="AG165" s="136"/>
    </row>
    <row r="166" ht="15.75" customHeight="1">
      <c r="A166" s="132">
        <v>33.0</v>
      </c>
      <c r="B166" s="130">
        <v>355.0</v>
      </c>
      <c r="C166" s="130">
        <v>9.0</v>
      </c>
      <c r="D166" s="130">
        <v>166.0</v>
      </c>
      <c r="E166" s="130">
        <v>165.0</v>
      </c>
      <c r="F166" s="4" t="s">
        <v>212</v>
      </c>
      <c r="G166" s="4" t="s">
        <v>395</v>
      </c>
      <c r="H166" s="4" t="s">
        <v>395</v>
      </c>
      <c r="I166" s="132" t="b">
        <v>1</v>
      </c>
      <c r="J166" s="133" t="s">
        <v>52</v>
      </c>
      <c r="K166" s="4" t="s">
        <v>396</v>
      </c>
      <c r="L166" s="4" t="s">
        <v>396</v>
      </c>
      <c r="M166" s="4" t="s">
        <v>1474</v>
      </c>
      <c r="N166" s="135" t="s">
        <v>1268</v>
      </c>
      <c r="O166" s="136"/>
      <c r="P166" s="136"/>
      <c r="Q166" s="132">
        <v>2018.0</v>
      </c>
      <c r="R166" s="132">
        <v>1.0</v>
      </c>
      <c r="S166" s="137" t="s">
        <v>64</v>
      </c>
      <c r="T166" s="138">
        <v>1.0</v>
      </c>
      <c r="U166" s="136"/>
      <c r="V166" s="4" t="s">
        <v>1041</v>
      </c>
      <c r="W166" s="137" t="s">
        <v>1042</v>
      </c>
      <c r="X166" s="140">
        <v>0.18</v>
      </c>
      <c r="Y166" s="136"/>
      <c r="Z166" s="136"/>
      <c r="AA166" s="138">
        <v>3017.1</v>
      </c>
      <c r="AB166" s="138">
        <v>2930.0</v>
      </c>
      <c r="AC166" s="138">
        <v>1.0</v>
      </c>
      <c r="AD166" s="140">
        <v>81.0</v>
      </c>
      <c r="AE166" s="136"/>
      <c r="AF166" s="136"/>
      <c r="AG166" s="136"/>
    </row>
    <row r="167" ht="15.75" customHeight="1">
      <c r="A167" s="143">
        <v>33.0</v>
      </c>
      <c r="B167" s="130">
        <v>348.0</v>
      </c>
      <c r="C167" s="130">
        <v>9.0</v>
      </c>
      <c r="D167" s="130">
        <v>167.0</v>
      </c>
      <c r="E167" s="130">
        <v>166.0</v>
      </c>
      <c r="F167" s="4" t="s">
        <v>603</v>
      </c>
      <c r="G167" s="4" t="s">
        <v>395</v>
      </c>
      <c r="H167" s="4" t="s">
        <v>395</v>
      </c>
      <c r="I167" s="132" t="b">
        <v>1</v>
      </c>
      <c r="J167" s="133" t="s">
        <v>52</v>
      </c>
      <c r="K167" s="4" t="s">
        <v>396</v>
      </c>
      <c r="L167" s="4" t="s">
        <v>1488</v>
      </c>
      <c r="M167" s="4" t="s">
        <v>1489</v>
      </c>
      <c r="N167" s="137" t="s">
        <v>1063</v>
      </c>
      <c r="O167" s="136"/>
      <c r="P167" s="136"/>
      <c r="Q167" s="132">
        <v>2022.0</v>
      </c>
      <c r="R167" s="132">
        <v>3.0</v>
      </c>
      <c r="S167" s="137" t="s">
        <v>64</v>
      </c>
      <c r="T167" s="138">
        <v>1.0</v>
      </c>
      <c r="U167" s="136"/>
      <c r="V167" s="137" t="s">
        <v>1047</v>
      </c>
      <c r="W167" s="137" t="s">
        <v>1055</v>
      </c>
      <c r="X167" s="140">
        <v>0.914</v>
      </c>
      <c r="Y167" s="136"/>
      <c r="Z167" s="136"/>
      <c r="AA167" s="138">
        <v>3017.1</v>
      </c>
      <c r="AB167" s="138">
        <v>72.8</v>
      </c>
      <c r="AC167" s="133" t="s">
        <v>68</v>
      </c>
      <c r="AD167" s="136"/>
      <c r="AE167" s="136"/>
      <c r="AF167" s="136"/>
      <c r="AG167" s="136"/>
    </row>
    <row r="168" ht="15.75" customHeight="1">
      <c r="A168" s="143">
        <v>33.0</v>
      </c>
      <c r="B168" s="130">
        <v>14.0</v>
      </c>
      <c r="C168" s="130">
        <v>9.0</v>
      </c>
      <c r="D168" s="130">
        <v>231.0</v>
      </c>
      <c r="E168" s="130">
        <v>167.0</v>
      </c>
      <c r="F168" s="4" t="s">
        <v>48</v>
      </c>
      <c r="G168" s="141"/>
      <c r="H168" s="145" t="s">
        <v>1260</v>
      </c>
      <c r="I168" s="132" t="b">
        <v>1</v>
      </c>
      <c r="J168" s="133" t="s">
        <v>52</v>
      </c>
      <c r="K168" s="4" t="s">
        <v>1261</v>
      </c>
      <c r="L168" s="4" t="s">
        <v>1261</v>
      </c>
      <c r="M168" s="4" t="s">
        <v>1260</v>
      </c>
      <c r="N168" s="137" t="s">
        <v>1052</v>
      </c>
      <c r="O168" s="136"/>
      <c r="P168" s="136"/>
      <c r="Q168" s="132">
        <v>2020.0</v>
      </c>
      <c r="R168" s="132">
        <v>2.0</v>
      </c>
      <c r="S168" s="137" t="s">
        <v>64</v>
      </c>
      <c r="T168" s="138">
        <v>1.0</v>
      </c>
      <c r="U168" s="139" t="s">
        <v>1053</v>
      </c>
      <c r="V168" s="4" t="s">
        <v>1054</v>
      </c>
      <c r="W168" s="137" t="s">
        <v>1055</v>
      </c>
      <c r="X168" s="140">
        <v>0.95</v>
      </c>
      <c r="Y168" s="136"/>
      <c r="Z168" s="136"/>
      <c r="AA168" s="138">
        <v>2598.0</v>
      </c>
      <c r="AB168" s="138">
        <v>2598.0</v>
      </c>
      <c r="AC168" s="138">
        <v>1.0</v>
      </c>
      <c r="AD168" s="136"/>
      <c r="AE168" s="136"/>
      <c r="AF168" s="136"/>
      <c r="AG168" s="136"/>
    </row>
    <row r="169" ht="15.75" customHeight="1">
      <c r="A169" s="132">
        <v>33.0</v>
      </c>
      <c r="B169" s="130">
        <v>287.0</v>
      </c>
      <c r="C169" s="130">
        <v>9.0</v>
      </c>
      <c r="D169" s="130">
        <v>184.0</v>
      </c>
      <c r="E169" s="130">
        <v>168.0</v>
      </c>
      <c r="F169" s="4" t="s">
        <v>212</v>
      </c>
      <c r="G169" s="4" t="s">
        <v>1563</v>
      </c>
      <c r="H169" s="4" t="s">
        <v>1564</v>
      </c>
      <c r="I169" s="132" t="b">
        <v>0</v>
      </c>
      <c r="J169" s="133" t="s">
        <v>52</v>
      </c>
      <c r="K169" s="4" t="s">
        <v>1565</v>
      </c>
      <c r="L169" s="172" t="s">
        <v>1567</v>
      </c>
      <c r="M169" s="4" t="s">
        <v>1568</v>
      </c>
      <c r="N169" s="135" t="s">
        <v>1117</v>
      </c>
      <c r="O169" s="136"/>
      <c r="P169" s="136"/>
      <c r="Q169" s="132">
        <v>2021.0</v>
      </c>
      <c r="R169" s="132">
        <v>1.0</v>
      </c>
      <c r="S169" s="137" t="s">
        <v>64</v>
      </c>
      <c r="T169" s="138">
        <v>1.0</v>
      </c>
      <c r="U169" s="136"/>
      <c r="V169" s="4" t="s">
        <v>1041</v>
      </c>
      <c r="W169" s="137" t="s">
        <v>1042</v>
      </c>
      <c r="X169" s="140">
        <v>0.9</v>
      </c>
      <c r="Y169" s="136"/>
      <c r="Z169" s="136"/>
      <c r="AA169" s="138">
        <v>2561.8</v>
      </c>
      <c r="AB169" s="138">
        <v>640.2</v>
      </c>
      <c r="AC169" s="133" t="s">
        <v>68</v>
      </c>
      <c r="AD169" s="140">
        <v>7524.0</v>
      </c>
      <c r="AE169" s="140">
        <v>0.9</v>
      </c>
      <c r="AF169" s="136"/>
      <c r="AG169" s="136"/>
    </row>
    <row r="170" ht="15.75" customHeight="1">
      <c r="A170" s="132">
        <v>33.0</v>
      </c>
      <c r="B170" s="130">
        <v>289.0</v>
      </c>
      <c r="C170" s="130">
        <v>9.0</v>
      </c>
      <c r="D170" s="130">
        <v>185.0</v>
      </c>
      <c r="E170" s="130">
        <v>169.0</v>
      </c>
      <c r="F170" s="4" t="s">
        <v>212</v>
      </c>
      <c r="G170" s="4" t="s">
        <v>1563</v>
      </c>
      <c r="H170" s="4" t="s">
        <v>1564</v>
      </c>
      <c r="I170" s="132" t="b">
        <v>0</v>
      </c>
      <c r="J170" s="133" t="s">
        <v>52</v>
      </c>
      <c r="K170" s="4" t="s">
        <v>1565</v>
      </c>
      <c r="L170" s="172" t="s">
        <v>1567</v>
      </c>
      <c r="M170" s="4" t="s">
        <v>1569</v>
      </c>
      <c r="N170" s="135" t="s">
        <v>1142</v>
      </c>
      <c r="O170" s="136"/>
      <c r="P170" s="136"/>
      <c r="Q170" s="132">
        <v>2021.0</v>
      </c>
      <c r="R170" s="132">
        <v>1.0</v>
      </c>
      <c r="S170" s="137" t="s">
        <v>77</v>
      </c>
      <c r="T170" s="138">
        <v>2.0</v>
      </c>
      <c r="U170" s="136"/>
      <c r="V170" s="4" t="s">
        <v>1041</v>
      </c>
      <c r="W170" s="137" t="s">
        <v>1042</v>
      </c>
      <c r="X170" s="140">
        <v>1.2</v>
      </c>
      <c r="Y170" s="136"/>
      <c r="Z170" s="136"/>
      <c r="AA170" s="138">
        <v>2561.8</v>
      </c>
      <c r="AB170" s="138">
        <v>640.2</v>
      </c>
      <c r="AC170" s="133" t="s">
        <v>68</v>
      </c>
      <c r="AD170" s="140">
        <v>2339.0</v>
      </c>
      <c r="AE170" s="140">
        <v>0.4</v>
      </c>
      <c r="AF170" s="136"/>
      <c r="AG170" s="136"/>
    </row>
    <row r="171" ht="15.75" customHeight="1">
      <c r="A171" s="132">
        <v>33.0</v>
      </c>
      <c r="B171" s="130">
        <v>286.0</v>
      </c>
      <c r="C171" s="130">
        <v>9.0</v>
      </c>
      <c r="D171" s="130">
        <v>186.0</v>
      </c>
      <c r="E171" s="130">
        <v>170.0</v>
      </c>
      <c r="F171" s="4" t="s">
        <v>212</v>
      </c>
      <c r="G171" s="4" t="s">
        <v>1563</v>
      </c>
      <c r="H171" s="4" t="s">
        <v>1564</v>
      </c>
      <c r="I171" s="132" t="b">
        <v>0</v>
      </c>
      <c r="J171" s="133" t="s">
        <v>52</v>
      </c>
      <c r="K171" s="4" t="s">
        <v>1565</v>
      </c>
      <c r="L171" s="172" t="s">
        <v>1567</v>
      </c>
      <c r="M171" s="4" t="s">
        <v>1570</v>
      </c>
      <c r="N171" s="135" t="s">
        <v>1121</v>
      </c>
      <c r="O171" s="136"/>
      <c r="P171" s="136"/>
      <c r="Q171" s="132">
        <v>2021.0</v>
      </c>
      <c r="R171" s="132">
        <v>1.0</v>
      </c>
      <c r="S171" s="137" t="s">
        <v>54</v>
      </c>
      <c r="T171" s="143">
        <v>3.0</v>
      </c>
      <c r="U171" s="136"/>
      <c r="V171" s="4" t="s">
        <v>1041</v>
      </c>
      <c r="W171" s="137" t="s">
        <v>1042</v>
      </c>
      <c r="X171" s="140">
        <v>0.6</v>
      </c>
      <c r="Y171" s="136"/>
      <c r="Z171" s="136"/>
      <c r="AA171" s="138">
        <v>2561.8</v>
      </c>
      <c r="AB171" s="138">
        <v>640.2</v>
      </c>
      <c r="AC171" s="133" t="s">
        <v>68</v>
      </c>
      <c r="AD171" s="140">
        <v>11561.0</v>
      </c>
      <c r="AE171" s="140">
        <v>1.1</v>
      </c>
      <c r="AF171" s="136"/>
      <c r="AG171" s="136"/>
    </row>
    <row r="172" ht="15.75" customHeight="1">
      <c r="A172" s="132">
        <v>33.0</v>
      </c>
      <c r="B172" s="130">
        <v>288.0</v>
      </c>
      <c r="C172" s="130">
        <v>9.0</v>
      </c>
      <c r="D172" s="130">
        <v>187.0</v>
      </c>
      <c r="E172" s="130">
        <v>171.0</v>
      </c>
      <c r="F172" s="4" t="s">
        <v>212</v>
      </c>
      <c r="G172" s="4" t="s">
        <v>1563</v>
      </c>
      <c r="H172" s="4" t="s">
        <v>1564</v>
      </c>
      <c r="I172" s="132" t="b">
        <v>0</v>
      </c>
      <c r="J172" s="133" t="s">
        <v>52</v>
      </c>
      <c r="K172" s="4" t="s">
        <v>1565</v>
      </c>
      <c r="L172" s="172" t="s">
        <v>1567</v>
      </c>
      <c r="M172" s="4" t="s">
        <v>1571</v>
      </c>
      <c r="N172" s="135" t="s">
        <v>1119</v>
      </c>
      <c r="O172" s="136"/>
      <c r="P172" s="136"/>
      <c r="Q172" s="132">
        <v>2021.0</v>
      </c>
      <c r="R172" s="132">
        <v>1.0</v>
      </c>
      <c r="S172" s="137" t="s">
        <v>54</v>
      </c>
      <c r="T172" s="143">
        <v>3.0</v>
      </c>
      <c r="U172" s="136"/>
      <c r="V172" s="4" t="s">
        <v>1041</v>
      </c>
      <c r="W172" s="137" t="s">
        <v>1042</v>
      </c>
      <c r="X172" s="140">
        <v>1.0</v>
      </c>
      <c r="Y172" s="136"/>
      <c r="Z172" s="136"/>
      <c r="AA172" s="138">
        <v>2561.8</v>
      </c>
      <c r="AB172" s="138">
        <v>640.2</v>
      </c>
      <c r="AC172" s="133" t="s">
        <v>68</v>
      </c>
      <c r="AD172" s="140">
        <v>917.0</v>
      </c>
      <c r="AE172" s="140">
        <v>1.2</v>
      </c>
      <c r="AF172" s="136"/>
      <c r="AG172" s="136"/>
    </row>
    <row r="173" ht="15.75" customHeight="1">
      <c r="A173" s="149">
        <v>33.0</v>
      </c>
      <c r="B173" s="130">
        <v>37.0</v>
      </c>
      <c r="C173" s="130">
        <v>9.0</v>
      </c>
      <c r="D173" s="130">
        <v>329.0</v>
      </c>
      <c r="E173" s="130">
        <v>172.0</v>
      </c>
      <c r="F173" s="144" t="s">
        <v>212</v>
      </c>
      <c r="G173" s="144" t="s">
        <v>1540</v>
      </c>
      <c r="H173" s="144" t="s">
        <v>1540</v>
      </c>
      <c r="I173" s="132" t="b">
        <v>1</v>
      </c>
      <c r="J173" s="151" t="s">
        <v>52</v>
      </c>
      <c r="K173" s="144" t="s">
        <v>1541</v>
      </c>
      <c r="L173" s="144" t="s">
        <v>1541</v>
      </c>
      <c r="M173" s="4" t="s">
        <v>1540</v>
      </c>
      <c r="N173" s="153" t="s">
        <v>1052</v>
      </c>
      <c r="O173" s="154"/>
      <c r="P173" s="154"/>
      <c r="Q173" s="149">
        <v>2021.0</v>
      </c>
      <c r="R173" s="149">
        <v>2.0</v>
      </c>
      <c r="S173" s="153" t="s">
        <v>64</v>
      </c>
      <c r="T173" s="138">
        <v>1.0</v>
      </c>
      <c r="U173" s="155" t="s">
        <v>1053</v>
      </c>
      <c r="V173" s="153" t="s">
        <v>1054</v>
      </c>
      <c r="W173" s="153" t="s">
        <v>1055</v>
      </c>
      <c r="X173" s="156">
        <v>0.97</v>
      </c>
      <c r="Y173" s="154"/>
      <c r="Z173" s="154"/>
      <c r="AA173" s="157">
        <v>1569.5</v>
      </c>
      <c r="AB173" s="157">
        <v>1569.5</v>
      </c>
      <c r="AC173" s="157">
        <v>1.0</v>
      </c>
      <c r="AD173" s="154"/>
      <c r="AE173" s="154"/>
      <c r="AF173" s="154"/>
      <c r="AG173" s="154"/>
    </row>
    <row r="174" ht="15.75" customHeight="1">
      <c r="A174" s="149">
        <v>33.0</v>
      </c>
      <c r="B174" s="130">
        <v>494.0</v>
      </c>
      <c r="C174" s="130">
        <v>9.0</v>
      </c>
      <c r="D174" s="130">
        <v>304.0</v>
      </c>
      <c r="E174" s="130">
        <v>173.0</v>
      </c>
      <c r="F174" s="144" t="s">
        <v>212</v>
      </c>
      <c r="G174" s="144" t="s">
        <v>1948</v>
      </c>
      <c r="H174" s="131" t="s">
        <v>1949</v>
      </c>
      <c r="I174" s="132" t="b">
        <v>1</v>
      </c>
      <c r="J174" s="151" t="s">
        <v>52</v>
      </c>
      <c r="K174" s="144" t="s">
        <v>1950</v>
      </c>
      <c r="L174" s="144" t="s">
        <v>1950</v>
      </c>
      <c r="M174" s="4" t="s">
        <v>1951</v>
      </c>
      <c r="N174" s="179" t="s">
        <v>1087</v>
      </c>
      <c r="O174" s="154"/>
      <c r="P174" s="154"/>
      <c r="Q174" s="149">
        <v>2021.0</v>
      </c>
      <c r="R174" s="149">
        <v>3.0</v>
      </c>
      <c r="S174" s="153" t="s">
        <v>64</v>
      </c>
      <c r="T174" s="138">
        <v>1.0</v>
      </c>
      <c r="U174" s="154"/>
      <c r="V174" s="153" t="s">
        <v>1047</v>
      </c>
      <c r="W174" s="153" t="s">
        <v>1055</v>
      </c>
      <c r="X174" s="154"/>
      <c r="Y174" s="154"/>
      <c r="Z174" s="156">
        <v>63.0</v>
      </c>
      <c r="AA174" s="157">
        <v>1209.6</v>
      </c>
      <c r="AB174" s="157">
        <v>343.0</v>
      </c>
      <c r="AC174" s="157">
        <v>1.0</v>
      </c>
      <c r="AD174" s="156">
        <v>348.0</v>
      </c>
      <c r="AE174" s="154"/>
      <c r="AF174" s="154"/>
      <c r="AG174" s="154"/>
    </row>
    <row r="175" ht="15.75" customHeight="1">
      <c r="A175" s="181">
        <v>33.0</v>
      </c>
      <c r="B175" s="130">
        <v>67.0</v>
      </c>
      <c r="C175" s="130">
        <v>9.0</v>
      </c>
      <c r="D175" s="130">
        <v>305.0</v>
      </c>
      <c r="E175" s="130">
        <v>174.0</v>
      </c>
      <c r="F175" s="144" t="s">
        <v>603</v>
      </c>
      <c r="G175" s="144" t="s">
        <v>1948</v>
      </c>
      <c r="H175" s="131" t="s">
        <v>1949</v>
      </c>
      <c r="I175" s="132" t="b">
        <v>1</v>
      </c>
      <c r="J175" s="151" t="s">
        <v>52</v>
      </c>
      <c r="K175" s="144" t="s">
        <v>1950</v>
      </c>
      <c r="L175" s="144" t="s">
        <v>1950</v>
      </c>
      <c r="M175" s="4" t="s">
        <v>1952</v>
      </c>
      <c r="N175" s="153" t="s">
        <v>1089</v>
      </c>
      <c r="O175" s="154"/>
      <c r="P175" s="154"/>
      <c r="Q175" s="149">
        <v>2021.0</v>
      </c>
      <c r="R175" s="149">
        <v>3.0</v>
      </c>
      <c r="S175" s="153" t="s">
        <v>64</v>
      </c>
      <c r="T175" s="138">
        <v>1.0</v>
      </c>
      <c r="U175" s="155" t="s">
        <v>1053</v>
      </c>
      <c r="V175" s="153" t="s">
        <v>1047</v>
      </c>
      <c r="W175" s="153" t="s">
        <v>1042</v>
      </c>
      <c r="X175" s="154"/>
      <c r="Y175" s="154"/>
      <c r="Z175" s="154"/>
      <c r="AA175" s="157">
        <v>1209.6</v>
      </c>
      <c r="AB175" s="157">
        <v>0.6</v>
      </c>
      <c r="AC175" s="151" t="s">
        <v>68</v>
      </c>
      <c r="AD175" s="154"/>
      <c r="AE175" s="154"/>
      <c r="AF175" s="154"/>
      <c r="AG175" s="154"/>
    </row>
    <row r="176" ht="15.75" customHeight="1">
      <c r="A176" s="149">
        <v>33.0</v>
      </c>
      <c r="B176" s="130">
        <v>334.0</v>
      </c>
      <c r="C176" s="130">
        <v>9.0</v>
      </c>
      <c r="D176" s="150">
        <v>259.0</v>
      </c>
      <c r="E176" s="130">
        <v>175.0</v>
      </c>
      <c r="F176" s="144" t="s">
        <v>212</v>
      </c>
      <c r="G176" s="144" t="s">
        <v>1419</v>
      </c>
      <c r="H176" s="131" t="s">
        <v>1420</v>
      </c>
      <c r="I176" s="132" t="b">
        <v>1</v>
      </c>
      <c r="J176" s="151" t="s">
        <v>52</v>
      </c>
      <c r="K176" s="151" t="s">
        <v>1421</v>
      </c>
      <c r="L176" s="151" t="s">
        <v>1421</v>
      </c>
      <c r="M176" s="4" t="s">
        <v>1422</v>
      </c>
      <c r="N176" s="153" t="s">
        <v>1155</v>
      </c>
      <c r="O176" s="154"/>
      <c r="P176" s="154"/>
      <c r="Q176" s="149">
        <v>2022.0</v>
      </c>
      <c r="R176" s="149">
        <v>3.0</v>
      </c>
      <c r="S176" s="153" t="s">
        <v>54</v>
      </c>
      <c r="T176" s="143">
        <v>3.0</v>
      </c>
      <c r="U176" s="154"/>
      <c r="V176" s="153" t="s">
        <v>1054</v>
      </c>
      <c r="W176" s="153" t="s">
        <v>1055</v>
      </c>
      <c r="X176" s="156">
        <v>0.514</v>
      </c>
      <c r="Y176" s="154"/>
      <c r="Z176" s="154"/>
      <c r="AA176" s="157">
        <v>1154.0</v>
      </c>
      <c r="AB176" s="157">
        <v>1.0</v>
      </c>
      <c r="AC176" s="151" t="s">
        <v>68</v>
      </c>
      <c r="AD176" s="154"/>
      <c r="AE176" s="154"/>
      <c r="AF176" s="154"/>
      <c r="AG176" s="154"/>
    </row>
    <row r="177" ht="15.75" customHeight="1">
      <c r="A177" s="149">
        <v>33.0</v>
      </c>
      <c r="B177" s="130">
        <v>86.0</v>
      </c>
      <c r="C177" s="130">
        <v>9.0</v>
      </c>
      <c r="D177" s="150">
        <v>258.0</v>
      </c>
      <c r="E177" s="130">
        <v>176.0</v>
      </c>
      <c r="F177" s="144" t="s">
        <v>212</v>
      </c>
      <c r="G177" s="144" t="s">
        <v>1419</v>
      </c>
      <c r="H177" s="131" t="s">
        <v>1420</v>
      </c>
      <c r="I177" s="132" t="b">
        <v>1</v>
      </c>
      <c r="J177" s="151" t="s">
        <v>52</v>
      </c>
      <c r="K177" s="144" t="s">
        <v>1421</v>
      </c>
      <c r="L177" s="144" t="s">
        <v>1421</v>
      </c>
      <c r="M177" s="4" t="s">
        <v>1423</v>
      </c>
      <c r="N177" s="153" t="s">
        <v>1270</v>
      </c>
      <c r="O177" s="154"/>
      <c r="P177" s="154"/>
      <c r="Q177" s="149">
        <v>2014.0</v>
      </c>
      <c r="R177" s="149">
        <v>3.0</v>
      </c>
      <c r="S177" s="153" t="s">
        <v>54</v>
      </c>
      <c r="T177" s="143">
        <v>3.0</v>
      </c>
      <c r="U177" s="155" t="s">
        <v>1053</v>
      </c>
      <c r="V177" s="153" t="s">
        <v>1047</v>
      </c>
      <c r="W177" s="153" t="s">
        <v>66</v>
      </c>
      <c r="X177" s="154"/>
      <c r="Y177" s="154"/>
      <c r="Z177" s="154"/>
      <c r="AA177" s="157">
        <v>1154.0</v>
      </c>
      <c r="AB177" s="157">
        <v>1.0</v>
      </c>
      <c r="AC177" s="157">
        <v>1.0</v>
      </c>
      <c r="AD177" s="154"/>
      <c r="AE177" s="154"/>
      <c r="AF177" s="154"/>
      <c r="AG177" s="154"/>
    </row>
    <row r="178" ht="15.75" customHeight="1">
      <c r="A178" s="149">
        <v>33.0</v>
      </c>
      <c r="B178" s="130">
        <v>432.0</v>
      </c>
      <c r="C178" s="130">
        <v>9.0</v>
      </c>
      <c r="D178" s="150">
        <v>286.0</v>
      </c>
      <c r="E178" s="130">
        <v>177.0</v>
      </c>
      <c r="F178" s="144" t="s">
        <v>212</v>
      </c>
      <c r="G178" s="144" t="s">
        <v>1736</v>
      </c>
      <c r="H178" s="144" t="s">
        <v>1736</v>
      </c>
      <c r="I178" s="132" t="b">
        <v>1</v>
      </c>
      <c r="J178" s="151" t="s">
        <v>52</v>
      </c>
      <c r="K178" s="144" t="s">
        <v>1737</v>
      </c>
      <c r="L178" s="144" t="s">
        <v>1737</v>
      </c>
      <c r="M178" s="4" t="s">
        <v>1738</v>
      </c>
      <c r="N178" s="179" t="s">
        <v>1276</v>
      </c>
      <c r="O178" s="154"/>
      <c r="P178" s="154"/>
      <c r="Q178" s="149">
        <v>2021.0</v>
      </c>
      <c r="R178" s="149">
        <v>3.0</v>
      </c>
      <c r="S178" s="153" t="s">
        <v>64</v>
      </c>
      <c r="T178" s="138">
        <v>1.0</v>
      </c>
      <c r="U178" s="154"/>
      <c r="V178" s="153" t="s">
        <v>1047</v>
      </c>
      <c r="W178" s="153" t="s">
        <v>1055</v>
      </c>
      <c r="X178" s="154"/>
      <c r="Y178" s="154"/>
      <c r="Z178" s="156">
        <v>483.0</v>
      </c>
      <c r="AA178" s="157">
        <v>1108.0</v>
      </c>
      <c r="AB178" s="157">
        <v>632.0</v>
      </c>
      <c r="AC178" s="157">
        <v>1.0</v>
      </c>
      <c r="AD178" s="156">
        <v>1120.0</v>
      </c>
      <c r="AE178" s="154"/>
      <c r="AF178" s="154"/>
      <c r="AG178" s="154"/>
    </row>
    <row r="179" ht="15.75" customHeight="1">
      <c r="A179" s="143">
        <v>33.0</v>
      </c>
      <c r="B179" s="130">
        <v>325.0</v>
      </c>
      <c r="C179" s="130">
        <v>9.0</v>
      </c>
      <c r="D179" s="130">
        <v>232.0</v>
      </c>
      <c r="E179" s="130">
        <v>178.0</v>
      </c>
      <c r="F179" s="4" t="s">
        <v>603</v>
      </c>
      <c r="G179" s="4" t="s">
        <v>513</v>
      </c>
      <c r="H179" s="4" t="s">
        <v>513</v>
      </c>
      <c r="I179" s="132" t="b">
        <v>1</v>
      </c>
      <c r="J179" s="133" t="s">
        <v>52</v>
      </c>
      <c r="K179" s="4" t="s">
        <v>514</v>
      </c>
      <c r="L179" s="4" t="s">
        <v>514</v>
      </c>
      <c r="M179" s="4" t="s">
        <v>1277</v>
      </c>
      <c r="N179" s="137" t="s">
        <v>1063</v>
      </c>
      <c r="O179" s="136"/>
      <c r="P179" s="136"/>
      <c r="Q179" s="132">
        <v>2022.0</v>
      </c>
      <c r="R179" s="132">
        <v>3.0</v>
      </c>
      <c r="S179" s="137" t="s">
        <v>77</v>
      </c>
      <c r="T179" s="138">
        <v>2.0</v>
      </c>
      <c r="U179" s="136"/>
      <c r="V179" s="137" t="s">
        <v>1047</v>
      </c>
      <c r="W179" s="137" t="s">
        <v>1055</v>
      </c>
      <c r="X179" s="136"/>
      <c r="Y179" s="136"/>
      <c r="Z179" s="136"/>
      <c r="AA179" s="138">
        <v>1064.0</v>
      </c>
      <c r="AB179" s="138">
        <v>85.0</v>
      </c>
      <c r="AC179" s="133" t="s">
        <v>68</v>
      </c>
      <c r="AD179" s="136"/>
      <c r="AE179" s="136"/>
      <c r="AF179" s="136"/>
      <c r="AG179" s="136"/>
    </row>
    <row r="180" ht="15.75" customHeight="1">
      <c r="A180" s="143">
        <v>33.0</v>
      </c>
      <c r="B180" s="130">
        <v>305.0</v>
      </c>
      <c r="C180" s="130">
        <v>9.0</v>
      </c>
      <c r="D180" s="130">
        <v>233.0</v>
      </c>
      <c r="E180" s="130">
        <v>179.0</v>
      </c>
      <c r="F180" s="4" t="s">
        <v>603</v>
      </c>
      <c r="G180" s="4" t="s">
        <v>1278</v>
      </c>
      <c r="H180" s="4" t="s">
        <v>513</v>
      </c>
      <c r="I180" s="132" t="b">
        <v>1</v>
      </c>
      <c r="J180" s="133" t="s">
        <v>52</v>
      </c>
      <c r="K180" s="4" t="s">
        <v>514</v>
      </c>
      <c r="L180" s="4" t="s">
        <v>514</v>
      </c>
      <c r="M180" s="4" t="s">
        <v>1279</v>
      </c>
      <c r="N180" s="137" t="s">
        <v>1155</v>
      </c>
      <c r="O180" s="136"/>
      <c r="P180" s="136"/>
      <c r="Q180" s="132">
        <v>2022.0</v>
      </c>
      <c r="R180" s="132">
        <v>3.0</v>
      </c>
      <c r="S180" s="137" t="s">
        <v>54</v>
      </c>
      <c r="T180" s="143">
        <v>3.0</v>
      </c>
      <c r="U180" s="136"/>
      <c r="V180" s="137" t="s">
        <v>1054</v>
      </c>
      <c r="W180" s="137" t="s">
        <v>1055</v>
      </c>
      <c r="X180" s="140">
        <v>0.644</v>
      </c>
      <c r="Y180" s="136"/>
      <c r="Z180" s="136"/>
      <c r="AA180" s="138">
        <v>1064.0</v>
      </c>
      <c r="AB180" s="138">
        <v>979.0</v>
      </c>
      <c r="AC180" s="138">
        <v>1.0</v>
      </c>
      <c r="AD180" s="136"/>
      <c r="AE180" s="136"/>
      <c r="AF180" s="136"/>
      <c r="AG180" s="136"/>
    </row>
    <row r="181" ht="15.75" customHeight="1">
      <c r="A181" s="132">
        <v>33.0</v>
      </c>
      <c r="B181" s="130">
        <v>302.0</v>
      </c>
      <c r="C181" s="130">
        <v>9.0</v>
      </c>
      <c r="D181" s="130">
        <v>212.0</v>
      </c>
      <c r="E181" s="130">
        <v>180.0</v>
      </c>
      <c r="F181" s="4" t="s">
        <v>212</v>
      </c>
      <c r="G181" s="4" t="s">
        <v>581</v>
      </c>
      <c r="H181" s="4" t="s">
        <v>581</v>
      </c>
      <c r="I181" s="132" t="b">
        <v>1</v>
      </c>
      <c r="J181" s="133" t="s">
        <v>52</v>
      </c>
      <c r="K181" s="4" t="s">
        <v>1843</v>
      </c>
      <c r="L181" s="4" t="s">
        <v>1843</v>
      </c>
      <c r="M181" s="4" t="s">
        <v>1844</v>
      </c>
      <c r="N181" s="137" t="s">
        <v>1063</v>
      </c>
      <c r="O181" s="136"/>
      <c r="P181" s="136"/>
      <c r="Q181" s="132">
        <v>2022.0</v>
      </c>
      <c r="R181" s="132">
        <v>3.0</v>
      </c>
      <c r="S181" s="137" t="s">
        <v>77</v>
      </c>
      <c r="T181" s="138">
        <v>2.0</v>
      </c>
      <c r="U181" s="136"/>
      <c r="V181" s="137" t="s">
        <v>1047</v>
      </c>
      <c r="W181" s="137" t="s">
        <v>1055</v>
      </c>
      <c r="X181" s="140">
        <v>1.26</v>
      </c>
      <c r="Y181" s="136"/>
      <c r="Z181" s="136"/>
      <c r="AA181" s="138">
        <v>1054.6</v>
      </c>
      <c r="AB181" s="138">
        <v>1052.0</v>
      </c>
      <c r="AC181" s="138">
        <v>1.0</v>
      </c>
      <c r="AD181" s="136"/>
      <c r="AE181" s="136"/>
      <c r="AF181" s="136"/>
      <c r="AG181" s="136"/>
    </row>
    <row r="182" ht="15.75" customHeight="1">
      <c r="A182" s="132">
        <v>33.0</v>
      </c>
      <c r="B182" s="130">
        <v>303.0</v>
      </c>
      <c r="C182" s="130">
        <v>9.0</v>
      </c>
      <c r="D182" s="130">
        <v>211.0</v>
      </c>
      <c r="E182" s="130">
        <v>181.0</v>
      </c>
      <c r="F182" s="4" t="s">
        <v>212</v>
      </c>
      <c r="G182" s="4" t="s">
        <v>1829</v>
      </c>
      <c r="H182" s="4" t="s">
        <v>581</v>
      </c>
      <c r="I182" s="132" t="b">
        <v>1</v>
      </c>
      <c r="J182" s="133" t="s">
        <v>52</v>
      </c>
      <c r="K182" s="4" t="s">
        <v>582</v>
      </c>
      <c r="L182" s="4" t="s">
        <v>582</v>
      </c>
      <c r="M182" s="4" t="s">
        <v>1830</v>
      </c>
      <c r="N182" s="137" t="s">
        <v>1163</v>
      </c>
      <c r="O182" s="136"/>
      <c r="P182" s="136"/>
      <c r="Q182" s="132">
        <v>2020.0</v>
      </c>
      <c r="R182" s="132">
        <v>3.0</v>
      </c>
      <c r="S182" s="137" t="s">
        <v>64</v>
      </c>
      <c r="T182" s="138">
        <v>1.0</v>
      </c>
      <c r="U182" s="136"/>
      <c r="V182" s="137" t="s">
        <v>1047</v>
      </c>
      <c r="W182" s="137" t="s">
        <v>1055</v>
      </c>
      <c r="X182" s="136"/>
      <c r="Y182" s="136"/>
      <c r="Z182" s="136"/>
      <c r="AA182" s="138">
        <v>1054.6</v>
      </c>
      <c r="AB182" s="138">
        <v>1.0</v>
      </c>
      <c r="AC182" s="133" t="s">
        <v>68</v>
      </c>
      <c r="AD182" s="136"/>
      <c r="AE182" s="136"/>
      <c r="AF182" s="136"/>
      <c r="AG182" s="136"/>
    </row>
    <row r="183" ht="15.75" customHeight="1">
      <c r="A183" s="132">
        <v>33.0</v>
      </c>
      <c r="B183" s="130">
        <v>465.0</v>
      </c>
      <c r="C183" s="130">
        <v>9.0</v>
      </c>
      <c r="D183" s="130">
        <v>213.0</v>
      </c>
      <c r="E183" s="130">
        <v>182.0</v>
      </c>
      <c r="F183" s="4" t="s">
        <v>212</v>
      </c>
      <c r="G183" s="4" t="s">
        <v>581</v>
      </c>
      <c r="H183" s="4" t="s">
        <v>581</v>
      </c>
      <c r="I183" s="132" t="b">
        <v>1</v>
      </c>
      <c r="J183" s="133" t="s">
        <v>52</v>
      </c>
      <c r="K183" s="4" t="s">
        <v>582</v>
      </c>
      <c r="L183" s="4" t="s">
        <v>582</v>
      </c>
      <c r="M183" s="4" t="s">
        <v>1831</v>
      </c>
      <c r="N183" s="137" t="s">
        <v>1155</v>
      </c>
      <c r="O183" s="136"/>
      <c r="P183" s="136"/>
      <c r="Q183" s="132">
        <v>2022.0</v>
      </c>
      <c r="R183" s="132">
        <v>3.0</v>
      </c>
      <c r="S183" s="137" t="s">
        <v>64</v>
      </c>
      <c r="T183" s="138">
        <v>1.0</v>
      </c>
      <c r="U183" s="136"/>
      <c r="V183" s="137" t="s">
        <v>1054</v>
      </c>
      <c r="W183" s="137" t="s">
        <v>1055</v>
      </c>
      <c r="X183" s="140">
        <v>0.961</v>
      </c>
      <c r="Y183" s="136"/>
      <c r="Z183" s="136"/>
      <c r="AA183" s="138">
        <v>1054.6</v>
      </c>
      <c r="AB183" s="138">
        <v>1.0</v>
      </c>
      <c r="AC183" s="133" t="s">
        <v>68</v>
      </c>
      <c r="AD183" s="136"/>
      <c r="AE183" s="136"/>
      <c r="AF183" s="136"/>
      <c r="AG183" s="136"/>
    </row>
    <row r="184" ht="15.75" customHeight="1">
      <c r="A184" s="132">
        <v>33.0</v>
      </c>
      <c r="B184" s="130">
        <v>484.0</v>
      </c>
      <c r="C184" s="130">
        <v>9.0</v>
      </c>
      <c r="D184" s="130">
        <v>224.0</v>
      </c>
      <c r="E184" s="130">
        <v>183.0</v>
      </c>
      <c r="F184" s="4" t="s">
        <v>212</v>
      </c>
      <c r="G184" s="4" t="s">
        <v>1914</v>
      </c>
      <c r="H184" s="4" t="s">
        <v>1914</v>
      </c>
      <c r="I184" s="132" t="b">
        <v>1</v>
      </c>
      <c r="J184" s="133" t="s">
        <v>52</v>
      </c>
      <c r="K184" s="4" t="s">
        <v>1915</v>
      </c>
      <c r="L184" s="4" t="s">
        <v>1915</v>
      </c>
      <c r="M184" s="4" t="s">
        <v>1916</v>
      </c>
      <c r="N184" s="135" t="s">
        <v>1268</v>
      </c>
      <c r="O184" s="136"/>
      <c r="P184" s="136"/>
      <c r="Q184" s="132">
        <v>2018.0</v>
      </c>
      <c r="R184" s="132">
        <v>1.0</v>
      </c>
      <c r="S184" s="137" t="s">
        <v>54</v>
      </c>
      <c r="T184" s="143">
        <v>3.0</v>
      </c>
      <c r="U184" s="136"/>
      <c r="V184" s="4" t="s">
        <v>1041</v>
      </c>
      <c r="W184" s="137" t="s">
        <v>1103</v>
      </c>
      <c r="X184" s="140">
        <v>0.18</v>
      </c>
      <c r="Y184" s="136"/>
      <c r="Z184" s="136"/>
      <c r="AA184" s="138">
        <v>1050.0</v>
      </c>
      <c r="AB184" s="138">
        <v>1050.0</v>
      </c>
      <c r="AC184" s="138">
        <v>1.0</v>
      </c>
      <c r="AD184" s="140">
        <v>48.0</v>
      </c>
      <c r="AE184" s="136"/>
      <c r="AF184" s="136"/>
      <c r="AG184" s="136"/>
    </row>
    <row r="185" ht="15.75" customHeight="1">
      <c r="A185" s="132">
        <v>33.0</v>
      </c>
      <c r="B185" s="130">
        <v>161.0</v>
      </c>
      <c r="C185" s="130">
        <v>9.0</v>
      </c>
      <c r="D185" s="130">
        <v>202.0</v>
      </c>
      <c r="E185" s="130">
        <v>184.0</v>
      </c>
      <c r="F185" s="4" t="s">
        <v>212</v>
      </c>
      <c r="G185" s="141"/>
      <c r="H185" s="131" t="s">
        <v>1484</v>
      </c>
      <c r="I185" s="132" t="b">
        <v>0</v>
      </c>
      <c r="J185" s="133" t="s">
        <v>52</v>
      </c>
      <c r="K185" s="133" t="s">
        <v>365</v>
      </c>
      <c r="L185" s="172" t="s">
        <v>1485</v>
      </c>
      <c r="M185" s="4" t="s">
        <v>1484</v>
      </c>
      <c r="N185" s="137" t="s">
        <v>1052</v>
      </c>
      <c r="O185" s="136"/>
      <c r="P185" s="139" t="s">
        <v>196</v>
      </c>
      <c r="Q185" s="132">
        <v>2021.0</v>
      </c>
      <c r="R185" s="132">
        <v>2.0</v>
      </c>
      <c r="S185" s="137" t="s">
        <v>64</v>
      </c>
      <c r="T185" s="138">
        <v>1.0</v>
      </c>
      <c r="U185" s="139" t="s">
        <v>1040</v>
      </c>
      <c r="V185" s="4" t="s">
        <v>1054</v>
      </c>
      <c r="W185" s="137" t="s">
        <v>1055</v>
      </c>
      <c r="X185" s="140">
        <v>1.14</v>
      </c>
      <c r="Y185" s="136"/>
      <c r="Z185" s="136"/>
      <c r="AA185" s="138">
        <v>984.8</v>
      </c>
      <c r="AB185" s="138">
        <v>984.1</v>
      </c>
      <c r="AC185" s="138">
        <v>1.0</v>
      </c>
      <c r="AD185" s="136"/>
      <c r="AE185" s="136"/>
      <c r="AF185" s="136"/>
      <c r="AG185" s="136"/>
    </row>
    <row r="186" ht="15.75" customHeight="1">
      <c r="A186" s="132">
        <v>33.0</v>
      </c>
      <c r="B186" s="130">
        <v>89.0</v>
      </c>
      <c r="C186" s="130">
        <v>9.0</v>
      </c>
      <c r="D186" s="130">
        <v>261.0</v>
      </c>
      <c r="E186" s="130">
        <v>185.0</v>
      </c>
      <c r="F186" s="4" t="s">
        <v>212</v>
      </c>
      <c r="G186" s="141"/>
      <c r="H186" s="131" t="s">
        <v>1432</v>
      </c>
      <c r="I186" s="132" t="b">
        <v>1</v>
      </c>
      <c r="J186" s="133" t="s">
        <v>52</v>
      </c>
      <c r="K186" s="4" t="s">
        <v>1433</v>
      </c>
      <c r="L186" s="4" t="s">
        <v>1433</v>
      </c>
      <c r="M186" s="4" t="s">
        <v>1434</v>
      </c>
      <c r="N186" s="137" t="s">
        <v>1371</v>
      </c>
      <c r="O186" s="136"/>
      <c r="P186" s="136"/>
      <c r="Q186" s="132">
        <v>2023.0</v>
      </c>
      <c r="R186" s="132">
        <v>3.0</v>
      </c>
      <c r="S186" s="137" t="s">
        <v>54</v>
      </c>
      <c r="T186" s="143">
        <v>3.0</v>
      </c>
      <c r="U186" s="139" t="s">
        <v>1053</v>
      </c>
      <c r="V186" s="137" t="s">
        <v>1047</v>
      </c>
      <c r="W186" s="137" t="s">
        <v>66</v>
      </c>
      <c r="X186" s="140">
        <v>0.4</v>
      </c>
      <c r="Y186" s="136"/>
      <c r="Z186" s="136"/>
      <c r="AA186" s="138">
        <v>898.9</v>
      </c>
      <c r="AB186" s="138">
        <v>1.0</v>
      </c>
      <c r="AC186" s="133" t="s">
        <v>68</v>
      </c>
      <c r="AD186" s="136"/>
      <c r="AE186" s="4" t="s">
        <v>1425</v>
      </c>
      <c r="AF186" s="136"/>
      <c r="AG186" s="136"/>
    </row>
    <row r="187" ht="15.75" customHeight="1">
      <c r="A187" s="132">
        <v>33.0</v>
      </c>
      <c r="B187" s="130">
        <v>90.0</v>
      </c>
      <c r="C187" s="130">
        <v>9.0</v>
      </c>
      <c r="D187" s="130">
        <v>262.0</v>
      </c>
      <c r="E187" s="130">
        <v>186.0</v>
      </c>
      <c r="F187" s="4" t="s">
        <v>212</v>
      </c>
      <c r="G187" s="141"/>
      <c r="H187" s="131" t="s">
        <v>1432</v>
      </c>
      <c r="I187" s="132" t="b">
        <v>1</v>
      </c>
      <c r="J187" s="133" t="s">
        <v>52</v>
      </c>
      <c r="K187" s="4" t="s">
        <v>1433</v>
      </c>
      <c r="L187" s="4" t="s">
        <v>1433</v>
      </c>
      <c r="M187" s="4" t="s">
        <v>1435</v>
      </c>
      <c r="N187" s="137" t="s">
        <v>1270</v>
      </c>
      <c r="O187" s="136"/>
      <c r="P187" s="136"/>
      <c r="Q187" s="132">
        <v>2019.0</v>
      </c>
      <c r="R187" s="132">
        <v>3.0</v>
      </c>
      <c r="S187" s="137" t="s">
        <v>54</v>
      </c>
      <c r="T187" s="143">
        <v>3.0</v>
      </c>
      <c r="U187" s="139" t="s">
        <v>1053</v>
      </c>
      <c r="V187" s="137" t="s">
        <v>1047</v>
      </c>
      <c r="W187" s="137" t="s">
        <v>66</v>
      </c>
      <c r="X187" s="136"/>
      <c r="Y187" s="136"/>
      <c r="Z187" s="136"/>
      <c r="AA187" s="138">
        <v>898.9</v>
      </c>
      <c r="AB187" s="138">
        <v>1.0</v>
      </c>
      <c r="AC187" s="133" t="s">
        <v>68</v>
      </c>
      <c r="AD187" s="136"/>
      <c r="AE187" s="136"/>
      <c r="AF187" s="136"/>
      <c r="AG187" s="136"/>
    </row>
    <row r="188" ht="15.75" customHeight="1">
      <c r="A188" s="143">
        <v>33.0</v>
      </c>
      <c r="B188" s="130">
        <v>339.0</v>
      </c>
      <c r="C188" s="130">
        <v>9.0</v>
      </c>
      <c r="D188" s="130">
        <v>260.0</v>
      </c>
      <c r="E188" s="130">
        <v>187.0</v>
      </c>
      <c r="F188" s="4" t="s">
        <v>603</v>
      </c>
      <c r="G188" s="4" t="s">
        <v>1436</v>
      </c>
      <c r="H188" s="131" t="s">
        <v>1432</v>
      </c>
      <c r="I188" s="132" t="b">
        <v>1</v>
      </c>
      <c r="J188" s="133" t="s">
        <v>52</v>
      </c>
      <c r="K188" s="4" t="s">
        <v>1433</v>
      </c>
      <c r="L188" s="4" t="s">
        <v>1433</v>
      </c>
      <c r="M188" s="4" t="s">
        <v>1437</v>
      </c>
      <c r="N188" s="135" t="s">
        <v>1087</v>
      </c>
      <c r="O188" s="136"/>
      <c r="P188" s="136"/>
      <c r="Q188" s="132">
        <v>2021.0</v>
      </c>
      <c r="R188" s="132">
        <v>3.0</v>
      </c>
      <c r="S188" s="137" t="s">
        <v>64</v>
      </c>
      <c r="T188" s="138">
        <v>1.0</v>
      </c>
      <c r="U188" s="136"/>
      <c r="V188" s="137" t="s">
        <v>1047</v>
      </c>
      <c r="W188" s="137" t="s">
        <v>1055</v>
      </c>
      <c r="X188" s="136"/>
      <c r="Y188" s="136"/>
      <c r="Z188" s="140">
        <v>339.0</v>
      </c>
      <c r="AA188" s="138">
        <v>898.9</v>
      </c>
      <c r="AB188" s="138">
        <v>527.0</v>
      </c>
      <c r="AC188" s="138">
        <v>1.0</v>
      </c>
      <c r="AD188" s="140">
        <v>410.0</v>
      </c>
      <c r="AE188" s="136"/>
      <c r="AF188" s="136"/>
      <c r="AG188" s="136"/>
    </row>
    <row r="189" ht="15.75" customHeight="1">
      <c r="A189" s="132">
        <v>33.0</v>
      </c>
      <c r="B189" s="130">
        <v>91.0</v>
      </c>
      <c r="C189" s="130">
        <v>9.0</v>
      </c>
      <c r="D189" s="130">
        <v>284.0</v>
      </c>
      <c r="E189" s="130">
        <v>188.0</v>
      </c>
      <c r="F189" s="4" t="s">
        <v>212</v>
      </c>
      <c r="G189" s="141"/>
      <c r="H189" s="131" t="s">
        <v>1451</v>
      </c>
      <c r="I189" s="132" t="b">
        <v>0</v>
      </c>
      <c r="J189" s="133" t="s">
        <v>52</v>
      </c>
      <c r="K189" s="167" t="s">
        <v>1452</v>
      </c>
      <c r="L189" s="4" t="s">
        <v>1453</v>
      </c>
      <c r="M189" s="4" t="s">
        <v>1451</v>
      </c>
      <c r="N189" s="137" t="s">
        <v>1052</v>
      </c>
      <c r="O189" s="136"/>
      <c r="P189" s="136"/>
      <c r="Q189" s="132">
        <v>2020.0</v>
      </c>
      <c r="R189" s="132">
        <v>2.0</v>
      </c>
      <c r="S189" s="137" t="s">
        <v>54</v>
      </c>
      <c r="T189" s="143">
        <v>3.0</v>
      </c>
      <c r="U189" s="139" t="s">
        <v>1053</v>
      </c>
      <c r="V189" s="4" t="s">
        <v>1054</v>
      </c>
      <c r="W189" s="137" t="s">
        <v>1055</v>
      </c>
      <c r="X189" s="140">
        <v>0.76</v>
      </c>
      <c r="Y189" s="136"/>
      <c r="Z189" s="136"/>
      <c r="AA189" s="138">
        <v>843.0</v>
      </c>
      <c r="AB189" s="138">
        <v>843.0</v>
      </c>
      <c r="AC189" s="138">
        <v>1.0</v>
      </c>
      <c r="AD189" s="136"/>
      <c r="AE189" s="136"/>
      <c r="AF189" s="136"/>
      <c r="AG189" s="136"/>
    </row>
    <row r="190" ht="15.75" customHeight="1">
      <c r="A190" s="143">
        <v>33.0</v>
      </c>
      <c r="B190" s="130">
        <v>468.0</v>
      </c>
      <c r="C190" s="130">
        <v>9.0</v>
      </c>
      <c r="D190" s="130">
        <v>214.0</v>
      </c>
      <c r="E190" s="130">
        <v>189.0</v>
      </c>
      <c r="F190" s="4" t="s">
        <v>603</v>
      </c>
      <c r="G190" s="4" t="s">
        <v>1834</v>
      </c>
      <c r="H190" s="131" t="s">
        <v>1835</v>
      </c>
      <c r="I190" s="132" t="b">
        <v>1</v>
      </c>
      <c r="J190" s="133" t="s">
        <v>52</v>
      </c>
      <c r="K190" s="4" t="s">
        <v>1836</v>
      </c>
      <c r="L190" s="4" t="s">
        <v>1836</v>
      </c>
      <c r="M190" s="4" t="s">
        <v>1837</v>
      </c>
      <c r="N190" s="135" t="s">
        <v>1087</v>
      </c>
      <c r="O190" s="136"/>
      <c r="P190" s="136"/>
      <c r="Q190" s="132">
        <v>2021.0</v>
      </c>
      <c r="R190" s="132">
        <v>3.0</v>
      </c>
      <c r="S190" s="137" t="s">
        <v>54</v>
      </c>
      <c r="T190" s="143">
        <v>3.0</v>
      </c>
      <c r="U190" s="136"/>
      <c r="V190" s="137" t="s">
        <v>1047</v>
      </c>
      <c r="W190" s="137" t="s">
        <v>1055</v>
      </c>
      <c r="X190" s="136"/>
      <c r="Y190" s="136"/>
      <c r="Z190" s="140">
        <v>256.0</v>
      </c>
      <c r="AA190" s="138">
        <v>806.0</v>
      </c>
      <c r="AB190" s="138">
        <v>805.0</v>
      </c>
      <c r="AC190" s="138">
        <v>1.0</v>
      </c>
      <c r="AD190" s="140">
        <v>256.0</v>
      </c>
      <c r="AE190" s="136"/>
      <c r="AF190" s="136"/>
      <c r="AG190" s="136"/>
    </row>
    <row r="191" ht="15.75" customHeight="1">
      <c r="A191" s="132">
        <v>33.0</v>
      </c>
      <c r="B191" s="130">
        <v>467.0</v>
      </c>
      <c r="C191" s="130">
        <v>9.0</v>
      </c>
      <c r="D191" s="130">
        <v>215.0</v>
      </c>
      <c r="E191" s="130">
        <v>190.0</v>
      </c>
      <c r="F191" s="4" t="s">
        <v>212</v>
      </c>
      <c r="G191" s="4" t="s">
        <v>1829</v>
      </c>
      <c r="H191" s="131" t="s">
        <v>1835</v>
      </c>
      <c r="I191" s="132" t="b">
        <v>1</v>
      </c>
      <c r="J191" s="133" t="s">
        <v>52</v>
      </c>
      <c r="K191" s="4" t="s">
        <v>1836</v>
      </c>
      <c r="L191" s="4" t="s">
        <v>1836</v>
      </c>
      <c r="M191" s="4" t="s">
        <v>1838</v>
      </c>
      <c r="N191" s="137" t="s">
        <v>1839</v>
      </c>
      <c r="O191" s="136"/>
      <c r="P191" s="136"/>
      <c r="Q191" s="132">
        <v>2017.0</v>
      </c>
      <c r="R191" s="132">
        <v>3.0</v>
      </c>
      <c r="S191" s="137" t="s">
        <v>54</v>
      </c>
      <c r="T191" s="143">
        <v>3.0</v>
      </c>
      <c r="U191" s="136"/>
      <c r="V191" s="137" t="s">
        <v>1054</v>
      </c>
      <c r="W191" s="137" t="s">
        <v>66</v>
      </c>
      <c r="X191" s="136"/>
      <c r="Y191" s="136"/>
      <c r="Z191" s="136"/>
      <c r="AA191" s="138">
        <v>806.0</v>
      </c>
      <c r="AB191" s="138">
        <v>1.0</v>
      </c>
      <c r="AC191" s="133" t="s">
        <v>68</v>
      </c>
      <c r="AD191" s="136"/>
      <c r="AE191" s="136"/>
      <c r="AF191" s="136"/>
      <c r="AG191" s="136"/>
    </row>
    <row r="192" ht="15.75" customHeight="1">
      <c r="A192" s="132">
        <v>33.0</v>
      </c>
      <c r="B192" s="130">
        <v>227.0</v>
      </c>
      <c r="C192" s="130">
        <v>9.0</v>
      </c>
      <c r="D192" s="130">
        <v>322.0</v>
      </c>
      <c r="E192" s="130">
        <v>191.0</v>
      </c>
      <c r="F192" s="4" t="s">
        <v>212</v>
      </c>
      <c r="G192" s="141"/>
      <c r="H192" s="145" t="s">
        <v>599</v>
      </c>
      <c r="I192" s="132" t="b">
        <v>1</v>
      </c>
      <c r="J192" s="133" t="s">
        <v>52</v>
      </c>
      <c r="K192" s="4" t="s">
        <v>600</v>
      </c>
      <c r="L192" s="4" t="s">
        <v>600</v>
      </c>
      <c r="M192" s="4" t="s">
        <v>599</v>
      </c>
      <c r="N192" s="137" t="s">
        <v>1052</v>
      </c>
      <c r="O192" s="136"/>
      <c r="P192" s="139" t="s">
        <v>196</v>
      </c>
      <c r="Q192" s="132">
        <v>2020.0</v>
      </c>
      <c r="R192" s="132">
        <v>2.0</v>
      </c>
      <c r="S192" s="137" t="s">
        <v>54</v>
      </c>
      <c r="T192" s="143">
        <v>3.0</v>
      </c>
      <c r="U192" s="139" t="s">
        <v>1040</v>
      </c>
      <c r="V192" s="4" t="s">
        <v>1054</v>
      </c>
      <c r="W192" s="137" t="s">
        <v>1055</v>
      </c>
      <c r="X192" s="140">
        <v>0.69</v>
      </c>
      <c r="Y192" s="136"/>
      <c r="Z192" s="136"/>
      <c r="AA192" s="138">
        <v>452.6</v>
      </c>
      <c r="AB192" s="138">
        <v>452.6</v>
      </c>
      <c r="AC192" s="138">
        <v>1.0</v>
      </c>
      <c r="AD192" s="136"/>
      <c r="AE192" s="136"/>
      <c r="AF192" s="136"/>
      <c r="AG192" s="136"/>
    </row>
    <row r="193" ht="15.75" customHeight="1">
      <c r="A193" s="143">
        <v>33.0</v>
      </c>
      <c r="B193" s="130">
        <v>56.0</v>
      </c>
      <c r="C193" s="130">
        <v>9.0</v>
      </c>
      <c r="D193" s="130">
        <v>303.0</v>
      </c>
      <c r="E193" s="130">
        <v>192.0</v>
      </c>
      <c r="F193" s="4" t="s">
        <v>603</v>
      </c>
      <c r="G193" s="141"/>
      <c r="H193" s="145" t="s">
        <v>1778</v>
      </c>
      <c r="I193" s="132" t="b">
        <v>1</v>
      </c>
      <c r="J193" s="133" t="s">
        <v>52</v>
      </c>
      <c r="K193" s="4" t="s">
        <v>1779</v>
      </c>
      <c r="L193" s="4" t="s">
        <v>1779</v>
      </c>
      <c r="M193" s="4" t="s">
        <v>1778</v>
      </c>
      <c r="N193" s="137" t="s">
        <v>1052</v>
      </c>
      <c r="O193" s="136"/>
      <c r="P193" s="136"/>
      <c r="Q193" s="132">
        <v>2020.0</v>
      </c>
      <c r="R193" s="132">
        <v>2.0</v>
      </c>
      <c r="S193" s="137" t="s">
        <v>64</v>
      </c>
      <c r="T193" s="138">
        <v>1.0</v>
      </c>
      <c r="U193" s="139" t="s">
        <v>1053</v>
      </c>
      <c r="V193" s="4" t="s">
        <v>1054</v>
      </c>
      <c r="W193" s="137" t="s">
        <v>1055</v>
      </c>
      <c r="X193" s="140">
        <v>1.11</v>
      </c>
      <c r="Y193" s="136"/>
      <c r="Z193" s="136"/>
      <c r="AA193" s="138">
        <v>417.0</v>
      </c>
      <c r="AB193" s="138">
        <v>417.0</v>
      </c>
      <c r="AC193" s="138">
        <v>1.0</v>
      </c>
      <c r="AD193" s="136"/>
      <c r="AE193" s="136"/>
      <c r="AF193" s="136"/>
      <c r="AG193" s="136"/>
    </row>
    <row r="194" ht="15.75" customHeight="1">
      <c r="A194" s="132">
        <v>33.0</v>
      </c>
      <c r="B194" s="130">
        <v>123.0</v>
      </c>
      <c r="C194" s="130">
        <v>9.0</v>
      </c>
      <c r="D194" s="130">
        <v>268.0</v>
      </c>
      <c r="E194" s="130">
        <v>193.0</v>
      </c>
      <c r="F194" s="4" t="s">
        <v>212</v>
      </c>
      <c r="G194" s="141"/>
      <c r="H194" s="131" t="s">
        <v>328</v>
      </c>
      <c r="I194" s="132" t="b">
        <v>1</v>
      </c>
      <c r="J194" s="133" t="s">
        <v>52</v>
      </c>
      <c r="K194" s="4" t="s">
        <v>329</v>
      </c>
      <c r="L194" s="4" t="s">
        <v>329</v>
      </c>
      <c r="M194" s="4" t="s">
        <v>328</v>
      </c>
      <c r="N194" s="137" t="s">
        <v>1052</v>
      </c>
      <c r="O194" s="136"/>
      <c r="P194" s="136"/>
      <c r="Q194" s="132">
        <v>2019.0</v>
      </c>
      <c r="R194" s="132">
        <v>2.0</v>
      </c>
      <c r="S194" s="137" t="s">
        <v>77</v>
      </c>
      <c r="T194" s="138">
        <v>2.0</v>
      </c>
      <c r="U194" s="139" t="s">
        <v>1053</v>
      </c>
      <c r="V194" s="4" t="s">
        <v>1054</v>
      </c>
      <c r="W194" s="137" t="s">
        <v>1055</v>
      </c>
      <c r="X194" s="140">
        <v>1.3</v>
      </c>
      <c r="Y194" s="136"/>
      <c r="Z194" s="136"/>
      <c r="AA194" s="138">
        <v>388.0</v>
      </c>
      <c r="AB194" s="138">
        <v>388.0</v>
      </c>
      <c r="AC194" s="138">
        <v>1.0</v>
      </c>
      <c r="AD194" s="136"/>
      <c r="AE194" s="136"/>
      <c r="AF194" s="136"/>
      <c r="AG194" s="136"/>
    </row>
    <row r="195" ht="15.75" customHeight="1">
      <c r="A195" s="132">
        <v>33.0</v>
      </c>
      <c r="B195" s="130">
        <v>340.0</v>
      </c>
      <c r="C195" s="130">
        <v>9.0</v>
      </c>
      <c r="D195" s="130">
        <v>162.0</v>
      </c>
      <c r="E195" s="130">
        <v>194.0</v>
      </c>
      <c r="F195" s="4" t="s">
        <v>212</v>
      </c>
      <c r="G195" s="4" t="s">
        <v>1438</v>
      </c>
      <c r="H195" s="4" t="s">
        <v>1438</v>
      </c>
      <c r="I195" s="132" t="b">
        <v>1</v>
      </c>
      <c r="J195" s="133" t="s">
        <v>52</v>
      </c>
      <c r="K195" s="4" t="s">
        <v>1439</v>
      </c>
      <c r="L195" s="4" t="s">
        <v>1439</v>
      </c>
      <c r="M195" s="4" t="s">
        <v>1440</v>
      </c>
      <c r="N195" s="135" t="s">
        <v>1268</v>
      </c>
      <c r="O195" s="136"/>
      <c r="P195" s="136"/>
      <c r="Q195" s="132">
        <v>2018.0</v>
      </c>
      <c r="R195" s="132">
        <v>1.0</v>
      </c>
      <c r="S195" s="137" t="s">
        <v>54</v>
      </c>
      <c r="T195" s="143">
        <v>3.0</v>
      </c>
      <c r="U195" s="136"/>
      <c r="V195" s="4" t="s">
        <v>1041</v>
      </c>
      <c r="W195" s="137" t="s">
        <v>1042</v>
      </c>
      <c r="X195" s="140">
        <v>0.19</v>
      </c>
      <c r="Y195" s="136"/>
      <c r="Z195" s="136"/>
      <c r="AA195" s="138">
        <v>355.5</v>
      </c>
      <c r="AB195" s="138">
        <v>1.0</v>
      </c>
      <c r="AC195" s="133" t="s">
        <v>68</v>
      </c>
      <c r="AD195" s="140">
        <v>266.0</v>
      </c>
      <c r="AE195" s="136"/>
      <c r="AF195" s="136"/>
      <c r="AG195" s="136"/>
    </row>
    <row r="196" ht="15.75" customHeight="1">
      <c r="A196" s="143">
        <v>33.0</v>
      </c>
      <c r="B196" s="130">
        <v>344.0</v>
      </c>
      <c r="C196" s="130">
        <v>9.0</v>
      </c>
      <c r="D196" s="130">
        <v>163.0</v>
      </c>
      <c r="E196" s="130">
        <v>195.0</v>
      </c>
      <c r="F196" s="4" t="s">
        <v>603</v>
      </c>
      <c r="G196" s="4" t="s">
        <v>1441</v>
      </c>
      <c r="H196" s="4" t="s">
        <v>1441</v>
      </c>
      <c r="I196" s="132" t="b">
        <v>1</v>
      </c>
      <c r="J196" s="133" t="s">
        <v>52</v>
      </c>
      <c r="K196" s="4" t="s">
        <v>1439</v>
      </c>
      <c r="L196" s="4" t="s">
        <v>1439</v>
      </c>
      <c r="M196" s="4" t="s">
        <v>1442</v>
      </c>
      <c r="N196" s="137" t="s">
        <v>1063</v>
      </c>
      <c r="O196" s="136"/>
      <c r="P196" s="136"/>
      <c r="Q196" s="132">
        <v>2022.0</v>
      </c>
      <c r="R196" s="132">
        <v>3.0</v>
      </c>
      <c r="S196" s="137" t="s">
        <v>54</v>
      </c>
      <c r="T196" s="143">
        <v>3.0</v>
      </c>
      <c r="U196" s="136"/>
      <c r="V196" s="137" t="s">
        <v>1047</v>
      </c>
      <c r="W196" s="137" t="s">
        <v>1055</v>
      </c>
      <c r="X196" s="140">
        <v>0.657</v>
      </c>
      <c r="Y196" s="136"/>
      <c r="Z196" s="136"/>
      <c r="AA196" s="138">
        <v>355.5</v>
      </c>
      <c r="AB196" s="138">
        <v>173.9</v>
      </c>
      <c r="AC196" s="138">
        <v>1.0</v>
      </c>
      <c r="AD196" s="136"/>
      <c r="AE196" s="136"/>
      <c r="AF196" s="136"/>
      <c r="AG196" s="136"/>
    </row>
    <row r="197" ht="15.75" customHeight="1">
      <c r="A197" s="143">
        <v>33.0</v>
      </c>
      <c r="B197" s="130">
        <v>22.0</v>
      </c>
      <c r="C197" s="130">
        <v>9.0</v>
      </c>
      <c r="D197" s="130">
        <v>242.0</v>
      </c>
      <c r="E197" s="130">
        <v>196.0</v>
      </c>
      <c r="F197" s="4" t="s">
        <v>603</v>
      </c>
      <c r="G197" s="141"/>
      <c r="H197" s="131" t="s">
        <v>1313</v>
      </c>
      <c r="I197" s="132" t="b">
        <v>1</v>
      </c>
      <c r="J197" s="133" t="s">
        <v>52</v>
      </c>
      <c r="K197" s="4" t="s">
        <v>1314</v>
      </c>
      <c r="L197" s="4" t="s">
        <v>1314</v>
      </c>
      <c r="M197" s="4" t="s">
        <v>1313</v>
      </c>
      <c r="N197" s="137" t="s">
        <v>1052</v>
      </c>
      <c r="O197" s="136"/>
      <c r="P197" s="136"/>
      <c r="Q197" s="132">
        <v>2020.0</v>
      </c>
      <c r="R197" s="132">
        <v>2.0</v>
      </c>
      <c r="S197" s="137" t="s">
        <v>64</v>
      </c>
      <c r="T197" s="138">
        <v>1.0</v>
      </c>
      <c r="U197" s="139" t="s">
        <v>1053</v>
      </c>
      <c r="V197" s="4" t="s">
        <v>1054</v>
      </c>
      <c r="W197" s="137" t="s">
        <v>1055</v>
      </c>
      <c r="X197" s="140">
        <v>0.86</v>
      </c>
      <c r="Y197" s="136"/>
      <c r="Z197" s="136"/>
      <c r="AA197" s="138">
        <v>355.0</v>
      </c>
      <c r="AB197" s="138">
        <v>355.0</v>
      </c>
      <c r="AC197" s="138">
        <v>1.0</v>
      </c>
      <c r="AD197" s="136"/>
      <c r="AE197" s="136"/>
      <c r="AF197" s="136"/>
      <c r="AG197" s="136"/>
    </row>
    <row r="198" ht="15.75" customHeight="1">
      <c r="A198" s="143">
        <v>33.0</v>
      </c>
      <c r="B198" s="130">
        <v>58.0</v>
      </c>
      <c r="C198" s="130">
        <v>9.0</v>
      </c>
      <c r="D198" s="130">
        <v>321.0</v>
      </c>
      <c r="E198" s="130">
        <v>197.0</v>
      </c>
      <c r="F198" s="4" t="s">
        <v>603</v>
      </c>
      <c r="G198" s="141"/>
      <c r="H198" s="131" t="s">
        <v>1788</v>
      </c>
      <c r="I198" s="132" t="b">
        <v>1</v>
      </c>
      <c r="J198" s="133" t="s">
        <v>52</v>
      </c>
      <c r="K198" s="4" t="s">
        <v>1789</v>
      </c>
      <c r="L198" s="4" t="s">
        <v>1789</v>
      </c>
      <c r="M198" s="4" t="s">
        <v>1788</v>
      </c>
      <c r="N198" s="137" t="s">
        <v>1052</v>
      </c>
      <c r="O198" s="136"/>
      <c r="P198" s="136"/>
      <c r="Q198" s="132">
        <v>2020.0</v>
      </c>
      <c r="R198" s="132">
        <v>2.0</v>
      </c>
      <c r="S198" s="137" t="s">
        <v>64</v>
      </c>
      <c r="T198" s="138">
        <v>1.0</v>
      </c>
      <c r="U198" s="139" t="s">
        <v>1053</v>
      </c>
      <c r="V198" s="4" t="s">
        <v>1054</v>
      </c>
      <c r="W198" s="137" t="s">
        <v>1055</v>
      </c>
      <c r="X198" s="140">
        <v>1.01</v>
      </c>
      <c r="Y198" s="136"/>
      <c r="Z198" s="136"/>
      <c r="AA198" s="138">
        <v>346.3</v>
      </c>
      <c r="AB198" s="138">
        <v>346.3</v>
      </c>
      <c r="AC198" s="138">
        <v>1.0</v>
      </c>
      <c r="AD198" s="136"/>
      <c r="AE198" s="136"/>
      <c r="AF198" s="136"/>
      <c r="AG198" s="136"/>
    </row>
    <row r="199" ht="15.75" customHeight="1">
      <c r="A199" s="143">
        <v>33.0</v>
      </c>
      <c r="B199" s="130">
        <v>324.0</v>
      </c>
      <c r="C199" s="130">
        <v>9.0</v>
      </c>
      <c r="D199" s="130">
        <v>238.0</v>
      </c>
      <c r="E199" s="130">
        <v>198.0</v>
      </c>
      <c r="F199" s="4" t="s">
        <v>603</v>
      </c>
      <c r="G199" s="4" t="s">
        <v>509</v>
      </c>
      <c r="H199" s="4" t="s">
        <v>509</v>
      </c>
      <c r="I199" s="132" t="b">
        <v>1</v>
      </c>
      <c r="J199" s="133" t="s">
        <v>52</v>
      </c>
      <c r="K199" s="4" t="s">
        <v>510</v>
      </c>
      <c r="L199" s="4" t="s">
        <v>510</v>
      </c>
      <c r="M199" s="4" t="s">
        <v>1274</v>
      </c>
      <c r="N199" s="137" t="s">
        <v>1163</v>
      </c>
      <c r="O199" s="136"/>
      <c r="P199" s="136"/>
      <c r="Q199" s="132">
        <v>2020.0</v>
      </c>
      <c r="R199" s="132">
        <v>3.0</v>
      </c>
      <c r="S199" s="137" t="s">
        <v>64</v>
      </c>
      <c r="T199" s="138">
        <v>1.0</v>
      </c>
      <c r="U199" s="136"/>
      <c r="V199" s="137" t="s">
        <v>1047</v>
      </c>
      <c r="W199" s="137" t="s">
        <v>1055</v>
      </c>
      <c r="X199" s="136"/>
      <c r="Y199" s="136"/>
      <c r="Z199" s="136"/>
      <c r="AA199" s="138">
        <v>345.7</v>
      </c>
      <c r="AB199" s="138">
        <v>1.0</v>
      </c>
      <c r="AC199" s="133" t="s">
        <v>68</v>
      </c>
      <c r="AD199" s="136"/>
      <c r="AE199" s="136"/>
      <c r="AF199" s="136"/>
      <c r="AG199" s="136"/>
    </row>
    <row r="200" ht="15.75" customHeight="1">
      <c r="A200" s="143">
        <v>33.0</v>
      </c>
      <c r="B200" s="130">
        <v>304.0</v>
      </c>
      <c r="C200" s="130">
        <v>9.0</v>
      </c>
      <c r="D200" s="130">
        <v>237.0</v>
      </c>
      <c r="E200" s="130">
        <v>199.0</v>
      </c>
      <c r="F200" s="4" t="s">
        <v>603</v>
      </c>
      <c r="G200" s="4" t="s">
        <v>509</v>
      </c>
      <c r="H200" s="4" t="s">
        <v>509</v>
      </c>
      <c r="I200" s="132" t="b">
        <v>1</v>
      </c>
      <c r="J200" s="133" t="s">
        <v>52</v>
      </c>
      <c r="K200" s="4" t="s">
        <v>510</v>
      </c>
      <c r="L200" s="4" t="s">
        <v>510</v>
      </c>
      <c r="M200" s="4" t="s">
        <v>1275</v>
      </c>
      <c r="N200" s="135" t="s">
        <v>1276</v>
      </c>
      <c r="O200" s="136"/>
      <c r="P200" s="136"/>
      <c r="Q200" s="132">
        <v>2021.0</v>
      </c>
      <c r="R200" s="132">
        <v>3.0</v>
      </c>
      <c r="S200" s="137" t="s">
        <v>64</v>
      </c>
      <c r="T200" s="138">
        <v>1.0</v>
      </c>
      <c r="U200" s="136"/>
      <c r="V200" s="137" t="s">
        <v>1047</v>
      </c>
      <c r="W200" s="137" t="s">
        <v>1055</v>
      </c>
      <c r="X200" s="136"/>
      <c r="Y200" s="136"/>
      <c r="Z200" s="140">
        <v>84.0</v>
      </c>
      <c r="AA200" s="138">
        <v>345.7</v>
      </c>
      <c r="AB200" s="138">
        <v>223.0</v>
      </c>
      <c r="AC200" s="138">
        <v>1.0</v>
      </c>
      <c r="AD200" s="140">
        <v>343.0</v>
      </c>
      <c r="AE200" s="136"/>
      <c r="AF200" s="136"/>
      <c r="AG200" s="136"/>
    </row>
    <row r="201" ht="15.75" customHeight="1">
      <c r="A201" s="143">
        <v>33.0</v>
      </c>
      <c r="B201" s="130">
        <v>109.0</v>
      </c>
      <c r="C201" s="130">
        <v>9.0</v>
      </c>
      <c r="D201" s="130">
        <v>206.0</v>
      </c>
      <c r="E201" s="130">
        <v>200.0</v>
      </c>
      <c r="F201" s="4" t="s">
        <v>603</v>
      </c>
      <c r="G201" s="141"/>
      <c r="H201" s="145" t="s">
        <v>1690</v>
      </c>
      <c r="I201" s="132" t="b">
        <v>1</v>
      </c>
      <c r="J201" s="133" t="s">
        <v>52</v>
      </c>
      <c r="K201" s="4" t="s">
        <v>1691</v>
      </c>
      <c r="L201" s="4" t="s">
        <v>1691</v>
      </c>
      <c r="M201" s="4" t="s">
        <v>1690</v>
      </c>
      <c r="N201" s="137" t="s">
        <v>1052</v>
      </c>
      <c r="O201" s="136"/>
      <c r="P201" s="136"/>
      <c r="Q201" s="132">
        <v>2020.0</v>
      </c>
      <c r="R201" s="132">
        <v>2.0</v>
      </c>
      <c r="S201" s="137" t="s">
        <v>54</v>
      </c>
      <c r="T201" s="143">
        <v>3.0</v>
      </c>
      <c r="U201" s="139" t="s">
        <v>1053</v>
      </c>
      <c r="V201" s="4" t="s">
        <v>1054</v>
      </c>
      <c r="W201" s="137" t="s">
        <v>1055</v>
      </c>
      <c r="X201" s="140">
        <v>0.69</v>
      </c>
      <c r="Y201" s="136"/>
      <c r="Z201" s="136"/>
      <c r="AA201" s="138">
        <v>343.9</v>
      </c>
      <c r="AB201" s="138">
        <v>343.9</v>
      </c>
      <c r="AC201" s="138">
        <v>1.0</v>
      </c>
      <c r="AD201" s="136"/>
      <c r="AE201" s="136"/>
      <c r="AF201" s="136"/>
      <c r="AG201" s="136"/>
    </row>
    <row r="202" ht="15.75" customHeight="1">
      <c r="A202" s="132">
        <v>33.0</v>
      </c>
      <c r="B202" s="130">
        <v>290.0</v>
      </c>
      <c r="C202" s="130">
        <v>9.0</v>
      </c>
      <c r="D202" s="130">
        <v>236.0</v>
      </c>
      <c r="E202" s="130">
        <v>201.0</v>
      </c>
      <c r="F202" s="4" t="s">
        <v>212</v>
      </c>
      <c r="G202" s="4" t="s">
        <v>759</v>
      </c>
      <c r="H202" s="4" t="s">
        <v>759</v>
      </c>
      <c r="I202" s="132" t="b">
        <v>1</v>
      </c>
      <c r="J202" s="133" t="s">
        <v>52</v>
      </c>
      <c r="K202" s="4" t="s">
        <v>1256</v>
      </c>
      <c r="L202" s="4" t="s">
        <v>1256</v>
      </c>
      <c r="M202" s="4" t="s">
        <v>1257</v>
      </c>
      <c r="N202" s="137" t="s">
        <v>1155</v>
      </c>
      <c r="O202" s="136"/>
      <c r="P202" s="136"/>
      <c r="Q202" s="132">
        <v>2022.0</v>
      </c>
      <c r="R202" s="132">
        <v>3.0</v>
      </c>
      <c r="S202" s="137" t="s">
        <v>54</v>
      </c>
      <c r="T202" s="143">
        <v>3.0</v>
      </c>
      <c r="U202" s="136"/>
      <c r="V202" s="137" t="s">
        <v>1054</v>
      </c>
      <c r="W202" s="137" t="s">
        <v>1055</v>
      </c>
      <c r="X202" s="140">
        <v>0.591</v>
      </c>
      <c r="Y202" s="136"/>
      <c r="Z202" s="136"/>
      <c r="AA202" s="138">
        <v>327.1</v>
      </c>
      <c r="AB202" s="138">
        <v>1.0</v>
      </c>
      <c r="AC202" s="133" t="s">
        <v>68</v>
      </c>
      <c r="AD202" s="136"/>
      <c r="AE202" s="136"/>
      <c r="AF202" s="136"/>
      <c r="AG202" s="136"/>
    </row>
    <row r="203" ht="15.75" customHeight="1">
      <c r="A203" s="132">
        <v>33.0</v>
      </c>
      <c r="B203" s="130">
        <v>272.0</v>
      </c>
      <c r="C203" s="130">
        <v>9.0</v>
      </c>
      <c r="D203" s="130">
        <v>235.0</v>
      </c>
      <c r="E203" s="130">
        <v>202.0</v>
      </c>
      <c r="F203" s="4" t="s">
        <v>212</v>
      </c>
      <c r="G203" s="4" t="s">
        <v>759</v>
      </c>
      <c r="H203" s="4" t="s">
        <v>759</v>
      </c>
      <c r="I203" s="132" t="b">
        <v>1</v>
      </c>
      <c r="J203" s="133" t="s">
        <v>52</v>
      </c>
      <c r="K203" s="4" t="s">
        <v>1256</v>
      </c>
      <c r="L203" s="4" t="s">
        <v>1256</v>
      </c>
      <c r="M203" s="4" t="s">
        <v>1259</v>
      </c>
      <c r="N203" s="137" t="s">
        <v>1063</v>
      </c>
      <c r="O203" s="136"/>
      <c r="P203" s="136"/>
      <c r="Q203" s="132">
        <v>2022.0</v>
      </c>
      <c r="R203" s="132">
        <v>3.0</v>
      </c>
      <c r="S203" s="137" t="s">
        <v>64</v>
      </c>
      <c r="T203" s="138">
        <v>1.0</v>
      </c>
      <c r="U203" s="136"/>
      <c r="V203" s="137" t="s">
        <v>1047</v>
      </c>
      <c r="W203" s="137" t="s">
        <v>1055</v>
      </c>
      <c r="X203" s="140">
        <v>0.979</v>
      </c>
      <c r="Y203" s="136"/>
      <c r="Z203" s="136"/>
      <c r="AA203" s="138">
        <v>327.1</v>
      </c>
      <c r="AB203" s="138">
        <v>258.1</v>
      </c>
      <c r="AC203" s="138">
        <v>1.0</v>
      </c>
      <c r="AD203" s="136"/>
      <c r="AE203" s="136"/>
      <c r="AF203" s="136"/>
      <c r="AG203" s="136"/>
    </row>
    <row r="204" ht="15.75" customHeight="1">
      <c r="A204" s="143">
        <v>33.0</v>
      </c>
      <c r="B204" s="130">
        <v>50.0</v>
      </c>
      <c r="C204" s="130">
        <v>9.0</v>
      </c>
      <c r="D204" s="130">
        <v>324.0</v>
      </c>
      <c r="E204" s="130">
        <v>203.0</v>
      </c>
      <c r="F204" s="4" t="s">
        <v>212</v>
      </c>
      <c r="G204" s="141"/>
      <c r="H204" s="145" t="s">
        <v>1679</v>
      </c>
      <c r="I204" s="132" t="b">
        <v>1</v>
      </c>
      <c r="J204" s="133" t="s">
        <v>52</v>
      </c>
      <c r="K204" s="4" t="s">
        <v>1680</v>
      </c>
      <c r="L204" s="4" t="s">
        <v>1680</v>
      </c>
      <c r="M204" s="4" t="s">
        <v>1679</v>
      </c>
      <c r="N204" s="137" t="s">
        <v>1052</v>
      </c>
      <c r="O204" s="136"/>
      <c r="P204" s="136"/>
      <c r="Q204" s="132">
        <v>2020.0</v>
      </c>
      <c r="R204" s="132">
        <v>2.0</v>
      </c>
      <c r="S204" s="137" t="s">
        <v>64</v>
      </c>
      <c r="T204" s="138">
        <v>1.0</v>
      </c>
      <c r="U204" s="139" t="s">
        <v>1053</v>
      </c>
      <c r="V204" s="4" t="s">
        <v>1054</v>
      </c>
      <c r="W204" s="137" t="s">
        <v>1055</v>
      </c>
      <c r="X204" s="140">
        <v>0.93</v>
      </c>
      <c r="Y204" s="136"/>
      <c r="Z204" s="136"/>
      <c r="AA204" s="138">
        <v>311.3</v>
      </c>
      <c r="AB204" s="138">
        <v>311.3</v>
      </c>
      <c r="AC204" s="138">
        <v>1.0</v>
      </c>
      <c r="AD204" s="136"/>
      <c r="AE204" s="136"/>
      <c r="AF204" s="136"/>
      <c r="AG204" s="136"/>
    </row>
    <row r="205" ht="15.75" customHeight="1">
      <c r="A205" s="143">
        <v>33.0</v>
      </c>
      <c r="B205" s="130">
        <v>239.0</v>
      </c>
      <c r="C205" s="130">
        <v>9.0</v>
      </c>
      <c r="D205" s="130">
        <v>159.0</v>
      </c>
      <c r="E205" s="130">
        <v>204.0</v>
      </c>
      <c r="F205" s="4" t="s">
        <v>603</v>
      </c>
      <c r="G205" s="4" t="s">
        <v>1283</v>
      </c>
      <c r="H205" s="4" t="s">
        <v>1283</v>
      </c>
      <c r="I205" s="132" t="b">
        <v>1</v>
      </c>
      <c r="J205" s="133" t="s">
        <v>52</v>
      </c>
      <c r="K205" s="4" t="s">
        <v>1284</v>
      </c>
      <c r="L205" s="4" t="s">
        <v>1284</v>
      </c>
      <c r="M205" s="4" t="s">
        <v>1285</v>
      </c>
      <c r="N205" s="135" t="s">
        <v>1039</v>
      </c>
      <c r="O205" s="136"/>
      <c r="P205" s="136"/>
      <c r="Q205" s="132">
        <v>2021.0</v>
      </c>
      <c r="R205" s="132">
        <v>1.0</v>
      </c>
      <c r="S205" s="137" t="s">
        <v>77</v>
      </c>
      <c r="T205" s="138">
        <v>2.0</v>
      </c>
      <c r="U205" s="139" t="s">
        <v>1040</v>
      </c>
      <c r="V205" s="4" t="s">
        <v>1041</v>
      </c>
      <c r="W205" s="137" t="s">
        <v>1042</v>
      </c>
      <c r="X205" s="140">
        <v>1.4</v>
      </c>
      <c r="Y205" s="136"/>
      <c r="Z205" s="136"/>
      <c r="AA205" s="138">
        <v>297.2</v>
      </c>
      <c r="AB205" s="138">
        <v>1.0</v>
      </c>
      <c r="AC205" s="133" t="s">
        <v>68</v>
      </c>
      <c r="AD205" s="140">
        <v>57.0</v>
      </c>
      <c r="AE205" s="140">
        <v>1.5</v>
      </c>
      <c r="AF205" s="136"/>
      <c r="AG205" s="136"/>
    </row>
    <row r="206" ht="15.75" customHeight="1">
      <c r="A206" s="143">
        <v>33.0</v>
      </c>
      <c r="B206" s="130">
        <v>144.0</v>
      </c>
      <c r="C206" s="130">
        <v>9.0</v>
      </c>
      <c r="D206" s="130">
        <v>160.0</v>
      </c>
      <c r="E206" s="130">
        <v>205.0</v>
      </c>
      <c r="F206" s="4" t="s">
        <v>603</v>
      </c>
      <c r="G206" s="141"/>
      <c r="H206" s="4" t="s">
        <v>1283</v>
      </c>
      <c r="I206" s="132" t="b">
        <v>1</v>
      </c>
      <c r="J206" s="133" t="s">
        <v>52</v>
      </c>
      <c r="K206" s="4" t="s">
        <v>1284</v>
      </c>
      <c r="L206" s="4" t="s">
        <v>1284</v>
      </c>
      <c r="M206" s="4" t="s">
        <v>1283</v>
      </c>
      <c r="N206" s="137" t="s">
        <v>1052</v>
      </c>
      <c r="O206" s="136"/>
      <c r="P206" s="136"/>
      <c r="Q206" s="132">
        <v>2020.0</v>
      </c>
      <c r="R206" s="132">
        <v>2.0</v>
      </c>
      <c r="S206" s="137" t="s">
        <v>64</v>
      </c>
      <c r="T206" s="138">
        <v>1.0</v>
      </c>
      <c r="U206" s="139" t="s">
        <v>1040</v>
      </c>
      <c r="V206" s="4" t="s">
        <v>1054</v>
      </c>
      <c r="W206" s="137" t="s">
        <v>1055</v>
      </c>
      <c r="X206" s="140">
        <v>1.19</v>
      </c>
      <c r="Y206" s="136"/>
      <c r="Z206" s="136"/>
      <c r="AA206" s="138">
        <v>297.2</v>
      </c>
      <c r="AB206" s="138">
        <v>296.2</v>
      </c>
      <c r="AC206" s="138">
        <v>1.0</v>
      </c>
      <c r="AD206" s="136"/>
      <c r="AE206" s="136"/>
      <c r="AF206" s="136"/>
      <c r="AG206" s="136"/>
    </row>
    <row r="207" ht="15.75" customHeight="1">
      <c r="A207" s="132">
        <v>33.0</v>
      </c>
      <c r="B207" s="130">
        <v>97.0</v>
      </c>
      <c r="C207" s="130">
        <v>9.0</v>
      </c>
      <c r="D207" s="130">
        <v>319.0</v>
      </c>
      <c r="E207" s="130">
        <v>206.0</v>
      </c>
      <c r="F207" s="4" t="s">
        <v>212</v>
      </c>
      <c r="G207" s="141"/>
      <c r="H207" s="145" t="s">
        <v>265</v>
      </c>
      <c r="I207" s="132" t="b">
        <v>1</v>
      </c>
      <c r="J207" s="133" t="s">
        <v>52</v>
      </c>
      <c r="K207" s="4" t="s">
        <v>266</v>
      </c>
      <c r="L207" s="4" t="s">
        <v>266</v>
      </c>
      <c r="M207" s="4" t="s">
        <v>265</v>
      </c>
      <c r="N207" s="137" t="s">
        <v>1052</v>
      </c>
      <c r="O207" s="136"/>
      <c r="P207" s="136"/>
      <c r="Q207" s="132">
        <v>2020.0</v>
      </c>
      <c r="R207" s="132">
        <v>2.0</v>
      </c>
      <c r="S207" s="137" t="s">
        <v>54</v>
      </c>
      <c r="T207" s="143">
        <v>3.0</v>
      </c>
      <c r="U207" s="139" t="s">
        <v>1053</v>
      </c>
      <c r="V207" s="4" t="s">
        <v>1054</v>
      </c>
      <c r="W207" s="137" t="s">
        <v>1055</v>
      </c>
      <c r="X207" s="140">
        <v>0.31</v>
      </c>
      <c r="Y207" s="136"/>
      <c r="Z207" s="136"/>
      <c r="AA207" s="138">
        <v>286.0</v>
      </c>
      <c r="AB207" s="138">
        <v>286.0</v>
      </c>
      <c r="AC207" s="138">
        <v>1.0</v>
      </c>
      <c r="AD207" s="136"/>
      <c r="AE207" s="136"/>
      <c r="AF207" s="136"/>
      <c r="AG207" s="136"/>
    </row>
    <row r="208" ht="15.75" customHeight="1">
      <c r="A208" s="143">
        <v>33.0</v>
      </c>
      <c r="B208" s="130">
        <v>23.0</v>
      </c>
      <c r="C208" s="130">
        <v>9.0</v>
      </c>
      <c r="D208" s="130">
        <v>243.0</v>
      </c>
      <c r="E208" s="130">
        <v>207.0</v>
      </c>
      <c r="F208" s="4" t="s">
        <v>603</v>
      </c>
      <c r="G208" s="141"/>
      <c r="H208" s="145" t="s">
        <v>1315</v>
      </c>
      <c r="I208" s="132" t="b">
        <v>1</v>
      </c>
      <c r="J208" s="133" t="s">
        <v>52</v>
      </c>
      <c r="K208" s="4" t="s">
        <v>1316</v>
      </c>
      <c r="L208" s="4" t="s">
        <v>1316</v>
      </c>
      <c r="M208" s="4" t="s">
        <v>1315</v>
      </c>
      <c r="N208" s="137" t="s">
        <v>1052</v>
      </c>
      <c r="O208" s="136"/>
      <c r="P208" s="136"/>
      <c r="Q208" s="132">
        <v>2020.0</v>
      </c>
      <c r="R208" s="132">
        <v>2.0</v>
      </c>
      <c r="S208" s="137" t="s">
        <v>64</v>
      </c>
      <c r="T208" s="138">
        <v>1.0</v>
      </c>
      <c r="U208" s="139" t="s">
        <v>1053</v>
      </c>
      <c r="V208" s="4" t="s">
        <v>1054</v>
      </c>
      <c r="W208" s="137" t="s">
        <v>1055</v>
      </c>
      <c r="X208" s="140">
        <v>1.05</v>
      </c>
      <c r="Y208" s="136"/>
      <c r="Z208" s="136"/>
      <c r="AA208" s="138">
        <v>238.0</v>
      </c>
      <c r="AB208" s="138">
        <v>238.0</v>
      </c>
      <c r="AC208" s="138">
        <v>1.0</v>
      </c>
      <c r="AD208" s="136"/>
      <c r="AE208" s="136"/>
      <c r="AF208" s="136"/>
      <c r="AG208" s="136"/>
    </row>
    <row r="209" ht="15.75" customHeight="1">
      <c r="A209" s="181">
        <v>33.0</v>
      </c>
      <c r="B209" s="130">
        <v>154.0</v>
      </c>
      <c r="C209" s="130">
        <v>9.0</v>
      </c>
      <c r="D209" s="150">
        <v>256.0</v>
      </c>
      <c r="E209" s="130">
        <v>208.0</v>
      </c>
      <c r="F209" s="144" t="s">
        <v>603</v>
      </c>
      <c r="G209" s="141"/>
      <c r="H209" s="145" t="s">
        <v>423</v>
      </c>
      <c r="I209" s="132" t="b">
        <v>1</v>
      </c>
      <c r="J209" s="151" t="s">
        <v>52</v>
      </c>
      <c r="K209" s="144" t="s">
        <v>424</v>
      </c>
      <c r="L209" s="144" t="s">
        <v>424</v>
      </c>
      <c r="M209" s="4" t="s">
        <v>423</v>
      </c>
      <c r="N209" s="153" t="s">
        <v>1052</v>
      </c>
      <c r="O209" s="154"/>
      <c r="P209" s="154"/>
      <c r="Q209" s="149">
        <v>2020.0</v>
      </c>
      <c r="R209" s="149">
        <v>2.0</v>
      </c>
      <c r="S209" s="153" t="s">
        <v>64</v>
      </c>
      <c r="T209" s="138">
        <v>1.0</v>
      </c>
      <c r="U209" s="155" t="s">
        <v>1040</v>
      </c>
      <c r="V209" s="153" t="s">
        <v>1054</v>
      </c>
      <c r="W209" s="153" t="s">
        <v>1055</v>
      </c>
      <c r="X209" s="156">
        <v>1.08</v>
      </c>
      <c r="Y209" s="154"/>
      <c r="Z209" s="154"/>
      <c r="AA209" s="157">
        <v>237.0</v>
      </c>
      <c r="AB209" s="157">
        <v>1.0</v>
      </c>
      <c r="AC209" s="151" t="s">
        <v>68</v>
      </c>
      <c r="AD209" s="154"/>
      <c r="AE209" s="154"/>
      <c r="AF209" s="154"/>
      <c r="AG209" s="154"/>
    </row>
    <row r="210" ht="15.75" customHeight="1">
      <c r="A210" s="181">
        <v>33.0</v>
      </c>
      <c r="B210" s="130">
        <v>87.0</v>
      </c>
      <c r="C210" s="130">
        <v>9.0</v>
      </c>
      <c r="D210" s="150">
        <v>257.0</v>
      </c>
      <c r="E210" s="130">
        <v>209.0</v>
      </c>
      <c r="F210" s="144" t="s">
        <v>603</v>
      </c>
      <c r="G210" s="141"/>
      <c r="H210" s="145" t="s">
        <v>423</v>
      </c>
      <c r="I210" s="132" t="b">
        <v>1</v>
      </c>
      <c r="J210" s="212" t="s">
        <v>52</v>
      </c>
      <c r="K210" s="213" t="s">
        <v>424</v>
      </c>
      <c r="L210" s="213" t="s">
        <v>424</v>
      </c>
      <c r="M210" s="4" t="s">
        <v>1424</v>
      </c>
      <c r="N210" s="153" t="s">
        <v>1371</v>
      </c>
      <c r="O210" s="154"/>
      <c r="P210" s="154"/>
      <c r="Q210" s="149">
        <v>2023.0</v>
      </c>
      <c r="R210" s="149">
        <v>3.0</v>
      </c>
      <c r="S210" s="153" t="s">
        <v>54</v>
      </c>
      <c r="T210" s="143">
        <v>3.0</v>
      </c>
      <c r="U210" s="155" t="s">
        <v>1053</v>
      </c>
      <c r="V210" s="153" t="s">
        <v>1047</v>
      </c>
      <c r="W210" s="153" t="s">
        <v>66</v>
      </c>
      <c r="X210" s="156">
        <v>0.5</v>
      </c>
      <c r="Y210" s="154"/>
      <c r="Z210" s="154"/>
      <c r="AA210" s="157">
        <v>237.0</v>
      </c>
      <c r="AB210" s="157">
        <v>1.0</v>
      </c>
      <c r="AC210" s="157">
        <v>1.0</v>
      </c>
      <c r="AD210" s="154"/>
      <c r="AE210" s="144" t="s">
        <v>1425</v>
      </c>
      <c r="AF210" s="154"/>
      <c r="AG210" s="154"/>
    </row>
    <row r="211" ht="15.75" customHeight="1">
      <c r="A211" s="132">
        <v>33.0</v>
      </c>
      <c r="B211" s="130">
        <v>29.0</v>
      </c>
      <c r="C211" s="130">
        <v>9.0</v>
      </c>
      <c r="D211" s="130">
        <v>270.0</v>
      </c>
      <c r="E211" s="130">
        <v>210.0</v>
      </c>
      <c r="F211" s="4" t="s">
        <v>212</v>
      </c>
      <c r="G211" s="141"/>
      <c r="H211" s="131" t="s">
        <v>353</v>
      </c>
      <c r="I211" s="132" t="b">
        <v>1</v>
      </c>
      <c r="J211" s="133" t="s">
        <v>52</v>
      </c>
      <c r="K211" s="4" t="s">
        <v>354</v>
      </c>
      <c r="L211" s="4" t="s">
        <v>354</v>
      </c>
      <c r="M211" s="4" t="s">
        <v>353</v>
      </c>
      <c r="N211" s="137" t="s">
        <v>1052</v>
      </c>
      <c r="O211" s="136"/>
      <c r="P211" s="136"/>
      <c r="Q211" s="132">
        <v>2020.0</v>
      </c>
      <c r="R211" s="132">
        <v>2.0</v>
      </c>
      <c r="S211" s="137" t="s">
        <v>64</v>
      </c>
      <c r="T211" s="138">
        <v>1.0</v>
      </c>
      <c r="U211" s="139" t="s">
        <v>1053</v>
      </c>
      <c r="V211" s="4" t="s">
        <v>1054</v>
      </c>
      <c r="W211" s="137" t="s">
        <v>1055</v>
      </c>
      <c r="X211" s="140">
        <v>0.81</v>
      </c>
      <c r="Y211" s="136"/>
      <c r="Z211" s="136"/>
      <c r="AA211" s="138">
        <v>232.0</v>
      </c>
      <c r="AB211" s="138">
        <v>232.0</v>
      </c>
      <c r="AC211" s="138">
        <v>1.0</v>
      </c>
      <c r="AD211" s="136"/>
      <c r="AE211" s="136"/>
      <c r="AF211" s="136"/>
      <c r="AG211" s="136"/>
    </row>
    <row r="212" ht="15.75" customHeight="1">
      <c r="A212" s="132">
        <v>33.0</v>
      </c>
      <c r="B212" s="130">
        <v>30.0</v>
      </c>
      <c r="C212" s="130">
        <v>9.0</v>
      </c>
      <c r="D212" s="130">
        <v>275.0</v>
      </c>
      <c r="E212" s="130">
        <v>211.0</v>
      </c>
      <c r="F212" s="4" t="s">
        <v>212</v>
      </c>
      <c r="G212" s="141"/>
      <c r="H212" s="131" t="s">
        <v>1464</v>
      </c>
      <c r="I212" s="132" t="b">
        <v>1</v>
      </c>
      <c r="J212" s="133" t="s">
        <v>52</v>
      </c>
      <c r="K212" s="4" t="s">
        <v>1465</v>
      </c>
      <c r="L212" s="4" t="s">
        <v>1465</v>
      </c>
      <c r="M212" s="4" t="s">
        <v>1466</v>
      </c>
      <c r="N212" s="137" t="s">
        <v>1270</v>
      </c>
      <c r="O212" s="136"/>
      <c r="P212" s="136"/>
      <c r="Q212" s="132">
        <v>2017.0</v>
      </c>
      <c r="R212" s="132">
        <v>3.0</v>
      </c>
      <c r="S212" s="137" t="s">
        <v>64</v>
      </c>
      <c r="T212" s="138">
        <v>1.0</v>
      </c>
      <c r="U212" s="139" t="s">
        <v>1053</v>
      </c>
      <c r="V212" s="137" t="s">
        <v>1047</v>
      </c>
      <c r="W212" s="137" t="s">
        <v>66</v>
      </c>
      <c r="X212" s="136"/>
      <c r="Y212" s="136"/>
      <c r="Z212" s="136"/>
      <c r="AA212" s="138">
        <v>229.0</v>
      </c>
      <c r="AB212" s="138">
        <v>1.0</v>
      </c>
      <c r="AC212" s="133" t="s">
        <v>68</v>
      </c>
      <c r="AD212" s="136"/>
      <c r="AE212" s="136"/>
      <c r="AF212" s="136"/>
      <c r="AG212" s="136"/>
    </row>
    <row r="213" ht="15.75" customHeight="1">
      <c r="A213" s="132">
        <v>33.0</v>
      </c>
      <c r="B213" s="130">
        <v>124.0</v>
      </c>
      <c r="C213" s="130">
        <v>9.0</v>
      </c>
      <c r="D213" s="130">
        <v>276.0</v>
      </c>
      <c r="E213" s="130">
        <v>212.0</v>
      </c>
      <c r="F213" s="4" t="s">
        <v>212</v>
      </c>
      <c r="G213" s="141"/>
      <c r="H213" s="131" t="s">
        <v>1464</v>
      </c>
      <c r="I213" s="132" t="b">
        <v>1</v>
      </c>
      <c r="J213" s="209" t="s">
        <v>52</v>
      </c>
      <c r="K213" s="210" t="s">
        <v>1465</v>
      </c>
      <c r="L213" s="210" t="s">
        <v>1465</v>
      </c>
      <c r="M213" s="4" t="s">
        <v>1467</v>
      </c>
      <c r="N213" s="137" t="s">
        <v>1371</v>
      </c>
      <c r="O213" s="136"/>
      <c r="P213" s="136"/>
      <c r="Q213" s="132">
        <v>2016.0</v>
      </c>
      <c r="R213" s="132">
        <v>3.0</v>
      </c>
      <c r="S213" s="137" t="s">
        <v>77</v>
      </c>
      <c r="T213" s="138">
        <v>2.0</v>
      </c>
      <c r="U213" s="139" t="s">
        <v>1053</v>
      </c>
      <c r="V213" s="137" t="s">
        <v>1047</v>
      </c>
      <c r="W213" s="137" t="s">
        <v>66</v>
      </c>
      <c r="X213" s="140">
        <v>0.5</v>
      </c>
      <c r="Y213" s="136"/>
      <c r="Z213" s="136"/>
      <c r="AA213" s="138">
        <v>229.0</v>
      </c>
      <c r="AB213" s="138">
        <v>1.0</v>
      </c>
      <c r="AC213" s="133" t="s">
        <v>68</v>
      </c>
      <c r="AD213" s="136"/>
      <c r="AE213" s="140">
        <v>6.0</v>
      </c>
      <c r="AF213" s="136"/>
      <c r="AG213" s="136"/>
    </row>
    <row r="214" ht="15.75" customHeight="1">
      <c r="A214" s="143">
        <v>33.0</v>
      </c>
      <c r="B214" s="130">
        <v>347.0</v>
      </c>
      <c r="C214" s="130">
        <v>9.0</v>
      </c>
      <c r="D214" s="130">
        <v>274.0</v>
      </c>
      <c r="E214" s="130">
        <v>213.0</v>
      </c>
      <c r="F214" s="4" t="s">
        <v>603</v>
      </c>
      <c r="G214" s="4" t="s">
        <v>1464</v>
      </c>
      <c r="H214" s="4" t="s">
        <v>1464</v>
      </c>
      <c r="I214" s="132" t="b">
        <v>1</v>
      </c>
      <c r="J214" s="133" t="s">
        <v>52</v>
      </c>
      <c r="K214" s="4" t="s">
        <v>1465</v>
      </c>
      <c r="L214" s="4" t="s">
        <v>1465</v>
      </c>
      <c r="M214" s="4" t="s">
        <v>1468</v>
      </c>
      <c r="N214" s="137" t="s">
        <v>1063</v>
      </c>
      <c r="O214" s="136"/>
      <c r="P214" s="136"/>
      <c r="Q214" s="132">
        <v>2022.0</v>
      </c>
      <c r="R214" s="132">
        <v>3.0</v>
      </c>
      <c r="S214" s="137" t="s">
        <v>64</v>
      </c>
      <c r="T214" s="138">
        <v>1.0</v>
      </c>
      <c r="U214" s="136"/>
      <c r="V214" s="137" t="s">
        <v>1047</v>
      </c>
      <c r="W214" s="137" t="s">
        <v>1055</v>
      </c>
      <c r="X214" s="140">
        <v>1.23</v>
      </c>
      <c r="Y214" s="136"/>
      <c r="Z214" s="136"/>
      <c r="AA214" s="138">
        <v>229.0</v>
      </c>
      <c r="AB214" s="138">
        <v>227.0</v>
      </c>
      <c r="AC214" s="138">
        <v>1.0</v>
      </c>
      <c r="AD214" s="136"/>
      <c r="AE214" s="136"/>
      <c r="AF214" s="136"/>
      <c r="AG214" s="136"/>
    </row>
    <row r="215" ht="15.75" customHeight="1">
      <c r="A215" s="143">
        <v>33.0</v>
      </c>
      <c r="B215" s="130">
        <v>20.0</v>
      </c>
      <c r="C215" s="130">
        <v>9.0</v>
      </c>
      <c r="D215" s="130">
        <v>234.0</v>
      </c>
      <c r="E215" s="130">
        <v>214.0</v>
      </c>
      <c r="F215" s="4" t="s">
        <v>603</v>
      </c>
      <c r="G215" s="141"/>
      <c r="H215" s="145" t="s">
        <v>1298</v>
      </c>
      <c r="I215" s="132" t="b">
        <v>1</v>
      </c>
      <c r="J215" s="133" t="s">
        <v>52</v>
      </c>
      <c r="K215" s="4" t="s">
        <v>1299</v>
      </c>
      <c r="L215" s="4" t="s">
        <v>1299</v>
      </c>
      <c r="M215" s="4" t="s">
        <v>1298</v>
      </c>
      <c r="N215" s="137" t="s">
        <v>1052</v>
      </c>
      <c r="O215" s="136"/>
      <c r="P215" s="136"/>
      <c r="Q215" s="132">
        <v>2020.0</v>
      </c>
      <c r="R215" s="132">
        <v>2.0</v>
      </c>
      <c r="S215" s="137" t="s">
        <v>64</v>
      </c>
      <c r="T215" s="138">
        <v>1.0</v>
      </c>
      <c r="U215" s="139" t="s">
        <v>1053</v>
      </c>
      <c r="V215" s="4" t="s">
        <v>1054</v>
      </c>
      <c r="W215" s="137" t="s">
        <v>1055</v>
      </c>
      <c r="X215" s="140">
        <v>0.91</v>
      </c>
      <c r="Y215" s="136"/>
      <c r="Z215" s="136"/>
      <c r="AA215" s="138">
        <v>161.1</v>
      </c>
      <c r="AB215" s="138">
        <v>160.0</v>
      </c>
      <c r="AC215" s="138">
        <v>1.0</v>
      </c>
      <c r="AD215" s="136"/>
      <c r="AE215" s="136"/>
      <c r="AF215" s="136"/>
      <c r="AG215" s="136"/>
    </row>
    <row r="216" ht="15.75" customHeight="1">
      <c r="A216" s="132">
        <v>33.0</v>
      </c>
      <c r="B216" s="130">
        <v>173.0</v>
      </c>
      <c r="C216" s="130">
        <v>9.0</v>
      </c>
      <c r="D216" s="130">
        <v>200.0</v>
      </c>
      <c r="E216" s="130">
        <v>215.0</v>
      </c>
      <c r="F216" s="4" t="s">
        <v>212</v>
      </c>
      <c r="G216" s="4" t="s">
        <v>1639</v>
      </c>
      <c r="H216" s="131" t="s">
        <v>1642</v>
      </c>
      <c r="I216" s="132" t="b">
        <v>1</v>
      </c>
      <c r="J216" s="133" t="s">
        <v>52</v>
      </c>
      <c r="K216" s="4" t="s">
        <v>982</v>
      </c>
      <c r="L216" s="4" t="s">
        <v>982</v>
      </c>
      <c r="M216" s="4" t="s">
        <v>1642</v>
      </c>
      <c r="N216" s="137" t="s">
        <v>1052</v>
      </c>
      <c r="O216" s="136"/>
      <c r="P216" s="139" t="s">
        <v>196</v>
      </c>
      <c r="Q216" s="132">
        <v>2020.0</v>
      </c>
      <c r="R216" s="132">
        <v>2.0</v>
      </c>
      <c r="S216" s="137" t="s">
        <v>64</v>
      </c>
      <c r="T216" s="138">
        <v>1.0</v>
      </c>
      <c r="U216" s="139" t="s">
        <v>1040</v>
      </c>
      <c r="V216" s="4" t="s">
        <v>1054</v>
      </c>
      <c r="W216" s="137" t="s">
        <v>1055</v>
      </c>
      <c r="X216" s="140">
        <v>0.81</v>
      </c>
      <c r="Y216" s="136"/>
      <c r="Z216" s="136"/>
      <c r="AA216" s="138">
        <v>149.7</v>
      </c>
      <c r="AB216" s="138">
        <v>149.7</v>
      </c>
      <c r="AC216" s="138">
        <v>1.0</v>
      </c>
      <c r="AD216" s="136"/>
      <c r="AE216" s="136"/>
      <c r="AF216" s="136"/>
      <c r="AG216" s="136"/>
    </row>
    <row r="217" ht="15.75" customHeight="1">
      <c r="A217" s="143">
        <v>33.0</v>
      </c>
      <c r="B217" s="130">
        <v>19.0</v>
      </c>
      <c r="C217" s="130">
        <v>9.0</v>
      </c>
      <c r="D217" s="130">
        <v>241.0</v>
      </c>
      <c r="E217" s="130">
        <v>216.0</v>
      </c>
      <c r="F217" s="4" t="s">
        <v>603</v>
      </c>
      <c r="G217" s="141"/>
      <c r="H217" s="131" t="s">
        <v>1296</v>
      </c>
      <c r="I217" s="132" t="b">
        <v>1</v>
      </c>
      <c r="J217" s="133" t="s">
        <v>52</v>
      </c>
      <c r="K217" s="4" t="s">
        <v>1297</v>
      </c>
      <c r="L217" s="4" t="s">
        <v>1297</v>
      </c>
      <c r="M217" s="4" t="s">
        <v>1296</v>
      </c>
      <c r="N217" s="137" t="s">
        <v>1052</v>
      </c>
      <c r="O217" s="136"/>
      <c r="P217" s="136"/>
      <c r="Q217" s="132">
        <v>2020.0</v>
      </c>
      <c r="R217" s="132">
        <v>2.0</v>
      </c>
      <c r="S217" s="137" t="s">
        <v>64</v>
      </c>
      <c r="T217" s="138">
        <v>1.0</v>
      </c>
      <c r="U217" s="139" t="s">
        <v>1053</v>
      </c>
      <c r="V217" s="4" t="s">
        <v>1054</v>
      </c>
      <c r="W217" s="137" t="s">
        <v>1055</v>
      </c>
      <c r="X217" s="140">
        <v>1.09</v>
      </c>
      <c r="Y217" s="136"/>
      <c r="Z217" s="136"/>
      <c r="AA217" s="138">
        <v>147.0</v>
      </c>
      <c r="AB217" s="138">
        <v>147.0</v>
      </c>
      <c r="AC217" s="138">
        <v>1.0</v>
      </c>
      <c r="AD217" s="136"/>
      <c r="AE217" s="136"/>
      <c r="AF217" s="136"/>
      <c r="AG217" s="136"/>
    </row>
    <row r="218" ht="15.75" customHeight="1">
      <c r="A218" s="143">
        <v>33.0</v>
      </c>
      <c r="B218" s="130">
        <v>346.0</v>
      </c>
      <c r="C218" s="130">
        <v>9.0</v>
      </c>
      <c r="D218" s="138">
        <v>278.0</v>
      </c>
      <c r="E218" s="130">
        <v>217.0</v>
      </c>
      <c r="F218" s="4" t="s">
        <v>603</v>
      </c>
      <c r="G218" s="4" t="s">
        <v>1457</v>
      </c>
      <c r="H218" s="131" t="s">
        <v>1458</v>
      </c>
      <c r="I218" s="132" t="b">
        <v>1</v>
      </c>
      <c r="J218" s="133" t="s">
        <v>52</v>
      </c>
      <c r="K218" s="4" t="s">
        <v>1459</v>
      </c>
      <c r="L218" s="4" t="s">
        <v>1459</v>
      </c>
      <c r="M218" s="4" t="s">
        <v>1460</v>
      </c>
      <c r="N218" s="135" t="s">
        <v>1087</v>
      </c>
      <c r="O218" s="136"/>
      <c r="P218" s="136"/>
      <c r="Q218" s="132">
        <v>2021.0</v>
      </c>
      <c r="R218" s="132">
        <v>3.0</v>
      </c>
      <c r="S218" s="137" t="s">
        <v>64</v>
      </c>
      <c r="T218" s="138">
        <v>1.0</v>
      </c>
      <c r="U218" s="136"/>
      <c r="V218" s="137" t="s">
        <v>1047</v>
      </c>
      <c r="W218" s="137" t="s">
        <v>1055</v>
      </c>
      <c r="X218" s="136"/>
      <c r="Y218" s="136"/>
      <c r="Z218" s="140">
        <v>5.0</v>
      </c>
      <c r="AA218" s="138">
        <v>143.1</v>
      </c>
      <c r="AB218" s="138">
        <v>95.0</v>
      </c>
      <c r="AC218" s="138">
        <v>1.0</v>
      </c>
      <c r="AD218" s="140">
        <v>285.0</v>
      </c>
      <c r="AE218" s="136"/>
      <c r="AF218" s="136"/>
      <c r="AG218" s="136"/>
    </row>
    <row r="219" ht="15.75" customHeight="1">
      <c r="A219" s="143">
        <v>33.0</v>
      </c>
      <c r="B219" s="130">
        <v>130.0</v>
      </c>
      <c r="C219" s="130">
        <v>9.0</v>
      </c>
      <c r="D219" s="130">
        <v>289.0</v>
      </c>
      <c r="E219" s="130">
        <v>218.0</v>
      </c>
      <c r="F219" s="4" t="s">
        <v>603</v>
      </c>
      <c r="G219" s="141"/>
      <c r="H219" s="131" t="s">
        <v>1852</v>
      </c>
      <c r="I219" s="132" t="b">
        <v>1</v>
      </c>
      <c r="J219" s="133" t="s">
        <v>52</v>
      </c>
      <c r="K219" s="4" t="s">
        <v>1853</v>
      </c>
      <c r="L219" s="4" t="s">
        <v>1853</v>
      </c>
      <c r="M219" s="4" t="s">
        <v>1852</v>
      </c>
      <c r="N219" s="137" t="s">
        <v>1052</v>
      </c>
      <c r="O219" s="136"/>
      <c r="P219" s="136"/>
      <c r="Q219" s="132">
        <v>2020.0</v>
      </c>
      <c r="R219" s="132">
        <v>2.0</v>
      </c>
      <c r="S219" s="137" t="s">
        <v>77</v>
      </c>
      <c r="T219" s="138">
        <v>2.0</v>
      </c>
      <c r="U219" s="139" t="s">
        <v>1053</v>
      </c>
      <c r="V219" s="4" t="s">
        <v>1054</v>
      </c>
      <c r="W219" s="137" t="s">
        <v>1055</v>
      </c>
      <c r="X219" s="140">
        <v>1.33</v>
      </c>
      <c r="Y219" s="136"/>
      <c r="Z219" s="136"/>
      <c r="AA219" s="138">
        <v>137.0</v>
      </c>
      <c r="AB219" s="138">
        <v>137.0</v>
      </c>
      <c r="AC219" s="138">
        <v>1.0</v>
      </c>
      <c r="AD219" s="136"/>
      <c r="AE219" s="136"/>
      <c r="AF219" s="136"/>
      <c r="AG219" s="136"/>
    </row>
    <row r="220" ht="15.75" customHeight="1">
      <c r="A220" s="143">
        <v>33.0</v>
      </c>
      <c r="B220" s="130">
        <v>12.0</v>
      </c>
      <c r="C220" s="130">
        <v>9.0</v>
      </c>
      <c r="D220" s="130">
        <v>230.0</v>
      </c>
      <c r="E220" s="130">
        <v>219.0</v>
      </c>
      <c r="F220" s="4" t="s">
        <v>603</v>
      </c>
      <c r="G220" s="141"/>
      <c r="H220" s="145" t="s">
        <v>1216</v>
      </c>
      <c r="I220" s="132" t="b">
        <v>1</v>
      </c>
      <c r="J220" s="158" t="s">
        <v>52</v>
      </c>
      <c r="K220" s="78" t="s">
        <v>1217</v>
      </c>
      <c r="L220" s="78" t="s">
        <v>1217</v>
      </c>
      <c r="M220" s="4" t="s">
        <v>1218</v>
      </c>
      <c r="N220" s="135" t="s">
        <v>1102</v>
      </c>
      <c r="O220" s="136"/>
      <c r="P220" s="136"/>
      <c r="Q220" s="132">
        <v>2020.0</v>
      </c>
      <c r="R220" s="132">
        <v>3.0</v>
      </c>
      <c r="S220" s="137" t="s">
        <v>64</v>
      </c>
      <c r="T220" s="138">
        <v>1.0</v>
      </c>
      <c r="U220" s="139" t="s">
        <v>1053</v>
      </c>
      <c r="V220" s="137" t="s">
        <v>1047</v>
      </c>
      <c r="W220" s="4" t="s">
        <v>1042</v>
      </c>
      <c r="X220" s="136"/>
      <c r="Y220" s="136"/>
      <c r="Z220" s="136"/>
      <c r="AA220" s="138">
        <v>135.8</v>
      </c>
      <c r="AB220" s="138">
        <v>1.0</v>
      </c>
      <c r="AC220" s="133" t="s">
        <v>68</v>
      </c>
      <c r="AD220" s="136"/>
      <c r="AE220" s="136"/>
      <c r="AF220" s="136"/>
      <c r="AG220" s="136"/>
    </row>
    <row r="221" ht="15.75" customHeight="1">
      <c r="A221" s="143">
        <v>33.0</v>
      </c>
      <c r="B221" s="130">
        <v>121.0</v>
      </c>
      <c r="C221" s="130">
        <v>9.0</v>
      </c>
      <c r="D221" s="130">
        <v>229.0</v>
      </c>
      <c r="E221" s="130">
        <v>220.0</v>
      </c>
      <c r="F221" s="4" t="s">
        <v>603</v>
      </c>
      <c r="G221" s="141"/>
      <c r="H221" s="145" t="s">
        <v>1216</v>
      </c>
      <c r="I221" s="132" t="b">
        <v>1</v>
      </c>
      <c r="J221" s="133" t="s">
        <v>52</v>
      </c>
      <c r="K221" s="4" t="s">
        <v>1217</v>
      </c>
      <c r="L221" s="4" t="s">
        <v>1217</v>
      </c>
      <c r="M221" s="4" t="s">
        <v>1219</v>
      </c>
      <c r="N221" s="179" t="s">
        <v>1199</v>
      </c>
      <c r="O221" s="136"/>
      <c r="P221" s="136"/>
      <c r="Q221" s="132">
        <v>2021.0</v>
      </c>
      <c r="R221" s="132">
        <v>2.0</v>
      </c>
      <c r="S221" s="137" t="s">
        <v>77</v>
      </c>
      <c r="T221" s="138">
        <v>2.0</v>
      </c>
      <c r="U221" s="139" t="s">
        <v>1053</v>
      </c>
      <c r="V221" s="4" t="s">
        <v>1054</v>
      </c>
      <c r="W221" s="137" t="s">
        <v>1042</v>
      </c>
      <c r="X221" s="140">
        <v>1.55</v>
      </c>
      <c r="Y221" s="136"/>
      <c r="Z221" s="136"/>
      <c r="AA221" s="138">
        <v>135.8</v>
      </c>
      <c r="AB221" s="138">
        <v>134.8</v>
      </c>
      <c r="AC221" s="138">
        <v>1.0</v>
      </c>
      <c r="AD221" s="136"/>
      <c r="AE221" s="136"/>
      <c r="AF221" s="136"/>
      <c r="AG221" s="136"/>
    </row>
    <row r="222" ht="15.75" customHeight="1">
      <c r="A222" s="143">
        <v>33.0</v>
      </c>
      <c r="B222" s="130">
        <v>330.0</v>
      </c>
      <c r="C222" s="130">
        <v>9.0</v>
      </c>
      <c r="D222" s="150">
        <v>244.0</v>
      </c>
      <c r="E222" s="130">
        <v>221.0</v>
      </c>
      <c r="F222" s="144" t="s">
        <v>603</v>
      </c>
      <c r="G222" s="144" t="s">
        <v>1300</v>
      </c>
      <c r="H222" s="144" t="s">
        <v>1300</v>
      </c>
      <c r="I222" s="132" t="b">
        <v>1</v>
      </c>
      <c r="J222" s="151" t="s">
        <v>52</v>
      </c>
      <c r="K222" s="144" t="s">
        <v>1301</v>
      </c>
      <c r="L222" s="144" t="s">
        <v>1301</v>
      </c>
      <c r="M222" s="4" t="s">
        <v>1302</v>
      </c>
      <c r="N222" s="153" t="s">
        <v>1063</v>
      </c>
      <c r="O222" s="154"/>
      <c r="P222" s="154"/>
      <c r="Q222" s="149">
        <v>2022.0</v>
      </c>
      <c r="R222" s="149">
        <v>3.0</v>
      </c>
      <c r="S222" s="153" t="s">
        <v>64</v>
      </c>
      <c r="T222" s="138">
        <v>1.0</v>
      </c>
      <c r="U222" s="154"/>
      <c r="V222" s="153" t="s">
        <v>1047</v>
      </c>
      <c r="W222" s="153" t="s">
        <v>1055</v>
      </c>
      <c r="X222" s="154"/>
      <c r="Y222" s="154"/>
      <c r="Z222" s="154"/>
      <c r="AA222" s="157">
        <v>132.3</v>
      </c>
      <c r="AB222" s="157">
        <v>1.1</v>
      </c>
      <c r="AC222" s="157">
        <v>1.0</v>
      </c>
      <c r="AD222" s="154"/>
      <c r="AE222" s="154"/>
      <c r="AF222" s="154"/>
      <c r="AG222" s="154"/>
    </row>
    <row r="223" ht="15.75" customHeight="1">
      <c r="A223" s="181">
        <v>33.0</v>
      </c>
      <c r="B223" s="130">
        <v>357.0</v>
      </c>
      <c r="C223" s="130">
        <v>9.0</v>
      </c>
      <c r="D223" s="150">
        <v>290.0</v>
      </c>
      <c r="E223" s="130">
        <v>222.0</v>
      </c>
      <c r="F223" s="144" t="s">
        <v>603</v>
      </c>
      <c r="G223" s="144" t="s">
        <v>1660</v>
      </c>
      <c r="H223" s="144" t="s">
        <v>1660</v>
      </c>
      <c r="I223" s="132" t="b">
        <v>1</v>
      </c>
      <c r="J223" s="151" t="s">
        <v>52</v>
      </c>
      <c r="K223" s="144" t="s">
        <v>1661</v>
      </c>
      <c r="L223" s="144" t="s">
        <v>1661</v>
      </c>
      <c r="M223" s="4" t="s">
        <v>1662</v>
      </c>
      <c r="N223" s="153" t="s">
        <v>1063</v>
      </c>
      <c r="O223" s="154"/>
      <c r="P223" s="154"/>
      <c r="Q223" s="149">
        <v>2022.0</v>
      </c>
      <c r="R223" s="149">
        <v>3.0</v>
      </c>
      <c r="S223" s="153" t="s">
        <v>77</v>
      </c>
      <c r="T223" s="138">
        <v>2.0</v>
      </c>
      <c r="U223" s="154"/>
      <c r="V223" s="153" t="s">
        <v>1047</v>
      </c>
      <c r="W223" s="153" t="s">
        <v>1055</v>
      </c>
      <c r="X223" s="156">
        <v>1.24</v>
      </c>
      <c r="Y223" s="154"/>
      <c r="Z223" s="154"/>
      <c r="AA223" s="157">
        <v>116.5</v>
      </c>
      <c r="AB223" s="157">
        <v>71.3</v>
      </c>
      <c r="AC223" s="157">
        <v>1.0</v>
      </c>
      <c r="AD223" s="154"/>
      <c r="AE223" s="154"/>
      <c r="AF223" s="154"/>
      <c r="AG223" s="154"/>
    </row>
    <row r="224" ht="15.75" customHeight="1">
      <c r="A224" s="181">
        <v>33.0</v>
      </c>
      <c r="B224" s="130">
        <v>47.0</v>
      </c>
      <c r="C224" s="130">
        <v>9.0</v>
      </c>
      <c r="D224" s="150">
        <v>291.0</v>
      </c>
      <c r="E224" s="130">
        <v>223.0</v>
      </c>
      <c r="F224" s="144" t="s">
        <v>603</v>
      </c>
      <c r="G224" s="144" t="s">
        <v>1660</v>
      </c>
      <c r="H224" s="144" t="s">
        <v>1660</v>
      </c>
      <c r="I224" s="132" t="b">
        <v>1</v>
      </c>
      <c r="J224" s="151" t="s">
        <v>52</v>
      </c>
      <c r="K224" s="144" t="s">
        <v>1661</v>
      </c>
      <c r="L224" s="144" t="s">
        <v>1661</v>
      </c>
      <c r="M224" s="4" t="s">
        <v>1660</v>
      </c>
      <c r="N224" s="153" t="s">
        <v>1052</v>
      </c>
      <c r="O224" s="154"/>
      <c r="P224" s="154"/>
      <c r="Q224" s="149">
        <v>2020.0</v>
      </c>
      <c r="R224" s="149">
        <v>2.0</v>
      </c>
      <c r="S224" s="153" t="s">
        <v>64</v>
      </c>
      <c r="T224" s="138">
        <v>1.0</v>
      </c>
      <c r="U224" s="155" t="s">
        <v>1053</v>
      </c>
      <c r="V224" s="153" t="s">
        <v>1054</v>
      </c>
      <c r="W224" s="153" t="s">
        <v>1055</v>
      </c>
      <c r="X224" s="156">
        <v>1.06</v>
      </c>
      <c r="Y224" s="154"/>
      <c r="Z224" s="154"/>
      <c r="AA224" s="157">
        <v>116.5</v>
      </c>
      <c r="AB224" s="156">
        <v>45.2</v>
      </c>
      <c r="AC224" s="151" t="s">
        <v>68</v>
      </c>
      <c r="AD224" s="154"/>
      <c r="AE224" s="154"/>
      <c r="AF224" s="154"/>
      <c r="AG224" s="154"/>
    </row>
    <row r="225" ht="15.75" customHeight="1">
      <c r="A225" s="132">
        <v>33.0</v>
      </c>
      <c r="B225" s="130">
        <v>241.0</v>
      </c>
      <c r="C225" s="130">
        <v>9.0</v>
      </c>
      <c r="D225" s="130">
        <v>269.0</v>
      </c>
      <c r="E225" s="130">
        <v>224.0</v>
      </c>
      <c r="F225" s="4" t="s">
        <v>212</v>
      </c>
      <c r="G225" s="141"/>
      <c r="H225" s="136"/>
      <c r="I225" s="218" t="b">
        <v>0</v>
      </c>
      <c r="J225" s="133" t="s">
        <v>52</v>
      </c>
      <c r="K225" s="145" t="s">
        <v>1447</v>
      </c>
      <c r="L225" s="219" t="s">
        <v>1448</v>
      </c>
      <c r="M225" s="136"/>
      <c r="N225" s="137" t="s">
        <v>1052</v>
      </c>
      <c r="O225" s="136"/>
      <c r="P225" s="139" t="s">
        <v>196</v>
      </c>
      <c r="Q225" s="132">
        <v>2021.0</v>
      </c>
      <c r="R225" s="132">
        <v>2.0</v>
      </c>
      <c r="S225" s="137" t="s">
        <v>77</v>
      </c>
      <c r="T225" s="138">
        <v>2.0</v>
      </c>
      <c r="U225" s="139" t="s">
        <v>1040</v>
      </c>
      <c r="V225" s="4" t="s">
        <v>1054</v>
      </c>
      <c r="W225" s="137" t="s">
        <v>1055</v>
      </c>
      <c r="X225" s="140">
        <v>1.64</v>
      </c>
      <c r="Y225" s="136"/>
      <c r="Z225" s="136"/>
      <c r="AA225" s="138">
        <v>113.1</v>
      </c>
      <c r="AB225" s="138">
        <v>113.1</v>
      </c>
      <c r="AC225" s="138">
        <v>1.0</v>
      </c>
      <c r="AD225" s="136"/>
      <c r="AE225" s="136"/>
      <c r="AF225" s="136"/>
      <c r="AG225" s="136"/>
    </row>
    <row r="226" ht="15.75" customHeight="1">
      <c r="A226" s="143">
        <v>33.0</v>
      </c>
      <c r="B226" s="130">
        <v>356.0</v>
      </c>
      <c r="C226" s="130">
        <v>9.0</v>
      </c>
      <c r="D226" s="130">
        <v>312.0</v>
      </c>
      <c r="E226" s="130">
        <v>225.0</v>
      </c>
      <c r="F226" s="4" t="s">
        <v>603</v>
      </c>
      <c r="G226" s="4" t="s">
        <v>1656</v>
      </c>
      <c r="H226" s="145" t="s">
        <v>1657</v>
      </c>
      <c r="I226" s="132" t="b">
        <v>1</v>
      </c>
      <c r="J226" s="133" t="s">
        <v>52</v>
      </c>
      <c r="K226" s="4" t="s">
        <v>1658</v>
      </c>
      <c r="L226" s="4" t="s">
        <v>1658</v>
      </c>
      <c r="M226" s="4" t="s">
        <v>1659</v>
      </c>
      <c r="N226" s="137" t="s">
        <v>1163</v>
      </c>
      <c r="O226" s="136"/>
      <c r="P226" s="136"/>
      <c r="Q226" s="132">
        <v>2020.0</v>
      </c>
      <c r="R226" s="132">
        <v>3.0</v>
      </c>
      <c r="S226" s="137" t="s">
        <v>64</v>
      </c>
      <c r="T226" s="138">
        <v>1.0</v>
      </c>
      <c r="U226" s="136"/>
      <c r="V226" s="137" t="s">
        <v>1047</v>
      </c>
      <c r="W226" s="137" t="s">
        <v>1055</v>
      </c>
      <c r="X226" s="136"/>
      <c r="Y226" s="136"/>
      <c r="Z226" s="136"/>
      <c r="AA226" s="138">
        <v>109.0</v>
      </c>
      <c r="AB226" s="138">
        <v>1.0</v>
      </c>
      <c r="AC226" s="138">
        <v>1.0</v>
      </c>
      <c r="AD226" s="136"/>
      <c r="AE226" s="136"/>
      <c r="AF226" s="136"/>
      <c r="AG226" s="136"/>
    </row>
    <row r="227" ht="15.75" customHeight="1">
      <c r="A227" s="132">
        <v>33.0</v>
      </c>
      <c r="B227" s="130">
        <v>64.0</v>
      </c>
      <c r="C227" s="130">
        <v>9.0</v>
      </c>
      <c r="D227" s="130">
        <v>331.0</v>
      </c>
      <c r="E227" s="130">
        <v>226.0</v>
      </c>
      <c r="F227" s="4" t="s">
        <v>212</v>
      </c>
      <c r="G227" s="141"/>
      <c r="H227" s="145" t="s">
        <v>730</v>
      </c>
      <c r="I227" s="132" t="b">
        <v>1</v>
      </c>
      <c r="J227" s="133" t="s">
        <v>52</v>
      </c>
      <c r="K227" s="4" t="s">
        <v>731</v>
      </c>
      <c r="L227" s="4" t="s">
        <v>731</v>
      </c>
      <c r="M227" s="4" t="s">
        <v>730</v>
      </c>
      <c r="N227" s="137" t="s">
        <v>1052</v>
      </c>
      <c r="O227" s="136"/>
      <c r="P227" s="136"/>
      <c r="Q227" s="132">
        <v>2020.0</v>
      </c>
      <c r="R227" s="132">
        <v>2.0</v>
      </c>
      <c r="S227" s="137" t="s">
        <v>64</v>
      </c>
      <c r="T227" s="138">
        <v>1.0</v>
      </c>
      <c r="U227" s="139" t="s">
        <v>1053</v>
      </c>
      <c r="V227" s="4" t="s">
        <v>1054</v>
      </c>
      <c r="W227" s="137" t="s">
        <v>1055</v>
      </c>
      <c r="X227" s="140">
        <v>0.97</v>
      </c>
      <c r="Y227" s="136"/>
      <c r="Z227" s="136"/>
      <c r="AA227" s="138">
        <v>106.6</v>
      </c>
      <c r="AB227" s="138">
        <v>106.6</v>
      </c>
      <c r="AC227" s="138">
        <v>1.0</v>
      </c>
      <c r="AD227" s="136"/>
      <c r="AE227" s="136"/>
      <c r="AF227" s="136"/>
      <c r="AG227" s="136"/>
    </row>
    <row r="228" ht="15.75" customHeight="1">
      <c r="A228" s="132">
        <v>33.0</v>
      </c>
      <c r="B228" s="130">
        <v>35.0</v>
      </c>
      <c r="C228" s="130">
        <v>9.0</v>
      </c>
      <c r="D228" s="130">
        <v>326.0</v>
      </c>
      <c r="E228" s="130">
        <v>227.0</v>
      </c>
      <c r="F228" s="4" t="s">
        <v>212</v>
      </c>
      <c r="G228" s="141"/>
      <c r="H228" s="131" t="s">
        <v>407</v>
      </c>
      <c r="I228" s="132" t="b">
        <v>1</v>
      </c>
      <c r="J228" s="133" t="s">
        <v>52</v>
      </c>
      <c r="K228" s="4" t="s">
        <v>408</v>
      </c>
      <c r="L228" s="4" t="s">
        <v>408</v>
      </c>
      <c r="M228" s="4" t="s">
        <v>407</v>
      </c>
      <c r="N228" s="137" t="s">
        <v>1052</v>
      </c>
      <c r="O228" s="136"/>
      <c r="P228" s="136"/>
      <c r="Q228" s="132">
        <v>2020.0</v>
      </c>
      <c r="R228" s="132">
        <v>2.0</v>
      </c>
      <c r="S228" s="137" t="s">
        <v>64</v>
      </c>
      <c r="T228" s="138">
        <v>1.0</v>
      </c>
      <c r="U228" s="139" t="s">
        <v>1053</v>
      </c>
      <c r="V228" s="4" t="s">
        <v>1054</v>
      </c>
      <c r="W228" s="137" t="s">
        <v>1055</v>
      </c>
      <c r="X228" s="140">
        <v>0.97</v>
      </c>
      <c r="Y228" s="136"/>
      <c r="Z228" s="136"/>
      <c r="AA228" s="138">
        <v>102.0</v>
      </c>
      <c r="AB228" s="138">
        <v>102.0</v>
      </c>
      <c r="AC228" s="138">
        <v>1.0</v>
      </c>
      <c r="AD228" s="136"/>
      <c r="AE228" s="136"/>
      <c r="AF228" s="136"/>
      <c r="AG228" s="136"/>
    </row>
    <row r="229" ht="15.75" customHeight="1">
      <c r="A229" s="143">
        <v>33.0</v>
      </c>
      <c r="B229" s="130">
        <v>106.0</v>
      </c>
      <c r="C229" s="130">
        <v>9.0</v>
      </c>
      <c r="D229" s="130">
        <v>316.0</v>
      </c>
      <c r="E229" s="130">
        <v>228.0</v>
      </c>
      <c r="F229" s="4" t="s">
        <v>603</v>
      </c>
      <c r="G229" s="141"/>
      <c r="H229" s="145" t="s">
        <v>1652</v>
      </c>
      <c r="I229" s="132" t="b">
        <v>1</v>
      </c>
      <c r="J229" s="133" t="s">
        <v>52</v>
      </c>
      <c r="K229" s="4" t="s">
        <v>1653</v>
      </c>
      <c r="L229" s="4" t="s">
        <v>1653</v>
      </c>
      <c r="M229" s="4" t="s">
        <v>1652</v>
      </c>
      <c r="N229" s="137" t="s">
        <v>1052</v>
      </c>
      <c r="O229" s="136"/>
      <c r="P229" s="136"/>
      <c r="Q229" s="132">
        <v>2020.0</v>
      </c>
      <c r="R229" s="132">
        <v>2.0</v>
      </c>
      <c r="S229" s="137" t="s">
        <v>54</v>
      </c>
      <c r="T229" s="143">
        <v>3.0</v>
      </c>
      <c r="U229" s="139" t="s">
        <v>1053</v>
      </c>
      <c r="V229" s="4" t="s">
        <v>1054</v>
      </c>
      <c r="W229" s="137" t="s">
        <v>1055</v>
      </c>
      <c r="X229" s="140">
        <v>0.61</v>
      </c>
      <c r="Y229" s="136"/>
      <c r="Z229" s="136"/>
      <c r="AA229" s="138">
        <v>96.0</v>
      </c>
      <c r="AB229" s="138">
        <v>96.0</v>
      </c>
      <c r="AC229" s="138">
        <v>1.0</v>
      </c>
      <c r="AD229" s="136"/>
      <c r="AE229" s="136"/>
      <c r="AF229" s="136"/>
      <c r="AG229" s="136"/>
    </row>
    <row r="230" ht="15.75" customHeight="1">
      <c r="A230" s="143">
        <v>33.0</v>
      </c>
      <c r="B230" s="130">
        <v>18.0</v>
      </c>
      <c r="C230" s="130">
        <v>9.0</v>
      </c>
      <c r="D230" s="130">
        <v>246.0</v>
      </c>
      <c r="E230" s="130">
        <v>229.0</v>
      </c>
      <c r="F230" s="4" t="s">
        <v>603</v>
      </c>
      <c r="G230" s="141"/>
      <c r="H230" s="145" t="s">
        <v>1291</v>
      </c>
      <c r="I230" s="132" t="b">
        <v>1</v>
      </c>
      <c r="J230" s="133" t="s">
        <v>52</v>
      </c>
      <c r="K230" s="4" t="s">
        <v>1292</v>
      </c>
      <c r="L230" s="4" t="s">
        <v>1292</v>
      </c>
      <c r="M230" s="4" t="s">
        <v>1293</v>
      </c>
      <c r="N230" s="137" t="s">
        <v>1089</v>
      </c>
      <c r="O230" s="136"/>
      <c r="P230" s="136"/>
      <c r="Q230" s="132">
        <v>2021.0</v>
      </c>
      <c r="R230" s="132">
        <v>3.0</v>
      </c>
      <c r="S230" s="137" t="s">
        <v>64</v>
      </c>
      <c r="T230" s="138">
        <v>1.0</v>
      </c>
      <c r="U230" s="139" t="s">
        <v>1053</v>
      </c>
      <c r="V230" s="137" t="s">
        <v>1047</v>
      </c>
      <c r="W230" s="137" t="s">
        <v>1042</v>
      </c>
      <c r="X230" s="136"/>
      <c r="Y230" s="136"/>
      <c r="Z230" s="136"/>
      <c r="AA230" s="138">
        <v>87.0</v>
      </c>
      <c r="AB230" s="138">
        <v>1.0</v>
      </c>
      <c r="AC230" s="138">
        <v>1.0</v>
      </c>
      <c r="AD230" s="136"/>
      <c r="AE230" s="136"/>
      <c r="AF230" s="136"/>
      <c r="AG230" s="136"/>
    </row>
    <row r="231" ht="15.75" customHeight="1">
      <c r="A231" s="143">
        <v>33.0</v>
      </c>
      <c r="B231" s="130">
        <v>107.0</v>
      </c>
      <c r="C231" s="130">
        <v>9.0</v>
      </c>
      <c r="D231" s="130">
        <v>313.0</v>
      </c>
      <c r="E231" s="130">
        <v>230.0</v>
      </c>
      <c r="F231" s="4" t="s">
        <v>603</v>
      </c>
      <c r="G231" s="141"/>
      <c r="H231" s="145" t="s">
        <v>1654</v>
      </c>
      <c r="I231" s="132" t="b">
        <v>1</v>
      </c>
      <c r="J231" s="133" t="s">
        <v>52</v>
      </c>
      <c r="K231" s="4" t="s">
        <v>1655</v>
      </c>
      <c r="L231" s="4" t="s">
        <v>1655</v>
      </c>
      <c r="M231" s="4" t="s">
        <v>1654</v>
      </c>
      <c r="N231" s="137" t="s">
        <v>1052</v>
      </c>
      <c r="O231" s="136"/>
      <c r="P231" s="136"/>
      <c r="Q231" s="132">
        <v>2020.0</v>
      </c>
      <c r="R231" s="132">
        <v>2.0</v>
      </c>
      <c r="S231" s="137" t="s">
        <v>54</v>
      </c>
      <c r="T231" s="143">
        <v>3.0</v>
      </c>
      <c r="U231" s="139" t="s">
        <v>1053</v>
      </c>
      <c r="V231" s="4" t="s">
        <v>1054</v>
      </c>
      <c r="W231" s="137" t="s">
        <v>1055</v>
      </c>
      <c r="X231" s="140">
        <v>0.7</v>
      </c>
      <c r="Y231" s="136"/>
      <c r="Z231" s="136"/>
      <c r="AA231" s="138">
        <v>78.5</v>
      </c>
      <c r="AB231" s="138">
        <v>78.5</v>
      </c>
      <c r="AC231" s="138">
        <v>1.0</v>
      </c>
      <c r="AD231" s="136"/>
      <c r="AE231" s="136"/>
      <c r="AF231" s="136"/>
      <c r="AG231" s="136"/>
    </row>
    <row r="232" ht="15.75" customHeight="1">
      <c r="A232" s="132">
        <v>33.0</v>
      </c>
      <c r="B232" s="130">
        <v>63.0</v>
      </c>
      <c r="C232" s="130">
        <v>9.0</v>
      </c>
      <c r="D232" s="130">
        <v>226.0</v>
      </c>
      <c r="E232" s="130">
        <v>231.0</v>
      </c>
      <c r="F232" s="4" t="s">
        <v>212</v>
      </c>
      <c r="G232" s="141"/>
      <c r="H232" s="145" t="s">
        <v>1912</v>
      </c>
      <c r="I232" s="132" t="b">
        <v>1</v>
      </c>
      <c r="J232" s="133" t="s">
        <v>52</v>
      </c>
      <c r="K232" s="4" t="s">
        <v>1913</v>
      </c>
      <c r="L232" s="4" t="s">
        <v>1913</v>
      </c>
      <c r="M232" s="4" t="s">
        <v>1912</v>
      </c>
      <c r="N232" s="137" t="s">
        <v>1052</v>
      </c>
      <c r="O232" s="136"/>
      <c r="P232" s="136"/>
      <c r="Q232" s="132">
        <v>2020.0</v>
      </c>
      <c r="R232" s="132">
        <v>2.0</v>
      </c>
      <c r="S232" s="137" t="s">
        <v>64</v>
      </c>
      <c r="T232" s="138">
        <v>1.0</v>
      </c>
      <c r="U232" s="139" t="s">
        <v>1053</v>
      </c>
      <c r="V232" s="4" t="s">
        <v>1054</v>
      </c>
      <c r="W232" s="137" t="s">
        <v>1055</v>
      </c>
      <c r="X232" s="140">
        <v>0.93</v>
      </c>
      <c r="Y232" s="136"/>
      <c r="Z232" s="136"/>
      <c r="AA232" s="138">
        <v>77.7</v>
      </c>
      <c r="AB232" s="138">
        <v>77.7</v>
      </c>
      <c r="AC232" s="138">
        <v>1.0</v>
      </c>
      <c r="AD232" s="136"/>
      <c r="AE232" s="136"/>
      <c r="AF232" s="136"/>
      <c r="AG232" s="136"/>
    </row>
    <row r="233" ht="15.75" customHeight="1">
      <c r="A233" s="143">
        <v>33.0</v>
      </c>
      <c r="B233" s="130">
        <v>74.0</v>
      </c>
      <c r="C233" s="130">
        <v>9.0</v>
      </c>
      <c r="D233" s="130">
        <v>245.0</v>
      </c>
      <c r="E233" s="130">
        <v>232.0</v>
      </c>
      <c r="F233" s="4" t="s">
        <v>603</v>
      </c>
      <c r="G233" s="141"/>
      <c r="H233" s="131" t="s">
        <v>1294</v>
      </c>
      <c r="I233" s="132" t="b">
        <v>1</v>
      </c>
      <c r="J233" s="133" t="s">
        <v>52</v>
      </c>
      <c r="K233" s="4" t="s">
        <v>1295</v>
      </c>
      <c r="L233" s="4" t="s">
        <v>1295</v>
      </c>
      <c r="M233" s="4" t="s">
        <v>1294</v>
      </c>
      <c r="N233" s="137" t="s">
        <v>1052</v>
      </c>
      <c r="O233" s="136"/>
      <c r="P233" s="136"/>
      <c r="Q233" s="132">
        <v>2020.0</v>
      </c>
      <c r="R233" s="132">
        <v>2.0</v>
      </c>
      <c r="S233" s="137" t="s">
        <v>54</v>
      </c>
      <c r="T233" s="143">
        <v>3.0</v>
      </c>
      <c r="U233" s="139" t="s">
        <v>1053</v>
      </c>
      <c r="V233" s="4" t="s">
        <v>1054</v>
      </c>
      <c r="W233" s="137" t="s">
        <v>1055</v>
      </c>
      <c r="X233" s="140">
        <v>0.71</v>
      </c>
      <c r="Y233" s="136"/>
      <c r="Z233" s="136"/>
      <c r="AA233" s="138">
        <v>67.0</v>
      </c>
      <c r="AB233" s="138">
        <v>67.0</v>
      </c>
      <c r="AC233" s="138">
        <v>1.0</v>
      </c>
      <c r="AD233" s="136"/>
      <c r="AE233" s="136"/>
      <c r="AF233" s="136"/>
      <c r="AG233" s="136"/>
    </row>
    <row r="234" ht="15.75" customHeight="1">
      <c r="A234" s="143">
        <v>33.0</v>
      </c>
      <c r="B234" s="130">
        <v>17.0</v>
      </c>
      <c r="C234" s="130">
        <v>9.0</v>
      </c>
      <c r="D234" s="130">
        <v>247.0</v>
      </c>
      <c r="E234" s="130">
        <v>233.0</v>
      </c>
      <c r="F234" s="4" t="s">
        <v>603</v>
      </c>
      <c r="G234" s="141"/>
      <c r="H234" s="145" t="s">
        <v>1280</v>
      </c>
      <c r="I234" s="132" t="b">
        <v>0</v>
      </c>
      <c r="J234" s="133" t="s">
        <v>52</v>
      </c>
      <c r="K234" s="145" t="s">
        <v>1281</v>
      </c>
      <c r="L234" s="4" t="s">
        <v>1282</v>
      </c>
      <c r="M234" s="4" t="s">
        <v>1280</v>
      </c>
      <c r="N234" s="137" t="s">
        <v>1052</v>
      </c>
      <c r="O234" s="136"/>
      <c r="P234" s="136"/>
      <c r="Q234" s="132">
        <v>2020.0</v>
      </c>
      <c r="R234" s="132">
        <v>2.0</v>
      </c>
      <c r="S234" s="137" t="s">
        <v>64</v>
      </c>
      <c r="T234" s="138">
        <v>1.0</v>
      </c>
      <c r="U234" s="139" t="s">
        <v>1053</v>
      </c>
      <c r="V234" s="4" t="s">
        <v>1054</v>
      </c>
      <c r="W234" s="137" t="s">
        <v>1055</v>
      </c>
      <c r="X234" s="140">
        <v>0.84</v>
      </c>
      <c r="Y234" s="136"/>
      <c r="Z234" s="136"/>
      <c r="AA234" s="138">
        <v>63.0</v>
      </c>
      <c r="AB234" s="138">
        <v>63.0</v>
      </c>
      <c r="AC234" s="138">
        <v>1.0</v>
      </c>
      <c r="AD234" s="136"/>
      <c r="AE234" s="136"/>
      <c r="AF234" s="136"/>
      <c r="AG234" s="136"/>
    </row>
    <row r="235" ht="15.75" customHeight="1">
      <c r="A235" s="132">
        <v>33.0</v>
      </c>
      <c r="B235" s="130">
        <v>54.0</v>
      </c>
      <c r="C235" s="130">
        <v>9.0</v>
      </c>
      <c r="D235" s="130">
        <v>315.0</v>
      </c>
      <c r="E235" s="130">
        <v>234.0</v>
      </c>
      <c r="F235" s="4" t="s">
        <v>212</v>
      </c>
      <c r="G235" s="141"/>
      <c r="H235" s="145" t="s">
        <v>544</v>
      </c>
      <c r="I235" s="132" t="b">
        <v>1</v>
      </c>
      <c r="J235" s="133" t="s">
        <v>52</v>
      </c>
      <c r="K235" s="4" t="s">
        <v>545</v>
      </c>
      <c r="L235" s="4" t="s">
        <v>545</v>
      </c>
      <c r="M235" s="4" t="s">
        <v>544</v>
      </c>
      <c r="N235" s="137" t="s">
        <v>1052</v>
      </c>
      <c r="O235" s="136"/>
      <c r="P235" s="136"/>
      <c r="Q235" s="132">
        <v>2020.0</v>
      </c>
      <c r="R235" s="132">
        <v>2.0</v>
      </c>
      <c r="S235" s="137" t="s">
        <v>64</v>
      </c>
      <c r="T235" s="138">
        <v>1.0</v>
      </c>
      <c r="U235" s="139" t="s">
        <v>1053</v>
      </c>
      <c r="V235" s="4" t="s">
        <v>1054</v>
      </c>
      <c r="W235" s="137" t="s">
        <v>1055</v>
      </c>
      <c r="X235" s="140">
        <v>0.98</v>
      </c>
      <c r="Y235" s="136"/>
      <c r="Z235" s="136"/>
      <c r="AA235" s="138">
        <v>58.0</v>
      </c>
      <c r="AB235" s="138">
        <v>58.0</v>
      </c>
      <c r="AC235" s="138">
        <v>1.0</v>
      </c>
      <c r="AD235" s="136"/>
      <c r="AE235" s="136"/>
      <c r="AF235" s="136"/>
      <c r="AG235" s="136"/>
    </row>
    <row r="236" ht="15.75" customHeight="1">
      <c r="A236" s="143">
        <v>33.0</v>
      </c>
      <c r="B236" s="130">
        <v>354.0</v>
      </c>
      <c r="C236" s="130">
        <v>9.0</v>
      </c>
      <c r="D236" s="130">
        <v>314.0</v>
      </c>
      <c r="E236" s="130">
        <v>235.0</v>
      </c>
      <c r="F236" s="4" t="s">
        <v>603</v>
      </c>
      <c r="G236" s="4" t="s">
        <v>1606</v>
      </c>
      <c r="H236" s="4" t="s">
        <v>1606</v>
      </c>
      <c r="I236" s="132" t="b">
        <v>1</v>
      </c>
      <c r="J236" s="133" t="s">
        <v>52</v>
      </c>
      <c r="K236" s="4" t="s">
        <v>1607</v>
      </c>
      <c r="L236" s="4" t="s">
        <v>1607</v>
      </c>
      <c r="M236" s="4" t="s">
        <v>1608</v>
      </c>
      <c r="N236" s="137" t="s">
        <v>1063</v>
      </c>
      <c r="O236" s="136"/>
      <c r="P236" s="136"/>
      <c r="Q236" s="132">
        <v>2022.0</v>
      </c>
      <c r="R236" s="132">
        <v>3.0</v>
      </c>
      <c r="S236" s="137" t="s">
        <v>77</v>
      </c>
      <c r="T236" s="138">
        <v>2.0</v>
      </c>
      <c r="U236" s="136"/>
      <c r="V236" s="137" t="s">
        <v>1047</v>
      </c>
      <c r="W236" s="137" t="s">
        <v>1055</v>
      </c>
      <c r="X236" s="140">
        <v>1.3</v>
      </c>
      <c r="Y236" s="136"/>
      <c r="Z236" s="136"/>
      <c r="AA236" s="138">
        <v>52.0</v>
      </c>
      <c r="AB236" s="138">
        <v>1.0</v>
      </c>
      <c r="AC236" s="138">
        <v>1.0</v>
      </c>
      <c r="AD236" s="136"/>
      <c r="AE236" s="136"/>
      <c r="AF236" s="136"/>
      <c r="AG236" s="136"/>
    </row>
    <row r="237" ht="15.75" customHeight="1">
      <c r="A237" s="143">
        <v>33.0</v>
      </c>
      <c r="B237" s="130">
        <v>369.0</v>
      </c>
      <c r="C237" s="130">
        <v>9.0</v>
      </c>
      <c r="D237" s="130">
        <v>300.0</v>
      </c>
      <c r="E237" s="130">
        <v>236.0</v>
      </c>
      <c r="F237" s="4" t="s">
        <v>603</v>
      </c>
      <c r="G237" s="4" t="s">
        <v>1771</v>
      </c>
      <c r="H237" s="4" t="s">
        <v>1771</v>
      </c>
      <c r="I237" s="132" t="b">
        <v>1</v>
      </c>
      <c r="J237" s="133" t="s">
        <v>52</v>
      </c>
      <c r="K237" s="4" t="s">
        <v>1772</v>
      </c>
      <c r="L237" s="4" t="s">
        <v>1772</v>
      </c>
      <c r="M237" s="4" t="s">
        <v>1773</v>
      </c>
      <c r="N237" s="137" t="s">
        <v>1063</v>
      </c>
      <c r="O237" s="136"/>
      <c r="P237" s="136"/>
      <c r="Q237" s="132">
        <v>2022.0</v>
      </c>
      <c r="R237" s="132">
        <v>3.0</v>
      </c>
      <c r="S237" s="137" t="s">
        <v>64</v>
      </c>
      <c r="T237" s="138">
        <v>1.0</v>
      </c>
      <c r="U237" s="136"/>
      <c r="V237" s="137" t="s">
        <v>1047</v>
      </c>
      <c r="W237" s="137" t="s">
        <v>1055</v>
      </c>
      <c r="X237" s="140">
        <v>0.954</v>
      </c>
      <c r="Y237" s="136"/>
      <c r="Z237" s="136"/>
      <c r="AA237" s="138">
        <v>50.4</v>
      </c>
      <c r="AB237" s="138">
        <v>46.9</v>
      </c>
      <c r="AC237" s="138">
        <v>1.0</v>
      </c>
      <c r="AD237" s="136"/>
      <c r="AE237" s="136"/>
      <c r="AF237" s="136"/>
      <c r="AG237" s="136"/>
    </row>
    <row r="238" ht="15.75" customHeight="1">
      <c r="A238" s="143">
        <v>33.0</v>
      </c>
      <c r="B238" s="130">
        <v>55.0</v>
      </c>
      <c r="C238" s="130">
        <v>9.0</v>
      </c>
      <c r="D238" s="130">
        <v>301.0</v>
      </c>
      <c r="E238" s="130">
        <v>237.0</v>
      </c>
      <c r="F238" s="4" t="s">
        <v>603</v>
      </c>
      <c r="G238" s="141"/>
      <c r="H238" s="4" t="s">
        <v>1771</v>
      </c>
      <c r="I238" s="132" t="b">
        <v>1</v>
      </c>
      <c r="J238" s="133" t="s">
        <v>52</v>
      </c>
      <c r="K238" s="4" t="s">
        <v>1772</v>
      </c>
      <c r="L238" s="4" t="s">
        <v>1772</v>
      </c>
      <c r="M238" s="4" t="s">
        <v>1774</v>
      </c>
      <c r="N238" s="137" t="s">
        <v>1371</v>
      </c>
      <c r="O238" s="136"/>
      <c r="P238" s="136"/>
      <c r="Q238" s="132">
        <v>2023.0</v>
      </c>
      <c r="R238" s="132">
        <v>3.0</v>
      </c>
      <c r="S238" s="137" t="s">
        <v>64</v>
      </c>
      <c r="T238" s="138">
        <v>1.0</v>
      </c>
      <c r="U238" s="139" t="s">
        <v>1053</v>
      </c>
      <c r="V238" s="137" t="s">
        <v>1047</v>
      </c>
      <c r="W238" s="137" t="s">
        <v>66</v>
      </c>
      <c r="X238" s="136"/>
      <c r="Y238" s="136"/>
      <c r="Z238" s="136"/>
      <c r="AA238" s="138">
        <v>50.4</v>
      </c>
      <c r="AB238" s="138">
        <v>1.0</v>
      </c>
      <c r="AC238" s="133" t="s">
        <v>68</v>
      </c>
      <c r="AD238" s="136"/>
      <c r="AE238" s="136"/>
      <c r="AF238" s="136"/>
      <c r="AG238" s="136"/>
    </row>
    <row r="239" ht="15.75" customHeight="1">
      <c r="A239" s="143">
        <v>33.0</v>
      </c>
      <c r="B239" s="130">
        <v>9.0</v>
      </c>
      <c r="C239" s="130">
        <v>9.0</v>
      </c>
      <c r="D239" s="130">
        <v>228.0</v>
      </c>
      <c r="E239" s="130">
        <v>238.0</v>
      </c>
      <c r="F239" s="4" t="s">
        <v>610</v>
      </c>
      <c r="G239" s="141"/>
      <c r="H239" s="145" t="s">
        <v>495</v>
      </c>
      <c r="I239" s="132" t="b">
        <v>1</v>
      </c>
      <c r="J239" s="133" t="s">
        <v>52</v>
      </c>
      <c r="K239" s="4" t="s">
        <v>496</v>
      </c>
      <c r="L239" s="4" t="s">
        <v>496</v>
      </c>
      <c r="M239" s="4" t="s">
        <v>495</v>
      </c>
      <c r="N239" s="137" t="s">
        <v>1052</v>
      </c>
      <c r="O239" s="136"/>
      <c r="P239" s="136"/>
      <c r="Q239" s="132">
        <v>2020.0</v>
      </c>
      <c r="R239" s="132">
        <v>2.0</v>
      </c>
      <c r="S239" s="137" t="s">
        <v>64</v>
      </c>
      <c r="T239" s="138">
        <v>1.0</v>
      </c>
      <c r="U239" s="139" t="s">
        <v>1053</v>
      </c>
      <c r="V239" s="4" t="s">
        <v>1054</v>
      </c>
      <c r="W239" s="137" t="s">
        <v>1055</v>
      </c>
      <c r="X239" s="140">
        <v>0.9</v>
      </c>
      <c r="Y239" s="136"/>
      <c r="Z239" s="136"/>
      <c r="AA239" s="138">
        <v>50.0</v>
      </c>
      <c r="AB239" s="138">
        <v>50.0</v>
      </c>
      <c r="AC239" s="138">
        <v>1.0</v>
      </c>
      <c r="AD239" s="136"/>
      <c r="AE239" s="136"/>
      <c r="AF239" s="136"/>
      <c r="AG239" s="136"/>
    </row>
    <row r="240" ht="15.75" customHeight="1">
      <c r="A240" s="132">
        <v>33.0</v>
      </c>
      <c r="B240" s="130">
        <v>36.0</v>
      </c>
      <c r="C240" s="130">
        <v>9.0</v>
      </c>
      <c r="D240" s="130">
        <v>310.0</v>
      </c>
      <c r="E240" s="130">
        <v>239.0</v>
      </c>
      <c r="F240" s="4" t="s">
        <v>212</v>
      </c>
      <c r="G240" s="141"/>
      <c r="H240" s="145" t="s">
        <v>1515</v>
      </c>
      <c r="I240" s="132" t="b">
        <v>1</v>
      </c>
      <c r="J240" s="133" t="s">
        <v>52</v>
      </c>
      <c r="K240" s="4" t="s">
        <v>1516</v>
      </c>
      <c r="L240" s="4" t="s">
        <v>1516</v>
      </c>
      <c r="M240" s="4" t="s">
        <v>1515</v>
      </c>
      <c r="N240" s="137" t="s">
        <v>1052</v>
      </c>
      <c r="O240" s="136"/>
      <c r="P240" s="136"/>
      <c r="Q240" s="132">
        <v>2020.0</v>
      </c>
      <c r="R240" s="132">
        <v>2.0</v>
      </c>
      <c r="S240" s="137" t="s">
        <v>64</v>
      </c>
      <c r="T240" s="138">
        <v>1.0</v>
      </c>
      <c r="U240" s="139" t="s">
        <v>1053</v>
      </c>
      <c r="V240" s="4" t="s">
        <v>1054</v>
      </c>
      <c r="W240" s="137" t="s">
        <v>1055</v>
      </c>
      <c r="X240" s="140">
        <v>1.01</v>
      </c>
      <c r="Y240" s="136"/>
      <c r="Z240" s="136"/>
      <c r="AA240" s="138">
        <v>44.1</v>
      </c>
      <c r="AB240" s="138">
        <v>44.1</v>
      </c>
      <c r="AC240" s="138">
        <v>1.0</v>
      </c>
      <c r="AD240" s="136"/>
      <c r="AE240" s="136"/>
      <c r="AF240" s="136"/>
      <c r="AG240" s="136"/>
    </row>
    <row r="241" ht="15.75" customHeight="1">
      <c r="A241" s="143">
        <v>33.0</v>
      </c>
      <c r="B241" s="130">
        <v>367.0</v>
      </c>
      <c r="C241" s="130">
        <v>9.0</v>
      </c>
      <c r="D241" s="130">
        <v>173.0</v>
      </c>
      <c r="E241" s="130">
        <v>240.0</v>
      </c>
      <c r="F241" s="4" t="s">
        <v>603</v>
      </c>
      <c r="G241" s="78" t="s">
        <v>1765</v>
      </c>
      <c r="H241" s="136"/>
      <c r="I241" s="218" t="b">
        <v>0</v>
      </c>
      <c r="J241" s="133" t="s">
        <v>52</v>
      </c>
      <c r="K241" s="145" t="s">
        <v>1766</v>
      </c>
      <c r="L241" s="172" t="s">
        <v>1767</v>
      </c>
      <c r="M241" s="4" t="s">
        <v>1119</v>
      </c>
      <c r="N241" s="135" t="s">
        <v>1119</v>
      </c>
      <c r="O241" s="136"/>
      <c r="P241" s="139" t="s">
        <v>196</v>
      </c>
      <c r="Q241" s="132">
        <v>2021.0</v>
      </c>
      <c r="R241" s="132">
        <v>1.0</v>
      </c>
      <c r="S241" s="137" t="s">
        <v>77</v>
      </c>
      <c r="T241" s="138">
        <v>2.0</v>
      </c>
      <c r="U241" s="136"/>
      <c r="V241" s="4" t="s">
        <v>1041</v>
      </c>
      <c r="W241" s="137" t="s">
        <v>1042</v>
      </c>
      <c r="X241" s="140">
        <v>1.2</v>
      </c>
      <c r="Y241" s="136"/>
      <c r="Z241" s="136"/>
      <c r="AA241" s="138">
        <v>39.0</v>
      </c>
      <c r="AB241" s="138">
        <v>1.0</v>
      </c>
      <c r="AC241" s="138">
        <v>1.0</v>
      </c>
      <c r="AD241" s="140">
        <v>33143.0</v>
      </c>
      <c r="AE241" s="140">
        <v>1.0</v>
      </c>
      <c r="AF241" s="136"/>
      <c r="AG241" s="136"/>
    </row>
    <row r="242" ht="15.75" customHeight="1">
      <c r="A242" s="143">
        <v>33.0</v>
      </c>
      <c r="B242" s="130">
        <v>366.0</v>
      </c>
      <c r="C242" s="130">
        <v>9.0</v>
      </c>
      <c r="D242" s="130">
        <v>174.0</v>
      </c>
      <c r="E242" s="130">
        <v>241.0</v>
      </c>
      <c r="F242" s="4" t="s">
        <v>603</v>
      </c>
      <c r="G242" s="78" t="s">
        <v>1765</v>
      </c>
      <c r="H242" s="136"/>
      <c r="I242" s="218" t="b">
        <v>0</v>
      </c>
      <c r="J242" s="133" t="s">
        <v>52</v>
      </c>
      <c r="K242" s="145" t="s">
        <v>1766</v>
      </c>
      <c r="L242" s="172" t="s">
        <v>1767</v>
      </c>
      <c r="M242" s="4" t="s">
        <v>1140</v>
      </c>
      <c r="N242" s="137" t="s">
        <v>1140</v>
      </c>
      <c r="O242" s="136"/>
      <c r="P242" s="139" t="s">
        <v>196</v>
      </c>
      <c r="Q242" s="132">
        <v>2021.0</v>
      </c>
      <c r="R242" s="132">
        <v>1.0</v>
      </c>
      <c r="S242" s="137" t="s">
        <v>77</v>
      </c>
      <c r="T242" s="138">
        <v>2.0</v>
      </c>
      <c r="U242" s="136"/>
      <c r="V242" s="4" t="s">
        <v>1041</v>
      </c>
      <c r="W242" s="137" t="s">
        <v>1042</v>
      </c>
      <c r="X242" s="140">
        <v>1.3</v>
      </c>
      <c r="Y242" s="136"/>
      <c r="Z242" s="136"/>
      <c r="AA242" s="138">
        <v>39.0</v>
      </c>
      <c r="AB242" s="138">
        <v>1.0</v>
      </c>
      <c r="AC242" s="133" t="s">
        <v>68</v>
      </c>
      <c r="AD242" s="140">
        <v>1490.0</v>
      </c>
      <c r="AE242" s="140">
        <v>0.0</v>
      </c>
      <c r="AF242" s="136"/>
      <c r="AG242" s="136"/>
    </row>
    <row r="243" ht="15.75" customHeight="1">
      <c r="A243" s="143">
        <v>33.0</v>
      </c>
      <c r="B243" s="130">
        <v>364.0</v>
      </c>
      <c r="C243" s="130">
        <v>9.0</v>
      </c>
      <c r="D243" s="130">
        <v>175.0</v>
      </c>
      <c r="E243" s="130">
        <v>242.0</v>
      </c>
      <c r="F243" s="4" t="s">
        <v>603</v>
      </c>
      <c r="G243" s="78" t="s">
        <v>1765</v>
      </c>
      <c r="H243" s="136"/>
      <c r="I243" s="218" t="b">
        <v>0</v>
      </c>
      <c r="J243" s="133" t="s">
        <v>52</v>
      </c>
      <c r="K243" s="145" t="s">
        <v>1766</v>
      </c>
      <c r="L243" s="172" t="s">
        <v>1767</v>
      </c>
      <c r="M243" s="4" t="s">
        <v>1121</v>
      </c>
      <c r="N243" s="135" t="s">
        <v>1121</v>
      </c>
      <c r="O243" s="136"/>
      <c r="P243" s="139" t="s">
        <v>196</v>
      </c>
      <c r="Q243" s="132">
        <v>2021.0</v>
      </c>
      <c r="R243" s="132">
        <v>1.0</v>
      </c>
      <c r="S243" s="137" t="s">
        <v>54</v>
      </c>
      <c r="T243" s="143">
        <v>3.0</v>
      </c>
      <c r="U243" s="136"/>
      <c r="V243" s="4" t="s">
        <v>1041</v>
      </c>
      <c r="W243" s="137" t="s">
        <v>1042</v>
      </c>
      <c r="X243" s="140">
        <v>0.4</v>
      </c>
      <c r="Y243" s="136"/>
      <c r="Z243" s="136"/>
      <c r="AA243" s="138">
        <v>39.0</v>
      </c>
      <c r="AB243" s="138">
        <v>1.0</v>
      </c>
      <c r="AC243" s="133" t="s">
        <v>68</v>
      </c>
      <c r="AD243" s="140">
        <v>19212.0</v>
      </c>
      <c r="AE243" s="140">
        <v>3.6</v>
      </c>
      <c r="AF243" s="136"/>
      <c r="AG243" s="136"/>
    </row>
    <row r="244" ht="15.75" customHeight="1">
      <c r="A244" s="143">
        <v>33.0</v>
      </c>
      <c r="B244" s="130">
        <v>365.0</v>
      </c>
      <c r="C244" s="130">
        <v>9.0</v>
      </c>
      <c r="D244" s="130">
        <v>176.0</v>
      </c>
      <c r="E244" s="130">
        <v>243.0</v>
      </c>
      <c r="F244" s="4" t="s">
        <v>603</v>
      </c>
      <c r="G244" s="78" t="s">
        <v>1765</v>
      </c>
      <c r="H244" s="136"/>
      <c r="I244" s="218" t="b">
        <v>0</v>
      </c>
      <c r="J244" s="133" t="s">
        <v>52</v>
      </c>
      <c r="K244" s="145" t="s">
        <v>1766</v>
      </c>
      <c r="L244" s="172" t="s">
        <v>1767</v>
      </c>
      <c r="M244" s="4" t="s">
        <v>1117</v>
      </c>
      <c r="N244" s="135" t="s">
        <v>1117</v>
      </c>
      <c r="O244" s="136"/>
      <c r="P244" s="139" t="s">
        <v>196</v>
      </c>
      <c r="Q244" s="132">
        <v>2021.0</v>
      </c>
      <c r="R244" s="132">
        <v>1.0</v>
      </c>
      <c r="S244" s="137" t="s">
        <v>54</v>
      </c>
      <c r="T244" s="143">
        <v>3.0</v>
      </c>
      <c r="U244" s="136"/>
      <c r="V244" s="4" t="s">
        <v>1041</v>
      </c>
      <c r="W244" s="137" t="s">
        <v>1042</v>
      </c>
      <c r="X244" s="140">
        <v>0.7</v>
      </c>
      <c r="Y244" s="136"/>
      <c r="Z244" s="136"/>
      <c r="AA244" s="138">
        <v>39.0</v>
      </c>
      <c r="AB244" s="138">
        <v>1.0</v>
      </c>
      <c r="AC244" s="133" t="s">
        <v>68</v>
      </c>
      <c r="AD244" s="140">
        <v>2042.0</v>
      </c>
      <c r="AE244" s="140">
        <v>1.8</v>
      </c>
      <c r="AF244" s="136"/>
      <c r="AG244" s="136"/>
    </row>
    <row r="245" ht="15.75" customHeight="1">
      <c r="A245" s="143">
        <v>33.0</v>
      </c>
      <c r="B245" s="130">
        <v>359.0</v>
      </c>
      <c r="C245" s="130">
        <v>9.0</v>
      </c>
      <c r="D245" s="130">
        <v>207.0</v>
      </c>
      <c r="E245" s="130">
        <v>244.0</v>
      </c>
      <c r="F245" s="4" t="s">
        <v>603</v>
      </c>
      <c r="G245" s="4" t="s">
        <v>1681</v>
      </c>
      <c r="H245" s="4" t="s">
        <v>1681</v>
      </c>
      <c r="I245" s="132" t="b">
        <v>1</v>
      </c>
      <c r="J245" s="133" t="s">
        <v>52</v>
      </c>
      <c r="K245" s="4" t="s">
        <v>1682</v>
      </c>
      <c r="L245" s="4" t="s">
        <v>1682</v>
      </c>
      <c r="M245" s="4" t="s">
        <v>1683</v>
      </c>
      <c r="N245" s="137" t="s">
        <v>1163</v>
      </c>
      <c r="O245" s="136"/>
      <c r="P245" s="136"/>
      <c r="Q245" s="132">
        <v>2020.0</v>
      </c>
      <c r="R245" s="132">
        <v>3.0</v>
      </c>
      <c r="S245" s="137" t="s">
        <v>64</v>
      </c>
      <c r="T245" s="138">
        <v>1.0</v>
      </c>
      <c r="U245" s="136"/>
      <c r="V245" s="137" t="s">
        <v>1047</v>
      </c>
      <c r="W245" s="137" t="s">
        <v>1055</v>
      </c>
      <c r="X245" s="136"/>
      <c r="Y245" s="136"/>
      <c r="Z245" s="136"/>
      <c r="AA245" s="138">
        <v>35.0</v>
      </c>
      <c r="AB245" s="138">
        <v>35.0</v>
      </c>
      <c r="AC245" s="138">
        <v>1.0</v>
      </c>
      <c r="AD245" s="136"/>
      <c r="AE245" s="136"/>
      <c r="AF245" s="136"/>
      <c r="AG245" s="136"/>
    </row>
    <row r="246" ht="15.75" customHeight="1">
      <c r="A246" s="132">
        <v>33.0</v>
      </c>
      <c r="B246" s="130">
        <v>281.0</v>
      </c>
      <c r="C246" s="130">
        <v>9.0</v>
      </c>
      <c r="D246" s="130">
        <v>277.0</v>
      </c>
      <c r="E246" s="130">
        <v>245.0</v>
      </c>
      <c r="F246" s="4" t="s">
        <v>212</v>
      </c>
      <c r="G246" s="4" t="s">
        <v>1461</v>
      </c>
      <c r="H246" s="4" t="s">
        <v>1461</v>
      </c>
      <c r="I246" s="132" t="b">
        <v>1</v>
      </c>
      <c r="J246" s="133" t="s">
        <v>52</v>
      </c>
      <c r="K246" s="4" t="s">
        <v>1462</v>
      </c>
      <c r="L246" s="4" t="s">
        <v>1462</v>
      </c>
      <c r="M246" s="4" t="s">
        <v>1463</v>
      </c>
      <c r="N246" s="137" t="s">
        <v>1163</v>
      </c>
      <c r="O246" s="136"/>
      <c r="P246" s="136"/>
      <c r="Q246" s="132">
        <v>2020.0</v>
      </c>
      <c r="R246" s="132">
        <v>3.0</v>
      </c>
      <c r="S246" s="137" t="s">
        <v>64</v>
      </c>
      <c r="T246" s="138">
        <v>1.0</v>
      </c>
      <c r="U246" s="136"/>
      <c r="V246" s="137" t="s">
        <v>1047</v>
      </c>
      <c r="W246" s="137" t="s">
        <v>1055</v>
      </c>
      <c r="X246" s="136"/>
      <c r="Y246" s="136"/>
      <c r="Z246" s="136"/>
      <c r="AA246" s="138">
        <v>19.0</v>
      </c>
      <c r="AB246" s="138">
        <v>1.0</v>
      </c>
      <c r="AC246" s="138">
        <v>1.0</v>
      </c>
      <c r="AD246" s="136"/>
      <c r="AE246" s="136"/>
      <c r="AF246" s="136"/>
      <c r="AG246" s="136"/>
    </row>
    <row r="247" ht="15.75" customHeight="1">
      <c r="A247" s="143">
        <v>33.0</v>
      </c>
      <c r="B247" s="130">
        <v>338.0</v>
      </c>
      <c r="C247" s="130">
        <v>9.0</v>
      </c>
      <c r="D247" s="130">
        <v>253.0</v>
      </c>
      <c r="E247" s="130">
        <v>246.0</v>
      </c>
      <c r="F247" s="4" t="s">
        <v>603</v>
      </c>
      <c r="G247" s="4" t="s">
        <v>1345</v>
      </c>
      <c r="H247" s="4" t="s">
        <v>1345</v>
      </c>
      <c r="I247" s="132" t="b">
        <v>1</v>
      </c>
      <c r="J247" s="133" t="s">
        <v>52</v>
      </c>
      <c r="K247" s="4" t="s">
        <v>1346</v>
      </c>
      <c r="L247" s="4" t="s">
        <v>1346</v>
      </c>
      <c r="M247" s="4" t="s">
        <v>1347</v>
      </c>
      <c r="N247" s="135" t="s">
        <v>1049</v>
      </c>
      <c r="O247" s="136"/>
      <c r="P247" s="136"/>
      <c r="Q247" s="132">
        <v>2022.0</v>
      </c>
      <c r="R247" s="132">
        <v>3.0</v>
      </c>
      <c r="S247" s="137" t="s">
        <v>77</v>
      </c>
      <c r="T247" s="138">
        <v>2.0</v>
      </c>
      <c r="U247" s="136"/>
      <c r="V247" s="137" t="s">
        <v>1047</v>
      </c>
      <c r="W247" s="137" t="s">
        <v>1042</v>
      </c>
      <c r="X247" s="136"/>
      <c r="Y247" s="136"/>
      <c r="Z247" s="136"/>
      <c r="AA247" s="138">
        <v>18.0</v>
      </c>
      <c r="AB247" s="138">
        <v>1.0</v>
      </c>
      <c r="AC247" s="138">
        <v>1.0</v>
      </c>
      <c r="AD247" s="136"/>
      <c r="AE247" s="136"/>
      <c r="AF247" s="136"/>
      <c r="AG247" s="136"/>
    </row>
    <row r="248" ht="15.75" customHeight="1">
      <c r="A248" s="143">
        <v>33.0</v>
      </c>
      <c r="B248" s="130">
        <v>57.0</v>
      </c>
      <c r="C248" s="130">
        <v>9.0</v>
      </c>
      <c r="D248" s="130">
        <v>320.0</v>
      </c>
      <c r="E248" s="130">
        <v>247.0</v>
      </c>
      <c r="F248" s="4" t="s">
        <v>603</v>
      </c>
      <c r="G248" s="141"/>
      <c r="H248" s="145" t="s">
        <v>1785</v>
      </c>
      <c r="I248" s="132" t="b">
        <v>1</v>
      </c>
      <c r="J248" s="133" t="s">
        <v>52</v>
      </c>
      <c r="K248" s="4" t="s">
        <v>1786</v>
      </c>
      <c r="L248" s="4" t="s">
        <v>1786</v>
      </c>
      <c r="M248" s="4" t="s">
        <v>1787</v>
      </c>
      <c r="N248" s="137" t="s">
        <v>1371</v>
      </c>
      <c r="O248" s="136"/>
      <c r="P248" s="136"/>
      <c r="Q248" s="132">
        <v>2023.0</v>
      </c>
      <c r="R248" s="132">
        <v>3.0</v>
      </c>
      <c r="S248" s="137" t="s">
        <v>64</v>
      </c>
      <c r="T248" s="138">
        <v>1.0</v>
      </c>
      <c r="U248" s="139" t="s">
        <v>1053</v>
      </c>
      <c r="V248" s="137" t="s">
        <v>1047</v>
      </c>
      <c r="W248" s="137" t="s">
        <v>66</v>
      </c>
      <c r="X248" s="136"/>
      <c r="Y248" s="136"/>
      <c r="Z248" s="136"/>
      <c r="AA248" s="138">
        <v>14.6</v>
      </c>
      <c r="AB248" s="138">
        <v>1.0</v>
      </c>
      <c r="AC248" s="138">
        <v>1.0</v>
      </c>
      <c r="AD248" s="136"/>
      <c r="AE248" s="136"/>
      <c r="AF248" s="136"/>
      <c r="AG248" s="136"/>
    </row>
    <row r="249" ht="15.75" customHeight="1">
      <c r="A249" s="149">
        <v>33.0</v>
      </c>
      <c r="B249" s="130">
        <v>159.0</v>
      </c>
      <c r="C249" s="130">
        <v>9.0</v>
      </c>
      <c r="D249" s="150">
        <v>280.0</v>
      </c>
      <c r="E249" s="130">
        <v>248.0</v>
      </c>
      <c r="F249" s="144" t="s">
        <v>212</v>
      </c>
      <c r="G249" s="141"/>
      <c r="H249" s="145" t="s">
        <v>1471</v>
      </c>
      <c r="I249" s="132" t="b">
        <v>1</v>
      </c>
      <c r="J249" s="151" t="s">
        <v>52</v>
      </c>
      <c r="K249" s="144" t="s">
        <v>1472</v>
      </c>
      <c r="L249" s="144" t="s">
        <v>1472</v>
      </c>
      <c r="M249" s="4" t="s">
        <v>1471</v>
      </c>
      <c r="N249" s="153" t="s">
        <v>1052</v>
      </c>
      <c r="O249" s="154"/>
      <c r="P249" s="154"/>
      <c r="Q249" s="149">
        <v>2020.0</v>
      </c>
      <c r="R249" s="149">
        <v>2.0</v>
      </c>
      <c r="S249" s="153" t="s">
        <v>64</v>
      </c>
      <c r="T249" s="138">
        <v>1.0</v>
      </c>
      <c r="U249" s="155" t="s">
        <v>1040</v>
      </c>
      <c r="V249" s="153" t="s">
        <v>1054</v>
      </c>
      <c r="W249" s="153" t="s">
        <v>1055</v>
      </c>
      <c r="X249" s="156">
        <v>0.93</v>
      </c>
      <c r="Y249" s="154"/>
      <c r="Z249" s="154"/>
      <c r="AA249" s="157">
        <v>5.0</v>
      </c>
      <c r="AB249" s="157">
        <v>1.8</v>
      </c>
      <c r="AC249" s="151" t="s">
        <v>68</v>
      </c>
      <c r="AD249" s="154"/>
      <c r="AE249" s="154"/>
      <c r="AF249" s="154"/>
      <c r="AG249" s="154"/>
    </row>
    <row r="250" ht="15.75" customHeight="1">
      <c r="A250" s="149">
        <v>33.0</v>
      </c>
      <c r="B250" s="130">
        <v>92.0</v>
      </c>
      <c r="C250" s="130">
        <v>9.0</v>
      </c>
      <c r="D250" s="150">
        <v>279.0</v>
      </c>
      <c r="E250" s="130">
        <v>249.0</v>
      </c>
      <c r="F250" s="144" t="s">
        <v>212</v>
      </c>
      <c r="G250" s="141"/>
      <c r="H250" s="145" t="s">
        <v>1471</v>
      </c>
      <c r="I250" s="132" t="b">
        <v>1</v>
      </c>
      <c r="J250" s="151" t="s">
        <v>52</v>
      </c>
      <c r="K250" s="144" t="s">
        <v>1472</v>
      </c>
      <c r="L250" s="144" t="s">
        <v>1472</v>
      </c>
      <c r="M250" s="4" t="s">
        <v>1473</v>
      </c>
      <c r="N250" s="153" t="s">
        <v>1089</v>
      </c>
      <c r="O250" s="154"/>
      <c r="P250" s="154"/>
      <c r="Q250" s="149">
        <v>2021.0</v>
      </c>
      <c r="R250" s="149">
        <v>3.0</v>
      </c>
      <c r="S250" s="153" t="s">
        <v>54</v>
      </c>
      <c r="T250" s="143">
        <v>3.0</v>
      </c>
      <c r="U250" s="155" t="s">
        <v>1053</v>
      </c>
      <c r="V250" s="153" t="s">
        <v>1047</v>
      </c>
      <c r="W250" s="153" t="s">
        <v>1042</v>
      </c>
      <c r="X250" s="154"/>
      <c r="Y250" s="154"/>
      <c r="Z250" s="154"/>
      <c r="AA250" s="157">
        <v>5.0</v>
      </c>
      <c r="AB250" s="157">
        <v>3.2</v>
      </c>
      <c r="AC250" s="157">
        <v>1.0</v>
      </c>
      <c r="AD250" s="154"/>
      <c r="AE250" s="154"/>
      <c r="AF250" s="154"/>
      <c r="AG250" s="154"/>
    </row>
    <row r="251" ht="15.75" customHeight="1">
      <c r="A251" s="132">
        <v>33.0</v>
      </c>
      <c r="B251" s="130">
        <v>101.0</v>
      </c>
      <c r="C251" s="130">
        <v>9.0</v>
      </c>
      <c r="D251" s="130">
        <v>317.0</v>
      </c>
      <c r="E251" s="130">
        <v>250.0</v>
      </c>
      <c r="F251" s="4" t="s">
        <v>212</v>
      </c>
      <c r="G251" s="141"/>
      <c r="H251" s="131" t="s">
        <v>1609</v>
      </c>
      <c r="I251" s="132" t="b">
        <v>1</v>
      </c>
      <c r="J251" s="133" t="s">
        <v>52</v>
      </c>
      <c r="K251" s="4" t="s">
        <v>1610</v>
      </c>
      <c r="L251" s="4" t="s">
        <v>1610</v>
      </c>
      <c r="M251" s="4" t="s">
        <v>1609</v>
      </c>
      <c r="N251" s="137" t="s">
        <v>1052</v>
      </c>
      <c r="O251" s="136"/>
      <c r="P251" s="136"/>
      <c r="Q251" s="132">
        <v>2020.0</v>
      </c>
      <c r="R251" s="132">
        <v>2.0</v>
      </c>
      <c r="S251" s="137" t="s">
        <v>54</v>
      </c>
      <c r="T251" s="143">
        <v>3.0</v>
      </c>
      <c r="U251" s="139" t="s">
        <v>1053</v>
      </c>
      <c r="V251" s="4" t="s">
        <v>1054</v>
      </c>
      <c r="W251" s="137" t="s">
        <v>1055</v>
      </c>
      <c r="X251" s="140">
        <v>0.78</v>
      </c>
      <c r="Y251" s="136"/>
      <c r="Z251" s="136"/>
      <c r="AA251" s="138">
        <v>1.6</v>
      </c>
      <c r="AB251" s="138">
        <v>1.6</v>
      </c>
      <c r="AC251" s="138">
        <v>1.0</v>
      </c>
      <c r="AD251" s="136"/>
      <c r="AE251" s="136"/>
      <c r="AF251" s="136"/>
      <c r="AG251" s="136"/>
    </row>
    <row r="252" ht="15.75" customHeight="1">
      <c r="A252" s="143">
        <v>33.0</v>
      </c>
      <c r="B252" s="130">
        <v>434.0</v>
      </c>
      <c r="C252" s="130">
        <v>9.0</v>
      </c>
      <c r="D252" s="130">
        <v>195.0</v>
      </c>
      <c r="E252" s="130">
        <v>251.0</v>
      </c>
      <c r="F252" s="4" t="s">
        <v>603</v>
      </c>
      <c r="G252" s="4" t="s">
        <v>1739</v>
      </c>
      <c r="H252" s="4" t="s">
        <v>1739</v>
      </c>
      <c r="I252" s="132" t="b">
        <v>1</v>
      </c>
      <c r="J252" s="133" t="s">
        <v>52</v>
      </c>
      <c r="K252" s="4" t="s">
        <v>1740</v>
      </c>
      <c r="L252" s="4" t="s">
        <v>1740</v>
      </c>
      <c r="M252" s="4" t="s">
        <v>1741</v>
      </c>
      <c r="N252" s="137" t="s">
        <v>1155</v>
      </c>
      <c r="O252" s="136"/>
      <c r="P252" s="136"/>
      <c r="Q252" s="132">
        <v>2022.0</v>
      </c>
      <c r="R252" s="132">
        <v>3.0</v>
      </c>
      <c r="S252" s="137" t="s">
        <v>64</v>
      </c>
      <c r="T252" s="138">
        <v>1.0</v>
      </c>
      <c r="U252" s="136"/>
      <c r="V252" s="137" t="s">
        <v>1054</v>
      </c>
      <c r="W252" s="137" t="s">
        <v>1055</v>
      </c>
      <c r="X252" s="140">
        <v>0.825</v>
      </c>
      <c r="Y252" s="136"/>
      <c r="Z252" s="136"/>
      <c r="AA252" s="138">
        <v>0.0</v>
      </c>
      <c r="AB252" s="138">
        <v>1.0</v>
      </c>
      <c r="AC252" s="133" t="s">
        <v>68</v>
      </c>
      <c r="AD252" s="136"/>
      <c r="AE252" s="136"/>
      <c r="AF252" s="136"/>
      <c r="AG252" s="136"/>
    </row>
    <row r="253" ht="15.75" customHeight="1">
      <c r="A253" s="132">
        <v>33.0</v>
      </c>
      <c r="B253" s="130">
        <v>31.0</v>
      </c>
      <c r="C253" s="130">
        <v>9.0</v>
      </c>
      <c r="D253" s="130">
        <v>282.0</v>
      </c>
      <c r="E253" s="130">
        <v>252.0</v>
      </c>
      <c r="F253" s="4" t="s">
        <v>212</v>
      </c>
      <c r="G253" s="141"/>
      <c r="H253" s="131" t="s">
        <v>1477</v>
      </c>
      <c r="I253" s="132" t="b">
        <v>1</v>
      </c>
      <c r="J253" s="133" t="s">
        <v>52</v>
      </c>
      <c r="K253" s="4" t="s">
        <v>1478</v>
      </c>
      <c r="L253" s="4" t="s">
        <v>1478</v>
      </c>
      <c r="M253" s="4" t="s">
        <v>1477</v>
      </c>
      <c r="N253" s="137" t="s">
        <v>1052</v>
      </c>
      <c r="O253" s="136"/>
      <c r="P253" s="136"/>
      <c r="Q253" s="132">
        <v>2020.0</v>
      </c>
      <c r="R253" s="132">
        <v>2.0</v>
      </c>
      <c r="S253" s="137" t="s">
        <v>64</v>
      </c>
      <c r="T253" s="138">
        <v>1.0</v>
      </c>
      <c r="U253" s="139" t="s">
        <v>1053</v>
      </c>
      <c r="V253" s="4" t="s">
        <v>1054</v>
      </c>
      <c r="W253" s="137" t="s">
        <v>1055</v>
      </c>
      <c r="X253" s="140">
        <v>1.0</v>
      </c>
      <c r="Y253" s="136"/>
      <c r="Z253" s="136"/>
      <c r="AA253" s="138">
        <v>0.0</v>
      </c>
      <c r="AB253" s="138">
        <v>1.0</v>
      </c>
      <c r="AC253" s="138">
        <v>1.0</v>
      </c>
      <c r="AD253" s="136"/>
      <c r="AE253" s="136"/>
      <c r="AF253" s="136"/>
      <c r="AG253" s="136"/>
    </row>
    <row r="254" ht="15.75" customHeight="1">
      <c r="A254" s="132">
        <v>33.0</v>
      </c>
      <c r="B254" s="130">
        <v>32.0</v>
      </c>
      <c r="C254" s="130">
        <v>9.0</v>
      </c>
      <c r="D254" s="130">
        <v>283.0</v>
      </c>
      <c r="E254" s="130">
        <v>253.0</v>
      </c>
      <c r="F254" s="4" t="s">
        <v>212</v>
      </c>
      <c r="G254" s="141"/>
      <c r="H254" s="131" t="s">
        <v>1479</v>
      </c>
      <c r="I254" s="132" t="b">
        <v>1</v>
      </c>
      <c r="J254" s="158" t="s">
        <v>52</v>
      </c>
      <c r="K254" s="78" t="s">
        <v>1480</v>
      </c>
      <c r="L254" s="78" t="s">
        <v>1480</v>
      </c>
      <c r="M254" s="4" t="s">
        <v>1481</v>
      </c>
      <c r="N254" s="135" t="s">
        <v>1102</v>
      </c>
      <c r="O254" s="136"/>
      <c r="P254" s="136"/>
      <c r="Q254" s="132">
        <v>2020.0</v>
      </c>
      <c r="R254" s="132">
        <v>3.0</v>
      </c>
      <c r="S254" s="137" t="s">
        <v>64</v>
      </c>
      <c r="T254" s="138">
        <v>1.0</v>
      </c>
      <c r="U254" s="139" t="s">
        <v>1053</v>
      </c>
      <c r="V254" s="137" t="s">
        <v>1047</v>
      </c>
      <c r="W254" s="4" t="s">
        <v>1042</v>
      </c>
      <c r="X254" s="136"/>
      <c r="Y254" s="136"/>
      <c r="Z254" s="136"/>
      <c r="AA254" s="138">
        <v>0.0</v>
      </c>
      <c r="AB254" s="138">
        <v>1.0</v>
      </c>
      <c r="AC254" s="138">
        <v>1.0</v>
      </c>
      <c r="AD254" s="136"/>
      <c r="AE254" s="136"/>
      <c r="AF254" s="136"/>
      <c r="AG254" s="136"/>
    </row>
    <row r="255" ht="15.75" customHeight="1">
      <c r="A255" s="143">
        <v>33.0</v>
      </c>
      <c r="B255" s="130">
        <v>433.0</v>
      </c>
      <c r="C255" s="130">
        <v>9.0</v>
      </c>
      <c r="D255" s="130">
        <v>194.0</v>
      </c>
      <c r="E255" s="130">
        <v>254.0</v>
      </c>
      <c r="F255" s="4" t="s">
        <v>603</v>
      </c>
      <c r="G255" s="4" t="s">
        <v>1739</v>
      </c>
      <c r="H255" s="4" t="s">
        <v>1739</v>
      </c>
      <c r="I255" s="132" t="b">
        <v>1</v>
      </c>
      <c r="J255" s="133" t="s">
        <v>52</v>
      </c>
      <c r="K255" s="4" t="s">
        <v>1740</v>
      </c>
      <c r="L255" s="4" t="s">
        <v>1740</v>
      </c>
      <c r="M255" s="4" t="s">
        <v>1742</v>
      </c>
      <c r="N255" s="135" t="s">
        <v>1268</v>
      </c>
      <c r="O255" s="136"/>
      <c r="P255" s="136"/>
      <c r="Q255" s="132">
        <v>2018.0</v>
      </c>
      <c r="R255" s="132">
        <v>1.0</v>
      </c>
      <c r="S255" s="137" t="s">
        <v>54</v>
      </c>
      <c r="T255" s="143">
        <v>3.0</v>
      </c>
      <c r="U255" s="136"/>
      <c r="V255" s="4" t="s">
        <v>1041</v>
      </c>
      <c r="W255" s="137" t="s">
        <v>1042</v>
      </c>
      <c r="X255" s="140">
        <v>0.19</v>
      </c>
      <c r="Y255" s="136"/>
      <c r="Z255" s="136"/>
      <c r="AA255" s="138">
        <v>0.0</v>
      </c>
      <c r="AB255" s="138">
        <v>1.0</v>
      </c>
      <c r="AC255" s="138">
        <v>1.0</v>
      </c>
      <c r="AD255" s="140">
        <v>202.0</v>
      </c>
      <c r="AE255" s="136"/>
      <c r="AF255" s="136"/>
      <c r="AG255" s="136"/>
    </row>
    <row r="256" ht="15.75" customHeight="1">
      <c r="A256" s="132">
        <v>33.0</v>
      </c>
      <c r="B256" s="130">
        <v>59.0</v>
      </c>
      <c r="C256" s="130">
        <v>9.0</v>
      </c>
      <c r="D256" s="130">
        <v>210.0</v>
      </c>
      <c r="E256" s="130">
        <v>255.0</v>
      </c>
      <c r="F256" s="4" t="s">
        <v>212</v>
      </c>
      <c r="G256" s="141"/>
      <c r="H256" s="145" t="s">
        <v>1832</v>
      </c>
      <c r="I256" s="132" t="b">
        <v>1</v>
      </c>
      <c r="J256" s="133" t="s">
        <v>52</v>
      </c>
      <c r="K256" s="4" t="s">
        <v>1833</v>
      </c>
      <c r="L256" s="4" t="s">
        <v>1833</v>
      </c>
      <c r="M256" s="4" t="s">
        <v>1832</v>
      </c>
      <c r="N256" s="137" t="s">
        <v>1052</v>
      </c>
      <c r="O256" s="136"/>
      <c r="P256" s="136"/>
      <c r="Q256" s="132">
        <v>2021.0</v>
      </c>
      <c r="R256" s="132">
        <v>2.0</v>
      </c>
      <c r="S256" s="137" t="s">
        <v>64</v>
      </c>
      <c r="T256" s="138">
        <v>1.0</v>
      </c>
      <c r="U256" s="139" t="s">
        <v>1053</v>
      </c>
      <c r="V256" s="4" t="s">
        <v>1054</v>
      </c>
      <c r="W256" s="137" t="s">
        <v>1055</v>
      </c>
      <c r="X256" s="140">
        <v>1.05</v>
      </c>
      <c r="Y256" s="136"/>
      <c r="Z256" s="136"/>
      <c r="AA256" s="138">
        <v>0.0</v>
      </c>
      <c r="AB256" s="138">
        <v>1.0</v>
      </c>
      <c r="AC256" s="138">
        <v>1.0</v>
      </c>
      <c r="AD256" s="136"/>
      <c r="AE256" s="136"/>
      <c r="AF256" s="136"/>
      <c r="AG256" s="136"/>
    </row>
    <row r="257" ht="15.75" customHeight="1">
      <c r="A257" s="132">
        <v>33.0</v>
      </c>
      <c r="B257" s="130">
        <v>60.0</v>
      </c>
      <c r="C257" s="130">
        <v>9.0</v>
      </c>
      <c r="D257" s="130">
        <v>323.0</v>
      </c>
      <c r="E257" s="130">
        <v>256.0</v>
      </c>
      <c r="F257" s="4" t="s">
        <v>212</v>
      </c>
      <c r="G257" s="141"/>
      <c r="H257" s="145" t="s">
        <v>1845</v>
      </c>
      <c r="I257" s="132" t="b">
        <v>1</v>
      </c>
      <c r="J257" s="133" t="s">
        <v>52</v>
      </c>
      <c r="K257" s="4" t="s">
        <v>1846</v>
      </c>
      <c r="L257" s="4" t="s">
        <v>1846</v>
      </c>
      <c r="M257" s="4" t="s">
        <v>1845</v>
      </c>
      <c r="N257" s="137" t="s">
        <v>1052</v>
      </c>
      <c r="O257" s="136"/>
      <c r="P257" s="136"/>
      <c r="Q257" s="132">
        <v>2020.0</v>
      </c>
      <c r="R257" s="132">
        <v>2.0</v>
      </c>
      <c r="S257" s="137" t="s">
        <v>64</v>
      </c>
      <c r="T257" s="138">
        <v>1.0</v>
      </c>
      <c r="U257" s="139" t="s">
        <v>1053</v>
      </c>
      <c r="V257" s="4" t="s">
        <v>1054</v>
      </c>
      <c r="W257" s="137" t="s">
        <v>1055</v>
      </c>
      <c r="X257" s="140">
        <v>1.08</v>
      </c>
      <c r="Y257" s="136"/>
      <c r="Z257" s="136"/>
      <c r="AA257" s="138">
        <v>0.0</v>
      </c>
      <c r="AB257" s="138">
        <v>1.0</v>
      </c>
      <c r="AC257" s="138">
        <v>1.0</v>
      </c>
      <c r="AD257" s="136"/>
      <c r="AE257" s="136"/>
      <c r="AF257" s="136"/>
      <c r="AG257" s="136"/>
    </row>
    <row r="258" ht="15.75" customHeight="1">
      <c r="A258" s="132">
        <v>33.0</v>
      </c>
      <c r="B258" s="130">
        <v>271.0</v>
      </c>
      <c r="C258" s="130">
        <v>9.0</v>
      </c>
      <c r="D258" s="130">
        <v>255.0</v>
      </c>
      <c r="E258" s="130">
        <v>257.0</v>
      </c>
      <c r="F258" s="4" t="s">
        <v>212</v>
      </c>
      <c r="G258" s="4" t="s">
        <v>1234</v>
      </c>
      <c r="H258" s="131" t="s">
        <v>1234</v>
      </c>
      <c r="I258" s="132" t="b">
        <v>1</v>
      </c>
      <c r="J258" s="133" t="s">
        <v>52</v>
      </c>
      <c r="K258" s="4" t="s">
        <v>1235</v>
      </c>
      <c r="L258" s="4" t="s">
        <v>1235</v>
      </c>
      <c r="M258" s="4" t="s">
        <v>1236</v>
      </c>
      <c r="N258" s="137" t="s">
        <v>1063</v>
      </c>
      <c r="O258" s="136"/>
      <c r="P258" s="136"/>
      <c r="Q258" s="132">
        <v>2022.0</v>
      </c>
      <c r="R258" s="132">
        <v>3.0</v>
      </c>
      <c r="S258" s="137" t="s">
        <v>77</v>
      </c>
      <c r="T258" s="138">
        <v>2.0</v>
      </c>
      <c r="U258" s="136"/>
      <c r="V258" s="137" t="s">
        <v>1047</v>
      </c>
      <c r="W258" s="137" t="s">
        <v>1055</v>
      </c>
      <c r="X258" s="140">
        <v>1.5</v>
      </c>
      <c r="Y258" s="136"/>
      <c r="Z258" s="136"/>
      <c r="AA258" s="136"/>
      <c r="AB258" s="138">
        <v>1.0</v>
      </c>
      <c r="AC258" s="133" t="s">
        <v>68</v>
      </c>
      <c r="AD258" s="136"/>
      <c r="AE258" s="136"/>
      <c r="AF258" s="136"/>
      <c r="AG258" s="136"/>
    </row>
    <row r="259" ht="15.75" customHeight="1">
      <c r="A259" s="143">
        <v>33.0</v>
      </c>
      <c r="B259" s="130">
        <v>328.0</v>
      </c>
      <c r="C259" s="130">
        <v>9.0</v>
      </c>
      <c r="D259" s="130">
        <v>239.0</v>
      </c>
      <c r="E259" s="130">
        <v>258.0</v>
      </c>
      <c r="F259" s="4" t="s">
        <v>603</v>
      </c>
      <c r="G259" s="4" t="s">
        <v>1289</v>
      </c>
      <c r="H259" s="78" t="s">
        <v>1289</v>
      </c>
      <c r="I259" s="136"/>
      <c r="J259" s="136"/>
      <c r="K259" s="4" t="s">
        <v>1290</v>
      </c>
      <c r="L259" s="78" t="s">
        <v>1290</v>
      </c>
      <c r="M259" s="136"/>
      <c r="N259" s="137" t="s">
        <v>1163</v>
      </c>
      <c r="O259" s="136"/>
      <c r="P259" s="136"/>
      <c r="Q259" s="132">
        <v>2020.0</v>
      </c>
      <c r="R259" s="132">
        <v>3.0</v>
      </c>
      <c r="S259" s="137" t="s">
        <v>64</v>
      </c>
      <c r="T259" s="138">
        <v>1.0</v>
      </c>
      <c r="U259" s="136"/>
      <c r="V259" s="137" t="s">
        <v>1047</v>
      </c>
      <c r="W259" s="137" t="s">
        <v>1055</v>
      </c>
      <c r="X259" s="136"/>
      <c r="Y259" s="136"/>
      <c r="Z259" s="136"/>
      <c r="AA259" s="136"/>
      <c r="AB259" s="136"/>
      <c r="AC259" s="138">
        <v>1.0</v>
      </c>
      <c r="AD259" s="136"/>
      <c r="AE259" s="136"/>
      <c r="AF259" s="136"/>
      <c r="AG259" s="136"/>
    </row>
    <row r="260" ht="15.75" customHeight="1">
      <c r="A260" s="143">
        <v>33.0</v>
      </c>
      <c r="B260" s="130">
        <v>329.0</v>
      </c>
      <c r="C260" s="130">
        <v>9.0</v>
      </c>
      <c r="D260" s="130">
        <v>240.0</v>
      </c>
      <c r="E260" s="130">
        <v>259.0</v>
      </c>
      <c r="F260" s="4" t="s">
        <v>603</v>
      </c>
      <c r="G260" s="4" t="s">
        <v>1289</v>
      </c>
      <c r="H260" s="78" t="s">
        <v>1289</v>
      </c>
      <c r="I260" s="136"/>
      <c r="J260" s="136"/>
      <c r="K260" s="4" t="s">
        <v>1290</v>
      </c>
      <c r="L260" s="78" t="s">
        <v>1290</v>
      </c>
      <c r="M260" s="136"/>
      <c r="N260" s="135" t="s">
        <v>1046</v>
      </c>
      <c r="O260" s="136"/>
      <c r="P260" s="136"/>
      <c r="Q260" s="132">
        <v>2022.0</v>
      </c>
      <c r="R260" s="132">
        <v>3.0</v>
      </c>
      <c r="S260" s="137" t="s">
        <v>54</v>
      </c>
      <c r="T260" s="143">
        <v>3.0</v>
      </c>
      <c r="U260" s="136"/>
      <c r="V260" s="137" t="s">
        <v>1047</v>
      </c>
      <c r="W260" s="137" t="s">
        <v>1055</v>
      </c>
      <c r="X260" s="136"/>
      <c r="Y260" s="136"/>
      <c r="Z260" s="136"/>
      <c r="AA260" s="136"/>
      <c r="AB260" s="136"/>
      <c r="AC260" s="133" t="s">
        <v>68</v>
      </c>
      <c r="AD260" s="136"/>
      <c r="AE260" s="136"/>
      <c r="AF260" s="136"/>
      <c r="AG260" s="136"/>
    </row>
    <row r="261" ht="15.75" customHeight="1">
      <c r="A261" s="143">
        <v>33.0</v>
      </c>
      <c r="B261" s="130">
        <v>75.0</v>
      </c>
      <c r="C261" s="130">
        <v>9.0</v>
      </c>
      <c r="D261" s="130">
        <v>249.0</v>
      </c>
      <c r="E261" s="130">
        <v>260.0</v>
      </c>
      <c r="F261" s="4" t="s">
        <v>603</v>
      </c>
      <c r="G261" s="141"/>
      <c r="H261" s="194" t="s">
        <v>1319</v>
      </c>
      <c r="I261" s="148"/>
      <c r="J261" s="160"/>
      <c r="K261" s="78" t="s">
        <v>1320</v>
      </c>
      <c r="L261" s="78" t="s">
        <v>1320</v>
      </c>
      <c r="M261" s="136"/>
      <c r="N261" s="135" t="s">
        <v>1102</v>
      </c>
      <c r="O261" s="136"/>
      <c r="P261" s="136"/>
      <c r="Q261" s="132">
        <v>2020.0</v>
      </c>
      <c r="R261" s="132">
        <v>3.0</v>
      </c>
      <c r="S261" s="137" t="s">
        <v>54</v>
      </c>
      <c r="T261" s="143">
        <v>3.0</v>
      </c>
      <c r="U261" s="139" t="s">
        <v>1053</v>
      </c>
      <c r="V261" s="137" t="s">
        <v>1047</v>
      </c>
      <c r="W261" s="4" t="s">
        <v>1042</v>
      </c>
      <c r="X261" s="136"/>
      <c r="Y261" s="136"/>
      <c r="Z261" s="136"/>
      <c r="AA261" s="136"/>
      <c r="AB261" s="136"/>
      <c r="AC261" s="138">
        <v>1.0</v>
      </c>
      <c r="AD261" s="136"/>
      <c r="AE261" s="136"/>
      <c r="AF261" s="136"/>
      <c r="AG261" s="136"/>
    </row>
    <row r="262" ht="15.75" customHeight="1">
      <c r="A262" s="132">
        <v>33.0</v>
      </c>
      <c r="B262" s="130">
        <v>333.0</v>
      </c>
      <c r="C262" s="130">
        <v>9.0</v>
      </c>
      <c r="D262" s="130">
        <v>254.0</v>
      </c>
      <c r="E262" s="130">
        <v>261.0</v>
      </c>
      <c r="F262" s="4" t="s">
        <v>212</v>
      </c>
      <c r="G262" s="4" t="s">
        <v>1412</v>
      </c>
      <c r="H262" s="211" t="s">
        <v>1413</v>
      </c>
      <c r="I262" s="136"/>
      <c r="J262" s="136"/>
      <c r="K262" s="4" t="s">
        <v>1414</v>
      </c>
      <c r="L262" s="78" t="s">
        <v>1414</v>
      </c>
      <c r="M262" s="136"/>
      <c r="N262" s="137" t="s">
        <v>1416</v>
      </c>
      <c r="O262" s="136"/>
      <c r="P262" s="136"/>
      <c r="Q262" s="132">
        <v>2019.0</v>
      </c>
      <c r="R262" s="132">
        <v>3.0</v>
      </c>
      <c r="S262" s="137" t="s">
        <v>54</v>
      </c>
      <c r="T262" s="143">
        <v>3.0</v>
      </c>
      <c r="U262" s="136"/>
      <c r="V262" s="137" t="s">
        <v>1047</v>
      </c>
      <c r="W262" s="137" t="s">
        <v>1103</v>
      </c>
      <c r="X262" s="140">
        <v>0.37</v>
      </c>
      <c r="Y262" s="136"/>
      <c r="Z262" s="136"/>
      <c r="AA262" s="136"/>
      <c r="AB262" s="136"/>
      <c r="AC262" s="138">
        <v>1.0</v>
      </c>
      <c r="AD262" s="136"/>
      <c r="AE262" s="136"/>
      <c r="AF262" s="136"/>
      <c r="AG262" s="136"/>
    </row>
    <row r="263" ht="15.75" customHeight="1">
      <c r="A263" s="132">
        <v>33.0</v>
      </c>
      <c r="B263" s="130">
        <v>277.0</v>
      </c>
      <c r="C263" s="130">
        <v>9.0</v>
      </c>
      <c r="D263" s="130">
        <v>171.0</v>
      </c>
      <c r="E263" s="130">
        <v>262.0</v>
      </c>
      <c r="F263" s="4" t="s">
        <v>212</v>
      </c>
      <c r="G263" s="4" t="s">
        <v>1403</v>
      </c>
      <c r="H263" s="131" t="s">
        <v>964</v>
      </c>
      <c r="I263" s="132" t="b">
        <v>0</v>
      </c>
      <c r="J263" s="133" t="s">
        <v>52</v>
      </c>
      <c r="K263" s="131" t="s">
        <v>965</v>
      </c>
      <c r="L263" s="172" t="s">
        <v>1404</v>
      </c>
      <c r="M263" s="4" t="s">
        <v>1405</v>
      </c>
      <c r="N263" s="135" t="s">
        <v>1119</v>
      </c>
      <c r="O263" s="136"/>
      <c r="P263" s="139" t="s">
        <v>196</v>
      </c>
      <c r="Q263" s="132">
        <v>2021.0</v>
      </c>
      <c r="R263" s="132">
        <v>1.0</v>
      </c>
      <c r="S263" s="137" t="s">
        <v>64</v>
      </c>
      <c r="T263" s="138">
        <v>1.0</v>
      </c>
      <c r="U263" s="136"/>
      <c r="V263" s="4" t="s">
        <v>1041</v>
      </c>
      <c r="W263" s="137" t="s">
        <v>1055</v>
      </c>
      <c r="X263" s="140">
        <v>1.0</v>
      </c>
      <c r="Y263" s="136"/>
      <c r="Z263" s="136"/>
      <c r="AA263" s="136"/>
      <c r="AB263" s="138">
        <v>1.0</v>
      </c>
      <c r="AC263" s="133" t="s">
        <v>68</v>
      </c>
      <c r="AD263" s="140">
        <v>6436.0</v>
      </c>
      <c r="AE263" s="140">
        <v>0.6</v>
      </c>
      <c r="AF263" s="136"/>
      <c r="AG263" s="136"/>
    </row>
    <row r="264" ht="15.75" customHeight="1">
      <c r="A264" s="132">
        <v>33.0</v>
      </c>
      <c r="B264" s="130">
        <v>278.0</v>
      </c>
      <c r="C264" s="130">
        <v>9.0</v>
      </c>
      <c r="D264" s="130">
        <v>173.0</v>
      </c>
      <c r="E264" s="130">
        <v>263.0</v>
      </c>
      <c r="F264" s="4" t="s">
        <v>212</v>
      </c>
      <c r="G264" s="4" t="s">
        <v>1403</v>
      </c>
      <c r="H264" s="131" t="s">
        <v>964</v>
      </c>
      <c r="I264" s="132" t="b">
        <v>0</v>
      </c>
      <c r="J264" s="133" t="s">
        <v>52</v>
      </c>
      <c r="K264" s="131" t="s">
        <v>965</v>
      </c>
      <c r="L264" s="172" t="s">
        <v>1404</v>
      </c>
      <c r="M264" s="4" t="s">
        <v>1406</v>
      </c>
      <c r="N264" s="135" t="s">
        <v>1142</v>
      </c>
      <c r="O264" s="136"/>
      <c r="P264" s="139" t="s">
        <v>196</v>
      </c>
      <c r="Q264" s="132">
        <v>2021.0</v>
      </c>
      <c r="R264" s="132">
        <v>1.0</v>
      </c>
      <c r="S264" s="137" t="s">
        <v>77</v>
      </c>
      <c r="T264" s="138">
        <v>2.0</v>
      </c>
      <c r="U264" s="136"/>
      <c r="V264" s="4" t="s">
        <v>1041</v>
      </c>
      <c r="W264" s="137" t="s">
        <v>1055</v>
      </c>
      <c r="X264" s="140">
        <v>1.2</v>
      </c>
      <c r="Y264" s="136"/>
      <c r="Z264" s="136"/>
      <c r="AA264" s="136"/>
      <c r="AB264" s="138">
        <v>1.0</v>
      </c>
      <c r="AC264" s="133" t="s">
        <v>68</v>
      </c>
      <c r="AD264" s="140">
        <v>7340.0</v>
      </c>
      <c r="AE264" s="140">
        <v>0.3</v>
      </c>
      <c r="AF264" s="136"/>
      <c r="AG264" s="136"/>
    </row>
    <row r="265" ht="15.75" customHeight="1">
      <c r="A265" s="132">
        <v>33.0</v>
      </c>
      <c r="B265" s="130">
        <v>93.0</v>
      </c>
      <c r="C265" s="130">
        <v>9.0</v>
      </c>
      <c r="D265" s="130">
        <v>281.0</v>
      </c>
      <c r="E265" s="130">
        <v>264.0</v>
      </c>
      <c r="F265" s="4" t="s">
        <v>212</v>
      </c>
      <c r="G265" s="141"/>
      <c r="H265" s="211" t="s">
        <v>1475</v>
      </c>
      <c r="I265" s="136"/>
      <c r="J265" s="136"/>
      <c r="K265" s="4" t="s">
        <v>1476</v>
      </c>
      <c r="L265" s="78" t="s">
        <v>1476</v>
      </c>
      <c r="M265" s="136"/>
      <c r="N265" s="137" t="s">
        <v>1089</v>
      </c>
      <c r="O265" s="136"/>
      <c r="P265" s="136"/>
      <c r="Q265" s="132">
        <v>2021.0</v>
      </c>
      <c r="R265" s="132">
        <v>3.0</v>
      </c>
      <c r="S265" s="137" t="s">
        <v>54</v>
      </c>
      <c r="T265" s="143">
        <v>3.0</v>
      </c>
      <c r="U265" s="139" t="s">
        <v>1053</v>
      </c>
      <c r="V265" s="137" t="s">
        <v>1047</v>
      </c>
      <c r="W265" s="137" t="s">
        <v>1042</v>
      </c>
      <c r="X265" s="136"/>
      <c r="Y265" s="136"/>
      <c r="Z265" s="136"/>
      <c r="AA265" s="136"/>
      <c r="AB265" s="136"/>
      <c r="AC265" s="138">
        <v>1.0</v>
      </c>
      <c r="AD265" s="136"/>
      <c r="AE265" s="136"/>
      <c r="AF265" s="136"/>
      <c r="AG265" s="136"/>
    </row>
    <row r="266" ht="15.75" customHeight="1">
      <c r="A266" s="143">
        <v>33.0</v>
      </c>
      <c r="B266" s="130">
        <v>392.0</v>
      </c>
      <c r="C266" s="130">
        <v>9.0</v>
      </c>
      <c r="D266" s="130">
        <v>318.0</v>
      </c>
      <c r="E266" s="130">
        <v>265.0</v>
      </c>
      <c r="F266" s="4" t="s">
        <v>603</v>
      </c>
      <c r="G266" s="4" t="s">
        <v>1597</v>
      </c>
      <c r="H266" s="211" t="s">
        <v>1598</v>
      </c>
      <c r="I266" s="136"/>
      <c r="J266" s="136"/>
      <c r="K266" s="4" t="s">
        <v>1599</v>
      </c>
      <c r="L266" s="78" t="s">
        <v>1599</v>
      </c>
      <c r="M266" s="136"/>
      <c r="N266" s="137" t="s">
        <v>1416</v>
      </c>
      <c r="O266" s="136"/>
      <c r="P266" s="136"/>
      <c r="Q266" s="132">
        <v>2019.0</v>
      </c>
      <c r="R266" s="132">
        <v>3.0</v>
      </c>
      <c r="S266" s="137" t="s">
        <v>54</v>
      </c>
      <c r="T266" s="143">
        <v>3.0</v>
      </c>
      <c r="U266" s="136"/>
      <c r="V266" s="137" t="s">
        <v>1047</v>
      </c>
      <c r="W266" s="137" t="s">
        <v>1103</v>
      </c>
      <c r="X266" s="140">
        <v>0.81</v>
      </c>
      <c r="Y266" s="136"/>
      <c r="Z266" s="136"/>
      <c r="AA266" s="136"/>
      <c r="AB266" s="136"/>
      <c r="AC266" s="138">
        <v>1.0</v>
      </c>
      <c r="AD266" s="136"/>
      <c r="AE266" s="136"/>
      <c r="AF266" s="136"/>
      <c r="AG266" s="136"/>
    </row>
    <row r="267" ht="15.75" customHeight="1">
      <c r="A267" s="143">
        <v>33.0</v>
      </c>
      <c r="B267" s="130">
        <v>108.0</v>
      </c>
      <c r="C267" s="130">
        <v>9.0</v>
      </c>
      <c r="D267" s="130">
        <v>208.0</v>
      </c>
      <c r="E267" s="130">
        <v>266.0</v>
      </c>
      <c r="F267" s="4" t="s">
        <v>603</v>
      </c>
      <c r="G267" s="141"/>
      <c r="H267" s="136"/>
      <c r="I267" s="136"/>
      <c r="J267" s="136"/>
      <c r="K267" s="4" t="s">
        <v>1686</v>
      </c>
      <c r="L267" s="78" t="s">
        <v>1686</v>
      </c>
      <c r="M267" s="136"/>
      <c r="N267" s="137" t="s">
        <v>1371</v>
      </c>
      <c r="O267" s="136"/>
      <c r="P267" s="136"/>
      <c r="Q267" s="132">
        <v>2023.0</v>
      </c>
      <c r="R267" s="132">
        <v>3.0</v>
      </c>
      <c r="S267" s="137" t="s">
        <v>54</v>
      </c>
      <c r="T267" s="143">
        <v>3.0</v>
      </c>
      <c r="U267" s="139" t="s">
        <v>1053</v>
      </c>
      <c r="V267" s="137" t="s">
        <v>1047</v>
      </c>
      <c r="W267" s="137" t="s">
        <v>66</v>
      </c>
      <c r="X267" s="136"/>
      <c r="Y267" s="136"/>
      <c r="Z267" s="136"/>
      <c r="AA267" s="136"/>
      <c r="AB267" s="136"/>
      <c r="AC267" s="138">
        <v>1.0</v>
      </c>
      <c r="AD267" s="136"/>
      <c r="AE267" s="136"/>
      <c r="AF267" s="136"/>
      <c r="AG267" s="136"/>
    </row>
    <row r="268" ht="15.75" customHeight="1">
      <c r="A268" s="132">
        <v>33.0</v>
      </c>
      <c r="B268" s="130">
        <v>270.0</v>
      </c>
      <c r="C268" s="130">
        <v>9.0</v>
      </c>
      <c r="D268" s="130">
        <v>158.0</v>
      </c>
      <c r="E268" s="130">
        <v>267.0</v>
      </c>
      <c r="F268" s="4" t="s">
        <v>212</v>
      </c>
      <c r="G268" s="4" t="s">
        <v>1212</v>
      </c>
      <c r="H268" s="145" t="s">
        <v>1213</v>
      </c>
      <c r="I268" s="132" t="b">
        <v>0</v>
      </c>
      <c r="J268" s="133" t="s">
        <v>52</v>
      </c>
      <c r="K268" s="145" t="s">
        <v>193</v>
      </c>
      <c r="L268" s="172" t="s">
        <v>1214</v>
      </c>
      <c r="M268" s="4" t="s">
        <v>1215</v>
      </c>
      <c r="N268" s="135" t="s">
        <v>1121</v>
      </c>
      <c r="O268" s="136"/>
      <c r="P268" s="139" t="s">
        <v>196</v>
      </c>
      <c r="Q268" s="132">
        <v>2021.0</v>
      </c>
      <c r="R268" s="132">
        <v>1.0</v>
      </c>
      <c r="S268" s="137" t="s">
        <v>54</v>
      </c>
      <c r="T268" s="143">
        <v>3.0</v>
      </c>
      <c r="U268" s="136"/>
      <c r="V268" s="4" t="s">
        <v>1041</v>
      </c>
      <c r="W268" s="137" t="s">
        <v>1055</v>
      </c>
      <c r="X268" s="140">
        <v>0.6</v>
      </c>
      <c r="Y268" s="136"/>
      <c r="Z268" s="136"/>
      <c r="AA268" s="136"/>
      <c r="AB268" s="138">
        <v>1.0</v>
      </c>
      <c r="AC268" s="138">
        <v>1.0</v>
      </c>
      <c r="AD268" s="140">
        <v>6948.0</v>
      </c>
      <c r="AE268" s="140">
        <v>1.4</v>
      </c>
      <c r="AF268" s="136"/>
      <c r="AG268" s="136"/>
    </row>
    <row r="269" ht="15.75" customHeight="1">
      <c r="A269" s="143">
        <v>33.0</v>
      </c>
      <c r="B269" s="130">
        <v>21.0</v>
      </c>
      <c r="C269" s="130">
        <v>9.0</v>
      </c>
      <c r="D269" s="130">
        <v>248.0</v>
      </c>
      <c r="E269" s="130">
        <v>268.0</v>
      </c>
      <c r="F269" s="4" t="s">
        <v>603</v>
      </c>
      <c r="G269" s="141"/>
      <c r="H269" s="131" t="s">
        <v>1303</v>
      </c>
      <c r="I269" s="132" t="b">
        <v>1</v>
      </c>
      <c r="J269" s="133" t="s">
        <v>52</v>
      </c>
      <c r="K269" s="4" t="s">
        <v>1304</v>
      </c>
      <c r="L269" s="4" t="s">
        <v>1304</v>
      </c>
      <c r="M269" s="4" t="s">
        <v>1305</v>
      </c>
      <c r="N269" s="137" t="s">
        <v>1089</v>
      </c>
      <c r="O269" s="136"/>
      <c r="P269" s="136"/>
      <c r="Q269" s="132">
        <v>2021.0</v>
      </c>
      <c r="R269" s="132">
        <v>3.0</v>
      </c>
      <c r="S269" s="137" t="s">
        <v>64</v>
      </c>
      <c r="T269" s="138">
        <v>1.0</v>
      </c>
      <c r="U269" s="139" t="s">
        <v>1053</v>
      </c>
      <c r="V269" s="137" t="s">
        <v>1047</v>
      </c>
      <c r="W269" s="137" t="s">
        <v>1042</v>
      </c>
      <c r="X269" s="136"/>
      <c r="Y269" s="136"/>
      <c r="Z269" s="136"/>
      <c r="AA269" s="136"/>
      <c r="AB269" s="138">
        <v>1.0</v>
      </c>
      <c r="AC269" s="138">
        <v>1.0</v>
      </c>
      <c r="AD269" s="136"/>
      <c r="AE269" s="136"/>
      <c r="AF269" s="136"/>
      <c r="AG269" s="136"/>
    </row>
    <row r="270" ht="15.75" customHeight="1">
      <c r="A270" s="143">
        <v>33.0</v>
      </c>
      <c r="B270" s="130">
        <v>323.0</v>
      </c>
      <c r="C270" s="130">
        <v>9.0</v>
      </c>
      <c r="D270" s="130">
        <v>251.0</v>
      </c>
      <c r="E270" s="130">
        <v>269.0</v>
      </c>
      <c r="F270" s="4" t="s">
        <v>603</v>
      </c>
      <c r="G270" s="4" t="s">
        <v>1375</v>
      </c>
      <c r="H270" s="131" t="s">
        <v>1376</v>
      </c>
      <c r="I270" s="132" t="b">
        <v>1</v>
      </c>
      <c r="J270" s="133" t="s">
        <v>52</v>
      </c>
      <c r="K270" s="4" t="s">
        <v>1377</v>
      </c>
      <c r="L270" s="4" t="s">
        <v>1377</v>
      </c>
      <c r="M270" s="4" t="s">
        <v>1378</v>
      </c>
      <c r="N270" s="135" t="s">
        <v>1087</v>
      </c>
      <c r="O270" s="136"/>
      <c r="P270" s="136"/>
      <c r="Q270" s="132">
        <v>2021.0</v>
      </c>
      <c r="R270" s="132">
        <v>3.0</v>
      </c>
      <c r="S270" s="137" t="s">
        <v>54</v>
      </c>
      <c r="T270" s="143">
        <v>3.0</v>
      </c>
      <c r="U270" s="136"/>
      <c r="V270" s="137" t="s">
        <v>1047</v>
      </c>
      <c r="W270" s="137" t="s">
        <v>1055</v>
      </c>
      <c r="X270" s="136"/>
      <c r="Y270" s="136"/>
      <c r="Z270" s="140">
        <v>0.0</v>
      </c>
      <c r="AA270" s="136"/>
      <c r="AB270" s="138">
        <v>1.0</v>
      </c>
      <c r="AC270" s="138">
        <v>1.0</v>
      </c>
      <c r="AD270" s="140">
        <v>0.0</v>
      </c>
      <c r="AE270" s="136"/>
      <c r="AF270" s="136"/>
      <c r="AG270" s="136"/>
    </row>
    <row r="271" ht="15.75" customHeight="1">
      <c r="A271" s="132">
        <v>33.0</v>
      </c>
      <c r="B271" s="130">
        <v>276.0</v>
      </c>
      <c r="C271" s="130">
        <v>9.0</v>
      </c>
      <c r="D271" s="130">
        <v>172.0</v>
      </c>
      <c r="E271" s="130">
        <v>270.0</v>
      </c>
      <c r="F271" s="4" t="s">
        <v>212</v>
      </c>
      <c r="G271" s="4" t="s">
        <v>1403</v>
      </c>
      <c r="H271" s="131" t="s">
        <v>964</v>
      </c>
      <c r="I271" s="132" t="b">
        <v>0</v>
      </c>
      <c r="J271" s="133" t="s">
        <v>52</v>
      </c>
      <c r="K271" s="131" t="s">
        <v>965</v>
      </c>
      <c r="L271" s="172" t="s">
        <v>1404</v>
      </c>
      <c r="M271" s="4" t="s">
        <v>1407</v>
      </c>
      <c r="N271" s="135" t="s">
        <v>1117</v>
      </c>
      <c r="O271" s="136"/>
      <c r="P271" s="139" t="s">
        <v>196</v>
      </c>
      <c r="Q271" s="132">
        <v>2021.0</v>
      </c>
      <c r="R271" s="132">
        <v>1.0</v>
      </c>
      <c r="S271" s="137" t="s">
        <v>64</v>
      </c>
      <c r="T271" s="138">
        <v>1.0</v>
      </c>
      <c r="U271" s="136"/>
      <c r="V271" s="4" t="s">
        <v>1041</v>
      </c>
      <c r="W271" s="137" t="s">
        <v>1042</v>
      </c>
      <c r="X271" s="140">
        <v>1.0</v>
      </c>
      <c r="Y271" s="136"/>
      <c r="Z271" s="136"/>
      <c r="AA271" s="136"/>
      <c r="AB271" s="138">
        <v>1.0</v>
      </c>
      <c r="AC271" s="138">
        <v>1.0</v>
      </c>
      <c r="AD271" s="140">
        <v>715.0</v>
      </c>
      <c r="AE271" s="140">
        <v>0.2</v>
      </c>
      <c r="AF271" s="136"/>
      <c r="AG271" s="136"/>
    </row>
    <row r="272" ht="15.75" customHeight="1">
      <c r="A272" s="132">
        <v>33.0</v>
      </c>
      <c r="B272" s="130">
        <v>28.0</v>
      </c>
      <c r="C272" s="130">
        <v>9.0</v>
      </c>
      <c r="D272" s="130">
        <v>267.0</v>
      </c>
      <c r="E272" s="130">
        <v>271.0</v>
      </c>
      <c r="F272" s="4" t="s">
        <v>212</v>
      </c>
      <c r="G272" s="141"/>
      <c r="H272" s="131" t="s">
        <v>347</v>
      </c>
      <c r="I272" s="132" t="b">
        <v>1</v>
      </c>
      <c r="J272" s="133" t="s">
        <v>52</v>
      </c>
      <c r="K272" s="4" t="s">
        <v>348</v>
      </c>
      <c r="L272" s="4" t="s">
        <v>348</v>
      </c>
      <c r="M272" s="4" t="s">
        <v>1446</v>
      </c>
      <c r="N272" s="137" t="s">
        <v>1089</v>
      </c>
      <c r="O272" s="136"/>
      <c r="P272" s="136"/>
      <c r="Q272" s="132">
        <v>2021.0</v>
      </c>
      <c r="R272" s="132">
        <v>3.0</v>
      </c>
      <c r="S272" s="137" t="s">
        <v>64</v>
      </c>
      <c r="T272" s="138">
        <v>1.0</v>
      </c>
      <c r="U272" s="139" t="s">
        <v>1053</v>
      </c>
      <c r="V272" s="137" t="s">
        <v>1047</v>
      </c>
      <c r="W272" s="137" t="s">
        <v>1042</v>
      </c>
      <c r="X272" s="136"/>
      <c r="Y272" s="136"/>
      <c r="Z272" s="136"/>
      <c r="AA272" s="136"/>
      <c r="AB272" s="138">
        <v>1.0</v>
      </c>
      <c r="AC272" s="138">
        <v>1.0</v>
      </c>
      <c r="AD272" s="136"/>
      <c r="AE272" s="136"/>
      <c r="AF272" s="136"/>
      <c r="AG272" s="136"/>
    </row>
    <row r="273" ht="15.75" customHeight="1">
      <c r="A273" s="132">
        <v>33.0</v>
      </c>
      <c r="B273" s="130">
        <v>160.0</v>
      </c>
      <c r="C273" s="130">
        <v>9.0</v>
      </c>
      <c r="D273" s="130">
        <v>168.0</v>
      </c>
      <c r="E273" s="130">
        <v>272.0</v>
      </c>
      <c r="F273" s="4" t="s">
        <v>212</v>
      </c>
      <c r="G273" s="4" t="s">
        <v>1482</v>
      </c>
      <c r="H273" s="145" t="s">
        <v>242</v>
      </c>
      <c r="I273" s="132" t="b">
        <v>1</v>
      </c>
      <c r="J273" s="133" t="s">
        <v>52</v>
      </c>
      <c r="K273" s="4" t="s">
        <v>243</v>
      </c>
      <c r="L273" s="4" t="s">
        <v>243</v>
      </c>
      <c r="M273" s="4" t="s">
        <v>1483</v>
      </c>
      <c r="N273" s="135" t="s">
        <v>1039</v>
      </c>
      <c r="O273" s="136"/>
      <c r="P273" s="136"/>
      <c r="Q273" s="132">
        <v>2021.0</v>
      </c>
      <c r="R273" s="132">
        <v>1.0</v>
      </c>
      <c r="S273" s="137" t="s">
        <v>64</v>
      </c>
      <c r="T273" s="138">
        <v>1.0</v>
      </c>
      <c r="U273" s="139" t="s">
        <v>1040</v>
      </c>
      <c r="V273" s="4" t="s">
        <v>1054</v>
      </c>
      <c r="W273" s="137" t="s">
        <v>1055</v>
      </c>
      <c r="X273" s="140">
        <v>1.0</v>
      </c>
      <c r="Y273" s="136"/>
      <c r="Z273" s="136"/>
      <c r="AA273" s="136"/>
      <c r="AB273" s="138">
        <v>1.0</v>
      </c>
      <c r="AC273" s="138">
        <v>1.0</v>
      </c>
      <c r="AD273" s="140">
        <v>500.0</v>
      </c>
      <c r="AE273" s="140">
        <v>0.9</v>
      </c>
      <c r="AF273" s="136"/>
      <c r="AG273" s="136"/>
    </row>
    <row r="274" ht="15.75" customHeight="1">
      <c r="A274" s="132">
        <v>33.0</v>
      </c>
      <c r="B274" s="130">
        <v>164.0</v>
      </c>
      <c r="C274" s="130">
        <v>9.0</v>
      </c>
      <c r="D274" s="130">
        <v>328.0</v>
      </c>
      <c r="E274" s="130">
        <v>273.0</v>
      </c>
      <c r="F274" s="4" t="s">
        <v>212</v>
      </c>
      <c r="G274" s="141"/>
      <c r="H274" s="136"/>
      <c r="I274" s="218" t="b">
        <v>0</v>
      </c>
      <c r="J274" s="133" t="s">
        <v>52</v>
      </c>
      <c r="K274" s="145" t="s">
        <v>1512</v>
      </c>
      <c r="L274" s="219" t="s">
        <v>1513</v>
      </c>
      <c r="M274" s="136"/>
      <c r="N274" s="137" t="s">
        <v>1052</v>
      </c>
      <c r="O274" s="136"/>
      <c r="P274" s="139" t="s">
        <v>196</v>
      </c>
      <c r="Q274" s="132">
        <v>2021.0</v>
      </c>
      <c r="R274" s="132">
        <v>2.0</v>
      </c>
      <c r="S274" s="137" t="s">
        <v>64</v>
      </c>
      <c r="T274" s="138">
        <v>1.0</v>
      </c>
      <c r="U274" s="139" t="s">
        <v>1040</v>
      </c>
      <c r="V274" s="4" t="s">
        <v>1054</v>
      </c>
      <c r="W274" s="137" t="s">
        <v>1055</v>
      </c>
      <c r="X274" s="140">
        <v>0.94</v>
      </c>
      <c r="Y274" s="136"/>
      <c r="Z274" s="136"/>
      <c r="AA274" s="136"/>
      <c r="AB274" s="138">
        <v>1.0</v>
      </c>
      <c r="AC274" s="138">
        <v>1.0</v>
      </c>
      <c r="AD274" s="136"/>
      <c r="AE274" s="136"/>
      <c r="AF274" s="136"/>
      <c r="AG274" s="136"/>
    </row>
    <row r="275" ht="15.75" customHeight="1">
      <c r="A275" s="132">
        <v>33.0</v>
      </c>
      <c r="B275" s="130">
        <v>299.0</v>
      </c>
      <c r="C275" s="130">
        <v>9.0</v>
      </c>
      <c r="D275" s="130">
        <v>285.0</v>
      </c>
      <c r="E275" s="130">
        <v>274.0</v>
      </c>
      <c r="F275" s="4" t="s">
        <v>212</v>
      </c>
      <c r="G275" s="4" t="s">
        <v>1645</v>
      </c>
      <c r="H275" s="4" t="s">
        <v>1645</v>
      </c>
      <c r="I275" s="132" t="b">
        <v>1</v>
      </c>
      <c r="J275" s="133" t="s">
        <v>52</v>
      </c>
      <c r="K275" s="4" t="s">
        <v>1646</v>
      </c>
      <c r="L275" s="4" t="s">
        <v>1646</v>
      </c>
      <c r="M275" s="4" t="s">
        <v>1647</v>
      </c>
      <c r="N275" s="137" t="s">
        <v>1648</v>
      </c>
      <c r="O275" s="136"/>
      <c r="P275" s="136"/>
      <c r="Q275" s="132">
        <v>2021.0</v>
      </c>
      <c r="R275" s="132">
        <v>3.0</v>
      </c>
      <c r="S275" s="137" t="s">
        <v>77</v>
      </c>
      <c r="T275" s="138">
        <v>2.0</v>
      </c>
      <c r="U275" s="136"/>
      <c r="V275" s="137" t="s">
        <v>1047</v>
      </c>
      <c r="W275" s="137" t="s">
        <v>1055</v>
      </c>
      <c r="X275" s="136"/>
      <c r="Y275" s="136"/>
      <c r="Z275" s="136"/>
      <c r="AA275" s="136"/>
      <c r="AB275" s="138">
        <v>1.0</v>
      </c>
      <c r="AC275" s="138">
        <v>1.0</v>
      </c>
      <c r="AD275" s="136"/>
      <c r="AE275" s="136"/>
      <c r="AF275" s="136"/>
      <c r="AG275" s="136"/>
    </row>
    <row r="276" ht="15.75" customHeight="1">
      <c r="A276" s="132">
        <v>33.0</v>
      </c>
      <c r="B276" s="130">
        <v>114.0</v>
      </c>
      <c r="C276" s="130">
        <v>9.0</v>
      </c>
      <c r="D276" s="130">
        <v>216.0</v>
      </c>
      <c r="E276" s="130">
        <v>275.0</v>
      </c>
      <c r="F276" s="4" t="s">
        <v>212</v>
      </c>
      <c r="G276" s="141"/>
      <c r="H276" s="194" t="s">
        <v>1841</v>
      </c>
      <c r="I276" s="148"/>
      <c r="J276" s="136"/>
      <c r="K276" s="4" t="s">
        <v>1842</v>
      </c>
      <c r="L276" s="240" t="s">
        <v>1842</v>
      </c>
      <c r="M276" s="136"/>
      <c r="N276" s="137" t="s">
        <v>1371</v>
      </c>
      <c r="O276" s="136"/>
      <c r="P276" s="136"/>
      <c r="Q276" s="132">
        <v>2023.0</v>
      </c>
      <c r="R276" s="132">
        <v>3.0</v>
      </c>
      <c r="S276" s="137" t="s">
        <v>54</v>
      </c>
      <c r="T276" s="143">
        <v>3.0</v>
      </c>
      <c r="U276" s="139" t="s">
        <v>1053</v>
      </c>
      <c r="V276" s="137" t="s">
        <v>1047</v>
      </c>
      <c r="W276" s="137" t="s">
        <v>66</v>
      </c>
      <c r="X276" s="140">
        <v>0.5</v>
      </c>
      <c r="Y276" s="136"/>
      <c r="Z276" s="136"/>
      <c r="AA276" s="136"/>
      <c r="AB276" s="136"/>
      <c r="AC276" s="138">
        <v>1.0</v>
      </c>
      <c r="AD276" s="136"/>
      <c r="AE276" s="140">
        <v>2.3</v>
      </c>
      <c r="AF276" s="136"/>
      <c r="AG276" s="136"/>
    </row>
    <row r="277" ht="15.75" customHeight="1">
      <c r="A277" s="132">
        <v>33.0</v>
      </c>
      <c r="B277" s="130">
        <v>226.0</v>
      </c>
      <c r="C277" s="130">
        <v>9.0</v>
      </c>
      <c r="D277" s="130">
        <v>217.0</v>
      </c>
      <c r="E277" s="130">
        <v>276.0</v>
      </c>
      <c r="F277" s="4" t="s">
        <v>212</v>
      </c>
      <c r="G277" s="141"/>
      <c r="H277" s="194" t="s">
        <v>1841</v>
      </c>
      <c r="I277" s="148"/>
      <c r="J277" s="136"/>
      <c r="K277" s="4" t="s">
        <v>1842</v>
      </c>
      <c r="L277" s="78" t="s">
        <v>1842</v>
      </c>
      <c r="M277" s="136"/>
      <c r="N277" s="137" t="s">
        <v>1270</v>
      </c>
      <c r="O277" s="136"/>
      <c r="P277" s="136"/>
      <c r="Q277" s="132">
        <v>2014.0</v>
      </c>
      <c r="R277" s="132">
        <v>3.0</v>
      </c>
      <c r="S277" s="137" t="s">
        <v>54</v>
      </c>
      <c r="T277" s="143">
        <v>3.0</v>
      </c>
      <c r="U277" s="139" t="s">
        <v>1040</v>
      </c>
      <c r="V277" s="137" t="s">
        <v>1047</v>
      </c>
      <c r="W277" s="137" t="s">
        <v>66</v>
      </c>
      <c r="X277" s="136"/>
      <c r="Y277" s="136"/>
      <c r="Z277" s="136"/>
      <c r="AA277" s="136"/>
      <c r="AB277" s="136"/>
      <c r="AC277" s="133" t="s">
        <v>68</v>
      </c>
      <c r="AD277" s="136"/>
      <c r="AE277" s="136"/>
      <c r="AF277" s="136"/>
      <c r="AG277" s="136"/>
    </row>
    <row r="278" ht="15.75" customHeight="1">
      <c r="A278" s="132">
        <v>33.0</v>
      </c>
      <c r="B278" s="130">
        <v>135.0</v>
      </c>
      <c r="C278" s="130">
        <v>9.0</v>
      </c>
      <c r="D278" s="130">
        <v>184.0</v>
      </c>
      <c r="E278" s="130">
        <v>277.0</v>
      </c>
      <c r="F278" s="4" t="s">
        <v>212</v>
      </c>
      <c r="G278" s="141"/>
      <c r="H278" s="78" t="s">
        <v>1107</v>
      </c>
      <c r="I278" s="160"/>
      <c r="J278" s="160"/>
      <c r="K278" s="4" t="s">
        <v>1108</v>
      </c>
      <c r="L278" s="78" t="s">
        <v>1109</v>
      </c>
      <c r="M278" s="136"/>
      <c r="N278" s="135" t="s">
        <v>1102</v>
      </c>
      <c r="O278" s="136"/>
      <c r="P278" s="136"/>
      <c r="Q278" s="132">
        <v>2020.0</v>
      </c>
      <c r="R278" s="132">
        <v>3.0</v>
      </c>
      <c r="S278" s="137" t="s">
        <v>64</v>
      </c>
      <c r="T278" s="138">
        <v>1.0</v>
      </c>
      <c r="U278" s="139" t="s">
        <v>1040</v>
      </c>
      <c r="V278" s="137" t="s">
        <v>1047</v>
      </c>
      <c r="W278" s="137" t="s">
        <v>1103</v>
      </c>
      <c r="X278" s="136"/>
      <c r="Y278" s="136"/>
      <c r="Z278" s="136"/>
      <c r="AA278" s="136"/>
      <c r="AB278" s="138">
        <v>1.0</v>
      </c>
      <c r="AC278" s="138">
        <v>1.0</v>
      </c>
      <c r="AD278" s="136"/>
      <c r="AE278" s="136"/>
      <c r="AF278" s="136"/>
      <c r="AG278" s="136"/>
    </row>
    <row r="279" ht="15.75" customHeight="1">
      <c r="A279" s="143">
        <v>33.0</v>
      </c>
      <c r="B279" s="130">
        <v>218.0</v>
      </c>
      <c r="C279" s="130">
        <v>9.0</v>
      </c>
      <c r="D279" s="130">
        <v>288.0</v>
      </c>
      <c r="E279" s="130">
        <v>278.0</v>
      </c>
      <c r="F279" s="4" t="s">
        <v>603</v>
      </c>
      <c r="G279" s="141"/>
      <c r="H279" s="145" t="s">
        <v>1676</v>
      </c>
      <c r="I279" s="132" t="b">
        <v>1</v>
      </c>
      <c r="J279" s="158" t="s">
        <v>52</v>
      </c>
      <c r="K279" s="78" t="s">
        <v>1677</v>
      </c>
      <c r="L279" s="78" t="s">
        <v>1677</v>
      </c>
      <c r="M279" s="4" t="s">
        <v>1678</v>
      </c>
      <c r="N279" s="135" t="s">
        <v>1102</v>
      </c>
      <c r="O279" s="136"/>
      <c r="P279" s="136"/>
      <c r="Q279" s="132">
        <v>2020.0</v>
      </c>
      <c r="R279" s="132">
        <v>3.0</v>
      </c>
      <c r="S279" s="137" t="s">
        <v>54</v>
      </c>
      <c r="T279" s="143">
        <v>3.0</v>
      </c>
      <c r="U279" s="139" t="s">
        <v>1040</v>
      </c>
      <c r="V279" s="137" t="s">
        <v>1047</v>
      </c>
      <c r="W279" s="4" t="s">
        <v>1042</v>
      </c>
      <c r="X279" s="136"/>
      <c r="Y279" s="136"/>
      <c r="Z279" s="136"/>
      <c r="AA279" s="136"/>
      <c r="AB279" s="138">
        <v>1.0</v>
      </c>
      <c r="AC279" s="138">
        <v>1.0</v>
      </c>
      <c r="AD279" s="136"/>
      <c r="AE279" s="136"/>
      <c r="AF279" s="136"/>
      <c r="AG279" s="136"/>
    </row>
    <row r="280" ht="15.75" customHeight="1">
      <c r="A280" s="143">
        <v>33.0</v>
      </c>
      <c r="B280" s="130">
        <v>113.0</v>
      </c>
      <c r="C280" s="130">
        <v>9.0</v>
      </c>
      <c r="D280" s="130">
        <v>302.0</v>
      </c>
      <c r="E280" s="130">
        <v>279.0</v>
      </c>
      <c r="F280" s="4" t="s">
        <v>603</v>
      </c>
      <c r="G280" s="141"/>
      <c r="H280" s="145" t="s">
        <v>1775</v>
      </c>
      <c r="I280" s="132" t="b">
        <v>1</v>
      </c>
      <c r="J280" s="133" t="s">
        <v>52</v>
      </c>
      <c r="K280" s="4" t="s">
        <v>1776</v>
      </c>
      <c r="L280" s="4" t="s">
        <v>1776</v>
      </c>
      <c r="M280" s="4" t="s">
        <v>1777</v>
      </c>
      <c r="N280" s="137" t="s">
        <v>1270</v>
      </c>
      <c r="O280" s="136"/>
      <c r="P280" s="136"/>
      <c r="Q280" s="132">
        <v>2019.0</v>
      </c>
      <c r="R280" s="132">
        <v>3.0</v>
      </c>
      <c r="S280" s="137" t="s">
        <v>54</v>
      </c>
      <c r="T280" s="143">
        <v>3.0</v>
      </c>
      <c r="U280" s="139" t="s">
        <v>1053</v>
      </c>
      <c r="V280" s="137" t="s">
        <v>1047</v>
      </c>
      <c r="W280" s="137" t="s">
        <v>66</v>
      </c>
      <c r="X280" s="136"/>
      <c r="Y280" s="136"/>
      <c r="Z280" s="136"/>
      <c r="AA280" s="136"/>
      <c r="AB280" s="138">
        <v>1.0</v>
      </c>
      <c r="AC280" s="138">
        <v>1.0</v>
      </c>
      <c r="AD280" s="136"/>
      <c r="AE280" s="136"/>
      <c r="AF280" s="136"/>
      <c r="AG280" s="136"/>
    </row>
    <row r="281" ht="15.75" customHeight="1">
      <c r="A281" s="132">
        <v>33.0</v>
      </c>
      <c r="B281" s="130">
        <v>485.0</v>
      </c>
      <c r="C281" s="130">
        <v>9.0</v>
      </c>
      <c r="D281" s="130">
        <v>225.0</v>
      </c>
      <c r="E281" s="130">
        <v>280.0</v>
      </c>
      <c r="F281" s="4" t="s">
        <v>212</v>
      </c>
      <c r="G281" s="4" t="s">
        <v>604</v>
      </c>
      <c r="H281" s="4" t="s">
        <v>604</v>
      </c>
      <c r="I281" s="132" t="b">
        <v>1</v>
      </c>
      <c r="J281" s="133" t="s">
        <v>52</v>
      </c>
      <c r="K281" s="4" t="s">
        <v>605</v>
      </c>
      <c r="L281" s="4" t="s">
        <v>605</v>
      </c>
      <c r="M281" s="4" t="s">
        <v>1929</v>
      </c>
      <c r="N281" s="135" t="s">
        <v>1911</v>
      </c>
      <c r="O281" s="136"/>
      <c r="P281" s="136"/>
      <c r="Q281" s="132">
        <v>2020.0</v>
      </c>
      <c r="R281" s="132">
        <v>1.0</v>
      </c>
      <c r="S281" s="137" t="s">
        <v>64</v>
      </c>
      <c r="T281" s="138">
        <v>1.0</v>
      </c>
      <c r="U281" s="136"/>
      <c r="V281" s="4" t="s">
        <v>1041</v>
      </c>
      <c r="W281" s="137" t="s">
        <v>1055</v>
      </c>
      <c r="X281" s="140">
        <v>1.12</v>
      </c>
      <c r="Y281" s="136"/>
      <c r="Z281" s="136"/>
      <c r="AA281" s="136"/>
      <c r="AB281" s="138">
        <v>1.0</v>
      </c>
      <c r="AC281" s="138">
        <v>1.0</v>
      </c>
      <c r="AD281" s="140">
        <v>51500.0</v>
      </c>
      <c r="AE281" s="140">
        <v>1.63</v>
      </c>
      <c r="AF281" s="136"/>
      <c r="AG281" s="136"/>
    </row>
    <row r="282" ht="15.75" customHeight="1">
      <c r="A282" s="143">
        <v>33.0</v>
      </c>
      <c r="B282" s="130">
        <v>373.0</v>
      </c>
      <c r="C282" s="130">
        <v>9.0</v>
      </c>
      <c r="D282" s="130">
        <v>309.0</v>
      </c>
      <c r="E282" s="130">
        <v>281.0</v>
      </c>
      <c r="F282" s="4" t="s">
        <v>603</v>
      </c>
      <c r="G282" s="4" t="s">
        <v>1936</v>
      </c>
      <c r="H282" s="4" t="s">
        <v>1936</v>
      </c>
      <c r="I282" s="132" t="b">
        <v>1</v>
      </c>
      <c r="J282" s="133" t="s">
        <v>52</v>
      </c>
      <c r="K282" s="4" t="s">
        <v>1937</v>
      </c>
      <c r="L282" s="4" t="s">
        <v>1937</v>
      </c>
      <c r="M282" s="4" t="s">
        <v>1938</v>
      </c>
      <c r="N282" s="135" t="s">
        <v>1046</v>
      </c>
      <c r="O282" s="136"/>
      <c r="P282" s="136"/>
      <c r="Q282" s="132">
        <v>2022.0</v>
      </c>
      <c r="R282" s="132">
        <v>3.0</v>
      </c>
      <c r="S282" s="137" t="s">
        <v>77</v>
      </c>
      <c r="T282" s="138">
        <v>2.0</v>
      </c>
      <c r="U282" s="136"/>
      <c r="V282" s="137" t="s">
        <v>1047</v>
      </c>
      <c r="W282" s="137" t="s">
        <v>1042</v>
      </c>
      <c r="X282" s="136"/>
      <c r="Y282" s="136"/>
      <c r="Z282" s="136"/>
      <c r="AA282" s="136"/>
      <c r="AB282" s="138">
        <v>1.0</v>
      </c>
      <c r="AC282" s="138">
        <v>1.0</v>
      </c>
      <c r="AD282" s="136"/>
      <c r="AE282" s="136"/>
      <c r="AF282" s="136"/>
      <c r="AG282" s="136"/>
    </row>
    <row r="283" ht="15.75" customHeight="1">
      <c r="A283" s="143">
        <v>33.0</v>
      </c>
      <c r="B283" s="130">
        <v>65.0</v>
      </c>
      <c r="C283" s="130">
        <v>9.0</v>
      </c>
      <c r="D283" s="130">
        <v>308.0</v>
      </c>
      <c r="E283" s="130">
        <v>282.0</v>
      </c>
      <c r="F283" s="4" t="s">
        <v>603</v>
      </c>
      <c r="G283" s="141"/>
      <c r="H283" s="145" t="s">
        <v>1939</v>
      </c>
      <c r="I283" s="132" t="b">
        <v>1</v>
      </c>
      <c r="J283" s="133" t="s">
        <v>52</v>
      </c>
      <c r="K283" s="4" t="s">
        <v>1940</v>
      </c>
      <c r="L283" s="4" t="s">
        <v>1940</v>
      </c>
      <c r="M283" s="4" t="s">
        <v>1941</v>
      </c>
      <c r="N283" s="137" t="s">
        <v>1371</v>
      </c>
      <c r="O283" s="136"/>
      <c r="P283" s="136"/>
      <c r="Q283" s="132">
        <v>2023.0</v>
      </c>
      <c r="R283" s="132">
        <v>3.0</v>
      </c>
      <c r="S283" s="137" t="s">
        <v>64</v>
      </c>
      <c r="T283" s="138">
        <v>1.0</v>
      </c>
      <c r="U283" s="139" t="s">
        <v>1053</v>
      </c>
      <c r="V283" s="137" t="s">
        <v>1047</v>
      </c>
      <c r="W283" s="137" t="s">
        <v>66</v>
      </c>
      <c r="X283" s="136"/>
      <c r="Y283" s="136"/>
      <c r="Z283" s="136"/>
      <c r="AA283" s="136"/>
      <c r="AB283" s="138">
        <v>1.0</v>
      </c>
      <c r="AC283" s="138">
        <v>1.0</v>
      </c>
      <c r="AD283" s="136"/>
      <c r="AE283" s="136"/>
      <c r="AF283" s="136"/>
      <c r="AG283" s="136"/>
    </row>
    <row r="284" ht="15.75" customHeight="1">
      <c r="A284" s="143">
        <v>33.0</v>
      </c>
      <c r="B284" s="130">
        <v>66.0</v>
      </c>
      <c r="C284" s="130">
        <v>9.0</v>
      </c>
      <c r="D284" s="130">
        <v>306.0</v>
      </c>
      <c r="E284" s="130">
        <v>283.0</v>
      </c>
      <c r="F284" s="4" t="s">
        <v>603</v>
      </c>
      <c r="G284" s="141"/>
      <c r="H284" s="145" t="s">
        <v>1945</v>
      </c>
      <c r="I284" s="132" t="b">
        <v>1</v>
      </c>
      <c r="J284" s="133" t="s">
        <v>52</v>
      </c>
      <c r="K284" s="4" t="s">
        <v>1946</v>
      </c>
      <c r="L284" s="4" t="s">
        <v>1946</v>
      </c>
      <c r="M284" s="4" t="s">
        <v>1947</v>
      </c>
      <c r="N284" s="137" t="s">
        <v>1089</v>
      </c>
      <c r="O284" s="136"/>
      <c r="P284" s="136"/>
      <c r="Q284" s="132">
        <v>2021.0</v>
      </c>
      <c r="R284" s="132">
        <v>3.0</v>
      </c>
      <c r="S284" s="137" t="s">
        <v>64</v>
      </c>
      <c r="T284" s="138">
        <v>1.0</v>
      </c>
      <c r="U284" s="139" t="s">
        <v>1053</v>
      </c>
      <c r="V284" s="137" t="s">
        <v>1047</v>
      </c>
      <c r="W284" s="137" t="s">
        <v>1042</v>
      </c>
      <c r="X284" s="136"/>
      <c r="Y284" s="136"/>
      <c r="Z284" s="136"/>
      <c r="AA284" s="136"/>
      <c r="AB284" s="138">
        <v>1.0</v>
      </c>
      <c r="AC284" s="138">
        <v>1.0</v>
      </c>
      <c r="AD284" s="136"/>
      <c r="AE284" s="136"/>
      <c r="AF284" s="136"/>
      <c r="AG284" s="136"/>
    </row>
    <row r="285" ht="15.75" customHeight="1">
      <c r="A285" s="143">
        <v>33.0</v>
      </c>
      <c r="B285" s="130">
        <v>174.0</v>
      </c>
      <c r="C285" s="130">
        <v>9.0</v>
      </c>
      <c r="D285" s="130">
        <v>330.0</v>
      </c>
      <c r="E285" s="130">
        <v>284.0</v>
      </c>
      <c r="F285" s="4" t="s">
        <v>603</v>
      </c>
      <c r="G285" s="141"/>
      <c r="H285" s="131" t="s">
        <v>1663</v>
      </c>
      <c r="I285" s="132" t="b">
        <v>0</v>
      </c>
      <c r="J285" s="133" t="s">
        <v>52</v>
      </c>
      <c r="K285" s="131" t="s">
        <v>1664</v>
      </c>
      <c r="L285" s="172" t="s">
        <v>1665</v>
      </c>
      <c r="M285" s="4" t="s">
        <v>1663</v>
      </c>
      <c r="N285" s="137" t="s">
        <v>1052</v>
      </c>
      <c r="O285" s="136"/>
      <c r="P285" s="139" t="s">
        <v>196</v>
      </c>
      <c r="Q285" s="132">
        <v>2021.0</v>
      </c>
      <c r="R285" s="132">
        <v>2.0</v>
      </c>
      <c r="S285" s="137" t="s">
        <v>64</v>
      </c>
      <c r="T285" s="138">
        <v>1.0</v>
      </c>
      <c r="U285" s="139" t="s">
        <v>1040</v>
      </c>
      <c r="V285" s="4" t="s">
        <v>1054</v>
      </c>
      <c r="W285" s="137" t="s">
        <v>1055</v>
      </c>
      <c r="X285" s="140">
        <v>1.05</v>
      </c>
      <c r="Y285" s="136"/>
      <c r="Z285" s="136"/>
      <c r="AA285" s="136"/>
      <c r="AB285" s="138">
        <v>1.0</v>
      </c>
      <c r="AC285" s="138">
        <v>1.0</v>
      </c>
      <c r="AD285" s="136"/>
      <c r="AE285" s="136"/>
      <c r="AF285" s="136"/>
      <c r="AG285" s="136"/>
    </row>
    <row r="286" ht="15.75" customHeight="1">
      <c r="A286" s="132">
        <v>33.0</v>
      </c>
      <c r="B286" s="130">
        <v>279.0</v>
      </c>
      <c r="C286" s="130">
        <v>9.0</v>
      </c>
      <c r="D286" s="130">
        <v>183.0</v>
      </c>
      <c r="E286" s="130">
        <v>285.0</v>
      </c>
      <c r="F286" s="4" t="s">
        <v>212</v>
      </c>
      <c r="G286" s="78" t="s">
        <v>1110</v>
      </c>
      <c r="H286" s="136"/>
      <c r="I286" s="136"/>
      <c r="J286" s="136"/>
      <c r="K286" s="136"/>
      <c r="L286" s="78" t="s">
        <v>1112</v>
      </c>
      <c r="M286" s="136"/>
      <c r="N286" s="135" t="s">
        <v>1113</v>
      </c>
      <c r="O286" s="136"/>
      <c r="P286" s="136"/>
      <c r="Q286" s="132">
        <v>2015.0</v>
      </c>
      <c r="R286" s="132">
        <v>1.0</v>
      </c>
      <c r="S286" s="137" t="s">
        <v>54</v>
      </c>
      <c r="T286" s="143">
        <v>3.0</v>
      </c>
      <c r="U286" s="136"/>
      <c r="V286" s="4" t="s">
        <v>1041</v>
      </c>
      <c r="W286" s="137" t="s">
        <v>1042</v>
      </c>
      <c r="X286" s="140">
        <v>0.84</v>
      </c>
      <c r="Y286" s="136"/>
      <c r="Z286" s="136"/>
      <c r="AA286" s="136"/>
      <c r="AB286" s="136"/>
      <c r="AC286" s="136"/>
      <c r="AD286" s="140">
        <v>29343.0</v>
      </c>
      <c r="AE286" s="140">
        <v>0.95</v>
      </c>
      <c r="AF286" s="136"/>
      <c r="AG286" s="136"/>
    </row>
    <row r="287" ht="15.75" customHeight="1">
      <c r="A287" s="132">
        <v>33.0</v>
      </c>
      <c r="B287" s="130">
        <v>295.0</v>
      </c>
      <c r="C287" s="130">
        <v>9.0</v>
      </c>
      <c r="D287" s="130">
        <v>196.0</v>
      </c>
      <c r="E287" s="130">
        <v>286.0</v>
      </c>
      <c r="F287" s="4" t="s">
        <v>212</v>
      </c>
      <c r="G287" s="78" t="s">
        <v>1639</v>
      </c>
      <c r="H287" s="136"/>
      <c r="I287" s="136"/>
      <c r="J287" s="136"/>
      <c r="K287" s="136"/>
      <c r="L287" s="78" t="s">
        <v>1641</v>
      </c>
      <c r="M287" s="136"/>
      <c r="N287" s="135" t="s">
        <v>1121</v>
      </c>
      <c r="O287" s="136"/>
      <c r="P287" s="136"/>
      <c r="Q287" s="132">
        <v>2021.0</v>
      </c>
      <c r="R287" s="132">
        <v>1.0</v>
      </c>
      <c r="S287" s="137" t="s">
        <v>54</v>
      </c>
      <c r="T287" s="143">
        <v>3.0</v>
      </c>
      <c r="U287" s="136"/>
      <c r="V287" s="4" t="s">
        <v>1041</v>
      </c>
      <c r="W287" s="137" t="s">
        <v>1055</v>
      </c>
      <c r="X287" s="140">
        <v>0.2</v>
      </c>
      <c r="Y287" s="136"/>
      <c r="Z287" s="136"/>
      <c r="AA287" s="136"/>
      <c r="AB287" s="136"/>
      <c r="AC287" s="136"/>
      <c r="AD287" s="140">
        <v>25668.0</v>
      </c>
      <c r="AE287" s="140">
        <v>4.9</v>
      </c>
      <c r="AF287" s="136"/>
      <c r="AG287" s="136"/>
    </row>
    <row r="288" ht="15.75" customHeight="1">
      <c r="A288" s="132">
        <v>33.0</v>
      </c>
      <c r="B288" s="130">
        <v>296.0</v>
      </c>
      <c r="C288" s="130">
        <v>9.0</v>
      </c>
      <c r="D288" s="130">
        <v>197.0</v>
      </c>
      <c r="E288" s="130">
        <v>287.0</v>
      </c>
      <c r="F288" s="4" t="s">
        <v>212</v>
      </c>
      <c r="G288" s="78" t="s">
        <v>1639</v>
      </c>
      <c r="H288" s="136"/>
      <c r="I288" s="136"/>
      <c r="J288" s="136"/>
      <c r="K288" s="136"/>
      <c r="L288" s="78" t="s">
        <v>1641</v>
      </c>
      <c r="M288" s="136"/>
      <c r="N288" s="135" t="s">
        <v>1117</v>
      </c>
      <c r="O288" s="136"/>
      <c r="P288" s="136"/>
      <c r="Q288" s="132">
        <v>2021.0</v>
      </c>
      <c r="R288" s="132">
        <v>1.0</v>
      </c>
      <c r="S288" s="137" t="s">
        <v>54</v>
      </c>
      <c r="T288" s="143">
        <v>3.0</v>
      </c>
      <c r="U288" s="136"/>
      <c r="V288" s="4" t="s">
        <v>1041</v>
      </c>
      <c r="W288" s="137" t="s">
        <v>1042</v>
      </c>
      <c r="X288" s="140">
        <v>0.6</v>
      </c>
      <c r="Y288" s="136"/>
      <c r="Z288" s="136"/>
      <c r="AA288" s="136"/>
      <c r="AB288" s="136"/>
      <c r="AC288" s="136"/>
      <c r="AD288" s="140">
        <v>1093.0</v>
      </c>
      <c r="AE288" s="140">
        <v>3.1</v>
      </c>
      <c r="AF288" s="136"/>
      <c r="AG288" s="136"/>
    </row>
    <row r="289" ht="15.75" customHeight="1">
      <c r="A289" s="132">
        <v>33.0</v>
      </c>
      <c r="B289" s="130">
        <v>297.0</v>
      </c>
      <c r="C289" s="130">
        <v>9.0</v>
      </c>
      <c r="D289" s="130">
        <v>198.0</v>
      </c>
      <c r="E289" s="130">
        <v>288.0</v>
      </c>
      <c r="F289" s="4" t="s">
        <v>212</v>
      </c>
      <c r="G289" s="78" t="s">
        <v>1639</v>
      </c>
      <c r="H289" s="136"/>
      <c r="I289" s="136"/>
      <c r="J289" s="136"/>
      <c r="K289" s="136"/>
      <c r="L289" s="78" t="s">
        <v>1641</v>
      </c>
      <c r="M289" s="136"/>
      <c r="N289" s="135" t="s">
        <v>1119</v>
      </c>
      <c r="O289" s="136"/>
      <c r="P289" s="136"/>
      <c r="Q289" s="132">
        <v>2021.0</v>
      </c>
      <c r="R289" s="132">
        <v>1.0</v>
      </c>
      <c r="S289" s="137" t="s">
        <v>54</v>
      </c>
      <c r="T289" s="143">
        <v>3.0</v>
      </c>
      <c r="U289" s="136"/>
      <c r="V289" s="4" t="s">
        <v>1041</v>
      </c>
      <c r="W289" s="137" t="s">
        <v>1042</v>
      </c>
      <c r="X289" s="140">
        <v>0.5</v>
      </c>
      <c r="Y289" s="136"/>
      <c r="Z289" s="136"/>
      <c r="AA289" s="136"/>
      <c r="AB289" s="136"/>
      <c r="AC289" s="136"/>
      <c r="AD289" s="140">
        <v>20961.0</v>
      </c>
      <c r="AE289" s="140">
        <v>2.9</v>
      </c>
      <c r="AF289" s="136"/>
      <c r="AG289" s="136"/>
    </row>
    <row r="290" ht="15.75" customHeight="1">
      <c r="A290" s="132">
        <v>33.0</v>
      </c>
      <c r="B290" s="130">
        <v>298.0</v>
      </c>
      <c r="C290" s="130">
        <v>9.0</v>
      </c>
      <c r="D290" s="130">
        <v>199.0</v>
      </c>
      <c r="E290" s="130">
        <v>289.0</v>
      </c>
      <c r="F290" s="4" t="s">
        <v>212</v>
      </c>
      <c r="G290" s="78" t="s">
        <v>1639</v>
      </c>
      <c r="H290" s="136"/>
      <c r="I290" s="136"/>
      <c r="J290" s="136"/>
      <c r="K290" s="136"/>
      <c r="L290" s="78" t="s">
        <v>1641</v>
      </c>
      <c r="M290" s="136"/>
      <c r="N290" s="135" t="s">
        <v>1142</v>
      </c>
      <c r="O290" s="136"/>
      <c r="P290" s="136"/>
      <c r="Q290" s="132">
        <v>2021.0</v>
      </c>
      <c r="R290" s="132">
        <v>1.0</v>
      </c>
      <c r="S290" s="137" t="s">
        <v>54</v>
      </c>
      <c r="T290" s="143">
        <v>3.0</v>
      </c>
      <c r="U290" s="136"/>
      <c r="V290" s="4" t="s">
        <v>1041</v>
      </c>
      <c r="W290" s="137" t="s">
        <v>1042</v>
      </c>
      <c r="X290" s="140">
        <v>0.8</v>
      </c>
      <c r="Y290" s="136"/>
      <c r="Z290" s="136"/>
      <c r="AA290" s="136"/>
      <c r="AB290" s="136"/>
      <c r="AC290" s="136"/>
      <c r="AD290" s="140">
        <v>12730.0</v>
      </c>
      <c r="AE290" s="140">
        <v>1.7</v>
      </c>
      <c r="AF290" s="136"/>
      <c r="AG290" s="136"/>
    </row>
    <row r="291" ht="15.75" customHeight="1">
      <c r="A291" s="132">
        <v>33.0</v>
      </c>
      <c r="B291" s="130">
        <v>358.0</v>
      </c>
      <c r="C291" s="130">
        <v>9.0</v>
      </c>
      <c r="D291" s="130">
        <v>201.0</v>
      </c>
      <c r="E291" s="130">
        <v>290.0</v>
      </c>
      <c r="F291" s="4" t="s">
        <v>212</v>
      </c>
      <c r="G291" s="78" t="s">
        <v>1486</v>
      </c>
      <c r="H291" s="136"/>
      <c r="I291" s="136"/>
      <c r="J291" s="136"/>
      <c r="K291" s="136"/>
      <c r="L291" s="78" t="s">
        <v>1487</v>
      </c>
      <c r="M291" s="136"/>
      <c r="N291" s="135" t="s">
        <v>1113</v>
      </c>
      <c r="O291" s="136"/>
      <c r="P291" s="136"/>
      <c r="Q291" s="132">
        <v>2015.0</v>
      </c>
      <c r="R291" s="132">
        <v>1.0</v>
      </c>
      <c r="S291" s="137" t="s">
        <v>54</v>
      </c>
      <c r="T291" s="143">
        <v>3.0</v>
      </c>
      <c r="U291" s="136"/>
      <c r="V291" s="4" t="s">
        <v>1041</v>
      </c>
      <c r="W291" s="137" t="s">
        <v>1042</v>
      </c>
      <c r="X291" s="140">
        <v>0.27</v>
      </c>
      <c r="Y291" s="136"/>
      <c r="Z291" s="136"/>
      <c r="AA291" s="136"/>
      <c r="AB291" s="136"/>
      <c r="AC291" s="136"/>
      <c r="AD291" s="140">
        <v>2166.0</v>
      </c>
      <c r="AE291" s="140">
        <v>2.21</v>
      </c>
      <c r="AF291" s="136"/>
      <c r="AG291" s="136"/>
    </row>
    <row r="292" ht="15.75" customHeight="1">
      <c r="A292" s="132">
        <v>33.0</v>
      </c>
      <c r="B292" s="130">
        <v>254.0</v>
      </c>
      <c r="C292" s="130">
        <v>9.0</v>
      </c>
      <c r="D292" s="130">
        <v>209.0</v>
      </c>
      <c r="E292" s="130">
        <v>291.0</v>
      </c>
      <c r="F292" s="4" t="s">
        <v>212</v>
      </c>
      <c r="G292" s="4" t="s">
        <v>1034</v>
      </c>
      <c r="H292" s="147" t="s">
        <v>1781</v>
      </c>
      <c r="I292" s="148"/>
      <c r="J292" s="136"/>
      <c r="K292" s="136"/>
      <c r="L292" s="78" t="s">
        <v>1828</v>
      </c>
      <c r="M292" s="136"/>
      <c r="N292" s="135" t="s">
        <v>1039</v>
      </c>
      <c r="O292" s="136"/>
      <c r="P292" s="136"/>
      <c r="Q292" s="132">
        <v>2021.0</v>
      </c>
      <c r="R292" s="132">
        <v>1.0</v>
      </c>
      <c r="S292" s="137" t="s">
        <v>77</v>
      </c>
      <c r="T292" s="138">
        <v>2.0</v>
      </c>
      <c r="U292" s="139" t="s">
        <v>1040</v>
      </c>
      <c r="V292" s="4" t="s">
        <v>1041</v>
      </c>
      <c r="W292" s="137" t="s">
        <v>1055</v>
      </c>
      <c r="X292" s="140">
        <v>1.4</v>
      </c>
      <c r="Y292" s="136"/>
      <c r="Z292" s="136"/>
      <c r="AA292" s="136"/>
      <c r="AB292" s="136"/>
      <c r="AC292" s="136"/>
      <c r="AD292" s="140">
        <v>329.0</v>
      </c>
      <c r="AE292" s="140">
        <v>0.6</v>
      </c>
      <c r="AF292" s="136"/>
      <c r="AG292" s="136"/>
    </row>
    <row r="293" ht="15.75" customHeight="1">
      <c r="A293" s="132">
        <v>33.0</v>
      </c>
      <c r="B293" s="130">
        <v>308.0</v>
      </c>
      <c r="C293" s="130">
        <v>9.0</v>
      </c>
      <c r="D293" s="130">
        <v>219.0</v>
      </c>
      <c r="E293" s="130">
        <v>292.0</v>
      </c>
      <c r="F293" s="4" t="s">
        <v>212</v>
      </c>
      <c r="G293" s="78" t="s">
        <v>1110</v>
      </c>
      <c r="H293" s="136"/>
      <c r="I293" s="136"/>
      <c r="J293" s="130"/>
      <c r="K293" s="136"/>
      <c r="L293" s="78" t="s">
        <v>1887</v>
      </c>
      <c r="M293" s="136"/>
      <c r="N293" s="137" t="s">
        <v>1140</v>
      </c>
      <c r="O293" s="136"/>
      <c r="P293" s="136"/>
      <c r="Q293" s="132">
        <v>2021.0</v>
      </c>
      <c r="R293" s="132">
        <v>1.0</v>
      </c>
      <c r="S293" s="137" t="s">
        <v>64</v>
      </c>
      <c r="T293" s="138">
        <v>1.0</v>
      </c>
      <c r="U293" s="136"/>
      <c r="V293" s="4" t="s">
        <v>1041</v>
      </c>
      <c r="W293" s="137" t="s">
        <v>1042</v>
      </c>
      <c r="X293" s="140">
        <v>0.7</v>
      </c>
      <c r="Y293" s="136"/>
      <c r="Z293" s="136"/>
      <c r="AA293" s="136"/>
      <c r="AB293" s="136"/>
      <c r="AC293" s="136"/>
      <c r="AD293" s="140">
        <v>2947.0</v>
      </c>
      <c r="AE293" s="140">
        <v>0.2</v>
      </c>
      <c r="AF293" s="136"/>
      <c r="AG293" s="136"/>
    </row>
    <row r="294" ht="15.75" customHeight="1">
      <c r="A294" s="132">
        <v>33.0</v>
      </c>
      <c r="B294" s="130">
        <v>309.0</v>
      </c>
      <c r="C294" s="130">
        <v>9.0</v>
      </c>
      <c r="D294" s="130">
        <v>220.0</v>
      </c>
      <c r="E294" s="130">
        <v>293.0</v>
      </c>
      <c r="F294" s="4" t="s">
        <v>212</v>
      </c>
      <c r="G294" s="78" t="s">
        <v>1110</v>
      </c>
      <c r="H294" s="136"/>
      <c r="I294" s="136"/>
      <c r="J294" s="130"/>
      <c r="K294" s="136"/>
      <c r="L294" s="78" t="s">
        <v>1887</v>
      </c>
      <c r="M294" s="136"/>
      <c r="N294" s="135" t="s">
        <v>1142</v>
      </c>
      <c r="O294" s="136"/>
      <c r="P294" s="136"/>
      <c r="Q294" s="132">
        <v>2021.0</v>
      </c>
      <c r="R294" s="132">
        <v>1.0</v>
      </c>
      <c r="S294" s="137" t="s">
        <v>64</v>
      </c>
      <c r="T294" s="138">
        <v>1.0</v>
      </c>
      <c r="U294" s="136"/>
      <c r="V294" s="4" t="s">
        <v>1041</v>
      </c>
      <c r="W294" s="137" t="s">
        <v>1042</v>
      </c>
      <c r="X294" s="140">
        <v>0.8</v>
      </c>
      <c r="Y294" s="136"/>
      <c r="Z294" s="136"/>
      <c r="AA294" s="136"/>
      <c r="AB294" s="136"/>
      <c r="AC294" s="136"/>
      <c r="AD294" s="140">
        <v>353.0</v>
      </c>
      <c r="AE294" s="140">
        <v>0.9</v>
      </c>
      <c r="AF294" s="136"/>
      <c r="AG294" s="136"/>
    </row>
    <row r="295" ht="15.75" customHeight="1">
      <c r="A295" s="132">
        <v>33.0</v>
      </c>
      <c r="B295" s="130">
        <v>311.0</v>
      </c>
      <c r="C295" s="130">
        <v>9.0</v>
      </c>
      <c r="D295" s="130">
        <v>221.0</v>
      </c>
      <c r="E295" s="130">
        <v>294.0</v>
      </c>
      <c r="F295" s="4" t="s">
        <v>212</v>
      </c>
      <c r="G295" s="78" t="s">
        <v>1898</v>
      </c>
      <c r="H295" s="136"/>
      <c r="I295" s="136"/>
      <c r="J295" s="130"/>
      <c r="K295" s="136"/>
      <c r="L295" s="78" t="s">
        <v>1900</v>
      </c>
      <c r="M295" s="136"/>
      <c r="N295" s="137" t="s">
        <v>1140</v>
      </c>
      <c r="O295" s="136"/>
      <c r="P295" s="136"/>
      <c r="Q295" s="132">
        <v>2021.0</v>
      </c>
      <c r="R295" s="132">
        <v>1.0</v>
      </c>
      <c r="S295" s="137" t="s">
        <v>77</v>
      </c>
      <c r="T295" s="138">
        <v>2.0</v>
      </c>
      <c r="U295" s="136"/>
      <c r="V295" s="4" t="s">
        <v>1041</v>
      </c>
      <c r="W295" s="137" t="s">
        <v>1055</v>
      </c>
      <c r="X295" s="140">
        <v>1.4</v>
      </c>
      <c r="Y295" s="136"/>
      <c r="Z295" s="136"/>
      <c r="AA295" s="136"/>
      <c r="AB295" s="136"/>
      <c r="AC295" s="136"/>
      <c r="AD295" s="140">
        <v>1875.0</v>
      </c>
      <c r="AE295" s="140">
        <v>0.1</v>
      </c>
      <c r="AF295" s="136"/>
      <c r="AG295" s="136"/>
    </row>
    <row r="296" ht="15.75" customHeight="1">
      <c r="A296" s="132">
        <v>33.0</v>
      </c>
      <c r="B296" s="130">
        <v>312.0</v>
      </c>
      <c r="C296" s="130">
        <v>9.0</v>
      </c>
      <c r="D296" s="130">
        <v>222.0</v>
      </c>
      <c r="E296" s="130">
        <v>295.0</v>
      </c>
      <c r="F296" s="4" t="s">
        <v>212</v>
      </c>
      <c r="G296" s="78" t="s">
        <v>1898</v>
      </c>
      <c r="H296" s="136"/>
      <c r="I296" s="136"/>
      <c r="J296" s="130"/>
      <c r="K296" s="136"/>
      <c r="L296" s="78" t="s">
        <v>1900</v>
      </c>
      <c r="M296" s="136"/>
      <c r="N296" s="135" t="s">
        <v>1119</v>
      </c>
      <c r="O296" s="136"/>
      <c r="P296" s="136"/>
      <c r="Q296" s="132">
        <v>2021.0</v>
      </c>
      <c r="R296" s="132">
        <v>1.0</v>
      </c>
      <c r="S296" s="137" t="s">
        <v>77</v>
      </c>
      <c r="T296" s="138">
        <v>2.0</v>
      </c>
      <c r="U296" s="136"/>
      <c r="V296" s="4" t="s">
        <v>1041</v>
      </c>
      <c r="W296" s="137" t="s">
        <v>1055</v>
      </c>
      <c r="X296" s="140">
        <v>1.2</v>
      </c>
      <c r="Y296" s="136"/>
      <c r="Z296" s="136"/>
      <c r="AA296" s="136"/>
      <c r="AB296" s="136"/>
      <c r="AC296" s="136"/>
      <c r="AD296" s="140">
        <v>9150.0</v>
      </c>
      <c r="AE296" s="140">
        <v>0.6</v>
      </c>
      <c r="AF296" s="136"/>
      <c r="AG296" s="136"/>
    </row>
    <row r="297" ht="15.75" customHeight="1">
      <c r="A297" s="143">
        <v>34.0</v>
      </c>
      <c r="B297" s="130">
        <v>439.0</v>
      </c>
      <c r="C297" s="130">
        <v>10.0</v>
      </c>
      <c r="D297" s="130">
        <v>349.0</v>
      </c>
      <c r="E297" s="130">
        <v>296.0</v>
      </c>
      <c r="F297" s="4" t="s">
        <v>610</v>
      </c>
      <c r="G297" s="4" t="s">
        <v>1412</v>
      </c>
      <c r="H297" s="145" t="s">
        <v>1922</v>
      </c>
      <c r="I297" s="132" t="b">
        <v>1</v>
      </c>
      <c r="J297" s="133" t="s">
        <v>52</v>
      </c>
      <c r="K297" s="4" t="s">
        <v>1923</v>
      </c>
      <c r="L297" s="4" t="s">
        <v>1923</v>
      </c>
      <c r="M297" s="4" t="s">
        <v>1924</v>
      </c>
      <c r="N297" s="135" t="s">
        <v>1121</v>
      </c>
      <c r="O297" s="136"/>
      <c r="P297" s="139" t="s">
        <v>196</v>
      </c>
      <c r="Q297" s="132">
        <v>2021.0</v>
      </c>
      <c r="R297" s="132">
        <v>1.0</v>
      </c>
      <c r="S297" s="137" t="s">
        <v>54</v>
      </c>
      <c r="T297" s="143">
        <v>3.0</v>
      </c>
      <c r="U297" s="136"/>
      <c r="V297" s="4" t="s">
        <v>1041</v>
      </c>
      <c r="W297" s="137" t="s">
        <v>1042</v>
      </c>
      <c r="X297" s="140">
        <v>0.7</v>
      </c>
      <c r="Y297" s="136"/>
      <c r="Z297" s="136"/>
      <c r="AA297" s="138">
        <v>123509.4</v>
      </c>
      <c r="AB297" s="140">
        <v>21204.62</v>
      </c>
      <c r="AC297" s="138">
        <v>1.0</v>
      </c>
      <c r="AD297" s="140">
        <v>125412.0</v>
      </c>
      <c r="AE297" s="140">
        <v>1.2</v>
      </c>
      <c r="AF297" s="136"/>
      <c r="AG297" s="136"/>
    </row>
    <row r="298" ht="15.75" customHeight="1">
      <c r="A298" s="143">
        <v>34.0</v>
      </c>
      <c r="B298" s="130">
        <v>440.0</v>
      </c>
      <c r="C298" s="130">
        <v>10.0</v>
      </c>
      <c r="D298" s="130">
        <v>345.0</v>
      </c>
      <c r="E298" s="130">
        <v>297.0</v>
      </c>
      <c r="F298" s="4" t="s">
        <v>610</v>
      </c>
      <c r="G298" s="4" t="s">
        <v>1412</v>
      </c>
      <c r="H298" s="145" t="s">
        <v>1922</v>
      </c>
      <c r="I298" s="132" t="b">
        <v>1</v>
      </c>
      <c r="J298" s="133" t="s">
        <v>52</v>
      </c>
      <c r="K298" s="4" t="s">
        <v>1923</v>
      </c>
      <c r="L298" s="4" t="s">
        <v>1923</v>
      </c>
      <c r="M298" s="4" t="s">
        <v>1925</v>
      </c>
      <c r="N298" s="135" t="s">
        <v>1117</v>
      </c>
      <c r="O298" s="136"/>
      <c r="P298" s="139" t="s">
        <v>196</v>
      </c>
      <c r="Q298" s="132">
        <v>2021.0</v>
      </c>
      <c r="R298" s="132">
        <v>1.0</v>
      </c>
      <c r="S298" s="137" t="s">
        <v>64</v>
      </c>
      <c r="T298" s="138">
        <v>1.0</v>
      </c>
      <c r="U298" s="136"/>
      <c r="V298" s="4" t="s">
        <v>1041</v>
      </c>
      <c r="W298" s="137" t="s">
        <v>1042</v>
      </c>
      <c r="X298" s="140">
        <v>0.9</v>
      </c>
      <c r="Y298" s="136"/>
      <c r="Z298" s="136"/>
      <c r="AA298" s="138">
        <v>123509.4</v>
      </c>
      <c r="AB298" s="140">
        <v>21204.62</v>
      </c>
      <c r="AC298" s="133" t="s">
        <v>68</v>
      </c>
      <c r="AD298" s="140">
        <v>19077.0</v>
      </c>
      <c r="AE298" s="140">
        <v>1.0</v>
      </c>
      <c r="AF298" s="136"/>
      <c r="AG298" s="136"/>
    </row>
    <row r="299" ht="15.75" customHeight="1">
      <c r="A299" s="143">
        <v>34.0</v>
      </c>
      <c r="B299" s="130">
        <v>441.0</v>
      </c>
      <c r="C299" s="130">
        <v>10.0</v>
      </c>
      <c r="D299" s="130">
        <v>346.0</v>
      </c>
      <c r="E299" s="130">
        <v>298.0</v>
      </c>
      <c r="F299" s="4" t="s">
        <v>610</v>
      </c>
      <c r="G299" s="4" t="s">
        <v>1412</v>
      </c>
      <c r="H299" s="145" t="s">
        <v>1922</v>
      </c>
      <c r="I299" s="132" t="b">
        <v>1</v>
      </c>
      <c r="J299" s="133" t="s">
        <v>52</v>
      </c>
      <c r="K299" s="4" t="s">
        <v>1923</v>
      </c>
      <c r="L299" s="4" t="s">
        <v>1923</v>
      </c>
      <c r="M299" s="4" t="s">
        <v>1926</v>
      </c>
      <c r="N299" s="137" t="s">
        <v>1140</v>
      </c>
      <c r="O299" s="136"/>
      <c r="P299" s="139" t="s">
        <v>196</v>
      </c>
      <c r="Q299" s="132">
        <v>2021.0</v>
      </c>
      <c r="R299" s="132">
        <v>1.0</v>
      </c>
      <c r="S299" s="137" t="s">
        <v>64</v>
      </c>
      <c r="T299" s="138">
        <v>1.0</v>
      </c>
      <c r="U299" s="136"/>
      <c r="V299" s="4" t="s">
        <v>1041</v>
      </c>
      <c r="W299" s="137" t="s">
        <v>1042</v>
      </c>
      <c r="X299" s="140">
        <v>0.2</v>
      </c>
      <c r="Y299" s="136"/>
      <c r="Z299" s="136"/>
      <c r="AA299" s="138">
        <v>123509.4</v>
      </c>
      <c r="AB299" s="140">
        <v>21204.62</v>
      </c>
      <c r="AC299" s="133" t="s">
        <v>68</v>
      </c>
      <c r="AD299" s="140">
        <v>4336.0</v>
      </c>
      <c r="AE299" s="140">
        <v>0.2</v>
      </c>
      <c r="AF299" s="136"/>
      <c r="AG299" s="136"/>
    </row>
    <row r="300" ht="15.75" customHeight="1">
      <c r="A300" s="143">
        <v>34.0</v>
      </c>
      <c r="B300" s="130">
        <v>442.0</v>
      </c>
      <c r="C300" s="130">
        <v>10.0</v>
      </c>
      <c r="D300" s="138">
        <v>347.0</v>
      </c>
      <c r="E300" s="130">
        <v>299.0</v>
      </c>
      <c r="F300" s="4" t="s">
        <v>610</v>
      </c>
      <c r="G300" s="4" t="s">
        <v>1412</v>
      </c>
      <c r="H300" s="145" t="s">
        <v>1922</v>
      </c>
      <c r="I300" s="132" t="b">
        <v>1</v>
      </c>
      <c r="J300" s="133" t="s">
        <v>52</v>
      </c>
      <c r="K300" s="4" t="s">
        <v>1923</v>
      </c>
      <c r="L300" s="4" t="s">
        <v>1923</v>
      </c>
      <c r="M300" s="4" t="s">
        <v>1927</v>
      </c>
      <c r="N300" s="135" t="s">
        <v>1119</v>
      </c>
      <c r="O300" s="136"/>
      <c r="P300" s="139" t="s">
        <v>196</v>
      </c>
      <c r="Q300" s="132">
        <v>2021.0</v>
      </c>
      <c r="R300" s="132">
        <v>1.0</v>
      </c>
      <c r="S300" s="137" t="s">
        <v>64</v>
      </c>
      <c r="T300" s="138">
        <v>1.0</v>
      </c>
      <c r="U300" s="136"/>
      <c r="V300" s="4" t="s">
        <v>1041</v>
      </c>
      <c r="W300" s="137" t="s">
        <v>1042</v>
      </c>
      <c r="X300" s="140">
        <v>0.9</v>
      </c>
      <c r="Y300" s="136"/>
      <c r="Z300" s="136"/>
      <c r="AA300" s="138">
        <v>123509.4</v>
      </c>
      <c r="AB300" s="140">
        <v>21204.62</v>
      </c>
      <c r="AC300" s="133" t="s">
        <v>68</v>
      </c>
      <c r="AD300" s="140">
        <v>29015.0</v>
      </c>
      <c r="AE300" s="140">
        <v>0.5</v>
      </c>
      <c r="AF300" s="136"/>
      <c r="AG300" s="136"/>
    </row>
    <row r="301" ht="15.75" customHeight="1">
      <c r="A301" s="143">
        <v>34.0</v>
      </c>
      <c r="B301" s="130">
        <v>443.0</v>
      </c>
      <c r="C301" s="130">
        <v>10.0</v>
      </c>
      <c r="D301" s="130">
        <v>348.0</v>
      </c>
      <c r="E301" s="130">
        <v>300.0</v>
      </c>
      <c r="F301" s="4" t="s">
        <v>610</v>
      </c>
      <c r="G301" s="4" t="s">
        <v>1412</v>
      </c>
      <c r="H301" s="145" t="s">
        <v>1922</v>
      </c>
      <c r="I301" s="132" t="b">
        <v>1</v>
      </c>
      <c r="J301" s="133" t="s">
        <v>52</v>
      </c>
      <c r="K301" s="4" t="s">
        <v>1923</v>
      </c>
      <c r="L301" s="4" t="s">
        <v>1923</v>
      </c>
      <c r="M301" s="4" t="s">
        <v>1928</v>
      </c>
      <c r="N301" s="135" t="s">
        <v>1142</v>
      </c>
      <c r="O301" s="136"/>
      <c r="P301" s="139" t="s">
        <v>196</v>
      </c>
      <c r="Q301" s="132">
        <v>2021.0</v>
      </c>
      <c r="R301" s="132">
        <v>1.0</v>
      </c>
      <c r="S301" s="137" t="s">
        <v>64</v>
      </c>
      <c r="T301" s="138">
        <v>1.0</v>
      </c>
      <c r="U301" s="136"/>
      <c r="V301" s="4" t="s">
        <v>1041</v>
      </c>
      <c r="W301" s="137" t="s">
        <v>1042</v>
      </c>
      <c r="X301" s="140">
        <v>0.7</v>
      </c>
      <c r="Y301" s="136"/>
      <c r="Z301" s="136"/>
      <c r="AA301" s="138">
        <v>123509.4</v>
      </c>
      <c r="AB301" s="140">
        <v>21204.62</v>
      </c>
      <c r="AC301" s="133" t="s">
        <v>68</v>
      </c>
      <c r="AD301" s="140">
        <v>37022.0</v>
      </c>
      <c r="AE301" s="140">
        <v>0.6</v>
      </c>
      <c r="AF301" s="136"/>
      <c r="AG301" s="136"/>
    </row>
    <row r="302" ht="15.75" customHeight="1">
      <c r="A302" s="143">
        <v>34.0</v>
      </c>
      <c r="B302" s="130">
        <v>188.0</v>
      </c>
      <c r="C302" s="130">
        <v>10.0</v>
      </c>
      <c r="D302" s="130">
        <v>350.0</v>
      </c>
      <c r="E302" s="130">
        <v>301.0</v>
      </c>
      <c r="F302" s="4" t="s">
        <v>610</v>
      </c>
      <c r="G302" s="4" t="s">
        <v>1412</v>
      </c>
      <c r="H302" s="131" t="s">
        <v>1930</v>
      </c>
      <c r="I302" s="132" t="b">
        <v>0</v>
      </c>
      <c r="J302" s="133" t="s">
        <v>52</v>
      </c>
      <c r="K302" s="131" t="s">
        <v>1931</v>
      </c>
      <c r="L302" s="172" t="s">
        <v>1933</v>
      </c>
      <c r="M302" s="4" t="s">
        <v>1930</v>
      </c>
      <c r="N302" s="137" t="s">
        <v>1052</v>
      </c>
      <c r="O302" s="136"/>
      <c r="P302" s="139" t="s">
        <v>196</v>
      </c>
      <c r="Q302" s="132">
        <v>2021.0</v>
      </c>
      <c r="R302" s="132">
        <v>2.0</v>
      </c>
      <c r="S302" s="137" t="s">
        <v>64</v>
      </c>
      <c r="T302" s="138">
        <v>1.0</v>
      </c>
      <c r="U302" s="139" t="s">
        <v>1040</v>
      </c>
      <c r="V302" s="4" t="s">
        <v>1054</v>
      </c>
      <c r="W302" s="137" t="s">
        <v>1055</v>
      </c>
      <c r="X302" s="140">
        <v>1.2</v>
      </c>
      <c r="Y302" s="136"/>
      <c r="Z302" s="136"/>
      <c r="AA302" s="138">
        <v>30383.7</v>
      </c>
      <c r="AB302" s="138">
        <v>30382.7</v>
      </c>
      <c r="AC302" s="138">
        <v>1.0</v>
      </c>
      <c r="AD302" s="136"/>
      <c r="AE302" s="136"/>
      <c r="AF302" s="136"/>
      <c r="AG302" s="136"/>
    </row>
    <row r="303" ht="15.75" customHeight="1">
      <c r="A303" s="143">
        <v>34.0</v>
      </c>
      <c r="B303" s="130">
        <v>486.0</v>
      </c>
      <c r="C303" s="130">
        <v>10.0</v>
      </c>
      <c r="D303" s="130">
        <v>351.0</v>
      </c>
      <c r="E303" s="130">
        <v>302.0</v>
      </c>
      <c r="F303" s="4" t="s">
        <v>212</v>
      </c>
      <c r="G303" s="4" t="s">
        <v>1412</v>
      </c>
      <c r="H303" s="131" t="s">
        <v>1930</v>
      </c>
      <c r="I303" s="132" t="b">
        <v>0</v>
      </c>
      <c r="J303" s="133" t="s">
        <v>52</v>
      </c>
      <c r="K303" s="131" t="s">
        <v>1931</v>
      </c>
      <c r="L303" s="4" t="s">
        <v>1934</v>
      </c>
      <c r="M303" s="4" t="s">
        <v>1935</v>
      </c>
      <c r="N303" s="135" t="s">
        <v>1113</v>
      </c>
      <c r="O303" s="136"/>
      <c r="P303" s="139" t="s">
        <v>196</v>
      </c>
      <c r="Q303" s="132">
        <v>2015.0</v>
      </c>
      <c r="R303" s="132">
        <v>1.0</v>
      </c>
      <c r="S303" s="137" t="s">
        <v>54</v>
      </c>
      <c r="T303" s="143">
        <v>3.0</v>
      </c>
      <c r="U303" s="136"/>
      <c r="V303" s="4" t="s">
        <v>1041</v>
      </c>
      <c r="W303" s="137" t="s">
        <v>1103</v>
      </c>
      <c r="X303" s="140">
        <v>0.78</v>
      </c>
      <c r="Y303" s="136"/>
      <c r="Z303" s="136"/>
      <c r="AA303" s="138">
        <v>30383.7</v>
      </c>
      <c r="AB303" s="138">
        <v>1.0</v>
      </c>
      <c r="AC303" s="133" t="s">
        <v>68</v>
      </c>
      <c r="AD303" s="140">
        <v>22127.0</v>
      </c>
      <c r="AE303" s="140">
        <v>0.91</v>
      </c>
      <c r="AF303" s="136"/>
      <c r="AG303" s="136"/>
    </row>
    <row r="304" ht="15.75" customHeight="1">
      <c r="A304" s="132">
        <v>34.0</v>
      </c>
      <c r="B304" s="130">
        <v>469.0</v>
      </c>
      <c r="C304" s="130">
        <v>10.0</v>
      </c>
      <c r="D304" s="138">
        <v>352.0</v>
      </c>
      <c r="E304" s="130">
        <v>303.0</v>
      </c>
      <c r="F304" s="4" t="s">
        <v>603</v>
      </c>
      <c r="G304" s="4" t="s">
        <v>1847</v>
      </c>
      <c r="H304" s="145" t="s">
        <v>1848</v>
      </c>
      <c r="I304" s="132" t="b">
        <v>0</v>
      </c>
      <c r="J304" s="133" t="s">
        <v>52</v>
      </c>
      <c r="K304" s="131" t="s">
        <v>1849</v>
      </c>
      <c r="L304" s="133" t="s">
        <v>1850</v>
      </c>
      <c r="M304" s="4" t="s">
        <v>1851</v>
      </c>
      <c r="N304" s="135" t="s">
        <v>1113</v>
      </c>
      <c r="O304" s="136"/>
      <c r="P304" s="139" t="s">
        <v>196</v>
      </c>
      <c r="Q304" s="132">
        <v>2015.0</v>
      </c>
      <c r="R304" s="132">
        <v>1.0</v>
      </c>
      <c r="S304" s="137" t="s">
        <v>54</v>
      </c>
      <c r="T304" s="143">
        <v>3.0</v>
      </c>
      <c r="U304" s="136"/>
      <c r="V304" s="4" t="s">
        <v>1041</v>
      </c>
      <c r="W304" s="137" t="s">
        <v>1042</v>
      </c>
      <c r="X304" s="140">
        <v>0.31</v>
      </c>
      <c r="Y304" s="136"/>
      <c r="Z304" s="136"/>
      <c r="AA304" s="138">
        <v>21872.1</v>
      </c>
      <c r="AB304" s="138">
        <v>2001.0</v>
      </c>
      <c r="AC304" s="138">
        <v>1.0</v>
      </c>
      <c r="AD304" s="140">
        <v>4878.0</v>
      </c>
      <c r="AE304" s="140">
        <v>3.12</v>
      </c>
      <c r="AF304" s="136"/>
      <c r="AG304" s="136"/>
    </row>
    <row r="305" ht="15.75" customHeight="1">
      <c r="A305" s="132">
        <v>34.0</v>
      </c>
      <c r="B305" s="130">
        <v>352.0</v>
      </c>
      <c r="C305" s="130">
        <v>10.0</v>
      </c>
      <c r="D305" s="130">
        <v>354.0</v>
      </c>
      <c r="E305" s="130">
        <v>304.0</v>
      </c>
      <c r="F305" s="4" t="s">
        <v>603</v>
      </c>
      <c r="G305" s="4" t="s">
        <v>1524</v>
      </c>
      <c r="H305" s="145" t="s">
        <v>1535</v>
      </c>
      <c r="I305" s="132" t="b">
        <v>0</v>
      </c>
      <c r="J305" s="133" t="s">
        <v>52</v>
      </c>
      <c r="K305" s="4" t="s">
        <v>524</v>
      </c>
      <c r="L305" s="172" t="s">
        <v>1536</v>
      </c>
      <c r="M305" s="4" t="s">
        <v>1538</v>
      </c>
      <c r="N305" s="135" t="s">
        <v>1119</v>
      </c>
      <c r="O305" s="136"/>
      <c r="P305" s="139" t="s">
        <v>196</v>
      </c>
      <c r="Q305" s="132">
        <v>2021.0</v>
      </c>
      <c r="R305" s="132">
        <v>1.0</v>
      </c>
      <c r="S305" s="137" t="s">
        <v>54</v>
      </c>
      <c r="T305" s="143">
        <v>3.0</v>
      </c>
      <c r="U305" s="136"/>
      <c r="V305" s="4" t="s">
        <v>1041</v>
      </c>
      <c r="W305" s="137" t="s">
        <v>1042</v>
      </c>
      <c r="X305" s="140">
        <v>0.4</v>
      </c>
      <c r="Y305" s="136"/>
      <c r="Z305" s="136"/>
      <c r="AA305" s="138">
        <v>12138.2</v>
      </c>
      <c r="AB305" s="138">
        <v>1.0</v>
      </c>
      <c r="AC305" s="133" t="s">
        <v>68</v>
      </c>
      <c r="AD305" s="140">
        <v>59122.0</v>
      </c>
      <c r="AE305" s="140">
        <v>1.9</v>
      </c>
      <c r="AF305" s="136"/>
      <c r="AG305" s="136"/>
    </row>
    <row r="306" ht="15.75" customHeight="1">
      <c r="A306" s="132">
        <v>34.0</v>
      </c>
      <c r="B306" s="130">
        <v>368.0</v>
      </c>
      <c r="C306" s="130">
        <v>10.0</v>
      </c>
      <c r="D306" s="130">
        <v>355.0</v>
      </c>
      <c r="E306" s="130">
        <v>305.0</v>
      </c>
      <c r="F306" s="4" t="s">
        <v>603</v>
      </c>
      <c r="G306" s="4" t="s">
        <v>1524</v>
      </c>
      <c r="H306" s="145" t="s">
        <v>1535</v>
      </c>
      <c r="I306" s="132" t="b">
        <v>1</v>
      </c>
      <c r="J306" s="133" t="s">
        <v>52</v>
      </c>
      <c r="K306" s="4" t="s">
        <v>524</v>
      </c>
      <c r="L306" s="4" t="s">
        <v>524</v>
      </c>
      <c r="M306" s="4" t="s">
        <v>1539</v>
      </c>
      <c r="N306" s="135" t="s">
        <v>1113</v>
      </c>
      <c r="O306" s="136"/>
      <c r="P306" s="139" t="s">
        <v>196</v>
      </c>
      <c r="Q306" s="132">
        <v>2015.0</v>
      </c>
      <c r="R306" s="132">
        <v>1.0</v>
      </c>
      <c r="S306" s="137" t="s">
        <v>54</v>
      </c>
      <c r="T306" s="143">
        <v>3.0</v>
      </c>
      <c r="U306" s="136"/>
      <c r="V306" s="4" t="s">
        <v>1041</v>
      </c>
      <c r="W306" s="137" t="s">
        <v>1103</v>
      </c>
      <c r="X306" s="140">
        <v>0.3</v>
      </c>
      <c r="Y306" s="136"/>
      <c r="Z306" s="136"/>
      <c r="AA306" s="138">
        <v>12138.2</v>
      </c>
      <c r="AB306" s="138">
        <v>1.0</v>
      </c>
      <c r="AC306" s="133" t="s">
        <v>68</v>
      </c>
      <c r="AD306" s="140">
        <v>5213.0</v>
      </c>
      <c r="AE306" s="140">
        <v>2.01</v>
      </c>
      <c r="AF306" s="136"/>
      <c r="AG306" s="136"/>
    </row>
    <row r="307" ht="15.75" customHeight="1">
      <c r="A307" s="132">
        <v>34.0</v>
      </c>
      <c r="B307" s="130">
        <v>314.0</v>
      </c>
      <c r="C307" s="130">
        <v>10.0</v>
      </c>
      <c r="D307" s="130">
        <v>401.0</v>
      </c>
      <c r="E307" s="130">
        <v>306.0</v>
      </c>
      <c r="F307" s="4" t="s">
        <v>603</v>
      </c>
      <c r="G307" s="4" t="s">
        <v>1060</v>
      </c>
      <c r="H307" s="4" t="s">
        <v>1060</v>
      </c>
      <c r="I307" s="132" t="b">
        <v>1</v>
      </c>
      <c r="J307" s="133" t="s">
        <v>52</v>
      </c>
      <c r="K307" s="4" t="s">
        <v>1061</v>
      </c>
      <c r="L307" s="4" t="s">
        <v>1061</v>
      </c>
      <c r="M307" s="4" t="s">
        <v>1062</v>
      </c>
      <c r="N307" s="137" t="s">
        <v>1063</v>
      </c>
      <c r="O307" s="136"/>
      <c r="P307" s="136"/>
      <c r="Q307" s="132">
        <v>2022.0</v>
      </c>
      <c r="R307" s="132">
        <v>3.0</v>
      </c>
      <c r="S307" s="137" t="s">
        <v>77</v>
      </c>
      <c r="T307" s="138">
        <v>2.0</v>
      </c>
      <c r="U307" s="136"/>
      <c r="V307" s="137" t="s">
        <v>1047</v>
      </c>
      <c r="W307" s="137" t="s">
        <v>1055</v>
      </c>
      <c r="X307" s="140">
        <v>1.4</v>
      </c>
      <c r="Y307" s="136"/>
      <c r="Z307" s="136"/>
      <c r="AA307" s="138">
        <v>10094.1</v>
      </c>
      <c r="AB307" s="138">
        <v>329.4</v>
      </c>
      <c r="AC307" s="138">
        <v>1.0</v>
      </c>
      <c r="AD307" s="136"/>
      <c r="AE307" s="136"/>
      <c r="AF307" s="136"/>
      <c r="AG307" s="136"/>
    </row>
    <row r="308" ht="15.75" customHeight="1">
      <c r="A308" s="149">
        <v>34.0</v>
      </c>
      <c r="B308" s="130">
        <v>362.0</v>
      </c>
      <c r="C308" s="130">
        <v>10.0</v>
      </c>
      <c r="D308" s="130">
        <v>356.0</v>
      </c>
      <c r="E308" s="130">
        <v>307.0</v>
      </c>
      <c r="F308" s="144" t="s">
        <v>603</v>
      </c>
      <c r="G308" s="144" t="s">
        <v>1530</v>
      </c>
      <c r="H308" s="145" t="s">
        <v>526</v>
      </c>
      <c r="I308" s="132" t="b">
        <v>1</v>
      </c>
      <c r="J308" s="151" t="s">
        <v>52</v>
      </c>
      <c r="K308" s="144" t="s">
        <v>527</v>
      </c>
      <c r="L308" s="144" t="s">
        <v>527</v>
      </c>
      <c r="M308" s="4" t="s">
        <v>1531</v>
      </c>
      <c r="N308" s="153" t="s">
        <v>1416</v>
      </c>
      <c r="O308" s="154"/>
      <c r="P308" s="154"/>
      <c r="Q308" s="149">
        <v>2019.0</v>
      </c>
      <c r="R308" s="149">
        <v>3.0</v>
      </c>
      <c r="S308" s="153" t="s">
        <v>54</v>
      </c>
      <c r="T308" s="143">
        <v>3.0</v>
      </c>
      <c r="U308" s="154"/>
      <c r="V308" s="153" t="s">
        <v>1047</v>
      </c>
      <c r="W308" s="153" t="s">
        <v>1103</v>
      </c>
      <c r="X308" s="156">
        <v>0.34</v>
      </c>
      <c r="Y308" s="154"/>
      <c r="Z308" s="154"/>
      <c r="AA308" s="157">
        <v>7557.0</v>
      </c>
      <c r="AB308" s="157">
        <v>1.0</v>
      </c>
      <c r="AC308" s="157">
        <v>1.0</v>
      </c>
      <c r="AD308" s="154"/>
      <c r="AE308" s="154"/>
      <c r="AF308" s="154"/>
      <c r="AG308" s="154"/>
    </row>
    <row r="309" ht="15.75" customHeight="1">
      <c r="A309" s="132">
        <v>34.0</v>
      </c>
      <c r="B309" s="130">
        <v>217.0</v>
      </c>
      <c r="C309" s="130">
        <v>10.0</v>
      </c>
      <c r="D309" s="130">
        <v>428.0</v>
      </c>
      <c r="E309" s="130">
        <v>308.0</v>
      </c>
      <c r="F309" s="4" t="s">
        <v>212</v>
      </c>
      <c r="G309" s="141"/>
      <c r="H309" s="145" t="s">
        <v>1674</v>
      </c>
      <c r="I309" s="132" t="b">
        <v>1</v>
      </c>
      <c r="J309" s="133" t="s">
        <v>52</v>
      </c>
      <c r="K309" s="4" t="s">
        <v>1675</v>
      </c>
      <c r="L309" s="4" t="s">
        <v>1675</v>
      </c>
      <c r="M309" s="4" t="s">
        <v>1674</v>
      </c>
      <c r="N309" s="137" t="s">
        <v>1052</v>
      </c>
      <c r="O309" s="136"/>
      <c r="P309" s="139" t="s">
        <v>196</v>
      </c>
      <c r="Q309" s="132">
        <v>2020.0</v>
      </c>
      <c r="R309" s="132">
        <v>2.0</v>
      </c>
      <c r="S309" s="137" t="s">
        <v>54</v>
      </c>
      <c r="T309" s="143">
        <v>3.0</v>
      </c>
      <c r="U309" s="139" t="s">
        <v>1040</v>
      </c>
      <c r="V309" s="4" t="s">
        <v>1054</v>
      </c>
      <c r="W309" s="137" t="s">
        <v>1055</v>
      </c>
      <c r="X309" s="140">
        <v>0.79</v>
      </c>
      <c r="Y309" s="136"/>
      <c r="Z309" s="136"/>
      <c r="AA309" s="138">
        <v>5543.8</v>
      </c>
      <c r="AB309" s="138">
        <v>5543.8</v>
      </c>
      <c r="AC309" s="138">
        <v>1.0</v>
      </c>
      <c r="AD309" s="136"/>
      <c r="AE309" s="136"/>
      <c r="AF309" s="136"/>
      <c r="AG309" s="136"/>
    </row>
    <row r="310" ht="15.75" customHeight="1">
      <c r="A310" s="149">
        <v>34.0</v>
      </c>
      <c r="B310" s="130">
        <v>7.0</v>
      </c>
      <c r="C310" s="130">
        <v>10.0</v>
      </c>
      <c r="D310" s="150">
        <v>403.0</v>
      </c>
      <c r="E310" s="130">
        <v>309.0</v>
      </c>
      <c r="F310" s="144" t="s">
        <v>603</v>
      </c>
      <c r="G310" s="144" t="s">
        <v>1095</v>
      </c>
      <c r="H310" s="151" t="s">
        <v>1096</v>
      </c>
      <c r="I310" s="132" t="b">
        <v>1</v>
      </c>
      <c r="J310" s="151" t="s">
        <v>52</v>
      </c>
      <c r="K310" s="144" t="s">
        <v>1097</v>
      </c>
      <c r="L310" s="151" t="s">
        <v>1097</v>
      </c>
      <c r="M310" s="4" t="s">
        <v>1096</v>
      </c>
      <c r="N310" s="153" t="s">
        <v>1052</v>
      </c>
      <c r="O310" s="154"/>
      <c r="P310" s="154"/>
      <c r="Q310" s="149">
        <v>2020.0</v>
      </c>
      <c r="R310" s="149">
        <v>2.0</v>
      </c>
      <c r="S310" s="153" t="s">
        <v>64</v>
      </c>
      <c r="T310" s="138">
        <v>1.0</v>
      </c>
      <c r="U310" s="155" t="s">
        <v>1053</v>
      </c>
      <c r="V310" s="153" t="s">
        <v>1054</v>
      </c>
      <c r="W310" s="153" t="s">
        <v>1055</v>
      </c>
      <c r="X310" s="156">
        <v>1.16</v>
      </c>
      <c r="Y310" s="154"/>
      <c r="Z310" s="154"/>
      <c r="AA310" s="157">
        <v>3086.9</v>
      </c>
      <c r="AB310" s="157">
        <v>3086.9</v>
      </c>
      <c r="AC310" s="157">
        <v>1.0</v>
      </c>
      <c r="AD310" s="154"/>
      <c r="AE310" s="154"/>
      <c r="AF310" s="154"/>
      <c r="AG310" s="154"/>
    </row>
    <row r="311" ht="15.75" customHeight="1">
      <c r="A311" s="132">
        <v>34.0</v>
      </c>
      <c r="B311" s="130">
        <v>300.0</v>
      </c>
      <c r="C311" s="130">
        <v>10.0</v>
      </c>
      <c r="D311" s="130">
        <v>343.0</v>
      </c>
      <c r="E311" s="130">
        <v>310.0</v>
      </c>
      <c r="F311" s="4" t="s">
        <v>603</v>
      </c>
      <c r="G311" s="4" t="s">
        <v>1265</v>
      </c>
      <c r="H311" s="4" t="s">
        <v>1265</v>
      </c>
      <c r="I311" s="132" t="b">
        <v>1</v>
      </c>
      <c r="J311" s="133" t="s">
        <v>52</v>
      </c>
      <c r="K311" s="4" t="s">
        <v>1266</v>
      </c>
      <c r="L311" s="133" t="s">
        <v>1266</v>
      </c>
      <c r="M311" s="4" t="s">
        <v>1267</v>
      </c>
      <c r="N311" s="135" t="s">
        <v>1268</v>
      </c>
      <c r="O311" s="136"/>
      <c r="P311" s="136"/>
      <c r="Q311" s="132">
        <v>2018.0</v>
      </c>
      <c r="R311" s="132">
        <v>1.0</v>
      </c>
      <c r="S311" s="137" t="s">
        <v>64</v>
      </c>
      <c r="T311" s="138">
        <v>1.0</v>
      </c>
      <c r="U311" s="136"/>
      <c r="V311" s="4" t="s">
        <v>1041</v>
      </c>
      <c r="W311" s="137" t="s">
        <v>1042</v>
      </c>
      <c r="X311" s="140">
        <v>0.18</v>
      </c>
      <c r="Y311" s="136"/>
      <c r="Z311" s="136"/>
      <c r="AA311" s="138">
        <v>2738.0</v>
      </c>
      <c r="AB311" s="138">
        <v>2283.0</v>
      </c>
      <c r="AC311" s="138">
        <v>1.0</v>
      </c>
      <c r="AD311" s="140">
        <v>85.0</v>
      </c>
      <c r="AE311" s="136"/>
      <c r="AF311" s="136"/>
      <c r="AG311" s="136"/>
    </row>
    <row r="312" ht="15.75" customHeight="1">
      <c r="A312" s="132">
        <v>34.0</v>
      </c>
      <c r="B312" s="130">
        <v>15.0</v>
      </c>
      <c r="C312" s="130">
        <v>10.0</v>
      </c>
      <c r="D312" s="130">
        <v>344.0</v>
      </c>
      <c r="E312" s="130">
        <v>311.0</v>
      </c>
      <c r="F312" s="4" t="s">
        <v>603</v>
      </c>
      <c r="G312" s="4" t="s">
        <v>1265</v>
      </c>
      <c r="H312" s="4" t="s">
        <v>1265</v>
      </c>
      <c r="I312" s="132" t="b">
        <v>1</v>
      </c>
      <c r="J312" s="133" t="s">
        <v>52</v>
      </c>
      <c r="K312" s="4" t="s">
        <v>1266</v>
      </c>
      <c r="L312" s="4" t="s">
        <v>1266</v>
      </c>
      <c r="M312" s="4" t="s">
        <v>1265</v>
      </c>
      <c r="N312" s="137" t="s">
        <v>1052</v>
      </c>
      <c r="O312" s="136"/>
      <c r="P312" s="136"/>
      <c r="Q312" s="132">
        <v>2020.0</v>
      </c>
      <c r="R312" s="132">
        <v>2.0</v>
      </c>
      <c r="S312" s="137" t="s">
        <v>64</v>
      </c>
      <c r="T312" s="138">
        <v>1.0</v>
      </c>
      <c r="U312" s="139" t="s">
        <v>1053</v>
      </c>
      <c r="V312" s="4" t="s">
        <v>1054</v>
      </c>
      <c r="W312" s="137" t="s">
        <v>1055</v>
      </c>
      <c r="X312" s="140">
        <v>1.04</v>
      </c>
      <c r="Y312" s="136"/>
      <c r="Z312" s="136"/>
      <c r="AA312" s="138">
        <v>2738.0</v>
      </c>
      <c r="AB312" s="138">
        <v>455.0</v>
      </c>
      <c r="AC312" s="133" t="s">
        <v>68</v>
      </c>
      <c r="AD312" s="136"/>
      <c r="AE312" s="136"/>
      <c r="AF312" s="136"/>
      <c r="AG312" s="136"/>
    </row>
    <row r="313" ht="15.75" customHeight="1">
      <c r="A313" s="132">
        <v>34.0</v>
      </c>
      <c r="B313" s="130">
        <v>8.0</v>
      </c>
      <c r="C313" s="130">
        <v>10.0</v>
      </c>
      <c r="D313" s="130">
        <v>342.0</v>
      </c>
      <c r="E313" s="130">
        <v>312.0</v>
      </c>
      <c r="F313" s="4" t="s">
        <v>603</v>
      </c>
      <c r="G313" s="141"/>
      <c r="H313" s="145" t="s">
        <v>1126</v>
      </c>
      <c r="I313" s="132" t="b">
        <v>1</v>
      </c>
      <c r="J313" s="133" t="s">
        <v>52</v>
      </c>
      <c r="K313" s="4" t="s">
        <v>1127</v>
      </c>
      <c r="L313" s="4" t="s">
        <v>1127</v>
      </c>
      <c r="M313" s="4" t="s">
        <v>1128</v>
      </c>
      <c r="N313" s="137" t="s">
        <v>1089</v>
      </c>
      <c r="O313" s="136"/>
      <c r="P313" s="136"/>
      <c r="Q313" s="132">
        <v>2021.0</v>
      </c>
      <c r="R313" s="132">
        <v>3.0</v>
      </c>
      <c r="S313" s="137" t="s">
        <v>64</v>
      </c>
      <c r="T313" s="138">
        <v>1.0</v>
      </c>
      <c r="U313" s="139" t="s">
        <v>1053</v>
      </c>
      <c r="V313" s="137" t="s">
        <v>1047</v>
      </c>
      <c r="W313" s="137" t="s">
        <v>1042</v>
      </c>
      <c r="X313" s="136"/>
      <c r="Y313" s="136"/>
      <c r="Z313" s="136"/>
      <c r="AA313" s="138">
        <v>1274.3</v>
      </c>
      <c r="AB313" s="138">
        <v>1.0</v>
      </c>
      <c r="AC313" s="138">
        <v>1.0</v>
      </c>
      <c r="AD313" s="136"/>
      <c r="AE313" s="136"/>
      <c r="AF313" s="136"/>
      <c r="AG313" s="136"/>
    </row>
    <row r="314" ht="15.75" customHeight="1">
      <c r="A314" s="132">
        <v>34.0</v>
      </c>
      <c r="B314" s="130">
        <v>147.0</v>
      </c>
      <c r="C314" s="130">
        <v>10.0</v>
      </c>
      <c r="D314" s="130">
        <v>426.0</v>
      </c>
      <c r="E314" s="130">
        <v>313.0</v>
      </c>
      <c r="F314" s="4" t="s">
        <v>603</v>
      </c>
      <c r="G314" s="141"/>
      <c r="H314" s="131" t="s">
        <v>1341</v>
      </c>
      <c r="I314" s="132" t="b">
        <v>1</v>
      </c>
      <c r="J314" s="133" t="s">
        <v>52</v>
      </c>
      <c r="K314" s="4" t="s">
        <v>1342</v>
      </c>
      <c r="L314" s="4" t="s">
        <v>1342</v>
      </c>
      <c r="M314" s="4" t="s">
        <v>1341</v>
      </c>
      <c r="N314" s="137" t="s">
        <v>1052</v>
      </c>
      <c r="O314" s="136"/>
      <c r="P314" s="139" t="s">
        <v>196</v>
      </c>
      <c r="Q314" s="132">
        <v>2020.0</v>
      </c>
      <c r="R314" s="132">
        <v>2.0</v>
      </c>
      <c r="S314" s="137" t="s">
        <v>64</v>
      </c>
      <c r="T314" s="138">
        <v>1.0</v>
      </c>
      <c r="U314" s="139" t="s">
        <v>1040</v>
      </c>
      <c r="V314" s="4" t="s">
        <v>1054</v>
      </c>
      <c r="W314" s="137" t="s">
        <v>1055</v>
      </c>
      <c r="X314" s="140">
        <v>0.84</v>
      </c>
      <c r="Y314" s="136"/>
      <c r="Z314" s="136"/>
      <c r="AA314" s="138">
        <v>919.3</v>
      </c>
      <c r="AB314" s="138">
        <v>919.3</v>
      </c>
      <c r="AC314" s="138">
        <v>1.0</v>
      </c>
      <c r="AD314" s="136"/>
      <c r="AE314" s="136"/>
      <c r="AF314" s="136"/>
      <c r="AG314" s="136"/>
    </row>
    <row r="315" ht="15.75" customHeight="1">
      <c r="A315" s="132">
        <v>34.0</v>
      </c>
      <c r="B315" s="130">
        <v>117.0</v>
      </c>
      <c r="C315" s="130">
        <v>10.0</v>
      </c>
      <c r="D315" s="130">
        <v>399.0</v>
      </c>
      <c r="E315" s="130">
        <v>314.0</v>
      </c>
      <c r="F315" s="4" t="s">
        <v>603</v>
      </c>
      <c r="G315" s="141"/>
      <c r="H315" s="4" t="s">
        <v>1064</v>
      </c>
      <c r="I315" s="132" t="b">
        <v>1</v>
      </c>
      <c r="J315" s="133" t="s">
        <v>52</v>
      </c>
      <c r="K315" s="4" t="s">
        <v>1065</v>
      </c>
      <c r="L315" s="4" t="s">
        <v>1065</v>
      </c>
      <c r="M315" s="4" t="s">
        <v>1064</v>
      </c>
      <c r="N315" s="137" t="s">
        <v>1052</v>
      </c>
      <c r="O315" s="136"/>
      <c r="P315" s="136"/>
      <c r="Q315" s="132">
        <v>2020.0</v>
      </c>
      <c r="R315" s="132">
        <v>2.0</v>
      </c>
      <c r="S315" s="137" t="s">
        <v>77</v>
      </c>
      <c r="T315" s="138">
        <v>2.0</v>
      </c>
      <c r="U315" s="139" t="s">
        <v>1053</v>
      </c>
      <c r="V315" s="4" t="s">
        <v>1054</v>
      </c>
      <c r="W315" s="137" t="s">
        <v>1055</v>
      </c>
      <c r="X315" s="140">
        <v>1.22</v>
      </c>
      <c r="Y315" s="136"/>
      <c r="Z315" s="136"/>
      <c r="AA315" s="138">
        <v>386.0</v>
      </c>
      <c r="AB315" s="138">
        <v>346.0</v>
      </c>
      <c r="AC315" s="138">
        <v>1.0</v>
      </c>
      <c r="AD315" s="136"/>
      <c r="AE315" s="136"/>
      <c r="AF315" s="136"/>
      <c r="AG315" s="136"/>
    </row>
    <row r="316" ht="15.75" customHeight="1">
      <c r="A316" s="132">
        <v>34.0</v>
      </c>
      <c r="B316" s="130">
        <v>315.0</v>
      </c>
      <c r="C316" s="130">
        <v>10.0</v>
      </c>
      <c r="D316" s="130">
        <v>400.0</v>
      </c>
      <c r="E316" s="130">
        <v>315.0</v>
      </c>
      <c r="F316" s="4" t="s">
        <v>603</v>
      </c>
      <c r="G316" s="4" t="s">
        <v>1064</v>
      </c>
      <c r="H316" s="4" t="s">
        <v>1064</v>
      </c>
      <c r="I316" s="132" t="b">
        <v>1</v>
      </c>
      <c r="J316" s="133" t="s">
        <v>52</v>
      </c>
      <c r="K316" s="4" t="s">
        <v>1067</v>
      </c>
      <c r="L316" s="4" t="s">
        <v>1067</v>
      </c>
      <c r="M316" s="4" t="s">
        <v>1069</v>
      </c>
      <c r="N316" s="137" t="s">
        <v>1063</v>
      </c>
      <c r="O316" s="136"/>
      <c r="P316" s="136"/>
      <c r="Q316" s="132">
        <v>2022.0</v>
      </c>
      <c r="R316" s="132">
        <v>3.0</v>
      </c>
      <c r="S316" s="137" t="s">
        <v>77</v>
      </c>
      <c r="T316" s="138">
        <v>2.0</v>
      </c>
      <c r="U316" s="136"/>
      <c r="V316" s="137" t="s">
        <v>1047</v>
      </c>
      <c r="W316" s="137" t="s">
        <v>1055</v>
      </c>
      <c r="X316" s="140">
        <v>1.4</v>
      </c>
      <c r="Y316" s="136"/>
      <c r="Z316" s="136"/>
      <c r="AA316" s="138">
        <v>386.0</v>
      </c>
      <c r="AB316" s="138">
        <v>40.0</v>
      </c>
      <c r="AC316" s="133" t="s">
        <v>68</v>
      </c>
      <c r="AD316" s="136"/>
      <c r="AE316" s="136"/>
      <c r="AF316" s="136"/>
      <c r="AG316" s="136"/>
    </row>
    <row r="317" ht="15.75" customHeight="1">
      <c r="A317" s="132">
        <v>34.0</v>
      </c>
      <c r="B317" s="130">
        <v>133.0</v>
      </c>
      <c r="C317" s="130">
        <v>10.0</v>
      </c>
      <c r="D317" s="130">
        <v>340.0</v>
      </c>
      <c r="E317" s="130">
        <v>316.0</v>
      </c>
      <c r="F317" s="4" t="s">
        <v>603</v>
      </c>
      <c r="G317" s="4" t="s">
        <v>1034</v>
      </c>
      <c r="H317" s="131" t="s">
        <v>1035</v>
      </c>
      <c r="I317" s="132" t="b">
        <v>0</v>
      </c>
      <c r="J317" s="133" t="s">
        <v>52</v>
      </c>
      <c r="K317" s="131" t="s">
        <v>1036</v>
      </c>
      <c r="L317" s="4" t="s">
        <v>1037</v>
      </c>
      <c r="M317" s="4" t="s">
        <v>1038</v>
      </c>
      <c r="N317" s="135" t="s">
        <v>1039</v>
      </c>
      <c r="O317" s="136"/>
      <c r="P317" s="136"/>
      <c r="Q317" s="132">
        <v>2021.0</v>
      </c>
      <c r="R317" s="132">
        <v>1.0</v>
      </c>
      <c r="S317" s="137" t="s">
        <v>64</v>
      </c>
      <c r="T317" s="138">
        <v>1.0</v>
      </c>
      <c r="U317" s="139" t="s">
        <v>1040</v>
      </c>
      <c r="V317" s="4" t="s">
        <v>1041</v>
      </c>
      <c r="W317" s="137" t="s">
        <v>1042</v>
      </c>
      <c r="X317" s="140">
        <v>1.0</v>
      </c>
      <c r="Y317" s="136"/>
      <c r="Z317" s="136"/>
      <c r="AA317" s="138">
        <v>352.9</v>
      </c>
      <c r="AB317" s="138">
        <v>1.0</v>
      </c>
      <c r="AC317" s="138">
        <v>1.0</v>
      </c>
      <c r="AD317" s="140">
        <v>496.0</v>
      </c>
      <c r="AE317" s="140">
        <v>1.1</v>
      </c>
      <c r="AF317" s="136"/>
      <c r="AG317" s="136"/>
    </row>
    <row r="318" ht="15.75" customHeight="1">
      <c r="A318" s="132">
        <v>34.0</v>
      </c>
      <c r="B318" s="130">
        <v>275.0</v>
      </c>
      <c r="C318" s="130">
        <v>10.0</v>
      </c>
      <c r="D318" s="130">
        <v>360.0</v>
      </c>
      <c r="E318" s="130">
        <v>317.0</v>
      </c>
      <c r="F318" s="4" t="s">
        <v>603</v>
      </c>
      <c r="G318" s="4" t="s">
        <v>1083</v>
      </c>
      <c r="H318" s="131" t="s">
        <v>1084</v>
      </c>
      <c r="I318" s="132" t="b">
        <v>1</v>
      </c>
      <c r="J318" s="133" t="s">
        <v>52</v>
      </c>
      <c r="K318" s="4" t="s">
        <v>1085</v>
      </c>
      <c r="L318" s="4" t="s">
        <v>1085</v>
      </c>
      <c r="M318" s="4" t="s">
        <v>1086</v>
      </c>
      <c r="N318" s="135" t="s">
        <v>1087</v>
      </c>
      <c r="O318" s="136"/>
      <c r="P318" s="136"/>
      <c r="Q318" s="132">
        <v>2021.0</v>
      </c>
      <c r="R318" s="132">
        <v>3.0</v>
      </c>
      <c r="S318" s="137" t="s">
        <v>64</v>
      </c>
      <c r="T318" s="138">
        <v>1.0</v>
      </c>
      <c r="U318" s="136"/>
      <c r="V318" s="137" t="s">
        <v>1047</v>
      </c>
      <c r="W318" s="137" t="s">
        <v>1055</v>
      </c>
      <c r="X318" s="136"/>
      <c r="Y318" s="136"/>
      <c r="Z318" s="140">
        <v>173.0</v>
      </c>
      <c r="AA318" s="138">
        <v>319.3</v>
      </c>
      <c r="AB318" s="138">
        <v>200.0</v>
      </c>
      <c r="AC318" s="146" t="s">
        <v>68</v>
      </c>
      <c r="AD318" s="140">
        <v>216.0</v>
      </c>
      <c r="AE318" s="136"/>
      <c r="AF318" s="136"/>
      <c r="AG318" s="136"/>
    </row>
    <row r="319" ht="15.75" customHeight="1">
      <c r="A319" s="132">
        <v>34.0</v>
      </c>
      <c r="B319" s="130">
        <v>5.0</v>
      </c>
      <c r="C319" s="130">
        <v>10.0</v>
      </c>
      <c r="D319" s="130">
        <v>361.0</v>
      </c>
      <c r="E319" s="130">
        <v>318.0</v>
      </c>
      <c r="F319" s="4" t="s">
        <v>603</v>
      </c>
      <c r="G319" s="141"/>
      <c r="H319" s="131" t="s">
        <v>1084</v>
      </c>
      <c r="I319" s="132" t="b">
        <v>1</v>
      </c>
      <c r="J319" s="133" t="s">
        <v>52</v>
      </c>
      <c r="K319" s="4" t="s">
        <v>1085</v>
      </c>
      <c r="L319" s="4" t="s">
        <v>1085</v>
      </c>
      <c r="M319" s="4" t="s">
        <v>1088</v>
      </c>
      <c r="N319" s="137" t="s">
        <v>1089</v>
      </c>
      <c r="O319" s="136"/>
      <c r="P319" s="136"/>
      <c r="Q319" s="132">
        <v>2021.0</v>
      </c>
      <c r="R319" s="132">
        <v>3.0</v>
      </c>
      <c r="S319" s="137" t="s">
        <v>64</v>
      </c>
      <c r="T319" s="138">
        <v>1.0</v>
      </c>
      <c r="U319" s="139" t="s">
        <v>1053</v>
      </c>
      <c r="V319" s="137" t="s">
        <v>1047</v>
      </c>
      <c r="W319" s="137" t="s">
        <v>1042</v>
      </c>
      <c r="X319" s="136"/>
      <c r="Y319" s="136"/>
      <c r="Z319" s="136"/>
      <c r="AA319" s="138">
        <v>319.3</v>
      </c>
      <c r="AB319" s="138">
        <v>1.0</v>
      </c>
      <c r="AC319" s="133" t="s">
        <v>68</v>
      </c>
      <c r="AD319" s="136"/>
      <c r="AE319" s="136"/>
      <c r="AF319" s="136"/>
      <c r="AG319" s="136"/>
    </row>
    <row r="320" ht="15.75" customHeight="1">
      <c r="A320" s="132">
        <v>34.0</v>
      </c>
      <c r="B320" s="130">
        <v>405.0</v>
      </c>
      <c r="C320" s="130">
        <v>10.0</v>
      </c>
      <c r="D320" s="130">
        <v>415.0</v>
      </c>
      <c r="E320" s="130">
        <v>319.0</v>
      </c>
      <c r="F320" s="4" t="s">
        <v>603</v>
      </c>
      <c r="G320" s="4" t="s">
        <v>1670</v>
      </c>
      <c r="H320" s="131" t="s">
        <v>1671</v>
      </c>
      <c r="I320" s="132" t="b">
        <v>1</v>
      </c>
      <c r="J320" s="133" t="s">
        <v>52</v>
      </c>
      <c r="K320" s="4" t="s">
        <v>1672</v>
      </c>
      <c r="L320" s="4" t="s">
        <v>1672</v>
      </c>
      <c r="M320" s="4" t="s">
        <v>1673</v>
      </c>
      <c r="N320" s="135" t="s">
        <v>1087</v>
      </c>
      <c r="O320" s="136"/>
      <c r="P320" s="136"/>
      <c r="Q320" s="132">
        <v>2021.0</v>
      </c>
      <c r="R320" s="132">
        <v>3.0</v>
      </c>
      <c r="S320" s="137" t="s">
        <v>64</v>
      </c>
      <c r="T320" s="138">
        <v>1.0</v>
      </c>
      <c r="U320" s="136"/>
      <c r="V320" s="137" t="s">
        <v>1047</v>
      </c>
      <c r="W320" s="137" t="s">
        <v>1055</v>
      </c>
      <c r="X320" s="136"/>
      <c r="Y320" s="136"/>
      <c r="Z320" s="140">
        <v>222.0</v>
      </c>
      <c r="AA320" s="138">
        <v>316.0</v>
      </c>
      <c r="AB320" s="138">
        <v>315.0</v>
      </c>
      <c r="AC320" s="138">
        <v>1.0</v>
      </c>
      <c r="AD320" s="140">
        <v>312.0</v>
      </c>
      <c r="AE320" s="136"/>
      <c r="AF320" s="136"/>
      <c r="AG320" s="136"/>
    </row>
    <row r="321" ht="15.75" customHeight="1">
      <c r="A321" s="132">
        <v>34.0</v>
      </c>
      <c r="B321" s="130">
        <v>122.0</v>
      </c>
      <c r="C321" s="130">
        <v>10.0</v>
      </c>
      <c r="D321" s="130">
        <v>425.0</v>
      </c>
      <c r="E321" s="130">
        <v>320.0</v>
      </c>
      <c r="F321" s="4" t="s">
        <v>603</v>
      </c>
      <c r="G321" s="141"/>
      <c r="H321" s="131" t="s">
        <v>1339</v>
      </c>
      <c r="I321" s="132" t="b">
        <v>1</v>
      </c>
      <c r="J321" s="133" t="s">
        <v>52</v>
      </c>
      <c r="K321" s="4" t="s">
        <v>1340</v>
      </c>
      <c r="L321" s="4" t="s">
        <v>1340</v>
      </c>
      <c r="M321" s="4" t="s">
        <v>1339</v>
      </c>
      <c r="N321" s="137" t="s">
        <v>1052</v>
      </c>
      <c r="O321" s="136"/>
      <c r="P321" s="136"/>
      <c r="Q321" s="132">
        <v>2020.0</v>
      </c>
      <c r="R321" s="132">
        <v>2.0</v>
      </c>
      <c r="S321" s="137" t="s">
        <v>77</v>
      </c>
      <c r="T321" s="138">
        <v>2.0</v>
      </c>
      <c r="U321" s="139" t="s">
        <v>1053</v>
      </c>
      <c r="V321" s="4" t="s">
        <v>1054</v>
      </c>
      <c r="W321" s="137" t="s">
        <v>1055</v>
      </c>
      <c r="X321" s="140">
        <v>1.21</v>
      </c>
      <c r="Y321" s="136"/>
      <c r="Z321" s="136"/>
      <c r="AA321" s="138">
        <v>264.0</v>
      </c>
      <c r="AB321" s="138">
        <v>264.0</v>
      </c>
      <c r="AC321" s="138">
        <v>1.0</v>
      </c>
      <c r="AD321" s="136"/>
      <c r="AE321" s="136"/>
      <c r="AF321" s="136"/>
      <c r="AG321" s="136"/>
    </row>
    <row r="322" ht="15.75" customHeight="1">
      <c r="A322" s="132">
        <v>34.0</v>
      </c>
      <c r="B322" s="130">
        <v>11.0</v>
      </c>
      <c r="C322" s="130">
        <v>10.0</v>
      </c>
      <c r="D322" s="130">
        <v>406.0</v>
      </c>
      <c r="E322" s="130">
        <v>321.0</v>
      </c>
      <c r="F322" s="4" t="s">
        <v>603</v>
      </c>
      <c r="G322" s="141"/>
      <c r="H322" s="145" t="s">
        <v>1181</v>
      </c>
      <c r="I322" s="132" t="b">
        <v>1</v>
      </c>
      <c r="J322" s="133" t="s">
        <v>52</v>
      </c>
      <c r="K322" s="4" t="s">
        <v>1182</v>
      </c>
      <c r="L322" s="4" t="s">
        <v>1182</v>
      </c>
      <c r="M322" s="4" t="s">
        <v>1181</v>
      </c>
      <c r="N322" s="137" t="s">
        <v>1052</v>
      </c>
      <c r="O322" s="136"/>
      <c r="P322" s="136"/>
      <c r="Q322" s="132">
        <v>2020.0</v>
      </c>
      <c r="R322" s="132">
        <v>2.0</v>
      </c>
      <c r="S322" s="137" t="s">
        <v>64</v>
      </c>
      <c r="T322" s="138">
        <v>1.0</v>
      </c>
      <c r="U322" s="139" t="s">
        <v>1053</v>
      </c>
      <c r="V322" s="4" t="s">
        <v>1054</v>
      </c>
      <c r="W322" s="137" t="s">
        <v>1055</v>
      </c>
      <c r="X322" s="140">
        <v>1.15</v>
      </c>
      <c r="Y322" s="136"/>
      <c r="Z322" s="136"/>
      <c r="AA322" s="138">
        <v>172.0</v>
      </c>
      <c r="AB322" s="138">
        <v>172.0</v>
      </c>
      <c r="AC322" s="138">
        <v>1.0</v>
      </c>
      <c r="AD322" s="136"/>
      <c r="AE322" s="136"/>
      <c r="AF322" s="136"/>
      <c r="AG322" s="136"/>
    </row>
    <row r="323" ht="15.75" customHeight="1">
      <c r="A323" s="132">
        <v>34.0</v>
      </c>
      <c r="B323" s="130">
        <v>119.0</v>
      </c>
      <c r="C323" s="130">
        <v>10.0</v>
      </c>
      <c r="D323" s="130">
        <v>408.0</v>
      </c>
      <c r="E323" s="130">
        <v>322.0</v>
      </c>
      <c r="F323" s="4" t="s">
        <v>603</v>
      </c>
      <c r="G323" s="141"/>
      <c r="H323" s="145" t="s">
        <v>1186</v>
      </c>
      <c r="I323" s="132" t="b">
        <v>1</v>
      </c>
      <c r="J323" s="133" t="s">
        <v>52</v>
      </c>
      <c r="K323" s="4" t="s">
        <v>1187</v>
      </c>
      <c r="L323" s="4" t="s">
        <v>1187</v>
      </c>
      <c r="M323" s="4" t="s">
        <v>1186</v>
      </c>
      <c r="N323" s="137" t="s">
        <v>1052</v>
      </c>
      <c r="O323" s="136"/>
      <c r="P323" s="136"/>
      <c r="Q323" s="132">
        <v>2020.0</v>
      </c>
      <c r="R323" s="132">
        <v>2.0</v>
      </c>
      <c r="S323" s="137" t="s">
        <v>77</v>
      </c>
      <c r="T323" s="138">
        <v>2.0</v>
      </c>
      <c r="U323" s="139" t="s">
        <v>1053</v>
      </c>
      <c r="V323" s="4" t="s">
        <v>1054</v>
      </c>
      <c r="W323" s="137" t="s">
        <v>1055</v>
      </c>
      <c r="X323" s="140">
        <v>1.25</v>
      </c>
      <c r="Y323" s="136"/>
      <c r="Z323" s="136"/>
      <c r="AA323" s="138">
        <v>158.8</v>
      </c>
      <c r="AB323" s="138">
        <v>158.8</v>
      </c>
      <c r="AC323" s="138">
        <v>1.0</v>
      </c>
      <c r="AD323" s="136"/>
      <c r="AE323" s="136"/>
      <c r="AF323" s="136"/>
      <c r="AG323" s="136"/>
    </row>
    <row r="324" ht="15.75" customHeight="1">
      <c r="A324" s="132">
        <v>34.0</v>
      </c>
      <c r="B324" s="130">
        <v>363.0</v>
      </c>
      <c r="C324" s="130">
        <v>10.0</v>
      </c>
      <c r="D324" s="130">
        <v>357.0</v>
      </c>
      <c r="E324" s="130">
        <v>323.0</v>
      </c>
      <c r="F324" s="4" t="s">
        <v>603</v>
      </c>
      <c r="G324" s="4" t="s">
        <v>1530</v>
      </c>
      <c r="H324" s="145" t="s">
        <v>1532</v>
      </c>
      <c r="I324" s="132" t="b">
        <v>1</v>
      </c>
      <c r="J324" s="133" t="s">
        <v>52</v>
      </c>
      <c r="K324" s="4" t="s">
        <v>1533</v>
      </c>
      <c r="L324" s="4" t="s">
        <v>1533</v>
      </c>
      <c r="M324" s="4" t="s">
        <v>1534</v>
      </c>
      <c r="N324" s="137" t="s">
        <v>1416</v>
      </c>
      <c r="O324" s="136"/>
      <c r="P324" s="136"/>
      <c r="Q324" s="132">
        <v>2019.0</v>
      </c>
      <c r="R324" s="132">
        <v>3.0</v>
      </c>
      <c r="S324" s="137" t="s">
        <v>54</v>
      </c>
      <c r="T324" s="143">
        <v>3.0</v>
      </c>
      <c r="U324" s="136"/>
      <c r="V324" s="137" t="s">
        <v>1047</v>
      </c>
      <c r="W324" s="137" t="s">
        <v>1103</v>
      </c>
      <c r="X324" s="140">
        <v>0.55</v>
      </c>
      <c r="Y324" s="136"/>
      <c r="Z324" s="136"/>
      <c r="AA324" s="138">
        <v>156.0</v>
      </c>
      <c r="AB324" s="138">
        <v>1.0</v>
      </c>
      <c r="AC324" s="138">
        <v>1.0</v>
      </c>
      <c r="AD324" s="136"/>
      <c r="AE324" s="136"/>
      <c r="AF324" s="136"/>
      <c r="AG324" s="136"/>
    </row>
    <row r="325" ht="15.75" customHeight="1">
      <c r="A325" s="132">
        <v>34.0</v>
      </c>
      <c r="B325" s="130">
        <v>141.0</v>
      </c>
      <c r="C325" s="130">
        <v>10.0</v>
      </c>
      <c r="D325" s="130">
        <v>409.0</v>
      </c>
      <c r="E325" s="130">
        <v>324.0</v>
      </c>
      <c r="F325" s="4" t="s">
        <v>603</v>
      </c>
      <c r="G325" s="141"/>
      <c r="H325" s="145" t="s">
        <v>1188</v>
      </c>
      <c r="I325" s="132" t="b">
        <v>1</v>
      </c>
      <c r="J325" s="133" t="s">
        <v>52</v>
      </c>
      <c r="K325" s="4" t="s">
        <v>1189</v>
      </c>
      <c r="L325" s="4" t="s">
        <v>1189</v>
      </c>
      <c r="M325" s="4" t="s">
        <v>1188</v>
      </c>
      <c r="N325" s="137" t="s">
        <v>1052</v>
      </c>
      <c r="O325" s="136"/>
      <c r="P325" s="136"/>
      <c r="Q325" s="132">
        <v>2020.0</v>
      </c>
      <c r="R325" s="132">
        <v>2.0</v>
      </c>
      <c r="S325" s="137" t="s">
        <v>64</v>
      </c>
      <c r="T325" s="138">
        <v>1.0</v>
      </c>
      <c r="U325" s="139" t="s">
        <v>1040</v>
      </c>
      <c r="V325" s="4" t="s">
        <v>1054</v>
      </c>
      <c r="W325" s="137" t="s">
        <v>1055</v>
      </c>
      <c r="X325" s="140">
        <v>1.19</v>
      </c>
      <c r="Y325" s="136"/>
      <c r="Z325" s="136"/>
      <c r="AA325" s="138">
        <v>144.0</v>
      </c>
      <c r="AB325" s="138">
        <v>144.0</v>
      </c>
      <c r="AC325" s="138">
        <v>1.0</v>
      </c>
      <c r="AD325" s="136"/>
      <c r="AE325" s="136"/>
      <c r="AF325" s="136"/>
      <c r="AG325" s="136"/>
    </row>
    <row r="326" ht="15.75" customHeight="1">
      <c r="A326" s="149">
        <v>34.0</v>
      </c>
      <c r="B326" s="130">
        <v>120.0</v>
      </c>
      <c r="C326" s="130">
        <v>10.0</v>
      </c>
      <c r="D326" s="150">
        <v>362.0</v>
      </c>
      <c r="E326" s="130">
        <v>325.0</v>
      </c>
      <c r="F326" s="144" t="s">
        <v>603</v>
      </c>
      <c r="G326" s="144" t="s">
        <v>1207</v>
      </c>
      <c r="H326" s="144" t="s">
        <v>1207</v>
      </c>
      <c r="I326" s="132" t="b">
        <v>1</v>
      </c>
      <c r="J326" s="151" t="s">
        <v>52</v>
      </c>
      <c r="K326" s="144" t="s">
        <v>1208</v>
      </c>
      <c r="L326" s="144" t="s">
        <v>1208</v>
      </c>
      <c r="M326" s="4" t="s">
        <v>1209</v>
      </c>
      <c r="N326" s="153" t="s">
        <v>1155</v>
      </c>
      <c r="O326" s="154"/>
      <c r="P326" s="154"/>
      <c r="Q326" s="149">
        <v>2021.0</v>
      </c>
      <c r="R326" s="149">
        <v>2.0</v>
      </c>
      <c r="S326" s="153" t="s">
        <v>77</v>
      </c>
      <c r="T326" s="138">
        <v>2.0</v>
      </c>
      <c r="U326" s="155" t="s">
        <v>1053</v>
      </c>
      <c r="V326" s="153" t="s">
        <v>1054</v>
      </c>
      <c r="W326" s="153" t="s">
        <v>1042</v>
      </c>
      <c r="X326" s="156">
        <v>1.39</v>
      </c>
      <c r="Y326" s="154"/>
      <c r="Z326" s="154"/>
      <c r="AA326" s="157">
        <v>113.7</v>
      </c>
      <c r="AB326" s="157">
        <v>52.2</v>
      </c>
      <c r="AC326" s="157">
        <v>1.0</v>
      </c>
      <c r="AD326" s="154"/>
      <c r="AE326" s="154"/>
      <c r="AF326" s="154"/>
      <c r="AG326" s="154"/>
    </row>
    <row r="327" ht="15.75" customHeight="1">
      <c r="A327" s="149">
        <v>34.0</v>
      </c>
      <c r="B327" s="130">
        <v>322.0</v>
      </c>
      <c r="C327" s="130">
        <v>10.0</v>
      </c>
      <c r="D327" s="150">
        <v>363.0</v>
      </c>
      <c r="E327" s="130">
        <v>326.0</v>
      </c>
      <c r="F327" s="144" t="s">
        <v>603</v>
      </c>
      <c r="G327" s="144" t="s">
        <v>1207</v>
      </c>
      <c r="H327" s="144" t="s">
        <v>1207</v>
      </c>
      <c r="I327" s="132" t="b">
        <v>1</v>
      </c>
      <c r="J327" s="151" t="s">
        <v>52</v>
      </c>
      <c r="K327" s="144" t="s">
        <v>1208</v>
      </c>
      <c r="L327" s="144" t="s">
        <v>1208</v>
      </c>
      <c r="M327" s="4" t="s">
        <v>1210</v>
      </c>
      <c r="N327" s="153" t="s">
        <v>1163</v>
      </c>
      <c r="O327" s="154"/>
      <c r="P327" s="154"/>
      <c r="Q327" s="149">
        <v>2020.0</v>
      </c>
      <c r="R327" s="149">
        <v>3.0</v>
      </c>
      <c r="S327" s="153" t="s">
        <v>64</v>
      </c>
      <c r="T327" s="138">
        <v>1.0</v>
      </c>
      <c r="U327" s="154"/>
      <c r="V327" s="153" t="s">
        <v>1047</v>
      </c>
      <c r="W327" s="153" t="s">
        <v>1055</v>
      </c>
      <c r="X327" s="154"/>
      <c r="Y327" s="154"/>
      <c r="Z327" s="154"/>
      <c r="AA327" s="157">
        <v>113.7</v>
      </c>
      <c r="AB327" s="157">
        <v>1.0</v>
      </c>
      <c r="AC327" s="151" t="s">
        <v>68</v>
      </c>
      <c r="AD327" s="154"/>
      <c r="AE327" s="154"/>
      <c r="AF327" s="154"/>
      <c r="AG327" s="154"/>
    </row>
    <row r="328" ht="15.75" customHeight="1">
      <c r="A328" s="149">
        <v>34.0</v>
      </c>
      <c r="B328" s="130">
        <v>73.0</v>
      </c>
      <c r="C328" s="130">
        <v>10.0</v>
      </c>
      <c r="D328" s="150">
        <v>364.0</v>
      </c>
      <c r="E328" s="130">
        <v>327.0</v>
      </c>
      <c r="F328" s="144" t="s">
        <v>603</v>
      </c>
      <c r="G328" s="144" t="s">
        <v>1207</v>
      </c>
      <c r="H328" s="144" t="s">
        <v>1207</v>
      </c>
      <c r="I328" s="132" t="b">
        <v>1</v>
      </c>
      <c r="J328" s="95" t="s">
        <v>52</v>
      </c>
      <c r="K328" s="95" t="s">
        <v>1208</v>
      </c>
      <c r="L328" s="95" t="s">
        <v>1208</v>
      </c>
      <c r="M328" s="4" t="s">
        <v>1211</v>
      </c>
      <c r="N328" s="179" t="s">
        <v>1102</v>
      </c>
      <c r="O328" s="154"/>
      <c r="P328" s="154"/>
      <c r="Q328" s="149">
        <v>2020.0</v>
      </c>
      <c r="R328" s="149">
        <v>3.0</v>
      </c>
      <c r="S328" s="153" t="s">
        <v>54</v>
      </c>
      <c r="T328" s="143">
        <v>3.0</v>
      </c>
      <c r="U328" s="155" t="s">
        <v>1053</v>
      </c>
      <c r="V328" s="153" t="s">
        <v>1047</v>
      </c>
      <c r="W328" s="153" t="s">
        <v>1042</v>
      </c>
      <c r="X328" s="154"/>
      <c r="Y328" s="154"/>
      <c r="Z328" s="154"/>
      <c r="AA328" s="157">
        <v>113.7</v>
      </c>
      <c r="AB328" s="157">
        <v>1.0</v>
      </c>
      <c r="AC328" s="151" t="s">
        <v>68</v>
      </c>
      <c r="AD328" s="154"/>
      <c r="AE328" s="154"/>
      <c r="AF328" s="154"/>
      <c r="AG328" s="154"/>
    </row>
    <row r="329" ht="15.75" customHeight="1">
      <c r="A329" s="132">
        <v>34.0</v>
      </c>
      <c r="B329" s="130">
        <v>336.0</v>
      </c>
      <c r="C329" s="130">
        <v>10.0</v>
      </c>
      <c r="D329" s="130">
        <v>365.0</v>
      </c>
      <c r="E329" s="130">
        <v>328.0</v>
      </c>
      <c r="F329" s="4" t="s">
        <v>603</v>
      </c>
      <c r="G329" s="4" t="s">
        <v>1334</v>
      </c>
      <c r="H329" s="4" t="s">
        <v>1334</v>
      </c>
      <c r="I329" s="132" t="b">
        <v>1</v>
      </c>
      <c r="J329" s="133" t="s">
        <v>52</v>
      </c>
      <c r="K329" s="4" t="s">
        <v>1335</v>
      </c>
      <c r="L329" s="4" t="s">
        <v>1335</v>
      </c>
      <c r="M329" s="4" t="s">
        <v>1336</v>
      </c>
      <c r="N329" s="137" t="s">
        <v>1063</v>
      </c>
      <c r="O329" s="136"/>
      <c r="P329" s="136"/>
      <c r="Q329" s="132">
        <v>2022.0</v>
      </c>
      <c r="R329" s="132">
        <v>3.0</v>
      </c>
      <c r="S329" s="137" t="s">
        <v>77</v>
      </c>
      <c r="T329" s="138">
        <v>2.0</v>
      </c>
      <c r="U329" s="136"/>
      <c r="V329" s="137" t="s">
        <v>1047</v>
      </c>
      <c r="W329" s="137" t="s">
        <v>1055</v>
      </c>
      <c r="X329" s="140">
        <v>1.48</v>
      </c>
      <c r="Y329" s="136"/>
      <c r="Z329" s="136"/>
      <c r="AA329" s="138">
        <v>84.2</v>
      </c>
      <c r="AB329" s="138">
        <v>83.2</v>
      </c>
      <c r="AC329" s="138">
        <v>1.0</v>
      </c>
      <c r="AD329" s="136"/>
      <c r="AE329" s="136"/>
      <c r="AF329" s="136"/>
      <c r="AG329" s="136"/>
    </row>
    <row r="330" ht="15.75" customHeight="1">
      <c r="A330" s="132">
        <v>34.0</v>
      </c>
      <c r="B330" s="130">
        <v>316.0</v>
      </c>
      <c r="C330" s="130">
        <v>10.0</v>
      </c>
      <c r="D330" s="130">
        <v>366.0</v>
      </c>
      <c r="E330" s="130">
        <v>329.0</v>
      </c>
      <c r="F330" s="4" t="s">
        <v>603</v>
      </c>
      <c r="G330" s="4" t="s">
        <v>1337</v>
      </c>
      <c r="H330" s="4" t="s">
        <v>1334</v>
      </c>
      <c r="I330" s="132" t="b">
        <v>1</v>
      </c>
      <c r="J330" s="133" t="s">
        <v>52</v>
      </c>
      <c r="K330" s="133" t="s">
        <v>1335</v>
      </c>
      <c r="L330" s="133" t="s">
        <v>1335</v>
      </c>
      <c r="M330" s="4" t="s">
        <v>1338</v>
      </c>
      <c r="N330" s="137" t="s">
        <v>1155</v>
      </c>
      <c r="O330" s="136"/>
      <c r="P330" s="136"/>
      <c r="Q330" s="132">
        <v>2022.0</v>
      </c>
      <c r="R330" s="132">
        <v>3.0</v>
      </c>
      <c r="S330" s="137" t="s">
        <v>64</v>
      </c>
      <c r="T330" s="138">
        <v>1.0</v>
      </c>
      <c r="U330" s="136"/>
      <c r="V330" s="137" t="s">
        <v>1054</v>
      </c>
      <c r="W330" s="137" t="s">
        <v>1055</v>
      </c>
      <c r="X330" s="140">
        <v>1.091</v>
      </c>
      <c r="Y330" s="136"/>
      <c r="Z330" s="136"/>
      <c r="AA330" s="138">
        <v>84.2</v>
      </c>
      <c r="AB330" s="138">
        <v>1.0</v>
      </c>
      <c r="AC330" s="133" t="s">
        <v>68</v>
      </c>
      <c r="AD330" s="136"/>
      <c r="AE330" s="136"/>
      <c r="AF330" s="136"/>
      <c r="AG330" s="136"/>
    </row>
    <row r="331" ht="15.75" customHeight="1">
      <c r="A331" s="132">
        <v>34.0</v>
      </c>
      <c r="B331" s="130">
        <v>52.0</v>
      </c>
      <c r="C331" s="130">
        <v>10.0</v>
      </c>
      <c r="D331" s="130">
        <v>421.0</v>
      </c>
      <c r="E331" s="130">
        <v>330.0</v>
      </c>
      <c r="F331" s="4" t="s">
        <v>603</v>
      </c>
      <c r="G331" s="141"/>
      <c r="H331" s="131" t="s">
        <v>541</v>
      </c>
      <c r="I331" s="132" t="b">
        <v>1</v>
      </c>
      <c r="J331" s="133" t="s">
        <v>52</v>
      </c>
      <c r="K331" s="4" t="s">
        <v>542</v>
      </c>
      <c r="L331" s="4" t="s">
        <v>542</v>
      </c>
      <c r="M331" s="4" t="s">
        <v>1716</v>
      </c>
      <c r="N331" s="137" t="s">
        <v>1089</v>
      </c>
      <c r="O331" s="136"/>
      <c r="P331" s="136"/>
      <c r="Q331" s="132">
        <v>2021.0</v>
      </c>
      <c r="R331" s="132">
        <v>3.0</v>
      </c>
      <c r="S331" s="137" t="s">
        <v>64</v>
      </c>
      <c r="T331" s="138">
        <v>1.0</v>
      </c>
      <c r="U331" s="139" t="s">
        <v>1053</v>
      </c>
      <c r="V331" s="137" t="s">
        <v>1047</v>
      </c>
      <c r="W331" s="137" t="s">
        <v>1042</v>
      </c>
      <c r="X331" s="136"/>
      <c r="Y331" s="136"/>
      <c r="Z331" s="136"/>
      <c r="AA331" s="138">
        <v>64.2</v>
      </c>
      <c r="AB331" s="138">
        <v>8.2</v>
      </c>
      <c r="AC331" s="138">
        <v>1.0</v>
      </c>
      <c r="AD331" s="136"/>
      <c r="AE331" s="136"/>
      <c r="AF331" s="136"/>
      <c r="AG331" s="136"/>
    </row>
    <row r="332" ht="15.75" customHeight="1">
      <c r="A332" s="132">
        <v>34.0</v>
      </c>
      <c r="B332" s="130">
        <v>351.0</v>
      </c>
      <c r="C332" s="130">
        <v>10.0</v>
      </c>
      <c r="D332" s="130">
        <v>404.0</v>
      </c>
      <c r="E332" s="130">
        <v>331.0</v>
      </c>
      <c r="F332" s="4" t="s">
        <v>603</v>
      </c>
      <c r="G332" s="4" t="s">
        <v>1527</v>
      </c>
      <c r="H332" s="4" t="s">
        <v>1527</v>
      </c>
      <c r="I332" s="132" t="b">
        <v>1</v>
      </c>
      <c r="J332" s="133" t="s">
        <v>52</v>
      </c>
      <c r="K332" s="4" t="s">
        <v>1528</v>
      </c>
      <c r="L332" s="4" t="s">
        <v>1528</v>
      </c>
      <c r="M332" s="4" t="s">
        <v>1529</v>
      </c>
      <c r="N332" s="137" t="s">
        <v>1063</v>
      </c>
      <c r="O332" s="136"/>
      <c r="P332" s="136"/>
      <c r="Q332" s="132">
        <v>2022.0</v>
      </c>
      <c r="R332" s="132">
        <v>3.0</v>
      </c>
      <c r="S332" s="137" t="s">
        <v>77</v>
      </c>
      <c r="T332" s="138">
        <v>2.0</v>
      </c>
      <c r="U332" s="136"/>
      <c r="V332" s="137" t="s">
        <v>1047</v>
      </c>
      <c r="W332" s="137" t="s">
        <v>1055</v>
      </c>
      <c r="X332" s="140">
        <v>1.32</v>
      </c>
      <c r="Y332" s="136"/>
      <c r="Z332" s="136"/>
      <c r="AA332" s="138">
        <v>64.0</v>
      </c>
      <c r="AB332" s="138">
        <v>64.0</v>
      </c>
      <c r="AC332" s="138">
        <v>1.0</v>
      </c>
      <c r="AD332" s="136"/>
      <c r="AE332" s="136"/>
      <c r="AF332" s="136"/>
      <c r="AG332" s="136"/>
    </row>
    <row r="333" ht="15.75" customHeight="1">
      <c r="A333" s="132">
        <v>34.0</v>
      </c>
      <c r="B333" s="130">
        <v>4.0</v>
      </c>
      <c r="C333" s="130">
        <v>10.0</v>
      </c>
      <c r="D333" s="130">
        <v>416.0</v>
      </c>
      <c r="E333" s="130">
        <v>332.0</v>
      </c>
      <c r="F333" s="4" t="s">
        <v>603</v>
      </c>
      <c r="G333" s="141"/>
      <c r="H333" s="145" t="s">
        <v>1075</v>
      </c>
      <c r="I333" s="132" t="b">
        <v>1</v>
      </c>
      <c r="J333" s="133" t="s">
        <v>52</v>
      </c>
      <c r="K333" s="4" t="s">
        <v>1076</v>
      </c>
      <c r="L333" s="4" t="s">
        <v>1076</v>
      </c>
      <c r="M333" s="4" t="s">
        <v>1075</v>
      </c>
      <c r="N333" s="137" t="s">
        <v>1052</v>
      </c>
      <c r="O333" s="136"/>
      <c r="P333" s="136"/>
      <c r="Q333" s="132">
        <v>2020.0</v>
      </c>
      <c r="R333" s="132">
        <v>2.0</v>
      </c>
      <c r="S333" s="137" t="s">
        <v>64</v>
      </c>
      <c r="T333" s="138">
        <v>1.0</v>
      </c>
      <c r="U333" s="139" t="s">
        <v>1053</v>
      </c>
      <c r="V333" s="4" t="s">
        <v>1054</v>
      </c>
      <c r="W333" s="137" t="s">
        <v>1055</v>
      </c>
      <c r="X333" s="140">
        <v>0.93</v>
      </c>
      <c r="Y333" s="136"/>
      <c r="Z333" s="136"/>
      <c r="AA333" s="138">
        <v>48.0</v>
      </c>
      <c r="AB333" s="138">
        <v>48.0</v>
      </c>
      <c r="AC333" s="138">
        <v>1.0</v>
      </c>
      <c r="AD333" s="136"/>
      <c r="AE333" s="136"/>
      <c r="AF333" s="136"/>
      <c r="AG333" s="136"/>
    </row>
    <row r="334" ht="15.75" customHeight="1">
      <c r="A334" s="132">
        <v>34.0</v>
      </c>
      <c r="B334" s="130">
        <v>116.0</v>
      </c>
      <c r="C334" s="130">
        <v>10.0</v>
      </c>
      <c r="D334" s="130">
        <v>405.0</v>
      </c>
      <c r="E334" s="130">
        <v>333.0</v>
      </c>
      <c r="F334" s="4" t="s">
        <v>603</v>
      </c>
      <c r="G334" s="141"/>
      <c r="H334" s="145" t="s">
        <v>1058</v>
      </c>
      <c r="I334" s="132" t="b">
        <v>1</v>
      </c>
      <c r="J334" s="133" t="s">
        <v>52</v>
      </c>
      <c r="K334" s="4" t="s">
        <v>1059</v>
      </c>
      <c r="L334" s="4" t="s">
        <v>1059</v>
      </c>
      <c r="M334" s="4" t="s">
        <v>1058</v>
      </c>
      <c r="N334" s="137" t="s">
        <v>1052</v>
      </c>
      <c r="O334" s="136"/>
      <c r="P334" s="136"/>
      <c r="Q334" s="132">
        <v>2020.0</v>
      </c>
      <c r="R334" s="132">
        <v>2.0</v>
      </c>
      <c r="S334" s="137" t="s">
        <v>77</v>
      </c>
      <c r="T334" s="138">
        <v>2.0</v>
      </c>
      <c r="U334" s="139" t="s">
        <v>1053</v>
      </c>
      <c r="V334" s="4" t="s">
        <v>1054</v>
      </c>
      <c r="W334" s="137" t="s">
        <v>1055</v>
      </c>
      <c r="X334" s="140">
        <v>1.21</v>
      </c>
      <c r="Y334" s="136"/>
      <c r="Z334" s="136"/>
      <c r="AA334" s="138">
        <v>45.2</v>
      </c>
      <c r="AB334" s="138">
        <v>45.2</v>
      </c>
      <c r="AC334" s="138">
        <v>1.0</v>
      </c>
      <c r="AD334" s="136"/>
      <c r="AE334" s="136"/>
      <c r="AF334" s="136"/>
      <c r="AG334" s="136"/>
    </row>
    <row r="335" ht="15.75" customHeight="1">
      <c r="A335" s="132">
        <v>34.0</v>
      </c>
      <c r="B335" s="130">
        <v>69.0</v>
      </c>
      <c r="C335" s="130">
        <v>10.0</v>
      </c>
      <c r="D335" s="130">
        <v>417.0</v>
      </c>
      <c r="E335" s="130">
        <v>334.0</v>
      </c>
      <c r="F335" s="4" t="s">
        <v>603</v>
      </c>
      <c r="G335" s="141"/>
      <c r="H335" s="131" t="s">
        <v>1092</v>
      </c>
      <c r="I335" s="132" t="b">
        <v>1</v>
      </c>
      <c r="J335" s="133" t="s">
        <v>52</v>
      </c>
      <c r="K335" s="4" t="s">
        <v>1093</v>
      </c>
      <c r="L335" s="4" t="s">
        <v>1093</v>
      </c>
      <c r="M335" s="4" t="s">
        <v>1094</v>
      </c>
      <c r="N335" s="137" t="s">
        <v>1089</v>
      </c>
      <c r="O335" s="136"/>
      <c r="P335" s="136"/>
      <c r="Q335" s="132">
        <v>2021.0</v>
      </c>
      <c r="R335" s="132">
        <v>3.0</v>
      </c>
      <c r="S335" s="137" t="s">
        <v>54</v>
      </c>
      <c r="T335" s="143">
        <v>3.0</v>
      </c>
      <c r="U335" s="139" t="s">
        <v>1053</v>
      </c>
      <c r="V335" s="137" t="s">
        <v>1047</v>
      </c>
      <c r="W335" s="137" t="s">
        <v>1042</v>
      </c>
      <c r="X335" s="136"/>
      <c r="Y335" s="136"/>
      <c r="Z335" s="136"/>
      <c r="AA335" s="138">
        <v>24.5</v>
      </c>
      <c r="AB335" s="138">
        <v>1.4</v>
      </c>
      <c r="AC335" s="133" t="s">
        <v>68</v>
      </c>
      <c r="AD335" s="136"/>
      <c r="AE335" s="136"/>
      <c r="AF335" s="136"/>
      <c r="AG335" s="136"/>
    </row>
    <row r="336" ht="15.75" customHeight="1">
      <c r="A336" s="132">
        <v>34.0</v>
      </c>
      <c r="B336" s="130">
        <v>76.0</v>
      </c>
      <c r="C336" s="130">
        <v>10.0</v>
      </c>
      <c r="D336" s="130">
        <v>422.0</v>
      </c>
      <c r="E336" s="130">
        <v>335.0</v>
      </c>
      <c r="F336" s="4" t="s">
        <v>603</v>
      </c>
      <c r="G336" s="141"/>
      <c r="H336" s="145" t="s">
        <v>1322</v>
      </c>
      <c r="I336" s="132" t="b">
        <v>1</v>
      </c>
      <c r="J336" s="133" t="s">
        <v>52</v>
      </c>
      <c r="K336" s="4" t="s">
        <v>1323</v>
      </c>
      <c r="L336" s="4" t="s">
        <v>1323</v>
      </c>
      <c r="M336" s="4" t="s">
        <v>1324</v>
      </c>
      <c r="N336" s="137" t="s">
        <v>1089</v>
      </c>
      <c r="O336" s="136"/>
      <c r="P336" s="136"/>
      <c r="Q336" s="132">
        <v>2021.0</v>
      </c>
      <c r="R336" s="132">
        <v>3.0</v>
      </c>
      <c r="S336" s="137" t="s">
        <v>54</v>
      </c>
      <c r="T336" s="143">
        <v>3.0</v>
      </c>
      <c r="U336" s="139" t="s">
        <v>1053</v>
      </c>
      <c r="V336" s="137" t="s">
        <v>1047</v>
      </c>
      <c r="W336" s="137" t="s">
        <v>1042</v>
      </c>
      <c r="X336" s="136"/>
      <c r="Y336" s="136"/>
      <c r="Z336" s="136"/>
      <c r="AA336" s="138">
        <v>20.1</v>
      </c>
      <c r="AB336" s="138">
        <v>1.1</v>
      </c>
      <c r="AC336" s="138">
        <v>1.0</v>
      </c>
      <c r="AD336" s="136"/>
      <c r="AE336" s="136"/>
      <c r="AF336" s="136"/>
      <c r="AG336" s="136"/>
    </row>
    <row r="337" ht="15.75" customHeight="1">
      <c r="A337" s="132">
        <v>34.0</v>
      </c>
      <c r="B337" s="130">
        <v>360.0</v>
      </c>
      <c r="C337" s="130">
        <v>10.0</v>
      </c>
      <c r="D337" s="130">
        <v>430.0</v>
      </c>
      <c r="E337" s="130">
        <v>336.0</v>
      </c>
      <c r="F337" s="4" t="s">
        <v>603</v>
      </c>
      <c r="G337" s="4" t="s">
        <v>1701</v>
      </c>
      <c r="H337" s="145" t="s">
        <v>1702</v>
      </c>
      <c r="I337" s="132" t="b">
        <v>1</v>
      </c>
      <c r="J337" s="133" t="s">
        <v>52</v>
      </c>
      <c r="K337" s="4" t="s">
        <v>1703</v>
      </c>
      <c r="L337" s="4" t="s">
        <v>1703</v>
      </c>
      <c r="M337" s="4" t="s">
        <v>1705</v>
      </c>
      <c r="N337" s="135" t="s">
        <v>1046</v>
      </c>
      <c r="O337" s="136"/>
      <c r="P337" s="136"/>
      <c r="Q337" s="132">
        <v>2022.0</v>
      </c>
      <c r="R337" s="132">
        <v>3.0</v>
      </c>
      <c r="S337" s="137" t="s">
        <v>77</v>
      </c>
      <c r="T337" s="138">
        <v>2.0</v>
      </c>
      <c r="U337" s="136"/>
      <c r="V337" s="137" t="s">
        <v>1047</v>
      </c>
      <c r="W337" s="137" t="s">
        <v>1042</v>
      </c>
      <c r="X337" s="136"/>
      <c r="Y337" s="136"/>
      <c r="Z337" s="136"/>
      <c r="AA337" s="138">
        <v>10.0</v>
      </c>
      <c r="AB337" s="138">
        <v>1.0</v>
      </c>
      <c r="AC337" s="138">
        <v>1.0</v>
      </c>
      <c r="AD337" s="136"/>
      <c r="AE337" s="136"/>
      <c r="AF337" s="136"/>
      <c r="AG337" s="136"/>
    </row>
    <row r="338" ht="15.75" customHeight="1">
      <c r="A338" s="132">
        <v>34.0</v>
      </c>
      <c r="B338" s="130">
        <v>361.0</v>
      </c>
      <c r="C338" s="130">
        <v>10.0</v>
      </c>
      <c r="D338" s="130">
        <v>429.0</v>
      </c>
      <c r="E338" s="130">
        <v>337.0</v>
      </c>
      <c r="F338" s="4" t="s">
        <v>603</v>
      </c>
      <c r="G338" s="4" t="s">
        <v>1701</v>
      </c>
      <c r="H338" s="145" t="s">
        <v>1702</v>
      </c>
      <c r="I338" s="132" t="b">
        <v>1</v>
      </c>
      <c r="J338" s="133" t="s">
        <v>52</v>
      </c>
      <c r="K338" s="4" t="s">
        <v>1703</v>
      </c>
      <c r="L338" s="4" t="s">
        <v>1703</v>
      </c>
      <c r="M338" s="4" t="s">
        <v>1704</v>
      </c>
      <c r="N338" s="135" t="s">
        <v>1049</v>
      </c>
      <c r="O338" s="136"/>
      <c r="P338" s="136"/>
      <c r="Q338" s="132">
        <v>2022.0</v>
      </c>
      <c r="R338" s="132">
        <v>3.0</v>
      </c>
      <c r="S338" s="137" t="s">
        <v>77</v>
      </c>
      <c r="T338" s="138">
        <v>2.0</v>
      </c>
      <c r="U338" s="136"/>
      <c r="V338" s="137" t="s">
        <v>1047</v>
      </c>
      <c r="W338" s="137" t="s">
        <v>1042</v>
      </c>
      <c r="X338" s="136"/>
      <c r="Y338" s="136"/>
      <c r="Z338" s="136"/>
      <c r="AA338" s="138">
        <v>10.0</v>
      </c>
      <c r="AB338" s="138">
        <v>1.0</v>
      </c>
      <c r="AC338" s="133" t="s">
        <v>68</v>
      </c>
      <c r="AD338" s="136"/>
      <c r="AE338" s="136"/>
      <c r="AF338" s="136"/>
      <c r="AG338" s="136"/>
    </row>
    <row r="339" ht="15.75" customHeight="1">
      <c r="A339" s="132">
        <v>34.0</v>
      </c>
      <c r="B339" s="130">
        <v>51.0</v>
      </c>
      <c r="C339" s="130">
        <v>10.0</v>
      </c>
      <c r="D339" s="130">
        <v>419.0</v>
      </c>
      <c r="E339" s="130">
        <v>338.0</v>
      </c>
      <c r="F339" s="4" t="s">
        <v>603</v>
      </c>
      <c r="G339" s="141"/>
      <c r="H339" s="145" t="s">
        <v>1712</v>
      </c>
      <c r="I339" s="132" t="b">
        <v>1</v>
      </c>
      <c r="J339" s="158" t="s">
        <v>52</v>
      </c>
      <c r="K339" s="78" t="s">
        <v>1713</v>
      </c>
      <c r="L339" s="78" t="s">
        <v>1713</v>
      </c>
      <c r="M339" s="4" t="s">
        <v>1714</v>
      </c>
      <c r="N339" s="135" t="s">
        <v>1102</v>
      </c>
      <c r="O339" s="136"/>
      <c r="P339" s="136"/>
      <c r="Q339" s="132">
        <v>2020.0</v>
      </c>
      <c r="R339" s="132">
        <v>3.0</v>
      </c>
      <c r="S339" s="137" t="s">
        <v>64</v>
      </c>
      <c r="T339" s="138">
        <v>1.0</v>
      </c>
      <c r="U339" s="139" t="s">
        <v>1053</v>
      </c>
      <c r="V339" s="137" t="s">
        <v>1047</v>
      </c>
      <c r="W339" s="4" t="s">
        <v>1042</v>
      </c>
      <c r="X339" s="136"/>
      <c r="Y339" s="136"/>
      <c r="Z339" s="136"/>
      <c r="AA339" s="138">
        <v>9.1</v>
      </c>
      <c r="AB339" s="138">
        <v>1.0</v>
      </c>
      <c r="AC339" s="133" t="s">
        <v>68</v>
      </c>
      <c r="AD339" s="136"/>
      <c r="AE339" s="136"/>
      <c r="AF339" s="136"/>
      <c r="AG339" s="136"/>
    </row>
    <row r="340" ht="15.75" customHeight="1">
      <c r="A340" s="132">
        <v>34.0</v>
      </c>
      <c r="B340" s="130">
        <v>111.0</v>
      </c>
      <c r="C340" s="130">
        <v>10.0</v>
      </c>
      <c r="D340" s="130">
        <v>420.0</v>
      </c>
      <c r="E340" s="130">
        <v>339.0</v>
      </c>
      <c r="F340" s="4" t="s">
        <v>603</v>
      </c>
      <c r="G340" s="141"/>
      <c r="H340" s="145" t="s">
        <v>1712</v>
      </c>
      <c r="I340" s="132" t="b">
        <v>1</v>
      </c>
      <c r="J340" s="133" t="s">
        <v>52</v>
      </c>
      <c r="K340" s="4" t="s">
        <v>1713</v>
      </c>
      <c r="L340" s="4" t="s">
        <v>1713</v>
      </c>
      <c r="M340" s="4" t="s">
        <v>1715</v>
      </c>
      <c r="N340" s="137" t="s">
        <v>1089</v>
      </c>
      <c r="O340" s="136"/>
      <c r="P340" s="136"/>
      <c r="Q340" s="132">
        <v>2021.0</v>
      </c>
      <c r="R340" s="132">
        <v>3.0</v>
      </c>
      <c r="S340" s="137" t="s">
        <v>54</v>
      </c>
      <c r="T340" s="143">
        <v>3.0</v>
      </c>
      <c r="U340" s="139" t="s">
        <v>1053</v>
      </c>
      <c r="V340" s="137" t="s">
        <v>1047</v>
      </c>
      <c r="W340" s="137" t="s">
        <v>1042</v>
      </c>
      <c r="X340" s="136"/>
      <c r="Y340" s="136"/>
      <c r="Z340" s="136"/>
      <c r="AA340" s="138">
        <v>9.1</v>
      </c>
      <c r="AB340" s="138">
        <v>1.1</v>
      </c>
      <c r="AC340" s="133" t="s">
        <v>68</v>
      </c>
      <c r="AD340" s="136"/>
      <c r="AE340" s="136"/>
      <c r="AF340" s="136"/>
      <c r="AG340" s="136"/>
    </row>
    <row r="341" ht="15.75" customHeight="1">
      <c r="A341" s="132">
        <v>34.0</v>
      </c>
      <c r="B341" s="130">
        <v>3.0</v>
      </c>
      <c r="C341" s="130">
        <v>10.0</v>
      </c>
      <c r="D341" s="130">
        <v>424.0</v>
      </c>
      <c r="E341" s="130">
        <v>340.0</v>
      </c>
      <c r="F341" s="4" t="s">
        <v>603</v>
      </c>
      <c r="G341" s="141"/>
      <c r="H341" s="145" t="s">
        <v>1070</v>
      </c>
      <c r="I341" s="132" t="b">
        <v>1</v>
      </c>
      <c r="J341" s="133" t="s">
        <v>52</v>
      </c>
      <c r="K341" s="4" t="s">
        <v>1071</v>
      </c>
      <c r="L341" s="4" t="s">
        <v>1071</v>
      </c>
      <c r="M341" s="4" t="s">
        <v>1070</v>
      </c>
      <c r="N341" s="137" t="s">
        <v>1052</v>
      </c>
      <c r="O341" s="136"/>
      <c r="P341" s="136"/>
      <c r="Q341" s="132">
        <v>2020.0</v>
      </c>
      <c r="R341" s="132">
        <v>2.0</v>
      </c>
      <c r="S341" s="137" t="s">
        <v>64</v>
      </c>
      <c r="T341" s="138">
        <v>1.0</v>
      </c>
      <c r="U341" s="139" t="s">
        <v>1053</v>
      </c>
      <c r="V341" s="4" t="s">
        <v>1054</v>
      </c>
      <c r="W341" s="137" t="s">
        <v>1055</v>
      </c>
      <c r="X341" s="140">
        <v>1.1</v>
      </c>
      <c r="Y341" s="136"/>
      <c r="Z341" s="136"/>
      <c r="AA341" s="138">
        <v>6.0</v>
      </c>
      <c r="AB341" s="138">
        <v>6.0</v>
      </c>
      <c r="AC341" s="138">
        <v>1.0</v>
      </c>
      <c r="AD341" s="136"/>
      <c r="AE341" s="136"/>
      <c r="AF341" s="136"/>
      <c r="AG341" s="136"/>
    </row>
    <row r="342" ht="15.75" customHeight="1">
      <c r="A342" s="132">
        <v>34.0</v>
      </c>
      <c r="B342" s="130">
        <v>77.0</v>
      </c>
      <c r="C342" s="130">
        <v>10.0</v>
      </c>
      <c r="D342" s="130">
        <v>423.0</v>
      </c>
      <c r="E342" s="130">
        <v>341.0</v>
      </c>
      <c r="F342" s="4" t="s">
        <v>603</v>
      </c>
      <c r="G342" s="141"/>
      <c r="H342" s="131" t="s">
        <v>222</v>
      </c>
      <c r="I342" s="132" t="b">
        <v>1</v>
      </c>
      <c r="J342" s="133" t="s">
        <v>52</v>
      </c>
      <c r="K342" s="4" t="s">
        <v>223</v>
      </c>
      <c r="L342" s="4" t="s">
        <v>223</v>
      </c>
      <c r="M342" s="4" t="s">
        <v>1325</v>
      </c>
      <c r="N342" s="137" t="s">
        <v>1089</v>
      </c>
      <c r="O342" s="136"/>
      <c r="P342" s="136"/>
      <c r="Q342" s="132">
        <v>2021.0</v>
      </c>
      <c r="R342" s="132">
        <v>3.0</v>
      </c>
      <c r="S342" s="137" t="s">
        <v>54</v>
      </c>
      <c r="T342" s="143">
        <v>3.0</v>
      </c>
      <c r="U342" s="139" t="s">
        <v>1053</v>
      </c>
      <c r="V342" s="137" t="s">
        <v>1047</v>
      </c>
      <c r="W342" s="137" t="s">
        <v>1042</v>
      </c>
      <c r="X342" s="136"/>
      <c r="Y342" s="136"/>
      <c r="Z342" s="136"/>
      <c r="AA342" s="138">
        <v>5.2</v>
      </c>
      <c r="AB342" s="138">
        <v>1.0</v>
      </c>
      <c r="AC342" s="138">
        <v>1.0</v>
      </c>
      <c r="AD342" s="136"/>
      <c r="AE342" s="136"/>
      <c r="AF342" s="136"/>
      <c r="AG342" s="136"/>
    </row>
    <row r="343" ht="15.75" customHeight="1">
      <c r="A343" s="143">
        <v>34.0</v>
      </c>
      <c r="B343" s="130">
        <v>192.0</v>
      </c>
      <c r="C343" s="130">
        <v>10.0</v>
      </c>
      <c r="D343" s="130">
        <v>341.0</v>
      </c>
      <c r="E343" s="130">
        <v>342.0</v>
      </c>
      <c r="F343" s="4" t="s">
        <v>975</v>
      </c>
      <c r="G343" s="4" t="s">
        <v>1129</v>
      </c>
      <c r="H343" s="131" t="s">
        <v>1130</v>
      </c>
      <c r="I343" s="132" t="b">
        <v>1</v>
      </c>
      <c r="J343" s="133" t="s">
        <v>52</v>
      </c>
      <c r="K343" s="4" t="s">
        <v>1131</v>
      </c>
      <c r="L343" s="4" t="s">
        <v>1131</v>
      </c>
      <c r="M343" s="4" t="s">
        <v>1132</v>
      </c>
      <c r="N343" s="137" t="s">
        <v>1133</v>
      </c>
      <c r="O343" s="136"/>
      <c r="P343" s="136"/>
      <c r="Q343" s="132">
        <v>2020.0</v>
      </c>
      <c r="R343" s="132">
        <v>1.0</v>
      </c>
      <c r="S343" s="137" t="s">
        <v>54</v>
      </c>
      <c r="T343" s="143">
        <v>3.0</v>
      </c>
      <c r="U343" s="139" t="s">
        <v>1040</v>
      </c>
      <c r="V343" s="4" t="s">
        <v>1054</v>
      </c>
      <c r="W343" s="137" t="s">
        <v>1103</v>
      </c>
      <c r="X343" s="140">
        <v>0.6</v>
      </c>
      <c r="Y343" s="136"/>
      <c r="Z343" s="136"/>
      <c r="AA343" s="138">
        <v>0.0</v>
      </c>
      <c r="AB343" s="138">
        <v>1.0</v>
      </c>
      <c r="AC343" s="138">
        <v>1.0</v>
      </c>
      <c r="AD343" s="140">
        <v>3300.0</v>
      </c>
      <c r="AE343" s="4" t="s">
        <v>1077</v>
      </c>
      <c r="AF343" s="136"/>
      <c r="AG343" s="136"/>
    </row>
    <row r="344" ht="15.75" customHeight="1">
      <c r="A344" s="132">
        <v>34.0</v>
      </c>
      <c r="B344" s="130">
        <v>110.0</v>
      </c>
      <c r="C344" s="130">
        <v>10.0</v>
      </c>
      <c r="D344" s="130">
        <v>418.0</v>
      </c>
      <c r="E344" s="130">
        <v>343.0</v>
      </c>
      <c r="F344" s="4" t="s">
        <v>603</v>
      </c>
      <c r="G344" s="141"/>
      <c r="H344" s="145" t="s">
        <v>1709</v>
      </c>
      <c r="I344" s="132" t="b">
        <v>1</v>
      </c>
      <c r="J344" s="133" t="s">
        <v>52</v>
      </c>
      <c r="K344" s="4" t="s">
        <v>1710</v>
      </c>
      <c r="L344" s="4" t="s">
        <v>1710</v>
      </c>
      <c r="M344" s="4" t="s">
        <v>1711</v>
      </c>
      <c r="N344" s="137" t="s">
        <v>1089</v>
      </c>
      <c r="O344" s="136"/>
      <c r="P344" s="136"/>
      <c r="Q344" s="132">
        <v>2021.0</v>
      </c>
      <c r="R344" s="132">
        <v>3.0</v>
      </c>
      <c r="S344" s="137" t="s">
        <v>54</v>
      </c>
      <c r="T344" s="143">
        <v>3.0</v>
      </c>
      <c r="U344" s="139" t="s">
        <v>1053</v>
      </c>
      <c r="V344" s="137" t="s">
        <v>1047</v>
      </c>
      <c r="W344" s="137" t="s">
        <v>1042</v>
      </c>
      <c r="X344" s="136"/>
      <c r="Y344" s="136"/>
      <c r="Z344" s="136"/>
      <c r="AA344" s="138">
        <v>0.0</v>
      </c>
      <c r="AB344" s="138">
        <v>1.0</v>
      </c>
      <c r="AC344" s="138">
        <v>1.0</v>
      </c>
      <c r="AD344" s="136"/>
      <c r="AE344" s="136"/>
      <c r="AF344" s="136"/>
      <c r="AG344" s="136"/>
    </row>
    <row r="345" ht="15.75" customHeight="1">
      <c r="A345" s="132">
        <v>34.0</v>
      </c>
      <c r="B345" s="130">
        <v>85.0</v>
      </c>
      <c r="C345" s="130">
        <v>10.0</v>
      </c>
      <c r="D345" s="130">
        <v>411.0</v>
      </c>
      <c r="E345" s="130">
        <v>344.0</v>
      </c>
      <c r="F345" s="4" t="s">
        <v>603</v>
      </c>
      <c r="G345" s="141"/>
      <c r="H345" s="145" t="s">
        <v>1408</v>
      </c>
      <c r="I345" s="132" t="b">
        <v>1</v>
      </c>
      <c r="J345" s="209" t="s">
        <v>52</v>
      </c>
      <c r="K345" s="4" t="s">
        <v>1409</v>
      </c>
      <c r="L345" s="210" t="s">
        <v>1409</v>
      </c>
      <c r="M345" s="4" t="s">
        <v>1411</v>
      </c>
      <c r="N345" s="137" t="s">
        <v>1371</v>
      </c>
      <c r="O345" s="136"/>
      <c r="P345" s="136"/>
      <c r="Q345" s="132">
        <v>2023.0</v>
      </c>
      <c r="R345" s="132">
        <v>3.0</v>
      </c>
      <c r="S345" s="137" t="s">
        <v>54</v>
      </c>
      <c r="T345" s="143">
        <v>3.0</v>
      </c>
      <c r="U345" s="139" t="s">
        <v>1053</v>
      </c>
      <c r="V345" s="137" t="s">
        <v>1047</v>
      </c>
      <c r="W345" s="137" t="s">
        <v>66</v>
      </c>
      <c r="X345" s="136"/>
      <c r="Y345" s="136"/>
      <c r="Z345" s="136"/>
      <c r="AA345" s="136"/>
      <c r="AB345" s="138">
        <v>1.0</v>
      </c>
      <c r="AC345" s="133" t="s">
        <v>68</v>
      </c>
      <c r="AD345" s="136"/>
      <c r="AE345" s="136"/>
      <c r="AF345" s="136"/>
      <c r="AG345" s="136"/>
    </row>
    <row r="346" ht="15.75" customHeight="1">
      <c r="A346" s="132">
        <v>34.0</v>
      </c>
      <c r="B346" s="130">
        <v>71.0</v>
      </c>
      <c r="C346" s="130">
        <v>10.0</v>
      </c>
      <c r="D346" s="130">
        <v>407.0</v>
      </c>
      <c r="E346" s="130">
        <v>345.0</v>
      </c>
      <c r="F346" s="4" t="s">
        <v>603</v>
      </c>
      <c r="G346" s="141"/>
      <c r="H346" s="131" t="s">
        <v>1183</v>
      </c>
      <c r="I346" s="132" t="b">
        <v>1</v>
      </c>
      <c r="J346" s="133" t="s">
        <v>52</v>
      </c>
      <c r="K346" s="4" t="s">
        <v>1184</v>
      </c>
      <c r="L346" s="4" t="s">
        <v>1184</v>
      </c>
      <c r="M346" s="4" t="s">
        <v>1185</v>
      </c>
      <c r="N346" s="137" t="s">
        <v>1089</v>
      </c>
      <c r="O346" s="136"/>
      <c r="P346" s="136"/>
      <c r="Q346" s="132">
        <v>2021.0</v>
      </c>
      <c r="R346" s="132">
        <v>3.0</v>
      </c>
      <c r="S346" s="137" t="s">
        <v>54</v>
      </c>
      <c r="T346" s="143">
        <v>3.0</v>
      </c>
      <c r="U346" s="139" t="s">
        <v>1053</v>
      </c>
      <c r="V346" s="137" t="s">
        <v>1047</v>
      </c>
      <c r="W346" s="137" t="s">
        <v>1042</v>
      </c>
      <c r="X346" s="136"/>
      <c r="Y346" s="136"/>
      <c r="Z346" s="136"/>
      <c r="AA346" s="136"/>
      <c r="AB346" s="138">
        <v>1.0</v>
      </c>
      <c r="AC346" s="138">
        <v>1.0</v>
      </c>
      <c r="AD346" s="136"/>
      <c r="AE346" s="136"/>
      <c r="AF346" s="136"/>
      <c r="AG346" s="136"/>
    </row>
    <row r="347" ht="15.75" customHeight="1">
      <c r="A347" s="132">
        <v>34.0</v>
      </c>
      <c r="B347" s="130">
        <v>27.0</v>
      </c>
      <c r="C347" s="130">
        <v>10.0</v>
      </c>
      <c r="D347" s="130">
        <v>410.0</v>
      </c>
      <c r="E347" s="130">
        <v>346.0</v>
      </c>
      <c r="F347" s="4" t="s">
        <v>603</v>
      </c>
      <c r="G347" s="141"/>
      <c r="H347" s="145" t="s">
        <v>1408</v>
      </c>
      <c r="I347" s="132" t="b">
        <v>1</v>
      </c>
      <c r="J347" s="133" t="s">
        <v>52</v>
      </c>
      <c r="K347" s="4" t="s">
        <v>1409</v>
      </c>
      <c r="L347" s="4" t="s">
        <v>1409</v>
      </c>
      <c r="M347" s="4" t="s">
        <v>1410</v>
      </c>
      <c r="N347" s="137" t="s">
        <v>1270</v>
      </c>
      <c r="O347" s="136"/>
      <c r="P347" s="136"/>
      <c r="Q347" s="132">
        <v>2017.0</v>
      </c>
      <c r="R347" s="132">
        <v>3.0</v>
      </c>
      <c r="S347" s="137" t="s">
        <v>64</v>
      </c>
      <c r="T347" s="138">
        <v>1.0</v>
      </c>
      <c r="U347" s="139" t="s">
        <v>1053</v>
      </c>
      <c r="V347" s="137" t="s">
        <v>1047</v>
      </c>
      <c r="W347" s="137" t="s">
        <v>66</v>
      </c>
      <c r="X347" s="136"/>
      <c r="Y347" s="136"/>
      <c r="Z347" s="136"/>
      <c r="AA347" s="136"/>
      <c r="AB347" s="138">
        <v>1.0</v>
      </c>
      <c r="AC347" s="138">
        <v>1.0</v>
      </c>
      <c r="AD347" s="136"/>
      <c r="AE347" s="136"/>
      <c r="AF347" s="136"/>
      <c r="AG347" s="136"/>
    </row>
    <row r="348" ht="15.75" customHeight="1">
      <c r="A348" s="132">
        <v>34.0</v>
      </c>
      <c r="B348" s="130">
        <v>349.0</v>
      </c>
      <c r="C348" s="130">
        <v>10.0</v>
      </c>
      <c r="D348" s="130">
        <v>367.0</v>
      </c>
      <c r="E348" s="130">
        <v>347.0</v>
      </c>
      <c r="F348" s="4" t="s">
        <v>603</v>
      </c>
      <c r="G348" s="4" t="s">
        <v>1518</v>
      </c>
      <c r="H348" s="4" t="s">
        <v>1518</v>
      </c>
      <c r="I348" s="132" t="b">
        <v>1</v>
      </c>
      <c r="J348" s="133" t="s">
        <v>52</v>
      </c>
      <c r="K348" s="4" t="s">
        <v>1519</v>
      </c>
      <c r="L348" s="4" t="s">
        <v>1519</v>
      </c>
      <c r="M348" s="4" t="s">
        <v>1520</v>
      </c>
      <c r="N348" s="135" t="s">
        <v>1046</v>
      </c>
      <c r="O348" s="136"/>
      <c r="P348" s="136"/>
      <c r="Q348" s="132">
        <v>2022.0</v>
      </c>
      <c r="R348" s="132">
        <v>3.0</v>
      </c>
      <c r="S348" s="137" t="s">
        <v>64</v>
      </c>
      <c r="T348" s="138">
        <v>1.0</v>
      </c>
      <c r="U348" s="136"/>
      <c r="V348" s="137" t="s">
        <v>1047</v>
      </c>
      <c r="W348" s="137" t="s">
        <v>1055</v>
      </c>
      <c r="X348" s="136"/>
      <c r="Y348" s="136"/>
      <c r="Z348" s="136"/>
      <c r="AA348" s="136"/>
      <c r="AB348" s="138">
        <v>1.0</v>
      </c>
      <c r="AC348" s="138">
        <v>1.0</v>
      </c>
      <c r="AD348" s="136"/>
      <c r="AE348" s="136"/>
      <c r="AF348" s="136"/>
      <c r="AG348" s="136"/>
    </row>
    <row r="349" ht="15.75" customHeight="1">
      <c r="A349" s="132">
        <v>34.0</v>
      </c>
      <c r="B349" s="130">
        <v>350.0</v>
      </c>
      <c r="C349" s="130">
        <v>10.0</v>
      </c>
      <c r="D349" s="130">
        <v>398.0</v>
      </c>
      <c r="E349" s="130">
        <v>348.0</v>
      </c>
      <c r="F349" s="4" t="s">
        <v>603</v>
      </c>
      <c r="G349" s="4" t="s">
        <v>1518</v>
      </c>
      <c r="H349" s="4" t="s">
        <v>1518</v>
      </c>
      <c r="I349" s="132" t="b">
        <v>1</v>
      </c>
      <c r="J349" s="133" t="s">
        <v>52</v>
      </c>
      <c r="K349" s="4" t="s">
        <v>1519</v>
      </c>
      <c r="L349" s="4" t="s">
        <v>1519</v>
      </c>
      <c r="M349" s="4" t="s">
        <v>1521</v>
      </c>
      <c r="N349" s="135" t="s">
        <v>1049</v>
      </c>
      <c r="O349" s="136"/>
      <c r="P349" s="136"/>
      <c r="Q349" s="132">
        <v>2022.0</v>
      </c>
      <c r="R349" s="132">
        <v>3.0</v>
      </c>
      <c r="S349" s="137" t="s">
        <v>77</v>
      </c>
      <c r="T349" s="138">
        <v>2.0</v>
      </c>
      <c r="U349" s="136"/>
      <c r="V349" s="137" t="s">
        <v>1047</v>
      </c>
      <c r="W349" s="137" t="s">
        <v>1042</v>
      </c>
      <c r="X349" s="136"/>
      <c r="Y349" s="136"/>
      <c r="Z349" s="136"/>
      <c r="AA349" s="136"/>
      <c r="AB349" s="138">
        <v>1.0</v>
      </c>
      <c r="AC349" s="138">
        <v>1.0</v>
      </c>
      <c r="AD349" s="136"/>
      <c r="AE349" s="136"/>
      <c r="AF349" s="136"/>
      <c r="AG349" s="136"/>
    </row>
    <row r="350" ht="15.75" customHeight="1">
      <c r="A350" s="149">
        <v>34.0</v>
      </c>
      <c r="B350" s="130">
        <v>48.0</v>
      </c>
      <c r="C350" s="130">
        <v>10.0</v>
      </c>
      <c r="D350" s="150">
        <v>412.0</v>
      </c>
      <c r="E350" s="130">
        <v>349.0</v>
      </c>
      <c r="F350" s="144" t="s">
        <v>603</v>
      </c>
      <c r="G350" s="144" t="s">
        <v>1666</v>
      </c>
      <c r="H350" s="145" t="s">
        <v>1667</v>
      </c>
      <c r="I350" s="132" t="b">
        <v>1</v>
      </c>
      <c r="J350" s="151" t="s">
        <v>52</v>
      </c>
      <c r="K350" s="144" t="s">
        <v>1668</v>
      </c>
      <c r="L350" s="144" t="s">
        <v>1668</v>
      </c>
      <c r="M350" s="4" t="s">
        <v>1667</v>
      </c>
      <c r="N350" s="153" t="s">
        <v>1052</v>
      </c>
      <c r="O350" s="154"/>
      <c r="P350" s="154"/>
      <c r="Q350" s="149">
        <v>2020.0</v>
      </c>
      <c r="R350" s="149">
        <v>2.0</v>
      </c>
      <c r="S350" s="153" t="s">
        <v>64</v>
      </c>
      <c r="T350" s="138">
        <v>1.0</v>
      </c>
      <c r="U350" s="155" t="s">
        <v>1053</v>
      </c>
      <c r="V350" s="153" t="s">
        <v>1054</v>
      </c>
      <c r="W350" s="153" t="s">
        <v>1055</v>
      </c>
      <c r="X350" s="156">
        <v>1.16</v>
      </c>
      <c r="Y350" s="154"/>
      <c r="Z350" s="154"/>
      <c r="AA350" s="154"/>
      <c r="AB350" s="157">
        <v>1.0</v>
      </c>
      <c r="AC350" s="151" t="s">
        <v>68</v>
      </c>
      <c r="AD350" s="154"/>
      <c r="AE350" s="154"/>
      <c r="AF350" s="154"/>
      <c r="AG350" s="154"/>
    </row>
    <row r="351" ht="15.75" customHeight="1">
      <c r="A351" s="132">
        <v>34.0</v>
      </c>
      <c r="B351" s="130">
        <v>421.0</v>
      </c>
      <c r="C351" s="130">
        <v>10.0</v>
      </c>
      <c r="D351" s="130">
        <v>431.0</v>
      </c>
      <c r="E351" s="130">
        <v>350.0</v>
      </c>
      <c r="F351" s="4" t="s">
        <v>603</v>
      </c>
      <c r="G351" s="4" t="s">
        <v>1717</v>
      </c>
      <c r="H351" s="133" t="s">
        <v>550</v>
      </c>
      <c r="I351" s="132" t="b">
        <v>1</v>
      </c>
      <c r="J351" s="133" t="s">
        <v>52</v>
      </c>
      <c r="K351" s="4" t="s">
        <v>551</v>
      </c>
      <c r="L351" s="4" t="s">
        <v>551</v>
      </c>
      <c r="M351" s="4" t="s">
        <v>1718</v>
      </c>
      <c r="N351" s="135" t="s">
        <v>1268</v>
      </c>
      <c r="O351" s="136"/>
      <c r="P351" s="136"/>
      <c r="Q351" s="132">
        <v>2018.0</v>
      </c>
      <c r="R351" s="132">
        <v>1.0</v>
      </c>
      <c r="S351" s="137" t="s">
        <v>54</v>
      </c>
      <c r="T351" s="143">
        <v>3.0</v>
      </c>
      <c r="U351" s="136"/>
      <c r="V351" s="4" t="s">
        <v>1041</v>
      </c>
      <c r="W351" s="137" t="s">
        <v>1042</v>
      </c>
      <c r="X351" s="140">
        <v>0.17</v>
      </c>
      <c r="Y351" s="136"/>
      <c r="Z351" s="136"/>
      <c r="AA351" s="136"/>
      <c r="AB351" s="138">
        <v>1.0</v>
      </c>
      <c r="AC351" s="138">
        <v>1.0</v>
      </c>
      <c r="AD351" s="140">
        <v>801.0</v>
      </c>
      <c r="AE351" s="136"/>
      <c r="AF351" s="136"/>
      <c r="AG351" s="136"/>
    </row>
    <row r="352" ht="15.75" customHeight="1">
      <c r="A352" s="132">
        <v>34.0</v>
      </c>
      <c r="B352" s="130">
        <v>49.0</v>
      </c>
      <c r="C352" s="130">
        <v>10.0</v>
      </c>
      <c r="D352" s="130">
        <v>414.0</v>
      </c>
      <c r="E352" s="130">
        <v>351.0</v>
      </c>
      <c r="F352" s="4" t="s">
        <v>603</v>
      </c>
      <c r="G352" s="4" t="s">
        <v>1670</v>
      </c>
      <c r="H352" s="131" t="s">
        <v>1671</v>
      </c>
      <c r="I352" s="132" t="b">
        <v>1</v>
      </c>
      <c r="J352" s="133" t="s">
        <v>52</v>
      </c>
      <c r="K352" s="133" t="s">
        <v>1672</v>
      </c>
      <c r="L352" s="133" t="s">
        <v>1672</v>
      </c>
      <c r="M352" s="4" t="s">
        <v>1671</v>
      </c>
      <c r="N352" s="137" t="s">
        <v>1052</v>
      </c>
      <c r="O352" s="136"/>
      <c r="P352" s="136"/>
      <c r="Q352" s="132">
        <v>2020.0</v>
      </c>
      <c r="R352" s="132">
        <v>2.0</v>
      </c>
      <c r="S352" s="137" t="s">
        <v>64</v>
      </c>
      <c r="T352" s="138">
        <v>1.0</v>
      </c>
      <c r="U352" s="139" t="s">
        <v>1053</v>
      </c>
      <c r="V352" s="4" t="s">
        <v>1054</v>
      </c>
      <c r="W352" s="137" t="s">
        <v>1055</v>
      </c>
      <c r="X352" s="140">
        <v>1.06</v>
      </c>
      <c r="Y352" s="136"/>
      <c r="Z352" s="136"/>
      <c r="AA352" s="136"/>
      <c r="AB352" s="138">
        <v>1.0</v>
      </c>
      <c r="AC352" s="133" t="s">
        <v>68</v>
      </c>
      <c r="AD352" s="136"/>
      <c r="AE352" s="136"/>
      <c r="AF352" s="136"/>
      <c r="AG352" s="136"/>
    </row>
    <row r="353" ht="15.75" customHeight="1">
      <c r="A353" s="149">
        <v>34.0</v>
      </c>
      <c r="B353" s="130">
        <v>404.0</v>
      </c>
      <c r="C353" s="130">
        <v>10.0</v>
      </c>
      <c r="D353" s="150">
        <v>413.0</v>
      </c>
      <c r="E353" s="130">
        <v>352.0</v>
      </c>
      <c r="F353" s="144" t="s">
        <v>603</v>
      </c>
      <c r="G353" s="144" t="s">
        <v>1666</v>
      </c>
      <c r="H353" s="145" t="s">
        <v>1667</v>
      </c>
      <c r="I353" s="132" t="b">
        <v>0</v>
      </c>
      <c r="J353" s="151" t="s">
        <v>52</v>
      </c>
      <c r="K353" s="151" t="s">
        <v>1087</v>
      </c>
      <c r="L353" s="144" t="s">
        <v>1668</v>
      </c>
      <c r="M353" s="4" t="s">
        <v>1669</v>
      </c>
      <c r="N353" s="179" t="s">
        <v>1087</v>
      </c>
      <c r="O353" s="154"/>
      <c r="P353" s="154"/>
      <c r="Q353" s="149">
        <v>2021.0</v>
      </c>
      <c r="R353" s="149">
        <v>3.0</v>
      </c>
      <c r="S353" s="153" t="s">
        <v>64</v>
      </c>
      <c r="T353" s="138">
        <v>1.0</v>
      </c>
      <c r="U353" s="154"/>
      <c r="V353" s="153" t="s">
        <v>1047</v>
      </c>
      <c r="W353" s="153" t="s">
        <v>1055</v>
      </c>
      <c r="X353" s="154"/>
      <c r="Y353" s="154"/>
      <c r="Z353" s="156">
        <v>350.0</v>
      </c>
      <c r="AA353" s="154"/>
      <c r="AB353" s="157">
        <v>1.0</v>
      </c>
      <c r="AC353" s="157">
        <v>1.0</v>
      </c>
      <c r="AD353" s="156">
        <v>398.0</v>
      </c>
      <c r="AE353" s="154"/>
      <c r="AF353" s="154"/>
      <c r="AG353" s="154"/>
    </row>
    <row r="354" ht="15.75" customHeight="1">
      <c r="A354" s="132">
        <v>34.0</v>
      </c>
      <c r="B354" s="130">
        <v>372.0</v>
      </c>
      <c r="C354" s="130">
        <v>10.0</v>
      </c>
      <c r="D354" s="130">
        <v>353.0</v>
      </c>
      <c r="E354" s="130">
        <v>353.0</v>
      </c>
      <c r="F354" s="4" t="s">
        <v>603</v>
      </c>
      <c r="G354" s="78" t="s">
        <v>1110</v>
      </c>
      <c r="H354" s="136"/>
      <c r="I354" s="136"/>
      <c r="J354" s="136"/>
      <c r="K354" s="136"/>
      <c r="L354" s="78" t="s">
        <v>1887</v>
      </c>
      <c r="M354" s="136"/>
      <c r="N354" s="135" t="s">
        <v>1117</v>
      </c>
      <c r="O354" s="136"/>
      <c r="P354" s="136"/>
      <c r="Q354" s="132">
        <v>2021.0</v>
      </c>
      <c r="R354" s="132">
        <v>1.0</v>
      </c>
      <c r="S354" s="137" t="s">
        <v>54</v>
      </c>
      <c r="T354" s="143">
        <v>3.0</v>
      </c>
      <c r="U354" s="136"/>
      <c r="V354" s="4" t="s">
        <v>1041</v>
      </c>
      <c r="W354" s="137" t="s">
        <v>1042</v>
      </c>
      <c r="X354" s="140">
        <v>0.5</v>
      </c>
      <c r="Y354" s="136"/>
      <c r="Z354" s="136"/>
      <c r="AA354" s="136"/>
      <c r="AB354" s="136"/>
      <c r="AC354" s="136"/>
      <c r="AD354" s="140">
        <v>15532.0</v>
      </c>
      <c r="AE354" s="140">
        <v>1.2</v>
      </c>
      <c r="AF354" s="136"/>
      <c r="AG354" s="136"/>
    </row>
    <row r="355" ht="15.75" customHeight="1">
      <c r="A355" s="132">
        <v>34.0</v>
      </c>
      <c r="B355" s="130">
        <v>317.0</v>
      </c>
      <c r="C355" s="130">
        <v>10.0</v>
      </c>
      <c r="D355" s="130">
        <v>358.0</v>
      </c>
      <c r="E355" s="130">
        <v>354.0</v>
      </c>
      <c r="F355" s="4" t="s">
        <v>603</v>
      </c>
      <c r="G355" s="78" t="s">
        <v>1348</v>
      </c>
      <c r="H355" s="136"/>
      <c r="I355" s="136"/>
      <c r="J355" s="136"/>
      <c r="K355" s="136"/>
      <c r="L355" s="78" t="s">
        <v>1349</v>
      </c>
      <c r="M355" s="136"/>
      <c r="N355" s="135" t="s">
        <v>1113</v>
      </c>
      <c r="O355" s="136"/>
      <c r="P355" s="136"/>
      <c r="Q355" s="132">
        <v>2015.0</v>
      </c>
      <c r="R355" s="132">
        <v>1.0</v>
      </c>
      <c r="S355" s="137" t="s">
        <v>54</v>
      </c>
      <c r="T355" s="143">
        <v>3.0</v>
      </c>
      <c r="U355" s="136"/>
      <c r="V355" s="4" t="s">
        <v>1041</v>
      </c>
      <c r="W355" s="137" t="s">
        <v>1042</v>
      </c>
      <c r="X355" s="140">
        <v>0.96</v>
      </c>
      <c r="Y355" s="136"/>
      <c r="Z355" s="136"/>
      <c r="AA355" s="136"/>
      <c r="AB355" s="136"/>
      <c r="AC355" s="136"/>
      <c r="AD355" s="140">
        <v>123352.0</v>
      </c>
      <c r="AE355" s="140">
        <v>1.08</v>
      </c>
      <c r="AF355" s="136"/>
      <c r="AG355" s="136"/>
    </row>
    <row r="356" ht="15.75" customHeight="1">
      <c r="A356" s="132">
        <v>34.0</v>
      </c>
      <c r="B356" s="130">
        <v>212.0</v>
      </c>
      <c r="C356" s="130">
        <v>10.0</v>
      </c>
      <c r="D356" s="130">
        <v>359.0</v>
      </c>
      <c r="E356" s="130">
        <v>355.0</v>
      </c>
      <c r="F356" s="4" t="s">
        <v>603</v>
      </c>
      <c r="G356" s="78" t="s">
        <v>1034</v>
      </c>
      <c r="H356" s="136"/>
      <c r="I356" s="136"/>
      <c r="J356" s="136"/>
      <c r="K356" s="136"/>
      <c r="L356" s="78" t="s">
        <v>1547</v>
      </c>
      <c r="M356" s="136"/>
      <c r="N356" s="135" t="s">
        <v>1039</v>
      </c>
      <c r="O356" s="136"/>
      <c r="P356" s="136"/>
      <c r="Q356" s="132">
        <v>2021.0</v>
      </c>
      <c r="R356" s="132">
        <v>1.0</v>
      </c>
      <c r="S356" s="137" t="s">
        <v>54</v>
      </c>
      <c r="T356" s="143">
        <v>3.0</v>
      </c>
      <c r="U356" s="139" t="s">
        <v>1040</v>
      </c>
      <c r="V356" s="4" t="s">
        <v>1041</v>
      </c>
      <c r="W356" s="137" t="s">
        <v>66</v>
      </c>
      <c r="X356" s="140">
        <v>0.9</v>
      </c>
      <c r="Y356" s="136"/>
      <c r="Z356" s="136"/>
      <c r="AA356" s="136"/>
      <c r="AB356" s="136"/>
      <c r="AC356" s="136"/>
      <c r="AD356" s="140">
        <v>150.0</v>
      </c>
      <c r="AE356" s="140">
        <v>2.0</v>
      </c>
      <c r="AF356" s="136"/>
      <c r="AG356" s="136"/>
    </row>
    <row r="357" ht="15.75" customHeight="1">
      <c r="A357" s="132">
        <v>34.0</v>
      </c>
      <c r="B357" s="130">
        <v>2.0</v>
      </c>
      <c r="C357" s="130">
        <v>10.0</v>
      </c>
      <c r="D357" s="130">
        <v>402.0</v>
      </c>
      <c r="E357" s="130">
        <v>356.0</v>
      </c>
      <c r="F357" s="4" t="s">
        <v>603</v>
      </c>
      <c r="G357" s="141"/>
      <c r="H357" s="136"/>
      <c r="I357" s="136"/>
      <c r="J357" s="136"/>
      <c r="K357" s="136"/>
      <c r="L357" s="78" t="s">
        <v>1066</v>
      </c>
      <c r="M357" s="136"/>
      <c r="N357" s="137" t="s">
        <v>1052</v>
      </c>
      <c r="O357" s="136"/>
      <c r="P357" s="136"/>
      <c r="Q357" s="132">
        <v>2021.0</v>
      </c>
      <c r="R357" s="132">
        <v>2.0</v>
      </c>
      <c r="S357" s="137" t="s">
        <v>64</v>
      </c>
      <c r="T357" s="138">
        <v>1.0</v>
      </c>
      <c r="U357" s="139" t="s">
        <v>1053</v>
      </c>
      <c r="V357" s="4" t="s">
        <v>1054</v>
      </c>
      <c r="W357" s="137" t="s">
        <v>1055</v>
      </c>
      <c r="X357" s="140">
        <v>1.14</v>
      </c>
      <c r="Y357" s="136"/>
      <c r="Z357" s="136"/>
      <c r="AA357" s="136"/>
      <c r="AB357" s="136"/>
      <c r="AC357" s="136"/>
      <c r="AD357" s="136"/>
      <c r="AE357" s="136"/>
      <c r="AF357" s="136"/>
      <c r="AG357" s="136"/>
    </row>
    <row r="358" ht="15.75" customHeight="1">
      <c r="A358" s="132">
        <v>34.0</v>
      </c>
      <c r="B358" s="130">
        <v>6.0</v>
      </c>
      <c r="C358" s="130">
        <v>10.0</v>
      </c>
      <c r="D358" s="130">
        <v>427.0</v>
      </c>
      <c r="E358" s="130">
        <v>357.0</v>
      </c>
      <c r="F358" s="4" t="s">
        <v>603</v>
      </c>
      <c r="G358" s="141"/>
      <c r="H358" s="147" t="s">
        <v>1090</v>
      </c>
      <c r="I358" s="148"/>
      <c r="J358" s="136"/>
      <c r="K358" s="136"/>
      <c r="L358" s="78" t="s">
        <v>1091</v>
      </c>
      <c r="M358" s="136"/>
      <c r="N358" s="137" t="s">
        <v>1052</v>
      </c>
      <c r="O358" s="136"/>
      <c r="P358" s="136"/>
      <c r="Q358" s="132">
        <v>2021.0</v>
      </c>
      <c r="R358" s="132">
        <v>2.0</v>
      </c>
      <c r="S358" s="137" t="s">
        <v>64</v>
      </c>
      <c r="T358" s="138">
        <v>1.0</v>
      </c>
      <c r="U358" s="139" t="s">
        <v>1053</v>
      </c>
      <c r="V358" s="4" t="s">
        <v>1054</v>
      </c>
      <c r="W358" s="137" t="s">
        <v>1055</v>
      </c>
      <c r="X358" s="140">
        <v>0.86</v>
      </c>
      <c r="Y358" s="136"/>
      <c r="Z358" s="136"/>
      <c r="AA358" s="136"/>
      <c r="AB358" s="136"/>
      <c r="AC358" s="136"/>
      <c r="AD358" s="136"/>
      <c r="AE358" s="136"/>
      <c r="AF358" s="136"/>
      <c r="AG358" s="136"/>
    </row>
    <row r="359" ht="15.75" customHeight="1">
      <c r="A359" s="132">
        <v>37.0</v>
      </c>
      <c r="B359" s="130">
        <v>140.0</v>
      </c>
      <c r="C359" s="130">
        <v>12.0</v>
      </c>
      <c r="D359" s="130">
        <v>494.0</v>
      </c>
      <c r="E359" s="130">
        <v>358.0</v>
      </c>
      <c r="F359" s="4" t="s">
        <v>610</v>
      </c>
      <c r="G359" s="141"/>
      <c r="H359" s="145" t="s">
        <v>1175</v>
      </c>
      <c r="I359" s="132" t="b">
        <v>0</v>
      </c>
      <c r="J359" s="133" t="s">
        <v>52</v>
      </c>
      <c r="K359" s="133" t="s">
        <v>618</v>
      </c>
      <c r="L359" s="172" t="s">
        <v>1176</v>
      </c>
      <c r="M359" s="4" t="s">
        <v>1175</v>
      </c>
      <c r="N359" s="137" t="s">
        <v>1052</v>
      </c>
      <c r="O359" s="136"/>
      <c r="P359" s="139" t="s">
        <v>196</v>
      </c>
      <c r="Q359" s="132">
        <v>2021.0</v>
      </c>
      <c r="R359" s="132">
        <v>2.0</v>
      </c>
      <c r="S359" s="137" t="s">
        <v>64</v>
      </c>
      <c r="T359" s="138">
        <v>1.0</v>
      </c>
      <c r="U359" s="139" t="s">
        <v>1040</v>
      </c>
      <c r="V359" s="4" t="s">
        <v>1054</v>
      </c>
      <c r="W359" s="137" t="s">
        <v>1055</v>
      </c>
      <c r="X359" s="140">
        <v>1.11</v>
      </c>
      <c r="Y359" s="136"/>
      <c r="Z359" s="136"/>
      <c r="AA359" s="138">
        <v>193248.2</v>
      </c>
      <c r="AB359" s="138">
        <v>193248.2</v>
      </c>
      <c r="AC359" s="138">
        <v>1.0</v>
      </c>
      <c r="AD359" s="136"/>
      <c r="AE359" s="136"/>
      <c r="AF359" s="136"/>
      <c r="AG359" s="136"/>
    </row>
    <row r="360" ht="15.75" customHeight="1">
      <c r="A360" s="149">
        <v>37.0</v>
      </c>
      <c r="B360" s="130">
        <v>418.0</v>
      </c>
      <c r="C360" s="130">
        <v>12.0</v>
      </c>
      <c r="D360" s="150">
        <v>451.0</v>
      </c>
      <c r="E360" s="130">
        <v>359.0</v>
      </c>
      <c r="F360" s="144" t="s">
        <v>610</v>
      </c>
      <c r="G360" s="144" t="s">
        <v>649</v>
      </c>
      <c r="H360" s="144" t="s">
        <v>649</v>
      </c>
      <c r="I360" s="132" t="b">
        <v>1</v>
      </c>
      <c r="J360" s="151" t="s">
        <v>52</v>
      </c>
      <c r="K360" s="144" t="s">
        <v>650</v>
      </c>
      <c r="L360" s="144" t="s">
        <v>650</v>
      </c>
      <c r="M360" s="4" t="s">
        <v>1724</v>
      </c>
      <c r="N360" s="153" t="s">
        <v>1119</v>
      </c>
      <c r="O360" s="155" t="s">
        <v>52</v>
      </c>
      <c r="P360" s="154"/>
      <c r="Q360" s="149">
        <v>2021.0</v>
      </c>
      <c r="R360" s="149">
        <v>1.0</v>
      </c>
      <c r="S360" s="153" t="s">
        <v>54</v>
      </c>
      <c r="T360" s="143">
        <v>3.0</v>
      </c>
      <c r="U360" s="154"/>
      <c r="V360" s="153" t="s">
        <v>1041</v>
      </c>
      <c r="W360" s="153" t="s">
        <v>1042</v>
      </c>
      <c r="X360" s="156">
        <v>0.8</v>
      </c>
      <c r="Y360" s="154"/>
      <c r="Z360" s="154"/>
      <c r="AA360" s="157">
        <v>189237.2</v>
      </c>
      <c r="AB360" s="156">
        <v>39378.5</v>
      </c>
      <c r="AC360" s="157">
        <v>1.0</v>
      </c>
      <c r="AD360" s="156">
        <v>79044.0</v>
      </c>
      <c r="AE360" s="156">
        <v>1.2</v>
      </c>
      <c r="AF360" s="154"/>
      <c r="AG360" s="154"/>
    </row>
    <row r="361" ht="15.75" customHeight="1">
      <c r="A361" s="149">
        <v>37.0</v>
      </c>
      <c r="B361" s="130">
        <v>419.0</v>
      </c>
      <c r="C361" s="130">
        <v>12.0</v>
      </c>
      <c r="D361" s="150">
        <v>450.0</v>
      </c>
      <c r="E361" s="130">
        <v>360.0</v>
      </c>
      <c r="F361" s="144" t="s">
        <v>610</v>
      </c>
      <c r="G361" s="144" t="s">
        <v>649</v>
      </c>
      <c r="H361" s="144" t="s">
        <v>649</v>
      </c>
      <c r="I361" s="132" t="b">
        <v>1</v>
      </c>
      <c r="J361" s="151" t="s">
        <v>52</v>
      </c>
      <c r="K361" s="144" t="s">
        <v>650</v>
      </c>
      <c r="L361" s="144" t="s">
        <v>650</v>
      </c>
      <c r="M361" s="4" t="s">
        <v>1725</v>
      </c>
      <c r="N361" s="153" t="s">
        <v>1142</v>
      </c>
      <c r="O361" s="155" t="s">
        <v>52</v>
      </c>
      <c r="P361" s="154"/>
      <c r="Q361" s="149">
        <v>2021.0</v>
      </c>
      <c r="R361" s="149">
        <v>1.0</v>
      </c>
      <c r="S361" s="153" t="s">
        <v>77</v>
      </c>
      <c r="T361" s="138">
        <v>2.0</v>
      </c>
      <c r="U361" s="154"/>
      <c r="V361" s="153" t="s">
        <v>1041</v>
      </c>
      <c r="W361" s="153" t="s">
        <v>1055</v>
      </c>
      <c r="X361" s="156">
        <v>1.4</v>
      </c>
      <c r="Y361" s="154"/>
      <c r="Z361" s="154"/>
      <c r="AA361" s="157">
        <v>189237.2</v>
      </c>
      <c r="AB361" s="156">
        <v>39378.5</v>
      </c>
      <c r="AC361" s="151" t="s">
        <v>68</v>
      </c>
      <c r="AD361" s="156">
        <v>82089.0</v>
      </c>
      <c r="AE361" s="156">
        <v>0.5</v>
      </c>
      <c r="AF361" s="154"/>
      <c r="AG361" s="154"/>
    </row>
    <row r="362" ht="15.75" customHeight="1">
      <c r="A362" s="149">
        <v>37.0</v>
      </c>
      <c r="B362" s="130">
        <v>417.0</v>
      </c>
      <c r="C362" s="130">
        <v>12.0</v>
      </c>
      <c r="D362" s="150">
        <v>452.0</v>
      </c>
      <c r="E362" s="130">
        <v>361.0</v>
      </c>
      <c r="F362" s="144" t="s">
        <v>610</v>
      </c>
      <c r="G362" s="144" t="s">
        <v>649</v>
      </c>
      <c r="H362" s="144" t="s">
        <v>649</v>
      </c>
      <c r="I362" s="132" t="b">
        <v>1</v>
      </c>
      <c r="J362" s="151" t="s">
        <v>52</v>
      </c>
      <c r="K362" s="144" t="s">
        <v>650</v>
      </c>
      <c r="L362" s="144" t="s">
        <v>650</v>
      </c>
      <c r="M362" s="4" t="s">
        <v>1728</v>
      </c>
      <c r="N362" s="153" t="s">
        <v>1117</v>
      </c>
      <c r="O362" s="155" t="s">
        <v>52</v>
      </c>
      <c r="P362" s="154"/>
      <c r="Q362" s="149">
        <v>2021.0</v>
      </c>
      <c r="R362" s="149">
        <v>1.0</v>
      </c>
      <c r="S362" s="153" t="s">
        <v>54</v>
      </c>
      <c r="T362" s="143">
        <v>3.0</v>
      </c>
      <c r="U362" s="154"/>
      <c r="V362" s="153" t="s">
        <v>1041</v>
      </c>
      <c r="W362" s="153" t="s">
        <v>1042</v>
      </c>
      <c r="X362" s="156">
        <v>0.3</v>
      </c>
      <c r="Y362" s="154"/>
      <c r="Z362" s="154"/>
      <c r="AA362" s="157">
        <v>189237.2</v>
      </c>
      <c r="AB362" s="156">
        <v>39378.5</v>
      </c>
      <c r="AC362" s="151" t="s">
        <v>68</v>
      </c>
      <c r="AD362" s="156">
        <v>36894.0</v>
      </c>
      <c r="AE362" s="156">
        <v>1.5</v>
      </c>
      <c r="AF362" s="154"/>
      <c r="AG362" s="154"/>
    </row>
    <row r="363" ht="15.75" customHeight="1">
      <c r="A363" s="149">
        <v>37.0</v>
      </c>
      <c r="B363" s="130">
        <v>112.0</v>
      </c>
      <c r="C363" s="130">
        <v>12.0</v>
      </c>
      <c r="D363" s="150">
        <v>453.0</v>
      </c>
      <c r="E363" s="130">
        <v>362.0</v>
      </c>
      <c r="F363" s="144" t="s">
        <v>610</v>
      </c>
      <c r="G363" s="144" t="s">
        <v>649</v>
      </c>
      <c r="H363" s="144" t="s">
        <v>649</v>
      </c>
      <c r="I363" s="132" t="b">
        <v>1</v>
      </c>
      <c r="J363" s="151" t="s">
        <v>52</v>
      </c>
      <c r="K363" s="144" t="s">
        <v>650</v>
      </c>
      <c r="L363" s="144" t="s">
        <v>650</v>
      </c>
      <c r="M363" s="4" t="s">
        <v>1729</v>
      </c>
      <c r="N363" s="153" t="s">
        <v>1371</v>
      </c>
      <c r="O363" s="155" t="s">
        <v>52</v>
      </c>
      <c r="P363" s="154"/>
      <c r="Q363" s="149">
        <v>2016.0</v>
      </c>
      <c r="R363" s="149">
        <v>3.0</v>
      </c>
      <c r="S363" s="153" t="s">
        <v>54</v>
      </c>
      <c r="T363" s="143">
        <v>3.0</v>
      </c>
      <c r="U363" s="155" t="s">
        <v>1053</v>
      </c>
      <c r="V363" s="153" t="s">
        <v>1047</v>
      </c>
      <c r="W363" s="153" t="s">
        <v>66</v>
      </c>
      <c r="X363" s="156">
        <v>0.27</v>
      </c>
      <c r="Y363" s="154"/>
      <c r="Z363" s="154"/>
      <c r="AA363" s="157">
        <v>189237.2</v>
      </c>
      <c r="AB363" s="157">
        <v>1.0</v>
      </c>
      <c r="AC363" s="151" t="s">
        <v>68</v>
      </c>
      <c r="AD363" s="154"/>
      <c r="AE363" s="156">
        <v>1.3</v>
      </c>
      <c r="AF363" s="154"/>
      <c r="AG363" s="154"/>
    </row>
    <row r="364" ht="15.75" customHeight="1">
      <c r="A364" s="149">
        <v>37.0</v>
      </c>
      <c r="B364" s="130">
        <v>424.0</v>
      </c>
      <c r="C364" s="130">
        <v>12.0</v>
      </c>
      <c r="D364" s="150">
        <v>454.0</v>
      </c>
      <c r="E364" s="130">
        <v>363.0</v>
      </c>
      <c r="F364" s="144" t="s">
        <v>610</v>
      </c>
      <c r="G364" s="144" t="s">
        <v>649</v>
      </c>
      <c r="H364" s="144" t="s">
        <v>649</v>
      </c>
      <c r="I364" s="132" t="b">
        <v>1</v>
      </c>
      <c r="J364" s="151" t="s">
        <v>52</v>
      </c>
      <c r="K364" s="144" t="s">
        <v>650</v>
      </c>
      <c r="L364" s="144" t="s">
        <v>650</v>
      </c>
      <c r="M364" s="4" t="s">
        <v>1730</v>
      </c>
      <c r="N364" s="153" t="s">
        <v>1155</v>
      </c>
      <c r="O364" s="155" t="s">
        <v>52</v>
      </c>
      <c r="P364" s="154"/>
      <c r="Q364" s="149">
        <v>2022.0</v>
      </c>
      <c r="R364" s="149">
        <v>3.0</v>
      </c>
      <c r="S364" s="153" t="s">
        <v>54</v>
      </c>
      <c r="T364" s="143">
        <v>3.0</v>
      </c>
      <c r="U364" s="154"/>
      <c r="V364" s="153" t="s">
        <v>1054</v>
      </c>
      <c r="W364" s="153" t="s">
        <v>1055</v>
      </c>
      <c r="X364" s="156">
        <v>0.341</v>
      </c>
      <c r="Y364" s="154"/>
      <c r="Z364" s="154"/>
      <c r="AA364" s="157">
        <v>189237.2</v>
      </c>
      <c r="AB364" s="157">
        <v>570.0</v>
      </c>
      <c r="AC364" s="151" t="s">
        <v>68</v>
      </c>
      <c r="AD364" s="154"/>
      <c r="AE364" s="154"/>
      <c r="AF364" s="154"/>
      <c r="AG364" s="154"/>
    </row>
    <row r="365" ht="15.75" customHeight="1">
      <c r="A365" s="149">
        <v>37.0</v>
      </c>
      <c r="B365" s="130">
        <v>420.0</v>
      </c>
      <c r="C365" s="130">
        <v>12.0</v>
      </c>
      <c r="D365" s="150">
        <v>455.0</v>
      </c>
      <c r="E365" s="130">
        <v>364.0</v>
      </c>
      <c r="F365" s="144" t="s">
        <v>610</v>
      </c>
      <c r="G365" s="144" t="s">
        <v>649</v>
      </c>
      <c r="H365" s="144" t="s">
        <v>649</v>
      </c>
      <c r="I365" s="132" t="b">
        <v>1</v>
      </c>
      <c r="J365" s="151" t="s">
        <v>52</v>
      </c>
      <c r="K365" s="144" t="s">
        <v>1731</v>
      </c>
      <c r="L365" s="144" t="s">
        <v>1731</v>
      </c>
      <c r="M365" s="4" t="s">
        <v>1732</v>
      </c>
      <c r="N365" s="153" t="s">
        <v>1163</v>
      </c>
      <c r="O365" s="155" t="s">
        <v>52</v>
      </c>
      <c r="P365" s="154"/>
      <c r="Q365" s="149">
        <v>2022.0</v>
      </c>
      <c r="R365" s="149">
        <v>2.0</v>
      </c>
      <c r="S365" s="153" t="s">
        <v>77</v>
      </c>
      <c r="T365" s="138">
        <v>2.0</v>
      </c>
      <c r="U365" s="154"/>
      <c r="V365" s="153" t="s">
        <v>1054</v>
      </c>
      <c r="W365" s="153" t="s">
        <v>1055</v>
      </c>
      <c r="X365" s="156">
        <v>4.51</v>
      </c>
      <c r="Y365" s="154"/>
      <c r="Z365" s="154"/>
      <c r="AA365" s="157">
        <v>189237.2</v>
      </c>
      <c r="AB365" s="157">
        <v>17781.6</v>
      </c>
      <c r="AC365" s="151" t="s">
        <v>68</v>
      </c>
      <c r="AD365" s="154"/>
      <c r="AE365" s="154"/>
      <c r="AF365" s="154"/>
      <c r="AG365" s="154"/>
    </row>
    <row r="366" ht="15.75" customHeight="1">
      <c r="A366" s="132">
        <v>37.0</v>
      </c>
      <c r="B366" s="130">
        <v>187.0</v>
      </c>
      <c r="C366" s="130">
        <v>12.0</v>
      </c>
      <c r="D366" s="130">
        <v>457.0</v>
      </c>
      <c r="E366" s="130">
        <v>365.0</v>
      </c>
      <c r="F366" s="4" t="s">
        <v>610</v>
      </c>
      <c r="G366" s="141"/>
      <c r="H366" s="131" t="s">
        <v>1920</v>
      </c>
      <c r="I366" s="132" t="b">
        <v>1</v>
      </c>
      <c r="J366" s="133" t="s">
        <v>52</v>
      </c>
      <c r="K366" s="4" t="s">
        <v>1921</v>
      </c>
      <c r="L366" s="4" t="s">
        <v>1921</v>
      </c>
      <c r="M366" s="4" t="s">
        <v>1920</v>
      </c>
      <c r="N366" s="137" t="s">
        <v>1052</v>
      </c>
      <c r="O366" s="136"/>
      <c r="P366" s="139" t="s">
        <v>196</v>
      </c>
      <c r="Q366" s="132">
        <v>2020.0</v>
      </c>
      <c r="R366" s="132">
        <v>2.0</v>
      </c>
      <c r="S366" s="137" t="s">
        <v>64</v>
      </c>
      <c r="T366" s="138">
        <v>1.0</v>
      </c>
      <c r="U366" s="139" t="s">
        <v>1040</v>
      </c>
      <c r="V366" s="4" t="s">
        <v>1054</v>
      </c>
      <c r="W366" s="137" t="s">
        <v>1055</v>
      </c>
      <c r="X366" s="140">
        <v>0.97</v>
      </c>
      <c r="Y366" s="136"/>
      <c r="Z366" s="136"/>
      <c r="AA366" s="138">
        <v>123509.4</v>
      </c>
      <c r="AB366" s="138">
        <v>17486.3</v>
      </c>
      <c r="AC366" s="133" t="s">
        <v>68</v>
      </c>
      <c r="AD366" s="136"/>
      <c r="AE366" s="136"/>
      <c r="AF366" s="136"/>
      <c r="AG366" s="136"/>
    </row>
    <row r="367" ht="15.75" customHeight="1">
      <c r="A367" s="132">
        <v>37.0</v>
      </c>
      <c r="B367" s="130">
        <v>139.0</v>
      </c>
      <c r="C367" s="130">
        <v>12.0</v>
      </c>
      <c r="D367" s="130">
        <v>495.0</v>
      </c>
      <c r="E367" s="130">
        <v>366.0</v>
      </c>
      <c r="F367" s="4" t="s">
        <v>610</v>
      </c>
      <c r="G367" s="4" t="s">
        <v>1034</v>
      </c>
      <c r="H367" s="131" t="s">
        <v>1137</v>
      </c>
      <c r="I367" s="132" t="b">
        <v>1</v>
      </c>
      <c r="J367" s="133" t="s">
        <v>52</v>
      </c>
      <c r="K367" s="4" t="s">
        <v>612</v>
      </c>
      <c r="L367" s="4" t="s">
        <v>612</v>
      </c>
      <c r="M367" s="4" t="s">
        <v>1150</v>
      </c>
      <c r="N367" s="137" t="s">
        <v>1039</v>
      </c>
      <c r="O367" s="139" t="s">
        <v>196</v>
      </c>
      <c r="P367" s="136"/>
      <c r="Q367" s="132">
        <v>2021.0</v>
      </c>
      <c r="R367" s="132">
        <v>1.0</v>
      </c>
      <c r="S367" s="137" t="s">
        <v>64</v>
      </c>
      <c r="T367" s="138">
        <v>1.0</v>
      </c>
      <c r="U367" s="139" t="s">
        <v>1040</v>
      </c>
      <c r="V367" s="4" t="s">
        <v>1041</v>
      </c>
      <c r="W367" s="137" t="s">
        <v>1055</v>
      </c>
      <c r="X367" s="140">
        <v>1.0</v>
      </c>
      <c r="Y367" s="136"/>
      <c r="Z367" s="136"/>
      <c r="AA367" s="138">
        <v>45579.0</v>
      </c>
      <c r="AB367" s="138">
        <v>1013.1</v>
      </c>
      <c r="AC367" s="133" t="s">
        <v>68</v>
      </c>
      <c r="AD367" s="140">
        <v>1100.0</v>
      </c>
      <c r="AE367" s="140">
        <v>1.0</v>
      </c>
      <c r="AF367" s="136"/>
      <c r="AG367" s="136"/>
    </row>
    <row r="368" ht="15.75" customHeight="1">
      <c r="A368" s="149">
        <v>37.0</v>
      </c>
      <c r="B368" s="130">
        <v>455.0</v>
      </c>
      <c r="C368" s="130">
        <v>12.0</v>
      </c>
      <c r="D368" s="150">
        <v>459.0</v>
      </c>
      <c r="E368" s="130">
        <v>367.0</v>
      </c>
      <c r="F368" s="144" t="s">
        <v>610</v>
      </c>
      <c r="G368" s="144" t="s">
        <v>1793</v>
      </c>
      <c r="H368" s="144" t="s">
        <v>1790</v>
      </c>
      <c r="I368" s="132" t="b">
        <v>1</v>
      </c>
      <c r="J368" s="151" t="s">
        <v>52</v>
      </c>
      <c r="K368" s="144" t="s">
        <v>1791</v>
      </c>
      <c r="L368" s="144" t="s">
        <v>1791</v>
      </c>
      <c r="M368" s="4" t="s">
        <v>1794</v>
      </c>
      <c r="N368" s="179" t="s">
        <v>1268</v>
      </c>
      <c r="O368" s="154"/>
      <c r="P368" s="154"/>
      <c r="Q368" s="149">
        <v>2018.0</v>
      </c>
      <c r="R368" s="149">
        <v>1.0</v>
      </c>
      <c r="S368" s="153" t="s">
        <v>54</v>
      </c>
      <c r="T368" s="143">
        <v>3.0</v>
      </c>
      <c r="U368" s="154"/>
      <c r="V368" s="153" t="s">
        <v>1041</v>
      </c>
      <c r="W368" s="153" t="s">
        <v>1042</v>
      </c>
      <c r="X368" s="156">
        <v>0.17</v>
      </c>
      <c r="Y368" s="154"/>
      <c r="Z368" s="154"/>
      <c r="AA368" s="157">
        <v>38873.7</v>
      </c>
      <c r="AB368" s="157">
        <v>37735.0</v>
      </c>
      <c r="AC368" s="157">
        <v>1.0</v>
      </c>
      <c r="AD368" s="156">
        <v>713.0</v>
      </c>
      <c r="AE368" s="154"/>
      <c r="AF368" s="154"/>
      <c r="AG368" s="154"/>
    </row>
    <row r="369" ht="15.75" customHeight="1">
      <c r="A369" s="149">
        <v>37.0</v>
      </c>
      <c r="B369" s="130">
        <v>454.0</v>
      </c>
      <c r="C369" s="130">
        <v>12.0</v>
      </c>
      <c r="D369" s="150">
        <v>460.0</v>
      </c>
      <c r="E369" s="130">
        <v>368.0</v>
      </c>
      <c r="F369" s="144" t="s">
        <v>610</v>
      </c>
      <c r="G369" s="144" t="s">
        <v>1790</v>
      </c>
      <c r="H369" s="144" t="s">
        <v>1790</v>
      </c>
      <c r="I369" s="132" t="b">
        <v>1</v>
      </c>
      <c r="J369" s="151" t="s">
        <v>52</v>
      </c>
      <c r="K369" s="151" t="s">
        <v>1791</v>
      </c>
      <c r="L369" s="144" t="s">
        <v>1791</v>
      </c>
      <c r="M369" s="4" t="s">
        <v>1792</v>
      </c>
      <c r="N369" s="153" t="s">
        <v>1155</v>
      </c>
      <c r="O369" s="154"/>
      <c r="P369" s="154"/>
      <c r="Q369" s="149">
        <v>2022.0</v>
      </c>
      <c r="R369" s="149">
        <v>3.0</v>
      </c>
      <c r="S369" s="153" t="s">
        <v>64</v>
      </c>
      <c r="T369" s="138">
        <v>1.0</v>
      </c>
      <c r="U369" s="154"/>
      <c r="V369" s="153" t="s">
        <v>1054</v>
      </c>
      <c r="W369" s="153" t="s">
        <v>1055</v>
      </c>
      <c r="X369" s="156">
        <v>1.165</v>
      </c>
      <c r="Y369" s="154"/>
      <c r="Z369" s="154"/>
      <c r="AA369" s="157">
        <v>38873.7</v>
      </c>
      <c r="AB369" s="157">
        <v>1.0</v>
      </c>
      <c r="AC369" s="151" t="s">
        <v>68</v>
      </c>
      <c r="AD369" s="154"/>
      <c r="AE369" s="154"/>
      <c r="AF369" s="154"/>
      <c r="AG369" s="154"/>
    </row>
    <row r="370" ht="15.75" customHeight="1">
      <c r="A370" s="132">
        <v>37.0</v>
      </c>
      <c r="B370" s="130">
        <v>238.0</v>
      </c>
      <c r="C370" s="130">
        <v>12.0</v>
      </c>
      <c r="D370" s="130">
        <v>463.0</v>
      </c>
      <c r="E370" s="130">
        <v>369.0</v>
      </c>
      <c r="F370" s="4" t="s">
        <v>610</v>
      </c>
      <c r="G370" s="141"/>
      <c r="H370" s="131" t="s">
        <v>1244</v>
      </c>
      <c r="I370" s="132" t="b">
        <v>1</v>
      </c>
      <c r="J370" s="133" t="s">
        <v>52</v>
      </c>
      <c r="K370" s="4" t="s">
        <v>622</v>
      </c>
      <c r="L370" s="4" t="s">
        <v>622</v>
      </c>
      <c r="M370" s="4" t="s">
        <v>1244</v>
      </c>
      <c r="N370" s="137" t="s">
        <v>1052</v>
      </c>
      <c r="O370" s="136"/>
      <c r="P370" s="139" t="s">
        <v>196</v>
      </c>
      <c r="Q370" s="132">
        <v>2020.0</v>
      </c>
      <c r="R370" s="132">
        <v>2.0</v>
      </c>
      <c r="S370" s="137" t="s">
        <v>77</v>
      </c>
      <c r="T370" s="138">
        <v>2.0</v>
      </c>
      <c r="U370" s="139" t="s">
        <v>1040</v>
      </c>
      <c r="V370" s="4" t="s">
        <v>1054</v>
      </c>
      <c r="W370" s="137" t="s">
        <v>1055</v>
      </c>
      <c r="X370" s="140">
        <v>1.27</v>
      </c>
      <c r="Y370" s="136"/>
      <c r="Z370" s="136"/>
      <c r="AA370" s="138">
        <v>24306.2</v>
      </c>
      <c r="AB370" s="138">
        <v>24306.2</v>
      </c>
      <c r="AC370" s="138">
        <v>1.0</v>
      </c>
      <c r="AD370" s="136"/>
      <c r="AE370" s="136"/>
      <c r="AF370" s="136"/>
      <c r="AG370" s="136"/>
    </row>
    <row r="371" ht="15.75" customHeight="1">
      <c r="A371" s="132">
        <v>37.0</v>
      </c>
      <c r="B371" s="130">
        <v>10.0</v>
      </c>
      <c r="C371" s="130">
        <v>12.0</v>
      </c>
      <c r="D371" s="130">
        <v>490.0</v>
      </c>
      <c r="E371" s="130">
        <v>370.0</v>
      </c>
      <c r="F371" s="4" t="s">
        <v>610</v>
      </c>
      <c r="G371" s="141"/>
      <c r="H371" s="131" t="s">
        <v>1170</v>
      </c>
      <c r="I371" s="132" t="b">
        <v>1</v>
      </c>
      <c r="J371" s="133" t="s">
        <v>52</v>
      </c>
      <c r="K371" s="4" t="s">
        <v>1171</v>
      </c>
      <c r="L371" s="4" t="s">
        <v>1171</v>
      </c>
      <c r="M371" s="4" t="s">
        <v>1170</v>
      </c>
      <c r="N371" s="137" t="s">
        <v>1052</v>
      </c>
      <c r="O371" s="136"/>
      <c r="P371" s="136"/>
      <c r="Q371" s="132">
        <v>2021.0</v>
      </c>
      <c r="R371" s="132">
        <v>2.0</v>
      </c>
      <c r="S371" s="137" t="s">
        <v>64</v>
      </c>
      <c r="T371" s="138">
        <v>1.0</v>
      </c>
      <c r="U371" s="139" t="s">
        <v>1053</v>
      </c>
      <c r="V371" s="4" t="s">
        <v>1054</v>
      </c>
      <c r="W371" s="137" t="s">
        <v>1055</v>
      </c>
      <c r="X371" s="140">
        <v>1.19</v>
      </c>
      <c r="Y371" s="136"/>
      <c r="Z371" s="136"/>
      <c r="AA371" s="138">
        <v>21887.2</v>
      </c>
      <c r="AB371" s="138">
        <v>21887.2</v>
      </c>
      <c r="AC371" s="138">
        <v>1.0</v>
      </c>
      <c r="AD371" s="136"/>
      <c r="AE371" s="136"/>
      <c r="AF371" s="136"/>
      <c r="AG371" s="136"/>
    </row>
    <row r="372" ht="15.75" customHeight="1">
      <c r="A372" s="149">
        <v>37.0</v>
      </c>
      <c r="B372" s="130">
        <v>407.0</v>
      </c>
      <c r="C372" s="130">
        <v>12.0</v>
      </c>
      <c r="D372" s="150">
        <v>492.0</v>
      </c>
      <c r="E372" s="130">
        <v>371.0</v>
      </c>
      <c r="F372" s="144" t="s">
        <v>610</v>
      </c>
      <c r="G372" s="144" t="s">
        <v>1230</v>
      </c>
      <c r="H372" s="144" t="s">
        <v>1230</v>
      </c>
      <c r="I372" s="132" t="b">
        <v>1</v>
      </c>
      <c r="J372" s="151" t="s">
        <v>52</v>
      </c>
      <c r="K372" s="144" t="s">
        <v>1231</v>
      </c>
      <c r="L372" s="144" t="s">
        <v>1231</v>
      </c>
      <c r="M372" s="4" t="s">
        <v>1232</v>
      </c>
      <c r="N372" s="179" t="s">
        <v>1046</v>
      </c>
      <c r="O372" s="154"/>
      <c r="P372" s="154"/>
      <c r="Q372" s="149">
        <v>2022.0</v>
      </c>
      <c r="R372" s="149">
        <v>3.0</v>
      </c>
      <c r="S372" s="153" t="s">
        <v>77</v>
      </c>
      <c r="T372" s="138">
        <v>2.0</v>
      </c>
      <c r="U372" s="154"/>
      <c r="V372" s="153" t="s">
        <v>1047</v>
      </c>
      <c r="W372" s="153" t="s">
        <v>1042</v>
      </c>
      <c r="X372" s="154"/>
      <c r="Y372" s="154"/>
      <c r="Z372" s="154"/>
      <c r="AA372" s="157">
        <v>17986.8</v>
      </c>
      <c r="AB372" s="157">
        <v>1.0</v>
      </c>
      <c r="AC372" s="157">
        <v>1.0</v>
      </c>
      <c r="AD372" s="154"/>
      <c r="AE372" s="154"/>
      <c r="AF372" s="154"/>
      <c r="AG372" s="154"/>
    </row>
    <row r="373" ht="15.75" customHeight="1">
      <c r="A373" s="149">
        <v>37.0</v>
      </c>
      <c r="B373" s="130">
        <v>408.0</v>
      </c>
      <c r="C373" s="130">
        <v>12.0</v>
      </c>
      <c r="D373" s="150">
        <v>493.0</v>
      </c>
      <c r="E373" s="130">
        <v>372.0</v>
      </c>
      <c r="F373" s="144" t="s">
        <v>610</v>
      </c>
      <c r="G373" s="144" t="s">
        <v>1230</v>
      </c>
      <c r="H373" s="144" t="s">
        <v>1230</v>
      </c>
      <c r="I373" s="132" t="b">
        <v>1</v>
      </c>
      <c r="J373" s="151" t="s">
        <v>52</v>
      </c>
      <c r="K373" s="144" t="s">
        <v>1231</v>
      </c>
      <c r="L373" s="144" t="s">
        <v>1231</v>
      </c>
      <c r="M373" s="4" t="s">
        <v>1233</v>
      </c>
      <c r="N373" s="179" t="s">
        <v>1049</v>
      </c>
      <c r="O373" s="154"/>
      <c r="P373" s="154"/>
      <c r="Q373" s="149">
        <v>2022.0</v>
      </c>
      <c r="R373" s="149">
        <v>3.0</v>
      </c>
      <c r="S373" s="153" t="s">
        <v>77</v>
      </c>
      <c r="T373" s="138">
        <v>2.0</v>
      </c>
      <c r="U373" s="154"/>
      <c r="V373" s="153" t="s">
        <v>1047</v>
      </c>
      <c r="W373" s="153" t="s">
        <v>1042</v>
      </c>
      <c r="X373" s="154"/>
      <c r="Y373" s="154"/>
      <c r="Z373" s="154"/>
      <c r="AA373" s="157">
        <v>17986.8</v>
      </c>
      <c r="AB373" s="157">
        <v>1.0</v>
      </c>
      <c r="AC373" s="151" t="s">
        <v>68</v>
      </c>
      <c r="AD373" s="154"/>
      <c r="AE373" s="154"/>
      <c r="AF373" s="154"/>
      <c r="AG373" s="154"/>
    </row>
    <row r="374" ht="15.75" customHeight="1">
      <c r="A374" s="149">
        <v>37.0</v>
      </c>
      <c r="B374" s="130">
        <v>422.0</v>
      </c>
      <c r="C374" s="130">
        <v>12.0</v>
      </c>
      <c r="D374" s="150">
        <v>480.0</v>
      </c>
      <c r="E374" s="130">
        <v>373.0</v>
      </c>
      <c r="F374" s="144" t="s">
        <v>610</v>
      </c>
      <c r="G374" s="144" t="s">
        <v>1719</v>
      </c>
      <c r="H374" s="144" t="s">
        <v>1719</v>
      </c>
      <c r="I374" s="132" t="b">
        <v>1</v>
      </c>
      <c r="J374" s="151" t="s">
        <v>52</v>
      </c>
      <c r="K374" s="144" t="s">
        <v>1720</v>
      </c>
      <c r="L374" s="144" t="s">
        <v>1720</v>
      </c>
      <c r="M374" s="4" t="s">
        <v>1721</v>
      </c>
      <c r="N374" s="153" t="s">
        <v>1155</v>
      </c>
      <c r="O374" s="154"/>
      <c r="P374" s="154"/>
      <c r="Q374" s="149">
        <v>2022.0</v>
      </c>
      <c r="R374" s="149">
        <v>3.0</v>
      </c>
      <c r="S374" s="153" t="s">
        <v>64</v>
      </c>
      <c r="T374" s="138">
        <v>1.0</v>
      </c>
      <c r="U374" s="154"/>
      <c r="V374" s="153" t="s">
        <v>1054</v>
      </c>
      <c r="W374" s="153" t="s">
        <v>1055</v>
      </c>
      <c r="X374" s="156">
        <v>1.014</v>
      </c>
      <c r="Y374" s="154"/>
      <c r="Z374" s="154"/>
      <c r="AA374" s="157">
        <v>12438.2</v>
      </c>
      <c r="AB374" s="157">
        <v>869.0</v>
      </c>
      <c r="AC374" s="157">
        <v>1.0</v>
      </c>
      <c r="AD374" s="154"/>
      <c r="AE374" s="154"/>
      <c r="AF374" s="154"/>
      <c r="AG374" s="154"/>
    </row>
    <row r="375" ht="15.75" customHeight="1">
      <c r="A375" s="149">
        <v>37.0</v>
      </c>
      <c r="B375" s="130">
        <v>415.0</v>
      </c>
      <c r="C375" s="130">
        <v>12.0</v>
      </c>
      <c r="D375" s="150">
        <v>479.0</v>
      </c>
      <c r="E375" s="130">
        <v>374.0</v>
      </c>
      <c r="F375" s="144" t="s">
        <v>610</v>
      </c>
      <c r="G375" s="144" t="s">
        <v>1719</v>
      </c>
      <c r="H375" s="144" t="s">
        <v>1719</v>
      </c>
      <c r="I375" s="132" t="b">
        <v>1</v>
      </c>
      <c r="J375" s="151" t="s">
        <v>52</v>
      </c>
      <c r="K375" s="144" t="s">
        <v>1720</v>
      </c>
      <c r="L375" s="144" t="s">
        <v>1720</v>
      </c>
      <c r="M375" s="4" t="s">
        <v>1722</v>
      </c>
      <c r="N375" s="153" t="s">
        <v>1063</v>
      </c>
      <c r="O375" s="154"/>
      <c r="P375" s="154"/>
      <c r="Q375" s="149">
        <v>2022.0</v>
      </c>
      <c r="R375" s="149">
        <v>3.0</v>
      </c>
      <c r="S375" s="153" t="s">
        <v>64</v>
      </c>
      <c r="T375" s="138">
        <v>1.0</v>
      </c>
      <c r="U375" s="154"/>
      <c r="V375" s="153" t="s">
        <v>1047</v>
      </c>
      <c r="W375" s="153" t="s">
        <v>1055</v>
      </c>
      <c r="X375" s="156">
        <v>1.19</v>
      </c>
      <c r="Y375" s="154"/>
      <c r="Z375" s="154"/>
      <c r="AA375" s="157">
        <v>12438.2</v>
      </c>
      <c r="AB375" s="157">
        <v>87.9</v>
      </c>
      <c r="AC375" s="151" t="s">
        <v>68</v>
      </c>
      <c r="AD375" s="154"/>
      <c r="AE375" s="154"/>
      <c r="AF375" s="154"/>
      <c r="AG375" s="154"/>
    </row>
    <row r="376" ht="15.75" customHeight="1">
      <c r="A376" s="149">
        <v>37.0</v>
      </c>
      <c r="B376" s="130">
        <v>416.0</v>
      </c>
      <c r="C376" s="130">
        <v>12.0</v>
      </c>
      <c r="D376" s="150">
        <v>481.0</v>
      </c>
      <c r="E376" s="130">
        <v>375.0</v>
      </c>
      <c r="F376" s="144" t="s">
        <v>610</v>
      </c>
      <c r="G376" s="144" t="s">
        <v>1719</v>
      </c>
      <c r="H376" s="144" t="s">
        <v>1719</v>
      </c>
      <c r="I376" s="132" t="b">
        <v>1</v>
      </c>
      <c r="J376" s="151" t="s">
        <v>52</v>
      </c>
      <c r="K376" s="144" t="s">
        <v>1720</v>
      </c>
      <c r="L376" s="144" t="s">
        <v>1720</v>
      </c>
      <c r="M376" s="133" t="s">
        <v>1723</v>
      </c>
      <c r="N376" s="179" t="s">
        <v>1049</v>
      </c>
      <c r="O376" s="154"/>
      <c r="P376" s="154"/>
      <c r="Q376" s="149">
        <v>2022.0</v>
      </c>
      <c r="R376" s="149">
        <v>3.0</v>
      </c>
      <c r="S376" s="153" t="s">
        <v>64</v>
      </c>
      <c r="T376" s="138">
        <v>1.0</v>
      </c>
      <c r="U376" s="154"/>
      <c r="V376" s="153" t="s">
        <v>1047</v>
      </c>
      <c r="W376" s="153" t="s">
        <v>1042</v>
      </c>
      <c r="X376" s="154"/>
      <c r="Y376" s="154"/>
      <c r="Z376" s="154"/>
      <c r="AA376" s="157">
        <v>12438.2</v>
      </c>
      <c r="AB376" s="157">
        <v>1.0</v>
      </c>
      <c r="AC376" s="151" t="s">
        <v>68</v>
      </c>
      <c r="AD376" s="154"/>
      <c r="AE376" s="154"/>
      <c r="AF376" s="154"/>
      <c r="AG376" s="154"/>
    </row>
    <row r="377" ht="15.75" customHeight="1">
      <c r="A377" s="132">
        <v>37.0</v>
      </c>
      <c r="B377" s="130">
        <v>220.0</v>
      </c>
      <c r="C377" s="130">
        <v>12.0</v>
      </c>
      <c r="D377" s="130">
        <v>457.0</v>
      </c>
      <c r="E377" s="130">
        <v>376.0</v>
      </c>
      <c r="F377" s="4" t="s">
        <v>610</v>
      </c>
      <c r="G377" s="141"/>
      <c r="H377" s="145" t="s">
        <v>701</v>
      </c>
      <c r="I377" s="132" t="b">
        <v>0</v>
      </c>
      <c r="J377" s="133" t="s">
        <v>52</v>
      </c>
      <c r="K377" s="4" t="s">
        <v>702</v>
      </c>
      <c r="L377" s="172" t="s">
        <v>1795</v>
      </c>
      <c r="M377" s="4" t="s">
        <v>701</v>
      </c>
      <c r="N377" s="137" t="s">
        <v>1052</v>
      </c>
      <c r="O377" s="136"/>
      <c r="P377" s="139" t="s">
        <v>196</v>
      </c>
      <c r="Q377" s="132">
        <v>2021.0</v>
      </c>
      <c r="R377" s="132">
        <v>2.0</v>
      </c>
      <c r="S377" s="137" t="s">
        <v>54</v>
      </c>
      <c r="T377" s="143">
        <v>3.0</v>
      </c>
      <c r="U377" s="139" t="s">
        <v>1040</v>
      </c>
      <c r="V377" s="4" t="s">
        <v>1054</v>
      </c>
      <c r="W377" s="137" t="s">
        <v>1055</v>
      </c>
      <c r="X377" s="140">
        <v>0.72</v>
      </c>
      <c r="Y377" s="136"/>
      <c r="Z377" s="136"/>
      <c r="AA377" s="138">
        <v>6476.1</v>
      </c>
      <c r="AB377" s="140">
        <v>3238.05</v>
      </c>
      <c r="AC377" s="138">
        <v>1.0</v>
      </c>
      <c r="AD377" s="136"/>
      <c r="AE377" s="136"/>
      <c r="AF377" s="136"/>
      <c r="AG377" s="136"/>
    </row>
    <row r="378" ht="15.75" customHeight="1">
      <c r="A378" s="132">
        <v>37.0</v>
      </c>
      <c r="B378" s="130">
        <v>179.0</v>
      </c>
      <c r="C378" s="130">
        <v>12.0</v>
      </c>
      <c r="D378" s="130">
        <v>458.0</v>
      </c>
      <c r="E378" s="130">
        <v>377.0</v>
      </c>
      <c r="F378" s="4" t="s">
        <v>610</v>
      </c>
      <c r="G378" s="141"/>
      <c r="H378" s="145" t="s">
        <v>701</v>
      </c>
      <c r="I378" s="132" t="b">
        <v>1</v>
      </c>
      <c r="J378" s="133" t="s">
        <v>52</v>
      </c>
      <c r="K378" s="4" t="s">
        <v>702</v>
      </c>
      <c r="L378" s="4" t="s">
        <v>702</v>
      </c>
      <c r="M378" s="4" t="s">
        <v>701</v>
      </c>
      <c r="N378" s="137" t="s">
        <v>1052</v>
      </c>
      <c r="O378" s="136"/>
      <c r="P378" s="139" t="s">
        <v>196</v>
      </c>
      <c r="Q378" s="132">
        <v>2020.0</v>
      </c>
      <c r="R378" s="132">
        <v>2.0</v>
      </c>
      <c r="S378" s="137" t="s">
        <v>64</v>
      </c>
      <c r="T378" s="138">
        <v>1.0</v>
      </c>
      <c r="U378" s="139" t="s">
        <v>1040</v>
      </c>
      <c r="V378" s="4" t="s">
        <v>1054</v>
      </c>
      <c r="W378" s="137" t="s">
        <v>1055</v>
      </c>
      <c r="X378" s="140">
        <v>0.91</v>
      </c>
      <c r="Y378" s="136"/>
      <c r="Z378" s="136"/>
      <c r="AA378" s="138">
        <v>6476.1</v>
      </c>
      <c r="AB378" s="140">
        <v>3238.05</v>
      </c>
      <c r="AC378" s="133" t="s">
        <v>68</v>
      </c>
      <c r="AD378" s="136"/>
      <c r="AE378" s="136"/>
      <c r="AF378" s="136"/>
      <c r="AG378" s="136"/>
    </row>
    <row r="379" ht="15.75" customHeight="1">
      <c r="A379" s="143">
        <v>37.0</v>
      </c>
      <c r="B379" s="130">
        <v>282.0</v>
      </c>
      <c r="C379" s="130">
        <v>12.0</v>
      </c>
      <c r="D379" s="130">
        <v>488.0</v>
      </c>
      <c r="E379" s="130">
        <v>378.0</v>
      </c>
      <c r="F379" s="4" t="s">
        <v>212</v>
      </c>
      <c r="G379" s="4" t="s">
        <v>1151</v>
      </c>
      <c r="H379" s="4" t="s">
        <v>1151</v>
      </c>
      <c r="I379" s="132" t="b">
        <v>0</v>
      </c>
      <c r="J379" s="133" t="s">
        <v>52</v>
      </c>
      <c r="K379" s="167" t="s">
        <v>1152</v>
      </c>
      <c r="L379" s="4" t="s">
        <v>1153</v>
      </c>
      <c r="M379" s="4" t="s">
        <v>1154</v>
      </c>
      <c r="N379" s="137" t="s">
        <v>1155</v>
      </c>
      <c r="O379" s="136"/>
      <c r="P379" s="136"/>
      <c r="Q379" s="132">
        <v>2022.0</v>
      </c>
      <c r="R379" s="132">
        <v>3.0</v>
      </c>
      <c r="S379" s="137" t="s">
        <v>64</v>
      </c>
      <c r="T379" s="138">
        <v>1.0</v>
      </c>
      <c r="U379" s="136"/>
      <c r="V379" s="137" t="s">
        <v>1054</v>
      </c>
      <c r="W379" s="137" t="s">
        <v>1055</v>
      </c>
      <c r="X379" s="140">
        <v>1.042</v>
      </c>
      <c r="Y379" s="136"/>
      <c r="Z379" s="136"/>
      <c r="AA379" s="138">
        <v>5508.1</v>
      </c>
      <c r="AB379" s="138">
        <v>1990.0</v>
      </c>
      <c r="AC379" s="138">
        <v>1.0</v>
      </c>
      <c r="AD379" s="136"/>
      <c r="AE379" s="136"/>
      <c r="AF379" s="136"/>
      <c r="AG379" s="136"/>
    </row>
    <row r="380" ht="15.75" customHeight="1">
      <c r="A380" s="143">
        <v>37.0</v>
      </c>
      <c r="B380" s="130">
        <v>319.0</v>
      </c>
      <c r="C380" s="130">
        <v>12.0</v>
      </c>
      <c r="D380" s="130">
        <v>487.0</v>
      </c>
      <c r="E380" s="130">
        <v>379.0</v>
      </c>
      <c r="F380" s="4" t="s">
        <v>603</v>
      </c>
      <c r="G380" s="4" t="s">
        <v>1156</v>
      </c>
      <c r="H380" s="4" t="s">
        <v>1156</v>
      </c>
      <c r="I380" s="132" t="b">
        <v>0</v>
      </c>
      <c r="J380" s="133" t="s">
        <v>52</v>
      </c>
      <c r="K380" s="167" t="s">
        <v>1152</v>
      </c>
      <c r="L380" s="4" t="s">
        <v>1153</v>
      </c>
      <c r="M380" s="4" t="s">
        <v>1157</v>
      </c>
      <c r="N380" s="137" t="s">
        <v>1063</v>
      </c>
      <c r="O380" s="136"/>
      <c r="P380" s="136"/>
      <c r="Q380" s="132">
        <v>2022.0</v>
      </c>
      <c r="R380" s="132">
        <v>3.0</v>
      </c>
      <c r="S380" s="137" t="s">
        <v>54</v>
      </c>
      <c r="T380" s="143">
        <v>3.0</v>
      </c>
      <c r="U380" s="136"/>
      <c r="V380" s="137" t="s">
        <v>1047</v>
      </c>
      <c r="W380" s="137" t="s">
        <v>1055</v>
      </c>
      <c r="X380" s="140">
        <v>0.912</v>
      </c>
      <c r="Y380" s="136"/>
      <c r="Z380" s="136"/>
      <c r="AA380" s="138">
        <v>5508.1</v>
      </c>
      <c r="AB380" s="138">
        <v>563.6</v>
      </c>
      <c r="AC380" s="133" t="s">
        <v>68</v>
      </c>
      <c r="AD380" s="136"/>
      <c r="AE380" s="136"/>
      <c r="AF380" s="136"/>
      <c r="AG380" s="136"/>
    </row>
    <row r="381" ht="15.75" customHeight="1">
      <c r="A381" s="181">
        <v>37.0</v>
      </c>
      <c r="B381" s="130">
        <v>341.0</v>
      </c>
      <c r="C381" s="130">
        <v>12.0</v>
      </c>
      <c r="D381" s="150">
        <v>481.0</v>
      </c>
      <c r="E381" s="130">
        <v>380.0</v>
      </c>
      <c r="F381" s="144" t="s">
        <v>603</v>
      </c>
      <c r="G381" s="144" t="s">
        <v>750</v>
      </c>
      <c r="H381" s="144" t="s">
        <v>750</v>
      </c>
      <c r="I381" s="132" t="b">
        <v>1</v>
      </c>
      <c r="J381" s="151" t="s">
        <v>52</v>
      </c>
      <c r="K381" s="144" t="s">
        <v>751</v>
      </c>
      <c r="L381" s="144" t="s">
        <v>751</v>
      </c>
      <c r="M381" s="4" t="s">
        <v>1400</v>
      </c>
      <c r="N381" s="179" t="s">
        <v>1046</v>
      </c>
      <c r="O381" s="154"/>
      <c r="P381" s="154"/>
      <c r="Q381" s="149">
        <v>2022.0</v>
      </c>
      <c r="R381" s="149">
        <v>3.0</v>
      </c>
      <c r="S381" s="153" t="s">
        <v>77</v>
      </c>
      <c r="T381" s="138">
        <v>2.0</v>
      </c>
      <c r="U381" s="154"/>
      <c r="V381" s="153" t="s">
        <v>1047</v>
      </c>
      <c r="W381" s="153" t="s">
        <v>1042</v>
      </c>
      <c r="X381" s="154"/>
      <c r="Y381" s="154"/>
      <c r="Z381" s="154"/>
      <c r="AA381" s="157">
        <v>5280.2</v>
      </c>
      <c r="AB381" s="157">
        <v>2639.6</v>
      </c>
      <c r="AC381" s="157">
        <v>1.0</v>
      </c>
      <c r="AD381" s="154"/>
      <c r="AE381" s="154"/>
      <c r="AF381" s="154"/>
      <c r="AG381" s="154"/>
    </row>
    <row r="382" ht="15.75" customHeight="1">
      <c r="A382" s="181">
        <v>37.0</v>
      </c>
      <c r="B382" s="130">
        <v>84.0</v>
      </c>
      <c r="C382" s="130">
        <v>12.0</v>
      </c>
      <c r="D382" s="150">
        <v>480.0</v>
      </c>
      <c r="E382" s="130">
        <v>381.0</v>
      </c>
      <c r="F382" s="144" t="s">
        <v>212</v>
      </c>
      <c r="G382" s="144" t="s">
        <v>750</v>
      </c>
      <c r="H382" s="144" t="s">
        <v>750</v>
      </c>
      <c r="I382" s="132" t="b">
        <v>1</v>
      </c>
      <c r="J382" s="151" t="s">
        <v>52</v>
      </c>
      <c r="K382" s="144" t="s">
        <v>751</v>
      </c>
      <c r="L382" s="144" t="s">
        <v>751</v>
      </c>
      <c r="M382" s="4" t="s">
        <v>750</v>
      </c>
      <c r="N382" s="153" t="s">
        <v>1052</v>
      </c>
      <c r="O382" s="154"/>
      <c r="P382" s="154"/>
      <c r="Q382" s="149">
        <v>2020.0</v>
      </c>
      <c r="R382" s="149">
        <v>2.0</v>
      </c>
      <c r="S382" s="153" t="s">
        <v>54</v>
      </c>
      <c r="T382" s="143">
        <v>3.0</v>
      </c>
      <c r="U382" s="155" t="s">
        <v>1053</v>
      </c>
      <c r="V382" s="153" t="s">
        <v>1054</v>
      </c>
      <c r="W382" s="153" t="s">
        <v>1055</v>
      </c>
      <c r="X382" s="156">
        <v>0.76</v>
      </c>
      <c r="Y382" s="154"/>
      <c r="Z382" s="154"/>
      <c r="AA382" s="157">
        <v>5280.2</v>
      </c>
      <c r="AB382" s="157">
        <v>1.0</v>
      </c>
      <c r="AC382" s="151" t="s">
        <v>68</v>
      </c>
      <c r="AD382" s="154"/>
      <c r="AE382" s="154"/>
      <c r="AF382" s="154"/>
      <c r="AG382" s="154"/>
    </row>
    <row r="383" ht="15.75" customHeight="1">
      <c r="A383" s="181">
        <v>37.0</v>
      </c>
      <c r="B383" s="130">
        <v>342.0</v>
      </c>
      <c r="C383" s="130">
        <v>12.0</v>
      </c>
      <c r="D383" s="150">
        <v>482.0</v>
      </c>
      <c r="E383" s="130">
        <v>382.0</v>
      </c>
      <c r="F383" s="144" t="s">
        <v>603</v>
      </c>
      <c r="G383" s="144" t="s">
        <v>750</v>
      </c>
      <c r="H383" s="144" t="s">
        <v>750</v>
      </c>
      <c r="I383" s="132" t="b">
        <v>1</v>
      </c>
      <c r="J383" s="151" t="s">
        <v>52</v>
      </c>
      <c r="K383" s="144" t="s">
        <v>751</v>
      </c>
      <c r="L383" s="144" t="s">
        <v>751</v>
      </c>
      <c r="M383" s="4" t="s">
        <v>1401</v>
      </c>
      <c r="N383" s="179" t="s">
        <v>1049</v>
      </c>
      <c r="O383" s="154"/>
      <c r="P383" s="154"/>
      <c r="Q383" s="149">
        <v>2022.0</v>
      </c>
      <c r="R383" s="149">
        <v>3.0</v>
      </c>
      <c r="S383" s="153" t="s">
        <v>77</v>
      </c>
      <c r="T383" s="138">
        <v>2.0</v>
      </c>
      <c r="U383" s="154"/>
      <c r="V383" s="153" t="s">
        <v>1047</v>
      </c>
      <c r="W383" s="153" t="s">
        <v>1042</v>
      </c>
      <c r="X383" s="154"/>
      <c r="Y383" s="154"/>
      <c r="Z383" s="154"/>
      <c r="AA383" s="157">
        <v>5280.2</v>
      </c>
      <c r="AB383" s="157">
        <v>2639.6</v>
      </c>
      <c r="AC383" s="151" t="s">
        <v>68</v>
      </c>
      <c r="AD383" s="154"/>
      <c r="AE383" s="154"/>
      <c r="AF383" s="154"/>
      <c r="AG383" s="154"/>
    </row>
    <row r="384" ht="15.75" customHeight="1">
      <c r="A384" s="132">
        <v>37.0</v>
      </c>
      <c r="B384" s="130">
        <v>163.0</v>
      </c>
      <c r="C384" s="130">
        <v>12.0</v>
      </c>
      <c r="D384" s="130">
        <v>461.0</v>
      </c>
      <c r="E384" s="130">
        <v>383.0</v>
      </c>
      <c r="F384" s="4" t="s">
        <v>610</v>
      </c>
      <c r="G384" s="4" t="s">
        <v>1494</v>
      </c>
      <c r="H384" s="145" t="s">
        <v>640</v>
      </c>
      <c r="I384" s="132" t="b">
        <v>1</v>
      </c>
      <c r="J384" s="133" t="s">
        <v>52</v>
      </c>
      <c r="K384" s="4" t="s">
        <v>641</v>
      </c>
      <c r="L384" s="4" t="s">
        <v>641</v>
      </c>
      <c r="M384" s="4" t="s">
        <v>640</v>
      </c>
      <c r="N384" s="137" t="s">
        <v>1052</v>
      </c>
      <c r="O384" s="136"/>
      <c r="P384" s="136"/>
      <c r="Q384" s="132">
        <v>2020.0</v>
      </c>
      <c r="R384" s="132">
        <v>2.0</v>
      </c>
      <c r="S384" s="137" t="s">
        <v>64</v>
      </c>
      <c r="T384" s="138">
        <v>1.0</v>
      </c>
      <c r="U384" s="139" t="s">
        <v>1040</v>
      </c>
      <c r="V384" s="4" t="s">
        <v>1054</v>
      </c>
      <c r="W384" s="137" t="s">
        <v>1055</v>
      </c>
      <c r="X384" s="140">
        <v>1.02</v>
      </c>
      <c r="Y384" s="136"/>
      <c r="Z384" s="136"/>
      <c r="AA384" s="138">
        <v>3820.0</v>
      </c>
      <c r="AB384" s="138">
        <v>3817.0</v>
      </c>
      <c r="AC384" s="138">
        <v>1.0</v>
      </c>
      <c r="AD384" s="136"/>
      <c r="AE384" s="136"/>
      <c r="AF384" s="136"/>
      <c r="AG384" s="136"/>
    </row>
    <row r="385" ht="15.75" customHeight="1">
      <c r="A385" s="132">
        <v>37.0</v>
      </c>
      <c r="B385" s="130">
        <v>412.0</v>
      </c>
      <c r="C385" s="130">
        <v>12.0</v>
      </c>
      <c r="D385" s="130">
        <v>458.0</v>
      </c>
      <c r="E385" s="130">
        <v>384.0</v>
      </c>
      <c r="F385" s="4" t="s">
        <v>610</v>
      </c>
      <c r="G385" s="4" t="s">
        <v>1494</v>
      </c>
      <c r="H385" s="145" t="s">
        <v>640</v>
      </c>
      <c r="I385" s="132" t="b">
        <v>1</v>
      </c>
      <c r="J385" s="133" t="s">
        <v>52</v>
      </c>
      <c r="K385" s="4" t="s">
        <v>641</v>
      </c>
      <c r="L385" s="4" t="s">
        <v>641</v>
      </c>
      <c r="M385" s="4" t="s">
        <v>1495</v>
      </c>
      <c r="N385" s="135" t="s">
        <v>1117</v>
      </c>
      <c r="O385" s="136"/>
      <c r="P385" s="136"/>
      <c r="Q385" s="132">
        <v>2021.0</v>
      </c>
      <c r="R385" s="132">
        <v>1.0</v>
      </c>
      <c r="S385" s="137" t="s">
        <v>77</v>
      </c>
      <c r="T385" s="138">
        <v>2.0</v>
      </c>
      <c r="U385" s="136"/>
      <c r="V385" s="4" t="s">
        <v>1041</v>
      </c>
      <c r="W385" s="137" t="s">
        <v>1042</v>
      </c>
      <c r="X385" s="140">
        <v>1.4</v>
      </c>
      <c r="Y385" s="136"/>
      <c r="Z385" s="136"/>
      <c r="AA385" s="138">
        <v>3820.0</v>
      </c>
      <c r="AB385" s="138">
        <v>1.0</v>
      </c>
      <c r="AC385" s="133" t="s">
        <v>68</v>
      </c>
      <c r="AD385" s="140">
        <v>8645.0</v>
      </c>
      <c r="AE385" s="140">
        <v>0.8</v>
      </c>
      <c r="AF385" s="136"/>
      <c r="AG385" s="136"/>
    </row>
    <row r="386" ht="15.75" customHeight="1">
      <c r="A386" s="132">
        <v>37.0</v>
      </c>
      <c r="B386" s="130">
        <v>413.0</v>
      </c>
      <c r="C386" s="130">
        <v>12.0</v>
      </c>
      <c r="D386" s="130">
        <v>459.0</v>
      </c>
      <c r="E386" s="130">
        <v>385.0</v>
      </c>
      <c r="F386" s="4" t="s">
        <v>610</v>
      </c>
      <c r="G386" s="4" t="s">
        <v>1494</v>
      </c>
      <c r="H386" s="145" t="s">
        <v>640</v>
      </c>
      <c r="I386" s="132" t="b">
        <v>1</v>
      </c>
      <c r="J386" s="133" t="s">
        <v>52</v>
      </c>
      <c r="K386" s="4" t="s">
        <v>641</v>
      </c>
      <c r="L386" s="4" t="s">
        <v>641</v>
      </c>
      <c r="M386" s="4" t="s">
        <v>1496</v>
      </c>
      <c r="N386" s="135" t="s">
        <v>1119</v>
      </c>
      <c r="O386" s="136"/>
      <c r="P386" s="136"/>
      <c r="Q386" s="132">
        <v>2021.0</v>
      </c>
      <c r="R386" s="132">
        <v>1.0</v>
      </c>
      <c r="S386" s="137" t="s">
        <v>77</v>
      </c>
      <c r="T386" s="138">
        <v>2.0</v>
      </c>
      <c r="U386" s="136"/>
      <c r="V386" s="4" t="s">
        <v>1041</v>
      </c>
      <c r="W386" s="137" t="s">
        <v>1042</v>
      </c>
      <c r="X386" s="140">
        <v>1.0</v>
      </c>
      <c r="Y386" s="136"/>
      <c r="Z386" s="136"/>
      <c r="AA386" s="138">
        <v>3820.0</v>
      </c>
      <c r="AB386" s="138">
        <v>1.0</v>
      </c>
      <c r="AC386" s="133" t="s">
        <v>68</v>
      </c>
      <c r="AD386" s="140">
        <v>6768.0</v>
      </c>
      <c r="AE386" s="140">
        <v>0.7</v>
      </c>
      <c r="AF386" s="136"/>
      <c r="AG386" s="136"/>
    </row>
    <row r="387" ht="15.75" customHeight="1">
      <c r="A387" s="132">
        <v>37.0</v>
      </c>
      <c r="B387" s="130">
        <v>414.0</v>
      </c>
      <c r="C387" s="130">
        <v>12.0</v>
      </c>
      <c r="D387" s="130">
        <v>460.0</v>
      </c>
      <c r="E387" s="130">
        <v>386.0</v>
      </c>
      <c r="F387" s="4" t="s">
        <v>610</v>
      </c>
      <c r="G387" s="4" t="s">
        <v>1494</v>
      </c>
      <c r="H387" s="145" t="s">
        <v>640</v>
      </c>
      <c r="I387" s="132" t="b">
        <v>1</v>
      </c>
      <c r="J387" s="133" t="s">
        <v>52</v>
      </c>
      <c r="K387" s="4" t="s">
        <v>641</v>
      </c>
      <c r="L387" s="4" t="s">
        <v>641</v>
      </c>
      <c r="M387" s="4" t="s">
        <v>1497</v>
      </c>
      <c r="N387" s="135" t="s">
        <v>1142</v>
      </c>
      <c r="O387" s="136"/>
      <c r="P387" s="136"/>
      <c r="Q387" s="132">
        <v>2021.0</v>
      </c>
      <c r="R387" s="132">
        <v>1.0</v>
      </c>
      <c r="S387" s="137" t="s">
        <v>77</v>
      </c>
      <c r="T387" s="138">
        <v>2.0</v>
      </c>
      <c r="U387" s="136"/>
      <c r="V387" s="4" t="s">
        <v>1041</v>
      </c>
      <c r="W387" s="137" t="s">
        <v>1042</v>
      </c>
      <c r="X387" s="140">
        <v>1.4</v>
      </c>
      <c r="Y387" s="136"/>
      <c r="Z387" s="136"/>
      <c r="AA387" s="138">
        <v>3820.0</v>
      </c>
      <c r="AB387" s="138">
        <v>1.0</v>
      </c>
      <c r="AC387" s="133" t="s">
        <v>68</v>
      </c>
      <c r="AD387" s="140">
        <v>6927.0</v>
      </c>
      <c r="AE387" s="140">
        <v>0.3</v>
      </c>
      <c r="AF387" s="136"/>
      <c r="AG387" s="136"/>
    </row>
    <row r="388" ht="15.75" customHeight="1">
      <c r="A388" s="143">
        <v>37.0</v>
      </c>
      <c r="B388" s="130">
        <v>375.0</v>
      </c>
      <c r="C388" s="130">
        <v>12.0</v>
      </c>
      <c r="D388" s="130">
        <v>470.0</v>
      </c>
      <c r="E388" s="130">
        <v>387.0</v>
      </c>
      <c r="F388" s="4" t="s">
        <v>212</v>
      </c>
      <c r="G388" s="4" t="s">
        <v>1572</v>
      </c>
      <c r="H388" s="4" t="s">
        <v>1564</v>
      </c>
      <c r="I388" s="132" t="b">
        <v>0</v>
      </c>
      <c r="J388" s="133" t="s">
        <v>52</v>
      </c>
      <c r="K388" s="4" t="s">
        <v>1565</v>
      </c>
      <c r="L388" s="172" t="s">
        <v>1573</v>
      </c>
      <c r="M388" s="4" t="s">
        <v>1574</v>
      </c>
      <c r="N388" s="135" t="s">
        <v>1113</v>
      </c>
      <c r="O388" s="136"/>
      <c r="P388" s="136"/>
      <c r="Q388" s="132">
        <v>2015.0</v>
      </c>
      <c r="R388" s="132">
        <v>1.0</v>
      </c>
      <c r="S388" s="137" t="s">
        <v>54</v>
      </c>
      <c r="T388" s="143">
        <v>3.0</v>
      </c>
      <c r="U388" s="136"/>
      <c r="V388" s="4" t="s">
        <v>1041</v>
      </c>
      <c r="W388" s="137" t="s">
        <v>1103</v>
      </c>
      <c r="X388" s="140">
        <v>0.48</v>
      </c>
      <c r="Y388" s="136"/>
      <c r="Z388" s="136"/>
      <c r="AA388" s="138">
        <v>2561.8</v>
      </c>
      <c r="AB388" s="138">
        <v>1.0</v>
      </c>
      <c r="AC388" s="138">
        <v>1.0</v>
      </c>
      <c r="AD388" s="140">
        <v>6246.0</v>
      </c>
      <c r="AE388" s="140">
        <v>2.61</v>
      </c>
      <c r="AF388" s="136"/>
      <c r="AG388" s="136"/>
    </row>
    <row r="389" ht="15.75" customHeight="1">
      <c r="A389" s="143">
        <v>37.0</v>
      </c>
      <c r="B389" s="130">
        <v>283.0</v>
      </c>
      <c r="C389" s="130">
        <v>12.0</v>
      </c>
      <c r="D389" s="130">
        <v>485.0</v>
      </c>
      <c r="E389" s="130">
        <v>388.0</v>
      </c>
      <c r="F389" s="4" t="s">
        <v>212</v>
      </c>
      <c r="G389" s="4" t="s">
        <v>1158</v>
      </c>
      <c r="H389" s="4" t="s">
        <v>1158</v>
      </c>
      <c r="I389" s="132" t="b">
        <v>0</v>
      </c>
      <c r="J389" s="133" t="s">
        <v>52</v>
      </c>
      <c r="K389" s="167" t="s">
        <v>1159</v>
      </c>
      <c r="L389" s="133" t="s">
        <v>1160</v>
      </c>
      <c r="M389" s="4" t="s">
        <v>1161</v>
      </c>
      <c r="N389" s="137" t="s">
        <v>1155</v>
      </c>
      <c r="O389" s="136"/>
      <c r="P389" s="136"/>
      <c r="Q389" s="132">
        <v>2022.0</v>
      </c>
      <c r="R389" s="132">
        <v>3.0</v>
      </c>
      <c r="S389" s="137" t="s">
        <v>54</v>
      </c>
      <c r="T389" s="143">
        <v>3.0</v>
      </c>
      <c r="U389" s="136"/>
      <c r="V389" s="137" t="s">
        <v>1054</v>
      </c>
      <c r="W389" s="137" t="s">
        <v>1055</v>
      </c>
      <c r="X389" s="140">
        <v>0.535</v>
      </c>
      <c r="Y389" s="136"/>
      <c r="Z389" s="136"/>
      <c r="AA389" s="138">
        <v>2365.8</v>
      </c>
      <c r="AB389" s="138">
        <v>2248.0</v>
      </c>
      <c r="AC389" s="138">
        <v>1.0</v>
      </c>
      <c r="AD389" s="136"/>
      <c r="AE389" s="136"/>
      <c r="AF389" s="136"/>
      <c r="AG389" s="136"/>
    </row>
    <row r="390" ht="15.75" customHeight="1">
      <c r="A390" s="143">
        <v>37.0</v>
      </c>
      <c r="B390" s="130">
        <v>269.0</v>
      </c>
      <c r="C390" s="130">
        <v>12.0</v>
      </c>
      <c r="D390" s="130">
        <v>486.0</v>
      </c>
      <c r="E390" s="130">
        <v>389.0</v>
      </c>
      <c r="F390" s="4" t="s">
        <v>212</v>
      </c>
      <c r="G390" s="4" t="s">
        <v>752</v>
      </c>
      <c r="H390" s="4" t="s">
        <v>752</v>
      </c>
      <c r="I390" s="132" t="b">
        <v>0</v>
      </c>
      <c r="J390" s="133" t="s">
        <v>52</v>
      </c>
      <c r="K390" s="169" t="s">
        <v>753</v>
      </c>
      <c r="L390" s="4" t="s">
        <v>1160</v>
      </c>
      <c r="M390" s="4" t="s">
        <v>1162</v>
      </c>
      <c r="N390" s="137" t="s">
        <v>1163</v>
      </c>
      <c r="O390" s="136"/>
      <c r="P390" s="136"/>
      <c r="Q390" s="132">
        <v>2020.0</v>
      </c>
      <c r="R390" s="132">
        <v>3.0</v>
      </c>
      <c r="S390" s="137" t="s">
        <v>64</v>
      </c>
      <c r="T390" s="138">
        <v>1.0</v>
      </c>
      <c r="U390" s="136"/>
      <c r="V390" s="137" t="s">
        <v>1047</v>
      </c>
      <c r="W390" s="137" t="s">
        <v>1055</v>
      </c>
      <c r="X390" s="136"/>
      <c r="Y390" s="136"/>
      <c r="Z390" s="136"/>
      <c r="AA390" s="138">
        <v>2365.8</v>
      </c>
      <c r="AB390" s="138">
        <v>1.0</v>
      </c>
      <c r="AC390" s="133" t="s">
        <v>68</v>
      </c>
      <c r="AD390" s="136"/>
      <c r="AE390" s="136"/>
      <c r="AF390" s="136"/>
      <c r="AG390" s="136"/>
    </row>
    <row r="391" ht="15.75" customHeight="1">
      <c r="A391" s="149">
        <v>37.0</v>
      </c>
      <c r="B391" s="130">
        <v>25.0</v>
      </c>
      <c r="C391" s="130">
        <v>12.0</v>
      </c>
      <c r="D391" s="150">
        <v>483.0</v>
      </c>
      <c r="E391" s="130">
        <v>390.0</v>
      </c>
      <c r="F391" s="144" t="s">
        <v>610</v>
      </c>
      <c r="G391" s="144" t="s">
        <v>1343</v>
      </c>
      <c r="H391" s="144" t="s">
        <v>1343</v>
      </c>
      <c r="I391" s="132" t="b">
        <v>1</v>
      </c>
      <c r="J391" s="151" t="s">
        <v>52</v>
      </c>
      <c r="K391" s="144" t="s">
        <v>1344</v>
      </c>
      <c r="L391" s="144" t="s">
        <v>1344</v>
      </c>
      <c r="M391" s="4" t="s">
        <v>1343</v>
      </c>
      <c r="N391" s="153" t="s">
        <v>1052</v>
      </c>
      <c r="O391" s="154"/>
      <c r="P391" s="154"/>
      <c r="Q391" s="149">
        <v>2020.0</v>
      </c>
      <c r="R391" s="149">
        <v>2.0</v>
      </c>
      <c r="S391" s="153" t="s">
        <v>64</v>
      </c>
      <c r="T391" s="138">
        <v>1.0</v>
      </c>
      <c r="U391" s="155" t="s">
        <v>1053</v>
      </c>
      <c r="V391" s="153" t="s">
        <v>1054</v>
      </c>
      <c r="W391" s="153" t="s">
        <v>1055</v>
      </c>
      <c r="X391" s="156">
        <v>1.17</v>
      </c>
      <c r="Y391" s="154"/>
      <c r="Z391" s="154"/>
      <c r="AA391" s="157">
        <v>1224.3</v>
      </c>
      <c r="AB391" s="157">
        <v>1224.3</v>
      </c>
      <c r="AC391" s="157">
        <v>1.0</v>
      </c>
      <c r="AD391" s="154"/>
      <c r="AE391" s="154"/>
      <c r="AF391" s="154"/>
      <c r="AG391" s="154"/>
    </row>
    <row r="392" ht="15.75" customHeight="1">
      <c r="A392" s="149">
        <v>37.0</v>
      </c>
      <c r="B392" s="130">
        <v>131.0</v>
      </c>
      <c r="C392" s="130">
        <v>12.0</v>
      </c>
      <c r="D392" s="150">
        <v>472.0</v>
      </c>
      <c r="E392" s="130">
        <v>391.0</v>
      </c>
      <c r="F392" s="144" t="s">
        <v>610</v>
      </c>
      <c r="G392" s="144" t="s">
        <v>734</v>
      </c>
      <c r="H392" s="144" t="s">
        <v>734</v>
      </c>
      <c r="I392" s="132" t="b">
        <v>1</v>
      </c>
      <c r="J392" s="151" t="s">
        <v>52</v>
      </c>
      <c r="K392" s="144" t="s">
        <v>735</v>
      </c>
      <c r="L392" s="144" t="s">
        <v>735</v>
      </c>
      <c r="M392" s="4" t="s">
        <v>734</v>
      </c>
      <c r="N392" s="153" t="s">
        <v>1052</v>
      </c>
      <c r="O392" s="154"/>
      <c r="P392" s="154"/>
      <c r="Q392" s="149">
        <v>2020.0</v>
      </c>
      <c r="R392" s="149">
        <v>2.0</v>
      </c>
      <c r="S392" s="153" t="s">
        <v>77</v>
      </c>
      <c r="T392" s="138">
        <v>2.0</v>
      </c>
      <c r="U392" s="155" t="s">
        <v>1053</v>
      </c>
      <c r="V392" s="153" t="s">
        <v>1054</v>
      </c>
      <c r="W392" s="153" t="s">
        <v>1055</v>
      </c>
      <c r="X392" s="156">
        <v>1.35</v>
      </c>
      <c r="Y392" s="154"/>
      <c r="Z392" s="154"/>
      <c r="AA392" s="157">
        <v>833.8</v>
      </c>
      <c r="AB392" s="157">
        <v>833.8</v>
      </c>
      <c r="AC392" s="157">
        <v>1.0</v>
      </c>
      <c r="AD392" s="154"/>
      <c r="AE392" s="154"/>
      <c r="AF392" s="154"/>
      <c r="AG392" s="154"/>
    </row>
    <row r="393" ht="15.75" customHeight="1">
      <c r="A393" s="132">
        <v>37.0</v>
      </c>
      <c r="B393" s="130">
        <v>409.0</v>
      </c>
      <c r="C393" s="130">
        <v>12.0</v>
      </c>
      <c r="D393" s="130">
        <v>462.0</v>
      </c>
      <c r="E393" s="130">
        <v>392.0</v>
      </c>
      <c r="F393" s="4" t="s">
        <v>610</v>
      </c>
      <c r="G393" s="4" t="s">
        <v>957</v>
      </c>
      <c r="H393" s="4" t="s">
        <v>957</v>
      </c>
      <c r="I393" s="132" t="b">
        <v>1</v>
      </c>
      <c r="J393" s="133" t="s">
        <v>52</v>
      </c>
      <c r="K393" s="4" t="s">
        <v>958</v>
      </c>
      <c r="L393" s="4" t="s">
        <v>958</v>
      </c>
      <c r="M393" s="4" t="s">
        <v>1241</v>
      </c>
      <c r="N393" s="137" t="s">
        <v>1163</v>
      </c>
      <c r="O393" s="136"/>
      <c r="P393" s="136"/>
      <c r="Q393" s="132">
        <v>2020.0</v>
      </c>
      <c r="R393" s="132">
        <v>3.0</v>
      </c>
      <c r="S393" s="137" t="s">
        <v>64</v>
      </c>
      <c r="T393" s="138">
        <v>1.0</v>
      </c>
      <c r="U393" s="136"/>
      <c r="V393" s="137" t="s">
        <v>1047</v>
      </c>
      <c r="W393" s="137" t="s">
        <v>1055</v>
      </c>
      <c r="X393" s="136"/>
      <c r="Y393" s="136"/>
      <c r="Z393" s="136"/>
      <c r="AA393" s="138">
        <v>751.0</v>
      </c>
      <c r="AB393" s="138">
        <v>1.0</v>
      </c>
      <c r="AC393" s="138">
        <v>1.0</v>
      </c>
      <c r="AD393" s="136"/>
      <c r="AE393" s="136"/>
      <c r="AF393" s="136"/>
      <c r="AG393" s="136"/>
    </row>
    <row r="394" ht="15.75" customHeight="1">
      <c r="A394" s="132">
        <v>37.0</v>
      </c>
      <c r="B394" s="130">
        <v>435.0</v>
      </c>
      <c r="C394" s="130">
        <v>12.0</v>
      </c>
      <c r="D394" s="130">
        <v>473.0</v>
      </c>
      <c r="E394" s="130">
        <v>393.0</v>
      </c>
      <c r="F394" s="4" t="s">
        <v>610</v>
      </c>
      <c r="G394" s="4" t="s">
        <v>1854</v>
      </c>
      <c r="H394" s="4" t="s">
        <v>1854</v>
      </c>
      <c r="I394" s="132" t="b">
        <v>1</v>
      </c>
      <c r="J394" s="133" t="s">
        <v>52</v>
      </c>
      <c r="K394" s="4" t="s">
        <v>1862</v>
      </c>
      <c r="L394" s="4" t="s">
        <v>1862</v>
      </c>
      <c r="M394" s="4" t="s">
        <v>1863</v>
      </c>
      <c r="N394" s="137" t="s">
        <v>1063</v>
      </c>
      <c r="O394" s="136"/>
      <c r="P394" s="136"/>
      <c r="Q394" s="132">
        <v>2022.0</v>
      </c>
      <c r="R394" s="132">
        <v>3.0</v>
      </c>
      <c r="S394" s="137" t="s">
        <v>77</v>
      </c>
      <c r="T394" s="138">
        <v>2.0</v>
      </c>
      <c r="U394" s="136"/>
      <c r="V394" s="137" t="s">
        <v>1047</v>
      </c>
      <c r="W394" s="137" t="s">
        <v>1055</v>
      </c>
      <c r="X394" s="140">
        <v>1.54</v>
      </c>
      <c r="Y394" s="136"/>
      <c r="Z394" s="136"/>
      <c r="AA394" s="138">
        <v>459.4</v>
      </c>
      <c r="AB394" s="138">
        <v>458.4</v>
      </c>
      <c r="AC394" s="138">
        <v>1.0</v>
      </c>
      <c r="AD394" s="136"/>
      <c r="AE394" s="136"/>
      <c r="AF394" s="136"/>
      <c r="AG394" s="136"/>
    </row>
    <row r="395" ht="15.75" customHeight="1">
      <c r="A395" s="132">
        <v>37.0</v>
      </c>
      <c r="B395" s="130">
        <v>115.0</v>
      </c>
      <c r="C395" s="130">
        <v>12.0</v>
      </c>
      <c r="D395" s="130">
        <v>474.0</v>
      </c>
      <c r="E395" s="130">
        <v>394.0</v>
      </c>
      <c r="F395" s="4" t="s">
        <v>610</v>
      </c>
      <c r="G395" s="141"/>
      <c r="H395" s="4" t="s">
        <v>1854</v>
      </c>
      <c r="I395" s="132" t="b">
        <v>1</v>
      </c>
      <c r="J395" s="133" t="s">
        <v>52</v>
      </c>
      <c r="K395" s="4" t="s">
        <v>1855</v>
      </c>
      <c r="L395" s="4" t="s">
        <v>1855</v>
      </c>
      <c r="M395" s="4" t="s">
        <v>1856</v>
      </c>
      <c r="N395" s="137" t="s">
        <v>1371</v>
      </c>
      <c r="O395" s="136"/>
      <c r="P395" s="136"/>
      <c r="Q395" s="132">
        <v>2016.0</v>
      </c>
      <c r="R395" s="132">
        <v>3.0</v>
      </c>
      <c r="S395" s="137" t="s">
        <v>54</v>
      </c>
      <c r="T395" s="143">
        <v>3.0</v>
      </c>
      <c r="U395" s="139" t="s">
        <v>1053</v>
      </c>
      <c r="V395" s="137" t="s">
        <v>1047</v>
      </c>
      <c r="W395" s="137" t="s">
        <v>66</v>
      </c>
      <c r="X395" s="140">
        <v>0.65</v>
      </c>
      <c r="Y395" s="136"/>
      <c r="Z395" s="136"/>
      <c r="AA395" s="138">
        <v>459.4</v>
      </c>
      <c r="AB395" s="138">
        <v>1.0</v>
      </c>
      <c r="AC395" s="133" t="s">
        <v>68</v>
      </c>
      <c r="AD395" s="136"/>
      <c r="AE395" s="140">
        <v>2.4</v>
      </c>
      <c r="AF395" s="136"/>
      <c r="AG395" s="136"/>
    </row>
    <row r="396" ht="15.75" customHeight="1">
      <c r="A396" s="143">
        <v>37.0</v>
      </c>
      <c r="B396" s="130">
        <v>321.0</v>
      </c>
      <c r="C396" s="130">
        <v>12.0</v>
      </c>
      <c r="D396" s="130">
        <v>484.0</v>
      </c>
      <c r="E396" s="130">
        <v>395.0</v>
      </c>
      <c r="F396" s="4" t="s">
        <v>603</v>
      </c>
      <c r="G396" s="4" t="s">
        <v>1158</v>
      </c>
      <c r="H396" s="133" t="s">
        <v>1158</v>
      </c>
      <c r="I396" s="132" t="b">
        <v>0</v>
      </c>
      <c r="J396" s="133" t="s">
        <v>52</v>
      </c>
      <c r="K396" s="167" t="s">
        <v>1159</v>
      </c>
      <c r="L396" s="4" t="s">
        <v>1165</v>
      </c>
      <c r="M396" s="4" t="s">
        <v>1166</v>
      </c>
      <c r="N396" s="137" t="s">
        <v>1063</v>
      </c>
      <c r="O396" s="136"/>
      <c r="P396" s="136"/>
      <c r="Q396" s="132">
        <v>2022.0</v>
      </c>
      <c r="R396" s="132">
        <v>3.0</v>
      </c>
      <c r="S396" s="137" t="s">
        <v>77</v>
      </c>
      <c r="T396" s="138">
        <v>2.0</v>
      </c>
      <c r="U396" s="136"/>
      <c r="V396" s="137" t="s">
        <v>1047</v>
      </c>
      <c r="W396" s="137" t="s">
        <v>1055</v>
      </c>
      <c r="X396" s="140">
        <v>1.54</v>
      </c>
      <c r="Y396" s="136"/>
      <c r="Z396" s="136"/>
      <c r="AA396" s="138">
        <v>360.4</v>
      </c>
      <c r="AB396" s="138">
        <v>242.4</v>
      </c>
      <c r="AC396" s="138">
        <v>1.0</v>
      </c>
      <c r="AD396" s="136"/>
      <c r="AE396" s="136"/>
      <c r="AF396" s="136"/>
      <c r="AG396" s="136"/>
    </row>
    <row r="397" ht="15.75" customHeight="1">
      <c r="A397" s="149">
        <v>37.0</v>
      </c>
      <c r="B397" s="130">
        <v>132.0</v>
      </c>
      <c r="C397" s="130">
        <v>12.0</v>
      </c>
      <c r="D397" s="150">
        <v>475.0</v>
      </c>
      <c r="E397" s="130">
        <v>396.0</v>
      </c>
      <c r="F397" s="144" t="s">
        <v>610</v>
      </c>
      <c r="G397" s="141"/>
      <c r="H397" s="131" t="s">
        <v>1857</v>
      </c>
      <c r="I397" s="132" t="b">
        <v>1</v>
      </c>
      <c r="J397" s="151" t="s">
        <v>52</v>
      </c>
      <c r="K397" s="144" t="s">
        <v>1858</v>
      </c>
      <c r="L397" s="144" t="s">
        <v>1858</v>
      </c>
      <c r="M397" s="4" t="s">
        <v>1857</v>
      </c>
      <c r="N397" s="153" t="s">
        <v>1052</v>
      </c>
      <c r="O397" s="154"/>
      <c r="P397" s="154"/>
      <c r="Q397" s="149">
        <v>2021.0</v>
      </c>
      <c r="R397" s="149">
        <v>2.0</v>
      </c>
      <c r="S397" s="153" t="s">
        <v>77</v>
      </c>
      <c r="T397" s="138">
        <v>2.0</v>
      </c>
      <c r="U397" s="155" t="s">
        <v>1053</v>
      </c>
      <c r="V397" s="153" t="s">
        <v>1054</v>
      </c>
      <c r="W397" s="153" t="s">
        <v>1055</v>
      </c>
      <c r="X397" s="156">
        <v>1.24</v>
      </c>
      <c r="Y397" s="154"/>
      <c r="Z397" s="154"/>
      <c r="AA397" s="157">
        <v>208.5</v>
      </c>
      <c r="AB397" s="157">
        <v>208.5</v>
      </c>
      <c r="AC397" s="157">
        <v>1.0</v>
      </c>
      <c r="AD397" s="154"/>
      <c r="AE397" s="154"/>
      <c r="AF397" s="154"/>
      <c r="AG397" s="154"/>
    </row>
    <row r="398" ht="15.75" customHeight="1">
      <c r="A398" s="132">
        <v>37.0</v>
      </c>
      <c r="B398" s="130">
        <v>235.0</v>
      </c>
      <c r="C398" s="130">
        <v>12.0</v>
      </c>
      <c r="D398" s="130">
        <v>491.0</v>
      </c>
      <c r="E398" s="130">
        <v>397.0</v>
      </c>
      <c r="F398" s="4" t="s">
        <v>610</v>
      </c>
      <c r="G398" s="141"/>
      <c r="H398" s="145" t="s">
        <v>1081</v>
      </c>
      <c r="I398" s="132" t="b">
        <v>1</v>
      </c>
      <c r="J398" s="133" t="s">
        <v>52</v>
      </c>
      <c r="K398" s="4" t="s">
        <v>1082</v>
      </c>
      <c r="L398" s="4" t="s">
        <v>1082</v>
      </c>
      <c r="M398" s="4" t="s">
        <v>1081</v>
      </c>
      <c r="N398" s="137" t="s">
        <v>1052</v>
      </c>
      <c r="O398" s="136"/>
      <c r="P398" s="136"/>
      <c r="Q398" s="132">
        <v>2020.0</v>
      </c>
      <c r="R398" s="132">
        <v>2.0</v>
      </c>
      <c r="S398" s="137" t="s">
        <v>77</v>
      </c>
      <c r="T398" s="138">
        <v>2.0</v>
      </c>
      <c r="U398" s="139" t="s">
        <v>1040</v>
      </c>
      <c r="V398" s="4" t="s">
        <v>1054</v>
      </c>
      <c r="W398" s="137" t="s">
        <v>1055</v>
      </c>
      <c r="X398" s="140">
        <v>1.2</v>
      </c>
      <c r="Y398" s="136"/>
      <c r="Z398" s="136"/>
      <c r="AA398" s="138">
        <v>111.5</v>
      </c>
      <c r="AB398" s="138">
        <v>111.5</v>
      </c>
      <c r="AC398" s="138">
        <v>1.0</v>
      </c>
      <c r="AD398" s="136"/>
      <c r="AE398" s="136"/>
      <c r="AF398" s="136"/>
      <c r="AG398" s="136"/>
    </row>
    <row r="399" ht="15.75" customHeight="1">
      <c r="A399" s="132">
        <v>37.0</v>
      </c>
      <c r="B399" s="130">
        <v>1.0</v>
      </c>
      <c r="C399" s="130">
        <v>12.0</v>
      </c>
      <c r="D399" s="130">
        <v>489.0</v>
      </c>
      <c r="E399" s="130">
        <v>398.0</v>
      </c>
      <c r="F399" s="4" t="s">
        <v>610</v>
      </c>
      <c r="G399" s="141"/>
      <c r="H399" s="145" t="s">
        <v>1172</v>
      </c>
      <c r="I399" s="132" t="b">
        <v>1</v>
      </c>
      <c r="J399" s="133" t="s">
        <v>52</v>
      </c>
      <c r="K399" s="4" t="s">
        <v>1173</v>
      </c>
      <c r="L399" s="4" t="s">
        <v>1173</v>
      </c>
      <c r="M399" s="4" t="s">
        <v>1174</v>
      </c>
      <c r="N399" s="137" t="s">
        <v>1089</v>
      </c>
      <c r="O399" s="136"/>
      <c r="P399" s="136"/>
      <c r="Q399" s="132">
        <v>2021.0</v>
      </c>
      <c r="R399" s="132">
        <v>3.0</v>
      </c>
      <c r="S399" s="137" t="s">
        <v>64</v>
      </c>
      <c r="T399" s="138">
        <v>1.0</v>
      </c>
      <c r="U399" s="139" t="s">
        <v>1053</v>
      </c>
      <c r="V399" s="137" t="s">
        <v>1047</v>
      </c>
      <c r="W399" s="137" t="s">
        <v>1042</v>
      </c>
      <c r="X399" s="136"/>
      <c r="Y399" s="136"/>
      <c r="Z399" s="136"/>
      <c r="AA399" s="138">
        <v>35.0</v>
      </c>
      <c r="AB399" s="138">
        <v>1.0</v>
      </c>
      <c r="AC399" s="138">
        <v>1.0</v>
      </c>
      <c r="AD399" s="136"/>
      <c r="AE399" s="136"/>
      <c r="AF399" s="136"/>
      <c r="AG399" s="136"/>
    </row>
    <row r="400" ht="15.75" customHeight="1">
      <c r="A400" s="143">
        <v>37.0</v>
      </c>
      <c r="B400" s="130">
        <v>24.0</v>
      </c>
      <c r="C400" s="130">
        <v>12.0</v>
      </c>
      <c r="D400" s="130">
        <v>471.0</v>
      </c>
      <c r="E400" s="130">
        <v>399.0</v>
      </c>
      <c r="F400" s="4" t="s">
        <v>603</v>
      </c>
      <c r="G400" s="141"/>
      <c r="H400" s="145" t="s">
        <v>1326</v>
      </c>
      <c r="I400" s="132" t="b">
        <v>1</v>
      </c>
      <c r="J400" s="133" t="s">
        <v>52</v>
      </c>
      <c r="K400" s="4" t="s">
        <v>1327</v>
      </c>
      <c r="L400" s="4" t="s">
        <v>1327</v>
      </c>
      <c r="M400" s="4" t="s">
        <v>1328</v>
      </c>
      <c r="N400" s="137" t="s">
        <v>1089</v>
      </c>
      <c r="O400" s="136"/>
      <c r="P400" s="136"/>
      <c r="Q400" s="132">
        <v>2021.0</v>
      </c>
      <c r="R400" s="132">
        <v>3.0</v>
      </c>
      <c r="S400" s="137" t="s">
        <v>64</v>
      </c>
      <c r="T400" s="138">
        <v>1.0</v>
      </c>
      <c r="U400" s="139" t="s">
        <v>1053</v>
      </c>
      <c r="V400" s="137" t="s">
        <v>1047</v>
      </c>
      <c r="W400" s="137" t="s">
        <v>1042</v>
      </c>
      <c r="X400" s="136"/>
      <c r="Y400" s="136"/>
      <c r="Z400" s="136"/>
      <c r="AA400" s="138">
        <v>20.0</v>
      </c>
      <c r="AB400" s="138">
        <v>20.0</v>
      </c>
      <c r="AC400" s="138">
        <v>1.0</v>
      </c>
      <c r="AD400" s="136"/>
      <c r="AE400" s="136"/>
      <c r="AF400" s="136"/>
      <c r="AG400" s="136"/>
    </row>
    <row r="401" ht="15.75" customHeight="1">
      <c r="A401" s="132">
        <v>37.0</v>
      </c>
      <c r="B401" s="130">
        <v>403.0</v>
      </c>
      <c r="C401" s="130">
        <v>12.0</v>
      </c>
      <c r="D401" s="130">
        <v>498.0</v>
      </c>
      <c r="E401" s="130">
        <v>400.0</v>
      </c>
      <c r="F401" s="4" t="s">
        <v>610</v>
      </c>
      <c r="G401" s="4" t="s">
        <v>1043</v>
      </c>
      <c r="H401" s="4" t="s">
        <v>1043</v>
      </c>
      <c r="I401" s="132" t="b">
        <v>1</v>
      </c>
      <c r="J401" s="133" t="s">
        <v>52</v>
      </c>
      <c r="K401" s="4" t="s">
        <v>1044</v>
      </c>
      <c r="L401" s="4" t="s">
        <v>1044</v>
      </c>
      <c r="M401" s="4" t="s">
        <v>1048</v>
      </c>
      <c r="N401" s="135" t="s">
        <v>1049</v>
      </c>
      <c r="O401" s="136"/>
      <c r="P401" s="136"/>
      <c r="Q401" s="132">
        <v>2022.0</v>
      </c>
      <c r="R401" s="132">
        <v>3.0</v>
      </c>
      <c r="S401" s="137" t="s">
        <v>77</v>
      </c>
      <c r="T401" s="138">
        <v>2.0</v>
      </c>
      <c r="U401" s="136"/>
      <c r="V401" s="137" t="s">
        <v>1047</v>
      </c>
      <c r="W401" s="137" t="s">
        <v>1042</v>
      </c>
      <c r="X401" s="136"/>
      <c r="Y401" s="136"/>
      <c r="Z401" s="136"/>
      <c r="AA401" s="138">
        <v>16.5</v>
      </c>
      <c r="AB401" s="138">
        <v>1.0</v>
      </c>
      <c r="AC401" s="133" t="s">
        <v>68</v>
      </c>
      <c r="AD401" s="136"/>
      <c r="AE401" s="136"/>
      <c r="AF401" s="136"/>
      <c r="AG401" s="136"/>
    </row>
    <row r="402" ht="15.75" customHeight="1">
      <c r="A402" s="132">
        <v>37.0</v>
      </c>
      <c r="B402" s="130">
        <v>402.0</v>
      </c>
      <c r="C402" s="130">
        <v>12.0</v>
      </c>
      <c r="D402" s="130">
        <v>499.0</v>
      </c>
      <c r="E402" s="130">
        <v>401.0</v>
      </c>
      <c r="F402" s="4" t="s">
        <v>610</v>
      </c>
      <c r="G402" s="4" t="s">
        <v>1043</v>
      </c>
      <c r="H402" s="4" t="s">
        <v>1043</v>
      </c>
      <c r="I402" s="132" t="b">
        <v>1</v>
      </c>
      <c r="J402" s="133" t="s">
        <v>52</v>
      </c>
      <c r="K402" s="4" t="s">
        <v>1044</v>
      </c>
      <c r="L402" s="4" t="s">
        <v>1044</v>
      </c>
      <c r="M402" s="4" t="s">
        <v>1045</v>
      </c>
      <c r="N402" s="135" t="s">
        <v>1046</v>
      </c>
      <c r="O402" s="136"/>
      <c r="P402" s="136"/>
      <c r="Q402" s="132">
        <v>2022.0</v>
      </c>
      <c r="R402" s="132">
        <v>3.0</v>
      </c>
      <c r="S402" s="137" t="s">
        <v>77</v>
      </c>
      <c r="T402" s="138">
        <v>2.0</v>
      </c>
      <c r="U402" s="136"/>
      <c r="V402" s="137" t="s">
        <v>1047</v>
      </c>
      <c r="W402" s="137" t="s">
        <v>1042</v>
      </c>
      <c r="X402" s="136"/>
      <c r="Y402" s="136"/>
      <c r="Z402" s="136"/>
      <c r="AA402" s="138">
        <v>16.5</v>
      </c>
      <c r="AB402" s="138">
        <v>1.0</v>
      </c>
      <c r="AC402" s="138">
        <v>1.0</v>
      </c>
      <c r="AD402" s="136"/>
      <c r="AE402" s="136"/>
      <c r="AF402" s="136"/>
      <c r="AG402" s="136"/>
    </row>
    <row r="403" ht="15.75" customHeight="1">
      <c r="A403" s="143">
        <v>37.0</v>
      </c>
      <c r="B403" s="130">
        <v>320.0</v>
      </c>
      <c r="C403" s="130">
        <v>12.0</v>
      </c>
      <c r="D403" s="130">
        <v>497.0</v>
      </c>
      <c r="E403" s="130">
        <v>402.0</v>
      </c>
      <c r="F403" s="4" t="s">
        <v>603</v>
      </c>
      <c r="G403" s="4" t="s">
        <v>1167</v>
      </c>
      <c r="H403" s="4" t="s">
        <v>1167</v>
      </c>
      <c r="I403" s="132" t="b">
        <v>0</v>
      </c>
      <c r="J403" s="133" t="s">
        <v>52</v>
      </c>
      <c r="K403" s="167" t="s">
        <v>1164</v>
      </c>
      <c r="L403" s="4" t="s">
        <v>1168</v>
      </c>
      <c r="M403" s="4" t="s">
        <v>1169</v>
      </c>
      <c r="N403" s="137" t="s">
        <v>1063</v>
      </c>
      <c r="O403" s="136"/>
      <c r="P403" s="136"/>
      <c r="Q403" s="132">
        <v>2022.0</v>
      </c>
      <c r="R403" s="132">
        <v>3.0</v>
      </c>
      <c r="S403" s="137" t="s">
        <v>77</v>
      </c>
      <c r="T403" s="138">
        <v>2.0</v>
      </c>
      <c r="U403" s="136"/>
      <c r="V403" s="137" t="s">
        <v>1047</v>
      </c>
      <c r="W403" s="137" t="s">
        <v>1055</v>
      </c>
      <c r="X403" s="140">
        <v>1.59</v>
      </c>
      <c r="Y403" s="136"/>
      <c r="Z403" s="136"/>
      <c r="AA403" s="138">
        <v>7.0</v>
      </c>
      <c r="AB403" s="138">
        <v>7.0</v>
      </c>
      <c r="AC403" s="138">
        <v>1.0</v>
      </c>
      <c r="AD403" s="136"/>
      <c r="AE403" s="136"/>
      <c r="AF403" s="136"/>
      <c r="AG403" s="136"/>
    </row>
    <row r="404" ht="15.75" customHeight="1">
      <c r="A404" s="132">
        <v>37.0</v>
      </c>
      <c r="B404" s="130">
        <v>436.0</v>
      </c>
      <c r="C404" s="130">
        <v>12.0</v>
      </c>
      <c r="D404" s="130">
        <v>476.0</v>
      </c>
      <c r="E404" s="130">
        <v>403.0</v>
      </c>
      <c r="F404" s="4" t="s">
        <v>610</v>
      </c>
      <c r="G404" s="4" t="s">
        <v>1859</v>
      </c>
      <c r="H404" s="4" t="s">
        <v>1859</v>
      </c>
      <c r="I404" s="132" t="b">
        <v>1</v>
      </c>
      <c r="J404" s="133" t="s">
        <v>52</v>
      </c>
      <c r="K404" s="4" t="s">
        <v>1860</v>
      </c>
      <c r="L404" s="4" t="s">
        <v>1860</v>
      </c>
      <c r="M404" s="4" t="s">
        <v>1861</v>
      </c>
      <c r="N404" s="135" t="s">
        <v>1049</v>
      </c>
      <c r="O404" s="136"/>
      <c r="P404" s="136"/>
      <c r="Q404" s="132">
        <v>2022.0</v>
      </c>
      <c r="R404" s="132">
        <v>3.0</v>
      </c>
      <c r="S404" s="137" t="s">
        <v>77</v>
      </c>
      <c r="T404" s="138">
        <v>2.0</v>
      </c>
      <c r="U404" s="136"/>
      <c r="V404" s="137" t="s">
        <v>1047</v>
      </c>
      <c r="W404" s="137" t="s">
        <v>1042</v>
      </c>
      <c r="X404" s="136"/>
      <c r="Y404" s="136"/>
      <c r="Z404" s="136"/>
      <c r="AA404" s="138">
        <v>3.2</v>
      </c>
      <c r="AB404" s="138">
        <v>1.0</v>
      </c>
      <c r="AC404" s="138">
        <v>1.0</v>
      </c>
      <c r="AD404" s="136"/>
      <c r="AE404" s="136"/>
      <c r="AF404" s="136"/>
      <c r="AG404" s="136"/>
    </row>
    <row r="405" ht="15.75" customHeight="1">
      <c r="A405" s="143">
        <v>37.0</v>
      </c>
      <c r="B405" s="130">
        <v>251.0</v>
      </c>
      <c r="C405" s="130">
        <v>12.0</v>
      </c>
      <c r="D405" s="130">
        <v>456.0</v>
      </c>
      <c r="E405" s="130">
        <v>404.0</v>
      </c>
      <c r="F405" s="4" t="s">
        <v>94</v>
      </c>
      <c r="G405" s="4" t="s">
        <v>1034</v>
      </c>
      <c r="H405" s="131" t="s">
        <v>1812</v>
      </c>
      <c r="I405" s="132" t="b">
        <v>1</v>
      </c>
      <c r="J405" s="133" t="s">
        <v>52</v>
      </c>
      <c r="K405" s="4" t="s">
        <v>690</v>
      </c>
      <c r="L405" s="4" t="s">
        <v>690</v>
      </c>
      <c r="M405" s="4" t="s">
        <v>1813</v>
      </c>
      <c r="N405" s="135" t="s">
        <v>1039</v>
      </c>
      <c r="O405" s="136"/>
      <c r="P405" s="139" t="s">
        <v>196</v>
      </c>
      <c r="Q405" s="132">
        <v>2021.0</v>
      </c>
      <c r="R405" s="132">
        <v>1.0</v>
      </c>
      <c r="S405" s="137" t="s">
        <v>77</v>
      </c>
      <c r="T405" s="138">
        <v>2.0</v>
      </c>
      <c r="U405" s="139" t="s">
        <v>1040</v>
      </c>
      <c r="V405" s="4" t="s">
        <v>1041</v>
      </c>
      <c r="W405" s="137" t="s">
        <v>1055</v>
      </c>
      <c r="X405" s="140">
        <v>1.4</v>
      </c>
      <c r="Y405" s="136"/>
      <c r="Z405" s="136"/>
      <c r="AA405" s="138">
        <v>0.0</v>
      </c>
      <c r="AB405" s="138">
        <v>1.0</v>
      </c>
      <c r="AC405" s="138">
        <v>1.0</v>
      </c>
      <c r="AD405" s="140">
        <v>142.0</v>
      </c>
      <c r="AE405" s="140">
        <v>0.6</v>
      </c>
      <c r="AF405" s="136"/>
      <c r="AG405" s="136"/>
    </row>
    <row r="406" ht="15.75" customHeight="1">
      <c r="A406" s="132">
        <v>37.0</v>
      </c>
      <c r="B406" s="130">
        <v>181.0</v>
      </c>
      <c r="C406" s="130">
        <v>12.0</v>
      </c>
      <c r="D406" s="130">
        <v>477.0</v>
      </c>
      <c r="E406" s="130">
        <v>405.0</v>
      </c>
      <c r="F406" s="4" t="s">
        <v>610</v>
      </c>
      <c r="G406" s="4" t="s">
        <v>1034</v>
      </c>
      <c r="H406" s="131" t="s">
        <v>1864</v>
      </c>
      <c r="I406" s="132" t="b">
        <v>1</v>
      </c>
      <c r="J406" s="133" t="s">
        <v>52</v>
      </c>
      <c r="K406" s="4" t="s">
        <v>1865</v>
      </c>
      <c r="L406" s="4" t="s">
        <v>1865</v>
      </c>
      <c r="M406" s="4" t="s">
        <v>1866</v>
      </c>
      <c r="N406" s="135" t="s">
        <v>1039</v>
      </c>
      <c r="O406" s="136"/>
      <c r="P406" s="139" t="s">
        <v>196</v>
      </c>
      <c r="Q406" s="132">
        <v>2021.0</v>
      </c>
      <c r="R406" s="132">
        <v>1.0</v>
      </c>
      <c r="S406" s="137" t="s">
        <v>64</v>
      </c>
      <c r="T406" s="138">
        <v>1.0</v>
      </c>
      <c r="U406" s="139" t="s">
        <v>1040</v>
      </c>
      <c r="V406" s="4" t="s">
        <v>1041</v>
      </c>
      <c r="W406" s="137" t="s">
        <v>1055</v>
      </c>
      <c r="X406" s="140">
        <v>0.9</v>
      </c>
      <c r="Y406" s="136"/>
      <c r="Z406" s="136"/>
      <c r="AA406" s="138">
        <v>0.0</v>
      </c>
      <c r="AB406" s="138">
        <v>1.0</v>
      </c>
      <c r="AC406" s="138">
        <v>1.0</v>
      </c>
      <c r="AD406" s="140">
        <v>194.0</v>
      </c>
      <c r="AE406" s="140">
        <v>1.3</v>
      </c>
      <c r="AF406" s="136"/>
      <c r="AG406" s="136"/>
    </row>
    <row r="407" ht="15.75" customHeight="1">
      <c r="A407" s="143">
        <v>37.0</v>
      </c>
      <c r="B407" s="130">
        <v>292.0</v>
      </c>
      <c r="C407" s="130">
        <v>12.0</v>
      </c>
      <c r="D407" s="130">
        <v>466.0</v>
      </c>
      <c r="E407" s="130">
        <v>406.0</v>
      </c>
      <c r="F407" s="4" t="s">
        <v>212</v>
      </c>
      <c r="G407" s="4" t="s">
        <v>630</v>
      </c>
      <c r="H407" s="4" t="s">
        <v>630</v>
      </c>
      <c r="I407" s="132" t="b">
        <v>0</v>
      </c>
      <c r="J407" s="133" t="s">
        <v>52</v>
      </c>
      <c r="K407" s="145" t="s">
        <v>631</v>
      </c>
      <c r="L407" s="4" t="s">
        <v>1601</v>
      </c>
      <c r="M407" s="4" t="s">
        <v>1603</v>
      </c>
      <c r="N407" s="137" t="s">
        <v>1140</v>
      </c>
      <c r="O407" s="136"/>
      <c r="P407" s="136"/>
      <c r="Q407" s="132">
        <v>2021.0</v>
      </c>
      <c r="R407" s="132">
        <v>1.0</v>
      </c>
      <c r="S407" s="137" t="s">
        <v>77</v>
      </c>
      <c r="T407" s="138">
        <v>2.0</v>
      </c>
      <c r="U407" s="136"/>
      <c r="V407" s="4" t="s">
        <v>1041</v>
      </c>
      <c r="W407" s="137" t="s">
        <v>1042</v>
      </c>
      <c r="X407" s="140">
        <v>1.5</v>
      </c>
      <c r="Y407" s="136"/>
      <c r="Z407" s="136"/>
      <c r="AA407" s="136"/>
      <c r="AB407" s="138">
        <v>1.0</v>
      </c>
      <c r="AC407" s="133" t="s">
        <v>68</v>
      </c>
      <c r="AD407" s="140">
        <v>980.0</v>
      </c>
      <c r="AE407" s="140">
        <v>0.1</v>
      </c>
      <c r="AF407" s="136"/>
      <c r="AG407" s="136"/>
    </row>
    <row r="408" ht="15.75" customHeight="1">
      <c r="A408" s="143">
        <v>37.0</v>
      </c>
      <c r="B408" s="130">
        <v>291.0</v>
      </c>
      <c r="C408" s="130">
        <v>12.0</v>
      </c>
      <c r="D408" s="130">
        <v>468.0</v>
      </c>
      <c r="E408" s="130">
        <v>407.0</v>
      </c>
      <c r="F408" s="4" t="s">
        <v>212</v>
      </c>
      <c r="G408" s="4" t="s">
        <v>630</v>
      </c>
      <c r="H408" s="4" t="s">
        <v>630</v>
      </c>
      <c r="I408" s="132" t="b">
        <v>0</v>
      </c>
      <c r="J408" s="133" t="s">
        <v>52</v>
      </c>
      <c r="K408" s="145" t="s">
        <v>631</v>
      </c>
      <c r="L408" s="4" t="s">
        <v>1601</v>
      </c>
      <c r="M408" s="4" t="s">
        <v>1604</v>
      </c>
      <c r="N408" s="135" t="s">
        <v>1117</v>
      </c>
      <c r="O408" s="136"/>
      <c r="P408" s="136"/>
      <c r="Q408" s="132">
        <v>2021.0</v>
      </c>
      <c r="R408" s="132">
        <v>1.0</v>
      </c>
      <c r="S408" s="137" t="s">
        <v>54</v>
      </c>
      <c r="T408" s="143">
        <v>3.0</v>
      </c>
      <c r="U408" s="136"/>
      <c r="V408" s="4" t="s">
        <v>1041</v>
      </c>
      <c r="W408" s="137" t="s">
        <v>1042</v>
      </c>
      <c r="X408" s="140">
        <v>0.5</v>
      </c>
      <c r="Y408" s="136"/>
      <c r="Z408" s="136"/>
      <c r="AA408" s="136"/>
      <c r="AB408" s="138">
        <v>1.0</v>
      </c>
      <c r="AC408" s="133" t="s">
        <v>68</v>
      </c>
      <c r="AD408" s="140">
        <v>2303.0</v>
      </c>
      <c r="AE408" s="140">
        <v>1.4</v>
      </c>
      <c r="AF408" s="136"/>
      <c r="AG408" s="136"/>
    </row>
    <row r="409" ht="15.75" customHeight="1">
      <c r="A409" s="143">
        <v>37.0</v>
      </c>
      <c r="B409" s="130">
        <v>293.0</v>
      </c>
      <c r="C409" s="130">
        <v>12.0</v>
      </c>
      <c r="D409" s="130">
        <v>469.0</v>
      </c>
      <c r="E409" s="130">
        <v>408.0</v>
      </c>
      <c r="F409" s="4" t="s">
        <v>212</v>
      </c>
      <c r="G409" s="4" t="s">
        <v>630</v>
      </c>
      <c r="H409" s="4" t="s">
        <v>630</v>
      </c>
      <c r="I409" s="132" t="b">
        <v>0</v>
      </c>
      <c r="J409" s="133" t="s">
        <v>52</v>
      </c>
      <c r="K409" s="145" t="s">
        <v>631</v>
      </c>
      <c r="L409" s="4" t="s">
        <v>1601</v>
      </c>
      <c r="M409" s="4" t="s">
        <v>1605</v>
      </c>
      <c r="N409" s="135" t="s">
        <v>1119</v>
      </c>
      <c r="O409" s="136"/>
      <c r="P409" s="136"/>
      <c r="Q409" s="132">
        <v>2021.0</v>
      </c>
      <c r="R409" s="132">
        <v>1.0</v>
      </c>
      <c r="S409" s="137" t="s">
        <v>54</v>
      </c>
      <c r="T409" s="143">
        <v>3.0</v>
      </c>
      <c r="U409" s="136"/>
      <c r="V409" s="4" t="s">
        <v>1041</v>
      </c>
      <c r="W409" s="137" t="s">
        <v>1042</v>
      </c>
      <c r="X409" s="140">
        <v>0.8</v>
      </c>
      <c r="Y409" s="136"/>
      <c r="Z409" s="136"/>
      <c r="AA409" s="136"/>
      <c r="AB409" s="138">
        <v>1.0</v>
      </c>
      <c r="AC409" s="133" t="s">
        <v>68</v>
      </c>
      <c r="AD409" s="140">
        <v>2550.0</v>
      </c>
      <c r="AE409" s="140">
        <v>1.1</v>
      </c>
      <c r="AF409" s="136"/>
      <c r="AG409" s="136"/>
    </row>
    <row r="410" ht="15.75" customHeight="1">
      <c r="A410" s="132">
        <v>37.0</v>
      </c>
      <c r="B410" s="130">
        <v>26.0</v>
      </c>
      <c r="C410" s="130">
        <v>12.0</v>
      </c>
      <c r="D410" s="130">
        <v>496.0</v>
      </c>
      <c r="E410" s="130">
        <v>409.0</v>
      </c>
      <c r="F410" s="4" t="s">
        <v>610</v>
      </c>
      <c r="G410" s="141"/>
      <c r="H410" s="131" t="s">
        <v>1368</v>
      </c>
      <c r="I410" s="132" t="b">
        <v>1</v>
      </c>
      <c r="J410" s="133" t="s">
        <v>52</v>
      </c>
      <c r="K410" s="4" t="s">
        <v>1369</v>
      </c>
      <c r="L410" s="4" t="s">
        <v>1369</v>
      </c>
      <c r="M410" s="4" t="s">
        <v>1370</v>
      </c>
      <c r="N410" s="137" t="s">
        <v>1371</v>
      </c>
      <c r="O410" s="136"/>
      <c r="P410" s="136"/>
      <c r="Q410" s="132">
        <v>2016.0</v>
      </c>
      <c r="R410" s="132">
        <v>3.0</v>
      </c>
      <c r="S410" s="137" t="s">
        <v>64</v>
      </c>
      <c r="T410" s="138">
        <v>1.0</v>
      </c>
      <c r="U410" s="139" t="s">
        <v>1053</v>
      </c>
      <c r="V410" s="137" t="s">
        <v>1047</v>
      </c>
      <c r="W410" s="137" t="s">
        <v>66</v>
      </c>
      <c r="X410" s="140">
        <v>1.2</v>
      </c>
      <c r="Y410" s="136"/>
      <c r="Z410" s="136"/>
      <c r="AA410" s="136"/>
      <c r="AB410" s="138">
        <v>1.0</v>
      </c>
      <c r="AC410" s="138">
        <v>1.0</v>
      </c>
      <c r="AD410" s="136"/>
      <c r="AE410" s="140">
        <v>0.95</v>
      </c>
      <c r="AF410" s="136"/>
      <c r="AG410" s="136"/>
    </row>
    <row r="411" ht="15.75" customHeight="1">
      <c r="A411" s="143">
        <v>37.0</v>
      </c>
      <c r="B411" s="130">
        <v>294.0</v>
      </c>
      <c r="C411" s="130">
        <v>12.0</v>
      </c>
      <c r="D411" s="130">
        <v>467.0</v>
      </c>
      <c r="E411" s="130">
        <v>410.0</v>
      </c>
      <c r="F411" s="4" t="s">
        <v>212</v>
      </c>
      <c r="G411" s="4" t="s">
        <v>630</v>
      </c>
      <c r="H411" s="4" t="s">
        <v>630</v>
      </c>
      <c r="I411" s="132" t="b">
        <v>0</v>
      </c>
      <c r="J411" s="133" t="s">
        <v>52</v>
      </c>
      <c r="K411" s="145" t="s">
        <v>631</v>
      </c>
      <c r="L411" s="4" t="s">
        <v>1601</v>
      </c>
      <c r="M411" s="4" t="s">
        <v>1602</v>
      </c>
      <c r="N411" s="135" t="s">
        <v>1142</v>
      </c>
      <c r="O411" s="136"/>
      <c r="P411" s="136"/>
      <c r="Q411" s="132">
        <v>2021.0</v>
      </c>
      <c r="R411" s="132">
        <v>1.0</v>
      </c>
      <c r="S411" s="137" t="s">
        <v>77</v>
      </c>
      <c r="T411" s="138">
        <v>2.0</v>
      </c>
      <c r="U411" s="136"/>
      <c r="V411" s="4" t="s">
        <v>1041</v>
      </c>
      <c r="W411" s="137" t="s">
        <v>1042</v>
      </c>
      <c r="X411" s="140">
        <v>1.5</v>
      </c>
      <c r="Y411" s="136"/>
      <c r="Z411" s="136"/>
      <c r="AA411" s="136"/>
      <c r="AB411" s="138">
        <v>1.0</v>
      </c>
      <c r="AC411" s="138">
        <v>1.0</v>
      </c>
      <c r="AD411" s="140">
        <v>2824.0</v>
      </c>
      <c r="AE411" s="140">
        <v>0.1</v>
      </c>
      <c r="AF411" s="136"/>
      <c r="AG411" s="136"/>
    </row>
    <row r="412" ht="15.75" customHeight="1">
      <c r="A412" s="132">
        <v>37.0</v>
      </c>
      <c r="B412" s="130">
        <v>438.0</v>
      </c>
      <c r="C412" s="130">
        <v>12.0</v>
      </c>
      <c r="D412" s="130">
        <v>478.0</v>
      </c>
      <c r="E412" s="130">
        <v>411.0</v>
      </c>
      <c r="F412" s="4" t="s">
        <v>610</v>
      </c>
      <c r="G412" s="4" t="s">
        <v>1917</v>
      </c>
      <c r="H412" s="4" t="s">
        <v>1917</v>
      </c>
      <c r="I412" s="132" t="b">
        <v>1</v>
      </c>
      <c r="J412" s="133" t="s">
        <v>52</v>
      </c>
      <c r="K412" s="4" t="s">
        <v>1918</v>
      </c>
      <c r="L412" s="4" t="s">
        <v>1918</v>
      </c>
      <c r="M412" s="4" t="s">
        <v>1919</v>
      </c>
      <c r="N412" s="137" t="s">
        <v>1163</v>
      </c>
      <c r="O412" s="136"/>
      <c r="P412" s="136"/>
      <c r="Q412" s="132">
        <v>2020.0</v>
      </c>
      <c r="R412" s="132">
        <v>3.0</v>
      </c>
      <c r="S412" s="137" t="s">
        <v>64</v>
      </c>
      <c r="T412" s="138">
        <v>1.0</v>
      </c>
      <c r="U412" s="136"/>
      <c r="V412" s="137" t="s">
        <v>1047</v>
      </c>
      <c r="W412" s="137" t="s">
        <v>1055</v>
      </c>
      <c r="X412" s="136"/>
      <c r="Y412" s="136"/>
      <c r="Z412" s="136"/>
      <c r="AA412" s="136"/>
      <c r="AB412" s="138">
        <v>1.0</v>
      </c>
      <c r="AC412" s="138">
        <v>1.0</v>
      </c>
      <c r="AD412" s="136"/>
      <c r="AE412" s="136"/>
      <c r="AF412" s="136"/>
      <c r="AG412" s="136"/>
    </row>
    <row r="413" ht="15.75" customHeight="1">
      <c r="A413" s="132">
        <v>37.0</v>
      </c>
      <c r="B413" s="130">
        <v>68.0</v>
      </c>
      <c r="C413" s="130">
        <v>12.0</v>
      </c>
      <c r="D413" s="130">
        <v>500.0</v>
      </c>
      <c r="E413" s="130">
        <v>412.0</v>
      </c>
      <c r="F413" s="4" t="s">
        <v>610</v>
      </c>
      <c r="G413" s="141"/>
      <c r="H413" s="136"/>
      <c r="I413" s="136"/>
      <c r="J413" s="136"/>
      <c r="K413" s="136"/>
      <c r="L413" s="78" t="s">
        <v>1051</v>
      </c>
      <c r="M413" s="136"/>
      <c r="N413" s="137" t="s">
        <v>1052</v>
      </c>
      <c r="O413" s="136"/>
      <c r="P413" s="136"/>
      <c r="Q413" s="132">
        <v>2021.0</v>
      </c>
      <c r="R413" s="132">
        <v>2.0</v>
      </c>
      <c r="S413" s="137" t="s">
        <v>54</v>
      </c>
      <c r="T413" s="143">
        <v>3.0</v>
      </c>
      <c r="U413" s="139" t="s">
        <v>1053</v>
      </c>
      <c r="V413" s="4" t="s">
        <v>1054</v>
      </c>
      <c r="W413" s="137" t="s">
        <v>1055</v>
      </c>
      <c r="X413" s="140">
        <v>0.71</v>
      </c>
      <c r="Y413" s="136"/>
      <c r="Z413" s="136"/>
      <c r="AA413" s="136"/>
      <c r="AB413" s="136"/>
      <c r="AC413" s="136"/>
      <c r="AD413" s="136"/>
      <c r="AE413" s="136"/>
      <c r="AF413" s="136"/>
      <c r="AG413" s="136"/>
    </row>
    <row r="414" ht="15.75" customHeight="1">
      <c r="A414" s="132">
        <v>39.0</v>
      </c>
      <c r="B414" s="130">
        <v>204.0</v>
      </c>
      <c r="C414" s="130">
        <v>13.0</v>
      </c>
      <c r="D414" s="130">
        <v>510.0</v>
      </c>
      <c r="E414" s="130">
        <v>413.0</v>
      </c>
      <c r="F414" s="4" t="s">
        <v>975</v>
      </c>
      <c r="G414" s="4" t="s">
        <v>1385</v>
      </c>
      <c r="H414" s="4" t="s">
        <v>1385</v>
      </c>
      <c r="I414" s="132" t="b">
        <v>1</v>
      </c>
      <c r="J414" s="133" t="s">
        <v>52</v>
      </c>
      <c r="K414" s="4" t="s">
        <v>1386</v>
      </c>
      <c r="L414" s="4" t="s">
        <v>1386</v>
      </c>
      <c r="M414" s="4" t="s">
        <v>1387</v>
      </c>
      <c r="N414" s="137" t="s">
        <v>1133</v>
      </c>
      <c r="O414" s="136"/>
      <c r="P414" s="136"/>
      <c r="Q414" s="132">
        <v>2022.0</v>
      </c>
      <c r="R414" s="132">
        <v>1.0</v>
      </c>
      <c r="S414" s="137" t="s">
        <v>54</v>
      </c>
      <c r="T414" s="143">
        <v>3.0</v>
      </c>
      <c r="U414" s="139" t="s">
        <v>1040</v>
      </c>
      <c r="V414" s="4" t="s">
        <v>1054</v>
      </c>
      <c r="W414" s="137" t="s">
        <v>1103</v>
      </c>
      <c r="X414" s="140">
        <v>0.62</v>
      </c>
      <c r="Y414" s="136"/>
      <c r="Z414" s="136"/>
      <c r="AA414" s="138">
        <v>0.0</v>
      </c>
      <c r="AB414" s="138">
        <v>1.0</v>
      </c>
      <c r="AC414" s="138">
        <v>1.0</v>
      </c>
      <c r="AD414" s="140">
        <v>3900.0</v>
      </c>
      <c r="AE414" s="140">
        <v>0.31</v>
      </c>
      <c r="AF414" s="136"/>
      <c r="AG414" s="136"/>
    </row>
    <row r="415" ht="15.75" customHeight="1">
      <c r="A415" s="132">
        <v>39.0</v>
      </c>
      <c r="B415" s="130">
        <v>210.0</v>
      </c>
      <c r="C415" s="130">
        <v>13.0</v>
      </c>
      <c r="D415" s="130">
        <v>511.0</v>
      </c>
      <c r="E415" s="130">
        <v>414.0</v>
      </c>
      <c r="F415" s="4" t="s">
        <v>975</v>
      </c>
      <c r="G415" s="141"/>
      <c r="H415" s="136"/>
      <c r="I415" s="136"/>
      <c r="J415" s="136"/>
      <c r="K415" s="136"/>
      <c r="L415" s="158" t="s">
        <v>1517</v>
      </c>
      <c r="M415" s="136"/>
      <c r="N415" s="137" t="s">
        <v>1371</v>
      </c>
      <c r="O415" s="136"/>
      <c r="P415" s="136"/>
      <c r="Q415" s="132">
        <v>2018.0</v>
      </c>
      <c r="R415" s="132">
        <v>3.0</v>
      </c>
      <c r="S415" s="137" t="s">
        <v>54</v>
      </c>
      <c r="T415" s="143">
        <v>3.0</v>
      </c>
      <c r="U415" s="139" t="s">
        <v>1040</v>
      </c>
      <c r="V415" s="137" t="s">
        <v>1047</v>
      </c>
      <c r="W415" s="137" t="s">
        <v>66</v>
      </c>
      <c r="X415" s="136"/>
      <c r="Y415" s="136"/>
      <c r="Z415" s="136"/>
      <c r="AA415" s="136"/>
      <c r="AB415" s="136"/>
      <c r="AC415" s="136"/>
      <c r="AD415" s="136"/>
      <c r="AE415" s="136"/>
      <c r="AF415" s="136"/>
      <c r="AG415" s="136"/>
    </row>
    <row r="416" ht="15.75" customHeight="1">
      <c r="A416" s="132">
        <v>42.0</v>
      </c>
      <c r="B416" s="130">
        <v>138.0</v>
      </c>
      <c r="C416" s="130">
        <v>14.0</v>
      </c>
      <c r="D416" s="130">
        <v>519.0</v>
      </c>
      <c r="E416" s="130">
        <v>415.0</v>
      </c>
      <c r="F416" s="4" t="s">
        <v>805</v>
      </c>
      <c r="G416" s="141"/>
      <c r="H416" s="131" t="s">
        <v>1134</v>
      </c>
      <c r="I416" s="132" t="b">
        <v>1</v>
      </c>
      <c r="J416" s="133" t="s">
        <v>52</v>
      </c>
      <c r="K416" s="4" t="s">
        <v>1135</v>
      </c>
      <c r="L416" s="4" t="s">
        <v>1135</v>
      </c>
      <c r="M416" s="4" t="s">
        <v>1134</v>
      </c>
      <c r="N416" s="137" t="s">
        <v>1052</v>
      </c>
      <c r="O416" s="136"/>
      <c r="P416" s="139" t="s">
        <v>196</v>
      </c>
      <c r="Q416" s="132">
        <v>2020.0</v>
      </c>
      <c r="R416" s="132">
        <v>2.0</v>
      </c>
      <c r="S416" s="137" t="s">
        <v>64</v>
      </c>
      <c r="T416" s="138">
        <v>1.0</v>
      </c>
      <c r="U416" s="139" t="s">
        <v>1040</v>
      </c>
      <c r="V416" s="4" t="s">
        <v>1054</v>
      </c>
      <c r="W416" s="137" t="s">
        <v>1055</v>
      </c>
      <c r="X416" s="140">
        <v>1.12</v>
      </c>
      <c r="Y416" s="136"/>
      <c r="Z416" s="136"/>
      <c r="AA416" s="138">
        <v>30179.8</v>
      </c>
      <c r="AB416" s="138">
        <v>30179.8</v>
      </c>
      <c r="AC416" s="138">
        <v>1.0</v>
      </c>
      <c r="AD416" s="136"/>
      <c r="AE416" s="136"/>
      <c r="AF416" s="136"/>
      <c r="AG416" s="136"/>
    </row>
    <row r="417" ht="15.75" customHeight="1">
      <c r="A417" s="149">
        <v>42.0</v>
      </c>
      <c r="B417" s="130">
        <v>463.0</v>
      </c>
      <c r="C417" s="130">
        <v>14.0</v>
      </c>
      <c r="D417" s="150">
        <v>520.0</v>
      </c>
      <c r="E417" s="130">
        <v>416.0</v>
      </c>
      <c r="F417" s="144" t="s">
        <v>805</v>
      </c>
      <c r="G417" s="144" t="s">
        <v>806</v>
      </c>
      <c r="H417" s="144" t="s">
        <v>806</v>
      </c>
      <c r="I417" s="132" t="b">
        <v>1</v>
      </c>
      <c r="J417" s="151" t="s">
        <v>52</v>
      </c>
      <c r="K417" s="144" t="s">
        <v>807</v>
      </c>
      <c r="L417" s="144" t="s">
        <v>807</v>
      </c>
      <c r="M417" s="4" t="s">
        <v>1699</v>
      </c>
      <c r="N417" s="153" t="s">
        <v>1063</v>
      </c>
      <c r="O417" s="154"/>
      <c r="P417" s="154"/>
      <c r="Q417" s="149">
        <v>2022.0</v>
      </c>
      <c r="R417" s="149">
        <v>3.0</v>
      </c>
      <c r="S417" s="153" t="s">
        <v>64</v>
      </c>
      <c r="T417" s="138">
        <v>1.0</v>
      </c>
      <c r="U417" s="154"/>
      <c r="V417" s="153" t="s">
        <v>1047</v>
      </c>
      <c r="W417" s="153" t="s">
        <v>1055</v>
      </c>
      <c r="X417" s="156">
        <v>1.48</v>
      </c>
      <c r="Y417" s="154"/>
      <c r="Z417" s="154"/>
      <c r="AA417" s="157">
        <v>11228.2</v>
      </c>
      <c r="AB417" s="157">
        <v>826.0</v>
      </c>
      <c r="AC417" s="157">
        <v>1.0</v>
      </c>
      <c r="AD417" s="154"/>
      <c r="AE417" s="154"/>
      <c r="AF417" s="154"/>
      <c r="AG417" s="154"/>
    </row>
    <row r="418" ht="15.75" customHeight="1">
      <c r="A418" s="149">
        <v>42.0</v>
      </c>
      <c r="B418" s="130">
        <v>411.0</v>
      </c>
      <c r="C418" s="130">
        <v>14.0</v>
      </c>
      <c r="D418" s="150">
        <v>521.0</v>
      </c>
      <c r="E418" s="130">
        <v>417.0</v>
      </c>
      <c r="F418" s="144" t="s">
        <v>805</v>
      </c>
      <c r="G418" s="144" t="s">
        <v>806</v>
      </c>
      <c r="H418" s="144" t="s">
        <v>806</v>
      </c>
      <c r="I418" s="132" t="b">
        <v>0</v>
      </c>
      <c r="J418" s="151" t="s">
        <v>52</v>
      </c>
      <c r="K418" s="144" t="s">
        <v>807</v>
      </c>
      <c r="L418" s="144" t="s">
        <v>807</v>
      </c>
      <c r="M418" s="4" t="s">
        <v>1700</v>
      </c>
      <c r="N418" s="153" t="s">
        <v>1155</v>
      </c>
      <c r="O418" s="154"/>
      <c r="P418" s="154"/>
      <c r="Q418" s="149">
        <v>2022.0</v>
      </c>
      <c r="R418" s="149">
        <v>3.0</v>
      </c>
      <c r="S418" s="153" t="s">
        <v>64</v>
      </c>
      <c r="T418" s="138">
        <v>1.0</v>
      </c>
      <c r="U418" s="154"/>
      <c r="V418" s="153" t="s">
        <v>1054</v>
      </c>
      <c r="W418" s="153" t="s">
        <v>1055</v>
      </c>
      <c r="X418" s="156">
        <v>1.127</v>
      </c>
      <c r="Y418" s="154"/>
      <c r="Z418" s="154"/>
      <c r="AA418" s="157">
        <v>11228.2</v>
      </c>
      <c r="AB418" s="157">
        <v>503.0</v>
      </c>
      <c r="AC418" s="151" t="s">
        <v>68</v>
      </c>
      <c r="AD418" s="154"/>
      <c r="AE418" s="154"/>
      <c r="AF418" s="154"/>
      <c r="AG418" s="154"/>
    </row>
    <row r="419" ht="15.75" customHeight="1">
      <c r="A419" s="132">
        <v>42.0</v>
      </c>
      <c r="B419" s="130">
        <v>72.0</v>
      </c>
      <c r="C419" s="130">
        <v>14.0</v>
      </c>
      <c r="D419" s="130">
        <v>522.0</v>
      </c>
      <c r="E419" s="130">
        <v>418.0</v>
      </c>
      <c r="F419" s="4" t="s">
        <v>805</v>
      </c>
      <c r="G419" s="141"/>
      <c r="H419" s="131" t="s">
        <v>1196</v>
      </c>
      <c r="I419" s="132" t="b">
        <v>1</v>
      </c>
      <c r="J419" s="133" t="s">
        <v>52</v>
      </c>
      <c r="K419" s="4" t="s">
        <v>1197</v>
      </c>
      <c r="L419" s="4" t="s">
        <v>1197</v>
      </c>
      <c r="M419" s="4" t="s">
        <v>1198</v>
      </c>
      <c r="N419" s="135" t="s">
        <v>1199</v>
      </c>
      <c r="O419" s="136"/>
      <c r="P419" s="136"/>
      <c r="Q419" s="132">
        <v>2021.0</v>
      </c>
      <c r="R419" s="132">
        <v>2.0</v>
      </c>
      <c r="S419" s="137" t="s">
        <v>54</v>
      </c>
      <c r="T419" s="143">
        <v>3.0</v>
      </c>
      <c r="U419" s="139" t="s">
        <v>1053</v>
      </c>
      <c r="V419" s="4" t="s">
        <v>1054</v>
      </c>
      <c r="W419" s="137" t="s">
        <v>1200</v>
      </c>
      <c r="X419" s="140">
        <v>0.75</v>
      </c>
      <c r="Y419" s="136"/>
      <c r="Z419" s="136"/>
      <c r="AA419" s="138">
        <v>424.5</v>
      </c>
      <c r="AB419" s="138">
        <v>424.5</v>
      </c>
      <c r="AC419" s="138">
        <v>1.0</v>
      </c>
      <c r="AD419" s="136"/>
      <c r="AE419" s="136"/>
      <c r="AF419" s="136"/>
      <c r="AG419" s="136"/>
    </row>
    <row r="420" ht="15.75" customHeight="1">
      <c r="A420" s="132">
        <v>42.0</v>
      </c>
      <c r="B420" s="130">
        <v>223.0</v>
      </c>
      <c r="C420" s="130">
        <v>14.0</v>
      </c>
      <c r="D420" s="130">
        <v>523.0</v>
      </c>
      <c r="E420" s="130">
        <v>419.0</v>
      </c>
      <c r="F420" s="4" t="s">
        <v>805</v>
      </c>
      <c r="G420" s="141"/>
      <c r="H420" s="145" t="s">
        <v>813</v>
      </c>
      <c r="I420" s="132" t="b">
        <v>1</v>
      </c>
      <c r="J420" s="133" t="s">
        <v>52</v>
      </c>
      <c r="K420" s="4" t="s">
        <v>814</v>
      </c>
      <c r="L420" s="4" t="s">
        <v>814</v>
      </c>
      <c r="M420" s="4" t="s">
        <v>1814</v>
      </c>
      <c r="N420" s="135" t="s">
        <v>1545</v>
      </c>
      <c r="O420" s="136"/>
      <c r="P420" s="136"/>
      <c r="Q420" s="132">
        <v>2022.0</v>
      </c>
      <c r="R420" s="132">
        <v>3.0</v>
      </c>
      <c r="S420" s="137" t="s">
        <v>54</v>
      </c>
      <c r="T420" s="143">
        <v>3.0</v>
      </c>
      <c r="U420" s="139" t="s">
        <v>1040</v>
      </c>
      <c r="V420" s="137" t="s">
        <v>1047</v>
      </c>
      <c r="W420" s="137" t="s">
        <v>66</v>
      </c>
      <c r="X420" s="136"/>
      <c r="Y420" s="136"/>
      <c r="Z420" s="136"/>
      <c r="AA420" s="138">
        <v>2.0</v>
      </c>
      <c r="AB420" s="138">
        <v>1.0</v>
      </c>
      <c r="AC420" s="138">
        <v>1.0</v>
      </c>
      <c r="AD420" s="136"/>
      <c r="AE420" s="136"/>
      <c r="AF420" s="136"/>
      <c r="AG420" s="136"/>
    </row>
    <row r="421" ht="15.75" customHeight="1">
      <c r="A421" s="132">
        <v>42.0</v>
      </c>
      <c r="B421" s="130">
        <v>196.0</v>
      </c>
      <c r="C421" s="130">
        <v>14.0</v>
      </c>
      <c r="D421" s="130">
        <v>524.0</v>
      </c>
      <c r="E421" s="130">
        <v>420.0</v>
      </c>
      <c r="F421" s="4" t="s">
        <v>805</v>
      </c>
      <c r="G421" s="141"/>
      <c r="H421" s="131" t="s">
        <v>1201</v>
      </c>
      <c r="I421" s="132" t="b">
        <v>1</v>
      </c>
      <c r="J421" s="133" t="s">
        <v>52</v>
      </c>
      <c r="K421" s="4" t="s">
        <v>1202</v>
      </c>
      <c r="L421" s="4" t="s">
        <v>1202</v>
      </c>
      <c r="M421" s="4" t="s">
        <v>1201</v>
      </c>
      <c r="N421" s="137" t="s">
        <v>1052</v>
      </c>
      <c r="O421" s="136"/>
      <c r="P421" s="139" t="s">
        <v>196</v>
      </c>
      <c r="Q421" s="132">
        <v>2018.0</v>
      </c>
      <c r="R421" s="132">
        <v>2.0</v>
      </c>
      <c r="S421" s="137" t="s">
        <v>54</v>
      </c>
      <c r="T421" s="143">
        <v>3.0</v>
      </c>
      <c r="U421" s="139" t="s">
        <v>1040</v>
      </c>
      <c r="V421" s="4" t="s">
        <v>1054</v>
      </c>
      <c r="W421" s="137" t="s">
        <v>1200</v>
      </c>
      <c r="X421" s="140">
        <v>0.67</v>
      </c>
      <c r="Y421" s="136"/>
      <c r="Z421" s="136"/>
      <c r="AA421" s="138">
        <v>0.0</v>
      </c>
      <c r="AB421" s="138">
        <v>1.0</v>
      </c>
      <c r="AC421" s="138">
        <v>1.0</v>
      </c>
      <c r="AD421" s="136"/>
      <c r="AE421" s="136"/>
      <c r="AF421" s="136"/>
      <c r="AG421" s="136"/>
    </row>
    <row r="422" ht="15.75" customHeight="1">
      <c r="A422" s="132">
        <v>42.0</v>
      </c>
      <c r="B422" s="130">
        <v>462.0</v>
      </c>
      <c r="C422" s="130">
        <v>14.0</v>
      </c>
      <c r="D422" s="130">
        <v>516.0</v>
      </c>
      <c r="E422" s="130">
        <v>421.0</v>
      </c>
      <c r="F422" s="4" t="s">
        <v>805</v>
      </c>
      <c r="G422" s="4" t="s">
        <v>1692</v>
      </c>
      <c r="H422" s="145" t="s">
        <v>1693</v>
      </c>
      <c r="I422" s="132" t="b">
        <v>1</v>
      </c>
      <c r="J422" s="133" t="s">
        <v>52</v>
      </c>
      <c r="K422" s="4" t="s">
        <v>1694</v>
      </c>
      <c r="L422" s="4" t="s">
        <v>1694</v>
      </c>
      <c r="M422" s="4" t="s">
        <v>1695</v>
      </c>
      <c r="N422" s="135" t="s">
        <v>1142</v>
      </c>
      <c r="O422" s="136"/>
      <c r="P422" s="139" t="s">
        <v>196</v>
      </c>
      <c r="Q422" s="132">
        <v>2021.0</v>
      </c>
      <c r="R422" s="132">
        <v>1.0</v>
      </c>
      <c r="S422" s="137" t="s">
        <v>64</v>
      </c>
      <c r="T422" s="138">
        <v>1.0</v>
      </c>
      <c r="U422" s="136"/>
      <c r="V422" s="4" t="s">
        <v>1041</v>
      </c>
      <c r="W422" s="137" t="s">
        <v>1042</v>
      </c>
      <c r="X422" s="140">
        <v>1.0</v>
      </c>
      <c r="Y422" s="136"/>
      <c r="Z422" s="136"/>
      <c r="AA422" s="136"/>
      <c r="AB422" s="138">
        <v>1.0</v>
      </c>
      <c r="AC422" s="133" t="s">
        <v>68</v>
      </c>
      <c r="AD422" s="140">
        <v>7230.0</v>
      </c>
      <c r="AE422" s="140">
        <v>0.5</v>
      </c>
      <c r="AF422" s="136"/>
      <c r="AG422" s="136"/>
    </row>
    <row r="423" ht="15.75" customHeight="1">
      <c r="A423" s="132">
        <v>42.0</v>
      </c>
      <c r="B423" s="130">
        <v>461.0</v>
      </c>
      <c r="C423" s="130">
        <v>14.0</v>
      </c>
      <c r="D423" s="130">
        <v>517.0</v>
      </c>
      <c r="E423" s="130">
        <v>422.0</v>
      </c>
      <c r="F423" s="4" t="s">
        <v>805</v>
      </c>
      <c r="G423" s="4" t="s">
        <v>1692</v>
      </c>
      <c r="H423" s="145" t="s">
        <v>1693</v>
      </c>
      <c r="I423" s="132" t="b">
        <v>1</v>
      </c>
      <c r="J423" s="133" t="s">
        <v>52</v>
      </c>
      <c r="K423" s="4" t="s">
        <v>1694</v>
      </c>
      <c r="L423" s="4" t="s">
        <v>1694</v>
      </c>
      <c r="M423" s="4" t="s">
        <v>1696</v>
      </c>
      <c r="N423" s="135" t="s">
        <v>1119</v>
      </c>
      <c r="O423" s="136"/>
      <c r="P423" s="139" t="s">
        <v>196</v>
      </c>
      <c r="Q423" s="132">
        <v>2021.0</v>
      </c>
      <c r="R423" s="132">
        <v>1.0</v>
      </c>
      <c r="S423" s="137" t="s">
        <v>77</v>
      </c>
      <c r="T423" s="138">
        <v>2.0</v>
      </c>
      <c r="U423" s="136"/>
      <c r="V423" s="4" t="s">
        <v>1041</v>
      </c>
      <c r="W423" s="137" t="s">
        <v>1042</v>
      </c>
      <c r="X423" s="140">
        <v>1.1</v>
      </c>
      <c r="Y423" s="136"/>
      <c r="Z423" s="136"/>
      <c r="AA423" s="136"/>
      <c r="AB423" s="138">
        <v>1.0</v>
      </c>
      <c r="AC423" s="133" t="s">
        <v>68</v>
      </c>
      <c r="AD423" s="140">
        <v>3980.0</v>
      </c>
      <c r="AE423" s="140">
        <v>0.8</v>
      </c>
      <c r="AF423" s="136"/>
      <c r="AG423" s="136"/>
    </row>
    <row r="424" ht="15.75" customHeight="1">
      <c r="A424" s="132">
        <v>42.0</v>
      </c>
      <c r="B424" s="130">
        <v>460.0</v>
      </c>
      <c r="C424" s="130">
        <v>14.0</v>
      </c>
      <c r="D424" s="130">
        <v>518.0</v>
      </c>
      <c r="E424" s="130">
        <v>423.0</v>
      </c>
      <c r="F424" s="4" t="s">
        <v>805</v>
      </c>
      <c r="G424" s="4" t="s">
        <v>1692</v>
      </c>
      <c r="H424" s="145" t="s">
        <v>1693</v>
      </c>
      <c r="I424" s="132" t="b">
        <v>1</v>
      </c>
      <c r="J424" s="133" t="s">
        <v>52</v>
      </c>
      <c r="K424" s="4" t="s">
        <v>1694</v>
      </c>
      <c r="L424" s="4" t="s">
        <v>1694</v>
      </c>
      <c r="M424" s="4" t="s">
        <v>1697</v>
      </c>
      <c r="N424" s="135" t="s">
        <v>1117</v>
      </c>
      <c r="O424" s="136"/>
      <c r="P424" s="139" t="s">
        <v>196</v>
      </c>
      <c r="Q424" s="132">
        <v>2021.0</v>
      </c>
      <c r="R424" s="132">
        <v>1.0</v>
      </c>
      <c r="S424" s="137" t="s">
        <v>54</v>
      </c>
      <c r="T424" s="143">
        <v>3.0</v>
      </c>
      <c r="U424" s="136"/>
      <c r="V424" s="4" t="s">
        <v>1041</v>
      </c>
      <c r="W424" s="137" t="s">
        <v>1042</v>
      </c>
      <c r="X424" s="140">
        <v>0.6</v>
      </c>
      <c r="Y424" s="136"/>
      <c r="Z424" s="136"/>
      <c r="AA424" s="136"/>
      <c r="AB424" s="138">
        <v>1.0</v>
      </c>
      <c r="AC424" s="133" t="s">
        <v>68</v>
      </c>
      <c r="AD424" s="140">
        <v>1352.0</v>
      </c>
      <c r="AE424" s="140">
        <v>1.4</v>
      </c>
      <c r="AF424" s="136"/>
      <c r="AG424" s="136"/>
    </row>
    <row r="425" ht="15.75" customHeight="1">
      <c r="A425" s="132">
        <v>42.0</v>
      </c>
      <c r="B425" s="130">
        <v>459.0</v>
      </c>
      <c r="C425" s="130">
        <v>14.0</v>
      </c>
      <c r="D425" s="130">
        <v>515.0</v>
      </c>
      <c r="E425" s="130">
        <v>424.0</v>
      </c>
      <c r="F425" s="4" t="s">
        <v>805</v>
      </c>
      <c r="G425" s="4" t="s">
        <v>1692</v>
      </c>
      <c r="H425" s="145" t="s">
        <v>1693</v>
      </c>
      <c r="I425" s="132" t="b">
        <v>1</v>
      </c>
      <c r="J425" s="133" t="s">
        <v>52</v>
      </c>
      <c r="K425" s="4" t="s">
        <v>1694</v>
      </c>
      <c r="L425" s="4" t="s">
        <v>1694</v>
      </c>
      <c r="M425" s="4" t="s">
        <v>1698</v>
      </c>
      <c r="N425" s="135" t="s">
        <v>1121</v>
      </c>
      <c r="O425" s="136"/>
      <c r="P425" s="139" t="s">
        <v>196</v>
      </c>
      <c r="Q425" s="132">
        <v>2021.0</v>
      </c>
      <c r="R425" s="132">
        <v>1.0</v>
      </c>
      <c r="S425" s="137" t="s">
        <v>54</v>
      </c>
      <c r="T425" s="143">
        <v>3.0</v>
      </c>
      <c r="U425" s="136"/>
      <c r="V425" s="4" t="s">
        <v>1041</v>
      </c>
      <c r="W425" s="137" t="s">
        <v>1042</v>
      </c>
      <c r="X425" s="140">
        <v>0.2</v>
      </c>
      <c r="Y425" s="136"/>
      <c r="Z425" s="136"/>
      <c r="AA425" s="136"/>
      <c r="AB425" s="138">
        <v>1.0</v>
      </c>
      <c r="AC425" s="138">
        <v>1.0</v>
      </c>
      <c r="AD425" s="140">
        <v>23660.0</v>
      </c>
      <c r="AE425" s="140">
        <v>2.7</v>
      </c>
      <c r="AF425" s="136"/>
      <c r="AG425" s="136"/>
    </row>
    <row r="426" ht="15.75" customHeight="1">
      <c r="A426" s="132">
        <v>42.0</v>
      </c>
      <c r="B426" s="130">
        <v>458.0</v>
      </c>
      <c r="C426" s="130">
        <v>14.0</v>
      </c>
      <c r="D426" s="130">
        <v>525.0</v>
      </c>
      <c r="E426" s="130">
        <v>425.0</v>
      </c>
      <c r="F426" s="4" t="s">
        <v>805</v>
      </c>
      <c r="G426" s="4" t="s">
        <v>1203</v>
      </c>
      <c r="H426" s="4" t="s">
        <v>1203</v>
      </c>
      <c r="I426" s="132" t="b">
        <v>0</v>
      </c>
      <c r="J426" s="133" t="s">
        <v>52</v>
      </c>
      <c r="K426" s="162" t="s">
        <v>1204</v>
      </c>
      <c r="L426" s="166" t="s">
        <v>1205</v>
      </c>
      <c r="M426" s="4" t="s">
        <v>1206</v>
      </c>
      <c r="N426" s="135" t="s">
        <v>1049</v>
      </c>
      <c r="O426" s="136"/>
      <c r="P426" s="136"/>
      <c r="Q426" s="132">
        <v>2022.0</v>
      </c>
      <c r="R426" s="132">
        <v>3.0</v>
      </c>
      <c r="S426" s="137" t="s">
        <v>77</v>
      </c>
      <c r="T426" s="138">
        <v>2.0</v>
      </c>
      <c r="U426" s="136"/>
      <c r="V426" s="137" t="s">
        <v>1047</v>
      </c>
      <c r="W426" s="137" t="s">
        <v>1042</v>
      </c>
      <c r="X426" s="136"/>
      <c r="Y426" s="136"/>
      <c r="Z426" s="138">
        <v>0.0</v>
      </c>
      <c r="AA426" s="136"/>
      <c r="AB426" s="138">
        <v>1.0</v>
      </c>
      <c r="AC426" s="138">
        <v>1.0</v>
      </c>
      <c r="AD426" s="136"/>
      <c r="AE426" s="136"/>
      <c r="AF426" s="136"/>
      <c r="AG426" s="136"/>
    </row>
    <row r="427" ht="15.75" customHeight="1">
      <c r="A427" s="132">
        <v>43.0</v>
      </c>
      <c r="B427" s="130">
        <v>168.0</v>
      </c>
      <c r="C427" s="130">
        <v>15.0</v>
      </c>
      <c r="D427" s="130">
        <v>533.0</v>
      </c>
      <c r="E427" s="130">
        <v>426.0</v>
      </c>
      <c r="F427" s="4" t="s">
        <v>819</v>
      </c>
      <c r="G427" s="141"/>
      <c r="H427" s="145" t="s">
        <v>1589</v>
      </c>
      <c r="I427" s="132" t="b">
        <v>1</v>
      </c>
      <c r="J427" s="133" t="s">
        <v>52</v>
      </c>
      <c r="K427" s="4" t="s">
        <v>823</v>
      </c>
      <c r="L427" s="4" t="s">
        <v>823</v>
      </c>
      <c r="M427" s="4" t="s">
        <v>1589</v>
      </c>
      <c r="N427" s="137" t="s">
        <v>1052</v>
      </c>
      <c r="O427" s="136"/>
      <c r="P427" s="139" t="s">
        <v>196</v>
      </c>
      <c r="Q427" s="132">
        <v>2020.0</v>
      </c>
      <c r="R427" s="132">
        <v>2.0</v>
      </c>
      <c r="S427" s="137" t="s">
        <v>64</v>
      </c>
      <c r="T427" s="138">
        <v>1.0</v>
      </c>
      <c r="U427" s="139" t="s">
        <v>1040</v>
      </c>
      <c r="V427" s="4" t="s">
        <v>1054</v>
      </c>
      <c r="W427" s="137" t="s">
        <v>1055</v>
      </c>
      <c r="X427" s="140">
        <v>1.0</v>
      </c>
      <c r="Y427" s="136"/>
      <c r="Z427" s="136"/>
      <c r="AA427" s="138">
        <v>6118.0</v>
      </c>
      <c r="AB427" s="140">
        <v>3059.0</v>
      </c>
      <c r="AC427" s="133" t="s">
        <v>68</v>
      </c>
      <c r="AD427" s="136"/>
      <c r="AE427" s="136"/>
      <c r="AF427" s="136"/>
      <c r="AG427" s="136"/>
    </row>
    <row r="428" ht="15.75" customHeight="1">
      <c r="A428" s="132">
        <v>43.0</v>
      </c>
      <c r="B428" s="130">
        <v>214.0</v>
      </c>
      <c r="C428" s="130">
        <v>15.0</v>
      </c>
      <c r="D428" s="130">
        <v>532.0</v>
      </c>
      <c r="E428" s="130">
        <v>427.0</v>
      </c>
      <c r="F428" s="4" t="s">
        <v>819</v>
      </c>
      <c r="G428" s="141"/>
      <c r="H428" s="145" t="s">
        <v>1589</v>
      </c>
      <c r="I428" s="132" t="b">
        <v>0</v>
      </c>
      <c r="J428" s="133" t="s">
        <v>52</v>
      </c>
      <c r="K428" s="4" t="s">
        <v>823</v>
      </c>
      <c r="L428" s="172" t="s">
        <v>1590</v>
      </c>
      <c r="M428" s="4" t="s">
        <v>1589</v>
      </c>
      <c r="N428" s="137" t="s">
        <v>1052</v>
      </c>
      <c r="O428" s="136"/>
      <c r="P428" s="139" t="s">
        <v>196</v>
      </c>
      <c r="Q428" s="132">
        <v>2021.0</v>
      </c>
      <c r="R428" s="132">
        <v>2.0</v>
      </c>
      <c r="S428" s="137" t="s">
        <v>54</v>
      </c>
      <c r="T428" s="143">
        <v>3.0</v>
      </c>
      <c r="U428" s="139" t="s">
        <v>1040</v>
      </c>
      <c r="V428" s="4" t="s">
        <v>1054</v>
      </c>
      <c r="W428" s="137" t="s">
        <v>1055</v>
      </c>
      <c r="X428" s="140">
        <v>0.63</v>
      </c>
      <c r="Y428" s="136"/>
      <c r="Z428" s="136"/>
      <c r="AA428" s="138">
        <v>6118.0</v>
      </c>
      <c r="AB428" s="140">
        <v>3059.0</v>
      </c>
      <c r="AC428" s="138">
        <v>1.0</v>
      </c>
      <c r="AD428" s="136"/>
      <c r="AE428" s="136"/>
      <c r="AF428" s="136"/>
      <c r="AG428" s="136"/>
    </row>
    <row r="429" ht="15.75" customHeight="1">
      <c r="A429" s="132">
        <v>43.0</v>
      </c>
      <c r="B429" s="130">
        <v>42.0</v>
      </c>
      <c r="C429" s="130">
        <v>15.0</v>
      </c>
      <c r="D429" s="130">
        <v>536.0</v>
      </c>
      <c r="E429" s="130">
        <v>428.0</v>
      </c>
      <c r="F429" s="4" t="s">
        <v>819</v>
      </c>
      <c r="G429" s="141"/>
      <c r="H429" s="145" t="s">
        <v>1584</v>
      </c>
      <c r="I429" s="132" t="b">
        <v>1</v>
      </c>
      <c r="J429" s="133" t="s">
        <v>52</v>
      </c>
      <c r="K429" s="4" t="s">
        <v>821</v>
      </c>
      <c r="L429" s="4" t="s">
        <v>821</v>
      </c>
      <c r="M429" s="4" t="s">
        <v>1585</v>
      </c>
      <c r="N429" s="137" t="s">
        <v>1371</v>
      </c>
      <c r="O429" s="136"/>
      <c r="P429" s="136"/>
      <c r="Q429" s="132">
        <v>2016.0</v>
      </c>
      <c r="R429" s="132">
        <v>3.0</v>
      </c>
      <c r="S429" s="137" t="s">
        <v>64</v>
      </c>
      <c r="T429" s="138">
        <v>1.0</v>
      </c>
      <c r="U429" s="139" t="s">
        <v>1053</v>
      </c>
      <c r="V429" s="137" t="s">
        <v>1047</v>
      </c>
      <c r="W429" s="137" t="s">
        <v>66</v>
      </c>
      <c r="X429" s="136"/>
      <c r="Y429" s="136"/>
      <c r="Z429" s="136"/>
      <c r="AA429" s="138">
        <v>2708.0</v>
      </c>
      <c r="AB429" s="138">
        <v>1.0</v>
      </c>
      <c r="AC429" s="138">
        <v>1.0</v>
      </c>
      <c r="AD429" s="136"/>
      <c r="AE429" s="140">
        <v>0.19</v>
      </c>
      <c r="AF429" s="136"/>
      <c r="AG429" s="136"/>
    </row>
    <row r="430" ht="15.75" customHeight="1">
      <c r="A430" s="132">
        <v>43.0</v>
      </c>
      <c r="B430" s="130">
        <v>33.0</v>
      </c>
      <c r="C430" s="130">
        <v>15.0</v>
      </c>
      <c r="D430" s="130">
        <v>530.0</v>
      </c>
      <c r="E430" s="130">
        <v>429.0</v>
      </c>
      <c r="F430" s="4" t="s">
        <v>819</v>
      </c>
      <c r="G430" s="141"/>
      <c r="H430" s="145" t="s">
        <v>1502</v>
      </c>
      <c r="I430" s="132" t="b">
        <v>1</v>
      </c>
      <c r="J430" s="133" t="s">
        <v>52</v>
      </c>
      <c r="K430" s="4" t="s">
        <v>1503</v>
      </c>
      <c r="L430" s="4" t="s">
        <v>1503</v>
      </c>
      <c r="M430" s="4" t="s">
        <v>1504</v>
      </c>
      <c r="N430" s="135" t="s">
        <v>1199</v>
      </c>
      <c r="O430" s="136"/>
      <c r="P430" s="136"/>
      <c r="Q430" s="132">
        <v>2021.0</v>
      </c>
      <c r="R430" s="132">
        <v>2.0</v>
      </c>
      <c r="S430" s="137" t="s">
        <v>64</v>
      </c>
      <c r="T430" s="138">
        <v>1.0</v>
      </c>
      <c r="U430" s="139" t="s">
        <v>1053</v>
      </c>
      <c r="V430" s="4" t="s">
        <v>1054</v>
      </c>
      <c r="W430" s="137" t="s">
        <v>1103</v>
      </c>
      <c r="X430" s="140">
        <v>1.18</v>
      </c>
      <c r="Y430" s="136"/>
      <c r="Z430" s="136"/>
      <c r="AA430" s="138">
        <v>2185.5</v>
      </c>
      <c r="AB430" s="138">
        <v>1284.5</v>
      </c>
      <c r="AC430" s="138">
        <v>1.0</v>
      </c>
      <c r="AD430" s="136"/>
      <c r="AE430" s="136"/>
      <c r="AF430" s="136"/>
      <c r="AG430" s="136"/>
    </row>
    <row r="431" ht="15.75" customHeight="1">
      <c r="A431" s="132">
        <v>43.0</v>
      </c>
      <c r="B431" s="130">
        <v>243.0</v>
      </c>
      <c r="C431" s="130">
        <v>15.0</v>
      </c>
      <c r="D431" s="130">
        <v>531.0</v>
      </c>
      <c r="E431" s="130">
        <v>430.0</v>
      </c>
      <c r="F431" s="4" t="s">
        <v>819</v>
      </c>
      <c r="G431" s="141"/>
      <c r="H431" s="145" t="s">
        <v>1502</v>
      </c>
      <c r="I431" s="132" t="b">
        <v>1</v>
      </c>
      <c r="J431" s="158" t="s">
        <v>52</v>
      </c>
      <c r="K431" s="78" t="s">
        <v>1503</v>
      </c>
      <c r="L431" s="78" t="s">
        <v>1503</v>
      </c>
      <c r="M431" s="4" t="s">
        <v>1505</v>
      </c>
      <c r="N431" s="135" t="s">
        <v>1102</v>
      </c>
      <c r="O431" s="136"/>
      <c r="P431" s="136"/>
      <c r="Q431" s="132">
        <v>2021.0</v>
      </c>
      <c r="R431" s="132">
        <v>3.0</v>
      </c>
      <c r="S431" s="137" t="s">
        <v>77</v>
      </c>
      <c r="T431" s="138">
        <v>2.0</v>
      </c>
      <c r="U431" s="139" t="s">
        <v>1040</v>
      </c>
      <c r="V431" s="137" t="s">
        <v>1047</v>
      </c>
      <c r="W431" s="137" t="s">
        <v>1103</v>
      </c>
      <c r="X431" s="136"/>
      <c r="Y431" s="136"/>
      <c r="Z431" s="136"/>
      <c r="AA431" s="138">
        <v>2185.5</v>
      </c>
      <c r="AB431" s="138">
        <v>900.0</v>
      </c>
      <c r="AC431" s="133" t="s">
        <v>68</v>
      </c>
      <c r="AD431" s="136"/>
      <c r="AE431" s="136"/>
      <c r="AF431" s="136"/>
      <c r="AG431" s="136"/>
    </row>
    <row r="432" ht="15.75" customHeight="1">
      <c r="A432" s="132">
        <v>43.0</v>
      </c>
      <c r="B432" s="130">
        <v>83.0</v>
      </c>
      <c r="C432" s="130">
        <v>15.0</v>
      </c>
      <c r="D432" s="130">
        <v>543.0</v>
      </c>
      <c r="E432" s="130">
        <v>431.0</v>
      </c>
      <c r="F432" s="4" t="s">
        <v>819</v>
      </c>
      <c r="G432" s="141"/>
      <c r="H432" s="145" t="s">
        <v>1397</v>
      </c>
      <c r="I432" s="132" t="b">
        <v>1</v>
      </c>
      <c r="J432" s="133" t="s">
        <v>52</v>
      </c>
      <c r="K432" s="4" t="s">
        <v>1398</v>
      </c>
      <c r="L432" s="4" t="s">
        <v>1398</v>
      </c>
      <c r="M432" s="4" t="s">
        <v>1397</v>
      </c>
      <c r="N432" s="137" t="s">
        <v>1052</v>
      </c>
      <c r="O432" s="136"/>
      <c r="P432" s="136"/>
      <c r="Q432" s="132">
        <v>2020.0</v>
      </c>
      <c r="R432" s="132">
        <v>2.0</v>
      </c>
      <c r="S432" s="137" t="s">
        <v>54</v>
      </c>
      <c r="T432" s="143">
        <v>3.0</v>
      </c>
      <c r="U432" s="139" t="s">
        <v>1053</v>
      </c>
      <c r="V432" s="4" t="s">
        <v>1054</v>
      </c>
      <c r="W432" s="137" t="s">
        <v>1055</v>
      </c>
      <c r="X432" s="140">
        <v>0.35</v>
      </c>
      <c r="Y432" s="136"/>
      <c r="Z432" s="136"/>
      <c r="AA432" s="138">
        <v>355.0</v>
      </c>
      <c r="AB432" s="138">
        <v>355.0</v>
      </c>
      <c r="AC432" s="138">
        <v>1.0</v>
      </c>
      <c r="AD432" s="136"/>
      <c r="AE432" s="136"/>
      <c r="AF432" s="136"/>
      <c r="AG432" s="136"/>
    </row>
    <row r="433" ht="15.75" customHeight="1">
      <c r="A433" s="149">
        <v>43.0</v>
      </c>
      <c r="B433" s="130">
        <v>40.0</v>
      </c>
      <c r="C433" s="130">
        <v>15.0</v>
      </c>
      <c r="D433" s="150">
        <v>538.0</v>
      </c>
      <c r="E433" s="130">
        <v>432.0</v>
      </c>
      <c r="F433" s="144" t="s">
        <v>819</v>
      </c>
      <c r="G433" s="144" t="s">
        <v>1575</v>
      </c>
      <c r="H433" s="131" t="s">
        <v>1576</v>
      </c>
      <c r="I433" s="132" t="b">
        <v>1</v>
      </c>
      <c r="J433" s="151" t="s">
        <v>52</v>
      </c>
      <c r="K433" s="144" t="s">
        <v>1577</v>
      </c>
      <c r="L433" s="144" t="s">
        <v>1577</v>
      </c>
      <c r="M433" s="4" t="s">
        <v>1578</v>
      </c>
      <c r="N433" s="153" t="s">
        <v>1371</v>
      </c>
      <c r="O433" s="154"/>
      <c r="P433" s="154"/>
      <c r="Q433" s="149">
        <v>2016.0</v>
      </c>
      <c r="R433" s="149">
        <v>3.0</v>
      </c>
      <c r="S433" s="153" t="s">
        <v>64</v>
      </c>
      <c r="T433" s="138">
        <v>1.0</v>
      </c>
      <c r="U433" s="155" t="s">
        <v>1053</v>
      </c>
      <c r="V433" s="153" t="s">
        <v>1047</v>
      </c>
      <c r="W433" s="153" t="s">
        <v>66</v>
      </c>
      <c r="X433" s="154"/>
      <c r="Y433" s="154"/>
      <c r="Z433" s="154"/>
      <c r="AA433" s="157">
        <v>190.0</v>
      </c>
      <c r="AB433" s="157">
        <v>1.0</v>
      </c>
      <c r="AC433" s="157">
        <v>1.0</v>
      </c>
      <c r="AD433" s="154"/>
      <c r="AE433" s="156">
        <v>0.71</v>
      </c>
      <c r="AF433" s="154"/>
      <c r="AG433" s="154"/>
    </row>
    <row r="434" ht="15.75" customHeight="1">
      <c r="A434" s="149">
        <v>43.0</v>
      </c>
      <c r="B434" s="130">
        <v>99.0</v>
      </c>
      <c r="C434" s="130">
        <v>15.0</v>
      </c>
      <c r="D434" s="150">
        <v>539.0</v>
      </c>
      <c r="E434" s="130">
        <v>433.0</v>
      </c>
      <c r="F434" s="144" t="s">
        <v>819</v>
      </c>
      <c r="G434" s="144" t="s">
        <v>1575</v>
      </c>
      <c r="H434" s="131" t="s">
        <v>1576</v>
      </c>
      <c r="I434" s="132" t="b">
        <v>1</v>
      </c>
      <c r="J434" s="151" t="s">
        <v>52</v>
      </c>
      <c r="K434" s="144" t="s">
        <v>1577</v>
      </c>
      <c r="L434" s="144" t="s">
        <v>1577</v>
      </c>
      <c r="M434" s="4" t="s">
        <v>1579</v>
      </c>
      <c r="N434" s="179" t="s">
        <v>1545</v>
      </c>
      <c r="O434" s="154"/>
      <c r="P434" s="154"/>
      <c r="Q434" s="149">
        <v>2020.0</v>
      </c>
      <c r="R434" s="149">
        <v>3.0</v>
      </c>
      <c r="S434" s="153" t="s">
        <v>54</v>
      </c>
      <c r="T434" s="143">
        <v>3.0</v>
      </c>
      <c r="U434" s="155" t="s">
        <v>1053</v>
      </c>
      <c r="V434" s="153" t="s">
        <v>1047</v>
      </c>
      <c r="W434" s="153" t="s">
        <v>66</v>
      </c>
      <c r="X434" s="154"/>
      <c r="Y434" s="154"/>
      <c r="Z434" s="154"/>
      <c r="AA434" s="157">
        <v>190.0</v>
      </c>
      <c r="AB434" s="157">
        <v>1.0</v>
      </c>
      <c r="AC434" s="151" t="s">
        <v>68</v>
      </c>
      <c r="AD434" s="154"/>
      <c r="AE434" s="154"/>
      <c r="AF434" s="154"/>
      <c r="AG434" s="154"/>
    </row>
    <row r="435" ht="15.75" customHeight="1">
      <c r="A435" s="149">
        <v>43.0</v>
      </c>
      <c r="B435" s="130">
        <v>466.0</v>
      </c>
      <c r="C435" s="130">
        <v>15.0</v>
      </c>
      <c r="D435" s="150">
        <v>540.0</v>
      </c>
      <c r="E435" s="130">
        <v>434.0</v>
      </c>
      <c r="F435" s="144" t="s">
        <v>819</v>
      </c>
      <c r="G435" s="144" t="s">
        <v>1575</v>
      </c>
      <c r="H435" s="131" t="s">
        <v>1576</v>
      </c>
      <c r="I435" s="132" t="b">
        <v>1</v>
      </c>
      <c r="J435" s="151" t="s">
        <v>52</v>
      </c>
      <c r="K435" s="144" t="s">
        <v>1577</v>
      </c>
      <c r="L435" s="144" t="s">
        <v>1577</v>
      </c>
      <c r="M435" s="4" t="s">
        <v>1580</v>
      </c>
      <c r="N435" s="153" t="s">
        <v>1163</v>
      </c>
      <c r="O435" s="154"/>
      <c r="P435" s="154"/>
      <c r="Q435" s="149">
        <v>2020.0</v>
      </c>
      <c r="R435" s="149">
        <v>3.0</v>
      </c>
      <c r="S435" s="153" t="s">
        <v>54</v>
      </c>
      <c r="T435" s="143">
        <v>3.0</v>
      </c>
      <c r="U435" s="154"/>
      <c r="V435" s="153" t="s">
        <v>1047</v>
      </c>
      <c r="W435" s="153" t="s">
        <v>1055</v>
      </c>
      <c r="X435" s="154"/>
      <c r="Y435" s="154"/>
      <c r="Z435" s="154"/>
      <c r="AA435" s="157">
        <v>190.0</v>
      </c>
      <c r="AB435" s="157">
        <v>1.0</v>
      </c>
      <c r="AC435" s="151" t="s">
        <v>68</v>
      </c>
      <c r="AD435" s="154"/>
      <c r="AE435" s="154"/>
      <c r="AF435" s="154"/>
      <c r="AG435" s="154"/>
    </row>
    <row r="436" ht="15.75" customHeight="1">
      <c r="A436" s="132">
        <v>43.0</v>
      </c>
      <c r="B436" s="130">
        <v>38.0</v>
      </c>
      <c r="C436" s="130">
        <v>15.0</v>
      </c>
      <c r="D436" s="130">
        <v>541.0</v>
      </c>
      <c r="E436" s="130">
        <v>435.0</v>
      </c>
      <c r="F436" s="4" t="s">
        <v>819</v>
      </c>
      <c r="G436" s="141"/>
      <c r="H436" s="145" t="s">
        <v>1558</v>
      </c>
      <c r="I436" s="132" t="b">
        <v>1</v>
      </c>
      <c r="J436" s="133" t="s">
        <v>52</v>
      </c>
      <c r="K436" s="4" t="s">
        <v>1559</v>
      </c>
      <c r="L436" s="4" t="s">
        <v>1559</v>
      </c>
      <c r="M436" s="4" t="s">
        <v>1560</v>
      </c>
      <c r="N436" s="135" t="s">
        <v>1199</v>
      </c>
      <c r="O436" s="136"/>
      <c r="P436" s="136"/>
      <c r="Q436" s="132">
        <v>2021.0</v>
      </c>
      <c r="R436" s="132">
        <v>2.0</v>
      </c>
      <c r="S436" s="137" t="s">
        <v>64</v>
      </c>
      <c r="T436" s="138">
        <v>1.0</v>
      </c>
      <c r="U436" s="139" t="s">
        <v>1053</v>
      </c>
      <c r="V436" s="4" t="s">
        <v>1054</v>
      </c>
      <c r="W436" s="137" t="s">
        <v>1103</v>
      </c>
      <c r="X436" s="140">
        <v>0.82</v>
      </c>
      <c r="Y436" s="136"/>
      <c r="Z436" s="136"/>
      <c r="AA436" s="138">
        <v>66.6</v>
      </c>
      <c r="AB436" s="138">
        <v>65.6</v>
      </c>
      <c r="AC436" s="138">
        <v>1.0</v>
      </c>
      <c r="AD436" s="136"/>
      <c r="AE436" s="136"/>
      <c r="AF436" s="136"/>
      <c r="AG436" s="136"/>
    </row>
    <row r="437" ht="15.75" customHeight="1">
      <c r="A437" s="132">
        <v>43.0</v>
      </c>
      <c r="B437" s="130">
        <v>98.0</v>
      </c>
      <c r="C437" s="130">
        <v>15.0</v>
      </c>
      <c r="D437" s="130">
        <v>542.0</v>
      </c>
      <c r="E437" s="130">
        <v>436.0</v>
      </c>
      <c r="F437" s="4" t="s">
        <v>819</v>
      </c>
      <c r="G437" s="141"/>
      <c r="H437" s="145" t="s">
        <v>1558</v>
      </c>
      <c r="I437" s="132" t="b">
        <v>1</v>
      </c>
      <c r="J437" s="158" t="s">
        <v>52</v>
      </c>
      <c r="K437" s="4" t="s">
        <v>1559</v>
      </c>
      <c r="L437" s="78" t="s">
        <v>1559</v>
      </c>
      <c r="M437" s="4" t="s">
        <v>1561</v>
      </c>
      <c r="N437" s="135" t="s">
        <v>1102</v>
      </c>
      <c r="O437" s="136"/>
      <c r="P437" s="136"/>
      <c r="Q437" s="132">
        <v>2021.0</v>
      </c>
      <c r="R437" s="132">
        <v>3.0</v>
      </c>
      <c r="S437" s="137" t="s">
        <v>54</v>
      </c>
      <c r="T437" s="143">
        <v>3.0</v>
      </c>
      <c r="U437" s="139" t="s">
        <v>1053</v>
      </c>
      <c r="V437" s="137" t="s">
        <v>1047</v>
      </c>
      <c r="W437" s="137" t="s">
        <v>1103</v>
      </c>
      <c r="X437" s="136"/>
      <c r="Y437" s="136"/>
      <c r="Z437" s="136"/>
      <c r="AA437" s="138">
        <v>66.6</v>
      </c>
      <c r="AB437" s="138">
        <v>1.0</v>
      </c>
      <c r="AC437" s="133" t="s">
        <v>68</v>
      </c>
      <c r="AD437" s="136"/>
      <c r="AE437" s="136"/>
      <c r="AF437" s="136"/>
      <c r="AG437" s="136"/>
    </row>
    <row r="438" ht="15.75" customHeight="1">
      <c r="A438" s="132">
        <v>43.0</v>
      </c>
      <c r="B438" s="130">
        <v>41.0</v>
      </c>
      <c r="C438" s="130">
        <v>15.0</v>
      </c>
      <c r="D438" s="130">
        <v>537.0</v>
      </c>
      <c r="E438" s="130">
        <v>437.0</v>
      </c>
      <c r="F438" s="4" t="s">
        <v>819</v>
      </c>
      <c r="G438" s="141"/>
      <c r="H438" s="145" t="s">
        <v>1581</v>
      </c>
      <c r="I438" s="132" t="b">
        <v>1</v>
      </c>
      <c r="J438" s="133" t="s">
        <v>52</v>
      </c>
      <c r="K438" s="4" t="s">
        <v>1582</v>
      </c>
      <c r="L438" s="4" t="s">
        <v>1582</v>
      </c>
      <c r="M438" s="4" t="s">
        <v>1583</v>
      </c>
      <c r="N438" s="137" t="s">
        <v>1371</v>
      </c>
      <c r="O438" s="136"/>
      <c r="P438" s="136"/>
      <c r="Q438" s="132">
        <v>2016.0</v>
      </c>
      <c r="R438" s="132">
        <v>3.0</v>
      </c>
      <c r="S438" s="137" t="s">
        <v>64</v>
      </c>
      <c r="T438" s="138">
        <v>1.0</v>
      </c>
      <c r="U438" s="139" t="s">
        <v>1053</v>
      </c>
      <c r="V438" s="137" t="s">
        <v>1047</v>
      </c>
      <c r="W438" s="137" t="s">
        <v>66</v>
      </c>
      <c r="X438" s="136"/>
      <c r="Y438" s="136"/>
      <c r="Z438" s="136"/>
      <c r="AA438" s="136"/>
      <c r="AB438" s="138">
        <v>1.0</v>
      </c>
      <c r="AC438" s="138">
        <v>1.0</v>
      </c>
      <c r="AD438" s="136"/>
      <c r="AE438" s="140">
        <v>0.18</v>
      </c>
      <c r="AF438" s="136"/>
      <c r="AG438" s="136"/>
    </row>
    <row r="439" ht="15.75" customHeight="1">
      <c r="A439" s="132">
        <v>43.0</v>
      </c>
      <c r="B439" s="130">
        <v>43.0</v>
      </c>
      <c r="C439" s="130">
        <v>15.0</v>
      </c>
      <c r="D439" s="130">
        <v>535.0</v>
      </c>
      <c r="E439" s="130">
        <v>438.0</v>
      </c>
      <c r="F439" s="4" t="s">
        <v>819</v>
      </c>
      <c r="G439" s="141"/>
      <c r="H439" s="145" t="s">
        <v>1586</v>
      </c>
      <c r="I439" s="132" t="b">
        <v>1</v>
      </c>
      <c r="J439" s="133" t="s">
        <v>52</v>
      </c>
      <c r="K439" s="4" t="s">
        <v>1587</v>
      </c>
      <c r="L439" s="4" t="s">
        <v>1587</v>
      </c>
      <c r="M439" s="4" t="s">
        <v>1588</v>
      </c>
      <c r="N439" s="137" t="s">
        <v>1371</v>
      </c>
      <c r="O439" s="136"/>
      <c r="P439" s="136"/>
      <c r="Q439" s="132">
        <v>2016.0</v>
      </c>
      <c r="R439" s="132">
        <v>3.0</v>
      </c>
      <c r="S439" s="137" t="s">
        <v>64</v>
      </c>
      <c r="T439" s="138">
        <v>1.0</v>
      </c>
      <c r="U439" s="139" t="s">
        <v>1053</v>
      </c>
      <c r="V439" s="137" t="s">
        <v>1047</v>
      </c>
      <c r="W439" s="137" t="s">
        <v>66</v>
      </c>
      <c r="X439" s="136"/>
      <c r="Y439" s="136"/>
      <c r="Z439" s="136"/>
      <c r="AA439" s="136"/>
      <c r="AB439" s="138">
        <v>1.0</v>
      </c>
      <c r="AC439" s="138">
        <v>1.0</v>
      </c>
      <c r="AD439" s="136"/>
      <c r="AE439" s="140">
        <v>0.29</v>
      </c>
      <c r="AF439" s="136"/>
      <c r="AG439" s="136"/>
    </row>
    <row r="440" ht="15.75" customHeight="1">
      <c r="A440" s="132">
        <v>43.0</v>
      </c>
      <c r="B440" s="130">
        <v>44.0</v>
      </c>
      <c r="C440" s="130">
        <v>15.0</v>
      </c>
      <c r="D440" s="130">
        <v>534.0</v>
      </c>
      <c r="E440" s="130">
        <v>439.0</v>
      </c>
      <c r="F440" s="4" t="s">
        <v>819</v>
      </c>
      <c r="G440" s="141"/>
      <c r="H440" s="145" t="s">
        <v>826</v>
      </c>
      <c r="I440" s="132" t="b">
        <v>1</v>
      </c>
      <c r="J440" s="133" t="s">
        <v>52</v>
      </c>
      <c r="K440" s="4" t="s">
        <v>827</v>
      </c>
      <c r="L440" s="4" t="s">
        <v>827</v>
      </c>
      <c r="M440" s="4" t="s">
        <v>1591</v>
      </c>
      <c r="N440" s="137" t="s">
        <v>1371</v>
      </c>
      <c r="O440" s="136"/>
      <c r="P440" s="136"/>
      <c r="Q440" s="132">
        <v>2016.0</v>
      </c>
      <c r="R440" s="132">
        <v>3.0</v>
      </c>
      <c r="S440" s="137" t="s">
        <v>64</v>
      </c>
      <c r="T440" s="138">
        <v>1.0</v>
      </c>
      <c r="U440" s="139" t="s">
        <v>1053</v>
      </c>
      <c r="V440" s="137" t="s">
        <v>1047</v>
      </c>
      <c r="W440" s="137" t="s">
        <v>66</v>
      </c>
      <c r="X440" s="136"/>
      <c r="Y440" s="136"/>
      <c r="Z440" s="136"/>
      <c r="AA440" s="136"/>
      <c r="AB440" s="138">
        <v>1.0</v>
      </c>
      <c r="AC440" s="138">
        <v>1.0</v>
      </c>
      <c r="AD440" s="136"/>
      <c r="AE440" s="140">
        <v>0.88</v>
      </c>
      <c r="AF440" s="136"/>
      <c r="AG440" s="136"/>
    </row>
    <row r="441" ht="15.75" customHeight="1">
      <c r="A441" s="132">
        <v>44.0</v>
      </c>
      <c r="B441" s="130">
        <v>470.0</v>
      </c>
      <c r="C441" s="130">
        <v>16.0</v>
      </c>
      <c r="D441" s="130">
        <v>550.0</v>
      </c>
      <c r="E441" s="130">
        <v>440.0</v>
      </c>
      <c r="F441" s="4" t="s">
        <v>1895</v>
      </c>
      <c r="G441" s="78" t="s">
        <v>1896</v>
      </c>
      <c r="H441" s="136"/>
      <c r="I441" s="136"/>
      <c r="J441" s="136"/>
      <c r="K441" s="136"/>
      <c r="L441" s="78" t="s">
        <v>1897</v>
      </c>
      <c r="M441" s="136"/>
      <c r="N441" s="135" t="s">
        <v>1046</v>
      </c>
      <c r="O441" s="136"/>
      <c r="P441" s="136"/>
      <c r="Q441" s="132">
        <v>2022.0</v>
      </c>
      <c r="R441" s="132">
        <v>3.0</v>
      </c>
      <c r="S441" s="137" t="s">
        <v>54</v>
      </c>
      <c r="T441" s="143">
        <v>3.0</v>
      </c>
      <c r="U441" s="136"/>
      <c r="V441" s="137" t="s">
        <v>1047</v>
      </c>
      <c r="W441" s="137" t="s">
        <v>1055</v>
      </c>
      <c r="X441" s="136"/>
      <c r="Y441" s="136"/>
      <c r="Z441" s="136"/>
      <c r="AA441" s="136"/>
      <c r="AB441" s="136"/>
      <c r="AC441" s="136"/>
      <c r="AD441" s="136"/>
      <c r="AE441" s="136"/>
      <c r="AF441" s="136"/>
      <c r="AG441" s="136"/>
    </row>
    <row r="442" ht="15.75" customHeight="1">
      <c r="A442" s="132">
        <v>44.0</v>
      </c>
      <c r="B442" s="130">
        <v>471.0</v>
      </c>
      <c r="C442" s="130">
        <v>16.0</v>
      </c>
      <c r="D442" s="130">
        <v>551.0</v>
      </c>
      <c r="E442" s="130">
        <v>441.0</v>
      </c>
      <c r="F442" s="4" t="s">
        <v>1895</v>
      </c>
      <c r="G442" s="78" t="s">
        <v>1896</v>
      </c>
      <c r="H442" s="136"/>
      <c r="I442" s="136"/>
      <c r="J442" s="136"/>
      <c r="K442" s="136"/>
      <c r="L442" s="78" t="s">
        <v>1897</v>
      </c>
      <c r="M442" s="136"/>
      <c r="N442" s="135" t="s">
        <v>1049</v>
      </c>
      <c r="O442" s="136"/>
      <c r="P442" s="136"/>
      <c r="Q442" s="132">
        <v>2022.0</v>
      </c>
      <c r="R442" s="132">
        <v>3.0</v>
      </c>
      <c r="S442" s="137" t="s">
        <v>54</v>
      </c>
      <c r="T442" s="143">
        <v>3.0</v>
      </c>
      <c r="U442" s="136"/>
      <c r="V442" s="137" t="s">
        <v>1047</v>
      </c>
      <c r="W442" s="137" t="s">
        <v>1042</v>
      </c>
      <c r="X442" s="136"/>
      <c r="Y442" s="136"/>
      <c r="Z442" s="136"/>
      <c r="AA442" s="136"/>
      <c r="AB442" s="136"/>
      <c r="AC442" s="136"/>
      <c r="AD442" s="136"/>
      <c r="AE442" s="136"/>
      <c r="AF442" s="136"/>
      <c r="AG442" s="136"/>
    </row>
    <row r="443" ht="15.75" customHeight="1">
      <c r="A443" s="132">
        <v>45.0</v>
      </c>
      <c r="B443" s="130">
        <v>171.0</v>
      </c>
      <c r="C443" s="130">
        <v>17.0</v>
      </c>
      <c r="D443" s="130">
        <v>571.0</v>
      </c>
      <c r="E443" s="130">
        <v>442.0</v>
      </c>
      <c r="F443" s="4" t="s">
        <v>862</v>
      </c>
      <c r="G443" s="141"/>
      <c r="H443" s="145" t="s">
        <v>979</v>
      </c>
      <c r="I443" s="132" t="b">
        <v>1</v>
      </c>
      <c r="J443" s="133" t="s">
        <v>52</v>
      </c>
      <c r="K443" s="4" t="s">
        <v>980</v>
      </c>
      <c r="L443" s="4" t="s">
        <v>980</v>
      </c>
      <c r="M443" s="4" t="s">
        <v>979</v>
      </c>
      <c r="N443" s="137" t="s">
        <v>1052</v>
      </c>
      <c r="O443" s="136"/>
      <c r="P443" s="136"/>
      <c r="Q443" s="132">
        <v>2020.0</v>
      </c>
      <c r="R443" s="132">
        <v>2.0</v>
      </c>
      <c r="S443" s="137" t="s">
        <v>64</v>
      </c>
      <c r="T443" s="138">
        <v>1.0</v>
      </c>
      <c r="U443" s="139" t="s">
        <v>1040</v>
      </c>
      <c r="V443" s="4" t="s">
        <v>1054</v>
      </c>
      <c r="W443" s="137" t="s">
        <v>1055</v>
      </c>
      <c r="X443" s="140">
        <v>0.91</v>
      </c>
      <c r="Y443" s="136"/>
      <c r="Z443" s="136"/>
      <c r="AA443" s="138">
        <v>96136.8</v>
      </c>
      <c r="AB443" s="138">
        <v>95842.8</v>
      </c>
      <c r="AC443" s="138">
        <v>1.0</v>
      </c>
      <c r="AD443" s="136"/>
      <c r="AE443" s="136"/>
      <c r="AF443" s="136"/>
      <c r="AG443" s="136"/>
    </row>
    <row r="444" ht="15.75" customHeight="1">
      <c r="A444" s="132">
        <v>45.0</v>
      </c>
      <c r="B444" s="130">
        <v>103.0</v>
      </c>
      <c r="C444" s="130">
        <v>17.0</v>
      </c>
      <c r="D444" s="130">
        <v>572.0</v>
      </c>
      <c r="E444" s="130">
        <v>443.0</v>
      </c>
      <c r="F444" s="4" t="s">
        <v>862</v>
      </c>
      <c r="G444" s="141"/>
      <c r="H444" s="145" t="s">
        <v>979</v>
      </c>
      <c r="I444" s="132" t="b">
        <v>0</v>
      </c>
      <c r="J444" s="209" t="s">
        <v>52</v>
      </c>
      <c r="K444" s="4" t="s">
        <v>980</v>
      </c>
      <c r="L444" s="210" t="s">
        <v>1623</v>
      </c>
      <c r="M444" s="4" t="s">
        <v>1624</v>
      </c>
      <c r="N444" s="137" t="s">
        <v>1371</v>
      </c>
      <c r="O444" s="136"/>
      <c r="P444" s="136"/>
      <c r="Q444" s="132">
        <v>2023.0</v>
      </c>
      <c r="R444" s="132">
        <v>3.0</v>
      </c>
      <c r="S444" s="137" t="s">
        <v>54</v>
      </c>
      <c r="T444" s="143">
        <v>3.0</v>
      </c>
      <c r="U444" s="139" t="s">
        <v>1053</v>
      </c>
      <c r="V444" s="137" t="s">
        <v>1047</v>
      </c>
      <c r="W444" s="137" t="s">
        <v>1103</v>
      </c>
      <c r="X444" s="136"/>
      <c r="Y444" s="136"/>
      <c r="Z444" s="136"/>
      <c r="AA444" s="138">
        <v>96136.8</v>
      </c>
      <c r="AB444" s="138">
        <v>1.0</v>
      </c>
      <c r="AC444" s="133" t="s">
        <v>68</v>
      </c>
      <c r="AD444" s="136"/>
      <c r="AE444" s="140">
        <v>2.5</v>
      </c>
      <c r="AF444" s="136"/>
      <c r="AG444" s="136"/>
    </row>
    <row r="445" ht="15.75" customHeight="1">
      <c r="A445" s="132">
        <v>45.0</v>
      </c>
      <c r="B445" s="130">
        <v>400.0</v>
      </c>
      <c r="C445" s="130">
        <v>17.0</v>
      </c>
      <c r="D445" s="130">
        <v>568.0</v>
      </c>
      <c r="E445" s="130">
        <v>444.0</v>
      </c>
      <c r="F445" s="4" t="s">
        <v>862</v>
      </c>
      <c r="G445" s="4" t="s">
        <v>1631</v>
      </c>
      <c r="H445" s="145" t="s">
        <v>1629</v>
      </c>
      <c r="I445" s="132" t="b">
        <v>1</v>
      </c>
      <c r="J445" s="133" t="s">
        <v>52</v>
      </c>
      <c r="K445" s="4" t="s">
        <v>908</v>
      </c>
      <c r="L445" s="4" t="s">
        <v>908</v>
      </c>
      <c r="M445" s="4" t="s">
        <v>1632</v>
      </c>
      <c r="N445" s="137" t="s">
        <v>1113</v>
      </c>
      <c r="O445" s="139" t="s">
        <v>196</v>
      </c>
      <c r="P445" s="139" t="s">
        <v>196</v>
      </c>
      <c r="Q445" s="132">
        <v>2015.0</v>
      </c>
      <c r="R445" s="132">
        <v>1.0</v>
      </c>
      <c r="S445" s="137" t="s">
        <v>54</v>
      </c>
      <c r="T445" s="143">
        <v>3.0</v>
      </c>
      <c r="U445" s="136"/>
      <c r="V445" s="4" t="s">
        <v>1041</v>
      </c>
      <c r="W445" s="137" t="s">
        <v>1103</v>
      </c>
      <c r="X445" s="140">
        <v>0.47</v>
      </c>
      <c r="Y445" s="136"/>
      <c r="Z445" s="136"/>
      <c r="AA445" s="138">
        <v>14696.3</v>
      </c>
      <c r="AB445" s="138">
        <v>5812.0</v>
      </c>
      <c r="AC445" s="133" t="s">
        <v>68</v>
      </c>
      <c r="AD445" s="140">
        <v>13737.0</v>
      </c>
      <c r="AE445" s="140">
        <v>1.25</v>
      </c>
      <c r="AF445" s="136"/>
      <c r="AG445" s="136"/>
    </row>
    <row r="446" ht="15.75" customHeight="1">
      <c r="A446" s="132">
        <v>45.0</v>
      </c>
      <c r="B446" s="130">
        <v>128.0</v>
      </c>
      <c r="C446" s="130">
        <v>17.0</v>
      </c>
      <c r="D446" s="130">
        <v>569.0</v>
      </c>
      <c r="E446" s="130">
        <v>445.0</v>
      </c>
      <c r="F446" s="4" t="s">
        <v>862</v>
      </c>
      <c r="G446" s="141"/>
      <c r="H446" s="145" t="s">
        <v>1629</v>
      </c>
      <c r="I446" s="132" t="b">
        <v>0</v>
      </c>
      <c r="J446" s="133" t="s">
        <v>52</v>
      </c>
      <c r="K446" s="4" t="s">
        <v>908</v>
      </c>
      <c r="L446" s="210" t="s">
        <v>1633</v>
      </c>
      <c r="M446" s="4" t="s">
        <v>1634</v>
      </c>
      <c r="N446" s="137" t="s">
        <v>1371</v>
      </c>
      <c r="O446" s="139" t="s">
        <v>196</v>
      </c>
      <c r="P446" s="139" t="s">
        <v>196</v>
      </c>
      <c r="Q446" s="132">
        <v>2016.0</v>
      </c>
      <c r="R446" s="132">
        <v>3.0</v>
      </c>
      <c r="S446" s="137" t="s">
        <v>77</v>
      </c>
      <c r="T446" s="138">
        <v>2.0</v>
      </c>
      <c r="U446" s="139" t="s">
        <v>1053</v>
      </c>
      <c r="V446" s="137" t="s">
        <v>1047</v>
      </c>
      <c r="W446" s="137" t="s">
        <v>1103</v>
      </c>
      <c r="X446" s="136"/>
      <c r="Y446" s="136"/>
      <c r="Z446" s="136"/>
      <c r="AA446" s="138">
        <v>14696.3</v>
      </c>
      <c r="AB446" s="138">
        <v>1.0</v>
      </c>
      <c r="AC446" s="133" t="s">
        <v>68</v>
      </c>
      <c r="AD446" s="136"/>
      <c r="AE446" s="136"/>
      <c r="AF446" s="136"/>
      <c r="AG446" s="136"/>
    </row>
    <row r="447" ht="15.75" customHeight="1">
      <c r="A447" s="132">
        <v>45.0</v>
      </c>
      <c r="B447" s="130">
        <v>105.0</v>
      </c>
      <c r="C447" s="130">
        <v>17.0</v>
      </c>
      <c r="D447" s="130">
        <v>570.0</v>
      </c>
      <c r="E447" s="130">
        <v>446.0</v>
      </c>
      <c r="F447" s="4" t="s">
        <v>862</v>
      </c>
      <c r="G447" s="141"/>
      <c r="H447" s="145" t="s">
        <v>1629</v>
      </c>
      <c r="I447" s="132" t="b">
        <v>0</v>
      </c>
      <c r="J447" s="133" t="s">
        <v>52</v>
      </c>
      <c r="K447" s="4" t="s">
        <v>908</v>
      </c>
      <c r="L447" s="4" t="s">
        <v>1635</v>
      </c>
      <c r="M447" s="4" t="s">
        <v>1634</v>
      </c>
      <c r="N447" s="137" t="s">
        <v>1371</v>
      </c>
      <c r="O447" s="139" t="s">
        <v>196</v>
      </c>
      <c r="P447" s="139" t="s">
        <v>196</v>
      </c>
      <c r="Q447" s="132">
        <v>2016.0</v>
      </c>
      <c r="R447" s="132">
        <v>3.0</v>
      </c>
      <c r="S447" s="137" t="s">
        <v>54</v>
      </c>
      <c r="T447" s="143">
        <v>3.0</v>
      </c>
      <c r="U447" s="139" t="s">
        <v>1053</v>
      </c>
      <c r="V447" s="137" t="s">
        <v>1047</v>
      </c>
      <c r="W447" s="137" t="s">
        <v>66</v>
      </c>
      <c r="X447" s="136"/>
      <c r="Y447" s="136"/>
      <c r="Z447" s="136"/>
      <c r="AA447" s="138">
        <v>14696.3</v>
      </c>
      <c r="AB447" s="138">
        <v>1.0</v>
      </c>
      <c r="AC447" s="133" t="s">
        <v>68</v>
      </c>
      <c r="AD447" s="136"/>
      <c r="AE447" s="140">
        <v>1.99</v>
      </c>
      <c r="AF447" s="136"/>
      <c r="AG447" s="136"/>
    </row>
    <row r="448" ht="15.75" customHeight="1">
      <c r="A448" s="132">
        <v>45.0</v>
      </c>
      <c r="B448" s="130">
        <v>172.0</v>
      </c>
      <c r="C448" s="130">
        <v>17.0</v>
      </c>
      <c r="D448" s="130">
        <v>567.0</v>
      </c>
      <c r="E448" s="130">
        <v>447.0</v>
      </c>
      <c r="F448" s="4" t="s">
        <v>862</v>
      </c>
      <c r="G448" s="141"/>
      <c r="H448" s="145" t="s">
        <v>1629</v>
      </c>
      <c r="I448" s="132" t="b">
        <v>0</v>
      </c>
      <c r="J448" s="133" t="s">
        <v>52</v>
      </c>
      <c r="K448" s="4" t="s">
        <v>908</v>
      </c>
      <c r="L448" s="172" t="s">
        <v>1630</v>
      </c>
      <c r="M448" s="4" t="s">
        <v>1629</v>
      </c>
      <c r="N448" s="137" t="s">
        <v>1052</v>
      </c>
      <c r="O448" s="139" t="s">
        <v>196</v>
      </c>
      <c r="P448" s="139" t="s">
        <v>196</v>
      </c>
      <c r="Q448" s="132">
        <v>2021.0</v>
      </c>
      <c r="R448" s="132">
        <v>2.0</v>
      </c>
      <c r="S448" s="137" t="s">
        <v>64</v>
      </c>
      <c r="T448" s="138">
        <v>1.0</v>
      </c>
      <c r="U448" s="139" t="s">
        <v>1040</v>
      </c>
      <c r="V448" s="4" t="s">
        <v>1054</v>
      </c>
      <c r="W448" s="137" t="s">
        <v>1055</v>
      </c>
      <c r="X448" s="140">
        <v>1.07</v>
      </c>
      <c r="Y448" s="136"/>
      <c r="Z448" s="136"/>
      <c r="AA448" s="138">
        <v>14696.3</v>
      </c>
      <c r="AB448" s="138">
        <v>8882.3</v>
      </c>
      <c r="AC448" s="138">
        <v>1.0</v>
      </c>
      <c r="AD448" s="136"/>
      <c r="AE448" s="136"/>
      <c r="AF448" s="136"/>
      <c r="AG448" s="136"/>
    </row>
    <row r="449" ht="15.75" customHeight="1">
      <c r="A449" s="132">
        <v>45.0</v>
      </c>
      <c r="B449" s="130">
        <v>381.0</v>
      </c>
      <c r="C449" s="130">
        <v>17.0</v>
      </c>
      <c r="D449" s="130">
        <v>578.0</v>
      </c>
      <c r="E449" s="130">
        <v>448.0</v>
      </c>
      <c r="F449" s="4" t="s">
        <v>862</v>
      </c>
      <c r="G449" s="4" t="s">
        <v>1592</v>
      </c>
      <c r="H449" s="131" t="s">
        <v>1593</v>
      </c>
      <c r="I449" s="132" t="b">
        <v>0</v>
      </c>
      <c r="J449" s="133" t="s">
        <v>52</v>
      </c>
      <c r="K449" s="4" t="s">
        <v>1594</v>
      </c>
      <c r="L449" s="172" t="s">
        <v>1595</v>
      </c>
      <c r="M449" s="4" t="s">
        <v>1596</v>
      </c>
      <c r="N449" s="135" t="s">
        <v>1113</v>
      </c>
      <c r="O449" s="136"/>
      <c r="P449" s="139" t="s">
        <v>196</v>
      </c>
      <c r="Q449" s="132">
        <v>2015.0</v>
      </c>
      <c r="R449" s="132">
        <v>1.0</v>
      </c>
      <c r="S449" s="137" t="s">
        <v>54</v>
      </c>
      <c r="T449" s="143">
        <v>3.0</v>
      </c>
      <c r="U449" s="136"/>
      <c r="V449" s="4" t="s">
        <v>1041</v>
      </c>
      <c r="W449" s="137" t="s">
        <v>1103</v>
      </c>
      <c r="X449" s="140">
        <v>0.62</v>
      </c>
      <c r="Y449" s="136"/>
      <c r="Z449" s="136"/>
      <c r="AA449" s="138">
        <v>9659.0</v>
      </c>
      <c r="AB449" s="138">
        <v>9658.0</v>
      </c>
      <c r="AC449" s="138">
        <v>1.0</v>
      </c>
      <c r="AD449" s="140">
        <v>11420.0</v>
      </c>
      <c r="AE449" s="140">
        <v>1.19</v>
      </c>
      <c r="AF449" s="136"/>
      <c r="AG449" s="136"/>
    </row>
    <row r="450" ht="15.75" customHeight="1">
      <c r="A450" s="132">
        <v>45.0</v>
      </c>
      <c r="B450" s="130">
        <v>100.0</v>
      </c>
      <c r="C450" s="130">
        <v>17.0</v>
      </c>
      <c r="D450" s="130">
        <v>579.0</v>
      </c>
      <c r="E450" s="130">
        <v>449.0</v>
      </c>
      <c r="F450" s="4" t="s">
        <v>862</v>
      </c>
      <c r="G450" s="4" t="s">
        <v>1592</v>
      </c>
      <c r="H450" s="131" t="s">
        <v>1593</v>
      </c>
      <c r="I450" s="132" t="b">
        <v>1</v>
      </c>
      <c r="J450" s="133" t="s">
        <v>52</v>
      </c>
      <c r="K450" s="4" t="s">
        <v>1594</v>
      </c>
      <c r="L450" s="4" t="s">
        <v>1594</v>
      </c>
      <c r="M450" s="4" t="s">
        <v>1593</v>
      </c>
      <c r="N450" s="137" t="s">
        <v>1052</v>
      </c>
      <c r="O450" s="136"/>
      <c r="P450" s="139" t="s">
        <v>196</v>
      </c>
      <c r="Q450" s="132">
        <v>2020.0</v>
      </c>
      <c r="R450" s="132">
        <v>2.0</v>
      </c>
      <c r="S450" s="137" t="s">
        <v>54</v>
      </c>
      <c r="T450" s="143">
        <v>3.0</v>
      </c>
      <c r="U450" s="139" t="s">
        <v>1053</v>
      </c>
      <c r="V450" s="4" t="s">
        <v>1054</v>
      </c>
      <c r="W450" s="137" t="s">
        <v>1055</v>
      </c>
      <c r="X450" s="140">
        <v>0.6</v>
      </c>
      <c r="Y450" s="136"/>
      <c r="Z450" s="136"/>
      <c r="AA450" s="138">
        <v>9659.0</v>
      </c>
      <c r="AB450" s="138">
        <v>1.0</v>
      </c>
      <c r="AC450" s="138">
        <v>1.0</v>
      </c>
      <c r="AD450" s="136"/>
      <c r="AE450" s="136"/>
      <c r="AF450" s="136"/>
      <c r="AG450" s="136"/>
    </row>
    <row r="451" ht="15.75" customHeight="1">
      <c r="A451" s="149">
        <v>45.0</v>
      </c>
      <c r="B451" s="130">
        <v>246.0</v>
      </c>
      <c r="C451" s="130">
        <v>17.0</v>
      </c>
      <c r="D451" s="150">
        <v>573.0</v>
      </c>
      <c r="E451" s="130">
        <v>450.0</v>
      </c>
      <c r="F451" s="144" t="s">
        <v>862</v>
      </c>
      <c r="G451" s="144" t="s">
        <v>1625</v>
      </c>
      <c r="H451" s="144" t="s">
        <v>1625</v>
      </c>
      <c r="I451" s="132" t="b">
        <v>1</v>
      </c>
      <c r="J451" s="151" t="s">
        <v>52</v>
      </c>
      <c r="K451" s="144" t="s">
        <v>1626</v>
      </c>
      <c r="L451" s="144" t="s">
        <v>1626</v>
      </c>
      <c r="M451" s="4" t="s">
        <v>1625</v>
      </c>
      <c r="N451" s="153" t="s">
        <v>1052</v>
      </c>
      <c r="O451" s="154"/>
      <c r="P451" s="154"/>
      <c r="Q451" s="149">
        <v>2020.0</v>
      </c>
      <c r="R451" s="149">
        <v>2.0</v>
      </c>
      <c r="S451" s="153" t="s">
        <v>77</v>
      </c>
      <c r="T451" s="138">
        <v>2.0</v>
      </c>
      <c r="U451" s="155" t="s">
        <v>1040</v>
      </c>
      <c r="V451" s="153" t="s">
        <v>1054</v>
      </c>
      <c r="W451" s="153" t="s">
        <v>1055</v>
      </c>
      <c r="X451" s="156">
        <v>1.25</v>
      </c>
      <c r="Y451" s="154"/>
      <c r="Z451" s="154"/>
      <c r="AA451" s="157">
        <v>5923.6</v>
      </c>
      <c r="AB451" s="157">
        <v>5922.6</v>
      </c>
      <c r="AC451" s="157">
        <v>1.0</v>
      </c>
      <c r="AD451" s="154"/>
      <c r="AE451" s="154"/>
      <c r="AF451" s="154"/>
      <c r="AG451" s="154"/>
    </row>
    <row r="452" ht="15.75" customHeight="1">
      <c r="A452" s="132">
        <v>45.0</v>
      </c>
      <c r="B452" s="130">
        <v>104.0</v>
      </c>
      <c r="C452" s="130">
        <v>17.0</v>
      </c>
      <c r="D452" s="130">
        <v>574.0</v>
      </c>
      <c r="E452" s="130">
        <v>451.0</v>
      </c>
      <c r="F452" s="4" t="s">
        <v>862</v>
      </c>
      <c r="G452" s="141"/>
      <c r="H452" s="209" t="s">
        <v>1625</v>
      </c>
      <c r="I452" s="132" t="b">
        <v>0</v>
      </c>
      <c r="J452" s="209" t="s">
        <v>52</v>
      </c>
      <c r="K452" s="209" t="s">
        <v>1626</v>
      </c>
      <c r="L452" s="210" t="s">
        <v>1627</v>
      </c>
      <c r="M452" s="4" t="s">
        <v>1628</v>
      </c>
      <c r="N452" s="137" t="s">
        <v>1371</v>
      </c>
      <c r="O452" s="136"/>
      <c r="P452" s="136"/>
      <c r="Q452" s="132">
        <v>2023.0</v>
      </c>
      <c r="R452" s="132">
        <v>3.0</v>
      </c>
      <c r="S452" s="137" t="s">
        <v>54</v>
      </c>
      <c r="T452" s="143">
        <v>3.0</v>
      </c>
      <c r="U452" s="139" t="s">
        <v>1053</v>
      </c>
      <c r="V452" s="137" t="s">
        <v>1047</v>
      </c>
      <c r="W452" s="137" t="s">
        <v>1103</v>
      </c>
      <c r="X452" s="136"/>
      <c r="Y452" s="136"/>
      <c r="Z452" s="136"/>
      <c r="AA452" s="138">
        <v>5923.6</v>
      </c>
      <c r="AB452" s="138">
        <v>1.0</v>
      </c>
      <c r="AC452" s="133" t="s">
        <v>68</v>
      </c>
      <c r="AD452" s="136"/>
      <c r="AE452" s="136"/>
      <c r="AF452" s="136"/>
      <c r="AG452" s="136"/>
    </row>
    <row r="453" ht="15.75" customHeight="1">
      <c r="A453" s="132">
        <v>45.0</v>
      </c>
      <c r="B453" s="130">
        <v>209.0</v>
      </c>
      <c r="C453" s="130">
        <v>17.0</v>
      </c>
      <c r="D453" s="130">
        <v>581.0</v>
      </c>
      <c r="E453" s="130">
        <v>452.0</v>
      </c>
      <c r="F453" s="4" t="s">
        <v>862</v>
      </c>
      <c r="G453" s="141"/>
      <c r="H453" s="145" t="s">
        <v>1507</v>
      </c>
      <c r="I453" s="132" t="b">
        <v>1</v>
      </c>
      <c r="J453" s="133" t="s">
        <v>52</v>
      </c>
      <c r="K453" s="4" t="s">
        <v>893</v>
      </c>
      <c r="L453" s="4" t="s">
        <v>893</v>
      </c>
      <c r="M453" s="4" t="s">
        <v>1507</v>
      </c>
      <c r="N453" s="137" t="s">
        <v>1052</v>
      </c>
      <c r="O453" s="136"/>
      <c r="P453" s="139" t="s">
        <v>196</v>
      </c>
      <c r="Q453" s="132">
        <v>2020.0</v>
      </c>
      <c r="R453" s="132">
        <v>2.0</v>
      </c>
      <c r="S453" s="137" t="s">
        <v>54</v>
      </c>
      <c r="T453" s="143">
        <v>3.0</v>
      </c>
      <c r="U453" s="139" t="s">
        <v>1040</v>
      </c>
      <c r="V453" s="4" t="s">
        <v>1054</v>
      </c>
      <c r="W453" s="137" t="s">
        <v>1055</v>
      </c>
      <c r="X453" s="140">
        <v>0.48</v>
      </c>
      <c r="Y453" s="136"/>
      <c r="Z453" s="136"/>
      <c r="AA453" s="138">
        <v>3770.0</v>
      </c>
      <c r="AB453" s="138">
        <v>3769.0</v>
      </c>
      <c r="AC453" s="138">
        <v>1.0</v>
      </c>
      <c r="AD453" s="136"/>
      <c r="AE453" s="136"/>
      <c r="AF453" s="136"/>
      <c r="AG453" s="136"/>
    </row>
    <row r="454" ht="15.75" customHeight="1">
      <c r="A454" s="132">
        <v>45.0</v>
      </c>
      <c r="B454" s="130">
        <v>34.0</v>
      </c>
      <c r="C454" s="130">
        <v>17.0</v>
      </c>
      <c r="D454" s="130">
        <v>584.0</v>
      </c>
      <c r="E454" s="130">
        <v>453.0</v>
      </c>
      <c r="F454" s="4" t="s">
        <v>862</v>
      </c>
      <c r="G454" s="141"/>
      <c r="H454" s="145" t="s">
        <v>1498</v>
      </c>
      <c r="I454" s="132" t="b">
        <v>1</v>
      </c>
      <c r="J454" s="133" t="s">
        <v>52</v>
      </c>
      <c r="K454" s="4" t="s">
        <v>1499</v>
      </c>
      <c r="L454" s="4" t="s">
        <v>1499</v>
      </c>
      <c r="M454" s="4" t="s">
        <v>1506</v>
      </c>
      <c r="N454" s="137" t="s">
        <v>1270</v>
      </c>
      <c r="O454" s="136"/>
      <c r="P454" s="136"/>
      <c r="Q454" s="132">
        <v>2020.0</v>
      </c>
      <c r="R454" s="132">
        <v>3.0</v>
      </c>
      <c r="S454" s="137" t="s">
        <v>64</v>
      </c>
      <c r="T454" s="138">
        <v>1.0</v>
      </c>
      <c r="U454" s="139" t="s">
        <v>1053</v>
      </c>
      <c r="V454" s="137" t="s">
        <v>1047</v>
      </c>
      <c r="W454" s="137" t="s">
        <v>66</v>
      </c>
      <c r="X454" s="136"/>
      <c r="Y454" s="136"/>
      <c r="Z454" s="136"/>
      <c r="AA454" s="138">
        <v>3770.0</v>
      </c>
      <c r="AB454" s="138">
        <v>1.0</v>
      </c>
      <c r="AC454" s="133" t="s">
        <v>68</v>
      </c>
      <c r="AD454" s="136"/>
      <c r="AE454" s="136"/>
      <c r="AF454" s="136"/>
      <c r="AG454" s="136"/>
    </row>
    <row r="455" ht="15.75" customHeight="1">
      <c r="A455" s="132">
        <v>45.0</v>
      </c>
      <c r="B455" s="130">
        <v>94.0</v>
      </c>
      <c r="C455" s="130">
        <v>17.0</v>
      </c>
      <c r="D455" s="130">
        <v>583.0</v>
      </c>
      <c r="E455" s="130">
        <v>454.0</v>
      </c>
      <c r="F455" s="4" t="s">
        <v>862</v>
      </c>
      <c r="G455" s="141"/>
      <c r="H455" s="145" t="s">
        <v>1498</v>
      </c>
      <c r="I455" s="132" t="b">
        <v>0</v>
      </c>
      <c r="J455" s="209" t="s">
        <v>52</v>
      </c>
      <c r="K455" s="4" t="s">
        <v>1499</v>
      </c>
      <c r="L455" s="210" t="s">
        <v>1500</v>
      </c>
      <c r="M455" s="4" t="s">
        <v>1501</v>
      </c>
      <c r="N455" s="137" t="s">
        <v>1371</v>
      </c>
      <c r="O455" s="136"/>
      <c r="P455" s="136"/>
      <c r="Q455" s="132">
        <v>2023.0</v>
      </c>
      <c r="R455" s="132">
        <v>3.0</v>
      </c>
      <c r="S455" s="137" t="s">
        <v>54</v>
      </c>
      <c r="T455" s="143">
        <v>3.0</v>
      </c>
      <c r="U455" s="139" t="s">
        <v>1053</v>
      </c>
      <c r="V455" s="137" t="s">
        <v>1047</v>
      </c>
      <c r="W455" s="137" t="s">
        <v>1103</v>
      </c>
      <c r="X455" s="136"/>
      <c r="Y455" s="136"/>
      <c r="Z455" s="136"/>
      <c r="AA455" s="138">
        <v>2185.5</v>
      </c>
      <c r="AB455" s="138">
        <v>1.0</v>
      </c>
      <c r="AC455" s="133" t="s">
        <v>68</v>
      </c>
      <c r="AD455" s="136"/>
      <c r="AE455" s="136"/>
      <c r="AF455" s="136"/>
      <c r="AG455" s="136"/>
    </row>
    <row r="456" ht="15.75" customHeight="1">
      <c r="A456" s="143">
        <v>45.0</v>
      </c>
      <c r="B456" s="130">
        <v>213.0</v>
      </c>
      <c r="C456" s="130">
        <v>17.0</v>
      </c>
      <c r="D456" s="130">
        <v>580.0</v>
      </c>
      <c r="E456" s="130">
        <v>455.0</v>
      </c>
      <c r="F456" s="4" t="s">
        <v>819</v>
      </c>
      <c r="G456" s="141"/>
      <c r="H456" s="145" t="s">
        <v>1556</v>
      </c>
      <c r="I456" s="132" t="b">
        <v>1</v>
      </c>
      <c r="J456" s="133" t="s">
        <v>52</v>
      </c>
      <c r="K456" s="4" t="s">
        <v>1557</v>
      </c>
      <c r="L456" s="4" t="s">
        <v>1557</v>
      </c>
      <c r="M456" s="4" t="s">
        <v>1556</v>
      </c>
      <c r="N456" s="137" t="s">
        <v>1052</v>
      </c>
      <c r="O456" s="136"/>
      <c r="P456" s="139" t="s">
        <v>196</v>
      </c>
      <c r="Q456" s="132">
        <v>2020.0</v>
      </c>
      <c r="R456" s="132">
        <v>2.0</v>
      </c>
      <c r="S456" s="137" t="s">
        <v>54</v>
      </c>
      <c r="T456" s="143">
        <v>3.0</v>
      </c>
      <c r="U456" s="139" t="s">
        <v>1040</v>
      </c>
      <c r="V456" s="4" t="s">
        <v>1054</v>
      </c>
      <c r="W456" s="137" t="s">
        <v>1055</v>
      </c>
      <c r="X456" s="140">
        <v>0.78</v>
      </c>
      <c r="Y456" s="136"/>
      <c r="Z456" s="136"/>
      <c r="AA456" s="138">
        <v>200.0</v>
      </c>
      <c r="AB456" s="138">
        <v>200.0</v>
      </c>
      <c r="AC456" s="138">
        <v>1.0</v>
      </c>
      <c r="AD456" s="136"/>
      <c r="AE456" s="136"/>
      <c r="AF456" s="136"/>
      <c r="AG456" s="136"/>
    </row>
    <row r="457" ht="15.75" customHeight="1">
      <c r="A457" s="143">
        <v>45.0</v>
      </c>
      <c r="B457" s="130">
        <v>80.0</v>
      </c>
      <c r="C457" s="130">
        <v>17.0</v>
      </c>
      <c r="D457" s="130">
        <v>585.0</v>
      </c>
      <c r="E457" s="130">
        <v>456.0</v>
      </c>
      <c r="F457" s="4" t="s">
        <v>819</v>
      </c>
      <c r="G457" s="141"/>
      <c r="H457" s="131" t="s">
        <v>1358</v>
      </c>
      <c r="I457" s="132" t="b">
        <v>1</v>
      </c>
      <c r="J457" s="133" t="s">
        <v>52</v>
      </c>
      <c r="K457" s="4" t="s">
        <v>1359</v>
      </c>
      <c r="L457" s="4" t="s">
        <v>1359</v>
      </c>
      <c r="M457" s="4" t="s">
        <v>1361</v>
      </c>
      <c r="N457" s="137" t="s">
        <v>1199</v>
      </c>
      <c r="O457" s="139" t="s">
        <v>52</v>
      </c>
      <c r="P457" s="136"/>
      <c r="Q457" s="132">
        <v>2021.0</v>
      </c>
      <c r="R457" s="132">
        <v>2.0</v>
      </c>
      <c r="S457" s="137" t="s">
        <v>54</v>
      </c>
      <c r="T457" s="143">
        <v>3.0</v>
      </c>
      <c r="U457" s="139" t="s">
        <v>1053</v>
      </c>
      <c r="V457" s="4" t="s">
        <v>1054</v>
      </c>
      <c r="W457" s="137" t="s">
        <v>1103</v>
      </c>
      <c r="X457" s="140">
        <v>0.56</v>
      </c>
      <c r="Y457" s="136"/>
      <c r="Z457" s="136"/>
      <c r="AA457" s="138">
        <v>150.6</v>
      </c>
      <c r="AB457" s="138">
        <v>149.6</v>
      </c>
      <c r="AC457" s="138">
        <v>1.0</v>
      </c>
      <c r="AD457" s="136"/>
      <c r="AE457" s="136"/>
      <c r="AF457" s="136"/>
      <c r="AG457" s="136"/>
    </row>
    <row r="458" ht="15.75" customHeight="1">
      <c r="A458" s="132">
        <v>45.0</v>
      </c>
      <c r="B458" s="130">
        <v>149.0</v>
      </c>
      <c r="C458" s="130">
        <v>17.0</v>
      </c>
      <c r="D458" s="130">
        <v>587.0</v>
      </c>
      <c r="E458" s="130">
        <v>457.0</v>
      </c>
      <c r="F458" s="4" t="s">
        <v>862</v>
      </c>
      <c r="G458" s="4" t="s">
        <v>1362</v>
      </c>
      <c r="H458" s="131" t="s">
        <v>1358</v>
      </c>
      <c r="I458" s="132" t="b">
        <v>0</v>
      </c>
      <c r="J458" s="133" t="s">
        <v>52</v>
      </c>
      <c r="K458" s="131" t="s">
        <v>1360</v>
      </c>
      <c r="L458" s="4" t="s">
        <v>1359</v>
      </c>
      <c r="M458" s="4" t="s">
        <v>1363</v>
      </c>
      <c r="N458" s="137" t="s">
        <v>1102</v>
      </c>
      <c r="O458" s="139" t="s">
        <v>52</v>
      </c>
      <c r="P458" s="136"/>
      <c r="Q458" s="132">
        <v>2021.0</v>
      </c>
      <c r="R458" s="132">
        <v>1.0</v>
      </c>
      <c r="S458" s="137" t="s">
        <v>64</v>
      </c>
      <c r="T458" s="138">
        <v>1.0</v>
      </c>
      <c r="U458" s="139" t="s">
        <v>1040</v>
      </c>
      <c r="V458" s="4" t="s">
        <v>1054</v>
      </c>
      <c r="W458" s="137" t="s">
        <v>1103</v>
      </c>
      <c r="X458" s="140">
        <v>0.81</v>
      </c>
      <c r="Y458" s="136"/>
      <c r="Z458" s="136"/>
      <c r="AA458" s="138">
        <v>150.6</v>
      </c>
      <c r="AB458" s="138">
        <v>1.0</v>
      </c>
      <c r="AC458" s="133" t="s">
        <v>68</v>
      </c>
      <c r="AD458" s="4" t="s">
        <v>1077</v>
      </c>
      <c r="AE458" s="140">
        <v>0.65</v>
      </c>
      <c r="AF458" s="136"/>
      <c r="AG458" s="136"/>
    </row>
    <row r="459" ht="15.75" customHeight="1">
      <c r="A459" s="132">
        <v>45.0</v>
      </c>
      <c r="B459" s="130">
        <v>476.0</v>
      </c>
      <c r="C459" s="130">
        <v>17.0</v>
      </c>
      <c r="D459" s="130">
        <v>561.0</v>
      </c>
      <c r="E459" s="130">
        <v>458.0</v>
      </c>
      <c r="F459" s="4" t="s">
        <v>862</v>
      </c>
      <c r="G459" s="4" t="s">
        <v>1611</v>
      </c>
      <c r="H459" s="145" t="s">
        <v>1612</v>
      </c>
      <c r="I459" s="132" t="b">
        <v>1</v>
      </c>
      <c r="J459" s="133" t="s">
        <v>52</v>
      </c>
      <c r="K459" s="4" t="s">
        <v>916</v>
      </c>
      <c r="L459" s="4" t="s">
        <v>916</v>
      </c>
      <c r="M459" s="4" t="s">
        <v>1613</v>
      </c>
      <c r="N459" s="135" t="s">
        <v>1121</v>
      </c>
      <c r="O459" s="136"/>
      <c r="P459" s="139" t="s">
        <v>196</v>
      </c>
      <c r="Q459" s="132">
        <v>2021.0</v>
      </c>
      <c r="R459" s="132">
        <v>1.0</v>
      </c>
      <c r="S459" s="137" t="s">
        <v>54</v>
      </c>
      <c r="T459" s="143">
        <v>3.0</v>
      </c>
      <c r="U459" s="136"/>
      <c r="V459" s="4" t="s">
        <v>1041</v>
      </c>
      <c r="W459" s="137" t="s">
        <v>1042</v>
      </c>
      <c r="X459" s="140">
        <v>0.4</v>
      </c>
      <c r="Y459" s="136"/>
      <c r="Z459" s="136"/>
      <c r="AA459" s="138">
        <v>92.0</v>
      </c>
      <c r="AB459" s="138">
        <v>1.0</v>
      </c>
      <c r="AC459" s="133" t="s">
        <v>68</v>
      </c>
      <c r="AD459" s="140">
        <v>43303.0</v>
      </c>
      <c r="AE459" s="140">
        <v>1.9</v>
      </c>
      <c r="AF459" s="136"/>
      <c r="AG459" s="136"/>
    </row>
    <row r="460" ht="15.75" customHeight="1">
      <c r="A460" s="132">
        <v>45.0</v>
      </c>
      <c r="B460" s="130">
        <v>477.0</v>
      </c>
      <c r="C460" s="130">
        <v>17.0</v>
      </c>
      <c r="D460" s="130">
        <v>562.0</v>
      </c>
      <c r="E460" s="130">
        <v>459.0</v>
      </c>
      <c r="F460" s="4" t="s">
        <v>862</v>
      </c>
      <c r="G460" s="4" t="s">
        <v>1611</v>
      </c>
      <c r="H460" s="145" t="s">
        <v>1612</v>
      </c>
      <c r="I460" s="132" t="b">
        <v>1</v>
      </c>
      <c r="J460" s="133" t="s">
        <v>52</v>
      </c>
      <c r="K460" s="4" t="s">
        <v>916</v>
      </c>
      <c r="L460" s="4" t="s">
        <v>916</v>
      </c>
      <c r="M460" s="4" t="s">
        <v>1614</v>
      </c>
      <c r="N460" s="135" t="s">
        <v>1117</v>
      </c>
      <c r="O460" s="136"/>
      <c r="P460" s="139" t="s">
        <v>196</v>
      </c>
      <c r="Q460" s="132">
        <v>2021.0</v>
      </c>
      <c r="R460" s="132">
        <v>1.0</v>
      </c>
      <c r="S460" s="137" t="s">
        <v>54</v>
      </c>
      <c r="T460" s="143">
        <v>3.0</v>
      </c>
      <c r="U460" s="136"/>
      <c r="V460" s="4" t="s">
        <v>1041</v>
      </c>
      <c r="W460" s="137" t="s">
        <v>1042</v>
      </c>
      <c r="X460" s="140">
        <v>0.8</v>
      </c>
      <c r="Y460" s="136"/>
      <c r="Z460" s="136"/>
      <c r="AA460" s="138">
        <v>92.0</v>
      </c>
      <c r="AB460" s="138">
        <v>1.0</v>
      </c>
      <c r="AC460" s="133" t="s">
        <v>68</v>
      </c>
      <c r="AD460" s="140">
        <v>39900.0</v>
      </c>
      <c r="AE460" s="140">
        <v>1.0</v>
      </c>
      <c r="AF460" s="136"/>
      <c r="AG460" s="136"/>
    </row>
    <row r="461" ht="15.75" customHeight="1">
      <c r="A461" s="132">
        <v>45.0</v>
      </c>
      <c r="B461" s="130">
        <v>480.0</v>
      </c>
      <c r="C461" s="130">
        <v>17.0</v>
      </c>
      <c r="D461" s="130">
        <v>563.0</v>
      </c>
      <c r="E461" s="130">
        <v>460.0</v>
      </c>
      <c r="F461" s="4" t="s">
        <v>862</v>
      </c>
      <c r="G461" s="4" t="s">
        <v>1611</v>
      </c>
      <c r="H461" s="145" t="s">
        <v>1612</v>
      </c>
      <c r="I461" s="132" t="b">
        <v>1</v>
      </c>
      <c r="J461" s="133" t="s">
        <v>52</v>
      </c>
      <c r="K461" s="4" t="s">
        <v>916</v>
      </c>
      <c r="L461" s="4" t="s">
        <v>916</v>
      </c>
      <c r="M461" s="4" t="s">
        <v>1615</v>
      </c>
      <c r="N461" s="135" t="s">
        <v>1142</v>
      </c>
      <c r="O461" s="136"/>
      <c r="P461" s="139" t="s">
        <v>196</v>
      </c>
      <c r="Q461" s="132">
        <v>2021.0</v>
      </c>
      <c r="R461" s="132">
        <v>1.0</v>
      </c>
      <c r="S461" s="137" t="s">
        <v>54</v>
      </c>
      <c r="T461" s="143">
        <v>3.0</v>
      </c>
      <c r="U461" s="136"/>
      <c r="V461" s="4" t="s">
        <v>1041</v>
      </c>
      <c r="W461" s="137" t="s">
        <v>1042</v>
      </c>
      <c r="X461" s="140">
        <v>0.8</v>
      </c>
      <c r="Y461" s="136"/>
      <c r="Z461" s="136"/>
      <c r="AA461" s="138">
        <v>92.0</v>
      </c>
      <c r="AB461" s="138">
        <v>1.0</v>
      </c>
      <c r="AC461" s="133" t="s">
        <v>68</v>
      </c>
      <c r="AD461" s="140">
        <v>30296.0</v>
      </c>
      <c r="AE461" s="140">
        <v>1.5</v>
      </c>
      <c r="AF461" s="136"/>
      <c r="AG461" s="136"/>
    </row>
    <row r="462" ht="15.75" customHeight="1">
      <c r="A462" s="132">
        <v>45.0</v>
      </c>
      <c r="B462" s="130">
        <v>479.0</v>
      </c>
      <c r="C462" s="130">
        <v>17.0</v>
      </c>
      <c r="D462" s="130">
        <v>564.0</v>
      </c>
      <c r="E462" s="130">
        <v>461.0</v>
      </c>
      <c r="F462" s="4" t="s">
        <v>862</v>
      </c>
      <c r="G462" s="4" t="s">
        <v>1611</v>
      </c>
      <c r="H462" s="145" t="s">
        <v>1612</v>
      </c>
      <c r="I462" s="132" t="b">
        <v>1</v>
      </c>
      <c r="J462" s="133" t="s">
        <v>52</v>
      </c>
      <c r="K462" s="4" t="s">
        <v>916</v>
      </c>
      <c r="L462" s="4" t="s">
        <v>916</v>
      </c>
      <c r="M462" s="4" t="s">
        <v>1616</v>
      </c>
      <c r="N462" s="135" t="s">
        <v>1119</v>
      </c>
      <c r="O462" s="136"/>
      <c r="P462" s="139" t="s">
        <v>196</v>
      </c>
      <c r="Q462" s="132">
        <v>2021.0</v>
      </c>
      <c r="R462" s="132">
        <v>1.0</v>
      </c>
      <c r="S462" s="137" t="s">
        <v>77</v>
      </c>
      <c r="T462" s="138">
        <v>2.0</v>
      </c>
      <c r="U462" s="136"/>
      <c r="V462" s="4" t="s">
        <v>1041</v>
      </c>
      <c r="W462" s="137" t="s">
        <v>1042</v>
      </c>
      <c r="X462" s="140">
        <v>1.2</v>
      </c>
      <c r="Y462" s="136"/>
      <c r="Z462" s="136"/>
      <c r="AA462" s="138">
        <v>92.0</v>
      </c>
      <c r="AB462" s="138">
        <v>1.0</v>
      </c>
      <c r="AC462" s="133" t="s">
        <v>68</v>
      </c>
      <c r="AD462" s="140">
        <v>19825.0</v>
      </c>
      <c r="AE462" s="140">
        <v>0.6</v>
      </c>
      <c r="AF462" s="136"/>
      <c r="AG462" s="136"/>
    </row>
    <row r="463" ht="15.75" customHeight="1">
      <c r="A463" s="132">
        <v>45.0</v>
      </c>
      <c r="B463" s="130">
        <v>478.0</v>
      </c>
      <c r="C463" s="130">
        <v>17.0</v>
      </c>
      <c r="D463" s="130">
        <v>565.0</v>
      </c>
      <c r="E463" s="130">
        <v>462.0</v>
      </c>
      <c r="F463" s="4" t="s">
        <v>862</v>
      </c>
      <c r="G463" s="4" t="s">
        <v>1611</v>
      </c>
      <c r="H463" s="145" t="s">
        <v>1612</v>
      </c>
      <c r="I463" s="132" t="b">
        <v>1</v>
      </c>
      <c r="J463" s="133" t="s">
        <v>52</v>
      </c>
      <c r="K463" s="4" t="s">
        <v>916</v>
      </c>
      <c r="L463" s="4" t="s">
        <v>916</v>
      </c>
      <c r="M463" s="4" t="s">
        <v>1617</v>
      </c>
      <c r="N463" s="137" t="s">
        <v>1140</v>
      </c>
      <c r="O463" s="136"/>
      <c r="P463" s="139" t="s">
        <v>196</v>
      </c>
      <c r="Q463" s="132">
        <v>2021.0</v>
      </c>
      <c r="R463" s="132">
        <v>1.0</v>
      </c>
      <c r="S463" s="137" t="s">
        <v>64</v>
      </c>
      <c r="T463" s="138">
        <v>1.0</v>
      </c>
      <c r="U463" s="136"/>
      <c r="V463" s="4" t="s">
        <v>1041</v>
      </c>
      <c r="W463" s="137" t="s">
        <v>1042</v>
      </c>
      <c r="X463" s="140">
        <v>0.7</v>
      </c>
      <c r="Y463" s="136"/>
      <c r="Z463" s="136"/>
      <c r="AA463" s="138">
        <v>92.0</v>
      </c>
      <c r="AB463" s="138">
        <v>1.0</v>
      </c>
      <c r="AC463" s="133" t="s">
        <v>68</v>
      </c>
      <c r="AD463" s="140">
        <v>5347.0</v>
      </c>
      <c r="AE463" s="140">
        <v>0.9</v>
      </c>
      <c r="AF463" s="136"/>
      <c r="AG463" s="136"/>
    </row>
    <row r="464" ht="15.75" customHeight="1">
      <c r="A464" s="132">
        <v>45.0</v>
      </c>
      <c r="B464" s="130">
        <v>169.0</v>
      </c>
      <c r="C464" s="130">
        <v>17.0</v>
      </c>
      <c r="D464" s="130">
        <v>566.0</v>
      </c>
      <c r="E464" s="130">
        <v>463.0</v>
      </c>
      <c r="F464" s="4" t="s">
        <v>862</v>
      </c>
      <c r="G464" s="141"/>
      <c r="H464" s="145" t="s">
        <v>1612</v>
      </c>
      <c r="I464" s="132" t="b">
        <v>1</v>
      </c>
      <c r="J464" s="133" t="s">
        <v>52</v>
      </c>
      <c r="K464" s="4" t="s">
        <v>916</v>
      </c>
      <c r="L464" s="4" t="s">
        <v>916</v>
      </c>
      <c r="M464" s="4" t="s">
        <v>1618</v>
      </c>
      <c r="N464" s="135" t="s">
        <v>1545</v>
      </c>
      <c r="O464" s="136"/>
      <c r="P464" s="139" t="s">
        <v>196</v>
      </c>
      <c r="Q464" s="132">
        <v>2021.0</v>
      </c>
      <c r="R464" s="132">
        <v>3.0</v>
      </c>
      <c r="S464" s="137" t="s">
        <v>64</v>
      </c>
      <c r="T464" s="138">
        <v>1.0</v>
      </c>
      <c r="U464" s="139" t="s">
        <v>1040</v>
      </c>
      <c r="V464" s="137" t="s">
        <v>1047</v>
      </c>
      <c r="W464" s="137" t="s">
        <v>1055</v>
      </c>
      <c r="X464" s="136"/>
      <c r="Y464" s="136"/>
      <c r="Z464" s="136"/>
      <c r="AA464" s="138">
        <v>92.0</v>
      </c>
      <c r="AB464" s="138">
        <v>1.0</v>
      </c>
      <c r="AC464" s="138">
        <v>1.0</v>
      </c>
      <c r="AD464" s="136"/>
      <c r="AE464" s="136"/>
      <c r="AF464" s="136"/>
      <c r="AG464" s="136"/>
    </row>
    <row r="465" ht="15.75" customHeight="1">
      <c r="A465" s="132">
        <v>45.0</v>
      </c>
      <c r="B465" s="130">
        <v>170.0</v>
      </c>
      <c r="C465" s="130">
        <v>17.0</v>
      </c>
      <c r="D465" s="130">
        <v>575.0</v>
      </c>
      <c r="E465" s="130">
        <v>464.0</v>
      </c>
      <c r="F465" s="4" t="s">
        <v>862</v>
      </c>
      <c r="G465" s="141"/>
      <c r="H465" s="131" t="s">
        <v>913</v>
      </c>
      <c r="I465" s="132" t="b">
        <v>1</v>
      </c>
      <c r="J465" s="133" t="s">
        <v>52</v>
      </c>
      <c r="K465" s="78" t="s">
        <v>914</v>
      </c>
      <c r="L465" s="133" t="s">
        <v>914</v>
      </c>
      <c r="M465" s="4" t="s">
        <v>1619</v>
      </c>
      <c r="N465" s="137" t="s">
        <v>1270</v>
      </c>
      <c r="O465" s="139" t="s">
        <v>52</v>
      </c>
      <c r="P465" s="136"/>
      <c r="Q465" s="132">
        <v>2020.0</v>
      </c>
      <c r="R465" s="132">
        <v>3.0</v>
      </c>
      <c r="S465" s="137" t="s">
        <v>64</v>
      </c>
      <c r="T465" s="138">
        <v>1.0</v>
      </c>
      <c r="U465" s="139" t="s">
        <v>1040</v>
      </c>
      <c r="V465" s="137" t="s">
        <v>1047</v>
      </c>
      <c r="W465" s="137" t="s">
        <v>1055</v>
      </c>
      <c r="X465" s="136"/>
      <c r="Y465" s="136"/>
      <c r="Z465" s="136"/>
      <c r="AA465" s="138">
        <v>0.0</v>
      </c>
      <c r="AB465" s="138">
        <v>1.0</v>
      </c>
      <c r="AC465" s="138">
        <v>1.0</v>
      </c>
      <c r="AD465" s="136"/>
      <c r="AE465" s="136"/>
      <c r="AF465" s="136"/>
      <c r="AG465" s="136"/>
    </row>
    <row r="466" ht="15.75" customHeight="1">
      <c r="A466" s="132">
        <v>45.0</v>
      </c>
      <c r="B466" s="130">
        <v>216.0</v>
      </c>
      <c r="C466" s="130">
        <v>17.0</v>
      </c>
      <c r="D466" s="130">
        <v>576.0</v>
      </c>
      <c r="E466" s="130">
        <v>465.0</v>
      </c>
      <c r="F466" s="4" t="s">
        <v>862</v>
      </c>
      <c r="G466" s="141"/>
      <c r="H466" s="131" t="s">
        <v>913</v>
      </c>
      <c r="I466" s="132" t="b">
        <v>1</v>
      </c>
      <c r="J466" s="158" t="s">
        <v>52</v>
      </c>
      <c r="K466" s="78" t="s">
        <v>914</v>
      </c>
      <c r="L466" s="78" t="s">
        <v>914</v>
      </c>
      <c r="M466" s="4" t="s">
        <v>1620</v>
      </c>
      <c r="N466" s="137" t="s">
        <v>1102</v>
      </c>
      <c r="O466" s="139" t="s">
        <v>52</v>
      </c>
      <c r="P466" s="136"/>
      <c r="Q466" s="132">
        <v>2020.0</v>
      </c>
      <c r="R466" s="132">
        <v>3.0</v>
      </c>
      <c r="S466" s="137" t="s">
        <v>54</v>
      </c>
      <c r="T466" s="143">
        <v>3.0</v>
      </c>
      <c r="U466" s="139" t="s">
        <v>1040</v>
      </c>
      <c r="V466" s="137" t="s">
        <v>1047</v>
      </c>
      <c r="W466" s="137" t="s">
        <v>1103</v>
      </c>
      <c r="X466" s="136"/>
      <c r="Y466" s="136"/>
      <c r="Z466" s="136"/>
      <c r="AA466" s="138">
        <v>0.0</v>
      </c>
      <c r="AB466" s="138">
        <v>1.0</v>
      </c>
      <c r="AC466" s="133" t="s">
        <v>68</v>
      </c>
      <c r="AD466" s="136"/>
      <c r="AE466" s="136"/>
      <c r="AF466" s="136"/>
      <c r="AG466" s="136"/>
    </row>
    <row r="467" ht="15.75" customHeight="1">
      <c r="A467" s="132">
        <v>45.0</v>
      </c>
      <c r="B467" s="130">
        <v>102.0</v>
      </c>
      <c r="C467" s="130">
        <v>17.0</v>
      </c>
      <c r="D467" s="130">
        <v>577.0</v>
      </c>
      <c r="E467" s="130">
        <v>466.0</v>
      </c>
      <c r="F467" s="4" t="s">
        <v>862</v>
      </c>
      <c r="G467" s="141"/>
      <c r="H467" s="131" t="s">
        <v>913</v>
      </c>
      <c r="I467" s="132" t="b">
        <v>0</v>
      </c>
      <c r="J467" s="209" t="s">
        <v>52</v>
      </c>
      <c r="K467" s="78" t="s">
        <v>914</v>
      </c>
      <c r="L467" s="210" t="s">
        <v>1621</v>
      </c>
      <c r="M467" s="4" t="s">
        <v>1622</v>
      </c>
      <c r="N467" s="137" t="s">
        <v>1371</v>
      </c>
      <c r="O467" s="139" t="s">
        <v>52</v>
      </c>
      <c r="P467" s="136"/>
      <c r="Q467" s="132">
        <v>2023.0</v>
      </c>
      <c r="R467" s="132">
        <v>3.0</v>
      </c>
      <c r="S467" s="137" t="s">
        <v>54</v>
      </c>
      <c r="T467" s="143">
        <v>3.0</v>
      </c>
      <c r="U467" s="139" t="s">
        <v>1053</v>
      </c>
      <c r="V467" s="137" t="s">
        <v>1047</v>
      </c>
      <c r="W467" s="137" t="s">
        <v>1103</v>
      </c>
      <c r="X467" s="136"/>
      <c r="Y467" s="136"/>
      <c r="Z467" s="136"/>
      <c r="AA467" s="138">
        <v>0.0</v>
      </c>
      <c r="AB467" s="138">
        <v>1.0</v>
      </c>
      <c r="AC467" s="133" t="s">
        <v>68</v>
      </c>
      <c r="AD467" s="136"/>
      <c r="AE467" s="140">
        <v>2.8</v>
      </c>
      <c r="AF467" s="136"/>
      <c r="AG467" s="136"/>
    </row>
    <row r="468" ht="15.75" customHeight="1">
      <c r="A468" s="132">
        <v>45.0</v>
      </c>
      <c r="B468" s="130">
        <v>475.0</v>
      </c>
      <c r="C468" s="130">
        <v>17.0</v>
      </c>
      <c r="D468" s="130">
        <v>560.0</v>
      </c>
      <c r="E468" s="130">
        <v>467.0</v>
      </c>
      <c r="F468" s="4" t="s">
        <v>862</v>
      </c>
      <c r="G468" s="4" t="s">
        <v>1552</v>
      </c>
      <c r="H468" s="131" t="s">
        <v>1553</v>
      </c>
      <c r="I468" s="132" t="b">
        <v>1</v>
      </c>
      <c r="J468" s="133" t="s">
        <v>52</v>
      </c>
      <c r="K468" s="4" t="s">
        <v>1554</v>
      </c>
      <c r="L468" s="4" t="s">
        <v>1554</v>
      </c>
      <c r="M468" s="4" t="s">
        <v>1555</v>
      </c>
      <c r="N468" s="135" t="s">
        <v>1117</v>
      </c>
      <c r="O468" s="136"/>
      <c r="P468" s="139" t="s">
        <v>196</v>
      </c>
      <c r="Q468" s="132">
        <v>2021.0</v>
      </c>
      <c r="R468" s="132">
        <v>1.0</v>
      </c>
      <c r="S468" s="137" t="s">
        <v>64</v>
      </c>
      <c r="T468" s="138">
        <v>1.0</v>
      </c>
      <c r="U468" s="136"/>
      <c r="V468" s="4" t="s">
        <v>1041</v>
      </c>
      <c r="W468" s="137" t="s">
        <v>1042</v>
      </c>
      <c r="X468" s="140">
        <v>0.7</v>
      </c>
      <c r="Y468" s="136"/>
      <c r="Z468" s="136"/>
      <c r="AA468" s="136"/>
      <c r="AB468" s="138">
        <v>1.0</v>
      </c>
      <c r="AC468" s="138">
        <v>1.0</v>
      </c>
      <c r="AD468" s="140">
        <v>78285.0</v>
      </c>
      <c r="AE468" s="140">
        <v>0.6</v>
      </c>
      <c r="AF468" s="136"/>
      <c r="AG468" s="136"/>
    </row>
    <row r="469" ht="15.75" customHeight="1">
      <c r="A469" s="132">
        <v>45.0</v>
      </c>
      <c r="B469" s="130">
        <v>191.0</v>
      </c>
      <c r="C469" s="130">
        <v>17.0</v>
      </c>
      <c r="D469" s="130">
        <v>590.0</v>
      </c>
      <c r="E469" s="130">
        <v>468.0</v>
      </c>
      <c r="F469" s="4" t="s">
        <v>862</v>
      </c>
      <c r="G469" s="141"/>
      <c r="H469" s="145" t="s">
        <v>1098</v>
      </c>
      <c r="I469" s="132" t="b">
        <v>1</v>
      </c>
      <c r="J469" s="158" t="s">
        <v>52</v>
      </c>
      <c r="K469" s="78" t="s">
        <v>1099</v>
      </c>
      <c r="L469" s="78" t="s">
        <v>1099</v>
      </c>
      <c r="M469" s="4" t="s">
        <v>1101</v>
      </c>
      <c r="N469" s="135" t="s">
        <v>1102</v>
      </c>
      <c r="O469" s="136"/>
      <c r="P469" s="136"/>
      <c r="Q469" s="132">
        <v>2021.0</v>
      </c>
      <c r="R469" s="132">
        <v>3.0</v>
      </c>
      <c r="S469" s="137" t="s">
        <v>54</v>
      </c>
      <c r="T469" s="143">
        <v>3.0</v>
      </c>
      <c r="U469" s="139" t="s">
        <v>1040</v>
      </c>
      <c r="V469" s="137" t="s">
        <v>1047</v>
      </c>
      <c r="W469" s="137" t="s">
        <v>1103</v>
      </c>
      <c r="X469" s="136"/>
      <c r="Y469" s="136"/>
      <c r="Z469" s="136"/>
      <c r="AA469" s="136"/>
      <c r="AB469" s="138">
        <v>1.0</v>
      </c>
      <c r="AC469" s="138">
        <v>1.0</v>
      </c>
      <c r="AD469" s="136"/>
      <c r="AE469" s="136"/>
      <c r="AF469" s="136"/>
      <c r="AG469" s="136"/>
    </row>
    <row r="470" ht="15.75" customHeight="1">
      <c r="A470" s="132">
        <v>45.0</v>
      </c>
      <c r="B470" s="130">
        <v>473.0</v>
      </c>
      <c r="C470" s="130">
        <v>17.0</v>
      </c>
      <c r="D470" s="130">
        <v>591.0</v>
      </c>
      <c r="E470" s="130">
        <v>469.0</v>
      </c>
      <c r="F470" s="4" t="s">
        <v>862</v>
      </c>
      <c r="G470" s="4" t="s">
        <v>1104</v>
      </c>
      <c r="H470" s="4" t="s">
        <v>1104</v>
      </c>
      <c r="I470" s="132" t="b">
        <v>1</v>
      </c>
      <c r="J470" s="133" t="s">
        <v>52</v>
      </c>
      <c r="K470" s="4" t="s">
        <v>1105</v>
      </c>
      <c r="L470" s="4" t="s">
        <v>1105</v>
      </c>
      <c r="M470" s="4" t="s">
        <v>1106</v>
      </c>
      <c r="N470" s="135" t="s">
        <v>1049</v>
      </c>
      <c r="O470" s="136"/>
      <c r="P470" s="136"/>
      <c r="Q470" s="132">
        <v>2022.0</v>
      </c>
      <c r="R470" s="132">
        <v>3.0</v>
      </c>
      <c r="S470" s="137" t="s">
        <v>77</v>
      </c>
      <c r="T470" s="138">
        <v>2.0</v>
      </c>
      <c r="U470" s="136"/>
      <c r="V470" s="137" t="s">
        <v>1047</v>
      </c>
      <c r="W470" s="137" t="s">
        <v>1042</v>
      </c>
      <c r="X470" s="136"/>
      <c r="Y470" s="136"/>
      <c r="Z470" s="136"/>
      <c r="AA470" s="136"/>
      <c r="AB470" s="138">
        <v>1.0</v>
      </c>
      <c r="AC470" s="138">
        <v>1.0</v>
      </c>
      <c r="AD470" s="136"/>
      <c r="AE470" s="136"/>
      <c r="AF470" s="136"/>
      <c r="AG470" s="136"/>
    </row>
    <row r="471" ht="15.75" customHeight="1">
      <c r="A471" s="132">
        <v>45.0</v>
      </c>
      <c r="B471" s="130">
        <v>95.0</v>
      </c>
      <c r="C471" s="130">
        <v>17.0</v>
      </c>
      <c r="D471" s="130">
        <v>582.0</v>
      </c>
      <c r="E471" s="130">
        <v>470.0</v>
      </c>
      <c r="F471" s="4" t="s">
        <v>862</v>
      </c>
      <c r="G471" s="141"/>
      <c r="H471" s="131" t="s">
        <v>1508</v>
      </c>
      <c r="I471" s="132" t="b">
        <v>0</v>
      </c>
      <c r="J471" s="133" t="s">
        <v>52</v>
      </c>
      <c r="K471" s="131" t="s">
        <v>1509</v>
      </c>
      <c r="L471" s="4" t="s">
        <v>1510</v>
      </c>
      <c r="M471" s="4" t="s">
        <v>1511</v>
      </c>
      <c r="N471" s="137" t="s">
        <v>1371</v>
      </c>
      <c r="O471" s="136"/>
      <c r="P471" s="136"/>
      <c r="Q471" s="132">
        <v>2016.0</v>
      </c>
      <c r="R471" s="132">
        <v>3.0</v>
      </c>
      <c r="S471" s="137" t="s">
        <v>54</v>
      </c>
      <c r="T471" s="143">
        <v>3.0</v>
      </c>
      <c r="U471" s="139" t="s">
        <v>1053</v>
      </c>
      <c r="V471" s="137" t="s">
        <v>1047</v>
      </c>
      <c r="W471" s="137" t="s">
        <v>66</v>
      </c>
      <c r="X471" s="136"/>
      <c r="Y471" s="136"/>
      <c r="Z471" s="136"/>
      <c r="AA471" s="136"/>
      <c r="AB471" s="138">
        <v>1.0</v>
      </c>
      <c r="AC471" s="138">
        <v>1.0</v>
      </c>
      <c r="AD471" s="136"/>
      <c r="AE471" s="140">
        <v>1.612903226</v>
      </c>
      <c r="AF471" s="136"/>
      <c r="AG471" s="136"/>
    </row>
    <row r="472" ht="15.75" customHeight="1">
      <c r="A472" s="132">
        <v>45.0</v>
      </c>
      <c r="B472" s="130">
        <v>13.0</v>
      </c>
      <c r="C472" s="130">
        <v>17.0</v>
      </c>
      <c r="D472" s="130">
        <v>586.0</v>
      </c>
      <c r="E472" s="130">
        <v>471.0</v>
      </c>
      <c r="F472" s="4" t="s">
        <v>862</v>
      </c>
      <c r="G472" s="78" t="s">
        <v>1034</v>
      </c>
      <c r="H472" s="136"/>
      <c r="I472" s="136"/>
      <c r="J472" s="136"/>
      <c r="K472" s="136"/>
      <c r="L472" s="78" t="s">
        <v>1248</v>
      </c>
      <c r="M472" s="136"/>
      <c r="N472" s="135" t="s">
        <v>1102</v>
      </c>
      <c r="O472" s="136"/>
      <c r="P472" s="136"/>
      <c r="Q472" s="132">
        <v>2021.0</v>
      </c>
      <c r="R472" s="132">
        <v>1.0</v>
      </c>
      <c r="S472" s="137" t="s">
        <v>64</v>
      </c>
      <c r="T472" s="138">
        <v>1.0</v>
      </c>
      <c r="U472" s="139" t="s">
        <v>1053</v>
      </c>
      <c r="V472" s="4" t="s">
        <v>1041</v>
      </c>
      <c r="W472" s="137" t="s">
        <v>1103</v>
      </c>
      <c r="X472" s="140">
        <v>0.98</v>
      </c>
      <c r="Y472" s="136"/>
      <c r="Z472" s="136"/>
      <c r="AA472" s="136"/>
      <c r="AB472" s="136"/>
      <c r="AC472" s="136"/>
      <c r="AD472" s="4" t="s">
        <v>1077</v>
      </c>
      <c r="AE472" s="140">
        <v>0.81</v>
      </c>
      <c r="AF472" s="136"/>
      <c r="AG472" s="136"/>
    </row>
    <row r="473" ht="15.75" customHeight="1">
      <c r="A473" s="132">
        <v>45.0</v>
      </c>
      <c r="B473" s="130">
        <v>474.0</v>
      </c>
      <c r="C473" s="130">
        <v>17.0</v>
      </c>
      <c r="D473" s="130">
        <v>588.0</v>
      </c>
      <c r="E473" s="130">
        <v>472.0</v>
      </c>
      <c r="F473" s="4" t="s">
        <v>862</v>
      </c>
      <c r="G473" s="78" t="s">
        <v>1372</v>
      </c>
      <c r="H473" s="136"/>
      <c r="I473" s="136"/>
      <c r="J473" s="136"/>
      <c r="K473" s="136"/>
      <c r="L473" s="78" t="s">
        <v>1374</v>
      </c>
      <c r="M473" s="136"/>
      <c r="N473" s="135" t="s">
        <v>1049</v>
      </c>
      <c r="O473" s="136"/>
      <c r="P473" s="136"/>
      <c r="Q473" s="132">
        <v>2022.0</v>
      </c>
      <c r="R473" s="132">
        <v>3.0</v>
      </c>
      <c r="S473" s="137" t="s">
        <v>77</v>
      </c>
      <c r="T473" s="138">
        <v>2.0</v>
      </c>
      <c r="U473" s="136"/>
      <c r="V473" s="137" t="s">
        <v>1047</v>
      </c>
      <c r="W473" s="137" t="s">
        <v>1042</v>
      </c>
      <c r="X473" s="136"/>
      <c r="Y473" s="136"/>
      <c r="Z473" s="136"/>
      <c r="AA473" s="136"/>
      <c r="AB473" s="136"/>
      <c r="AC473" s="136"/>
      <c r="AD473" s="136"/>
      <c r="AE473" s="136"/>
      <c r="AF473" s="136"/>
      <c r="AG473" s="136"/>
    </row>
    <row r="474" ht="15.75" customHeight="1">
      <c r="A474" s="132">
        <v>45.0</v>
      </c>
      <c r="B474" s="130">
        <v>472.0</v>
      </c>
      <c r="C474" s="130">
        <v>17.0</v>
      </c>
      <c r="D474" s="130">
        <v>589.0</v>
      </c>
      <c r="E474" s="130">
        <v>473.0</v>
      </c>
      <c r="F474" s="4" t="s">
        <v>862</v>
      </c>
      <c r="G474" s="78" t="s">
        <v>1072</v>
      </c>
      <c r="H474" s="136"/>
      <c r="I474" s="136"/>
      <c r="J474" s="136"/>
      <c r="K474" s="136"/>
      <c r="L474" s="78" t="s">
        <v>1074</v>
      </c>
      <c r="M474" s="136"/>
      <c r="N474" s="135" t="s">
        <v>1046</v>
      </c>
      <c r="O474" s="136"/>
      <c r="P474" s="136"/>
      <c r="Q474" s="132">
        <v>2022.0</v>
      </c>
      <c r="R474" s="132">
        <v>3.0</v>
      </c>
      <c r="S474" s="137" t="s">
        <v>77</v>
      </c>
      <c r="T474" s="138">
        <v>2.0</v>
      </c>
      <c r="U474" s="136"/>
      <c r="V474" s="137" t="s">
        <v>1047</v>
      </c>
      <c r="W474" s="137" t="s">
        <v>1055</v>
      </c>
      <c r="X474" s="136"/>
      <c r="Y474" s="136"/>
      <c r="Z474" s="136"/>
      <c r="AA474" s="136"/>
      <c r="AB474" s="136"/>
      <c r="AC474" s="136"/>
      <c r="AD474" s="136"/>
      <c r="AE474" s="136"/>
      <c r="AF474" s="136"/>
      <c r="AG474" s="136"/>
    </row>
    <row r="475" ht="15.75" customHeight="1">
      <c r="A475" s="132">
        <v>47.0</v>
      </c>
      <c r="B475" s="130">
        <v>197.0</v>
      </c>
      <c r="C475" s="130">
        <v>18.0</v>
      </c>
      <c r="D475" s="130">
        <v>600.0</v>
      </c>
      <c r="E475" s="130">
        <v>474.0</v>
      </c>
      <c r="F475" s="4" t="s">
        <v>1237</v>
      </c>
      <c r="G475" s="141"/>
      <c r="H475" s="136"/>
      <c r="I475" s="136"/>
      <c r="J475" s="136"/>
      <c r="K475" s="136"/>
      <c r="L475" s="78" t="s">
        <v>1238</v>
      </c>
      <c r="M475" s="136"/>
      <c r="N475" s="137" t="s">
        <v>1052</v>
      </c>
      <c r="O475" s="136"/>
      <c r="P475" s="136"/>
      <c r="Q475" s="132">
        <v>2020.0</v>
      </c>
      <c r="R475" s="132">
        <v>2.0</v>
      </c>
      <c r="S475" s="137" t="s">
        <v>54</v>
      </c>
      <c r="T475" s="143">
        <v>3.0</v>
      </c>
      <c r="U475" s="139" t="s">
        <v>1040</v>
      </c>
      <c r="V475" s="4" t="s">
        <v>1054</v>
      </c>
      <c r="W475" s="137" t="s">
        <v>1055</v>
      </c>
      <c r="X475" s="140">
        <v>0.61</v>
      </c>
      <c r="Y475" s="136"/>
      <c r="Z475" s="136"/>
      <c r="AA475" s="136"/>
      <c r="AB475" s="136"/>
      <c r="AC475" s="136"/>
      <c r="AD475" s="136"/>
      <c r="AE475" s="136"/>
      <c r="AF475" s="136"/>
      <c r="AG475" s="136"/>
    </row>
    <row r="476" ht="15.75" customHeight="1">
      <c r="A476" s="132">
        <v>57.0</v>
      </c>
      <c r="B476" s="130">
        <v>157.0</v>
      </c>
      <c r="C476" s="130">
        <v>19.0</v>
      </c>
      <c r="D476" s="130">
        <v>617.0</v>
      </c>
      <c r="E476" s="130">
        <v>475.0</v>
      </c>
      <c r="F476" s="4" t="s">
        <v>919</v>
      </c>
      <c r="G476" s="141"/>
      <c r="H476" s="4" t="s">
        <v>966</v>
      </c>
      <c r="I476" s="132" t="b">
        <v>0</v>
      </c>
      <c r="J476" s="133" t="s">
        <v>52</v>
      </c>
      <c r="K476" s="4" t="s">
        <v>967</v>
      </c>
      <c r="L476" s="4" t="s">
        <v>1454</v>
      </c>
      <c r="M476" s="4" t="s">
        <v>966</v>
      </c>
      <c r="N476" s="137" t="s">
        <v>1052</v>
      </c>
      <c r="O476" s="136"/>
      <c r="P476" s="139" t="s">
        <v>196</v>
      </c>
      <c r="Q476" s="132">
        <v>2020.0</v>
      </c>
      <c r="R476" s="132">
        <v>2.0</v>
      </c>
      <c r="S476" s="137" t="s">
        <v>64</v>
      </c>
      <c r="T476" s="138">
        <v>1.0</v>
      </c>
      <c r="U476" s="139" t="s">
        <v>1040</v>
      </c>
      <c r="V476" s="4" t="s">
        <v>1054</v>
      </c>
      <c r="W476" s="137" t="s">
        <v>1055</v>
      </c>
      <c r="X476" s="140">
        <v>1.08</v>
      </c>
      <c r="Y476" s="136"/>
      <c r="Z476" s="136"/>
      <c r="AA476" s="138">
        <v>89061.9</v>
      </c>
      <c r="AB476" s="138">
        <v>89061.9</v>
      </c>
      <c r="AC476" s="138">
        <v>1.0</v>
      </c>
      <c r="AD476" s="136"/>
      <c r="AE476" s="136"/>
      <c r="AF476" s="136"/>
      <c r="AG476" s="136"/>
    </row>
    <row r="477" ht="15.75" customHeight="1">
      <c r="A477" s="132">
        <v>57.0</v>
      </c>
      <c r="B477" s="130">
        <v>252.0</v>
      </c>
      <c r="C477" s="130">
        <v>19.0</v>
      </c>
      <c r="D477" s="130">
        <v>622.0</v>
      </c>
      <c r="E477" s="130">
        <v>476.0</v>
      </c>
      <c r="F477" s="4" t="s">
        <v>919</v>
      </c>
      <c r="G477" s="141"/>
      <c r="H477" s="131" t="s">
        <v>1823</v>
      </c>
      <c r="I477" s="132" t="b">
        <v>0</v>
      </c>
      <c r="J477" s="133" t="s">
        <v>52</v>
      </c>
      <c r="K477" s="4" t="s">
        <v>930</v>
      </c>
      <c r="L477" s="4" t="s">
        <v>1824</v>
      </c>
      <c r="M477" s="4" t="s">
        <v>1823</v>
      </c>
      <c r="N477" s="137" t="s">
        <v>1052</v>
      </c>
      <c r="O477" s="136"/>
      <c r="P477" s="136"/>
      <c r="Q477" s="132">
        <v>2020.0</v>
      </c>
      <c r="R477" s="132">
        <v>2.0</v>
      </c>
      <c r="S477" s="137" t="s">
        <v>77</v>
      </c>
      <c r="T477" s="138">
        <v>2.0</v>
      </c>
      <c r="U477" s="139" t="s">
        <v>1040</v>
      </c>
      <c r="V477" s="4" t="s">
        <v>1054</v>
      </c>
      <c r="W477" s="137" t="s">
        <v>1055</v>
      </c>
      <c r="X477" s="140">
        <v>1.21</v>
      </c>
      <c r="Y477" s="136"/>
      <c r="Z477" s="136"/>
      <c r="AA477" s="138">
        <v>74729.0</v>
      </c>
      <c r="AB477" s="138">
        <v>74729.0</v>
      </c>
      <c r="AC477" s="138">
        <v>1.0</v>
      </c>
      <c r="AD477" s="136"/>
      <c r="AE477" s="136"/>
      <c r="AF477" s="136"/>
      <c r="AG477" s="136"/>
    </row>
    <row r="478" ht="15.75" customHeight="1">
      <c r="A478" s="149">
        <v>57.0</v>
      </c>
      <c r="B478" s="130">
        <v>487.0</v>
      </c>
      <c r="C478" s="130">
        <v>19.0</v>
      </c>
      <c r="D478" s="150">
        <v>614.0</v>
      </c>
      <c r="E478" s="130">
        <v>477.0</v>
      </c>
      <c r="F478" s="144" t="s">
        <v>919</v>
      </c>
      <c r="G478" s="144" t="s">
        <v>1817</v>
      </c>
      <c r="H478" s="144" t="s">
        <v>1817</v>
      </c>
      <c r="I478" s="132" t="b">
        <v>1</v>
      </c>
      <c r="J478" s="151" t="s">
        <v>52</v>
      </c>
      <c r="K478" s="144" t="s">
        <v>1818</v>
      </c>
      <c r="L478" s="144" t="s">
        <v>1818</v>
      </c>
      <c r="M478" s="4" t="s">
        <v>1819</v>
      </c>
      <c r="N478" s="153" t="s">
        <v>1063</v>
      </c>
      <c r="O478" s="154"/>
      <c r="P478" s="154"/>
      <c r="Q478" s="149">
        <v>2022.0</v>
      </c>
      <c r="R478" s="149">
        <v>3.0</v>
      </c>
      <c r="S478" s="153" t="s">
        <v>77</v>
      </c>
      <c r="T478" s="138">
        <v>2.0</v>
      </c>
      <c r="U478" s="154"/>
      <c r="V478" s="153" t="s">
        <v>1047</v>
      </c>
      <c r="W478" s="153" t="s">
        <v>1055</v>
      </c>
      <c r="X478" s="156">
        <v>1.53</v>
      </c>
      <c r="Y478" s="154"/>
      <c r="Z478" s="154"/>
      <c r="AA478" s="157">
        <v>18196.5</v>
      </c>
      <c r="AB478" s="157">
        <v>212.9</v>
      </c>
      <c r="AC478" s="157">
        <v>1.0</v>
      </c>
      <c r="AD478" s="154"/>
      <c r="AE478" s="154"/>
      <c r="AF478" s="154"/>
      <c r="AG478" s="154"/>
    </row>
    <row r="479" ht="15.75" customHeight="1">
      <c r="A479" s="149">
        <v>57.0</v>
      </c>
      <c r="B479" s="130">
        <v>488.0</v>
      </c>
      <c r="C479" s="130">
        <v>19.0</v>
      </c>
      <c r="D479" s="150">
        <v>615.0</v>
      </c>
      <c r="E479" s="130">
        <v>478.0</v>
      </c>
      <c r="F479" s="144" t="s">
        <v>919</v>
      </c>
      <c r="G479" s="144" t="s">
        <v>1817</v>
      </c>
      <c r="H479" s="144" t="s">
        <v>1817</v>
      </c>
      <c r="I479" s="132" t="b">
        <v>1</v>
      </c>
      <c r="J479" s="151" t="s">
        <v>52</v>
      </c>
      <c r="K479" s="144" t="s">
        <v>1818</v>
      </c>
      <c r="L479" s="144" t="s">
        <v>1818</v>
      </c>
      <c r="M479" s="4" t="s">
        <v>1820</v>
      </c>
      <c r="N479" s="179" t="s">
        <v>1049</v>
      </c>
      <c r="O479" s="154"/>
      <c r="P479" s="154"/>
      <c r="Q479" s="149">
        <v>2022.0</v>
      </c>
      <c r="R479" s="149">
        <v>3.0</v>
      </c>
      <c r="S479" s="153" t="s">
        <v>77</v>
      </c>
      <c r="T479" s="138">
        <v>2.0</v>
      </c>
      <c r="U479" s="154"/>
      <c r="V479" s="153" t="s">
        <v>1047</v>
      </c>
      <c r="W479" s="153" t="s">
        <v>1042</v>
      </c>
      <c r="X479" s="154"/>
      <c r="Y479" s="154"/>
      <c r="Z479" s="154"/>
      <c r="AA479" s="157">
        <v>18196.5</v>
      </c>
      <c r="AB479" s="157">
        <v>1.0</v>
      </c>
      <c r="AC479" s="151" t="s">
        <v>68</v>
      </c>
      <c r="AD479" s="154"/>
      <c r="AE479" s="154"/>
      <c r="AF479" s="154"/>
      <c r="AG479" s="154"/>
    </row>
    <row r="480" ht="15.75" customHeight="1">
      <c r="A480" s="132">
        <v>57.0</v>
      </c>
      <c r="B480" s="130">
        <v>245.0</v>
      </c>
      <c r="C480" s="130">
        <v>19.0</v>
      </c>
      <c r="D480" s="130">
        <v>618.0</v>
      </c>
      <c r="E480" s="130">
        <v>479.0</v>
      </c>
      <c r="F480" s="4" t="s">
        <v>919</v>
      </c>
      <c r="G480" s="141"/>
      <c r="H480" s="145" t="s">
        <v>1542</v>
      </c>
      <c r="I480" s="132" t="b">
        <v>1</v>
      </c>
      <c r="J480" s="133" t="s">
        <v>52</v>
      </c>
      <c r="K480" s="4" t="s">
        <v>974</v>
      </c>
      <c r="L480" s="4" t="s">
        <v>974</v>
      </c>
      <c r="M480" s="4" t="s">
        <v>1542</v>
      </c>
      <c r="N480" s="137" t="s">
        <v>1052</v>
      </c>
      <c r="O480" s="136"/>
      <c r="P480" s="139" t="s">
        <v>196</v>
      </c>
      <c r="Q480" s="132">
        <v>2020.0</v>
      </c>
      <c r="R480" s="132">
        <v>2.0</v>
      </c>
      <c r="S480" s="137" t="s">
        <v>77</v>
      </c>
      <c r="T480" s="138">
        <v>2.0</v>
      </c>
      <c r="U480" s="139" t="s">
        <v>1040</v>
      </c>
      <c r="V480" s="4" t="s">
        <v>1054</v>
      </c>
      <c r="W480" s="137" t="s">
        <v>1055</v>
      </c>
      <c r="X480" s="140">
        <v>1.34</v>
      </c>
      <c r="Y480" s="136"/>
      <c r="Z480" s="136"/>
      <c r="AA480" s="138">
        <v>16061.6</v>
      </c>
      <c r="AB480" s="138">
        <v>16061.6</v>
      </c>
      <c r="AC480" s="138">
        <v>1.0</v>
      </c>
      <c r="AD480" s="136"/>
      <c r="AE480" s="136"/>
      <c r="AF480" s="136"/>
      <c r="AG480" s="136"/>
    </row>
    <row r="481" ht="15.75" customHeight="1">
      <c r="A481" s="132">
        <v>57.0</v>
      </c>
      <c r="B481" s="130">
        <v>490.0</v>
      </c>
      <c r="C481" s="130">
        <v>19.0</v>
      </c>
      <c r="D481" s="130">
        <v>610.0</v>
      </c>
      <c r="E481" s="130">
        <v>480.0</v>
      </c>
      <c r="F481" s="4" t="s">
        <v>919</v>
      </c>
      <c r="G481" s="173" t="s">
        <v>1191</v>
      </c>
      <c r="H481" s="131" t="s">
        <v>1190</v>
      </c>
      <c r="I481" s="132" t="b">
        <v>0</v>
      </c>
      <c r="J481" s="133" t="s">
        <v>52</v>
      </c>
      <c r="K481" s="131" t="s">
        <v>946</v>
      </c>
      <c r="L481" s="173" t="s">
        <v>1192</v>
      </c>
      <c r="M481" s="4" t="s">
        <v>1193</v>
      </c>
      <c r="N481" s="135" t="s">
        <v>1142</v>
      </c>
      <c r="O481" s="136"/>
      <c r="P481" s="139" t="s">
        <v>196</v>
      </c>
      <c r="Q481" s="132">
        <v>2021.0</v>
      </c>
      <c r="R481" s="132">
        <v>1.0</v>
      </c>
      <c r="S481" s="137" t="s">
        <v>64</v>
      </c>
      <c r="T481" s="138">
        <v>1.0</v>
      </c>
      <c r="U481" s="136"/>
      <c r="V481" s="4" t="s">
        <v>1041</v>
      </c>
      <c r="W481" s="137" t="s">
        <v>1042</v>
      </c>
      <c r="X481" s="140">
        <v>0.8</v>
      </c>
      <c r="Y481" s="136"/>
      <c r="Z481" s="136"/>
      <c r="AA481" s="138">
        <v>15768.0</v>
      </c>
      <c r="AB481" s="138">
        <v>1.0</v>
      </c>
      <c r="AC481" s="133" t="s">
        <v>68</v>
      </c>
      <c r="AD481" s="140">
        <v>87933.0</v>
      </c>
      <c r="AE481" s="140">
        <v>0.9</v>
      </c>
      <c r="AF481" s="136"/>
      <c r="AG481" s="136"/>
    </row>
    <row r="482" ht="15.75" customHeight="1">
      <c r="A482" s="132">
        <v>57.0</v>
      </c>
      <c r="B482" s="130">
        <v>492.0</v>
      </c>
      <c r="C482" s="130">
        <v>19.0</v>
      </c>
      <c r="D482" s="130">
        <v>611.0</v>
      </c>
      <c r="E482" s="130">
        <v>481.0</v>
      </c>
      <c r="F482" s="4" t="s">
        <v>919</v>
      </c>
      <c r="G482" s="173" t="s">
        <v>1191</v>
      </c>
      <c r="H482" s="131" t="s">
        <v>1190</v>
      </c>
      <c r="I482" s="132" t="b">
        <v>0</v>
      </c>
      <c r="J482" s="133" t="s">
        <v>52</v>
      </c>
      <c r="K482" s="131" t="s">
        <v>946</v>
      </c>
      <c r="L482" s="173" t="s">
        <v>1192</v>
      </c>
      <c r="M482" s="4" t="s">
        <v>1194</v>
      </c>
      <c r="N482" s="135" t="s">
        <v>1142</v>
      </c>
      <c r="O482" s="136"/>
      <c r="P482" s="139" t="s">
        <v>196</v>
      </c>
      <c r="Q482" s="132">
        <v>2021.0</v>
      </c>
      <c r="R482" s="132">
        <v>1.0</v>
      </c>
      <c r="S482" s="137" t="s">
        <v>77</v>
      </c>
      <c r="T482" s="138">
        <v>2.0</v>
      </c>
      <c r="U482" s="136"/>
      <c r="V482" s="4" t="s">
        <v>1041</v>
      </c>
      <c r="W482" s="137" t="s">
        <v>1042</v>
      </c>
      <c r="X482" s="140">
        <v>1.8</v>
      </c>
      <c r="Y482" s="136"/>
      <c r="Z482" s="136"/>
      <c r="AA482" s="138">
        <v>15768.0</v>
      </c>
      <c r="AB482" s="138">
        <v>1.0</v>
      </c>
      <c r="AC482" s="133" t="s">
        <v>68</v>
      </c>
      <c r="AD482" s="140">
        <v>42302.0</v>
      </c>
      <c r="AE482" s="140">
        <v>0.1</v>
      </c>
      <c r="AF482" s="136"/>
      <c r="AG482" s="136"/>
    </row>
    <row r="483" ht="15.75" customHeight="1">
      <c r="A483" s="132">
        <v>57.0</v>
      </c>
      <c r="B483" s="130">
        <v>491.0</v>
      </c>
      <c r="C483" s="130">
        <v>19.0</v>
      </c>
      <c r="D483" s="130">
        <v>612.0</v>
      </c>
      <c r="E483" s="130">
        <v>482.0</v>
      </c>
      <c r="F483" s="4" t="s">
        <v>919</v>
      </c>
      <c r="G483" s="173" t="s">
        <v>1191</v>
      </c>
      <c r="H483" s="131" t="s">
        <v>1190</v>
      </c>
      <c r="I483" s="132" t="b">
        <v>0</v>
      </c>
      <c r="J483" s="133" t="s">
        <v>52</v>
      </c>
      <c r="K483" s="131" t="s">
        <v>946</v>
      </c>
      <c r="L483" s="173" t="s">
        <v>1192</v>
      </c>
      <c r="M483" s="4" t="s">
        <v>1195</v>
      </c>
      <c r="N483" s="135" t="s">
        <v>1119</v>
      </c>
      <c r="O483" s="136"/>
      <c r="P483" s="139" t="s">
        <v>196</v>
      </c>
      <c r="Q483" s="132">
        <v>2021.0</v>
      </c>
      <c r="R483" s="132">
        <v>1.0</v>
      </c>
      <c r="S483" s="137" t="s">
        <v>64</v>
      </c>
      <c r="T483" s="138">
        <v>1.0</v>
      </c>
      <c r="U483" s="136"/>
      <c r="V483" s="4" t="s">
        <v>1041</v>
      </c>
      <c r="W483" s="137" t="s">
        <v>1042</v>
      </c>
      <c r="X483" s="140">
        <v>0.8</v>
      </c>
      <c r="Y483" s="136"/>
      <c r="Z483" s="136"/>
      <c r="AA483" s="138">
        <v>15768.0</v>
      </c>
      <c r="AB483" s="138">
        <v>1.0</v>
      </c>
      <c r="AC483" s="133" t="s">
        <v>68</v>
      </c>
      <c r="AD483" s="140">
        <v>29922.0</v>
      </c>
      <c r="AE483" s="140">
        <v>0.8</v>
      </c>
      <c r="AF483" s="136"/>
      <c r="AG483" s="136"/>
    </row>
    <row r="484" ht="15.75" customHeight="1">
      <c r="A484" s="132">
        <v>57.0</v>
      </c>
      <c r="B484" s="130">
        <v>195.0</v>
      </c>
      <c r="C484" s="130">
        <v>19.0</v>
      </c>
      <c r="D484" s="130">
        <v>613.0</v>
      </c>
      <c r="E484" s="130">
        <v>483.0</v>
      </c>
      <c r="F484" s="4" t="s">
        <v>919</v>
      </c>
      <c r="G484" s="141"/>
      <c r="H484" s="131" t="s">
        <v>1190</v>
      </c>
      <c r="I484" s="132" t="b">
        <v>1</v>
      </c>
      <c r="J484" s="133" t="s">
        <v>52</v>
      </c>
      <c r="K484" s="4" t="s">
        <v>946</v>
      </c>
      <c r="L484" s="4" t="s">
        <v>946</v>
      </c>
      <c r="M484" s="4" t="s">
        <v>1190</v>
      </c>
      <c r="N484" s="137" t="s">
        <v>1052</v>
      </c>
      <c r="O484" s="136"/>
      <c r="P484" s="139" t="s">
        <v>196</v>
      </c>
      <c r="Q484" s="132">
        <v>2020.0</v>
      </c>
      <c r="R484" s="132">
        <v>2.0</v>
      </c>
      <c r="S484" s="137" t="s">
        <v>54</v>
      </c>
      <c r="T484" s="143">
        <v>3.0</v>
      </c>
      <c r="U484" s="139" t="s">
        <v>1040</v>
      </c>
      <c r="V484" s="4" t="s">
        <v>1054</v>
      </c>
      <c r="W484" s="137" t="s">
        <v>1055</v>
      </c>
      <c r="X484" s="140">
        <v>0.76</v>
      </c>
      <c r="Y484" s="136"/>
      <c r="Z484" s="136"/>
      <c r="AA484" s="138">
        <v>15768.0</v>
      </c>
      <c r="AB484" s="138">
        <v>15765.0</v>
      </c>
      <c r="AC484" s="138">
        <v>1.0</v>
      </c>
      <c r="AD484" s="136"/>
      <c r="AE484" s="136"/>
      <c r="AF484" s="136"/>
      <c r="AG484" s="136"/>
    </row>
    <row r="485" ht="15.75" customHeight="1">
      <c r="A485" s="132">
        <v>57.0</v>
      </c>
      <c r="B485" s="130">
        <v>166.0</v>
      </c>
      <c r="C485" s="130">
        <v>19.0</v>
      </c>
      <c r="D485" s="130">
        <v>619.0</v>
      </c>
      <c r="E485" s="130">
        <v>484.0</v>
      </c>
      <c r="F485" s="4" t="s">
        <v>919</v>
      </c>
      <c r="G485" s="141"/>
      <c r="H485" s="211" t="s">
        <v>1543</v>
      </c>
      <c r="I485" s="136"/>
      <c r="J485" s="136"/>
      <c r="K485" s="4" t="s">
        <v>1544</v>
      </c>
      <c r="L485" s="78" t="s">
        <v>1544</v>
      </c>
      <c r="M485" s="136"/>
      <c r="N485" s="135" t="s">
        <v>1545</v>
      </c>
      <c r="O485" s="136"/>
      <c r="P485" s="136"/>
      <c r="Q485" s="132">
        <v>2021.0</v>
      </c>
      <c r="R485" s="132">
        <v>3.0</v>
      </c>
      <c r="S485" s="137" t="s">
        <v>64</v>
      </c>
      <c r="T485" s="138">
        <v>1.0</v>
      </c>
      <c r="U485" s="139" t="s">
        <v>1040</v>
      </c>
      <c r="V485" s="137" t="s">
        <v>1047</v>
      </c>
      <c r="W485" s="137" t="s">
        <v>66</v>
      </c>
      <c r="X485" s="136"/>
      <c r="Y485" s="136"/>
      <c r="Z485" s="136"/>
      <c r="AA485" s="136"/>
      <c r="AB485" s="136"/>
      <c r="AC485" s="138">
        <v>1.0</v>
      </c>
      <c r="AD485" s="136"/>
      <c r="AE485" s="136"/>
      <c r="AF485" s="136"/>
      <c r="AG485" s="136"/>
    </row>
    <row r="486" ht="15.75" customHeight="1">
      <c r="A486" s="132">
        <v>57.0</v>
      </c>
      <c r="B486" s="130">
        <v>126.0</v>
      </c>
      <c r="C486" s="130">
        <v>19.0</v>
      </c>
      <c r="D486" s="130">
        <v>620.0</v>
      </c>
      <c r="E486" s="130">
        <v>485.0</v>
      </c>
      <c r="F486" s="4" t="s">
        <v>919</v>
      </c>
      <c r="G486" s="141"/>
      <c r="H486" s="211" t="s">
        <v>1543</v>
      </c>
      <c r="I486" s="136"/>
      <c r="J486" s="136"/>
      <c r="K486" s="4" t="s">
        <v>1544</v>
      </c>
      <c r="L486" s="78" t="s">
        <v>1544</v>
      </c>
      <c r="M486" s="136"/>
      <c r="N486" s="137" t="s">
        <v>1546</v>
      </c>
      <c r="O486" s="136"/>
      <c r="P486" s="136"/>
      <c r="Q486" s="132">
        <v>2020.0</v>
      </c>
      <c r="R486" s="132">
        <v>3.0</v>
      </c>
      <c r="S486" s="137" t="s">
        <v>77</v>
      </c>
      <c r="T486" s="138">
        <v>2.0</v>
      </c>
      <c r="U486" s="139" t="s">
        <v>1053</v>
      </c>
      <c r="V486" s="137" t="s">
        <v>1047</v>
      </c>
      <c r="W486" s="137" t="s">
        <v>66</v>
      </c>
      <c r="X486" s="136"/>
      <c r="Y486" s="136"/>
      <c r="Z486" s="136"/>
      <c r="AA486" s="136"/>
      <c r="AB486" s="136"/>
      <c r="AC486" s="133" t="s">
        <v>68</v>
      </c>
      <c r="AD486" s="136"/>
      <c r="AE486" s="136"/>
      <c r="AF486" s="136"/>
      <c r="AG486" s="136"/>
    </row>
    <row r="487" ht="15.75" customHeight="1">
      <c r="A487" s="132">
        <v>57.0</v>
      </c>
      <c r="B487" s="130">
        <v>211.0</v>
      </c>
      <c r="C487" s="130">
        <v>19.0</v>
      </c>
      <c r="D487" s="130">
        <v>621.0</v>
      </c>
      <c r="E487" s="130">
        <v>486.0</v>
      </c>
      <c r="F487" s="4" t="s">
        <v>919</v>
      </c>
      <c r="G487" s="141"/>
      <c r="H487" s="211" t="s">
        <v>1543</v>
      </c>
      <c r="I487" s="136"/>
      <c r="J487" s="136"/>
      <c r="K487" s="4" t="s">
        <v>1544</v>
      </c>
      <c r="L487" s="78" t="s">
        <v>1544</v>
      </c>
      <c r="M487" s="136"/>
      <c r="N487" s="137" t="s">
        <v>1270</v>
      </c>
      <c r="O487" s="136"/>
      <c r="P487" s="136"/>
      <c r="Q487" s="132">
        <v>2020.0</v>
      </c>
      <c r="R487" s="132">
        <v>3.0</v>
      </c>
      <c r="S487" s="137" t="s">
        <v>54</v>
      </c>
      <c r="T487" s="143">
        <v>3.0</v>
      </c>
      <c r="U487" s="139" t="s">
        <v>1040</v>
      </c>
      <c r="V487" s="137" t="s">
        <v>1047</v>
      </c>
      <c r="W487" s="137" t="s">
        <v>66</v>
      </c>
      <c r="X487" s="136"/>
      <c r="Y487" s="136"/>
      <c r="Z487" s="136"/>
      <c r="AA487" s="136"/>
      <c r="AB487" s="136"/>
      <c r="AC487" s="133" t="s">
        <v>68</v>
      </c>
      <c r="AD487" s="136"/>
      <c r="AE487" s="136"/>
      <c r="AF487" s="136"/>
      <c r="AG487" s="136"/>
    </row>
    <row r="488" ht="15.75" customHeight="1">
      <c r="A488" s="132">
        <v>57.0</v>
      </c>
      <c r="B488" s="130">
        <v>489.0</v>
      </c>
      <c r="C488" s="130">
        <v>19.0</v>
      </c>
      <c r="D488" s="130">
        <v>616.0</v>
      </c>
      <c r="E488" s="130">
        <v>487.0</v>
      </c>
      <c r="F488" s="4" t="s">
        <v>919</v>
      </c>
      <c r="G488" s="4" t="s">
        <v>1821</v>
      </c>
      <c r="H488" s="78" t="s">
        <v>1821</v>
      </c>
      <c r="I488" s="136"/>
      <c r="J488" s="136"/>
      <c r="K488" s="4" t="s">
        <v>1822</v>
      </c>
      <c r="L488" s="78" t="s">
        <v>1822</v>
      </c>
      <c r="M488" s="136"/>
      <c r="N488" s="135" t="s">
        <v>1046</v>
      </c>
      <c r="O488" s="136"/>
      <c r="P488" s="136"/>
      <c r="Q488" s="132">
        <v>2022.0</v>
      </c>
      <c r="R488" s="132">
        <v>3.0</v>
      </c>
      <c r="S488" s="137" t="s">
        <v>77</v>
      </c>
      <c r="T488" s="138">
        <v>2.0</v>
      </c>
      <c r="U488" s="136"/>
      <c r="V488" s="137" t="s">
        <v>1047</v>
      </c>
      <c r="W488" s="137" t="s">
        <v>1042</v>
      </c>
      <c r="X488" s="136"/>
      <c r="Y488" s="136"/>
      <c r="Z488" s="136"/>
      <c r="AA488" s="136"/>
      <c r="AB488" s="136"/>
      <c r="AC488" s="138">
        <v>1.0</v>
      </c>
      <c r="AD488" s="136"/>
      <c r="AE488" s="136"/>
      <c r="AF488" s="136"/>
      <c r="AG488" s="136"/>
    </row>
    <row r="489" ht="15.75" customHeight="1">
      <c r="A489" s="132">
        <v>58.0</v>
      </c>
      <c r="B489" s="130">
        <v>79.0</v>
      </c>
      <c r="C489" s="130">
        <v>20.0</v>
      </c>
      <c r="D489" s="130">
        <v>630.0</v>
      </c>
      <c r="E489" s="130">
        <v>488.0</v>
      </c>
      <c r="F489" s="4" t="s">
        <v>1332</v>
      </c>
      <c r="G489" s="141"/>
      <c r="H489" s="136"/>
      <c r="I489" s="136"/>
      <c r="J489" s="136"/>
      <c r="K489" s="136"/>
      <c r="L489" s="78" t="s">
        <v>1357</v>
      </c>
      <c r="M489" s="136"/>
      <c r="N489" s="137" t="s">
        <v>1052</v>
      </c>
      <c r="O489" s="136"/>
      <c r="P489" s="136"/>
      <c r="Q489" s="132">
        <v>2019.0</v>
      </c>
      <c r="R489" s="132">
        <v>2.0</v>
      </c>
      <c r="S489" s="137" t="s">
        <v>54</v>
      </c>
      <c r="T489" s="143">
        <v>3.0</v>
      </c>
      <c r="U489" s="139" t="s">
        <v>1053</v>
      </c>
      <c r="V489" s="4" t="s">
        <v>1054</v>
      </c>
      <c r="W489" s="137" t="s">
        <v>1055</v>
      </c>
      <c r="X489" s="140">
        <v>0.57</v>
      </c>
      <c r="Y489" s="136"/>
      <c r="Z489" s="136"/>
      <c r="AA489" s="136"/>
      <c r="AB489" s="136"/>
      <c r="AC489" s="136"/>
      <c r="AD489" s="136"/>
      <c r="AE489" s="136"/>
      <c r="AF489" s="136"/>
      <c r="AG489" s="136"/>
    </row>
    <row r="490" ht="15.75" customHeight="1">
      <c r="A490" s="132">
        <v>58.0</v>
      </c>
      <c r="B490" s="130">
        <v>201.0</v>
      </c>
      <c r="C490" s="130">
        <v>20.0</v>
      </c>
      <c r="D490" s="130">
        <v>631.0</v>
      </c>
      <c r="E490" s="130">
        <v>489.0</v>
      </c>
      <c r="F490" s="4" t="s">
        <v>1332</v>
      </c>
      <c r="G490" s="141"/>
      <c r="H490" s="136"/>
      <c r="I490" s="136"/>
      <c r="J490" s="136"/>
      <c r="K490" s="136"/>
      <c r="L490" s="78" t="s">
        <v>1333</v>
      </c>
      <c r="M490" s="136"/>
      <c r="N490" s="137" t="s">
        <v>1052</v>
      </c>
      <c r="O490" s="136"/>
      <c r="P490" s="136"/>
      <c r="Q490" s="132">
        <v>2020.0</v>
      </c>
      <c r="R490" s="132">
        <v>2.0</v>
      </c>
      <c r="S490" s="137" t="s">
        <v>54</v>
      </c>
      <c r="T490" s="143">
        <v>3.0</v>
      </c>
      <c r="U490" s="139" t="s">
        <v>1040</v>
      </c>
      <c r="V490" s="4" t="s">
        <v>1054</v>
      </c>
      <c r="W490" s="137" t="s">
        <v>1055</v>
      </c>
      <c r="X490" s="140">
        <v>0.66</v>
      </c>
      <c r="Y490" s="136"/>
      <c r="Z490" s="136"/>
      <c r="AA490" s="136"/>
      <c r="AB490" s="136"/>
      <c r="AC490" s="136"/>
      <c r="AD490" s="136"/>
      <c r="AE490" s="136"/>
      <c r="AF490" s="136"/>
      <c r="AG490" s="136"/>
    </row>
    <row r="491" ht="15.75" customHeight="1">
      <c r="A491" s="132">
        <v>76.0</v>
      </c>
      <c r="B491" s="130">
        <v>62.0</v>
      </c>
      <c r="C491" s="130">
        <v>21.0</v>
      </c>
      <c r="D491" s="130">
        <v>640.0</v>
      </c>
      <c r="E491" s="130">
        <v>490.0</v>
      </c>
      <c r="F491" s="4" t="s">
        <v>1379</v>
      </c>
      <c r="G491" s="141"/>
      <c r="H491" s="131" t="s">
        <v>1892</v>
      </c>
      <c r="I491" s="132" t="b">
        <v>1</v>
      </c>
      <c r="J491" s="133" t="s">
        <v>52</v>
      </c>
      <c r="K491" s="4" t="s">
        <v>1893</v>
      </c>
      <c r="L491" s="4" t="s">
        <v>1893</v>
      </c>
      <c r="M491" s="4" t="s">
        <v>1894</v>
      </c>
      <c r="N491" s="135" t="s">
        <v>1039</v>
      </c>
      <c r="O491" s="136"/>
      <c r="P491" s="136"/>
      <c r="Q491" s="132">
        <v>2022.0</v>
      </c>
      <c r="R491" s="132">
        <v>3.0</v>
      </c>
      <c r="S491" s="137" t="s">
        <v>64</v>
      </c>
      <c r="T491" s="138">
        <v>1.0</v>
      </c>
      <c r="U491" s="139" t="s">
        <v>1053</v>
      </c>
      <c r="V491" s="137" t="s">
        <v>1047</v>
      </c>
      <c r="W491" s="137" t="s">
        <v>66</v>
      </c>
      <c r="X491" s="136"/>
      <c r="Y491" s="136"/>
      <c r="Z491" s="136"/>
      <c r="AA491" s="138">
        <v>99.9</v>
      </c>
      <c r="AB491" s="138">
        <v>99.9</v>
      </c>
      <c r="AC491" s="138">
        <v>1.0</v>
      </c>
      <c r="AD491" s="136"/>
      <c r="AE491" s="136"/>
      <c r="AF491" s="136"/>
      <c r="AG491" s="136"/>
    </row>
    <row r="492" ht="15.75" customHeight="1">
      <c r="A492" s="132">
        <v>76.0</v>
      </c>
      <c r="B492" s="130">
        <v>202.0</v>
      </c>
      <c r="C492" s="130">
        <v>21.0</v>
      </c>
      <c r="D492" s="130">
        <v>642.0</v>
      </c>
      <c r="E492" s="130">
        <v>491.0</v>
      </c>
      <c r="F492" s="4" t="s">
        <v>1379</v>
      </c>
      <c r="G492" s="141"/>
      <c r="H492" s="160"/>
      <c r="I492" s="160"/>
      <c r="J492" s="160"/>
      <c r="K492" s="78" t="s">
        <v>1383</v>
      </c>
      <c r="L492" s="78" t="s">
        <v>1383</v>
      </c>
      <c r="M492" s="136"/>
      <c r="N492" s="135" t="s">
        <v>1039</v>
      </c>
      <c r="O492" s="136"/>
      <c r="P492" s="139" t="s">
        <v>196</v>
      </c>
      <c r="Q492" s="132">
        <v>2022.0</v>
      </c>
      <c r="R492" s="132">
        <v>3.0</v>
      </c>
      <c r="S492" s="137" t="s">
        <v>54</v>
      </c>
      <c r="T492" s="143">
        <v>3.0</v>
      </c>
      <c r="U492" s="139" t="s">
        <v>1040</v>
      </c>
      <c r="V492" s="137" t="s">
        <v>1047</v>
      </c>
      <c r="W492" s="137" t="s">
        <v>66</v>
      </c>
      <c r="X492" s="136"/>
      <c r="Y492" s="136"/>
      <c r="Z492" s="136"/>
      <c r="AA492" s="136"/>
      <c r="AB492" s="136"/>
      <c r="AC492" s="138">
        <v>1.0</v>
      </c>
      <c r="AD492" s="136"/>
      <c r="AE492" s="136"/>
      <c r="AF492" s="136"/>
      <c r="AG492" s="136"/>
    </row>
    <row r="493" ht="15.75" customHeight="1">
      <c r="A493" s="132">
        <v>76.0</v>
      </c>
      <c r="B493" s="130">
        <v>203.0</v>
      </c>
      <c r="C493" s="130">
        <v>21.0</v>
      </c>
      <c r="D493" s="130">
        <v>643.0</v>
      </c>
      <c r="E493" s="130">
        <v>492.0</v>
      </c>
      <c r="F493" s="4" t="s">
        <v>1379</v>
      </c>
      <c r="G493" s="141"/>
      <c r="H493" s="136"/>
      <c r="I493" s="136"/>
      <c r="J493" s="136"/>
      <c r="K493" s="4" t="s">
        <v>1384</v>
      </c>
      <c r="L493" s="78" t="s">
        <v>1384</v>
      </c>
      <c r="M493" s="136"/>
      <c r="N493" s="137" t="s">
        <v>1052</v>
      </c>
      <c r="O493" s="136"/>
      <c r="P493" s="139" t="s">
        <v>196</v>
      </c>
      <c r="Q493" s="132">
        <v>2020.0</v>
      </c>
      <c r="R493" s="132">
        <v>2.0</v>
      </c>
      <c r="S493" s="137" t="s">
        <v>54</v>
      </c>
      <c r="T493" s="143">
        <v>3.0</v>
      </c>
      <c r="U493" s="139" t="s">
        <v>1040</v>
      </c>
      <c r="V493" s="4" t="s">
        <v>1054</v>
      </c>
      <c r="W493" s="137" t="s">
        <v>1055</v>
      </c>
      <c r="X493" s="140">
        <v>0.79</v>
      </c>
      <c r="Y493" s="136"/>
      <c r="Z493" s="136"/>
      <c r="AA493" s="136"/>
      <c r="AB493" s="136"/>
      <c r="AC493" s="138">
        <v>1.0</v>
      </c>
      <c r="AD493" s="136"/>
      <c r="AE493" s="136"/>
      <c r="AF493" s="136"/>
      <c r="AG493" s="136"/>
    </row>
    <row r="494" ht="15.75" customHeight="1">
      <c r="A494" s="132">
        <v>76.0</v>
      </c>
      <c r="B494" s="130">
        <v>82.0</v>
      </c>
      <c r="C494" s="130">
        <v>21.0</v>
      </c>
      <c r="D494" s="130">
        <v>641.0</v>
      </c>
      <c r="E494" s="130">
        <v>493.0</v>
      </c>
      <c r="F494" s="4" t="s">
        <v>1379</v>
      </c>
      <c r="G494" s="141"/>
      <c r="H494" s="145" t="s">
        <v>1380</v>
      </c>
      <c r="I494" s="132" t="b">
        <v>1</v>
      </c>
      <c r="J494" s="133" t="s">
        <v>52</v>
      </c>
      <c r="K494" s="4" t="s">
        <v>1381</v>
      </c>
      <c r="L494" s="4" t="s">
        <v>1381</v>
      </c>
      <c r="M494" s="4" t="s">
        <v>1382</v>
      </c>
      <c r="N494" s="135" t="s">
        <v>1039</v>
      </c>
      <c r="O494" s="136"/>
      <c r="P494" s="136"/>
      <c r="Q494" s="132">
        <v>2022.0</v>
      </c>
      <c r="R494" s="132">
        <v>3.0</v>
      </c>
      <c r="S494" s="137" t="s">
        <v>54</v>
      </c>
      <c r="T494" s="143">
        <v>3.0</v>
      </c>
      <c r="U494" s="139" t="s">
        <v>1053</v>
      </c>
      <c r="V494" s="137" t="s">
        <v>1047</v>
      </c>
      <c r="W494" s="137" t="s">
        <v>66</v>
      </c>
      <c r="X494" s="136"/>
      <c r="Y494" s="136"/>
      <c r="Z494" s="136"/>
      <c r="AA494" s="136"/>
      <c r="AB494" s="138">
        <v>1.0</v>
      </c>
      <c r="AC494" s="138">
        <v>1.0</v>
      </c>
      <c r="AD494" s="136"/>
      <c r="AE494" s="136"/>
      <c r="AF494" s="136"/>
      <c r="AG494" s="136"/>
    </row>
    <row r="495" ht="15.75" customHeight="1">
      <c r="A495" s="137" t="s">
        <v>1034</v>
      </c>
      <c r="B495" s="130">
        <v>495.0</v>
      </c>
      <c r="C495" s="130">
        <v>22.0</v>
      </c>
      <c r="D495" s="130">
        <v>650.0</v>
      </c>
      <c r="E495" s="130">
        <v>494.0</v>
      </c>
      <c r="F495" s="4" t="s">
        <v>1077</v>
      </c>
      <c r="G495" s="78" t="s">
        <v>1034</v>
      </c>
      <c r="H495" s="136"/>
      <c r="I495" s="136"/>
      <c r="J495" s="136"/>
      <c r="K495" s="136"/>
      <c r="L495" s="78" t="s">
        <v>1034</v>
      </c>
      <c r="M495" s="136"/>
      <c r="N495" s="135" t="s">
        <v>1079</v>
      </c>
      <c r="O495" s="136"/>
      <c r="P495" s="136"/>
      <c r="Q495" s="132">
        <v>2021.0</v>
      </c>
      <c r="R495" s="132">
        <v>1.0</v>
      </c>
      <c r="S495" s="137" t="s">
        <v>77</v>
      </c>
      <c r="T495" s="138">
        <v>2.0</v>
      </c>
      <c r="U495" s="136"/>
      <c r="V495" s="4" t="s">
        <v>1041</v>
      </c>
      <c r="W495" s="137" t="s">
        <v>1055</v>
      </c>
      <c r="X495" s="136"/>
      <c r="Y495" s="136"/>
      <c r="Z495" s="136"/>
      <c r="AA495" s="136"/>
      <c r="AB495" s="136"/>
      <c r="AC495" s="136"/>
      <c r="AD495" s="140">
        <v>48611.0</v>
      </c>
      <c r="AE495" s="136"/>
      <c r="AF495" s="136"/>
      <c r="AG495" s="136"/>
    </row>
    <row r="496" ht="15.75" customHeight="1">
      <c r="A496" s="137" t="s">
        <v>1034</v>
      </c>
      <c r="B496" s="130">
        <v>496.0</v>
      </c>
      <c r="C496" s="130">
        <v>22.0</v>
      </c>
      <c r="D496" s="130">
        <v>651.0</v>
      </c>
      <c r="E496" s="130">
        <v>495.0</v>
      </c>
      <c r="F496" s="4" t="s">
        <v>1077</v>
      </c>
      <c r="G496" s="78" t="s">
        <v>1034</v>
      </c>
      <c r="H496" s="136"/>
      <c r="I496" s="136"/>
      <c r="J496" s="136"/>
      <c r="K496" s="136"/>
      <c r="L496" s="78" t="s">
        <v>1034</v>
      </c>
      <c r="M496" s="136"/>
      <c r="N496" s="135" t="s">
        <v>1080</v>
      </c>
      <c r="O496" s="136"/>
      <c r="P496" s="136"/>
      <c r="Q496" s="132">
        <v>2021.0</v>
      </c>
      <c r="R496" s="132">
        <v>1.0</v>
      </c>
      <c r="S496" s="137" t="s">
        <v>77</v>
      </c>
      <c r="T496" s="138">
        <v>2.0</v>
      </c>
      <c r="U496" s="136"/>
      <c r="V496" s="4" t="s">
        <v>1041</v>
      </c>
      <c r="W496" s="137" t="s">
        <v>1055</v>
      </c>
      <c r="X496" s="136"/>
      <c r="Y496" s="136"/>
      <c r="Z496" s="136"/>
      <c r="AA496" s="136"/>
      <c r="AB496" s="136"/>
      <c r="AC496" s="136"/>
      <c r="AD496" s="140">
        <v>24647.0</v>
      </c>
      <c r="AE496" s="136"/>
      <c r="AF496" s="136"/>
      <c r="AG496" s="136"/>
    </row>
    <row r="497" ht="15.75" customHeight="1">
      <c r="A497" s="132">
        <v>34.0</v>
      </c>
      <c r="B497" s="130">
        <v>158.0</v>
      </c>
      <c r="C497" s="133" t="s">
        <v>52</v>
      </c>
      <c r="D497" s="130">
        <v>272.0</v>
      </c>
      <c r="E497" s="130">
        <v>496.0</v>
      </c>
      <c r="F497" s="4" t="s">
        <v>603</v>
      </c>
      <c r="G497" s="4" t="s">
        <v>1034</v>
      </c>
      <c r="H497" s="131" t="s">
        <v>1455</v>
      </c>
      <c r="I497" s="132" t="b">
        <v>1</v>
      </c>
      <c r="J497" s="133" t="s">
        <v>52</v>
      </c>
      <c r="K497" s="4" t="s">
        <v>367</v>
      </c>
      <c r="L497" s="4" t="s">
        <v>367</v>
      </c>
      <c r="M497" s="4" t="s">
        <v>1456</v>
      </c>
      <c r="N497" s="135" t="s">
        <v>1039</v>
      </c>
      <c r="O497" s="136"/>
      <c r="P497" s="139" t="s">
        <v>196</v>
      </c>
      <c r="Q497" s="132">
        <v>2021.0</v>
      </c>
      <c r="R497" s="132">
        <v>1.0</v>
      </c>
      <c r="S497" s="137" t="s">
        <v>64</v>
      </c>
      <c r="T497" s="138">
        <v>1.0</v>
      </c>
      <c r="U497" s="139" t="s">
        <v>1040</v>
      </c>
      <c r="V497" s="4" t="s">
        <v>1041</v>
      </c>
      <c r="W497" s="137" t="s">
        <v>1055</v>
      </c>
      <c r="X497" s="140">
        <v>1.0</v>
      </c>
      <c r="Y497" s="136"/>
      <c r="Z497" s="136"/>
      <c r="AA497" s="138">
        <v>18113.4</v>
      </c>
      <c r="AB497" s="138">
        <v>605.8</v>
      </c>
      <c r="AC497" s="133" t="s">
        <v>68</v>
      </c>
      <c r="AD497" s="140">
        <v>500.0</v>
      </c>
      <c r="AE497" s="140">
        <v>1.2</v>
      </c>
      <c r="AF497" s="136"/>
      <c r="AG497" s="136"/>
    </row>
    <row r="498" ht="15.75" customHeight="1">
      <c r="A498" s="136"/>
      <c r="B498" s="136"/>
      <c r="C498" s="136"/>
      <c r="D498" s="136"/>
      <c r="E498" s="136"/>
      <c r="F498" s="136"/>
      <c r="G498" s="136"/>
      <c r="H498" s="242" t="s">
        <v>960</v>
      </c>
      <c r="I498" s="136"/>
      <c r="J498" s="136"/>
      <c r="K498" s="242" t="s">
        <v>201</v>
      </c>
      <c r="L498" s="136"/>
      <c r="M498" s="136"/>
      <c r="N498" s="136"/>
      <c r="O498" s="139" t="s">
        <v>196</v>
      </c>
      <c r="P498" s="136"/>
      <c r="Q498" s="136"/>
      <c r="R498" s="136"/>
      <c r="S498" s="136"/>
      <c r="T498" s="136"/>
      <c r="U498" s="136"/>
      <c r="V498" s="136"/>
      <c r="W498" s="136"/>
      <c r="X498" s="136"/>
      <c r="Y498" s="136"/>
      <c r="Z498" s="136"/>
      <c r="AA498" s="138">
        <v>775635.2</v>
      </c>
      <c r="AB498" s="136"/>
      <c r="AC498" s="136"/>
      <c r="AD498" s="136"/>
      <c r="AE498" s="136"/>
      <c r="AF498" s="136"/>
      <c r="AG498" s="136"/>
    </row>
    <row r="499" ht="15.75" customHeight="1">
      <c r="A499" s="136"/>
      <c r="B499" s="136"/>
      <c r="C499" s="136"/>
      <c r="D499" s="136"/>
      <c r="E499" s="136"/>
      <c r="F499" s="136"/>
      <c r="G499" s="136"/>
      <c r="H499" s="242" t="s">
        <v>971</v>
      </c>
      <c r="I499" s="136"/>
      <c r="J499" s="136"/>
      <c r="K499" s="244" t="s">
        <v>972</v>
      </c>
      <c r="L499" s="136"/>
      <c r="M499" s="136"/>
      <c r="N499" s="136"/>
      <c r="O499" s="139" t="s">
        <v>196</v>
      </c>
      <c r="P499" s="136"/>
      <c r="Q499" s="136"/>
      <c r="R499" s="136"/>
      <c r="S499" s="136"/>
      <c r="T499" s="136"/>
      <c r="U499" s="136"/>
      <c r="V499" s="136"/>
      <c r="W499" s="136"/>
      <c r="X499" s="136"/>
      <c r="Y499" s="136"/>
      <c r="Z499" s="136"/>
      <c r="AA499" s="138">
        <v>141905.1</v>
      </c>
      <c r="AB499" s="136"/>
      <c r="AC499" s="136"/>
      <c r="AD499" s="136"/>
      <c r="AE499" s="136"/>
      <c r="AF499" s="136"/>
      <c r="AG499" s="136"/>
    </row>
    <row r="500" ht="15.75" customHeight="1">
      <c r="A500" s="136"/>
      <c r="B500" s="136"/>
      <c r="C500" s="136"/>
      <c r="D500" s="136"/>
      <c r="E500" s="136"/>
      <c r="F500" s="136"/>
      <c r="G500" s="136"/>
      <c r="H500" s="242" t="s">
        <v>1956</v>
      </c>
      <c r="I500" s="136"/>
      <c r="J500" s="136"/>
      <c r="K500" s="244" t="s">
        <v>736</v>
      </c>
      <c r="L500" s="136"/>
      <c r="M500" s="136"/>
      <c r="N500" s="136"/>
      <c r="O500" s="139" t="s">
        <v>52</v>
      </c>
      <c r="P500" s="136"/>
      <c r="Q500" s="136"/>
      <c r="R500" s="136"/>
      <c r="S500" s="136"/>
      <c r="T500" s="136"/>
      <c r="U500" s="136"/>
      <c r="V500" s="136"/>
      <c r="W500" s="136"/>
      <c r="X500" s="136"/>
      <c r="Y500" s="136"/>
      <c r="Z500" s="136"/>
      <c r="AA500" s="138">
        <v>54622.9</v>
      </c>
      <c r="AB500" s="136"/>
      <c r="AC500" s="136"/>
      <c r="AD500" s="136"/>
      <c r="AE500" s="136"/>
      <c r="AF500" s="136"/>
      <c r="AG500" s="136"/>
    </row>
    <row r="501" ht="15.75" customHeight="1">
      <c r="A501" s="136"/>
      <c r="B501" s="136"/>
      <c r="C501" s="136"/>
      <c r="D501" s="136"/>
      <c r="E501" s="136"/>
      <c r="F501" s="136"/>
      <c r="G501" s="136"/>
      <c r="H501" s="242" t="s">
        <v>969</v>
      </c>
      <c r="I501" s="136"/>
      <c r="J501" s="136"/>
      <c r="K501" s="244" t="s">
        <v>970</v>
      </c>
      <c r="L501" s="136"/>
      <c r="M501" s="136"/>
      <c r="N501" s="136"/>
      <c r="O501" s="139" t="s">
        <v>196</v>
      </c>
      <c r="P501" s="136"/>
      <c r="Q501" s="136"/>
      <c r="R501" s="136"/>
      <c r="S501" s="136"/>
      <c r="T501" s="136"/>
      <c r="U501" s="136"/>
      <c r="V501" s="136"/>
      <c r="W501" s="136"/>
      <c r="X501" s="136"/>
      <c r="Y501" s="136"/>
      <c r="Z501" s="136"/>
      <c r="AA501" s="138">
        <v>30162.1</v>
      </c>
      <c r="AB501" s="136"/>
      <c r="AC501" s="136"/>
      <c r="AD501" s="136"/>
      <c r="AE501" s="136"/>
      <c r="AF501" s="136"/>
      <c r="AG501" s="136"/>
    </row>
    <row r="502" ht="15.75" customHeight="1">
      <c r="A502" s="136"/>
      <c r="B502" s="136"/>
      <c r="C502" s="136"/>
      <c r="D502" s="136"/>
      <c r="E502" s="136"/>
      <c r="F502" s="136"/>
      <c r="G502" s="136"/>
      <c r="H502" s="242" t="s">
        <v>1957</v>
      </c>
      <c r="I502" s="136"/>
      <c r="J502" s="136"/>
      <c r="K502" s="244" t="s">
        <v>1958</v>
      </c>
      <c r="L502" s="136"/>
      <c r="M502" s="136"/>
      <c r="N502" s="136"/>
      <c r="O502" s="139" t="s">
        <v>196</v>
      </c>
      <c r="P502" s="136"/>
      <c r="Q502" s="136"/>
      <c r="R502" s="136"/>
      <c r="S502" s="136"/>
      <c r="T502" s="136"/>
      <c r="U502" s="136"/>
      <c r="V502" s="136"/>
      <c r="W502" s="136"/>
      <c r="X502" s="136"/>
      <c r="Y502" s="136"/>
      <c r="Z502" s="136"/>
      <c r="AA502" s="138">
        <v>18511.6</v>
      </c>
      <c r="AB502" s="136"/>
      <c r="AC502" s="136"/>
      <c r="AD502" s="136"/>
      <c r="AE502" s="136"/>
      <c r="AF502" s="136"/>
      <c r="AG502" s="136"/>
    </row>
    <row r="503" ht="15.75" customHeight="1">
      <c r="A503" s="136"/>
      <c r="B503" s="136"/>
      <c r="C503" s="136"/>
      <c r="D503" s="136"/>
      <c r="E503" s="136"/>
      <c r="F503" s="136"/>
      <c r="G503" s="136"/>
      <c r="H503" s="242" t="s">
        <v>192</v>
      </c>
      <c r="I503" s="136"/>
      <c r="J503" s="136"/>
      <c r="K503" s="242" t="s">
        <v>193</v>
      </c>
      <c r="L503" s="136"/>
      <c r="M503" s="136"/>
      <c r="N503" s="136"/>
      <c r="O503" s="139" t="s">
        <v>52</v>
      </c>
      <c r="P503" s="136"/>
      <c r="Q503" s="136"/>
      <c r="R503" s="136"/>
      <c r="S503" s="136"/>
      <c r="T503" s="136"/>
      <c r="U503" s="136"/>
      <c r="V503" s="136"/>
      <c r="W503" s="136"/>
      <c r="X503" s="136"/>
      <c r="Y503" s="136"/>
      <c r="Z503" s="136"/>
      <c r="AA503" s="138">
        <v>5688.7</v>
      </c>
      <c r="AB503" s="136"/>
      <c r="AC503" s="136"/>
      <c r="AD503" s="136"/>
      <c r="AE503" s="136"/>
      <c r="AF503" s="136"/>
      <c r="AG503" s="136"/>
    </row>
    <row r="504" ht="15.75" customHeight="1">
      <c r="A504" s="136"/>
      <c r="B504" s="136"/>
      <c r="C504" s="136"/>
      <c r="D504" s="136"/>
      <c r="E504" s="136"/>
      <c r="F504" s="136"/>
      <c r="G504" s="133" t="s">
        <v>68</v>
      </c>
      <c r="H504" s="242" t="s">
        <v>1959</v>
      </c>
      <c r="I504" s="136"/>
      <c r="J504" s="136"/>
      <c r="K504" s="244" t="s">
        <v>1960</v>
      </c>
      <c r="L504" s="136"/>
      <c r="M504" s="136"/>
      <c r="N504" s="136"/>
      <c r="O504" s="139" t="s">
        <v>196</v>
      </c>
      <c r="P504" s="136"/>
      <c r="Q504" s="136"/>
      <c r="R504" s="136"/>
      <c r="S504" s="136"/>
      <c r="T504" s="136"/>
      <c r="U504" s="136"/>
      <c r="V504" s="136"/>
      <c r="W504" s="136"/>
      <c r="X504" s="136"/>
      <c r="Y504" s="136"/>
      <c r="Z504" s="136"/>
      <c r="AA504" s="138">
        <v>4171.0</v>
      </c>
      <c r="AB504" s="136"/>
      <c r="AC504" s="136"/>
      <c r="AD504" s="136"/>
      <c r="AE504" s="136"/>
      <c r="AF504" s="136"/>
      <c r="AG504" s="136"/>
    </row>
    <row r="505" ht="15.75" customHeight="1">
      <c r="A505" s="136"/>
      <c r="B505" s="136"/>
      <c r="C505" s="136"/>
      <c r="D505" s="136"/>
      <c r="E505" s="136"/>
      <c r="F505" s="136"/>
      <c r="G505" s="136"/>
      <c r="H505" s="242" t="s">
        <v>1961</v>
      </c>
      <c r="I505" s="136"/>
      <c r="J505" s="136"/>
      <c r="K505" s="244" t="s">
        <v>1962</v>
      </c>
      <c r="L505" s="136"/>
      <c r="M505" s="136"/>
      <c r="N505" s="136"/>
      <c r="O505" s="139" t="s">
        <v>52</v>
      </c>
      <c r="P505" s="136"/>
      <c r="Q505" s="136"/>
      <c r="R505" s="136"/>
      <c r="S505" s="136"/>
      <c r="T505" s="136"/>
      <c r="U505" s="136"/>
      <c r="V505" s="136"/>
      <c r="W505" s="136"/>
      <c r="X505" s="136"/>
      <c r="Y505" s="136"/>
      <c r="Z505" s="136"/>
      <c r="AA505" s="138">
        <v>0.0</v>
      </c>
      <c r="AB505" s="136"/>
      <c r="AC505" s="136"/>
      <c r="AD505" s="136"/>
      <c r="AE505" s="136"/>
      <c r="AF505" s="136"/>
      <c r="AG505" s="136"/>
    </row>
    <row r="506" ht="15.75" customHeight="1">
      <c r="A506" s="136"/>
      <c r="B506" s="136"/>
      <c r="C506" s="136"/>
      <c r="D506" s="136"/>
      <c r="E506" s="136"/>
      <c r="F506" s="136"/>
      <c r="G506" s="136"/>
      <c r="H506" s="136"/>
      <c r="I506" s="136"/>
      <c r="J506" s="136"/>
      <c r="K506" s="138">
        <v>9.1</v>
      </c>
      <c r="L506" s="136"/>
      <c r="M506" s="136"/>
      <c r="N506" s="136"/>
      <c r="O506" s="136"/>
      <c r="P506" s="136"/>
      <c r="Q506" s="136"/>
      <c r="R506" s="136"/>
      <c r="S506" s="136"/>
      <c r="T506" s="136"/>
      <c r="U506" s="136"/>
      <c r="V506" s="136"/>
      <c r="W506" s="136"/>
      <c r="X506" s="136"/>
      <c r="Y506" s="136"/>
      <c r="Z506" s="136"/>
      <c r="AA506" s="136"/>
      <c r="AB506" s="136"/>
      <c r="AC506" s="136"/>
      <c r="AD506" s="136"/>
      <c r="AE506" s="136"/>
      <c r="AF506" s="136"/>
      <c r="AG506" s="136"/>
    </row>
    <row r="507" ht="15.75" customHeight="1">
      <c r="A507" s="136"/>
      <c r="B507" s="136"/>
      <c r="C507" s="136"/>
      <c r="D507" s="136"/>
      <c r="E507" s="136"/>
      <c r="F507" s="136"/>
      <c r="G507" s="136"/>
      <c r="H507" s="136"/>
      <c r="I507" s="136"/>
      <c r="J507" s="136"/>
      <c r="K507" s="138">
        <v>24.5</v>
      </c>
      <c r="L507" s="136"/>
      <c r="M507" s="136"/>
      <c r="N507" s="143">
        <v>113.1</v>
      </c>
      <c r="O507" s="136"/>
      <c r="P507" s="136"/>
      <c r="Q507" s="136"/>
      <c r="R507" s="136"/>
      <c r="S507" s="136"/>
      <c r="T507" s="136"/>
      <c r="U507" s="136"/>
      <c r="V507" s="136"/>
      <c r="W507" s="136"/>
      <c r="X507" s="136"/>
      <c r="Y507" s="136"/>
      <c r="Z507" s="136"/>
      <c r="AA507" s="136"/>
      <c r="AB507" s="136"/>
      <c r="AC507" s="136"/>
      <c r="AD507" s="136"/>
      <c r="AE507" s="136"/>
      <c r="AF507" s="136"/>
      <c r="AG507" s="136"/>
    </row>
    <row r="508" ht="15.75" customHeight="1">
      <c r="A508" s="136"/>
      <c r="B508" s="136"/>
      <c r="C508" s="136"/>
      <c r="D508" s="136"/>
      <c r="E508" s="136"/>
      <c r="F508" s="136"/>
      <c r="G508" s="136"/>
      <c r="H508" s="136"/>
      <c r="I508" s="136"/>
      <c r="J508" s="136"/>
      <c r="K508" s="138">
        <v>319.3</v>
      </c>
      <c r="L508" s="136"/>
      <c r="M508" s="136"/>
      <c r="N508" s="136"/>
      <c r="O508" s="136"/>
      <c r="P508" s="136"/>
      <c r="Q508" s="136"/>
      <c r="R508" s="136"/>
      <c r="S508" s="136"/>
      <c r="T508" s="136"/>
      <c r="U508" s="136"/>
      <c r="V508" s="136"/>
      <c r="W508" s="136"/>
      <c r="X508" s="136"/>
      <c r="Y508" s="136"/>
      <c r="Z508" s="136"/>
      <c r="AA508" s="136"/>
      <c r="AB508" s="247"/>
      <c r="AC508" s="136"/>
      <c r="AD508" s="140">
        <v>629242.3</v>
      </c>
      <c r="AE508" s="136"/>
      <c r="AF508" s="136"/>
      <c r="AG508" s="136"/>
    </row>
    <row r="509" ht="15.75" customHeight="1">
      <c r="A509" s="136"/>
      <c r="B509" s="136"/>
      <c r="C509" s="136"/>
      <c r="D509" s="136"/>
      <c r="E509" s="136"/>
      <c r="F509" s="136"/>
      <c r="G509" s="136"/>
      <c r="H509" s="136"/>
      <c r="I509" s="136"/>
      <c r="J509" s="136"/>
      <c r="K509" s="136"/>
      <c r="L509" s="136"/>
      <c r="M509" s="136"/>
      <c r="N509" s="143">
        <v>21759.0</v>
      </c>
      <c r="O509" s="136"/>
      <c r="P509" s="136"/>
      <c r="Q509" s="136"/>
      <c r="R509" s="143">
        <v>2001.0</v>
      </c>
      <c r="S509" s="136"/>
      <c r="T509" s="136"/>
      <c r="U509" s="136"/>
      <c r="V509" s="136"/>
      <c r="W509" s="136"/>
      <c r="X509" s="136"/>
      <c r="Y509" s="136"/>
      <c r="Z509" s="136"/>
      <c r="AA509" s="136"/>
      <c r="AB509" s="247"/>
      <c r="AC509" s="133" t="s">
        <v>1963</v>
      </c>
      <c r="AD509" s="138">
        <v>4109944.8</v>
      </c>
      <c r="AE509" s="136"/>
      <c r="AF509" s="136"/>
      <c r="AG509" s="136"/>
    </row>
    <row r="510" ht="15.75" customHeight="1">
      <c r="A510" s="136"/>
      <c r="B510" s="136"/>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c r="AC510" s="136"/>
      <c r="AD510" s="136"/>
      <c r="AE510" s="136"/>
      <c r="AF510" s="136"/>
      <c r="AG510" s="136"/>
    </row>
    <row r="511" ht="15.75" customHeight="1">
      <c r="A511" s="136"/>
      <c r="B511" s="136"/>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c r="AC511" s="136"/>
      <c r="AD511" s="136"/>
      <c r="AE511" s="136"/>
      <c r="AF511" s="136"/>
      <c r="AG511" s="136"/>
    </row>
    <row r="512" ht="15.75" customHeight="1">
      <c r="A512" s="136"/>
      <c r="B512" s="136"/>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c r="AC512" s="136"/>
      <c r="AD512" s="136"/>
      <c r="AE512" s="136"/>
      <c r="AF512" s="136"/>
      <c r="AG512" s="136"/>
    </row>
    <row r="513" ht="15.75" customHeight="1">
      <c r="A513" s="136"/>
      <c r="B513" s="136"/>
      <c r="C513" s="136"/>
      <c r="D513" s="136"/>
      <c r="E513" s="136"/>
      <c r="F513" s="136"/>
      <c r="G513" s="136"/>
      <c r="H513" s="136"/>
      <c r="I513" s="136"/>
      <c r="J513" s="136"/>
      <c r="K513" s="136"/>
      <c r="L513" s="136"/>
      <c r="M513" s="136"/>
      <c r="N513" s="136"/>
      <c r="O513" s="4" t="s">
        <v>1965</v>
      </c>
      <c r="P513" s="4" t="s">
        <v>998</v>
      </c>
      <c r="Q513" s="4" t="s">
        <v>999</v>
      </c>
      <c r="R513" s="4" t="s">
        <v>1000</v>
      </c>
      <c r="S513" s="136"/>
      <c r="T513" s="136"/>
      <c r="U513" s="136"/>
      <c r="V513" s="136"/>
      <c r="W513" s="136"/>
      <c r="X513" s="136"/>
      <c r="Y513" s="136"/>
      <c r="Z513" s="136"/>
      <c r="AA513" s="136"/>
      <c r="AB513" s="136"/>
      <c r="AC513" s="136"/>
      <c r="AD513" s="136"/>
      <c r="AE513" s="136"/>
      <c r="AF513" s="136"/>
      <c r="AG513" s="136"/>
    </row>
    <row r="514" ht="15.75" customHeight="1">
      <c r="A514" s="136"/>
      <c r="B514" s="136"/>
      <c r="C514" s="136"/>
      <c r="D514" s="136"/>
      <c r="E514" s="136"/>
      <c r="F514" s="136"/>
      <c r="G514" s="136"/>
      <c r="H514" s="136"/>
      <c r="I514" s="136"/>
      <c r="J514" s="136"/>
      <c r="K514" s="136"/>
      <c r="L514" s="136"/>
      <c r="M514" s="136"/>
      <c r="N514" s="136"/>
      <c r="O514" s="136">
        <v>178.0</v>
      </c>
      <c r="P514" s="136">
        <v>207.0</v>
      </c>
      <c r="Q514" s="136">
        <v>111.0</v>
      </c>
      <c r="R514" s="136">
        <v>12.0</v>
      </c>
      <c r="S514" s="136"/>
      <c r="T514" s="136"/>
      <c r="U514" s="136"/>
      <c r="V514" s="136"/>
      <c r="W514" s="136"/>
      <c r="X514" s="136"/>
      <c r="Y514" s="136"/>
      <c r="Z514" s="136"/>
      <c r="AA514" s="136"/>
      <c r="AB514" s="136"/>
      <c r="AC514" s="136"/>
      <c r="AD514" s="136"/>
      <c r="AE514" s="136"/>
      <c r="AF514" s="136"/>
      <c r="AG514" s="136"/>
    </row>
    <row r="515" ht="15.75" customHeight="1">
      <c r="A515" s="136"/>
      <c r="B515" s="136"/>
      <c r="C515" s="136"/>
      <c r="D515" s="136"/>
      <c r="E515" s="136"/>
      <c r="F515" s="136"/>
      <c r="G515" s="136"/>
      <c r="H515" s="136"/>
      <c r="I515" s="136"/>
      <c r="J515" s="136"/>
      <c r="K515" s="136"/>
      <c r="L515" s="136"/>
      <c r="M515" s="136"/>
      <c r="N515" s="136"/>
      <c r="O515" s="248">
        <f t="shared" ref="O515:Q515" si="1">O514/SUM($O$514:$Q$514)</f>
        <v>0.3588709677</v>
      </c>
      <c r="P515" s="248">
        <f t="shared" si="1"/>
        <v>0.4173387097</v>
      </c>
      <c r="Q515" s="248">
        <f t="shared" si="1"/>
        <v>0.2237903226</v>
      </c>
      <c r="R515" s="136"/>
      <c r="S515" s="136"/>
      <c r="T515" s="136"/>
      <c r="U515" s="136"/>
      <c r="V515" s="136"/>
      <c r="W515" s="136"/>
      <c r="X515" s="136"/>
      <c r="Y515" s="136"/>
      <c r="Z515" s="136"/>
      <c r="AA515" s="136"/>
      <c r="AB515" s="136"/>
      <c r="AC515" s="136"/>
      <c r="AD515" s="136"/>
      <c r="AE515" s="136"/>
      <c r="AF515" s="136"/>
      <c r="AG515" s="136"/>
    </row>
    <row r="516" ht="15.75" customHeight="1">
      <c r="A516" s="136"/>
      <c r="B516" s="136"/>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c r="AC516" s="133" t="s">
        <v>1967</v>
      </c>
      <c r="AD516" s="140">
        <v>5516855.4</v>
      </c>
      <c r="AE516" s="136"/>
      <c r="AF516" s="136"/>
      <c r="AG516" s="136"/>
    </row>
    <row r="517" ht="15.75" customHeight="1">
      <c r="A517" s="136"/>
      <c r="B517" s="136"/>
      <c r="C517" s="136"/>
      <c r="D517" s="136"/>
      <c r="E517" s="136"/>
      <c r="F517" s="136"/>
      <c r="G517" s="136"/>
      <c r="H517" s="136"/>
      <c r="I517" s="136"/>
      <c r="J517" s="136"/>
      <c r="K517" s="136"/>
      <c r="L517" s="136"/>
      <c r="M517" s="136"/>
      <c r="N517" s="4" t="s">
        <v>1002</v>
      </c>
      <c r="O517" s="136">
        <v>72.0</v>
      </c>
      <c r="P517" s="136">
        <v>48.0</v>
      </c>
      <c r="Q517" s="136">
        <v>43.0</v>
      </c>
      <c r="R517" s="136"/>
      <c r="S517" s="136"/>
      <c r="T517" s="136"/>
      <c r="U517" s="136"/>
      <c r="V517" s="136"/>
      <c r="W517" s="136"/>
      <c r="X517" s="136"/>
      <c r="Y517" s="136"/>
      <c r="Z517" s="136"/>
      <c r="AA517" s="136"/>
      <c r="AB517" s="136"/>
      <c r="AC517" s="136"/>
      <c r="AD517" s="136"/>
      <c r="AE517" s="136"/>
      <c r="AF517" s="136"/>
      <c r="AG517" s="136"/>
    </row>
    <row r="518" ht="15.75" customHeight="1">
      <c r="A518" s="136"/>
      <c r="B518" s="136"/>
      <c r="C518" s="136"/>
      <c r="D518" s="136"/>
      <c r="E518" s="136"/>
      <c r="F518" s="136"/>
      <c r="G518" s="136"/>
      <c r="H518" s="136"/>
      <c r="I518" s="136"/>
      <c r="J518" s="136"/>
      <c r="K518" s="136"/>
      <c r="L518" s="136"/>
      <c r="M518" s="136"/>
      <c r="N518" s="136"/>
      <c r="O518" s="248">
        <f t="shared" ref="O518:Q518" si="2">O517/SUM($O517:$Q517)</f>
        <v>0.4417177914</v>
      </c>
      <c r="P518" s="248">
        <f t="shared" si="2"/>
        <v>0.2944785276</v>
      </c>
      <c r="Q518" s="248">
        <f t="shared" si="2"/>
        <v>0.263803681</v>
      </c>
      <c r="R518" s="136"/>
      <c r="S518" s="136"/>
      <c r="T518" s="136"/>
      <c r="U518" s="136"/>
      <c r="V518" s="136"/>
      <c r="W518" s="136"/>
      <c r="X518" s="136"/>
      <c r="Y518" s="136"/>
      <c r="Z518" s="136"/>
      <c r="AA518" s="136"/>
      <c r="AB518" s="136"/>
      <c r="AC518" s="136"/>
      <c r="AD518" s="136"/>
      <c r="AE518" s="136"/>
      <c r="AF518" s="136"/>
      <c r="AG518" s="136"/>
    </row>
    <row r="519" ht="15.75" customHeight="1">
      <c r="A519" s="136"/>
      <c r="B519" s="136"/>
      <c r="C519" s="136"/>
      <c r="D519" s="136"/>
      <c r="E519" s="136"/>
      <c r="F519" s="136"/>
      <c r="G519" s="136"/>
      <c r="H519" s="136"/>
      <c r="I519" s="136"/>
      <c r="J519" s="136"/>
      <c r="K519" s="136"/>
      <c r="L519" s="136"/>
      <c r="M519" s="136"/>
      <c r="N519" s="4" t="s">
        <v>1003</v>
      </c>
      <c r="O519" s="136">
        <v>42.0</v>
      </c>
      <c r="P519" s="136">
        <v>76.0</v>
      </c>
      <c r="Q519" s="136">
        <v>28.0</v>
      </c>
      <c r="R519" s="136"/>
      <c r="S519" s="136"/>
      <c r="T519" s="136"/>
      <c r="U519" s="136"/>
      <c r="V519" s="136"/>
      <c r="W519" s="136"/>
      <c r="X519" s="136"/>
      <c r="Y519" s="136"/>
      <c r="Z519" s="136"/>
      <c r="AA519" s="136"/>
      <c r="AB519" s="247"/>
      <c r="AC519" s="133" t="s">
        <v>1968</v>
      </c>
      <c r="AD519" s="138">
        <v>3613073.0</v>
      </c>
      <c r="AE519" s="136"/>
      <c r="AF519" s="136"/>
      <c r="AG519" s="136"/>
    </row>
    <row r="520" ht="15.75" customHeight="1">
      <c r="A520" s="104"/>
      <c r="B520" s="104"/>
      <c r="C520" s="104"/>
      <c r="D520" s="104"/>
      <c r="E520" s="104"/>
      <c r="F520" s="104"/>
      <c r="G520" s="104"/>
      <c r="H520" s="104"/>
      <c r="I520" s="104"/>
      <c r="J520" s="104"/>
      <c r="K520" s="104"/>
      <c r="L520" s="104"/>
      <c r="M520" s="104"/>
      <c r="N520" s="251"/>
      <c r="O520" s="248">
        <f t="shared" ref="O520:Q520" si="3">O519/SUM($O519:$Q519)</f>
        <v>0.2876712329</v>
      </c>
      <c r="P520" s="248">
        <f t="shared" si="3"/>
        <v>0.5205479452</v>
      </c>
      <c r="Q520" s="248">
        <f t="shared" si="3"/>
        <v>0.1917808219</v>
      </c>
      <c r="R520" s="252"/>
      <c r="S520" s="104"/>
      <c r="T520" s="104"/>
      <c r="U520" s="104"/>
      <c r="V520" s="104"/>
      <c r="W520" s="104"/>
      <c r="X520" s="104"/>
      <c r="Y520" s="104"/>
      <c r="Z520" s="104"/>
      <c r="AA520" s="104"/>
      <c r="AB520" s="104"/>
      <c r="AC520" s="104"/>
      <c r="AD520" s="104"/>
      <c r="AE520" s="104"/>
      <c r="AF520" s="104"/>
      <c r="AG520" s="104"/>
    </row>
    <row r="521" ht="15.75" customHeight="1">
      <c r="A521" s="105"/>
      <c r="B521" s="105"/>
      <c r="C521" s="105"/>
      <c r="D521" s="105"/>
      <c r="E521" s="105"/>
      <c r="F521" s="105"/>
      <c r="G521" s="105"/>
      <c r="H521" s="105"/>
      <c r="I521" s="105"/>
      <c r="J521" s="105"/>
      <c r="K521" s="105"/>
      <c r="L521" s="105"/>
      <c r="M521" s="105"/>
      <c r="N521" s="106" t="s">
        <v>1004</v>
      </c>
      <c r="O521" s="249">
        <v>64.0</v>
      </c>
      <c r="P521" s="249">
        <v>83.0</v>
      </c>
      <c r="Q521" s="249">
        <v>40.0</v>
      </c>
      <c r="R521" s="105">
        <f>SUM(O521:Q521)</f>
        <v>187</v>
      </c>
      <c r="S521" s="105"/>
      <c r="T521" s="105"/>
      <c r="U521" s="105"/>
      <c r="V521" s="105"/>
      <c r="W521" s="105"/>
      <c r="X521" s="105"/>
      <c r="Y521" s="105"/>
      <c r="Z521" s="105"/>
      <c r="AA521" s="105"/>
      <c r="AB521" s="105"/>
      <c r="AC521" s="105"/>
      <c r="AD521" s="105"/>
      <c r="AE521" s="105"/>
      <c r="AF521" s="105"/>
      <c r="AG521" s="105"/>
    </row>
    <row r="522" ht="15.75" customHeight="1">
      <c r="A522" s="105"/>
      <c r="B522" s="105"/>
      <c r="C522" s="105"/>
      <c r="D522" s="105"/>
      <c r="E522" s="105"/>
      <c r="F522" s="105"/>
      <c r="G522" s="105"/>
      <c r="H522" s="105"/>
      <c r="I522" s="105"/>
      <c r="J522" s="105"/>
      <c r="K522" s="105"/>
      <c r="L522" s="105"/>
      <c r="M522" s="105"/>
      <c r="N522" s="253"/>
      <c r="O522" s="248">
        <f t="shared" ref="O522:Q522" si="4">O521/SUM($O521:$Q521)</f>
        <v>0.3422459893</v>
      </c>
      <c r="P522" s="248">
        <f t="shared" si="4"/>
        <v>0.4438502674</v>
      </c>
      <c r="Q522" s="248">
        <f t="shared" si="4"/>
        <v>0.2139037433</v>
      </c>
      <c r="R522" s="254"/>
      <c r="S522" s="105"/>
      <c r="T522" s="105"/>
      <c r="U522" s="105"/>
      <c r="V522" s="105"/>
      <c r="W522" s="105"/>
      <c r="X522" s="105"/>
      <c r="Y522" s="105"/>
      <c r="Z522" s="105"/>
      <c r="AA522" s="105"/>
      <c r="AB522" s="105"/>
      <c r="AC522" s="105"/>
      <c r="AD522" s="105"/>
      <c r="AE522" s="105"/>
      <c r="AF522" s="105"/>
      <c r="AG522" s="105"/>
    </row>
    <row r="523" ht="15.75" customHeight="1">
      <c r="A523" s="110"/>
      <c r="B523" s="111"/>
      <c r="C523" s="111"/>
      <c r="D523" s="111"/>
      <c r="E523" s="111"/>
      <c r="F523" s="111"/>
      <c r="G523" s="111"/>
      <c r="H523" s="111"/>
      <c r="I523" s="111"/>
      <c r="J523" s="111"/>
      <c r="K523" s="111"/>
      <c r="L523" s="111"/>
      <c r="M523" s="111"/>
      <c r="N523" s="111"/>
      <c r="O523" s="256"/>
      <c r="P523" s="256"/>
      <c r="Q523" s="256"/>
      <c r="R523" s="111"/>
      <c r="S523" s="111"/>
      <c r="T523" s="111"/>
      <c r="U523" s="111"/>
      <c r="V523" s="111"/>
      <c r="W523" s="111"/>
      <c r="X523" s="111"/>
      <c r="Y523" s="111"/>
      <c r="Z523" s="111"/>
      <c r="AA523" s="111"/>
      <c r="AB523" s="111"/>
      <c r="AC523" s="111"/>
      <c r="AD523" s="111"/>
      <c r="AE523" s="111"/>
      <c r="AF523" s="111"/>
      <c r="AG523" s="112"/>
    </row>
    <row r="524" ht="15.75" customHeight="1">
      <c r="A524" s="113"/>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5"/>
    </row>
    <row r="525" ht="15.75" customHeight="1">
      <c r="A525" s="113"/>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5"/>
    </row>
    <row r="526" ht="15.75" customHeight="1">
      <c r="A526" s="113"/>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5"/>
    </row>
    <row r="527" ht="15.75" customHeight="1">
      <c r="A527" s="113"/>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5"/>
    </row>
    <row r="528" ht="15.75" customHeight="1">
      <c r="A528" s="113"/>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5"/>
    </row>
    <row r="529" ht="15.75" customHeight="1">
      <c r="A529" s="113"/>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5"/>
    </row>
    <row r="530" ht="15.75" customHeight="1">
      <c r="A530" s="113"/>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5"/>
    </row>
    <row r="531" ht="15.75" customHeight="1">
      <c r="A531" s="113"/>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5"/>
    </row>
    <row r="532" ht="15.75" customHeight="1">
      <c r="A532" s="113"/>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5"/>
    </row>
    <row r="533" ht="15.75" customHeight="1">
      <c r="A533" s="113"/>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5"/>
    </row>
    <row r="534" ht="15.75" customHeight="1">
      <c r="A534" s="113"/>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5"/>
    </row>
    <row r="535" ht="15.75" customHeight="1">
      <c r="A535" s="113"/>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5"/>
    </row>
    <row r="536" ht="15.75" customHeight="1">
      <c r="A536" s="113"/>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5"/>
    </row>
    <row r="537" ht="15.75" customHeight="1">
      <c r="A537" s="113"/>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5"/>
    </row>
    <row r="538" ht="15.75" customHeight="1">
      <c r="A538" s="113"/>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5"/>
    </row>
    <row r="539" ht="15.75" customHeight="1">
      <c r="A539" s="113"/>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5"/>
    </row>
    <row r="540" ht="15.75" customHeight="1">
      <c r="A540" s="113"/>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5"/>
    </row>
    <row r="541" ht="15.75" customHeight="1">
      <c r="A541" s="113"/>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5"/>
    </row>
    <row r="542" ht="15.75" customHeight="1">
      <c r="A542" s="113"/>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5"/>
    </row>
    <row r="543" ht="15.75" customHeight="1">
      <c r="A543" s="113"/>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5"/>
    </row>
    <row r="544" ht="15.75" customHeight="1">
      <c r="A544" s="113"/>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5"/>
    </row>
    <row r="545" ht="15.75" customHeight="1">
      <c r="A545" s="113"/>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5"/>
    </row>
    <row r="546" ht="15.75" customHeight="1">
      <c r="A546" s="113"/>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5"/>
    </row>
    <row r="547" ht="15.75" customHeight="1">
      <c r="A547" s="113"/>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5"/>
    </row>
    <row r="548" ht="15.75" customHeight="1">
      <c r="A548" s="113"/>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5"/>
    </row>
    <row r="549" ht="15.75" customHeight="1">
      <c r="A549" s="113"/>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5"/>
    </row>
    <row r="550" ht="15.75" customHeight="1">
      <c r="A550" s="113"/>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5"/>
    </row>
    <row r="551" ht="15.75" customHeight="1">
      <c r="A551" s="113"/>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5"/>
    </row>
    <row r="552" ht="15.75" customHeight="1">
      <c r="A552" s="113"/>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5"/>
    </row>
    <row r="553" ht="15.75" customHeight="1">
      <c r="A553" s="113"/>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5"/>
    </row>
    <row r="554" ht="15.75" customHeight="1">
      <c r="A554" s="113"/>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5"/>
    </row>
    <row r="555" ht="15.75" customHeight="1">
      <c r="A555" s="113"/>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5"/>
    </row>
    <row r="556" ht="15.75" customHeight="1">
      <c r="A556" s="113"/>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5"/>
    </row>
    <row r="557" ht="15.75" customHeight="1">
      <c r="A557" s="113"/>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5"/>
    </row>
    <row r="558" ht="15.75" customHeight="1">
      <c r="A558" s="113"/>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5"/>
    </row>
    <row r="559" ht="15.75" customHeight="1">
      <c r="A559" s="113"/>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5"/>
    </row>
    <row r="560" ht="15.75" customHeight="1">
      <c r="A560" s="113"/>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5"/>
    </row>
    <row r="561" ht="15.75" customHeight="1">
      <c r="A561" s="113"/>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5"/>
    </row>
    <row r="562" ht="15.75" customHeight="1">
      <c r="A562" s="113"/>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5"/>
    </row>
    <row r="563" ht="15.75" customHeight="1">
      <c r="A563" s="113"/>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5"/>
    </row>
    <row r="564" ht="15.75" customHeight="1">
      <c r="A564" s="113"/>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5"/>
    </row>
    <row r="565" ht="15.75" customHeight="1">
      <c r="A565" s="113"/>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5"/>
    </row>
    <row r="566" ht="15.75" customHeight="1">
      <c r="A566" s="113"/>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5"/>
    </row>
    <row r="567" ht="15.75" customHeight="1">
      <c r="A567" s="113"/>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5"/>
    </row>
    <row r="568" ht="15.75" customHeight="1">
      <c r="A568" s="113"/>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5"/>
    </row>
    <row r="569" ht="15.75" customHeight="1">
      <c r="A569" s="113"/>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5"/>
    </row>
    <row r="570" ht="15.75" customHeight="1">
      <c r="A570" s="113"/>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5"/>
    </row>
    <row r="571" ht="15.75" customHeight="1">
      <c r="A571" s="113"/>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5"/>
    </row>
    <row r="572" ht="15.75" customHeight="1">
      <c r="A572" s="113"/>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5"/>
    </row>
    <row r="573" ht="15.75" customHeight="1">
      <c r="A573" s="113"/>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5"/>
    </row>
    <row r="574" ht="15.75" customHeight="1">
      <c r="A574" s="113"/>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5"/>
    </row>
    <row r="575" ht="15.75" customHeight="1">
      <c r="A575" s="113"/>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5"/>
    </row>
    <row r="576" ht="15.75" customHeight="1">
      <c r="A576" s="113"/>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5"/>
    </row>
    <row r="577" ht="15.75" customHeight="1">
      <c r="A577" s="113"/>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5"/>
    </row>
    <row r="578" ht="15.75" customHeight="1">
      <c r="A578" s="113"/>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5"/>
    </row>
    <row r="579" ht="15.75" customHeight="1">
      <c r="A579" s="113"/>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5"/>
    </row>
    <row r="580" ht="15.75" customHeight="1">
      <c r="A580" s="113"/>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5"/>
    </row>
    <row r="581" ht="15.75" customHeight="1">
      <c r="A581" s="113"/>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5"/>
    </row>
    <row r="582" ht="15.75" customHeight="1">
      <c r="A582" s="113"/>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5"/>
    </row>
    <row r="583" ht="15.75" customHeight="1">
      <c r="A583" s="113"/>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5"/>
    </row>
    <row r="584" ht="15.75" customHeight="1">
      <c r="A584" s="113"/>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5"/>
    </row>
    <row r="585" ht="15.75" customHeight="1">
      <c r="A585" s="113"/>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5"/>
    </row>
    <row r="586" ht="15.75" customHeight="1">
      <c r="A586" s="113"/>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5"/>
    </row>
    <row r="587" ht="15.75" customHeight="1">
      <c r="A587" s="113"/>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5"/>
    </row>
    <row r="588" ht="15.75" customHeight="1">
      <c r="A588" s="113"/>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5"/>
    </row>
    <row r="589" ht="15.75" customHeight="1">
      <c r="A589" s="113"/>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5"/>
    </row>
    <row r="590" ht="15.75" customHeight="1">
      <c r="A590" s="113"/>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5"/>
    </row>
    <row r="591" ht="15.75" customHeight="1">
      <c r="A591" s="113"/>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5"/>
    </row>
    <row r="592" ht="15.75" customHeight="1">
      <c r="A592" s="113"/>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5"/>
    </row>
    <row r="593" ht="15.75" customHeight="1">
      <c r="A593" s="113"/>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5"/>
    </row>
    <row r="594" ht="15.75" customHeight="1">
      <c r="A594" s="113"/>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5"/>
    </row>
    <row r="595" ht="15.75" customHeight="1">
      <c r="A595" s="113"/>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5"/>
    </row>
    <row r="596" ht="15.75" customHeight="1">
      <c r="A596" s="113"/>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5"/>
    </row>
    <row r="597" ht="15.75" customHeight="1">
      <c r="A597" s="113"/>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5"/>
    </row>
    <row r="598" ht="15.75" customHeight="1">
      <c r="A598" s="113"/>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5"/>
    </row>
    <row r="599" ht="15.75" customHeight="1">
      <c r="A599" s="113"/>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5"/>
    </row>
    <row r="600" ht="15.75" customHeight="1">
      <c r="A600" s="113"/>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5"/>
    </row>
    <row r="601" ht="15.75" customHeight="1">
      <c r="A601" s="113"/>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5"/>
    </row>
    <row r="602" ht="15.75" customHeight="1">
      <c r="A602" s="113"/>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5"/>
    </row>
    <row r="603" ht="15.75" customHeight="1">
      <c r="A603" s="113"/>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5"/>
    </row>
    <row r="604" ht="15.75" customHeight="1">
      <c r="A604" s="113"/>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5"/>
    </row>
    <row r="605" ht="15.75" customHeight="1">
      <c r="A605" s="113"/>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5"/>
    </row>
    <row r="606" ht="15.75" customHeight="1">
      <c r="A606" s="113"/>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5"/>
    </row>
    <row r="607" ht="15.75" customHeight="1">
      <c r="A607" s="113"/>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5"/>
    </row>
    <row r="608" ht="15.75" customHeight="1">
      <c r="A608" s="113"/>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5"/>
    </row>
    <row r="609" ht="15.75" customHeight="1">
      <c r="A609" s="113"/>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5"/>
    </row>
    <row r="610" ht="15.75" customHeight="1">
      <c r="A610" s="113"/>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5"/>
    </row>
    <row r="611" ht="15.75" customHeight="1">
      <c r="A611" s="113"/>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5"/>
    </row>
    <row r="612" ht="15.75" customHeight="1">
      <c r="A612" s="113"/>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5"/>
    </row>
    <row r="613" ht="15.75" customHeight="1">
      <c r="A613" s="113"/>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5"/>
    </row>
    <row r="614" ht="15.75" customHeight="1">
      <c r="A614" s="113"/>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5"/>
    </row>
    <row r="615" ht="15.75" customHeight="1">
      <c r="A615" s="113"/>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5"/>
    </row>
    <row r="616" ht="15.75" customHeight="1">
      <c r="A616" s="113"/>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5"/>
    </row>
    <row r="617" ht="15.75" customHeight="1">
      <c r="A617" s="113"/>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5"/>
    </row>
    <row r="618" ht="15.75" customHeight="1">
      <c r="A618" s="113"/>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5"/>
    </row>
    <row r="619" ht="15.75" customHeight="1">
      <c r="A619" s="113"/>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5"/>
    </row>
    <row r="620" ht="15.75" customHeight="1">
      <c r="A620" s="113"/>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5"/>
    </row>
    <row r="621" ht="15.75" customHeight="1">
      <c r="A621" s="113"/>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5"/>
    </row>
    <row r="622" ht="15.75" customHeight="1">
      <c r="A622" s="113"/>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5"/>
    </row>
    <row r="623" ht="15.75" customHeight="1">
      <c r="A623" s="113"/>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5"/>
    </row>
    <row r="624" ht="15.75" customHeight="1">
      <c r="A624" s="113"/>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5"/>
    </row>
    <row r="625" ht="15.75" customHeight="1">
      <c r="A625" s="113"/>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5"/>
    </row>
    <row r="626" ht="15.75" customHeight="1">
      <c r="A626" s="113"/>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5"/>
    </row>
    <row r="627" ht="15.75" customHeight="1">
      <c r="A627" s="113"/>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5"/>
    </row>
    <row r="628" ht="15.75" customHeight="1">
      <c r="A628" s="113"/>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5"/>
    </row>
    <row r="629" ht="15.75" customHeight="1">
      <c r="A629" s="113"/>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5"/>
    </row>
    <row r="630" ht="15.75" customHeight="1">
      <c r="A630" s="113"/>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5"/>
    </row>
    <row r="631" ht="15.75" customHeight="1">
      <c r="A631" s="113"/>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5"/>
    </row>
    <row r="632" ht="15.75" customHeight="1">
      <c r="A632" s="113"/>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5"/>
    </row>
    <row r="633" ht="15.75" customHeight="1">
      <c r="A633" s="113"/>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5"/>
    </row>
    <row r="634" ht="15.75" customHeight="1">
      <c r="A634" s="113"/>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5"/>
    </row>
    <row r="635" ht="15.75" customHeight="1">
      <c r="A635" s="113"/>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5"/>
    </row>
    <row r="636" ht="15.75" customHeight="1">
      <c r="A636" s="113"/>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5"/>
    </row>
    <row r="637" ht="15.75" customHeight="1">
      <c r="A637" s="113"/>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5"/>
    </row>
    <row r="638" ht="15.75" customHeight="1">
      <c r="A638" s="113"/>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5"/>
    </row>
    <row r="639" ht="15.75" customHeight="1">
      <c r="A639" s="113"/>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5"/>
    </row>
    <row r="640" ht="15.75" customHeight="1">
      <c r="A640" s="113"/>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5"/>
    </row>
    <row r="641" ht="15.75" customHeight="1">
      <c r="A641" s="113"/>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5"/>
    </row>
    <row r="642" ht="15.75" customHeight="1">
      <c r="A642" s="113"/>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5"/>
    </row>
    <row r="643" ht="15.75" customHeight="1">
      <c r="A643" s="113"/>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5"/>
    </row>
    <row r="644" ht="15.75" customHeight="1">
      <c r="A644" s="113"/>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5"/>
    </row>
    <row r="645" ht="15.75" customHeight="1">
      <c r="A645" s="113"/>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5"/>
    </row>
    <row r="646" ht="15.75" customHeight="1">
      <c r="A646" s="113"/>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5"/>
    </row>
    <row r="647" ht="15.75" customHeight="1">
      <c r="A647" s="113"/>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5"/>
    </row>
    <row r="648" ht="15.75" customHeight="1">
      <c r="A648" s="113"/>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5"/>
    </row>
    <row r="649" ht="15.75" customHeight="1">
      <c r="A649" s="113"/>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5"/>
    </row>
    <row r="650" ht="15.75" customHeight="1">
      <c r="A650" s="113"/>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5"/>
    </row>
    <row r="651" ht="15.75" customHeight="1">
      <c r="A651" s="113"/>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5"/>
    </row>
    <row r="652" ht="15.75" customHeight="1">
      <c r="A652" s="113"/>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5"/>
    </row>
    <row r="653" ht="15.75" customHeight="1">
      <c r="A653" s="113"/>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5"/>
    </row>
    <row r="654" ht="15.75" customHeight="1">
      <c r="A654" s="113"/>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5"/>
    </row>
    <row r="655" ht="15.75" customHeight="1">
      <c r="A655" s="113"/>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5"/>
    </row>
    <row r="656" ht="15.75" customHeight="1">
      <c r="A656" s="113"/>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5"/>
    </row>
    <row r="657" ht="15.75" customHeight="1">
      <c r="A657" s="113"/>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5"/>
    </row>
    <row r="658" ht="15.75" customHeight="1">
      <c r="A658" s="113"/>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5"/>
    </row>
    <row r="659" ht="15.75" customHeight="1">
      <c r="A659" s="113"/>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5"/>
    </row>
    <row r="660" ht="15.75" customHeight="1">
      <c r="A660" s="113"/>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5"/>
    </row>
    <row r="661" ht="15.75" customHeight="1">
      <c r="A661" s="113"/>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5"/>
    </row>
    <row r="662" ht="15.75" customHeight="1">
      <c r="A662" s="113"/>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5"/>
    </row>
    <row r="663" ht="15.75" customHeight="1">
      <c r="A663" s="113"/>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5"/>
    </row>
    <row r="664" ht="15.75" customHeight="1">
      <c r="A664" s="113"/>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5"/>
    </row>
    <row r="665" ht="15.75" customHeight="1">
      <c r="A665" s="113"/>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5"/>
    </row>
    <row r="666" ht="15.75" customHeight="1">
      <c r="A666" s="113"/>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5"/>
    </row>
    <row r="667" ht="15.75" customHeight="1">
      <c r="A667" s="113"/>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5"/>
    </row>
    <row r="668" ht="15.75" customHeight="1">
      <c r="A668" s="113"/>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5"/>
    </row>
    <row r="669" ht="15.75" customHeight="1">
      <c r="A669" s="113"/>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5"/>
    </row>
    <row r="670" ht="15.75" customHeight="1">
      <c r="A670" s="113"/>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5"/>
    </row>
    <row r="671" ht="15.75" customHeight="1">
      <c r="A671" s="113"/>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5"/>
    </row>
    <row r="672" ht="15.75" customHeight="1">
      <c r="A672" s="113"/>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5"/>
    </row>
    <row r="673" ht="15.75" customHeight="1">
      <c r="A673" s="113"/>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5"/>
    </row>
    <row r="674" ht="15.75" customHeight="1">
      <c r="A674" s="113"/>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5"/>
    </row>
    <row r="675" ht="15.75" customHeight="1">
      <c r="A675" s="113"/>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5"/>
    </row>
    <row r="676" ht="15.75" customHeight="1">
      <c r="A676" s="113"/>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5"/>
    </row>
    <row r="677" ht="15.75" customHeight="1">
      <c r="A677" s="113"/>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5"/>
    </row>
    <row r="678" ht="15.75" customHeight="1">
      <c r="A678" s="113"/>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5"/>
    </row>
    <row r="679" ht="15.75" customHeight="1">
      <c r="A679" s="113"/>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5"/>
    </row>
    <row r="680" ht="15.75" customHeight="1">
      <c r="A680" s="113"/>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5"/>
    </row>
    <row r="681" ht="15.75" customHeight="1">
      <c r="A681" s="113"/>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5"/>
    </row>
    <row r="682" ht="15.75" customHeight="1">
      <c r="A682" s="113"/>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5"/>
    </row>
    <row r="683" ht="15.75" customHeight="1">
      <c r="A683" s="113"/>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5"/>
    </row>
    <row r="684" ht="15.75" customHeight="1">
      <c r="A684" s="113"/>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5"/>
    </row>
    <row r="685" ht="15.75" customHeight="1">
      <c r="A685" s="113"/>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5"/>
    </row>
    <row r="686" ht="15.75" customHeight="1">
      <c r="A686" s="113"/>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5"/>
    </row>
    <row r="687" ht="15.75" customHeight="1">
      <c r="A687" s="113"/>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5"/>
    </row>
    <row r="688" ht="15.75" customHeight="1">
      <c r="A688" s="113"/>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5"/>
    </row>
    <row r="689" ht="15.75" customHeight="1">
      <c r="A689" s="113"/>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5"/>
    </row>
    <row r="690" ht="15.75" customHeight="1">
      <c r="A690" s="113"/>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5"/>
    </row>
    <row r="691" ht="15.75" customHeight="1">
      <c r="A691" s="113"/>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5"/>
    </row>
    <row r="692" ht="15.75" customHeight="1">
      <c r="A692" s="113"/>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5"/>
    </row>
    <row r="693" ht="15.75" customHeight="1">
      <c r="A693" s="113"/>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5"/>
    </row>
    <row r="694" ht="15.75" customHeight="1">
      <c r="A694" s="113"/>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5"/>
    </row>
    <row r="695" ht="15.75" customHeight="1">
      <c r="A695" s="113"/>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5"/>
    </row>
    <row r="696" ht="15.75" customHeight="1">
      <c r="A696" s="113"/>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5"/>
    </row>
    <row r="697" ht="15.75" customHeight="1">
      <c r="A697" s="113"/>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5"/>
    </row>
    <row r="698" ht="15.75" customHeight="1">
      <c r="A698" s="113"/>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5"/>
    </row>
    <row r="699" ht="15.75" customHeight="1">
      <c r="A699" s="113"/>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5"/>
    </row>
    <row r="700" ht="15.75" customHeight="1">
      <c r="A700" s="113"/>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5"/>
    </row>
    <row r="701" ht="15.75" customHeight="1">
      <c r="A701" s="113"/>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5"/>
    </row>
    <row r="702" ht="15.75" customHeight="1">
      <c r="A702" s="113"/>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5"/>
    </row>
    <row r="703" ht="15.75" customHeight="1">
      <c r="A703" s="113"/>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5"/>
    </row>
    <row r="704" ht="15.75" customHeight="1">
      <c r="A704" s="113"/>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5"/>
    </row>
    <row r="705" ht="15.75" customHeight="1">
      <c r="A705" s="113"/>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5"/>
    </row>
    <row r="706" ht="15.75" customHeight="1">
      <c r="A706" s="113"/>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5"/>
    </row>
    <row r="707" ht="15.75" customHeight="1">
      <c r="A707" s="113"/>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5"/>
    </row>
    <row r="708" ht="15.75" customHeight="1">
      <c r="A708" s="113"/>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5"/>
    </row>
    <row r="709" ht="15.75" customHeight="1">
      <c r="A709" s="113"/>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5"/>
    </row>
    <row r="710" ht="15.75" customHeight="1">
      <c r="A710" s="113"/>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5"/>
    </row>
    <row r="711" ht="15.75" customHeight="1">
      <c r="A711" s="113"/>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5"/>
    </row>
    <row r="712" ht="15.75" customHeight="1">
      <c r="A712" s="113"/>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5"/>
    </row>
    <row r="713" ht="15.75" customHeight="1">
      <c r="A713" s="113"/>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5"/>
    </row>
    <row r="714" ht="15.75" customHeight="1">
      <c r="A714" s="113"/>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5"/>
    </row>
    <row r="715" ht="15.75" customHeight="1">
      <c r="A715" s="113"/>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5"/>
    </row>
    <row r="716" ht="15.75" customHeight="1">
      <c r="A716" s="113"/>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5"/>
    </row>
    <row r="717" ht="15.75" customHeight="1">
      <c r="A717" s="113"/>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5"/>
    </row>
    <row r="718" ht="15.75" customHeight="1">
      <c r="A718" s="113"/>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5"/>
    </row>
    <row r="719" ht="15.75" customHeight="1">
      <c r="A719" s="113"/>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5"/>
    </row>
    <row r="720" ht="15.75" customHeight="1">
      <c r="A720" s="113"/>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5"/>
    </row>
    <row r="721" ht="15.75" customHeight="1">
      <c r="A721" s="113"/>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5"/>
    </row>
    <row r="722" ht="15.75" customHeight="1">
      <c r="A722" s="116"/>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8"/>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row>
  </sheetData>
  <printOptions/>
  <pageMargins bottom="0.75" footer="0.0" header="0.0" left="0.7" right="0.7" top="0.75"/>
  <pageSetup orientation="portrait"/>
  <headerFooter>
    <oddFooter>&amp;C000000000000&amp;P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3" width="19.88"/>
    <col customWidth="1" min="4" max="4" width="19.38"/>
    <col customWidth="1" min="5" max="5" width="8.88"/>
    <col customWidth="1" min="6" max="6" width="19.0"/>
    <col customWidth="1" min="7" max="7" width="8.88"/>
    <col customWidth="1" min="8" max="8" width="1.88"/>
    <col customWidth="1" min="9" max="11" width="8.88"/>
    <col customWidth="1" min="12" max="13" width="1.5"/>
    <col customWidth="1" min="14" max="17" width="8.88"/>
    <col customWidth="1" min="18" max="21" width="2.5"/>
    <col customWidth="1" min="22" max="30" width="8.88"/>
  </cols>
  <sheetData>
    <row r="1" ht="15.75" customHeight="1">
      <c r="A1" s="527" t="s">
        <v>1969</v>
      </c>
      <c r="B1" s="527" t="s">
        <v>1010</v>
      </c>
      <c r="C1" s="732" t="s">
        <v>1012</v>
      </c>
      <c r="D1" s="733" t="s">
        <v>3517</v>
      </c>
      <c r="E1" s="4" t="s">
        <v>7</v>
      </c>
      <c r="F1" s="732" t="s">
        <v>11</v>
      </c>
      <c r="G1" s="734" t="s">
        <v>4199</v>
      </c>
      <c r="H1" s="12" t="s">
        <v>1019</v>
      </c>
      <c r="I1" s="734" t="s">
        <v>14</v>
      </c>
      <c r="J1" s="734" t="s">
        <v>15</v>
      </c>
      <c r="K1" s="734" t="s">
        <v>16</v>
      </c>
      <c r="L1" s="12" t="s">
        <v>3300</v>
      </c>
      <c r="M1" s="12" t="s">
        <v>4200</v>
      </c>
      <c r="N1" s="732" t="s">
        <v>18</v>
      </c>
      <c r="O1" s="12" t="s">
        <v>27</v>
      </c>
      <c r="P1" s="12" t="s">
        <v>1026</v>
      </c>
      <c r="Q1" s="735" t="s">
        <v>4201</v>
      </c>
      <c r="R1" s="529" t="s">
        <v>4202</v>
      </c>
      <c r="S1" s="736" t="s">
        <v>19</v>
      </c>
      <c r="T1" s="12" t="s">
        <v>41</v>
      </c>
      <c r="U1" s="12" t="s">
        <v>42</v>
      </c>
      <c r="V1" s="734" t="s">
        <v>4203</v>
      </c>
      <c r="W1" s="734" t="s">
        <v>4204</v>
      </c>
      <c r="X1" s="734" t="s">
        <v>3762</v>
      </c>
      <c r="Y1" s="734" t="s">
        <v>4204</v>
      </c>
      <c r="Z1" s="737" t="s">
        <v>4205</v>
      </c>
      <c r="AA1" s="734" t="s">
        <v>4206</v>
      </c>
      <c r="AB1" s="737" t="s">
        <v>4207</v>
      </c>
      <c r="AC1" s="734" t="s">
        <v>4208</v>
      </c>
      <c r="AD1" s="734" t="s">
        <v>4209</v>
      </c>
    </row>
    <row r="2" ht="16.5" customHeight="1">
      <c r="A2" s="738">
        <v>22.0</v>
      </c>
      <c r="B2" s="100" t="s">
        <v>1982</v>
      </c>
      <c r="C2" s="100" t="s">
        <v>4210</v>
      </c>
      <c r="D2" s="739" t="s">
        <v>4211</v>
      </c>
      <c r="E2" s="739" t="s">
        <v>4211</v>
      </c>
      <c r="F2" s="100" t="s">
        <v>4212</v>
      </c>
      <c r="G2" s="740" t="s">
        <v>4213</v>
      </c>
      <c r="H2" s="329"/>
      <c r="I2" s="738">
        <v>2.0</v>
      </c>
      <c r="J2" s="741" t="s">
        <v>64</v>
      </c>
      <c r="K2" s="742" t="s">
        <v>1054</v>
      </c>
      <c r="L2" s="743" t="s">
        <v>3292</v>
      </c>
      <c r="M2" s="251"/>
      <c r="N2" s="100" t="s">
        <v>4214</v>
      </c>
      <c r="O2" s="252"/>
      <c r="P2" s="251"/>
      <c r="Q2" s="744">
        <v>0.0</v>
      </c>
      <c r="R2" s="252"/>
      <c r="S2" s="104"/>
      <c r="T2" s="104"/>
      <c r="U2" s="251"/>
      <c r="V2" s="738">
        <v>2019.0</v>
      </c>
      <c r="W2" s="738">
        <v>1.0</v>
      </c>
      <c r="X2" s="742" t="s">
        <v>4212</v>
      </c>
      <c r="Y2" s="738">
        <v>1.0</v>
      </c>
      <c r="Z2" s="742" t="s">
        <v>4215</v>
      </c>
      <c r="AA2" s="738">
        <v>2.0</v>
      </c>
      <c r="AB2" s="742" t="s">
        <v>4216</v>
      </c>
      <c r="AC2" s="738">
        <v>0.863</v>
      </c>
      <c r="AD2" s="745" t="s">
        <v>4217</v>
      </c>
    </row>
    <row r="3" ht="16.5" customHeight="1">
      <c r="A3" s="738">
        <v>24.0</v>
      </c>
      <c r="B3" s="100" t="s">
        <v>1882</v>
      </c>
      <c r="C3" s="100" t="s">
        <v>1883</v>
      </c>
      <c r="D3" s="739" t="s">
        <v>1884</v>
      </c>
      <c r="E3" s="739" t="s">
        <v>1884</v>
      </c>
      <c r="F3" s="100" t="s">
        <v>4218</v>
      </c>
      <c r="G3" s="738">
        <v>57.1</v>
      </c>
      <c r="H3" s="330"/>
      <c r="I3" s="738">
        <v>1.0</v>
      </c>
      <c r="J3" s="746" t="s">
        <v>54</v>
      </c>
      <c r="K3" s="742" t="s">
        <v>1041</v>
      </c>
      <c r="L3" s="254"/>
      <c r="M3" s="253"/>
      <c r="N3" s="100" t="s">
        <v>4219</v>
      </c>
      <c r="O3" s="254"/>
      <c r="P3" s="253"/>
      <c r="Q3" s="747">
        <v>319988.0</v>
      </c>
      <c r="R3" s="254"/>
      <c r="S3" s="105"/>
      <c r="T3" s="105"/>
      <c r="U3" s="253"/>
      <c r="V3" s="742" t="s">
        <v>4220</v>
      </c>
      <c r="W3" s="738">
        <v>2.0</v>
      </c>
      <c r="X3" s="742" t="s">
        <v>4221</v>
      </c>
      <c r="Y3" s="738">
        <v>2.0</v>
      </c>
      <c r="Z3" s="742" t="s">
        <v>4215</v>
      </c>
      <c r="AA3" s="738">
        <v>1.0</v>
      </c>
      <c r="AB3" s="742" t="s">
        <v>4216</v>
      </c>
      <c r="AC3" s="738">
        <v>0.21</v>
      </c>
      <c r="AD3" s="745" t="s">
        <v>4222</v>
      </c>
    </row>
    <row r="4" ht="16.5" customHeight="1">
      <c r="A4" s="738">
        <v>24.0</v>
      </c>
      <c r="B4" s="748"/>
      <c r="C4" s="100" t="s">
        <v>1883</v>
      </c>
      <c r="D4" s="739" t="s">
        <v>1884</v>
      </c>
      <c r="E4" s="739" t="s">
        <v>1884</v>
      </c>
      <c r="F4" s="100" t="s">
        <v>4223</v>
      </c>
      <c r="G4" s="738">
        <v>57.1</v>
      </c>
      <c r="H4" s="330"/>
      <c r="I4" s="738">
        <v>1.0</v>
      </c>
      <c r="J4" s="741" t="s">
        <v>64</v>
      </c>
      <c r="K4" s="742" t="s">
        <v>1041</v>
      </c>
      <c r="L4" s="254"/>
      <c r="M4" s="253"/>
      <c r="N4" s="100" t="s">
        <v>4224</v>
      </c>
      <c r="O4" s="254"/>
      <c r="P4" s="253"/>
      <c r="Q4" s="747">
        <v>319988.0</v>
      </c>
      <c r="R4" s="254"/>
      <c r="S4" s="105"/>
      <c r="T4" s="105"/>
      <c r="U4" s="253"/>
      <c r="V4" s="742" t="s">
        <v>4225</v>
      </c>
      <c r="W4" s="738">
        <v>1.0</v>
      </c>
      <c r="X4" s="742" t="s">
        <v>4223</v>
      </c>
      <c r="Y4" s="738">
        <v>1.0</v>
      </c>
      <c r="Z4" s="742" t="s">
        <v>4215</v>
      </c>
      <c r="AA4" s="738">
        <v>1.1</v>
      </c>
      <c r="AB4" s="742" t="s">
        <v>4216</v>
      </c>
      <c r="AC4" s="738">
        <v>0.961</v>
      </c>
      <c r="AD4" s="742" t="s">
        <v>4217</v>
      </c>
    </row>
    <row r="5" ht="16.5" customHeight="1">
      <c r="A5" s="738">
        <v>24.0</v>
      </c>
      <c r="B5" s="748"/>
      <c r="C5" s="100" t="s">
        <v>949</v>
      </c>
      <c r="D5" s="739" t="s">
        <v>950</v>
      </c>
      <c r="E5" s="739" t="s">
        <v>950</v>
      </c>
      <c r="F5" s="100" t="s">
        <v>4212</v>
      </c>
      <c r="G5" s="740" t="s">
        <v>4213</v>
      </c>
      <c r="H5" s="330"/>
      <c r="I5" s="738">
        <v>2.0</v>
      </c>
      <c r="J5" s="741" t="s">
        <v>64</v>
      </c>
      <c r="K5" s="742" t="s">
        <v>1054</v>
      </c>
      <c r="L5" s="254"/>
      <c r="M5" s="253"/>
      <c r="N5" s="100" t="s">
        <v>4226</v>
      </c>
      <c r="O5" s="254"/>
      <c r="P5" s="253"/>
      <c r="Q5" s="747">
        <v>9507.0</v>
      </c>
      <c r="R5" s="254"/>
      <c r="S5" s="105"/>
      <c r="T5" s="105"/>
      <c r="U5" s="253"/>
      <c r="V5" s="738">
        <v>2019.0</v>
      </c>
      <c r="W5" s="738">
        <v>1.0</v>
      </c>
      <c r="X5" s="742" t="s">
        <v>4212</v>
      </c>
      <c r="Y5" s="738">
        <v>1.0</v>
      </c>
      <c r="Z5" s="742" t="s">
        <v>4215</v>
      </c>
      <c r="AA5" s="738">
        <v>2.0</v>
      </c>
      <c r="AB5" s="742" t="s">
        <v>4216</v>
      </c>
      <c r="AC5" s="738">
        <v>0.8502</v>
      </c>
      <c r="AD5" s="742" t="s">
        <v>4217</v>
      </c>
    </row>
    <row r="6" ht="16.5" customHeight="1">
      <c r="A6" s="738">
        <v>24.0</v>
      </c>
      <c r="B6" s="748"/>
      <c r="C6" s="100" t="s">
        <v>977</v>
      </c>
      <c r="D6" s="739" t="s">
        <v>978</v>
      </c>
      <c r="E6" s="739" t="s">
        <v>978</v>
      </c>
      <c r="F6" s="100" t="s">
        <v>4212</v>
      </c>
      <c r="G6" s="740" t="s">
        <v>4213</v>
      </c>
      <c r="H6" s="330"/>
      <c r="I6" s="738">
        <v>2.0</v>
      </c>
      <c r="J6" s="746" t="s">
        <v>54</v>
      </c>
      <c r="K6" s="742" t="s">
        <v>1047</v>
      </c>
      <c r="L6" s="254"/>
      <c r="M6" s="253"/>
      <c r="N6" s="100" t="s">
        <v>4226</v>
      </c>
      <c r="O6" s="254"/>
      <c r="P6" s="253"/>
      <c r="Q6" s="747">
        <v>12528.0</v>
      </c>
      <c r="R6" s="254"/>
      <c r="S6" s="105"/>
      <c r="T6" s="105"/>
      <c r="U6" s="253"/>
      <c r="V6" s="738">
        <v>2019.0</v>
      </c>
      <c r="W6" s="738">
        <v>1.0</v>
      </c>
      <c r="X6" s="742" t="s">
        <v>4212</v>
      </c>
      <c r="Y6" s="738">
        <v>1.0</v>
      </c>
      <c r="Z6" s="742" t="s">
        <v>4215</v>
      </c>
      <c r="AA6" s="738">
        <v>2.0</v>
      </c>
      <c r="AB6" s="742" t="s">
        <v>4216</v>
      </c>
      <c r="AC6" s="738">
        <v>0.6071</v>
      </c>
      <c r="AD6" s="742" t="s">
        <v>4217</v>
      </c>
    </row>
    <row r="7" ht="16.5" customHeight="1">
      <c r="A7" s="738">
        <v>24.0</v>
      </c>
      <c r="B7" s="748"/>
      <c r="C7" s="100" t="s">
        <v>993</v>
      </c>
      <c r="D7" s="739" t="s">
        <v>994</v>
      </c>
      <c r="E7" s="739" t="s">
        <v>994</v>
      </c>
      <c r="F7" s="100" t="s">
        <v>4212</v>
      </c>
      <c r="G7" s="740" t="s">
        <v>4213</v>
      </c>
      <c r="H7" s="330"/>
      <c r="I7" s="738">
        <v>2.0</v>
      </c>
      <c r="J7" s="741" t="s">
        <v>64</v>
      </c>
      <c r="K7" s="742" t="s">
        <v>1047</v>
      </c>
      <c r="L7" s="254"/>
      <c r="M7" s="253"/>
      <c r="N7" s="100" t="s">
        <v>4226</v>
      </c>
      <c r="O7" s="254"/>
      <c r="P7" s="253"/>
      <c r="Q7" s="744">
        <v>190.0</v>
      </c>
      <c r="R7" s="254"/>
      <c r="S7" s="105"/>
      <c r="T7" s="105"/>
      <c r="U7" s="253"/>
      <c r="V7" s="738">
        <v>2019.0</v>
      </c>
      <c r="W7" s="738">
        <v>1.0</v>
      </c>
      <c r="X7" s="742" t="s">
        <v>4212</v>
      </c>
      <c r="Y7" s="738">
        <v>1.0</v>
      </c>
      <c r="Z7" s="742" t="s">
        <v>4215</v>
      </c>
      <c r="AA7" s="738">
        <v>2.0</v>
      </c>
      <c r="AB7" s="742" t="s">
        <v>4216</v>
      </c>
      <c r="AC7" s="738">
        <v>0.8721</v>
      </c>
      <c r="AD7" s="742" t="s">
        <v>4217</v>
      </c>
    </row>
    <row r="8" ht="16.5" customHeight="1">
      <c r="A8" s="738">
        <v>25.0</v>
      </c>
      <c r="B8" s="100" t="s">
        <v>2002</v>
      </c>
      <c r="C8" s="100" t="s">
        <v>4227</v>
      </c>
      <c r="D8" s="739" t="s">
        <v>4228</v>
      </c>
      <c r="E8" s="739" t="s">
        <v>4228</v>
      </c>
      <c r="F8" s="100" t="s">
        <v>4212</v>
      </c>
      <c r="G8" s="740" t="s">
        <v>4213</v>
      </c>
      <c r="H8" s="330"/>
      <c r="I8" s="738">
        <v>2.0</v>
      </c>
      <c r="J8" s="741" t="s">
        <v>64</v>
      </c>
      <c r="K8" s="742" t="s">
        <v>1054</v>
      </c>
      <c r="L8" s="254"/>
      <c r="M8" s="253"/>
      <c r="N8" s="100" t="s">
        <v>4229</v>
      </c>
      <c r="O8" s="254"/>
      <c r="P8" s="253"/>
      <c r="Q8" s="747">
        <v>7307.0</v>
      </c>
      <c r="R8" s="254"/>
      <c r="S8" s="105"/>
      <c r="T8" s="105"/>
      <c r="U8" s="253"/>
      <c r="V8" s="738">
        <v>2019.0</v>
      </c>
      <c r="W8" s="738">
        <v>1.0</v>
      </c>
      <c r="X8" s="742" t="s">
        <v>4212</v>
      </c>
      <c r="Y8" s="738">
        <v>1.0</v>
      </c>
      <c r="Z8" s="742" t="s">
        <v>4215</v>
      </c>
      <c r="AA8" s="738">
        <v>2.0</v>
      </c>
      <c r="AB8" s="742" t="s">
        <v>4216</v>
      </c>
      <c r="AC8" s="738">
        <v>0.9961</v>
      </c>
      <c r="AD8" s="742" t="s">
        <v>4217</v>
      </c>
    </row>
    <row r="9" ht="16.5" customHeight="1">
      <c r="A9" s="738">
        <v>31.0</v>
      </c>
      <c r="B9" s="100" t="s">
        <v>1145</v>
      </c>
      <c r="C9" s="100" t="s">
        <v>1249</v>
      </c>
      <c r="D9" s="739" t="s">
        <v>1251</v>
      </c>
      <c r="E9" s="739" t="s">
        <v>1251</v>
      </c>
      <c r="F9" s="100" t="s">
        <v>4230</v>
      </c>
      <c r="G9" s="738">
        <v>57.1</v>
      </c>
      <c r="H9" s="330"/>
      <c r="I9" s="738">
        <v>1.0</v>
      </c>
      <c r="J9" s="741" t="s">
        <v>64</v>
      </c>
      <c r="K9" s="742" t="s">
        <v>1041</v>
      </c>
      <c r="L9" s="254"/>
      <c r="M9" s="253"/>
      <c r="N9" s="100" t="s">
        <v>4231</v>
      </c>
      <c r="O9" s="254"/>
      <c r="P9" s="253"/>
      <c r="Q9" s="747">
        <v>16081.0</v>
      </c>
      <c r="R9" s="254"/>
      <c r="S9" s="105"/>
      <c r="T9" s="105"/>
      <c r="U9" s="253"/>
      <c r="V9" s="742" t="s">
        <v>4232</v>
      </c>
      <c r="W9" s="738">
        <v>2.0</v>
      </c>
      <c r="X9" s="742" t="s">
        <v>4221</v>
      </c>
      <c r="Y9" s="738">
        <v>2.0</v>
      </c>
      <c r="Z9" s="742" t="s">
        <v>4215</v>
      </c>
      <c r="AA9" s="738">
        <v>1.0</v>
      </c>
      <c r="AB9" s="742" t="s">
        <v>1980</v>
      </c>
      <c r="AC9" s="738">
        <v>0.1724</v>
      </c>
      <c r="AD9" s="742" t="s">
        <v>4222</v>
      </c>
    </row>
    <row r="10" ht="16.5" customHeight="1">
      <c r="A10" s="738">
        <v>31.0</v>
      </c>
      <c r="B10" s="748"/>
      <c r="C10" s="100" t="s">
        <v>1249</v>
      </c>
      <c r="D10" s="739" t="s">
        <v>1251</v>
      </c>
      <c r="E10" s="739" t="s">
        <v>1251</v>
      </c>
      <c r="F10" s="100" t="s">
        <v>4233</v>
      </c>
      <c r="G10" s="738">
        <v>57.1</v>
      </c>
      <c r="H10" s="330"/>
      <c r="I10" s="738">
        <v>1.0</v>
      </c>
      <c r="J10" s="746" t="s">
        <v>54</v>
      </c>
      <c r="K10" s="742" t="s">
        <v>1041</v>
      </c>
      <c r="L10" s="254"/>
      <c r="M10" s="253"/>
      <c r="N10" s="100" t="s">
        <v>4231</v>
      </c>
      <c r="O10" s="254"/>
      <c r="P10" s="253"/>
      <c r="Q10" s="747">
        <v>16081.0</v>
      </c>
      <c r="R10" s="254"/>
      <c r="S10" s="105"/>
      <c r="T10" s="105"/>
      <c r="U10" s="253"/>
      <c r="V10" s="742" t="s">
        <v>4232</v>
      </c>
      <c r="W10" s="738">
        <v>2.0</v>
      </c>
      <c r="X10" s="742" t="s">
        <v>4221</v>
      </c>
      <c r="Y10" s="738">
        <v>2.0</v>
      </c>
      <c r="Z10" s="742" t="s">
        <v>4215</v>
      </c>
      <c r="AA10" s="738">
        <v>1.1</v>
      </c>
      <c r="AB10" s="742" t="s">
        <v>1980</v>
      </c>
      <c r="AC10" s="738">
        <v>0.9103</v>
      </c>
      <c r="AD10" s="742" t="s">
        <v>4222</v>
      </c>
    </row>
    <row r="11" ht="16.5" customHeight="1">
      <c r="A11" s="738">
        <v>31.0</v>
      </c>
      <c r="B11" s="748"/>
      <c r="C11" s="100" t="s">
        <v>1249</v>
      </c>
      <c r="D11" s="739" t="s">
        <v>1251</v>
      </c>
      <c r="E11" s="739" t="s">
        <v>1251</v>
      </c>
      <c r="F11" s="100" t="s">
        <v>4234</v>
      </c>
      <c r="G11" s="738">
        <v>57.1</v>
      </c>
      <c r="H11" s="330"/>
      <c r="I11" s="738">
        <v>1.0</v>
      </c>
      <c r="J11" s="741" t="s">
        <v>64</v>
      </c>
      <c r="K11" s="742" t="s">
        <v>1041</v>
      </c>
      <c r="L11" s="254"/>
      <c r="M11" s="253"/>
      <c r="N11" s="100" t="s">
        <v>4231</v>
      </c>
      <c r="O11" s="254"/>
      <c r="P11" s="253"/>
      <c r="Q11" s="747">
        <v>16081.0</v>
      </c>
      <c r="R11" s="254"/>
      <c r="S11" s="105"/>
      <c r="T11" s="105"/>
      <c r="U11" s="253"/>
      <c r="V11" s="742" t="s">
        <v>4232</v>
      </c>
      <c r="W11" s="738">
        <v>1.0</v>
      </c>
      <c r="X11" s="742" t="s">
        <v>4221</v>
      </c>
      <c r="Y11" s="738">
        <v>1.0</v>
      </c>
      <c r="Z11" s="742" t="s">
        <v>4215</v>
      </c>
      <c r="AA11" s="738">
        <v>1.1</v>
      </c>
      <c r="AB11" s="742" t="s">
        <v>1980</v>
      </c>
      <c r="AC11" s="738">
        <v>0.6504</v>
      </c>
      <c r="AD11" s="742" t="s">
        <v>4222</v>
      </c>
    </row>
    <row r="12" ht="16.5" customHeight="1">
      <c r="A12" s="738">
        <v>31.0</v>
      </c>
      <c r="B12" s="748"/>
      <c r="C12" s="100" t="s">
        <v>3090</v>
      </c>
      <c r="D12" s="739" t="s">
        <v>1246</v>
      </c>
      <c r="E12" s="739" t="s">
        <v>1246</v>
      </c>
      <c r="F12" s="100" t="s">
        <v>4212</v>
      </c>
      <c r="G12" s="740" t="s">
        <v>4213</v>
      </c>
      <c r="H12" s="330"/>
      <c r="I12" s="738">
        <v>2.0</v>
      </c>
      <c r="J12" s="741" t="s">
        <v>64</v>
      </c>
      <c r="K12" s="742" t="s">
        <v>1054</v>
      </c>
      <c r="L12" s="254"/>
      <c r="M12" s="253"/>
      <c r="N12" s="100" t="s">
        <v>4229</v>
      </c>
      <c r="O12" s="254"/>
      <c r="P12" s="253"/>
      <c r="Q12" s="747">
        <v>8848.0</v>
      </c>
      <c r="R12" s="254"/>
      <c r="S12" s="105"/>
      <c r="T12" s="105"/>
      <c r="U12" s="253"/>
      <c r="V12" s="738">
        <v>2019.0</v>
      </c>
      <c r="W12" s="738">
        <v>1.0</v>
      </c>
      <c r="X12" s="742" t="s">
        <v>4212</v>
      </c>
      <c r="Y12" s="738">
        <v>1.0</v>
      </c>
      <c r="Z12" s="742" t="s">
        <v>4215</v>
      </c>
      <c r="AA12" s="738">
        <v>2.0</v>
      </c>
      <c r="AB12" s="742" t="s">
        <v>1034</v>
      </c>
      <c r="AC12" s="738">
        <v>1.0287</v>
      </c>
      <c r="AD12" s="742" t="s">
        <v>4217</v>
      </c>
    </row>
    <row r="13" ht="16.5" customHeight="1">
      <c r="A13" s="738">
        <v>31.0</v>
      </c>
      <c r="B13" s="748"/>
      <c r="C13" s="100" t="s">
        <v>1726</v>
      </c>
      <c r="D13" s="739" t="s">
        <v>1727</v>
      </c>
      <c r="E13" s="739" t="s">
        <v>1727</v>
      </c>
      <c r="F13" s="100" t="s">
        <v>4212</v>
      </c>
      <c r="G13" s="740" t="s">
        <v>4213</v>
      </c>
      <c r="H13" s="330"/>
      <c r="I13" s="738">
        <v>2.0</v>
      </c>
      <c r="J13" s="741" t="s">
        <v>64</v>
      </c>
      <c r="K13" s="742" t="s">
        <v>1054</v>
      </c>
      <c r="L13" s="254"/>
      <c r="M13" s="253"/>
      <c r="N13" s="100" t="s">
        <v>4214</v>
      </c>
      <c r="O13" s="254"/>
      <c r="P13" s="253"/>
      <c r="Q13" s="747">
        <v>3356.0</v>
      </c>
      <c r="R13" s="254"/>
      <c r="S13" s="105"/>
      <c r="T13" s="105"/>
      <c r="U13" s="253"/>
      <c r="V13" s="738">
        <v>2019.0</v>
      </c>
      <c r="W13" s="738">
        <v>1.0</v>
      </c>
      <c r="X13" s="742" t="s">
        <v>4212</v>
      </c>
      <c r="Y13" s="738">
        <v>1.0</v>
      </c>
      <c r="Z13" s="742" t="s">
        <v>4215</v>
      </c>
      <c r="AA13" s="738">
        <v>2.0</v>
      </c>
      <c r="AB13" s="742" t="s">
        <v>4216</v>
      </c>
      <c r="AC13" s="738">
        <v>0.9737</v>
      </c>
      <c r="AD13" s="742" t="s">
        <v>4217</v>
      </c>
    </row>
    <row r="14" ht="16.5" customHeight="1">
      <c r="A14" s="738">
        <v>32.0</v>
      </c>
      <c r="B14" s="100" t="s">
        <v>2042</v>
      </c>
      <c r="C14" s="100" t="s">
        <v>1148</v>
      </c>
      <c r="D14" s="739" t="s">
        <v>1149</v>
      </c>
      <c r="E14" s="739" t="s">
        <v>1149</v>
      </c>
      <c r="F14" s="100" t="s">
        <v>4212</v>
      </c>
      <c r="G14" s="740" t="s">
        <v>4213</v>
      </c>
      <c r="H14" s="330"/>
      <c r="I14" s="738">
        <v>2.0</v>
      </c>
      <c r="J14" s="741" t="s">
        <v>64</v>
      </c>
      <c r="K14" s="742" t="s">
        <v>1047</v>
      </c>
      <c r="L14" s="254"/>
      <c r="M14" s="253"/>
      <c r="N14" s="100" t="s">
        <v>4235</v>
      </c>
      <c r="O14" s="254"/>
      <c r="P14" s="253"/>
      <c r="Q14" s="744">
        <v>10.0</v>
      </c>
      <c r="R14" s="254"/>
      <c r="S14" s="105"/>
      <c r="T14" s="105"/>
      <c r="U14" s="253"/>
      <c r="V14" s="738">
        <v>2019.0</v>
      </c>
      <c r="W14" s="738">
        <v>1.0</v>
      </c>
      <c r="X14" s="742" t="s">
        <v>4212</v>
      </c>
      <c r="Y14" s="738">
        <v>1.0</v>
      </c>
      <c r="Z14" s="742" t="s">
        <v>4215</v>
      </c>
      <c r="AA14" s="738">
        <v>2.0</v>
      </c>
      <c r="AB14" s="742" t="s">
        <v>4216</v>
      </c>
      <c r="AC14" s="738">
        <v>0.8523</v>
      </c>
      <c r="AD14" s="742" t="s">
        <v>4217</v>
      </c>
    </row>
    <row r="15" ht="16.5" customHeight="1">
      <c r="A15" s="738">
        <v>32.0</v>
      </c>
      <c r="B15" s="748"/>
      <c r="C15" s="100" t="s">
        <v>4236</v>
      </c>
      <c r="D15" s="244" t="s">
        <v>4237</v>
      </c>
      <c r="E15" s="244" t="s">
        <v>4237</v>
      </c>
      <c r="F15" s="100" t="s">
        <v>4212</v>
      </c>
      <c r="G15" s="740" t="s">
        <v>4213</v>
      </c>
      <c r="H15" s="330"/>
      <c r="I15" s="738">
        <v>2.0</v>
      </c>
      <c r="J15" s="741" t="s">
        <v>64</v>
      </c>
      <c r="K15" s="742" t="s">
        <v>1054</v>
      </c>
      <c r="L15" s="254"/>
      <c r="M15" s="253"/>
      <c r="N15" s="100" t="s">
        <v>4235</v>
      </c>
      <c r="O15" s="254"/>
      <c r="P15" s="253"/>
      <c r="Q15" s="747">
        <v>11670.0</v>
      </c>
      <c r="R15" s="254"/>
      <c r="S15" s="105"/>
      <c r="T15" s="105"/>
      <c r="U15" s="253"/>
      <c r="V15" s="738">
        <v>2019.0</v>
      </c>
      <c r="W15" s="738">
        <v>1.0</v>
      </c>
      <c r="X15" s="742" t="s">
        <v>4212</v>
      </c>
      <c r="Y15" s="738">
        <v>1.0</v>
      </c>
      <c r="Z15" s="742" t="s">
        <v>4215</v>
      </c>
      <c r="AA15" s="738">
        <v>2.0</v>
      </c>
      <c r="AB15" s="742" t="s">
        <v>4216</v>
      </c>
      <c r="AC15" s="738">
        <v>0.8543</v>
      </c>
      <c r="AD15" s="742" t="s">
        <v>4217</v>
      </c>
    </row>
    <row r="16" ht="16.5" customHeight="1">
      <c r="A16" s="738">
        <v>33.0</v>
      </c>
      <c r="B16" s="100" t="s">
        <v>212</v>
      </c>
      <c r="C16" s="100" t="s">
        <v>4238</v>
      </c>
      <c r="D16" s="739" t="s">
        <v>4239</v>
      </c>
      <c r="E16" s="739" t="s">
        <v>4239</v>
      </c>
      <c r="F16" s="100" t="s">
        <v>4230</v>
      </c>
      <c r="G16" s="738">
        <v>57.1</v>
      </c>
      <c r="H16" s="330"/>
      <c r="I16" s="738">
        <v>1.0</v>
      </c>
      <c r="J16" s="741" t="s">
        <v>64</v>
      </c>
      <c r="K16" s="742" t="s">
        <v>1041</v>
      </c>
      <c r="L16" s="254"/>
      <c r="M16" s="253"/>
      <c r="N16" s="100" t="s">
        <v>4231</v>
      </c>
      <c r="O16" s="254"/>
      <c r="P16" s="253"/>
      <c r="Q16" s="744">
        <v>166.0</v>
      </c>
      <c r="R16" s="254"/>
      <c r="S16" s="105"/>
      <c r="T16" s="105"/>
      <c r="U16" s="253"/>
      <c r="V16" s="742" t="s">
        <v>4232</v>
      </c>
      <c r="W16" s="738">
        <v>2.0</v>
      </c>
      <c r="X16" s="742" t="s">
        <v>4221</v>
      </c>
      <c r="Y16" s="738">
        <v>2.0</v>
      </c>
      <c r="Z16" s="742" t="s">
        <v>4215</v>
      </c>
      <c r="AA16" s="738">
        <v>1.0</v>
      </c>
      <c r="AB16" s="742" t="s">
        <v>4216</v>
      </c>
      <c r="AC16" s="738">
        <v>0.9528</v>
      </c>
      <c r="AD16" s="742" t="s">
        <v>4222</v>
      </c>
    </row>
    <row r="17" ht="16.5" customHeight="1">
      <c r="A17" s="738">
        <v>33.0</v>
      </c>
      <c r="B17" s="748"/>
      <c r="C17" s="100" t="s">
        <v>951</v>
      </c>
      <c r="D17" s="739" t="s">
        <v>952</v>
      </c>
      <c r="E17" s="739" t="s">
        <v>952</v>
      </c>
      <c r="F17" s="100" t="s">
        <v>4223</v>
      </c>
      <c r="G17" s="738">
        <v>57.1</v>
      </c>
      <c r="H17" s="330"/>
      <c r="I17" s="738">
        <v>1.0</v>
      </c>
      <c r="J17" s="746" t="s">
        <v>54</v>
      </c>
      <c r="K17" s="742" t="s">
        <v>1041</v>
      </c>
      <c r="L17" s="254"/>
      <c r="M17" s="253"/>
      <c r="N17" s="100" t="s">
        <v>4240</v>
      </c>
      <c r="O17" s="254"/>
      <c r="P17" s="253"/>
      <c r="Q17" s="747">
        <v>66393.0</v>
      </c>
      <c r="R17" s="254"/>
      <c r="S17" s="105"/>
      <c r="T17" s="105"/>
      <c r="U17" s="253"/>
      <c r="V17" s="742" t="s">
        <v>4241</v>
      </c>
      <c r="W17" s="738">
        <v>1.0</v>
      </c>
      <c r="X17" s="742" t="s">
        <v>4223</v>
      </c>
      <c r="Y17" s="738">
        <v>1.0</v>
      </c>
      <c r="Z17" s="742" t="s">
        <v>4215</v>
      </c>
      <c r="AA17" s="738">
        <v>1.1</v>
      </c>
      <c r="AB17" s="742" t="s">
        <v>4242</v>
      </c>
      <c r="AC17" s="738">
        <v>2.1</v>
      </c>
      <c r="AD17" s="742" t="s">
        <v>4243</v>
      </c>
    </row>
    <row r="18" ht="16.5" customHeight="1">
      <c r="A18" s="738">
        <v>33.0</v>
      </c>
      <c r="B18" s="748"/>
      <c r="C18" s="100" t="s">
        <v>951</v>
      </c>
      <c r="D18" s="739" t="s">
        <v>952</v>
      </c>
      <c r="E18" s="739" t="s">
        <v>952</v>
      </c>
      <c r="F18" s="100" t="s">
        <v>4212</v>
      </c>
      <c r="G18" s="740" t="s">
        <v>4213</v>
      </c>
      <c r="H18" s="330"/>
      <c r="I18" s="738">
        <v>2.0</v>
      </c>
      <c r="J18" s="741" t="s">
        <v>64</v>
      </c>
      <c r="K18" s="742" t="s">
        <v>1054</v>
      </c>
      <c r="L18" s="254"/>
      <c r="M18" s="253"/>
      <c r="N18" s="100" t="s">
        <v>4226</v>
      </c>
      <c r="O18" s="254"/>
      <c r="P18" s="253"/>
      <c r="Q18" s="747">
        <v>66393.0</v>
      </c>
      <c r="R18" s="254"/>
      <c r="S18" s="105"/>
      <c r="T18" s="105"/>
      <c r="U18" s="253"/>
      <c r="V18" s="738">
        <v>2019.0</v>
      </c>
      <c r="W18" s="136"/>
      <c r="X18" s="742" t="s">
        <v>4212</v>
      </c>
      <c r="Y18" s="136"/>
      <c r="Z18" s="136"/>
      <c r="AA18" s="136"/>
      <c r="AB18" s="742" t="s">
        <v>1980</v>
      </c>
      <c r="AC18" s="738">
        <v>1.0833</v>
      </c>
      <c r="AD18" s="742" t="s">
        <v>4217</v>
      </c>
    </row>
    <row r="19" ht="16.5" customHeight="1">
      <c r="A19" s="738">
        <v>33.0</v>
      </c>
      <c r="B19" s="748"/>
      <c r="C19" s="100" t="s">
        <v>4244</v>
      </c>
      <c r="D19" s="739" t="s">
        <v>4245</v>
      </c>
      <c r="E19" s="739" t="s">
        <v>4245</v>
      </c>
      <c r="F19" s="100" t="s">
        <v>4212</v>
      </c>
      <c r="G19" s="740" t="s">
        <v>4213</v>
      </c>
      <c r="H19" s="330"/>
      <c r="I19" s="738">
        <v>2.0</v>
      </c>
      <c r="J19" s="746" t="s">
        <v>54</v>
      </c>
      <c r="K19" s="742" t="s">
        <v>1054</v>
      </c>
      <c r="L19" s="254"/>
      <c r="M19" s="253"/>
      <c r="N19" s="100" t="s">
        <v>4229</v>
      </c>
      <c r="O19" s="254"/>
      <c r="P19" s="253"/>
      <c r="Q19" s="744">
        <v>214.0</v>
      </c>
      <c r="R19" s="254"/>
      <c r="S19" s="105"/>
      <c r="T19" s="105"/>
      <c r="U19" s="253"/>
      <c r="V19" s="738">
        <v>2019.0</v>
      </c>
      <c r="W19" s="136"/>
      <c r="X19" s="742" t="s">
        <v>4212</v>
      </c>
      <c r="Y19" s="136"/>
      <c r="Z19" s="136"/>
      <c r="AA19" s="136"/>
      <c r="AB19" s="742" t="s">
        <v>4216</v>
      </c>
      <c r="AC19" s="738">
        <v>0.5797</v>
      </c>
      <c r="AD19" s="742" t="s">
        <v>4217</v>
      </c>
    </row>
    <row r="20" ht="16.5" customHeight="1">
      <c r="A20" s="738">
        <v>33.0</v>
      </c>
      <c r="B20" s="748"/>
      <c r="C20" s="100" t="s">
        <v>4246</v>
      </c>
      <c r="D20" s="739" t="s">
        <v>4247</v>
      </c>
      <c r="E20" s="739" t="s">
        <v>4247</v>
      </c>
      <c r="F20" s="100" t="s">
        <v>4212</v>
      </c>
      <c r="G20" s="740" t="s">
        <v>4213</v>
      </c>
      <c r="H20" s="330"/>
      <c r="I20" s="738">
        <v>2.0</v>
      </c>
      <c r="J20" s="746" t="s">
        <v>54</v>
      </c>
      <c r="K20" s="742" t="s">
        <v>1054</v>
      </c>
      <c r="L20" s="254"/>
      <c r="M20" s="253"/>
      <c r="N20" s="100" t="s">
        <v>4229</v>
      </c>
      <c r="O20" s="254"/>
      <c r="P20" s="253"/>
      <c r="Q20" s="744">
        <v>413.0</v>
      </c>
      <c r="R20" s="254"/>
      <c r="S20" s="105"/>
      <c r="T20" s="105"/>
      <c r="U20" s="253"/>
      <c r="V20" s="738">
        <v>2019.0</v>
      </c>
      <c r="W20" s="136"/>
      <c r="X20" s="742" t="s">
        <v>4212</v>
      </c>
      <c r="Y20" s="136"/>
      <c r="Z20" s="136"/>
      <c r="AA20" s="136"/>
      <c r="AB20" s="742" t="s">
        <v>4216</v>
      </c>
      <c r="AC20" s="738">
        <v>0.6113</v>
      </c>
      <c r="AD20" s="742" t="s">
        <v>4217</v>
      </c>
    </row>
    <row r="21" ht="16.5" customHeight="1">
      <c r="A21" s="738">
        <v>33.0</v>
      </c>
      <c r="B21" s="748"/>
      <c r="C21" s="100" t="s">
        <v>4248</v>
      </c>
      <c r="D21" s="739" t="s">
        <v>4249</v>
      </c>
      <c r="E21" s="739" t="s">
        <v>4249</v>
      </c>
      <c r="F21" s="100" t="s">
        <v>4212</v>
      </c>
      <c r="G21" s="740" t="s">
        <v>4213</v>
      </c>
      <c r="H21" s="330"/>
      <c r="I21" s="738">
        <v>2.0</v>
      </c>
      <c r="J21" s="741" t="s">
        <v>64</v>
      </c>
      <c r="K21" s="742" t="s">
        <v>1054</v>
      </c>
      <c r="L21" s="254"/>
      <c r="M21" s="253"/>
      <c r="N21" s="100" t="s">
        <v>4214</v>
      </c>
      <c r="O21" s="254"/>
      <c r="P21" s="253"/>
      <c r="Q21" s="747">
        <v>2755.0</v>
      </c>
      <c r="R21" s="254"/>
      <c r="S21" s="105"/>
      <c r="T21" s="105"/>
      <c r="U21" s="253"/>
      <c r="V21" s="738">
        <v>2019.0</v>
      </c>
      <c r="W21" s="136"/>
      <c r="X21" s="742" t="s">
        <v>4212</v>
      </c>
      <c r="Y21" s="136"/>
      <c r="Z21" s="136"/>
      <c r="AA21" s="136"/>
      <c r="AB21" s="742" t="s">
        <v>1980</v>
      </c>
      <c r="AC21" s="738">
        <v>0.8543</v>
      </c>
      <c r="AD21" s="742" t="s">
        <v>4217</v>
      </c>
    </row>
    <row r="22" ht="16.5" customHeight="1">
      <c r="A22" s="738">
        <v>33.0</v>
      </c>
      <c r="B22" s="748"/>
      <c r="C22" s="100" t="s">
        <v>213</v>
      </c>
      <c r="D22" s="739" t="s">
        <v>214</v>
      </c>
      <c r="E22" s="739" t="s">
        <v>214</v>
      </c>
      <c r="F22" s="100" t="s">
        <v>4212</v>
      </c>
      <c r="G22" s="740" t="s">
        <v>4213</v>
      </c>
      <c r="H22" s="330"/>
      <c r="I22" s="738">
        <v>2.0</v>
      </c>
      <c r="J22" s="741" t="s">
        <v>64</v>
      </c>
      <c r="K22" s="742" t="s">
        <v>1054</v>
      </c>
      <c r="L22" s="254"/>
      <c r="M22" s="253"/>
      <c r="N22" s="100" t="s">
        <v>4214</v>
      </c>
      <c r="O22" s="254"/>
      <c r="P22" s="253"/>
      <c r="Q22" s="747">
        <v>1112.0</v>
      </c>
      <c r="R22" s="254"/>
      <c r="S22" s="105"/>
      <c r="T22" s="105"/>
      <c r="U22" s="253"/>
      <c r="V22" s="738">
        <v>2019.0</v>
      </c>
      <c r="W22" s="136"/>
      <c r="X22" s="742" t="s">
        <v>4212</v>
      </c>
      <c r="Y22" s="136"/>
      <c r="Z22" s="136"/>
      <c r="AA22" s="136"/>
      <c r="AB22" s="742" t="s">
        <v>1980</v>
      </c>
      <c r="AC22" s="738">
        <v>0.9745</v>
      </c>
      <c r="AD22" s="742" t="s">
        <v>4217</v>
      </c>
    </row>
    <row r="23" ht="16.5" customHeight="1">
      <c r="A23" s="738">
        <v>33.0</v>
      </c>
      <c r="B23" s="748"/>
      <c r="C23" s="100" t="s">
        <v>4250</v>
      </c>
      <c r="D23" s="739" t="s">
        <v>4251</v>
      </c>
      <c r="E23" s="739" t="s">
        <v>4251</v>
      </c>
      <c r="F23" s="100" t="s">
        <v>4252</v>
      </c>
      <c r="G23" s="738">
        <v>57.6</v>
      </c>
      <c r="H23" s="330"/>
      <c r="I23" s="738">
        <v>1.0</v>
      </c>
      <c r="J23" s="749" t="s">
        <v>77</v>
      </c>
      <c r="K23" s="742" t="s">
        <v>1041</v>
      </c>
      <c r="L23" s="254"/>
      <c r="M23" s="253"/>
      <c r="N23" s="100" t="s">
        <v>4253</v>
      </c>
      <c r="O23" s="254"/>
      <c r="P23" s="253"/>
      <c r="Q23" s="744">
        <v>158.0</v>
      </c>
      <c r="R23" s="254"/>
      <c r="S23" s="105"/>
      <c r="T23" s="105"/>
      <c r="U23" s="253"/>
      <c r="V23" s="742" t="s">
        <v>4254</v>
      </c>
      <c r="W23" s="136"/>
      <c r="X23" s="742" t="s">
        <v>399</v>
      </c>
      <c r="Y23" s="136"/>
      <c r="Z23" s="136"/>
      <c r="AA23" s="136"/>
      <c r="AB23" s="742" t="s">
        <v>4216</v>
      </c>
      <c r="AC23" s="742" t="s">
        <v>4255</v>
      </c>
      <c r="AD23" s="742" t="s">
        <v>4256</v>
      </c>
    </row>
    <row r="24" ht="16.5" customHeight="1">
      <c r="A24" s="738">
        <v>33.0</v>
      </c>
      <c r="B24" s="748"/>
      <c r="C24" s="100" t="s">
        <v>4257</v>
      </c>
      <c r="D24" s="739" t="s">
        <v>4258</v>
      </c>
      <c r="E24" s="739" t="s">
        <v>4258</v>
      </c>
      <c r="F24" s="100" t="s">
        <v>4259</v>
      </c>
      <c r="G24" s="738">
        <v>57.6</v>
      </c>
      <c r="H24" s="330"/>
      <c r="I24" s="738">
        <v>1.0</v>
      </c>
      <c r="J24" s="746" t="s">
        <v>54</v>
      </c>
      <c r="K24" s="742" t="s">
        <v>1041</v>
      </c>
      <c r="L24" s="254"/>
      <c r="M24" s="253"/>
      <c r="N24" s="100" t="s">
        <v>4260</v>
      </c>
      <c r="O24" s="254"/>
      <c r="P24" s="253"/>
      <c r="Q24" s="747">
        <v>8100.0</v>
      </c>
      <c r="R24" s="254"/>
      <c r="S24" s="105"/>
      <c r="T24" s="105"/>
      <c r="U24" s="253"/>
      <c r="V24" s="742" t="s">
        <v>4254</v>
      </c>
      <c r="W24" s="136"/>
      <c r="X24" s="742" t="s">
        <v>399</v>
      </c>
      <c r="Y24" s="136"/>
      <c r="Z24" s="136"/>
      <c r="AA24" s="136"/>
      <c r="AB24" s="742" t="s">
        <v>4216</v>
      </c>
      <c r="AC24" s="742" t="s">
        <v>2578</v>
      </c>
      <c r="AD24" s="742" t="s">
        <v>4261</v>
      </c>
    </row>
    <row r="25" ht="16.5" customHeight="1">
      <c r="A25" s="738">
        <v>33.0</v>
      </c>
      <c r="B25" s="748"/>
      <c r="C25" s="100" t="s">
        <v>4257</v>
      </c>
      <c r="D25" s="739" t="s">
        <v>4258</v>
      </c>
      <c r="E25" s="739" t="s">
        <v>4258</v>
      </c>
      <c r="F25" s="100" t="s">
        <v>4262</v>
      </c>
      <c r="G25" s="738">
        <v>57.6</v>
      </c>
      <c r="H25" s="330"/>
      <c r="I25" s="738">
        <v>1.0</v>
      </c>
      <c r="J25" s="746" t="s">
        <v>54</v>
      </c>
      <c r="K25" s="742" t="s">
        <v>1041</v>
      </c>
      <c r="L25" s="254"/>
      <c r="M25" s="253"/>
      <c r="N25" s="100" t="s">
        <v>4260</v>
      </c>
      <c r="O25" s="254"/>
      <c r="P25" s="253"/>
      <c r="Q25" s="747">
        <v>8100.0</v>
      </c>
      <c r="R25" s="254"/>
      <c r="S25" s="105"/>
      <c r="T25" s="105"/>
      <c r="U25" s="253"/>
      <c r="V25" s="742" t="s">
        <v>4254</v>
      </c>
      <c r="W25" s="136"/>
      <c r="X25" s="742" t="s">
        <v>399</v>
      </c>
      <c r="Y25" s="136"/>
      <c r="Z25" s="136"/>
      <c r="AA25" s="136"/>
      <c r="AB25" s="742" t="s">
        <v>4216</v>
      </c>
      <c r="AC25" s="742" t="s">
        <v>2578</v>
      </c>
      <c r="AD25" s="742" t="s">
        <v>4261</v>
      </c>
    </row>
    <row r="26" ht="16.5" customHeight="1">
      <c r="A26" s="738">
        <v>33.0</v>
      </c>
      <c r="B26" s="748"/>
      <c r="C26" s="100" t="s">
        <v>1260</v>
      </c>
      <c r="D26" s="739" t="s">
        <v>1261</v>
      </c>
      <c r="E26" s="739" t="s">
        <v>1261</v>
      </c>
      <c r="F26" s="100" t="s">
        <v>4212</v>
      </c>
      <c r="G26" s="740" t="s">
        <v>4213</v>
      </c>
      <c r="H26" s="330"/>
      <c r="I26" s="738">
        <v>2.0</v>
      </c>
      <c r="J26" s="746" t="s">
        <v>54</v>
      </c>
      <c r="K26" s="742" t="s">
        <v>1047</v>
      </c>
      <c r="L26" s="254"/>
      <c r="M26" s="253"/>
      <c r="N26" s="100" t="s">
        <v>4214</v>
      </c>
      <c r="O26" s="254"/>
      <c r="P26" s="253"/>
      <c r="Q26" s="747">
        <v>1296.0</v>
      </c>
      <c r="R26" s="254"/>
      <c r="S26" s="105"/>
      <c r="T26" s="105"/>
      <c r="U26" s="253"/>
      <c r="V26" s="738">
        <v>2019.0</v>
      </c>
      <c r="W26" s="136"/>
      <c r="X26" s="742" t="s">
        <v>4212</v>
      </c>
      <c r="Y26" s="136"/>
      <c r="Z26" s="136"/>
      <c r="AA26" s="136"/>
      <c r="AB26" s="742" t="s">
        <v>4216</v>
      </c>
      <c r="AC26" s="738">
        <v>0.7414</v>
      </c>
      <c r="AD26" s="742" t="s">
        <v>4217</v>
      </c>
    </row>
    <row r="27" ht="16.5" customHeight="1">
      <c r="A27" s="738">
        <v>33.0</v>
      </c>
      <c r="B27" s="748"/>
      <c r="C27" s="100" t="s">
        <v>1265</v>
      </c>
      <c r="D27" s="750" t="s">
        <v>1266</v>
      </c>
      <c r="E27" s="750" t="s">
        <v>1266</v>
      </c>
      <c r="F27" s="100" t="s">
        <v>4263</v>
      </c>
      <c r="G27" s="738">
        <v>57.1</v>
      </c>
      <c r="H27" s="330"/>
      <c r="I27" s="738">
        <v>1.0</v>
      </c>
      <c r="J27" s="746" t="s">
        <v>54</v>
      </c>
      <c r="K27" s="742" t="s">
        <v>1041</v>
      </c>
      <c r="L27" s="254"/>
      <c r="M27" s="253"/>
      <c r="N27" s="100" t="s">
        <v>4264</v>
      </c>
      <c r="O27" s="254"/>
      <c r="P27" s="253"/>
      <c r="Q27" s="747">
        <v>8945.0</v>
      </c>
      <c r="R27" s="254"/>
      <c r="S27" s="105"/>
      <c r="T27" s="105"/>
      <c r="U27" s="253"/>
      <c r="V27" s="748"/>
      <c r="W27" s="738">
        <v>1.0</v>
      </c>
      <c r="X27" s="742" t="s">
        <v>76</v>
      </c>
      <c r="Y27" s="738">
        <v>1.0</v>
      </c>
      <c r="Z27" s="742" t="s">
        <v>4215</v>
      </c>
      <c r="AA27" s="738">
        <v>1.0</v>
      </c>
      <c r="AB27" s="742" t="s">
        <v>4216</v>
      </c>
      <c r="AC27" s="738">
        <v>0.9323</v>
      </c>
      <c r="AD27" s="742" t="s">
        <v>4222</v>
      </c>
    </row>
    <row r="28" ht="16.5" customHeight="1">
      <c r="A28" s="738">
        <v>33.0</v>
      </c>
      <c r="B28" s="748"/>
      <c r="C28" s="100" t="s">
        <v>1876</v>
      </c>
      <c r="D28" s="739" t="s">
        <v>201</v>
      </c>
      <c r="E28" s="739" t="s">
        <v>201</v>
      </c>
      <c r="F28" s="100" t="s">
        <v>4212</v>
      </c>
      <c r="G28" s="740" t="s">
        <v>4213</v>
      </c>
      <c r="H28" s="330"/>
      <c r="I28" s="738">
        <v>2.0</v>
      </c>
      <c r="J28" s="741" t="s">
        <v>64</v>
      </c>
      <c r="K28" s="742" t="s">
        <v>1054</v>
      </c>
      <c r="L28" s="254"/>
      <c r="M28" s="253"/>
      <c r="N28" s="100" t="s">
        <v>4229</v>
      </c>
      <c r="O28" s="254"/>
      <c r="P28" s="253"/>
      <c r="Q28" s="747">
        <v>74278.0</v>
      </c>
      <c r="R28" s="254"/>
      <c r="S28" s="105"/>
      <c r="T28" s="105"/>
      <c r="U28" s="253"/>
      <c r="V28" s="738">
        <v>2019.0</v>
      </c>
      <c r="W28" s="136"/>
      <c r="X28" s="742" t="s">
        <v>4212</v>
      </c>
      <c r="Y28" s="136"/>
      <c r="Z28" s="136"/>
      <c r="AA28" s="136"/>
      <c r="AB28" s="742" t="s">
        <v>4242</v>
      </c>
      <c r="AC28" s="738">
        <v>0.9085</v>
      </c>
      <c r="AD28" s="742" t="s">
        <v>4217</v>
      </c>
    </row>
    <row r="29" ht="16.5" customHeight="1">
      <c r="A29" s="738">
        <v>33.0</v>
      </c>
      <c r="B29" s="748"/>
      <c r="C29" s="100" t="s">
        <v>4265</v>
      </c>
      <c r="D29" s="751" t="s">
        <v>284</v>
      </c>
      <c r="E29" s="751" t="s">
        <v>284</v>
      </c>
      <c r="F29" s="100" t="s">
        <v>4234</v>
      </c>
      <c r="G29" s="738">
        <v>57.1</v>
      </c>
      <c r="H29" s="330"/>
      <c r="I29" s="738">
        <v>1.0</v>
      </c>
      <c r="J29" s="741" t="s">
        <v>64</v>
      </c>
      <c r="K29" s="742" t="s">
        <v>1041</v>
      </c>
      <c r="L29" s="254"/>
      <c r="M29" s="253"/>
      <c r="N29" s="100" t="s">
        <v>4231</v>
      </c>
      <c r="O29" s="254"/>
      <c r="P29" s="253"/>
      <c r="Q29" s="747">
        <v>27659.0</v>
      </c>
      <c r="R29" s="254"/>
      <c r="S29" s="105"/>
      <c r="T29" s="105"/>
      <c r="U29" s="253"/>
      <c r="V29" s="742" t="s">
        <v>4232</v>
      </c>
      <c r="W29" s="738">
        <v>2.0</v>
      </c>
      <c r="X29" s="742" t="s">
        <v>4221</v>
      </c>
      <c r="Y29" s="738">
        <v>2.0</v>
      </c>
      <c r="Z29" s="742" t="s">
        <v>4215</v>
      </c>
      <c r="AA29" s="738">
        <v>1.0</v>
      </c>
      <c r="AB29" s="742" t="s">
        <v>1980</v>
      </c>
      <c r="AC29" s="738">
        <v>0.8123</v>
      </c>
      <c r="AD29" s="742" t="s">
        <v>4222</v>
      </c>
    </row>
    <row r="30" ht="16.5" customHeight="1">
      <c r="A30" s="738">
        <v>33.0</v>
      </c>
      <c r="B30" s="748"/>
      <c r="C30" s="752" t="s">
        <v>2981</v>
      </c>
      <c r="D30" s="751" t="s">
        <v>284</v>
      </c>
      <c r="E30" s="751" t="s">
        <v>284</v>
      </c>
      <c r="F30" s="100" t="s">
        <v>4263</v>
      </c>
      <c r="G30" s="738">
        <v>57.1</v>
      </c>
      <c r="H30" s="330"/>
      <c r="I30" s="738">
        <v>1.0</v>
      </c>
      <c r="J30" s="746" t="s">
        <v>54</v>
      </c>
      <c r="K30" s="742" t="s">
        <v>1041</v>
      </c>
      <c r="L30" s="254"/>
      <c r="M30" s="253"/>
      <c r="N30" s="100" t="s">
        <v>4264</v>
      </c>
      <c r="O30" s="254"/>
      <c r="P30" s="253"/>
      <c r="Q30" s="747">
        <v>27659.0</v>
      </c>
      <c r="R30" s="254"/>
      <c r="S30" s="105"/>
      <c r="T30" s="105"/>
      <c r="U30" s="253"/>
      <c r="V30" s="748"/>
      <c r="W30" s="738">
        <v>1.0</v>
      </c>
      <c r="X30" s="742" t="s">
        <v>76</v>
      </c>
      <c r="Y30" s="738">
        <v>1.0</v>
      </c>
      <c r="Z30" s="742" t="s">
        <v>4215</v>
      </c>
      <c r="AA30" s="738">
        <v>1.1</v>
      </c>
      <c r="AB30" s="742" t="s">
        <v>4242</v>
      </c>
      <c r="AC30" s="738">
        <v>0.2998</v>
      </c>
      <c r="AD30" s="742" t="s">
        <v>4222</v>
      </c>
    </row>
    <row r="31" ht="16.5" customHeight="1">
      <c r="A31" s="738">
        <v>33.0</v>
      </c>
      <c r="B31" s="748"/>
      <c r="C31" s="100" t="s">
        <v>2904</v>
      </c>
      <c r="D31" s="739" t="s">
        <v>556</v>
      </c>
      <c r="E31" s="739" t="s">
        <v>556</v>
      </c>
      <c r="F31" s="100" t="s">
        <v>4212</v>
      </c>
      <c r="G31" s="740" t="s">
        <v>4213</v>
      </c>
      <c r="H31" s="330"/>
      <c r="I31" s="738">
        <v>2.0</v>
      </c>
      <c r="J31" s="741" t="s">
        <v>64</v>
      </c>
      <c r="K31" s="742" t="s">
        <v>1054</v>
      </c>
      <c r="L31" s="254"/>
      <c r="M31" s="253"/>
      <c r="N31" s="100" t="s">
        <v>4214</v>
      </c>
      <c r="O31" s="254"/>
      <c r="P31" s="253"/>
      <c r="Q31" s="747">
        <v>4880.0</v>
      </c>
      <c r="R31" s="254"/>
      <c r="S31" s="105"/>
      <c r="T31" s="105"/>
      <c r="U31" s="253"/>
      <c r="V31" s="738">
        <v>2019.0</v>
      </c>
      <c r="W31" s="136"/>
      <c r="X31" s="742" t="s">
        <v>4212</v>
      </c>
      <c r="Y31" s="136"/>
      <c r="Z31" s="136"/>
      <c r="AA31" s="136"/>
      <c r="AB31" s="742" t="s">
        <v>4216</v>
      </c>
      <c r="AC31" s="738">
        <v>0.9967</v>
      </c>
      <c r="AD31" s="742" t="s">
        <v>4217</v>
      </c>
    </row>
    <row r="32" ht="16.5" customHeight="1">
      <c r="A32" s="738">
        <v>33.0</v>
      </c>
      <c r="B32" s="748"/>
      <c r="C32" s="100" t="s">
        <v>1364</v>
      </c>
      <c r="D32" s="739" t="s">
        <v>1365</v>
      </c>
      <c r="E32" s="739" t="s">
        <v>1365</v>
      </c>
      <c r="F32" s="100" t="s">
        <v>4266</v>
      </c>
      <c r="G32" s="738">
        <v>57.1</v>
      </c>
      <c r="H32" s="330"/>
      <c r="I32" s="738">
        <v>1.0</v>
      </c>
      <c r="J32" s="746" t="s">
        <v>54</v>
      </c>
      <c r="K32" s="742" t="s">
        <v>1041</v>
      </c>
      <c r="L32" s="254"/>
      <c r="M32" s="253"/>
      <c r="N32" s="100" t="s">
        <v>4231</v>
      </c>
      <c r="O32" s="254"/>
      <c r="P32" s="253"/>
      <c r="Q32" s="747">
        <v>76836.0</v>
      </c>
      <c r="R32" s="254"/>
      <c r="S32" s="105"/>
      <c r="T32" s="105"/>
      <c r="U32" s="253"/>
      <c r="V32" s="742" t="s">
        <v>4232</v>
      </c>
      <c r="W32" s="738">
        <v>2.0</v>
      </c>
      <c r="X32" s="742" t="s">
        <v>4221</v>
      </c>
      <c r="Y32" s="738">
        <v>2.0</v>
      </c>
      <c r="Z32" s="742" t="s">
        <v>4215</v>
      </c>
      <c r="AA32" s="738">
        <v>1.0</v>
      </c>
      <c r="AB32" s="742" t="s">
        <v>4216</v>
      </c>
      <c r="AC32" s="738">
        <v>0.3482</v>
      </c>
      <c r="AD32" s="742" t="s">
        <v>4222</v>
      </c>
    </row>
    <row r="33" ht="16.5" customHeight="1">
      <c r="A33" s="738">
        <v>33.0</v>
      </c>
      <c r="B33" s="748"/>
      <c r="C33" s="100" t="s">
        <v>1364</v>
      </c>
      <c r="D33" s="739" t="s">
        <v>1365</v>
      </c>
      <c r="E33" s="739" t="s">
        <v>1365</v>
      </c>
      <c r="F33" s="100" t="s">
        <v>4223</v>
      </c>
      <c r="G33" s="738">
        <v>57.1</v>
      </c>
      <c r="H33" s="330"/>
      <c r="I33" s="738">
        <v>1.0</v>
      </c>
      <c r="J33" s="746" t="s">
        <v>54</v>
      </c>
      <c r="K33" s="742" t="s">
        <v>1054</v>
      </c>
      <c r="L33" s="254"/>
      <c r="M33" s="253"/>
      <c r="N33" s="100" t="s">
        <v>4240</v>
      </c>
      <c r="O33" s="254"/>
      <c r="P33" s="253"/>
      <c r="Q33" s="747">
        <v>76836.0</v>
      </c>
      <c r="R33" s="254"/>
      <c r="S33" s="105"/>
      <c r="T33" s="105"/>
      <c r="U33" s="253"/>
      <c r="V33" s="742" t="s">
        <v>4241</v>
      </c>
      <c r="W33" s="738">
        <v>1.0</v>
      </c>
      <c r="X33" s="742" t="s">
        <v>4223</v>
      </c>
      <c r="Y33" s="738">
        <v>1.0</v>
      </c>
      <c r="Z33" s="742" t="s">
        <v>4215</v>
      </c>
      <c r="AA33" s="738">
        <v>1.1</v>
      </c>
      <c r="AB33" s="742" t="s">
        <v>4216</v>
      </c>
      <c r="AC33" s="738">
        <v>3.5</v>
      </c>
      <c r="AD33" s="742" t="s">
        <v>4243</v>
      </c>
    </row>
    <row r="34" ht="16.5" customHeight="1">
      <c r="A34" s="738">
        <v>33.0</v>
      </c>
      <c r="B34" s="748"/>
      <c r="C34" s="100" t="s">
        <v>963</v>
      </c>
      <c r="D34" s="739" t="s">
        <v>535</v>
      </c>
      <c r="E34" s="739" t="s">
        <v>535</v>
      </c>
      <c r="F34" s="100" t="s">
        <v>4266</v>
      </c>
      <c r="G34" s="738">
        <v>57.1</v>
      </c>
      <c r="H34" s="330"/>
      <c r="I34" s="738">
        <v>1.0</v>
      </c>
      <c r="J34" s="741" t="s">
        <v>64</v>
      </c>
      <c r="K34" s="742" t="s">
        <v>1041</v>
      </c>
      <c r="L34" s="254"/>
      <c r="M34" s="253"/>
      <c r="N34" s="100" t="s">
        <v>4231</v>
      </c>
      <c r="O34" s="254"/>
      <c r="P34" s="253"/>
      <c r="Q34" s="747">
        <v>66597.0</v>
      </c>
      <c r="R34" s="254"/>
      <c r="S34" s="105"/>
      <c r="T34" s="105"/>
      <c r="U34" s="253"/>
      <c r="V34" s="742" t="s">
        <v>4232</v>
      </c>
      <c r="W34" s="738">
        <v>1.0</v>
      </c>
      <c r="X34" s="742" t="s">
        <v>4221</v>
      </c>
      <c r="Y34" s="738">
        <v>1.0</v>
      </c>
      <c r="Z34" s="742" t="s">
        <v>4215</v>
      </c>
      <c r="AA34" s="738">
        <v>2.0</v>
      </c>
      <c r="AB34" s="742" t="s">
        <v>1980</v>
      </c>
      <c r="AC34" s="738">
        <v>0.5936</v>
      </c>
      <c r="AD34" s="742" t="s">
        <v>4222</v>
      </c>
    </row>
    <row r="35" ht="16.5" customHeight="1">
      <c r="A35" s="738">
        <v>33.0</v>
      </c>
      <c r="B35" s="748"/>
      <c r="C35" s="100" t="s">
        <v>963</v>
      </c>
      <c r="D35" s="739" t="s">
        <v>535</v>
      </c>
      <c r="E35" s="739" t="s">
        <v>535</v>
      </c>
      <c r="F35" s="100" t="s">
        <v>4267</v>
      </c>
      <c r="G35" s="738">
        <v>57.1</v>
      </c>
      <c r="H35" s="330"/>
      <c r="I35" s="738">
        <v>3.0</v>
      </c>
      <c r="J35" s="741" t="s">
        <v>64</v>
      </c>
      <c r="K35" s="742" t="s">
        <v>1047</v>
      </c>
      <c r="L35" s="254"/>
      <c r="M35" s="253"/>
      <c r="N35" s="100" t="s">
        <v>4268</v>
      </c>
      <c r="O35" s="254"/>
      <c r="P35" s="253"/>
      <c r="Q35" s="747">
        <v>66597.0</v>
      </c>
      <c r="R35" s="254"/>
      <c r="S35" s="105"/>
      <c r="T35" s="105"/>
      <c r="U35" s="253"/>
      <c r="V35" s="738">
        <v>2019.0</v>
      </c>
      <c r="W35" s="738">
        <v>2.0</v>
      </c>
      <c r="X35" s="742" t="s">
        <v>4221</v>
      </c>
      <c r="Y35" s="738">
        <v>2.0</v>
      </c>
      <c r="Z35" s="742" t="s">
        <v>4215</v>
      </c>
      <c r="AA35" s="738">
        <v>1.0</v>
      </c>
      <c r="AB35" s="742" t="s">
        <v>1980</v>
      </c>
      <c r="AC35" s="748"/>
      <c r="AD35" s="742" t="s">
        <v>4269</v>
      </c>
    </row>
    <row r="36" ht="16.5" customHeight="1">
      <c r="A36" s="738">
        <v>33.0</v>
      </c>
      <c r="B36" s="748"/>
      <c r="C36" s="100" t="s">
        <v>1403</v>
      </c>
      <c r="D36" s="739" t="s">
        <v>535</v>
      </c>
      <c r="E36" s="739" t="s">
        <v>535</v>
      </c>
      <c r="F36" s="100" t="s">
        <v>4212</v>
      </c>
      <c r="G36" s="740" t="s">
        <v>4213</v>
      </c>
      <c r="H36" s="330"/>
      <c r="I36" s="738">
        <v>2.0</v>
      </c>
      <c r="J36" s="741" t="s">
        <v>64</v>
      </c>
      <c r="K36" s="742" t="s">
        <v>1054</v>
      </c>
      <c r="L36" s="254"/>
      <c r="M36" s="253"/>
      <c r="N36" s="100" t="s">
        <v>4226</v>
      </c>
      <c r="O36" s="254"/>
      <c r="P36" s="253"/>
      <c r="Q36" s="747">
        <v>66597.0</v>
      </c>
      <c r="R36" s="254"/>
      <c r="S36" s="105"/>
      <c r="T36" s="105"/>
      <c r="U36" s="253"/>
      <c r="V36" s="738">
        <v>2019.0</v>
      </c>
      <c r="W36" s="136"/>
      <c r="X36" s="742" t="s">
        <v>4212</v>
      </c>
      <c r="Y36" s="136"/>
      <c r="Z36" s="136"/>
      <c r="AA36" s="136"/>
      <c r="AB36" s="742" t="s">
        <v>1980</v>
      </c>
      <c r="AC36" s="738">
        <v>0.9956</v>
      </c>
      <c r="AD36" s="742" t="s">
        <v>4217</v>
      </c>
    </row>
    <row r="37" ht="16.5" customHeight="1">
      <c r="A37" s="738">
        <v>33.0</v>
      </c>
      <c r="B37" s="748"/>
      <c r="C37" s="100" t="s">
        <v>964</v>
      </c>
      <c r="D37" s="739" t="s">
        <v>965</v>
      </c>
      <c r="E37" s="739" t="s">
        <v>965</v>
      </c>
      <c r="F37" s="100" t="s">
        <v>4212</v>
      </c>
      <c r="G37" s="740" t="s">
        <v>4213</v>
      </c>
      <c r="H37" s="330"/>
      <c r="I37" s="738">
        <v>2.0</v>
      </c>
      <c r="J37" s="741" t="s">
        <v>64</v>
      </c>
      <c r="K37" s="742" t="s">
        <v>1054</v>
      </c>
      <c r="L37" s="254"/>
      <c r="M37" s="253"/>
      <c r="N37" s="100" t="s">
        <v>4229</v>
      </c>
      <c r="O37" s="254"/>
      <c r="P37" s="253"/>
      <c r="Q37" s="747">
        <v>4602.0</v>
      </c>
      <c r="R37" s="254"/>
      <c r="S37" s="105"/>
      <c r="T37" s="105"/>
      <c r="U37" s="253"/>
      <c r="V37" s="738">
        <v>2019.0</v>
      </c>
      <c r="W37" s="136"/>
      <c r="X37" s="742" t="s">
        <v>4212</v>
      </c>
      <c r="Y37" s="136"/>
      <c r="Z37" s="136"/>
      <c r="AA37" s="136"/>
      <c r="AB37" s="742" t="s">
        <v>4242</v>
      </c>
      <c r="AC37" s="738">
        <v>0.9012</v>
      </c>
      <c r="AD37" s="742" t="s">
        <v>4217</v>
      </c>
    </row>
    <row r="38" ht="16.5" customHeight="1">
      <c r="A38" s="738">
        <v>33.0</v>
      </c>
      <c r="B38" s="748"/>
      <c r="C38" s="100" t="s">
        <v>4270</v>
      </c>
      <c r="D38" s="739" t="s">
        <v>4271</v>
      </c>
      <c r="E38" s="739" t="s">
        <v>4271</v>
      </c>
      <c r="F38" s="100" t="s">
        <v>4223</v>
      </c>
      <c r="G38" s="738">
        <v>57.1</v>
      </c>
      <c r="H38" s="330"/>
      <c r="I38" s="738">
        <v>1.0</v>
      </c>
      <c r="J38" s="746" t="s">
        <v>54</v>
      </c>
      <c r="K38" s="742" t="s">
        <v>1041</v>
      </c>
      <c r="L38" s="254"/>
      <c r="M38" s="253"/>
      <c r="N38" s="100" t="s">
        <v>4240</v>
      </c>
      <c r="O38" s="254"/>
      <c r="P38" s="253"/>
      <c r="Q38" s="747">
        <v>6723.0</v>
      </c>
      <c r="R38" s="254"/>
      <c r="S38" s="105"/>
      <c r="T38" s="105"/>
      <c r="U38" s="253"/>
      <c r="V38" s="742" t="s">
        <v>4241</v>
      </c>
      <c r="W38" s="738">
        <v>1.0</v>
      </c>
      <c r="X38" s="742" t="s">
        <v>4223</v>
      </c>
      <c r="Y38" s="738">
        <v>1.0</v>
      </c>
      <c r="Z38" s="742" t="s">
        <v>4215</v>
      </c>
      <c r="AA38" s="738">
        <v>1.0</v>
      </c>
      <c r="AB38" s="742" t="s">
        <v>4216</v>
      </c>
      <c r="AC38" s="738">
        <v>8.5</v>
      </c>
      <c r="AD38" s="742" t="s">
        <v>4243</v>
      </c>
    </row>
    <row r="39" ht="16.5" customHeight="1">
      <c r="A39" s="738">
        <v>33.0</v>
      </c>
      <c r="B39" s="748"/>
      <c r="C39" s="100" t="s">
        <v>4272</v>
      </c>
      <c r="D39" s="739" t="s">
        <v>311</v>
      </c>
      <c r="E39" s="739" t="s">
        <v>311</v>
      </c>
      <c r="F39" s="100" t="s">
        <v>4273</v>
      </c>
      <c r="G39" s="738">
        <v>57.1</v>
      </c>
      <c r="H39" s="330"/>
      <c r="I39" s="738">
        <v>1.0</v>
      </c>
      <c r="J39" s="741" t="s">
        <v>64</v>
      </c>
      <c r="K39" s="742" t="s">
        <v>1041</v>
      </c>
      <c r="L39" s="254"/>
      <c r="M39" s="253"/>
      <c r="N39" s="100" t="s">
        <v>4231</v>
      </c>
      <c r="O39" s="254"/>
      <c r="P39" s="253"/>
      <c r="Q39" s="747">
        <v>9340.0</v>
      </c>
      <c r="R39" s="254"/>
      <c r="S39" s="105"/>
      <c r="T39" s="105"/>
      <c r="U39" s="253"/>
      <c r="V39" s="742" t="s">
        <v>4232</v>
      </c>
      <c r="W39" s="738">
        <v>1.0</v>
      </c>
      <c r="X39" s="742" t="s">
        <v>4221</v>
      </c>
      <c r="Y39" s="738">
        <v>1.0</v>
      </c>
      <c r="Z39" s="742" t="s">
        <v>4215</v>
      </c>
      <c r="AA39" s="738">
        <v>1.0</v>
      </c>
      <c r="AB39" s="742" t="s">
        <v>1980</v>
      </c>
      <c r="AC39" s="738">
        <v>0.6674</v>
      </c>
      <c r="AD39" s="742" t="s">
        <v>4222</v>
      </c>
    </row>
    <row r="40" ht="16.5" customHeight="1">
      <c r="A40" s="738">
        <v>33.0</v>
      </c>
      <c r="B40" s="748"/>
      <c r="C40" s="100" t="s">
        <v>4274</v>
      </c>
      <c r="D40" s="739" t="s">
        <v>367</v>
      </c>
      <c r="E40" s="739" t="s">
        <v>367</v>
      </c>
      <c r="F40" s="100" t="s">
        <v>4212</v>
      </c>
      <c r="G40" s="740" t="s">
        <v>4213</v>
      </c>
      <c r="H40" s="330"/>
      <c r="I40" s="738">
        <v>2.0</v>
      </c>
      <c r="J40" s="741" t="s">
        <v>64</v>
      </c>
      <c r="K40" s="742" t="s">
        <v>1054</v>
      </c>
      <c r="L40" s="254"/>
      <c r="M40" s="253"/>
      <c r="N40" s="100" t="s">
        <v>4229</v>
      </c>
      <c r="O40" s="254"/>
      <c r="P40" s="253"/>
      <c r="Q40" s="747">
        <v>32762.0</v>
      </c>
      <c r="R40" s="254"/>
      <c r="S40" s="105"/>
      <c r="T40" s="105"/>
      <c r="U40" s="253"/>
      <c r="V40" s="738">
        <v>2019.0</v>
      </c>
      <c r="W40" s="136"/>
      <c r="X40" s="742" t="s">
        <v>4212</v>
      </c>
      <c r="Y40" s="136"/>
      <c r="Z40" s="136"/>
      <c r="AA40" s="136"/>
      <c r="AB40" s="742" t="s">
        <v>1980</v>
      </c>
      <c r="AC40" s="738">
        <v>1.0201</v>
      </c>
      <c r="AD40" s="742" t="s">
        <v>4217</v>
      </c>
    </row>
    <row r="41" ht="16.5" customHeight="1">
      <c r="A41" s="738">
        <v>33.0</v>
      </c>
      <c r="B41" s="748"/>
      <c r="C41" s="100" t="s">
        <v>375</v>
      </c>
      <c r="D41" s="739" t="s">
        <v>376</v>
      </c>
      <c r="E41" s="739" t="s">
        <v>376</v>
      </c>
      <c r="F41" s="100" t="s">
        <v>4275</v>
      </c>
      <c r="G41" s="738">
        <v>57.1</v>
      </c>
      <c r="H41" s="330"/>
      <c r="I41" s="738">
        <v>3.0</v>
      </c>
      <c r="J41" s="741" t="s">
        <v>64</v>
      </c>
      <c r="K41" s="742" t="s">
        <v>1047</v>
      </c>
      <c r="L41" s="254"/>
      <c r="M41" s="253"/>
      <c r="N41" s="100" t="s">
        <v>4276</v>
      </c>
      <c r="O41" s="254"/>
      <c r="P41" s="253"/>
      <c r="Q41" s="747">
        <v>21220.0</v>
      </c>
      <c r="R41" s="254"/>
      <c r="S41" s="105"/>
      <c r="T41" s="105"/>
      <c r="U41" s="253"/>
      <c r="V41" s="742" t="s">
        <v>4277</v>
      </c>
      <c r="W41" s="738">
        <v>2.0</v>
      </c>
      <c r="X41" s="742" t="s">
        <v>4221</v>
      </c>
      <c r="Y41" s="738">
        <v>2.0</v>
      </c>
      <c r="Z41" s="742" t="s">
        <v>4215</v>
      </c>
      <c r="AA41" s="738">
        <v>3.0</v>
      </c>
      <c r="AB41" s="742" t="s">
        <v>4216</v>
      </c>
      <c r="AC41" s="742" t="s">
        <v>4278</v>
      </c>
      <c r="AD41" s="742" t="s">
        <v>4279</v>
      </c>
    </row>
    <row r="42" ht="16.5" customHeight="1">
      <c r="A42" s="738">
        <v>34.0</v>
      </c>
      <c r="B42" s="748"/>
      <c r="C42" s="100" t="s">
        <v>4280</v>
      </c>
      <c r="D42" s="739" t="s">
        <v>1641</v>
      </c>
      <c r="E42" s="753" t="s">
        <v>4281</v>
      </c>
      <c r="F42" s="100" t="s">
        <v>4230</v>
      </c>
      <c r="G42" s="738">
        <v>57.1</v>
      </c>
      <c r="H42" s="330"/>
      <c r="I42" s="738">
        <v>1.0</v>
      </c>
      <c r="J42" s="746" t="s">
        <v>54</v>
      </c>
      <c r="K42" s="742" t="s">
        <v>1041</v>
      </c>
      <c r="L42" s="254"/>
      <c r="M42" s="253"/>
      <c r="N42" s="100" t="s">
        <v>4231</v>
      </c>
      <c r="O42" s="254"/>
      <c r="P42" s="253"/>
      <c r="Q42" s="747">
        <v>16320.0</v>
      </c>
      <c r="R42" s="254"/>
      <c r="S42" s="105"/>
      <c r="T42" s="105"/>
      <c r="U42" s="253"/>
      <c r="V42" s="742" t="s">
        <v>4232</v>
      </c>
      <c r="W42" s="738">
        <v>2.0</v>
      </c>
      <c r="X42" s="742" t="s">
        <v>4221</v>
      </c>
      <c r="Y42" s="738">
        <v>2.0</v>
      </c>
      <c r="Z42" s="742" t="s">
        <v>4215</v>
      </c>
      <c r="AA42" s="738">
        <v>1.1</v>
      </c>
      <c r="AB42" s="742" t="s">
        <v>1980</v>
      </c>
      <c r="AC42" s="738">
        <v>0.4917</v>
      </c>
      <c r="AD42" s="742" t="s">
        <v>4222</v>
      </c>
    </row>
    <row r="43" ht="16.5" customHeight="1">
      <c r="A43" s="738">
        <v>34.0</v>
      </c>
      <c r="B43" s="748"/>
      <c r="C43" s="100" t="s">
        <v>4280</v>
      </c>
      <c r="D43" s="739" t="s">
        <v>1641</v>
      </c>
      <c r="E43" s="754" t="s">
        <v>4281</v>
      </c>
      <c r="F43" s="100" t="s">
        <v>4273</v>
      </c>
      <c r="G43" s="738">
        <v>57.1</v>
      </c>
      <c r="H43" s="330"/>
      <c r="I43" s="738">
        <v>1.0</v>
      </c>
      <c r="J43" s="741" t="s">
        <v>64</v>
      </c>
      <c r="K43" s="742" t="s">
        <v>1041</v>
      </c>
      <c r="L43" s="254"/>
      <c r="M43" s="253"/>
      <c r="N43" s="100" t="s">
        <v>4231</v>
      </c>
      <c r="O43" s="254"/>
      <c r="P43" s="253"/>
      <c r="Q43" s="747">
        <v>16320.0</v>
      </c>
      <c r="R43" s="254"/>
      <c r="S43" s="105"/>
      <c r="T43" s="105"/>
      <c r="U43" s="253"/>
      <c r="V43" s="742" t="s">
        <v>4232</v>
      </c>
      <c r="W43" s="738">
        <v>2.0</v>
      </c>
      <c r="X43" s="742" t="s">
        <v>4221</v>
      </c>
      <c r="Y43" s="738">
        <v>2.0</v>
      </c>
      <c r="Z43" s="742" t="s">
        <v>4215</v>
      </c>
      <c r="AA43" s="738">
        <v>1.1</v>
      </c>
      <c r="AB43" s="742" t="s">
        <v>1980</v>
      </c>
      <c r="AC43" s="738">
        <v>0.985</v>
      </c>
      <c r="AD43" s="742" t="s">
        <v>4222</v>
      </c>
    </row>
    <row r="44" ht="16.5" customHeight="1">
      <c r="A44" s="738">
        <v>34.0</v>
      </c>
      <c r="B44" s="748"/>
      <c r="C44" s="100" t="s">
        <v>4280</v>
      </c>
      <c r="D44" s="739" t="s">
        <v>1641</v>
      </c>
      <c r="E44" s="754" t="s">
        <v>4281</v>
      </c>
      <c r="F44" s="100" t="s">
        <v>4233</v>
      </c>
      <c r="G44" s="738">
        <v>57.1</v>
      </c>
      <c r="H44" s="330"/>
      <c r="I44" s="738">
        <v>1.0</v>
      </c>
      <c r="J44" s="749" t="s">
        <v>77</v>
      </c>
      <c r="K44" s="742" t="s">
        <v>1041</v>
      </c>
      <c r="L44" s="254"/>
      <c r="M44" s="253"/>
      <c r="N44" s="100" t="s">
        <v>4231</v>
      </c>
      <c r="O44" s="254"/>
      <c r="P44" s="253"/>
      <c r="Q44" s="747">
        <v>16320.0</v>
      </c>
      <c r="R44" s="254"/>
      <c r="S44" s="105"/>
      <c r="T44" s="105"/>
      <c r="U44" s="253"/>
      <c r="V44" s="742" t="s">
        <v>4232</v>
      </c>
      <c r="W44" s="738">
        <v>2.0</v>
      </c>
      <c r="X44" s="742" t="s">
        <v>4221</v>
      </c>
      <c r="Y44" s="738">
        <v>2.0</v>
      </c>
      <c r="Z44" s="742" t="s">
        <v>4215</v>
      </c>
      <c r="AA44" s="738">
        <v>3.0</v>
      </c>
      <c r="AB44" s="742" t="s">
        <v>1980</v>
      </c>
      <c r="AC44" s="738">
        <v>0.7168</v>
      </c>
      <c r="AD44" s="742" t="s">
        <v>4222</v>
      </c>
    </row>
    <row r="45" ht="16.5" customHeight="1">
      <c r="A45" s="738">
        <v>34.0</v>
      </c>
      <c r="B45" s="748"/>
      <c r="C45" s="100" t="s">
        <v>4280</v>
      </c>
      <c r="D45" s="739" t="s">
        <v>1641</v>
      </c>
      <c r="E45" s="755" t="s">
        <v>4281</v>
      </c>
      <c r="F45" s="100" t="s">
        <v>4267</v>
      </c>
      <c r="G45" s="738">
        <v>57.1</v>
      </c>
      <c r="H45" s="330"/>
      <c r="I45" s="738">
        <v>3.0</v>
      </c>
      <c r="J45" s="746" t="s">
        <v>54</v>
      </c>
      <c r="K45" s="742" t="s">
        <v>1047</v>
      </c>
      <c r="L45" s="254"/>
      <c r="M45" s="253"/>
      <c r="N45" s="100" t="s">
        <v>4268</v>
      </c>
      <c r="O45" s="254"/>
      <c r="P45" s="253"/>
      <c r="Q45" s="747">
        <v>16320.0</v>
      </c>
      <c r="R45" s="254"/>
      <c r="S45" s="105"/>
      <c r="T45" s="105"/>
      <c r="U45" s="253"/>
      <c r="V45" s="738">
        <v>2019.0</v>
      </c>
      <c r="W45" s="738">
        <v>1.0</v>
      </c>
      <c r="X45" s="742" t="s">
        <v>4221</v>
      </c>
      <c r="Y45" s="738">
        <v>1.0</v>
      </c>
      <c r="Z45" s="742" t="s">
        <v>4215</v>
      </c>
      <c r="AA45" s="738">
        <v>1.0</v>
      </c>
      <c r="AB45" s="742" t="s">
        <v>1980</v>
      </c>
      <c r="AC45" s="748"/>
      <c r="AD45" s="742" t="s">
        <v>4269</v>
      </c>
    </row>
    <row r="46" ht="16.5" customHeight="1">
      <c r="A46" s="738">
        <v>33.0</v>
      </c>
      <c r="B46" s="748"/>
      <c r="C46" s="100" t="s">
        <v>388</v>
      </c>
      <c r="D46" s="739" t="s">
        <v>389</v>
      </c>
      <c r="E46" s="739" t="s">
        <v>389</v>
      </c>
      <c r="F46" s="100" t="s">
        <v>4275</v>
      </c>
      <c r="G46" s="738">
        <v>57.1</v>
      </c>
      <c r="H46" s="330"/>
      <c r="I46" s="738">
        <v>3.0</v>
      </c>
      <c r="J46" s="741" t="s">
        <v>64</v>
      </c>
      <c r="K46" s="742" t="s">
        <v>1047</v>
      </c>
      <c r="L46" s="254"/>
      <c r="M46" s="253"/>
      <c r="N46" s="100" t="s">
        <v>4276</v>
      </c>
      <c r="O46" s="254"/>
      <c r="P46" s="253"/>
      <c r="Q46" s="747">
        <v>21220.0</v>
      </c>
      <c r="R46" s="254"/>
      <c r="S46" s="105"/>
      <c r="T46" s="105"/>
      <c r="U46" s="253"/>
      <c r="V46" s="742" t="s">
        <v>4277</v>
      </c>
      <c r="W46" s="738">
        <v>2.0</v>
      </c>
      <c r="X46" s="742" t="s">
        <v>4221</v>
      </c>
      <c r="Y46" s="738">
        <v>2.0</v>
      </c>
      <c r="Z46" s="742" t="s">
        <v>4215</v>
      </c>
      <c r="AA46" s="738">
        <v>3.1</v>
      </c>
      <c r="AB46" s="742" t="s">
        <v>4216</v>
      </c>
      <c r="AC46" s="742" t="s">
        <v>4278</v>
      </c>
      <c r="AD46" s="742" t="s">
        <v>4279</v>
      </c>
    </row>
    <row r="47" ht="16.5" customHeight="1">
      <c r="A47" s="738">
        <v>33.0</v>
      </c>
      <c r="B47" s="748"/>
      <c r="C47" s="100" t="s">
        <v>4282</v>
      </c>
      <c r="D47" s="739" t="s">
        <v>4283</v>
      </c>
      <c r="E47" s="79" t="s">
        <v>1478</v>
      </c>
      <c r="F47" s="100" t="s">
        <v>4275</v>
      </c>
      <c r="G47" s="738">
        <v>57.1</v>
      </c>
      <c r="H47" s="330"/>
      <c r="I47" s="738">
        <v>3.0</v>
      </c>
      <c r="J47" s="741" t="s">
        <v>64</v>
      </c>
      <c r="K47" s="742" t="s">
        <v>1047</v>
      </c>
      <c r="L47" s="254"/>
      <c r="M47" s="253"/>
      <c r="N47" s="100" t="s">
        <v>4276</v>
      </c>
      <c r="O47" s="254"/>
      <c r="P47" s="253"/>
      <c r="Q47" s="747">
        <v>21220.0</v>
      </c>
      <c r="R47" s="254"/>
      <c r="S47" s="105"/>
      <c r="T47" s="105"/>
      <c r="U47" s="253"/>
      <c r="V47" s="742" t="s">
        <v>4277</v>
      </c>
      <c r="W47" s="738">
        <v>2.0</v>
      </c>
      <c r="X47" s="742" t="s">
        <v>4221</v>
      </c>
      <c r="Y47" s="738">
        <v>2.0</v>
      </c>
      <c r="Z47" s="742" t="s">
        <v>4215</v>
      </c>
      <c r="AA47" s="738">
        <v>3.1</v>
      </c>
      <c r="AB47" s="742" t="s">
        <v>4216</v>
      </c>
      <c r="AC47" s="742" t="s">
        <v>4278</v>
      </c>
      <c r="AD47" s="742" t="s">
        <v>4279</v>
      </c>
    </row>
    <row r="48" ht="16.5" customHeight="1">
      <c r="A48" s="738">
        <v>33.0</v>
      </c>
      <c r="B48" s="748"/>
      <c r="C48" s="100" t="s">
        <v>4284</v>
      </c>
      <c r="D48" s="739" t="s">
        <v>243</v>
      </c>
      <c r="E48" s="739" t="s">
        <v>243</v>
      </c>
      <c r="F48" s="100" t="s">
        <v>4263</v>
      </c>
      <c r="G48" s="738">
        <v>57.1</v>
      </c>
      <c r="H48" s="330"/>
      <c r="I48" s="738">
        <v>1.0</v>
      </c>
      <c r="J48" s="749" t="s">
        <v>77</v>
      </c>
      <c r="K48" s="742" t="s">
        <v>1041</v>
      </c>
      <c r="L48" s="254"/>
      <c r="M48" s="253"/>
      <c r="N48" s="100" t="s">
        <v>4264</v>
      </c>
      <c r="O48" s="254"/>
      <c r="P48" s="253"/>
      <c r="Q48" s="747">
        <v>21220.0</v>
      </c>
      <c r="R48" s="254"/>
      <c r="S48" s="105"/>
      <c r="T48" s="105"/>
      <c r="U48" s="253"/>
      <c r="V48" s="748"/>
      <c r="W48" s="738">
        <v>2.0</v>
      </c>
      <c r="X48" s="742" t="s">
        <v>76</v>
      </c>
      <c r="Y48" s="738">
        <v>2.0</v>
      </c>
      <c r="Z48" s="742" t="s">
        <v>4215</v>
      </c>
      <c r="AA48" s="738">
        <v>1.0</v>
      </c>
      <c r="AB48" s="742" t="s">
        <v>4216</v>
      </c>
      <c r="AC48" s="738">
        <v>1.312</v>
      </c>
      <c r="AD48" s="742" t="s">
        <v>4222</v>
      </c>
    </row>
    <row r="49" ht="16.5" customHeight="1">
      <c r="A49" s="738">
        <v>33.0</v>
      </c>
      <c r="B49" s="748"/>
      <c r="C49" s="100" t="s">
        <v>4285</v>
      </c>
      <c r="D49" s="739" t="s">
        <v>4286</v>
      </c>
      <c r="E49" s="739" t="s">
        <v>4286</v>
      </c>
      <c r="F49" s="100" t="s">
        <v>4212</v>
      </c>
      <c r="G49" s="740" t="s">
        <v>4213</v>
      </c>
      <c r="H49" s="330"/>
      <c r="I49" s="738">
        <v>2.0</v>
      </c>
      <c r="J49" s="741" t="s">
        <v>64</v>
      </c>
      <c r="K49" s="742" t="s">
        <v>1054</v>
      </c>
      <c r="L49" s="254"/>
      <c r="M49" s="253"/>
      <c r="N49" s="100" t="s">
        <v>4235</v>
      </c>
      <c r="O49" s="254"/>
      <c r="P49" s="253"/>
      <c r="Q49" s="744">
        <v>267.0</v>
      </c>
      <c r="R49" s="254"/>
      <c r="S49" s="105"/>
      <c r="T49" s="105"/>
      <c r="U49" s="253"/>
      <c r="V49" s="738">
        <v>2019.0</v>
      </c>
      <c r="W49" s="136"/>
      <c r="X49" s="742" t="s">
        <v>4212</v>
      </c>
      <c r="Y49" s="136"/>
      <c r="Z49" s="136"/>
      <c r="AA49" s="136"/>
      <c r="AB49" s="742" t="s">
        <v>4216</v>
      </c>
      <c r="AC49" s="738">
        <v>0.8536</v>
      </c>
      <c r="AD49" s="742" t="s">
        <v>4217</v>
      </c>
    </row>
    <row r="50" ht="16.5" customHeight="1">
      <c r="A50" s="738">
        <v>33.0</v>
      </c>
      <c r="B50" s="748"/>
      <c r="C50" s="100" t="s">
        <v>4287</v>
      </c>
      <c r="D50" s="739" t="s">
        <v>4288</v>
      </c>
      <c r="E50" s="739" t="s">
        <v>4288</v>
      </c>
      <c r="F50" s="100" t="s">
        <v>4212</v>
      </c>
      <c r="G50" s="740" t="s">
        <v>4213</v>
      </c>
      <c r="H50" s="330"/>
      <c r="I50" s="738">
        <v>2.0</v>
      </c>
      <c r="J50" s="746" t="s">
        <v>54</v>
      </c>
      <c r="K50" s="742" t="s">
        <v>1047</v>
      </c>
      <c r="L50" s="254"/>
      <c r="M50" s="253"/>
      <c r="N50" s="100" t="s">
        <v>4235</v>
      </c>
      <c r="O50" s="254"/>
      <c r="P50" s="253"/>
      <c r="Q50" s="744">
        <v>166.0</v>
      </c>
      <c r="R50" s="254"/>
      <c r="S50" s="105"/>
      <c r="T50" s="105"/>
      <c r="U50" s="253"/>
      <c r="V50" s="738">
        <v>2019.0</v>
      </c>
      <c r="W50" s="136"/>
      <c r="X50" s="742" t="s">
        <v>4212</v>
      </c>
      <c r="Y50" s="136"/>
      <c r="Z50" s="136"/>
      <c r="AA50" s="136"/>
      <c r="AB50" s="742" t="s">
        <v>1980</v>
      </c>
      <c r="AC50" s="738">
        <v>0.7031</v>
      </c>
      <c r="AD50" s="742" t="s">
        <v>4217</v>
      </c>
    </row>
    <row r="51" ht="16.5" customHeight="1">
      <c r="A51" s="738">
        <v>33.0</v>
      </c>
      <c r="B51" s="748"/>
      <c r="C51" s="100" t="s">
        <v>969</v>
      </c>
      <c r="D51" s="739" t="s">
        <v>970</v>
      </c>
      <c r="E51" s="739" t="s">
        <v>970</v>
      </c>
      <c r="F51" s="100" t="s">
        <v>4267</v>
      </c>
      <c r="G51" s="738">
        <v>57.1</v>
      </c>
      <c r="H51" s="330"/>
      <c r="I51" s="738">
        <v>3.0</v>
      </c>
      <c r="J51" s="741" t="s">
        <v>64</v>
      </c>
      <c r="K51" s="742" t="s">
        <v>1047</v>
      </c>
      <c r="L51" s="254"/>
      <c r="M51" s="253"/>
      <c r="N51" s="100" t="s">
        <v>4268</v>
      </c>
      <c r="O51" s="254"/>
      <c r="P51" s="253"/>
      <c r="Q51" s="747">
        <v>32732.0</v>
      </c>
      <c r="R51" s="254"/>
      <c r="S51" s="105"/>
      <c r="T51" s="105"/>
      <c r="U51" s="253"/>
      <c r="V51" s="738">
        <v>2019.0</v>
      </c>
      <c r="W51" s="738">
        <v>2.0</v>
      </c>
      <c r="X51" s="742" t="s">
        <v>4221</v>
      </c>
      <c r="Y51" s="738">
        <v>2.0</v>
      </c>
      <c r="Z51" s="742" t="s">
        <v>4215</v>
      </c>
      <c r="AA51" s="738">
        <v>2.0</v>
      </c>
      <c r="AB51" s="742" t="s">
        <v>1980</v>
      </c>
      <c r="AC51" s="748"/>
      <c r="AD51" s="742" t="s">
        <v>4269</v>
      </c>
    </row>
    <row r="52" ht="16.5" customHeight="1">
      <c r="A52" s="738">
        <v>33.0</v>
      </c>
      <c r="B52" s="748"/>
      <c r="C52" s="100" t="s">
        <v>969</v>
      </c>
      <c r="D52" s="739" t="s">
        <v>970</v>
      </c>
      <c r="E52" s="739" t="s">
        <v>970</v>
      </c>
      <c r="F52" s="100" t="s">
        <v>4212</v>
      </c>
      <c r="G52" s="740" t="s">
        <v>4213</v>
      </c>
      <c r="H52" s="330"/>
      <c r="I52" s="738">
        <v>2.0</v>
      </c>
      <c r="J52" s="741" t="s">
        <v>64</v>
      </c>
      <c r="K52" s="742" t="s">
        <v>1054</v>
      </c>
      <c r="L52" s="254"/>
      <c r="M52" s="253"/>
      <c r="N52" s="100" t="s">
        <v>4226</v>
      </c>
      <c r="O52" s="254"/>
      <c r="P52" s="253"/>
      <c r="Q52" s="747">
        <v>32732.0</v>
      </c>
      <c r="R52" s="254"/>
      <c r="S52" s="105"/>
      <c r="T52" s="105"/>
      <c r="U52" s="253"/>
      <c r="V52" s="738">
        <v>2019.0</v>
      </c>
      <c r="W52" s="136"/>
      <c r="X52" s="742" t="s">
        <v>4212</v>
      </c>
      <c r="Y52" s="136"/>
      <c r="Z52" s="136"/>
      <c r="AA52" s="136"/>
      <c r="AB52" s="742" t="s">
        <v>1980</v>
      </c>
      <c r="AC52" s="738">
        <v>1.0499</v>
      </c>
      <c r="AD52" s="742" t="s">
        <v>4217</v>
      </c>
    </row>
    <row r="53" ht="16.5" customHeight="1">
      <c r="A53" s="738">
        <v>33.0</v>
      </c>
      <c r="B53" s="748"/>
      <c r="C53" s="752" t="s">
        <v>575</v>
      </c>
      <c r="D53" s="739" t="s">
        <v>308</v>
      </c>
      <c r="E53" s="739" t="s">
        <v>308</v>
      </c>
      <c r="F53" s="100" t="s">
        <v>4263</v>
      </c>
      <c r="G53" s="738">
        <v>57.1</v>
      </c>
      <c r="H53" s="330"/>
      <c r="I53" s="738">
        <v>1.0</v>
      </c>
      <c r="J53" s="749" t="s">
        <v>77</v>
      </c>
      <c r="K53" s="742" t="s">
        <v>1041</v>
      </c>
      <c r="L53" s="254"/>
      <c r="M53" s="253"/>
      <c r="N53" s="100" t="s">
        <v>4264</v>
      </c>
      <c r="O53" s="254"/>
      <c r="P53" s="253"/>
      <c r="Q53" s="747">
        <v>34975.0</v>
      </c>
      <c r="R53" s="254"/>
      <c r="S53" s="105"/>
      <c r="T53" s="105"/>
      <c r="U53" s="253"/>
      <c r="V53" s="748"/>
      <c r="W53" s="738">
        <v>2.0</v>
      </c>
      <c r="X53" s="742" t="s">
        <v>76</v>
      </c>
      <c r="Y53" s="738">
        <v>2.0</v>
      </c>
      <c r="Z53" s="742" t="s">
        <v>4215</v>
      </c>
      <c r="AA53" s="738">
        <v>1.0</v>
      </c>
      <c r="AB53" s="742" t="s">
        <v>1980</v>
      </c>
      <c r="AC53" s="738">
        <v>1.708</v>
      </c>
      <c r="AD53" s="742" t="s">
        <v>4222</v>
      </c>
    </row>
    <row r="54" ht="16.5" customHeight="1">
      <c r="A54" s="738">
        <v>33.0</v>
      </c>
      <c r="B54" s="748"/>
      <c r="C54" s="752" t="s">
        <v>575</v>
      </c>
      <c r="D54" s="739" t="s">
        <v>308</v>
      </c>
      <c r="E54" s="739" t="s">
        <v>308</v>
      </c>
      <c r="F54" s="100" t="s">
        <v>4230</v>
      </c>
      <c r="G54" s="738">
        <v>57.1</v>
      </c>
      <c r="H54" s="330"/>
      <c r="I54" s="738">
        <v>1.0</v>
      </c>
      <c r="J54" s="741" t="s">
        <v>64</v>
      </c>
      <c r="K54" s="742" t="s">
        <v>1041</v>
      </c>
      <c r="L54" s="254"/>
      <c r="M54" s="253"/>
      <c r="N54" s="100" t="s">
        <v>4231</v>
      </c>
      <c r="O54" s="254"/>
      <c r="P54" s="253"/>
      <c r="Q54" s="747">
        <v>34975.0</v>
      </c>
      <c r="R54" s="254"/>
      <c r="S54" s="105"/>
      <c r="T54" s="105"/>
      <c r="U54" s="253"/>
      <c r="V54" s="742" t="s">
        <v>4232</v>
      </c>
      <c r="W54" s="738">
        <v>2.0</v>
      </c>
      <c r="X54" s="742" t="s">
        <v>4221</v>
      </c>
      <c r="Y54" s="738">
        <v>2.0</v>
      </c>
      <c r="Z54" s="742" t="s">
        <v>4215</v>
      </c>
      <c r="AA54" s="738">
        <v>1.1</v>
      </c>
      <c r="AB54" s="742" t="s">
        <v>1980</v>
      </c>
      <c r="AC54" s="738">
        <v>0.7311</v>
      </c>
      <c r="AD54" s="742" t="s">
        <v>4222</v>
      </c>
    </row>
    <row r="55" ht="16.5" customHeight="1">
      <c r="A55" s="738">
        <v>33.0</v>
      </c>
      <c r="B55" s="748"/>
      <c r="C55" s="752" t="s">
        <v>575</v>
      </c>
      <c r="D55" s="739" t="s">
        <v>308</v>
      </c>
      <c r="E55" s="739" t="s">
        <v>308</v>
      </c>
      <c r="F55" s="100" t="s">
        <v>4289</v>
      </c>
      <c r="G55" s="738">
        <v>57.1</v>
      </c>
      <c r="H55" s="330"/>
      <c r="I55" s="738">
        <v>1.0</v>
      </c>
      <c r="J55" s="746" t="s">
        <v>54</v>
      </c>
      <c r="K55" s="742" t="s">
        <v>1041</v>
      </c>
      <c r="L55" s="254"/>
      <c r="M55" s="253"/>
      <c r="N55" s="100" t="s">
        <v>4231</v>
      </c>
      <c r="O55" s="254"/>
      <c r="P55" s="253"/>
      <c r="Q55" s="747">
        <v>34975.0</v>
      </c>
      <c r="R55" s="254"/>
      <c r="S55" s="105"/>
      <c r="T55" s="105"/>
      <c r="U55" s="253"/>
      <c r="V55" s="742" t="s">
        <v>4232</v>
      </c>
      <c r="W55" s="738">
        <v>2.0</v>
      </c>
      <c r="X55" s="742" t="s">
        <v>4221</v>
      </c>
      <c r="Y55" s="738">
        <v>2.0</v>
      </c>
      <c r="Z55" s="742" t="s">
        <v>4215</v>
      </c>
      <c r="AA55" s="738">
        <v>1.1</v>
      </c>
      <c r="AB55" s="742" t="s">
        <v>1980</v>
      </c>
      <c r="AC55" s="738">
        <v>0.186</v>
      </c>
      <c r="AD55" s="742" t="s">
        <v>4222</v>
      </c>
    </row>
    <row r="56" ht="16.5" customHeight="1">
      <c r="A56" s="738">
        <v>33.0</v>
      </c>
      <c r="B56" s="748"/>
      <c r="C56" s="752" t="s">
        <v>575</v>
      </c>
      <c r="D56" s="739" t="s">
        <v>308</v>
      </c>
      <c r="E56" s="739" t="s">
        <v>308</v>
      </c>
      <c r="F56" s="100" t="s">
        <v>4273</v>
      </c>
      <c r="G56" s="738">
        <v>57.1</v>
      </c>
      <c r="H56" s="330"/>
      <c r="I56" s="738">
        <v>1.0</v>
      </c>
      <c r="J56" s="746" t="s">
        <v>54</v>
      </c>
      <c r="K56" s="742" t="s">
        <v>1041</v>
      </c>
      <c r="L56" s="254"/>
      <c r="M56" s="253"/>
      <c r="N56" s="100" t="s">
        <v>4231</v>
      </c>
      <c r="O56" s="254"/>
      <c r="P56" s="253"/>
      <c r="Q56" s="747">
        <v>34975.0</v>
      </c>
      <c r="R56" s="254"/>
      <c r="S56" s="105"/>
      <c r="T56" s="105"/>
      <c r="U56" s="253"/>
      <c r="V56" s="742" t="s">
        <v>4232</v>
      </c>
      <c r="W56" s="738">
        <v>2.0</v>
      </c>
      <c r="X56" s="742" t="s">
        <v>4221</v>
      </c>
      <c r="Y56" s="738">
        <v>2.0</v>
      </c>
      <c r="Z56" s="742" t="s">
        <v>4215</v>
      </c>
      <c r="AA56" s="738">
        <v>1.1</v>
      </c>
      <c r="AB56" s="742" t="s">
        <v>1980</v>
      </c>
      <c r="AC56" s="738">
        <v>0.805</v>
      </c>
      <c r="AD56" s="742" t="s">
        <v>4222</v>
      </c>
    </row>
    <row r="57" ht="16.5" customHeight="1">
      <c r="A57" s="738">
        <v>33.0</v>
      </c>
      <c r="B57" s="748"/>
      <c r="C57" s="100" t="s">
        <v>4290</v>
      </c>
      <c r="D57" s="739" t="s">
        <v>4291</v>
      </c>
      <c r="E57" s="739" t="s">
        <v>4291</v>
      </c>
      <c r="F57" s="100" t="s">
        <v>4292</v>
      </c>
      <c r="G57" s="738">
        <v>57.5</v>
      </c>
      <c r="H57" s="330"/>
      <c r="I57" s="738">
        <v>1.0</v>
      </c>
      <c r="J57" s="749" t="s">
        <v>77</v>
      </c>
      <c r="K57" s="742" t="s">
        <v>1041</v>
      </c>
      <c r="L57" s="254"/>
      <c r="M57" s="253"/>
      <c r="N57" s="100" t="s">
        <v>4293</v>
      </c>
      <c r="O57" s="254"/>
      <c r="P57" s="253"/>
      <c r="Q57" s="744">
        <v>166.0</v>
      </c>
      <c r="R57" s="254"/>
      <c r="S57" s="105"/>
      <c r="T57" s="105"/>
      <c r="U57" s="253"/>
      <c r="V57" s="742" t="s">
        <v>4294</v>
      </c>
      <c r="W57" s="136"/>
      <c r="X57" s="742" t="s">
        <v>399</v>
      </c>
      <c r="Y57" s="136"/>
      <c r="Z57" s="136"/>
      <c r="AA57" s="136"/>
      <c r="AB57" s="742" t="s">
        <v>4216</v>
      </c>
      <c r="AC57" s="742" t="s">
        <v>2578</v>
      </c>
      <c r="AD57" s="742" t="s">
        <v>4295</v>
      </c>
    </row>
    <row r="58" ht="16.5" customHeight="1">
      <c r="A58" s="738">
        <v>33.0</v>
      </c>
      <c r="B58" s="748"/>
      <c r="C58" s="100" t="s">
        <v>4296</v>
      </c>
      <c r="D58" s="756" t="s">
        <v>1528</v>
      </c>
      <c r="E58" s="756" t="s">
        <v>1528</v>
      </c>
      <c r="F58" s="100" t="s">
        <v>4297</v>
      </c>
      <c r="G58" s="738">
        <v>57.1</v>
      </c>
      <c r="H58" s="330"/>
      <c r="I58" s="738">
        <v>1.0</v>
      </c>
      <c r="J58" s="741" t="s">
        <v>64</v>
      </c>
      <c r="K58" s="742" t="s">
        <v>1041</v>
      </c>
      <c r="L58" s="254"/>
      <c r="M58" s="253"/>
      <c r="N58" s="100" t="s">
        <v>4298</v>
      </c>
      <c r="O58" s="254"/>
      <c r="P58" s="253"/>
      <c r="Q58" s="747">
        <v>31737.0</v>
      </c>
      <c r="R58" s="254"/>
      <c r="S58" s="105"/>
      <c r="T58" s="105"/>
      <c r="U58" s="253"/>
      <c r="V58" s="748"/>
      <c r="W58" s="738">
        <v>2.0</v>
      </c>
      <c r="X58" s="742" t="s">
        <v>74</v>
      </c>
      <c r="Y58" s="738">
        <v>2.0</v>
      </c>
      <c r="Z58" s="742" t="s">
        <v>4215</v>
      </c>
      <c r="AA58" s="738">
        <v>1.1</v>
      </c>
      <c r="AB58" s="742" t="s">
        <v>4216</v>
      </c>
      <c r="AC58" s="738">
        <v>0.9</v>
      </c>
      <c r="AD58" s="742" t="s">
        <v>4299</v>
      </c>
    </row>
    <row r="59" ht="16.5" customHeight="1">
      <c r="A59" s="738">
        <v>33.0</v>
      </c>
      <c r="B59" s="748"/>
      <c r="C59" s="100" t="s">
        <v>1524</v>
      </c>
      <c r="D59" s="739" t="s">
        <v>524</v>
      </c>
      <c r="E59" s="739" t="s">
        <v>524</v>
      </c>
      <c r="F59" s="100" t="s">
        <v>4273</v>
      </c>
      <c r="G59" s="738">
        <v>57.1</v>
      </c>
      <c r="H59" s="330"/>
      <c r="I59" s="738">
        <v>1.0</v>
      </c>
      <c r="J59" s="746" t="s">
        <v>54</v>
      </c>
      <c r="K59" s="742" t="s">
        <v>1041</v>
      </c>
      <c r="L59" s="254"/>
      <c r="M59" s="253"/>
      <c r="N59" s="100" t="s">
        <v>4231</v>
      </c>
      <c r="O59" s="254"/>
      <c r="P59" s="253"/>
      <c r="Q59" s="747">
        <v>31737.0</v>
      </c>
      <c r="R59" s="254"/>
      <c r="S59" s="105"/>
      <c r="T59" s="105"/>
      <c r="U59" s="253"/>
      <c r="V59" s="742" t="s">
        <v>4232</v>
      </c>
      <c r="W59" s="738">
        <v>2.0</v>
      </c>
      <c r="X59" s="742" t="s">
        <v>4221</v>
      </c>
      <c r="Y59" s="738">
        <v>2.0</v>
      </c>
      <c r="Z59" s="742" t="s">
        <v>4215</v>
      </c>
      <c r="AA59" s="738">
        <v>1.0</v>
      </c>
      <c r="AB59" s="742" t="s">
        <v>4242</v>
      </c>
      <c r="AC59" s="738">
        <v>0.4177</v>
      </c>
      <c r="AD59" s="742" t="s">
        <v>4222</v>
      </c>
    </row>
    <row r="60" ht="16.5" customHeight="1">
      <c r="A60" s="738">
        <v>33.0</v>
      </c>
      <c r="B60" s="748"/>
      <c r="C60" s="100" t="s">
        <v>1524</v>
      </c>
      <c r="D60" s="739" t="s">
        <v>524</v>
      </c>
      <c r="E60" s="739" t="s">
        <v>524</v>
      </c>
      <c r="F60" s="100" t="s">
        <v>4263</v>
      </c>
      <c r="G60" s="738">
        <v>57.1</v>
      </c>
      <c r="H60" s="330"/>
      <c r="I60" s="738">
        <v>1.0</v>
      </c>
      <c r="J60" s="746" t="s">
        <v>54</v>
      </c>
      <c r="K60" s="742" t="s">
        <v>1041</v>
      </c>
      <c r="L60" s="254"/>
      <c r="M60" s="253"/>
      <c r="N60" s="100" t="s">
        <v>4264</v>
      </c>
      <c r="O60" s="254"/>
      <c r="P60" s="253"/>
      <c r="Q60" s="747">
        <v>31737.0</v>
      </c>
      <c r="R60" s="254"/>
      <c r="S60" s="105"/>
      <c r="T60" s="105"/>
      <c r="U60" s="253"/>
      <c r="V60" s="748"/>
      <c r="W60" s="738">
        <v>1.0</v>
      </c>
      <c r="X60" s="742" t="s">
        <v>76</v>
      </c>
      <c r="Y60" s="738">
        <v>1.0</v>
      </c>
      <c r="Z60" s="742" t="s">
        <v>4215</v>
      </c>
      <c r="AA60" s="738">
        <v>1.1</v>
      </c>
      <c r="AB60" s="742" t="s">
        <v>4242</v>
      </c>
      <c r="AC60" s="738">
        <v>0.918</v>
      </c>
      <c r="AD60" s="742" t="s">
        <v>4222</v>
      </c>
    </row>
    <row r="61" ht="16.5" customHeight="1">
      <c r="A61" s="738">
        <v>33.0</v>
      </c>
      <c r="B61" s="748"/>
      <c r="C61" s="100" t="s">
        <v>973</v>
      </c>
      <c r="D61" s="739" t="s">
        <v>524</v>
      </c>
      <c r="E61" s="739" t="s">
        <v>524</v>
      </c>
      <c r="F61" s="100" t="s">
        <v>4212</v>
      </c>
      <c r="G61" s="740" t="s">
        <v>4213</v>
      </c>
      <c r="H61" s="330"/>
      <c r="I61" s="738">
        <v>2.0</v>
      </c>
      <c r="J61" s="741" t="s">
        <v>64</v>
      </c>
      <c r="K61" s="742" t="s">
        <v>1054</v>
      </c>
      <c r="L61" s="254"/>
      <c r="M61" s="253"/>
      <c r="N61" s="100" t="s">
        <v>4226</v>
      </c>
      <c r="O61" s="254"/>
      <c r="P61" s="253"/>
      <c r="Q61" s="747">
        <v>31737.0</v>
      </c>
      <c r="R61" s="254"/>
      <c r="S61" s="105"/>
      <c r="T61" s="105"/>
      <c r="U61" s="253"/>
      <c r="V61" s="738">
        <v>2019.0</v>
      </c>
      <c r="W61" s="329"/>
      <c r="X61" s="742" t="s">
        <v>4212</v>
      </c>
      <c r="Y61" s="252"/>
      <c r="Z61" s="104"/>
      <c r="AA61" s="251"/>
      <c r="AB61" s="742" t="s">
        <v>4242</v>
      </c>
      <c r="AC61" s="738">
        <v>0.9577</v>
      </c>
      <c r="AD61" s="742" t="s">
        <v>4217</v>
      </c>
    </row>
    <row r="62" ht="16.5" customHeight="1">
      <c r="A62" s="738">
        <v>33.0</v>
      </c>
      <c r="B62" s="748"/>
      <c r="C62" s="100" t="s">
        <v>4300</v>
      </c>
      <c r="D62" s="739" t="s">
        <v>4301</v>
      </c>
      <c r="E62" s="79" t="s">
        <v>4302</v>
      </c>
      <c r="F62" s="100" t="s">
        <v>4292</v>
      </c>
      <c r="G62" s="738">
        <v>57.5</v>
      </c>
      <c r="H62" s="330"/>
      <c r="I62" s="738">
        <v>1.0</v>
      </c>
      <c r="J62" s="749" t="s">
        <v>77</v>
      </c>
      <c r="K62" s="742" t="s">
        <v>1041</v>
      </c>
      <c r="L62" s="254"/>
      <c r="M62" s="253"/>
      <c r="N62" s="100" t="s">
        <v>4303</v>
      </c>
      <c r="O62" s="254"/>
      <c r="P62" s="253"/>
      <c r="Q62" s="747">
        <v>2934.0</v>
      </c>
      <c r="R62" s="254"/>
      <c r="S62" s="105"/>
      <c r="T62" s="105"/>
      <c r="U62" s="253"/>
      <c r="V62" s="742" t="s">
        <v>4294</v>
      </c>
      <c r="W62" s="330"/>
      <c r="X62" s="742" t="s">
        <v>399</v>
      </c>
      <c r="Y62" s="254"/>
      <c r="Z62" s="105"/>
      <c r="AA62" s="253"/>
      <c r="AB62" s="742" t="s">
        <v>4216</v>
      </c>
      <c r="AC62" s="738">
        <v>0.45</v>
      </c>
      <c r="AD62" s="742" t="s">
        <v>4304</v>
      </c>
    </row>
    <row r="63" ht="16.5" customHeight="1">
      <c r="A63" s="738">
        <v>33.0</v>
      </c>
      <c r="B63" s="748"/>
      <c r="C63" s="100" t="s">
        <v>4305</v>
      </c>
      <c r="D63" s="739" t="s">
        <v>4306</v>
      </c>
      <c r="E63" s="739" t="s">
        <v>4306</v>
      </c>
      <c r="F63" s="100" t="s">
        <v>4263</v>
      </c>
      <c r="G63" s="738">
        <v>57.1</v>
      </c>
      <c r="H63" s="330"/>
      <c r="I63" s="738">
        <v>1.0</v>
      </c>
      <c r="J63" s="746" t="s">
        <v>54</v>
      </c>
      <c r="K63" s="742" t="s">
        <v>1041</v>
      </c>
      <c r="L63" s="254"/>
      <c r="M63" s="253"/>
      <c r="N63" s="100" t="s">
        <v>4264</v>
      </c>
      <c r="O63" s="254"/>
      <c r="P63" s="253"/>
      <c r="Q63" s="747">
        <v>70372.0</v>
      </c>
      <c r="R63" s="254"/>
      <c r="S63" s="105"/>
      <c r="T63" s="105"/>
      <c r="U63" s="253"/>
      <c r="V63" s="748"/>
      <c r="W63" s="757">
        <v>1.0</v>
      </c>
      <c r="X63" s="742" t="s">
        <v>76</v>
      </c>
      <c r="Y63" s="758">
        <v>1.0</v>
      </c>
      <c r="Z63" s="759" t="s">
        <v>4215</v>
      </c>
      <c r="AA63" s="760">
        <v>1.0</v>
      </c>
      <c r="AB63" s="742" t="s">
        <v>4216</v>
      </c>
      <c r="AC63" s="738">
        <v>0.418</v>
      </c>
      <c r="AD63" s="742" t="s">
        <v>4222</v>
      </c>
    </row>
    <row r="64" ht="16.5" customHeight="1">
      <c r="A64" s="738">
        <v>33.0</v>
      </c>
      <c r="B64" s="748"/>
      <c r="C64" s="100" t="s">
        <v>4307</v>
      </c>
      <c r="D64" s="739" t="s">
        <v>4308</v>
      </c>
      <c r="E64" s="739" t="s">
        <v>4308</v>
      </c>
      <c r="F64" s="100" t="s">
        <v>4223</v>
      </c>
      <c r="G64" s="738">
        <v>57.1</v>
      </c>
      <c r="H64" s="330"/>
      <c r="I64" s="738">
        <v>1.0</v>
      </c>
      <c r="J64" s="746" t="s">
        <v>54</v>
      </c>
      <c r="K64" s="742" t="s">
        <v>1041</v>
      </c>
      <c r="L64" s="254"/>
      <c r="M64" s="253"/>
      <c r="N64" s="100" t="s">
        <v>4240</v>
      </c>
      <c r="O64" s="254"/>
      <c r="P64" s="253"/>
      <c r="Q64" s="747">
        <v>58572.0</v>
      </c>
      <c r="R64" s="254"/>
      <c r="S64" s="105"/>
      <c r="T64" s="105"/>
      <c r="U64" s="253"/>
      <c r="V64" s="742" t="s">
        <v>4241</v>
      </c>
      <c r="W64" s="757">
        <v>2.0</v>
      </c>
      <c r="X64" s="742" t="s">
        <v>4223</v>
      </c>
      <c r="Y64" s="758">
        <v>2.0</v>
      </c>
      <c r="Z64" s="759" t="s">
        <v>4215</v>
      </c>
      <c r="AA64" s="760">
        <v>1.0</v>
      </c>
      <c r="AB64" s="742" t="s">
        <v>4216</v>
      </c>
      <c r="AC64" s="738">
        <v>6.0</v>
      </c>
      <c r="AD64" s="742" t="s">
        <v>4243</v>
      </c>
    </row>
    <row r="65" ht="16.5" customHeight="1">
      <c r="A65" s="738">
        <v>33.0</v>
      </c>
      <c r="B65" s="748"/>
      <c r="C65" s="100" t="s">
        <v>4257</v>
      </c>
      <c r="D65" s="739" t="s">
        <v>4309</v>
      </c>
      <c r="E65" s="739" t="s">
        <v>4309</v>
      </c>
      <c r="F65" s="100" t="s">
        <v>4212</v>
      </c>
      <c r="G65" s="740" t="s">
        <v>4213</v>
      </c>
      <c r="H65" s="330"/>
      <c r="I65" s="738">
        <v>2.0</v>
      </c>
      <c r="J65" s="746" t="s">
        <v>54</v>
      </c>
      <c r="K65" s="742" t="s">
        <v>1054</v>
      </c>
      <c r="L65" s="254"/>
      <c r="M65" s="253"/>
      <c r="N65" s="100" t="s">
        <v>4229</v>
      </c>
      <c r="O65" s="254"/>
      <c r="P65" s="253"/>
      <c r="Q65" s="744">
        <v>268.0</v>
      </c>
      <c r="R65" s="254"/>
      <c r="S65" s="105"/>
      <c r="T65" s="105"/>
      <c r="U65" s="253"/>
      <c r="V65" s="738">
        <v>2019.0</v>
      </c>
      <c r="W65" s="330"/>
      <c r="X65" s="742" t="s">
        <v>4212</v>
      </c>
      <c r="Y65" s="254"/>
      <c r="Z65" s="105"/>
      <c r="AA65" s="253"/>
      <c r="AB65" s="742" t="s">
        <v>4216</v>
      </c>
      <c r="AC65" s="738">
        <v>0.7671</v>
      </c>
      <c r="AD65" s="742" t="s">
        <v>4217</v>
      </c>
    </row>
    <row r="66" ht="16.5" customHeight="1">
      <c r="A66" s="738">
        <v>33.0</v>
      </c>
      <c r="B66" s="748"/>
      <c r="C66" s="100" t="s">
        <v>1636</v>
      </c>
      <c r="D66" s="739" t="s">
        <v>1638</v>
      </c>
      <c r="E66" s="739" t="s">
        <v>1638</v>
      </c>
      <c r="F66" s="100" t="s">
        <v>4223</v>
      </c>
      <c r="G66" s="738">
        <v>57.1</v>
      </c>
      <c r="H66" s="330"/>
      <c r="I66" s="738">
        <v>1.0</v>
      </c>
      <c r="J66" s="741" t="s">
        <v>64</v>
      </c>
      <c r="K66" s="742" t="s">
        <v>1041</v>
      </c>
      <c r="L66" s="254"/>
      <c r="M66" s="253"/>
      <c r="N66" s="100" t="s">
        <v>4240</v>
      </c>
      <c r="O66" s="254"/>
      <c r="P66" s="253"/>
      <c r="Q66" s="747">
        <v>58572.0</v>
      </c>
      <c r="R66" s="254"/>
      <c r="S66" s="105"/>
      <c r="T66" s="105"/>
      <c r="U66" s="253"/>
      <c r="V66" s="742" t="s">
        <v>4241</v>
      </c>
      <c r="W66" s="757">
        <v>2.0</v>
      </c>
      <c r="X66" s="742" t="s">
        <v>4223</v>
      </c>
      <c r="Y66" s="758">
        <v>2.0</v>
      </c>
      <c r="Z66" s="759" t="s">
        <v>4215</v>
      </c>
      <c r="AA66" s="760">
        <v>1.1</v>
      </c>
      <c r="AB66" s="742" t="s">
        <v>4216</v>
      </c>
      <c r="AC66" s="738">
        <v>0.8</v>
      </c>
      <c r="AD66" s="742" t="s">
        <v>4243</v>
      </c>
    </row>
    <row r="67" ht="16.5" customHeight="1">
      <c r="A67" s="738">
        <v>33.0</v>
      </c>
      <c r="B67" s="748"/>
      <c r="C67" s="100" t="s">
        <v>4310</v>
      </c>
      <c r="D67" s="739" t="s">
        <v>1958</v>
      </c>
      <c r="E67" s="739" t="s">
        <v>1958</v>
      </c>
      <c r="F67" s="100" t="s">
        <v>4212</v>
      </c>
      <c r="G67" s="740" t="s">
        <v>4213</v>
      </c>
      <c r="H67" s="330"/>
      <c r="I67" s="738">
        <v>2.0</v>
      </c>
      <c r="J67" s="741" t="s">
        <v>64</v>
      </c>
      <c r="K67" s="742" t="s">
        <v>1054</v>
      </c>
      <c r="L67" s="254"/>
      <c r="M67" s="253"/>
      <c r="N67" s="100" t="s">
        <v>4229</v>
      </c>
      <c r="O67" s="254"/>
      <c r="P67" s="253"/>
      <c r="Q67" s="747">
        <v>16320.0</v>
      </c>
      <c r="R67" s="254"/>
      <c r="S67" s="105"/>
      <c r="T67" s="105"/>
      <c r="U67" s="253"/>
      <c r="V67" s="738">
        <v>2019.0</v>
      </c>
      <c r="W67" s="330"/>
      <c r="X67" s="742" t="s">
        <v>4212</v>
      </c>
      <c r="Y67" s="254"/>
      <c r="Z67" s="105"/>
      <c r="AA67" s="253"/>
      <c r="AB67" s="742" t="s">
        <v>1034</v>
      </c>
      <c r="AC67" s="738">
        <v>0.8542</v>
      </c>
      <c r="AD67" s="742" t="s">
        <v>4217</v>
      </c>
    </row>
    <row r="68" ht="16.5" customHeight="1">
      <c r="A68" s="738">
        <v>33.0</v>
      </c>
      <c r="B68" s="748"/>
      <c r="C68" s="100" t="s">
        <v>981</v>
      </c>
      <c r="D68" s="739" t="s">
        <v>982</v>
      </c>
      <c r="E68" s="739" t="s">
        <v>982</v>
      </c>
      <c r="F68" s="100" t="s">
        <v>4212</v>
      </c>
      <c r="G68" s="740" t="s">
        <v>4213</v>
      </c>
      <c r="H68" s="330"/>
      <c r="I68" s="738">
        <v>2.0</v>
      </c>
      <c r="J68" s="746" t="s">
        <v>54</v>
      </c>
      <c r="K68" s="742" t="s">
        <v>1054</v>
      </c>
      <c r="L68" s="254"/>
      <c r="M68" s="253"/>
      <c r="N68" s="100" t="s">
        <v>4226</v>
      </c>
      <c r="O68" s="254"/>
      <c r="P68" s="253"/>
      <c r="Q68" s="744">
        <v>0.0</v>
      </c>
      <c r="R68" s="254"/>
      <c r="S68" s="105"/>
      <c r="T68" s="105"/>
      <c r="U68" s="253"/>
      <c r="V68" s="738">
        <v>2019.0</v>
      </c>
      <c r="W68" s="330"/>
      <c r="X68" s="742" t="s">
        <v>4212</v>
      </c>
      <c r="Y68" s="254"/>
      <c r="Z68" s="105"/>
      <c r="AA68" s="253"/>
      <c r="AB68" s="742" t="s">
        <v>1980</v>
      </c>
      <c r="AC68" s="738">
        <v>0.6904</v>
      </c>
      <c r="AD68" s="742" t="s">
        <v>4217</v>
      </c>
    </row>
    <row r="69" ht="16.5" customHeight="1">
      <c r="A69" s="738">
        <v>33.0</v>
      </c>
      <c r="B69" s="748"/>
      <c r="C69" s="100" t="s">
        <v>4311</v>
      </c>
      <c r="D69" s="739" t="s">
        <v>1650</v>
      </c>
      <c r="E69" s="739" t="s">
        <v>1650</v>
      </c>
      <c r="F69" s="100" t="s">
        <v>4212</v>
      </c>
      <c r="G69" s="740" t="s">
        <v>4213</v>
      </c>
      <c r="H69" s="330"/>
      <c r="I69" s="738">
        <v>2.0</v>
      </c>
      <c r="J69" s="741" t="s">
        <v>64</v>
      </c>
      <c r="K69" s="742" t="s">
        <v>1054</v>
      </c>
      <c r="L69" s="254"/>
      <c r="M69" s="253"/>
      <c r="N69" s="100" t="s">
        <v>4229</v>
      </c>
      <c r="O69" s="254"/>
      <c r="P69" s="253"/>
      <c r="Q69" s="747">
        <v>2934.0</v>
      </c>
      <c r="R69" s="254"/>
      <c r="S69" s="105"/>
      <c r="T69" s="105"/>
      <c r="U69" s="253"/>
      <c r="V69" s="738">
        <v>2019.0</v>
      </c>
      <c r="W69" s="330"/>
      <c r="X69" s="742" t="s">
        <v>4212</v>
      </c>
      <c r="Y69" s="254"/>
      <c r="Z69" s="105"/>
      <c r="AA69" s="253"/>
      <c r="AB69" s="742" t="s">
        <v>1980</v>
      </c>
      <c r="AC69" s="738">
        <v>0.9667</v>
      </c>
      <c r="AD69" s="742" t="s">
        <v>4217</v>
      </c>
    </row>
    <row r="70" ht="16.5" customHeight="1">
      <c r="A70" s="738">
        <v>33.0</v>
      </c>
      <c r="B70" s="748"/>
      <c r="C70" s="100" t="s">
        <v>4312</v>
      </c>
      <c r="D70" s="739" t="s">
        <v>4313</v>
      </c>
      <c r="E70" s="761" t="s">
        <v>4314</v>
      </c>
      <c r="F70" s="100" t="s">
        <v>4275</v>
      </c>
      <c r="G70" s="738">
        <v>57.1</v>
      </c>
      <c r="H70" s="330"/>
      <c r="I70" s="738">
        <v>3.0</v>
      </c>
      <c r="J70" s="741" t="s">
        <v>64</v>
      </c>
      <c r="K70" s="742" t="s">
        <v>1047</v>
      </c>
      <c r="L70" s="254"/>
      <c r="M70" s="253"/>
      <c r="N70" s="100" t="s">
        <v>4276</v>
      </c>
      <c r="O70" s="254"/>
      <c r="P70" s="253"/>
      <c r="Q70" s="747">
        <v>2934.0</v>
      </c>
      <c r="R70" s="254"/>
      <c r="S70" s="105"/>
      <c r="T70" s="105"/>
      <c r="U70" s="253"/>
      <c r="V70" s="742" t="s">
        <v>4277</v>
      </c>
      <c r="W70" s="757">
        <v>2.0</v>
      </c>
      <c r="X70" s="742" t="s">
        <v>4221</v>
      </c>
      <c r="Y70" s="758">
        <v>2.0</v>
      </c>
      <c r="Z70" s="759" t="s">
        <v>4215</v>
      </c>
      <c r="AA70" s="760">
        <v>2.0</v>
      </c>
      <c r="AB70" s="742" t="s">
        <v>4216</v>
      </c>
      <c r="AC70" s="742" t="s">
        <v>4278</v>
      </c>
      <c r="AD70" s="742" t="s">
        <v>4279</v>
      </c>
    </row>
    <row r="71" ht="16.5" customHeight="1">
      <c r="A71" s="738">
        <v>33.0</v>
      </c>
      <c r="B71" s="748"/>
      <c r="C71" s="100" t="s">
        <v>4315</v>
      </c>
      <c r="D71" s="739" t="s">
        <v>4316</v>
      </c>
      <c r="E71" s="739" t="s">
        <v>4316</v>
      </c>
      <c r="F71" s="100" t="s">
        <v>4263</v>
      </c>
      <c r="G71" s="738">
        <v>57.1</v>
      </c>
      <c r="H71" s="330"/>
      <c r="I71" s="738">
        <v>1.0</v>
      </c>
      <c r="J71" s="749" t="s">
        <v>77</v>
      </c>
      <c r="K71" s="742" t="s">
        <v>1041</v>
      </c>
      <c r="L71" s="254"/>
      <c r="M71" s="253"/>
      <c r="N71" s="100" t="s">
        <v>4264</v>
      </c>
      <c r="O71" s="254"/>
      <c r="P71" s="253"/>
      <c r="Q71" s="747">
        <v>8300.0</v>
      </c>
      <c r="R71" s="254"/>
      <c r="S71" s="105"/>
      <c r="T71" s="105"/>
      <c r="U71" s="253"/>
      <c r="V71" s="748"/>
      <c r="W71" s="757">
        <v>2.0</v>
      </c>
      <c r="X71" s="742" t="s">
        <v>76</v>
      </c>
      <c r="Y71" s="758">
        <v>2.0</v>
      </c>
      <c r="Z71" s="759" t="s">
        <v>4215</v>
      </c>
      <c r="AA71" s="760">
        <v>1.0</v>
      </c>
      <c r="AB71" s="742" t="s">
        <v>4216</v>
      </c>
      <c r="AC71" s="738">
        <v>1.472</v>
      </c>
      <c r="AD71" s="742" t="s">
        <v>4222</v>
      </c>
    </row>
    <row r="72" ht="16.5" customHeight="1">
      <c r="A72" s="738">
        <v>33.0</v>
      </c>
      <c r="B72" s="748"/>
      <c r="C72" s="100" t="s">
        <v>4317</v>
      </c>
      <c r="D72" s="739" t="s">
        <v>4318</v>
      </c>
      <c r="E72" s="739" t="s">
        <v>4318</v>
      </c>
      <c r="F72" s="100" t="s">
        <v>4212</v>
      </c>
      <c r="G72" s="740" t="s">
        <v>4213</v>
      </c>
      <c r="H72" s="330"/>
      <c r="I72" s="738">
        <v>2.0</v>
      </c>
      <c r="J72" s="741" t="s">
        <v>64</v>
      </c>
      <c r="K72" s="742" t="s">
        <v>1047</v>
      </c>
      <c r="L72" s="254"/>
      <c r="M72" s="253"/>
      <c r="N72" s="100" t="s">
        <v>4214</v>
      </c>
      <c r="O72" s="254"/>
      <c r="P72" s="253"/>
      <c r="Q72" s="747">
        <v>8300.0</v>
      </c>
      <c r="R72" s="254"/>
      <c r="S72" s="105"/>
      <c r="T72" s="105"/>
      <c r="U72" s="253"/>
      <c r="V72" s="738">
        <v>2019.0</v>
      </c>
      <c r="W72" s="330"/>
      <c r="X72" s="742" t="s">
        <v>4212</v>
      </c>
      <c r="Y72" s="254"/>
      <c r="Z72" s="105"/>
      <c r="AA72" s="253"/>
      <c r="AB72" s="742" t="s">
        <v>4242</v>
      </c>
      <c r="AC72" s="738">
        <v>0.8646</v>
      </c>
      <c r="AD72" s="742" t="s">
        <v>4217</v>
      </c>
    </row>
    <row r="73" ht="16.5" customHeight="1">
      <c r="A73" s="738">
        <v>33.0</v>
      </c>
      <c r="B73" s="748"/>
      <c r="C73" s="100" t="s">
        <v>4319</v>
      </c>
      <c r="D73" s="739" t="s">
        <v>1675</v>
      </c>
      <c r="E73" s="739" t="s">
        <v>1675</v>
      </c>
      <c r="F73" s="100" t="s">
        <v>4230</v>
      </c>
      <c r="G73" s="738">
        <v>57.1</v>
      </c>
      <c r="H73" s="330"/>
      <c r="I73" s="738">
        <v>1.0</v>
      </c>
      <c r="J73" s="749" t="s">
        <v>77</v>
      </c>
      <c r="K73" s="742" t="s">
        <v>1041</v>
      </c>
      <c r="L73" s="254"/>
      <c r="M73" s="253"/>
      <c r="N73" s="100" t="s">
        <v>4231</v>
      </c>
      <c r="O73" s="254"/>
      <c r="P73" s="253"/>
      <c r="Q73" s="747">
        <v>11457.0</v>
      </c>
      <c r="R73" s="254"/>
      <c r="S73" s="105"/>
      <c r="T73" s="105"/>
      <c r="U73" s="253"/>
      <c r="V73" s="742" t="s">
        <v>4232</v>
      </c>
      <c r="W73" s="757">
        <v>1.0</v>
      </c>
      <c r="X73" s="742" t="s">
        <v>4221</v>
      </c>
      <c r="Y73" s="758">
        <v>1.0</v>
      </c>
      <c r="Z73" s="759" t="s">
        <v>4215</v>
      </c>
      <c r="AA73" s="760">
        <v>1.0</v>
      </c>
      <c r="AB73" s="742" t="s">
        <v>4216</v>
      </c>
      <c r="AC73" s="738">
        <v>1.4796</v>
      </c>
      <c r="AD73" s="742" t="s">
        <v>4222</v>
      </c>
    </row>
    <row r="74" ht="16.5" customHeight="1">
      <c r="A74" s="738">
        <v>33.0</v>
      </c>
      <c r="B74" s="748"/>
      <c r="C74" s="100" t="s">
        <v>553</v>
      </c>
      <c r="D74" s="739" t="s">
        <v>554</v>
      </c>
      <c r="E74" s="739" t="s">
        <v>554</v>
      </c>
      <c r="F74" s="100" t="s">
        <v>4275</v>
      </c>
      <c r="G74" s="738">
        <v>57.1</v>
      </c>
      <c r="H74" s="330"/>
      <c r="I74" s="738">
        <v>3.0</v>
      </c>
      <c r="J74" s="741" t="s">
        <v>64</v>
      </c>
      <c r="K74" s="742" t="s">
        <v>1047</v>
      </c>
      <c r="L74" s="254"/>
      <c r="M74" s="253"/>
      <c r="N74" s="100" t="s">
        <v>4276</v>
      </c>
      <c r="O74" s="254"/>
      <c r="P74" s="253"/>
      <c r="Q74" s="747">
        <v>4880.0</v>
      </c>
      <c r="R74" s="254"/>
      <c r="S74" s="105"/>
      <c r="T74" s="105"/>
      <c r="U74" s="253"/>
      <c r="V74" s="742" t="s">
        <v>4277</v>
      </c>
      <c r="W74" s="757">
        <v>2.0</v>
      </c>
      <c r="X74" s="742" t="s">
        <v>4221</v>
      </c>
      <c r="Y74" s="758">
        <v>2.0</v>
      </c>
      <c r="Z74" s="759" t="s">
        <v>4215</v>
      </c>
      <c r="AA74" s="760">
        <v>3.0</v>
      </c>
      <c r="AB74" s="742" t="s">
        <v>4216</v>
      </c>
      <c r="AC74" s="742" t="s">
        <v>4278</v>
      </c>
      <c r="AD74" s="742" t="s">
        <v>4279</v>
      </c>
    </row>
    <row r="75" ht="16.5" customHeight="1">
      <c r="A75" s="738">
        <v>33.0</v>
      </c>
      <c r="B75" s="748"/>
      <c r="C75" s="100" t="s">
        <v>4320</v>
      </c>
      <c r="D75" s="739" t="s">
        <v>563</v>
      </c>
      <c r="E75" s="739" t="s">
        <v>563</v>
      </c>
      <c r="F75" s="100" t="s">
        <v>4297</v>
      </c>
      <c r="G75" s="738">
        <v>57.1</v>
      </c>
      <c r="H75" s="330"/>
      <c r="I75" s="738">
        <v>1.0</v>
      </c>
      <c r="J75" s="749" t="s">
        <v>77</v>
      </c>
      <c r="K75" s="742" t="s">
        <v>1041</v>
      </c>
      <c r="L75" s="254"/>
      <c r="M75" s="253"/>
      <c r="N75" s="100" t="s">
        <v>4298</v>
      </c>
      <c r="O75" s="254"/>
      <c r="P75" s="253"/>
      <c r="Q75" s="747">
        <v>14581.0</v>
      </c>
      <c r="R75" s="254"/>
      <c r="S75" s="105"/>
      <c r="T75" s="105"/>
      <c r="U75" s="253"/>
      <c r="V75" s="748"/>
      <c r="W75" s="757">
        <v>1.0</v>
      </c>
      <c r="X75" s="742" t="s">
        <v>74</v>
      </c>
      <c r="Y75" s="758">
        <v>1.0</v>
      </c>
      <c r="Z75" s="759" t="s">
        <v>4215</v>
      </c>
      <c r="AA75" s="760">
        <v>1.0</v>
      </c>
      <c r="AB75" s="742" t="s">
        <v>4216</v>
      </c>
      <c r="AC75" s="738">
        <v>1.5</v>
      </c>
      <c r="AD75" s="742" t="s">
        <v>4299</v>
      </c>
    </row>
    <row r="76" ht="16.5" customHeight="1">
      <c r="A76" s="738">
        <v>33.0</v>
      </c>
      <c r="B76" s="748"/>
      <c r="C76" s="100" t="s">
        <v>4321</v>
      </c>
      <c r="D76" s="739" t="s">
        <v>292</v>
      </c>
      <c r="E76" s="739" t="s">
        <v>292</v>
      </c>
      <c r="F76" s="100" t="s">
        <v>4297</v>
      </c>
      <c r="G76" s="738">
        <v>57.1</v>
      </c>
      <c r="H76" s="330"/>
      <c r="I76" s="738">
        <v>1.0</v>
      </c>
      <c r="J76" s="749" t="s">
        <v>77</v>
      </c>
      <c r="K76" s="742" t="s">
        <v>1041</v>
      </c>
      <c r="L76" s="254"/>
      <c r="M76" s="253"/>
      <c r="N76" s="100" t="s">
        <v>4298</v>
      </c>
      <c r="O76" s="254"/>
      <c r="P76" s="253"/>
      <c r="Q76" s="747">
        <v>81583.0</v>
      </c>
      <c r="R76" s="254"/>
      <c r="S76" s="105"/>
      <c r="T76" s="105"/>
      <c r="U76" s="253"/>
      <c r="V76" s="748"/>
      <c r="W76" s="757">
        <v>2.0</v>
      </c>
      <c r="X76" s="742" t="s">
        <v>74</v>
      </c>
      <c r="Y76" s="758">
        <v>2.0</v>
      </c>
      <c r="Z76" s="759" t="s">
        <v>4215</v>
      </c>
      <c r="AA76" s="760">
        <v>1.0</v>
      </c>
      <c r="AB76" s="742" t="s">
        <v>4216</v>
      </c>
      <c r="AC76" s="738">
        <v>1.4</v>
      </c>
      <c r="AD76" s="742" t="s">
        <v>4299</v>
      </c>
    </row>
    <row r="77" ht="16.5" customHeight="1">
      <c r="A77" s="738">
        <v>33.0</v>
      </c>
      <c r="B77" s="748"/>
      <c r="C77" s="100" t="s">
        <v>4322</v>
      </c>
      <c r="D77" s="739" t="s">
        <v>1766</v>
      </c>
      <c r="E77" s="761" t="s">
        <v>294</v>
      </c>
      <c r="F77" s="100" t="s">
        <v>4323</v>
      </c>
      <c r="G77" s="738">
        <v>57.1</v>
      </c>
      <c r="H77" s="330"/>
      <c r="I77" s="738">
        <v>1.0</v>
      </c>
      <c r="J77" s="746" t="s">
        <v>54</v>
      </c>
      <c r="K77" s="742" t="s">
        <v>1041</v>
      </c>
      <c r="L77" s="254"/>
      <c r="M77" s="253"/>
      <c r="N77" s="100" t="s">
        <v>4231</v>
      </c>
      <c r="O77" s="254"/>
      <c r="P77" s="253"/>
      <c r="Q77" s="747">
        <v>81583.0</v>
      </c>
      <c r="R77" s="254"/>
      <c r="S77" s="105"/>
      <c r="T77" s="105"/>
      <c r="U77" s="253"/>
      <c r="V77" s="742" t="s">
        <v>4232</v>
      </c>
      <c r="W77" s="757">
        <v>2.0</v>
      </c>
      <c r="X77" s="742" t="s">
        <v>4221</v>
      </c>
      <c r="Y77" s="758">
        <v>2.0</v>
      </c>
      <c r="Z77" s="759" t="s">
        <v>4215</v>
      </c>
      <c r="AA77" s="760">
        <v>1.1</v>
      </c>
      <c r="AB77" s="742" t="s">
        <v>4242</v>
      </c>
      <c r="AC77" s="738">
        <v>0.2464</v>
      </c>
      <c r="AD77" s="742" t="s">
        <v>4222</v>
      </c>
    </row>
    <row r="78" ht="16.5" customHeight="1">
      <c r="A78" s="738">
        <v>33.0</v>
      </c>
      <c r="B78" s="748"/>
      <c r="C78" s="100" t="s">
        <v>4322</v>
      </c>
      <c r="D78" s="739" t="s">
        <v>1766</v>
      </c>
      <c r="E78" s="761" t="s">
        <v>294</v>
      </c>
      <c r="F78" s="100" t="s">
        <v>4263</v>
      </c>
      <c r="G78" s="738">
        <v>57.1</v>
      </c>
      <c r="H78" s="330"/>
      <c r="I78" s="738">
        <v>1.0</v>
      </c>
      <c r="J78" s="746" t="s">
        <v>54</v>
      </c>
      <c r="K78" s="742" t="s">
        <v>1041</v>
      </c>
      <c r="L78" s="254"/>
      <c r="M78" s="253"/>
      <c r="N78" s="100" t="s">
        <v>4264</v>
      </c>
      <c r="O78" s="254"/>
      <c r="P78" s="253"/>
      <c r="Q78" s="747">
        <v>81583.0</v>
      </c>
      <c r="R78" s="254"/>
      <c r="S78" s="105"/>
      <c r="T78" s="105"/>
      <c r="U78" s="253"/>
      <c r="V78" s="748"/>
      <c r="W78" s="757">
        <v>2.0</v>
      </c>
      <c r="X78" s="742" t="s">
        <v>76</v>
      </c>
      <c r="Y78" s="758">
        <v>2.0</v>
      </c>
      <c r="Z78" s="759" t="s">
        <v>4215</v>
      </c>
      <c r="AA78" s="760">
        <v>1.1</v>
      </c>
      <c r="AB78" s="742" t="s">
        <v>4242</v>
      </c>
      <c r="AC78" s="738">
        <v>0.3305</v>
      </c>
      <c r="AD78" s="742" t="s">
        <v>4222</v>
      </c>
    </row>
    <row r="79" ht="16.5" customHeight="1">
      <c r="A79" s="738">
        <v>33.0</v>
      </c>
      <c r="B79" s="748"/>
      <c r="C79" s="100" t="s">
        <v>4322</v>
      </c>
      <c r="D79" s="739" t="s">
        <v>1766</v>
      </c>
      <c r="E79" s="761" t="s">
        <v>294</v>
      </c>
      <c r="F79" s="100" t="s">
        <v>4230</v>
      </c>
      <c r="G79" s="738">
        <v>57.1</v>
      </c>
      <c r="H79" s="330"/>
      <c r="I79" s="738">
        <v>1.0</v>
      </c>
      <c r="J79" s="741" t="s">
        <v>64</v>
      </c>
      <c r="K79" s="742" t="s">
        <v>1041</v>
      </c>
      <c r="L79" s="254"/>
      <c r="M79" s="253"/>
      <c r="N79" s="100" t="s">
        <v>4231</v>
      </c>
      <c r="O79" s="254"/>
      <c r="P79" s="253"/>
      <c r="Q79" s="747">
        <v>81583.0</v>
      </c>
      <c r="R79" s="254"/>
      <c r="S79" s="105"/>
      <c r="T79" s="105"/>
      <c r="U79" s="253"/>
      <c r="V79" s="742" t="s">
        <v>4232</v>
      </c>
      <c r="W79" s="757">
        <v>2.0</v>
      </c>
      <c r="X79" s="742" t="s">
        <v>4221</v>
      </c>
      <c r="Y79" s="758">
        <v>2.0</v>
      </c>
      <c r="Z79" s="759" t="s">
        <v>4215</v>
      </c>
      <c r="AA79" s="760">
        <v>1.1</v>
      </c>
      <c r="AB79" s="742" t="s">
        <v>4242</v>
      </c>
      <c r="AC79" s="738">
        <v>0.6071</v>
      </c>
      <c r="AD79" s="742" t="s">
        <v>4222</v>
      </c>
    </row>
    <row r="80" ht="16.5" customHeight="1">
      <c r="A80" s="738">
        <v>33.0</v>
      </c>
      <c r="B80" s="748"/>
      <c r="C80" s="100" t="s">
        <v>4324</v>
      </c>
      <c r="D80" s="750" t="s">
        <v>302</v>
      </c>
      <c r="E80" s="750" t="s">
        <v>302</v>
      </c>
      <c r="F80" s="100" t="s">
        <v>4297</v>
      </c>
      <c r="G80" s="738">
        <v>57.1</v>
      </c>
      <c r="H80" s="330"/>
      <c r="I80" s="738">
        <v>1.0</v>
      </c>
      <c r="J80" s="741" t="s">
        <v>64</v>
      </c>
      <c r="K80" s="742" t="s">
        <v>1041</v>
      </c>
      <c r="L80" s="254"/>
      <c r="M80" s="253"/>
      <c r="N80" s="100" t="s">
        <v>4298</v>
      </c>
      <c r="O80" s="254"/>
      <c r="P80" s="253"/>
      <c r="Q80" s="747">
        <v>81583.0</v>
      </c>
      <c r="R80" s="254"/>
      <c r="S80" s="105"/>
      <c r="T80" s="105"/>
      <c r="U80" s="253"/>
      <c r="V80" s="748"/>
      <c r="W80" s="757">
        <v>2.0</v>
      </c>
      <c r="X80" s="742" t="s">
        <v>74</v>
      </c>
      <c r="Y80" s="758">
        <v>2.0</v>
      </c>
      <c r="Z80" s="759" t="s">
        <v>4215</v>
      </c>
      <c r="AA80" s="760">
        <v>1.1</v>
      </c>
      <c r="AB80" s="742" t="s">
        <v>4216</v>
      </c>
      <c r="AC80" s="738">
        <v>0.9</v>
      </c>
      <c r="AD80" s="742" t="s">
        <v>4299</v>
      </c>
    </row>
    <row r="81" ht="16.5" customHeight="1">
      <c r="A81" s="738">
        <v>33.0</v>
      </c>
      <c r="B81" s="748"/>
      <c r="C81" s="100" t="s">
        <v>1780</v>
      </c>
      <c r="D81" s="739" t="s">
        <v>493</v>
      </c>
      <c r="E81" s="739" t="s">
        <v>493</v>
      </c>
      <c r="F81" s="100" t="s">
        <v>4230</v>
      </c>
      <c r="G81" s="738">
        <v>57.1</v>
      </c>
      <c r="H81" s="330"/>
      <c r="I81" s="738">
        <v>1.0</v>
      </c>
      <c r="J81" s="741" t="s">
        <v>64</v>
      </c>
      <c r="K81" s="742" t="s">
        <v>1041</v>
      </c>
      <c r="L81" s="254"/>
      <c r="M81" s="253"/>
      <c r="N81" s="100" t="s">
        <v>4231</v>
      </c>
      <c r="O81" s="254"/>
      <c r="P81" s="253"/>
      <c r="Q81" s="747">
        <v>58572.0</v>
      </c>
      <c r="R81" s="254"/>
      <c r="S81" s="105"/>
      <c r="T81" s="105"/>
      <c r="U81" s="253"/>
      <c r="V81" s="742" t="s">
        <v>4232</v>
      </c>
      <c r="W81" s="757">
        <v>2.0</v>
      </c>
      <c r="X81" s="742" t="s">
        <v>4221</v>
      </c>
      <c r="Y81" s="758">
        <v>2.0</v>
      </c>
      <c r="Z81" s="759" t="s">
        <v>4215</v>
      </c>
      <c r="AA81" s="760">
        <v>1.1</v>
      </c>
      <c r="AB81" s="742" t="s">
        <v>1980</v>
      </c>
      <c r="AC81" s="738">
        <v>1.0538</v>
      </c>
      <c r="AD81" s="742" t="s">
        <v>4222</v>
      </c>
    </row>
    <row r="82" ht="16.5" customHeight="1">
      <c r="A82" s="738">
        <v>33.0</v>
      </c>
      <c r="B82" s="748"/>
      <c r="C82" s="100" t="s">
        <v>1780</v>
      </c>
      <c r="D82" s="739" t="s">
        <v>493</v>
      </c>
      <c r="E82" s="739" t="s">
        <v>493</v>
      </c>
      <c r="F82" s="100" t="s">
        <v>4273</v>
      </c>
      <c r="G82" s="738">
        <v>57.1</v>
      </c>
      <c r="H82" s="330"/>
      <c r="I82" s="738">
        <v>1.0</v>
      </c>
      <c r="J82" s="749" t="s">
        <v>77</v>
      </c>
      <c r="K82" s="742" t="s">
        <v>1041</v>
      </c>
      <c r="L82" s="254"/>
      <c r="M82" s="253"/>
      <c r="N82" s="100" t="s">
        <v>4231</v>
      </c>
      <c r="O82" s="254"/>
      <c r="P82" s="253"/>
      <c r="Q82" s="747">
        <v>58572.0</v>
      </c>
      <c r="R82" s="254"/>
      <c r="S82" s="105"/>
      <c r="T82" s="105"/>
      <c r="U82" s="253"/>
      <c r="V82" s="742" t="s">
        <v>4232</v>
      </c>
      <c r="W82" s="757">
        <v>2.0</v>
      </c>
      <c r="X82" s="742" t="s">
        <v>4221</v>
      </c>
      <c r="Y82" s="758">
        <v>2.0</v>
      </c>
      <c r="Z82" s="759" t="s">
        <v>4215</v>
      </c>
      <c r="AA82" s="760">
        <v>1.1</v>
      </c>
      <c r="AB82" s="742" t="s">
        <v>1980</v>
      </c>
      <c r="AC82" s="738">
        <v>1.1392</v>
      </c>
      <c r="AD82" s="742" t="s">
        <v>4222</v>
      </c>
    </row>
    <row r="83" ht="16.5" customHeight="1">
      <c r="A83" s="738">
        <v>33.0</v>
      </c>
      <c r="B83" s="748"/>
      <c r="C83" s="100" t="s">
        <v>1780</v>
      </c>
      <c r="D83" s="739" t="s">
        <v>493</v>
      </c>
      <c r="E83" s="739" t="s">
        <v>493</v>
      </c>
      <c r="F83" s="100" t="s">
        <v>4233</v>
      </c>
      <c r="G83" s="738">
        <v>57.1</v>
      </c>
      <c r="H83" s="330"/>
      <c r="I83" s="738">
        <v>1.0</v>
      </c>
      <c r="J83" s="749" t="s">
        <v>77</v>
      </c>
      <c r="K83" s="742" t="s">
        <v>1041</v>
      </c>
      <c r="L83" s="254"/>
      <c r="M83" s="253"/>
      <c r="N83" s="100" t="s">
        <v>4231</v>
      </c>
      <c r="O83" s="254"/>
      <c r="P83" s="253"/>
      <c r="Q83" s="747">
        <v>58572.0</v>
      </c>
      <c r="R83" s="254"/>
      <c r="S83" s="105"/>
      <c r="T83" s="105"/>
      <c r="U83" s="253"/>
      <c r="V83" s="742" t="s">
        <v>4232</v>
      </c>
      <c r="W83" s="757">
        <v>2.0</v>
      </c>
      <c r="X83" s="742" t="s">
        <v>4221</v>
      </c>
      <c r="Y83" s="758">
        <v>2.0</v>
      </c>
      <c r="Z83" s="759" t="s">
        <v>4215</v>
      </c>
      <c r="AA83" s="760">
        <v>1.1</v>
      </c>
      <c r="AB83" s="742" t="s">
        <v>1980</v>
      </c>
      <c r="AC83" s="738">
        <v>0.2761</v>
      </c>
      <c r="AD83" s="742" t="s">
        <v>4222</v>
      </c>
    </row>
    <row r="84" ht="16.5" customHeight="1">
      <c r="A84" s="738">
        <v>33.0</v>
      </c>
      <c r="B84" s="748"/>
      <c r="C84" s="100" t="s">
        <v>1780</v>
      </c>
      <c r="D84" s="739" t="s">
        <v>493</v>
      </c>
      <c r="E84" s="739" t="s">
        <v>493</v>
      </c>
      <c r="F84" s="100" t="s">
        <v>4263</v>
      </c>
      <c r="G84" s="738">
        <v>57.1</v>
      </c>
      <c r="H84" s="330"/>
      <c r="I84" s="738">
        <v>1.0</v>
      </c>
      <c r="J84" s="746" t="s">
        <v>54</v>
      </c>
      <c r="K84" s="742" t="s">
        <v>1041</v>
      </c>
      <c r="L84" s="254"/>
      <c r="M84" s="253"/>
      <c r="N84" s="100" t="s">
        <v>4264</v>
      </c>
      <c r="O84" s="254"/>
      <c r="P84" s="253"/>
      <c r="Q84" s="747">
        <v>58572.0</v>
      </c>
      <c r="R84" s="254"/>
      <c r="S84" s="105"/>
      <c r="T84" s="105"/>
      <c r="U84" s="253"/>
      <c r="V84" s="748"/>
      <c r="W84" s="757">
        <v>1.0</v>
      </c>
      <c r="X84" s="742" t="s">
        <v>76</v>
      </c>
      <c r="Y84" s="758">
        <v>1.0</v>
      </c>
      <c r="Z84" s="759" t="s">
        <v>4215</v>
      </c>
      <c r="AA84" s="760">
        <v>1.1</v>
      </c>
      <c r="AB84" s="742" t="s">
        <v>1980</v>
      </c>
      <c r="AC84" s="738">
        <v>0.6837</v>
      </c>
      <c r="AD84" s="742" t="s">
        <v>4222</v>
      </c>
    </row>
    <row r="85" ht="16.5" customHeight="1">
      <c r="A85" s="738">
        <v>33.0</v>
      </c>
      <c r="B85" s="748"/>
      <c r="C85" s="100" t="s">
        <v>4325</v>
      </c>
      <c r="D85" s="739" t="s">
        <v>4326</v>
      </c>
      <c r="E85" s="739" t="s">
        <v>4326</v>
      </c>
      <c r="F85" s="100" t="s">
        <v>4212</v>
      </c>
      <c r="G85" s="740" t="s">
        <v>4213</v>
      </c>
      <c r="H85" s="330"/>
      <c r="I85" s="738">
        <v>2.0</v>
      </c>
      <c r="J85" s="741" t="s">
        <v>64</v>
      </c>
      <c r="K85" s="742" t="s">
        <v>1047</v>
      </c>
      <c r="L85" s="254"/>
      <c r="M85" s="253"/>
      <c r="N85" s="100" t="s">
        <v>4235</v>
      </c>
      <c r="O85" s="254"/>
      <c r="P85" s="253"/>
      <c r="Q85" s="747">
        <v>1633.0</v>
      </c>
      <c r="R85" s="254"/>
      <c r="S85" s="105"/>
      <c r="T85" s="105"/>
      <c r="U85" s="253"/>
      <c r="V85" s="738">
        <v>2019.0</v>
      </c>
      <c r="W85" s="330"/>
      <c r="X85" s="742" t="s">
        <v>4212</v>
      </c>
      <c r="Y85" s="254"/>
      <c r="Z85" s="105"/>
      <c r="AA85" s="253"/>
      <c r="AB85" s="742" t="s">
        <v>4242</v>
      </c>
      <c r="AC85" s="738">
        <v>0.8817</v>
      </c>
      <c r="AD85" s="742" t="s">
        <v>4217</v>
      </c>
    </row>
    <row r="86" ht="16.5" customHeight="1">
      <c r="A86" s="738">
        <v>33.0</v>
      </c>
      <c r="B86" s="748"/>
      <c r="C86" s="100" t="s">
        <v>3075</v>
      </c>
      <c r="D86" s="739" t="s">
        <v>288</v>
      </c>
      <c r="E86" s="739" t="s">
        <v>288</v>
      </c>
      <c r="F86" s="100" t="s">
        <v>4212</v>
      </c>
      <c r="G86" s="740" t="s">
        <v>4213</v>
      </c>
      <c r="H86" s="330"/>
      <c r="I86" s="738">
        <v>2.0</v>
      </c>
      <c r="J86" s="741" t="s">
        <v>64</v>
      </c>
      <c r="K86" s="742" t="s">
        <v>1054</v>
      </c>
      <c r="L86" s="254"/>
      <c r="M86" s="253"/>
      <c r="N86" s="100" t="s">
        <v>4235</v>
      </c>
      <c r="O86" s="254"/>
      <c r="P86" s="253"/>
      <c r="Q86" s="747">
        <v>50032.0</v>
      </c>
      <c r="R86" s="254"/>
      <c r="S86" s="105"/>
      <c r="T86" s="105"/>
      <c r="U86" s="253"/>
      <c r="V86" s="738">
        <v>2019.0</v>
      </c>
      <c r="W86" s="330"/>
      <c r="X86" s="742" t="s">
        <v>4212</v>
      </c>
      <c r="Y86" s="254"/>
      <c r="Z86" s="105"/>
      <c r="AA86" s="253"/>
      <c r="AB86" s="742" t="s">
        <v>1980</v>
      </c>
      <c r="AC86" s="738">
        <v>0.8591</v>
      </c>
      <c r="AD86" s="742" t="s">
        <v>4217</v>
      </c>
    </row>
    <row r="87" ht="16.5" customHeight="1">
      <c r="A87" s="738">
        <v>33.0</v>
      </c>
      <c r="B87" s="748"/>
      <c r="C87" s="100" t="s">
        <v>4327</v>
      </c>
      <c r="D87" s="739" t="s">
        <v>4328</v>
      </c>
      <c r="E87" s="761" t="s">
        <v>584</v>
      </c>
      <c r="F87" s="100" t="s">
        <v>4212</v>
      </c>
      <c r="G87" s="740" t="s">
        <v>4213</v>
      </c>
      <c r="H87" s="330"/>
      <c r="I87" s="738">
        <v>2.0</v>
      </c>
      <c r="J87" s="741" t="s">
        <v>64</v>
      </c>
      <c r="K87" s="742" t="s">
        <v>1054</v>
      </c>
      <c r="L87" s="254"/>
      <c r="M87" s="253"/>
      <c r="N87" s="100" t="s">
        <v>4235</v>
      </c>
      <c r="O87" s="254"/>
      <c r="P87" s="253"/>
      <c r="Q87" s="747">
        <v>7402.0</v>
      </c>
      <c r="R87" s="254"/>
      <c r="S87" s="105"/>
      <c r="T87" s="105"/>
      <c r="U87" s="253"/>
      <c r="V87" s="738">
        <v>2019.0</v>
      </c>
      <c r="W87" s="330"/>
      <c r="X87" s="742" t="s">
        <v>4212</v>
      </c>
      <c r="Y87" s="254"/>
      <c r="Z87" s="105"/>
      <c r="AA87" s="253"/>
      <c r="AB87" s="742" t="s">
        <v>4242</v>
      </c>
      <c r="AC87" s="738">
        <v>0.8505</v>
      </c>
      <c r="AD87" s="742" t="s">
        <v>4217</v>
      </c>
    </row>
    <row r="88" ht="16.5" customHeight="1">
      <c r="A88" s="738">
        <v>33.0</v>
      </c>
      <c r="B88" s="748"/>
      <c r="C88" s="100" t="s">
        <v>4329</v>
      </c>
      <c r="D88" s="739" t="s">
        <v>4330</v>
      </c>
      <c r="E88" s="739" t="s">
        <v>4330</v>
      </c>
      <c r="F88" s="100" t="s">
        <v>4331</v>
      </c>
      <c r="G88" s="738">
        <v>57.6</v>
      </c>
      <c r="H88" s="330"/>
      <c r="I88" s="738">
        <v>1.0</v>
      </c>
      <c r="J88" s="749" t="s">
        <v>77</v>
      </c>
      <c r="K88" s="742" t="s">
        <v>1041</v>
      </c>
      <c r="L88" s="254"/>
      <c r="M88" s="253"/>
      <c r="N88" s="100" t="s">
        <v>4332</v>
      </c>
      <c r="O88" s="254"/>
      <c r="P88" s="253"/>
      <c r="Q88" s="747">
        <v>3225.0</v>
      </c>
      <c r="R88" s="254"/>
      <c r="S88" s="105"/>
      <c r="T88" s="105"/>
      <c r="U88" s="253"/>
      <c r="V88" s="742" t="s">
        <v>4254</v>
      </c>
      <c r="W88" s="330"/>
      <c r="X88" s="742" t="s">
        <v>399</v>
      </c>
      <c r="Y88" s="254"/>
      <c r="Z88" s="105"/>
      <c r="AA88" s="253"/>
      <c r="AB88" s="742" t="s">
        <v>4216</v>
      </c>
      <c r="AC88" s="742" t="s">
        <v>2578</v>
      </c>
      <c r="AD88" s="742" t="s">
        <v>4256</v>
      </c>
    </row>
    <row r="89" ht="16.5" customHeight="1">
      <c r="A89" s="738">
        <v>33.0</v>
      </c>
      <c r="B89" s="748"/>
      <c r="C89" s="100" t="s">
        <v>1845</v>
      </c>
      <c r="D89" s="739" t="s">
        <v>1846</v>
      </c>
      <c r="E89" s="739" t="s">
        <v>1846</v>
      </c>
      <c r="F89" s="100" t="s">
        <v>4212</v>
      </c>
      <c r="G89" s="740" t="s">
        <v>4213</v>
      </c>
      <c r="H89" s="330"/>
      <c r="I89" s="738">
        <v>2.0</v>
      </c>
      <c r="J89" s="741" t="s">
        <v>64</v>
      </c>
      <c r="K89" s="742" t="s">
        <v>1054</v>
      </c>
      <c r="L89" s="254"/>
      <c r="M89" s="253"/>
      <c r="N89" s="100" t="s">
        <v>4229</v>
      </c>
      <c r="O89" s="254"/>
      <c r="P89" s="253"/>
      <c r="Q89" s="744">
        <v>740.0</v>
      </c>
      <c r="R89" s="254"/>
      <c r="S89" s="105"/>
      <c r="T89" s="105"/>
      <c r="U89" s="253"/>
      <c r="V89" s="738">
        <v>2019.0</v>
      </c>
      <c r="W89" s="330"/>
      <c r="X89" s="742" t="s">
        <v>4212</v>
      </c>
      <c r="Y89" s="254"/>
      <c r="Z89" s="105"/>
      <c r="AA89" s="253"/>
      <c r="AB89" s="742" t="s">
        <v>4216</v>
      </c>
      <c r="AC89" s="738">
        <v>0.99</v>
      </c>
      <c r="AD89" s="742" t="s">
        <v>4217</v>
      </c>
    </row>
    <row r="90" ht="16.5" customHeight="1">
      <c r="A90" s="738">
        <v>33.0</v>
      </c>
      <c r="B90" s="748"/>
      <c r="C90" s="100" t="s">
        <v>3076</v>
      </c>
      <c r="D90" s="739" t="s">
        <v>3077</v>
      </c>
      <c r="E90" s="739" t="s">
        <v>3077</v>
      </c>
      <c r="F90" s="100" t="s">
        <v>4212</v>
      </c>
      <c r="G90" s="740" t="s">
        <v>4213</v>
      </c>
      <c r="H90" s="330"/>
      <c r="I90" s="738">
        <v>2.0</v>
      </c>
      <c r="J90" s="741" t="s">
        <v>64</v>
      </c>
      <c r="K90" s="742" t="s">
        <v>1054</v>
      </c>
      <c r="L90" s="254"/>
      <c r="M90" s="253"/>
      <c r="N90" s="100" t="s">
        <v>4214</v>
      </c>
      <c r="O90" s="254"/>
      <c r="P90" s="253"/>
      <c r="Q90" s="747">
        <v>8100.0</v>
      </c>
      <c r="R90" s="254"/>
      <c r="S90" s="105"/>
      <c r="T90" s="105"/>
      <c r="U90" s="253"/>
      <c r="V90" s="738">
        <v>2019.0</v>
      </c>
      <c r="W90" s="330"/>
      <c r="X90" s="742" t="s">
        <v>4212</v>
      </c>
      <c r="Y90" s="254"/>
      <c r="Z90" s="105"/>
      <c r="AA90" s="253"/>
      <c r="AB90" s="742" t="s">
        <v>1980</v>
      </c>
      <c r="AC90" s="738">
        <v>0.8302</v>
      </c>
      <c r="AD90" s="742" t="s">
        <v>4217</v>
      </c>
    </row>
    <row r="91" ht="16.5" customHeight="1">
      <c r="A91" s="738">
        <v>33.0</v>
      </c>
      <c r="B91" s="748"/>
      <c r="C91" s="100" t="s">
        <v>992</v>
      </c>
      <c r="D91" s="739" t="s">
        <v>294</v>
      </c>
      <c r="E91" s="739" t="s">
        <v>294</v>
      </c>
      <c r="F91" s="100" t="s">
        <v>4212</v>
      </c>
      <c r="G91" s="740" t="s">
        <v>4213</v>
      </c>
      <c r="H91" s="330"/>
      <c r="I91" s="738">
        <v>2.0</v>
      </c>
      <c r="J91" s="741" t="s">
        <v>64</v>
      </c>
      <c r="K91" s="742" t="s">
        <v>1047</v>
      </c>
      <c r="L91" s="254"/>
      <c r="M91" s="253"/>
      <c r="N91" s="100" t="s">
        <v>4214</v>
      </c>
      <c r="O91" s="254"/>
      <c r="P91" s="253"/>
      <c r="Q91" s="747">
        <v>81583.0</v>
      </c>
      <c r="R91" s="254"/>
      <c r="S91" s="105"/>
      <c r="T91" s="105"/>
      <c r="U91" s="253"/>
      <c r="V91" s="738">
        <v>2019.0</v>
      </c>
      <c r="W91" s="330"/>
      <c r="X91" s="742" t="s">
        <v>4212</v>
      </c>
      <c r="Y91" s="254"/>
      <c r="Z91" s="105"/>
      <c r="AA91" s="253"/>
      <c r="AB91" s="742" t="s">
        <v>1980</v>
      </c>
      <c r="AC91" s="738">
        <v>0.8636</v>
      </c>
      <c r="AD91" s="742" t="s">
        <v>4217</v>
      </c>
    </row>
    <row r="92" ht="16.5" customHeight="1">
      <c r="A92" s="738">
        <v>33.0</v>
      </c>
      <c r="B92" s="748"/>
      <c r="C92" s="100" t="s">
        <v>4333</v>
      </c>
      <c r="D92" s="739" t="s">
        <v>1887</v>
      </c>
      <c r="E92" s="739" t="s">
        <v>1887</v>
      </c>
      <c r="F92" s="100" t="s">
        <v>4266</v>
      </c>
      <c r="G92" s="738">
        <v>57.1</v>
      </c>
      <c r="H92" s="330"/>
      <c r="I92" s="738">
        <v>1.0</v>
      </c>
      <c r="J92" s="746" t="s">
        <v>54</v>
      </c>
      <c r="K92" s="742" t="s">
        <v>1041</v>
      </c>
      <c r="L92" s="254"/>
      <c r="M92" s="253"/>
      <c r="N92" s="100" t="s">
        <v>4231</v>
      </c>
      <c r="O92" s="254"/>
      <c r="P92" s="253"/>
      <c r="Q92" s="747">
        <v>66393.0</v>
      </c>
      <c r="R92" s="254"/>
      <c r="S92" s="105"/>
      <c r="T92" s="105"/>
      <c r="U92" s="253"/>
      <c r="V92" s="742" t="s">
        <v>4232</v>
      </c>
      <c r="W92" s="757">
        <v>2.0</v>
      </c>
      <c r="X92" s="742" t="s">
        <v>4221</v>
      </c>
      <c r="Y92" s="758">
        <v>2.0</v>
      </c>
      <c r="Z92" s="759" t="s">
        <v>4215</v>
      </c>
      <c r="AA92" s="760">
        <v>1.0</v>
      </c>
      <c r="AB92" s="742" t="s">
        <v>1980</v>
      </c>
      <c r="AC92" s="738">
        <v>0.367</v>
      </c>
      <c r="AD92" s="742" t="s">
        <v>4222</v>
      </c>
    </row>
    <row r="93" ht="16.5" customHeight="1">
      <c r="A93" s="738">
        <v>33.0</v>
      </c>
      <c r="B93" s="748"/>
      <c r="C93" s="100" t="s">
        <v>575</v>
      </c>
      <c r="D93" s="739" t="s">
        <v>576</v>
      </c>
      <c r="E93" s="739" t="s">
        <v>576</v>
      </c>
      <c r="F93" s="100" t="s">
        <v>4212</v>
      </c>
      <c r="G93" s="740" t="s">
        <v>4213</v>
      </c>
      <c r="H93" s="330"/>
      <c r="I93" s="738">
        <v>2.0</v>
      </c>
      <c r="J93" s="741" t="s">
        <v>64</v>
      </c>
      <c r="K93" s="742" t="s">
        <v>1054</v>
      </c>
      <c r="L93" s="254"/>
      <c r="M93" s="253"/>
      <c r="N93" s="100" t="s">
        <v>4214</v>
      </c>
      <c r="O93" s="254"/>
      <c r="P93" s="253"/>
      <c r="Q93" s="747">
        <v>34975.0</v>
      </c>
      <c r="R93" s="254"/>
      <c r="S93" s="105"/>
      <c r="T93" s="105"/>
      <c r="U93" s="253"/>
      <c r="V93" s="738">
        <v>2019.0</v>
      </c>
      <c r="W93" s="330"/>
      <c r="X93" s="742" t="s">
        <v>4212</v>
      </c>
      <c r="Y93" s="254"/>
      <c r="Z93" s="105"/>
      <c r="AA93" s="253"/>
      <c r="AB93" s="742" t="s">
        <v>4242</v>
      </c>
      <c r="AC93" s="738">
        <v>0.942</v>
      </c>
      <c r="AD93" s="742" t="s">
        <v>4217</v>
      </c>
    </row>
    <row r="94" ht="15.75" customHeight="1">
      <c r="A94" s="738">
        <v>33.0</v>
      </c>
      <c r="B94" s="748"/>
      <c r="C94" s="100" t="s">
        <v>4334</v>
      </c>
      <c r="D94" s="739" t="s">
        <v>4335</v>
      </c>
      <c r="E94" s="739" t="s">
        <v>4335</v>
      </c>
      <c r="F94" s="100" t="s">
        <v>4336</v>
      </c>
      <c r="G94" s="738">
        <v>57.1</v>
      </c>
      <c r="H94" s="330"/>
      <c r="I94" s="738">
        <v>1.0</v>
      </c>
      <c r="J94" s="746" t="s">
        <v>54</v>
      </c>
      <c r="K94" s="742" t="s">
        <v>1054</v>
      </c>
      <c r="L94" s="254"/>
      <c r="M94" s="253"/>
      <c r="N94" s="100" t="s">
        <v>4337</v>
      </c>
      <c r="O94" s="254"/>
      <c r="P94" s="253"/>
      <c r="Q94" s="762"/>
      <c r="R94" s="254"/>
      <c r="S94" s="105"/>
      <c r="T94" s="105"/>
      <c r="U94" s="253"/>
      <c r="V94" s="738">
        <v>2017.0</v>
      </c>
      <c r="W94" s="330"/>
      <c r="X94" s="742" t="s">
        <v>123</v>
      </c>
      <c r="Y94" s="254"/>
      <c r="Z94" s="105"/>
      <c r="AA94" s="253"/>
      <c r="AB94" s="742" t="s">
        <v>1034</v>
      </c>
      <c r="AC94" s="738">
        <v>0.34</v>
      </c>
      <c r="AD94" s="742" t="s">
        <v>4338</v>
      </c>
    </row>
    <row r="95" ht="15.75" customHeight="1">
      <c r="A95" s="738">
        <v>33.0</v>
      </c>
      <c r="B95" s="748"/>
      <c r="C95" s="100" t="s">
        <v>4334</v>
      </c>
      <c r="D95" s="739" t="s">
        <v>4335</v>
      </c>
      <c r="E95" s="739" t="s">
        <v>4335</v>
      </c>
      <c r="F95" s="100" t="s">
        <v>4339</v>
      </c>
      <c r="G95" s="738">
        <v>57.2</v>
      </c>
      <c r="H95" s="330"/>
      <c r="I95" s="738">
        <v>1.0</v>
      </c>
      <c r="J95" s="749" t="s">
        <v>77</v>
      </c>
      <c r="K95" s="742" t="s">
        <v>1054</v>
      </c>
      <c r="L95" s="254"/>
      <c r="M95" s="253"/>
      <c r="N95" s="100" t="s">
        <v>4337</v>
      </c>
      <c r="O95" s="254"/>
      <c r="P95" s="253"/>
      <c r="Q95" s="762"/>
      <c r="R95" s="254"/>
      <c r="S95" s="105"/>
      <c r="T95" s="105"/>
      <c r="U95" s="253"/>
      <c r="V95" s="738">
        <v>2017.0</v>
      </c>
      <c r="W95" s="330"/>
      <c r="X95" s="742" t="s">
        <v>123</v>
      </c>
      <c r="Y95" s="254"/>
      <c r="Z95" s="105"/>
      <c r="AA95" s="253"/>
      <c r="AB95" s="742" t="s">
        <v>1034</v>
      </c>
      <c r="AC95" s="738">
        <v>1.09</v>
      </c>
      <c r="AD95" s="742" t="s">
        <v>4338</v>
      </c>
    </row>
    <row r="96" ht="15.75" customHeight="1">
      <c r="A96" s="738">
        <v>33.0</v>
      </c>
      <c r="B96" s="748"/>
      <c r="C96" s="100" t="s">
        <v>4334</v>
      </c>
      <c r="D96" s="739" t="s">
        <v>4335</v>
      </c>
      <c r="E96" s="739" t="s">
        <v>4335</v>
      </c>
      <c r="F96" s="100" t="s">
        <v>4340</v>
      </c>
      <c r="G96" s="742" t="s">
        <v>4341</v>
      </c>
      <c r="H96" s="330"/>
      <c r="I96" s="738">
        <v>1.0</v>
      </c>
      <c r="J96" s="749" t="s">
        <v>77</v>
      </c>
      <c r="K96" s="742" t="s">
        <v>1054</v>
      </c>
      <c r="L96" s="254"/>
      <c r="M96" s="253"/>
      <c r="N96" s="100" t="s">
        <v>4337</v>
      </c>
      <c r="O96" s="254"/>
      <c r="P96" s="253"/>
      <c r="Q96" s="762"/>
      <c r="R96" s="254"/>
      <c r="S96" s="105"/>
      <c r="T96" s="105"/>
      <c r="U96" s="253"/>
      <c r="V96" s="738">
        <v>2017.0</v>
      </c>
      <c r="W96" s="330"/>
      <c r="X96" s="742" t="s">
        <v>123</v>
      </c>
      <c r="Y96" s="254"/>
      <c r="Z96" s="105"/>
      <c r="AA96" s="253"/>
      <c r="AB96" s="742" t="s">
        <v>1034</v>
      </c>
      <c r="AC96" s="738">
        <v>1.07</v>
      </c>
      <c r="AD96" s="742" t="s">
        <v>4338</v>
      </c>
    </row>
    <row r="97" ht="15.75" customHeight="1">
      <c r="A97" s="738">
        <v>33.0</v>
      </c>
      <c r="B97" s="748"/>
      <c r="C97" s="100" t="s">
        <v>4342</v>
      </c>
      <c r="D97" s="739" t="s">
        <v>4343</v>
      </c>
      <c r="E97" s="739" t="s">
        <v>4343</v>
      </c>
      <c r="F97" s="100" t="s">
        <v>4340</v>
      </c>
      <c r="G97" s="738">
        <v>57.1</v>
      </c>
      <c r="H97" s="330"/>
      <c r="I97" s="738">
        <v>1.0</v>
      </c>
      <c r="J97" s="741" t="s">
        <v>64</v>
      </c>
      <c r="K97" s="742" t="s">
        <v>1054</v>
      </c>
      <c r="L97" s="254"/>
      <c r="M97" s="253"/>
      <c r="N97" s="100" t="s">
        <v>4337</v>
      </c>
      <c r="O97" s="254"/>
      <c r="P97" s="253"/>
      <c r="Q97" s="762"/>
      <c r="R97" s="254"/>
      <c r="S97" s="105"/>
      <c r="T97" s="105"/>
      <c r="U97" s="253"/>
      <c r="V97" s="738">
        <v>2017.0</v>
      </c>
      <c r="W97" s="330"/>
      <c r="X97" s="742" t="s">
        <v>123</v>
      </c>
      <c r="Y97" s="254"/>
      <c r="Z97" s="105"/>
      <c r="AA97" s="253"/>
      <c r="AB97" s="742" t="s">
        <v>1034</v>
      </c>
      <c r="AC97" s="738">
        <v>0.33</v>
      </c>
      <c r="AD97" s="742" t="s">
        <v>4338</v>
      </c>
    </row>
    <row r="98" ht="15.75" customHeight="1">
      <c r="A98" s="738">
        <v>33.0</v>
      </c>
      <c r="B98" s="748"/>
      <c r="C98" s="100" t="s">
        <v>4342</v>
      </c>
      <c r="D98" s="739" t="s">
        <v>4343</v>
      </c>
      <c r="E98" s="739" t="s">
        <v>4343</v>
      </c>
      <c r="F98" s="100" t="s">
        <v>4339</v>
      </c>
      <c r="G98" s="738">
        <v>57.2</v>
      </c>
      <c r="H98" s="330"/>
      <c r="I98" s="738">
        <v>1.0</v>
      </c>
      <c r="J98" s="749" t="s">
        <v>77</v>
      </c>
      <c r="K98" s="742" t="s">
        <v>1054</v>
      </c>
      <c r="L98" s="254"/>
      <c r="M98" s="253"/>
      <c r="N98" s="100" t="s">
        <v>4337</v>
      </c>
      <c r="O98" s="254"/>
      <c r="P98" s="253"/>
      <c r="Q98" s="762"/>
      <c r="R98" s="254"/>
      <c r="S98" s="105"/>
      <c r="T98" s="105"/>
      <c r="U98" s="253"/>
      <c r="V98" s="738">
        <v>2017.0</v>
      </c>
      <c r="W98" s="330"/>
      <c r="X98" s="742" t="s">
        <v>123</v>
      </c>
      <c r="Y98" s="254"/>
      <c r="Z98" s="105"/>
      <c r="AA98" s="253"/>
      <c r="AB98" s="742" t="s">
        <v>1034</v>
      </c>
      <c r="AC98" s="738">
        <v>0.39</v>
      </c>
      <c r="AD98" s="742" t="s">
        <v>4338</v>
      </c>
    </row>
    <row r="99" ht="15.75" customHeight="1">
      <c r="A99" s="738">
        <v>33.0</v>
      </c>
      <c r="B99" s="748"/>
      <c r="C99" s="100" t="s">
        <v>4342</v>
      </c>
      <c r="D99" s="739" t="s">
        <v>4343</v>
      </c>
      <c r="E99" s="739" t="s">
        <v>4343</v>
      </c>
      <c r="F99" s="100" t="s">
        <v>4336</v>
      </c>
      <c r="G99" s="742" t="s">
        <v>4341</v>
      </c>
      <c r="H99" s="330"/>
      <c r="I99" s="738">
        <v>1.0</v>
      </c>
      <c r="J99" s="749" t="s">
        <v>77</v>
      </c>
      <c r="K99" s="742" t="s">
        <v>1054</v>
      </c>
      <c r="L99" s="254"/>
      <c r="M99" s="253"/>
      <c r="N99" s="100" t="s">
        <v>4337</v>
      </c>
      <c r="O99" s="254"/>
      <c r="P99" s="253"/>
      <c r="Q99" s="762"/>
      <c r="R99" s="254"/>
      <c r="S99" s="105"/>
      <c r="T99" s="105"/>
      <c r="U99" s="253"/>
      <c r="V99" s="738">
        <v>2017.0</v>
      </c>
      <c r="W99" s="330"/>
      <c r="X99" s="742" t="s">
        <v>123</v>
      </c>
      <c r="Y99" s="254"/>
      <c r="Z99" s="105"/>
      <c r="AA99" s="253"/>
      <c r="AB99" s="742" t="s">
        <v>1034</v>
      </c>
      <c r="AC99" s="738">
        <v>0.67</v>
      </c>
      <c r="AD99" s="742" t="s">
        <v>4338</v>
      </c>
    </row>
    <row r="100" ht="15.75" customHeight="1">
      <c r="A100" s="738">
        <v>33.0</v>
      </c>
      <c r="B100" s="748"/>
      <c r="C100" s="100" t="s">
        <v>4342</v>
      </c>
      <c r="D100" s="739" t="s">
        <v>4344</v>
      </c>
      <c r="E100" s="739" t="s">
        <v>4344</v>
      </c>
      <c r="F100" s="100" t="s">
        <v>4297</v>
      </c>
      <c r="G100" s="738">
        <v>57.1</v>
      </c>
      <c r="H100" s="330"/>
      <c r="I100" s="738">
        <v>1.0</v>
      </c>
      <c r="J100" s="746" t="s">
        <v>54</v>
      </c>
      <c r="K100" s="742" t="s">
        <v>1041</v>
      </c>
      <c r="L100" s="254"/>
      <c r="M100" s="253"/>
      <c r="N100" s="100" t="s">
        <v>4345</v>
      </c>
      <c r="O100" s="254"/>
      <c r="P100" s="253"/>
      <c r="Q100" s="762"/>
      <c r="R100" s="254"/>
      <c r="S100" s="105"/>
      <c r="T100" s="105"/>
      <c r="U100" s="253"/>
      <c r="V100" s="742" t="s">
        <v>4346</v>
      </c>
      <c r="W100" s="330"/>
      <c r="X100" s="742" t="s">
        <v>74</v>
      </c>
      <c r="Y100" s="254"/>
      <c r="Z100" s="105"/>
      <c r="AA100" s="253"/>
      <c r="AB100" s="742" t="s">
        <v>1034</v>
      </c>
      <c r="AC100" s="494">
        <v>-60.2</v>
      </c>
      <c r="AD100" s="742" t="s">
        <v>4347</v>
      </c>
    </row>
    <row r="101" ht="15.75" customHeight="1">
      <c r="A101" s="738">
        <v>33.0</v>
      </c>
      <c r="B101" s="748"/>
      <c r="C101" s="100" t="s">
        <v>4342</v>
      </c>
      <c r="D101" s="739" t="s">
        <v>4348</v>
      </c>
      <c r="E101" s="739" t="s">
        <v>4348</v>
      </c>
      <c r="F101" s="100" t="s">
        <v>4349</v>
      </c>
      <c r="G101" s="738">
        <v>57.1</v>
      </c>
      <c r="H101" s="330"/>
      <c r="I101" s="738">
        <v>1.0</v>
      </c>
      <c r="J101" s="746" t="s">
        <v>54</v>
      </c>
      <c r="K101" s="742" t="s">
        <v>1041</v>
      </c>
      <c r="L101" s="254"/>
      <c r="M101" s="253"/>
      <c r="N101" s="100" t="s">
        <v>4350</v>
      </c>
      <c r="O101" s="254"/>
      <c r="P101" s="253"/>
      <c r="Q101" s="762"/>
      <c r="R101" s="254"/>
      <c r="S101" s="105"/>
      <c r="T101" s="105"/>
      <c r="U101" s="253"/>
      <c r="V101" s="742" t="s">
        <v>4351</v>
      </c>
      <c r="W101" s="330"/>
      <c r="X101" s="742" t="s">
        <v>76</v>
      </c>
      <c r="Y101" s="254"/>
      <c r="Z101" s="105"/>
      <c r="AA101" s="253"/>
      <c r="AB101" s="742" t="s">
        <v>1034</v>
      </c>
      <c r="AC101" s="742" t="s">
        <v>2578</v>
      </c>
      <c r="AD101" s="742" t="s">
        <v>4352</v>
      </c>
    </row>
    <row r="102" ht="16.5" customHeight="1">
      <c r="A102" s="738">
        <v>34.0</v>
      </c>
      <c r="B102" s="100" t="s">
        <v>603</v>
      </c>
      <c r="C102" s="100" t="s">
        <v>995</v>
      </c>
      <c r="D102" s="739" t="s">
        <v>607</v>
      </c>
      <c r="E102" s="739" t="s">
        <v>607</v>
      </c>
      <c r="F102" s="100" t="s">
        <v>4353</v>
      </c>
      <c r="G102" s="738">
        <v>57.1</v>
      </c>
      <c r="H102" s="330"/>
      <c r="I102" s="738">
        <v>1.0</v>
      </c>
      <c r="J102" s="741" t="s">
        <v>64</v>
      </c>
      <c r="K102" s="742" t="s">
        <v>1041</v>
      </c>
      <c r="L102" s="254"/>
      <c r="M102" s="253"/>
      <c r="N102" s="100" t="s">
        <v>4231</v>
      </c>
      <c r="O102" s="254"/>
      <c r="P102" s="253"/>
      <c r="Q102" s="747">
        <v>67807.0</v>
      </c>
      <c r="R102" s="254"/>
      <c r="S102" s="105"/>
      <c r="T102" s="105"/>
      <c r="U102" s="253"/>
      <c r="V102" s="742" t="s">
        <v>4232</v>
      </c>
      <c r="W102" s="330"/>
      <c r="X102" s="742" t="s">
        <v>4221</v>
      </c>
      <c r="Y102" s="254"/>
      <c r="Z102" s="105"/>
      <c r="AA102" s="253"/>
      <c r="AB102" s="742" t="s">
        <v>1980</v>
      </c>
      <c r="AC102" s="738">
        <v>0.527</v>
      </c>
      <c r="AD102" s="742" t="s">
        <v>4222</v>
      </c>
    </row>
    <row r="103" ht="16.5" customHeight="1">
      <c r="A103" s="738">
        <v>34.0</v>
      </c>
      <c r="B103" s="748"/>
      <c r="C103" s="100" t="s">
        <v>995</v>
      </c>
      <c r="D103" s="739" t="s">
        <v>607</v>
      </c>
      <c r="E103" s="739" t="s">
        <v>607</v>
      </c>
      <c r="F103" s="100" t="s">
        <v>4323</v>
      </c>
      <c r="G103" s="738">
        <v>57.1</v>
      </c>
      <c r="H103" s="330"/>
      <c r="I103" s="738">
        <v>1.0</v>
      </c>
      <c r="J103" s="749" t="s">
        <v>77</v>
      </c>
      <c r="K103" s="742" t="s">
        <v>1041</v>
      </c>
      <c r="L103" s="254"/>
      <c r="M103" s="253"/>
      <c r="N103" s="100" t="s">
        <v>4231</v>
      </c>
      <c r="O103" s="254"/>
      <c r="P103" s="253"/>
      <c r="Q103" s="747">
        <v>67807.0</v>
      </c>
      <c r="R103" s="254"/>
      <c r="S103" s="105"/>
      <c r="T103" s="105"/>
      <c r="U103" s="253"/>
      <c r="V103" s="742" t="s">
        <v>4232</v>
      </c>
      <c r="W103" s="330"/>
      <c r="X103" s="742" t="s">
        <v>4221</v>
      </c>
      <c r="Y103" s="254"/>
      <c r="Z103" s="105"/>
      <c r="AA103" s="253"/>
      <c r="AB103" s="742" t="s">
        <v>1980</v>
      </c>
      <c r="AC103" s="738">
        <v>1.1372</v>
      </c>
      <c r="AD103" s="742" t="s">
        <v>4222</v>
      </c>
    </row>
    <row r="104" ht="16.5" customHeight="1">
      <c r="A104" s="738">
        <v>34.0</v>
      </c>
      <c r="B104" s="763"/>
      <c r="C104" s="100" t="s">
        <v>4354</v>
      </c>
      <c r="D104" s="739" t="s">
        <v>4355</v>
      </c>
      <c r="E104" s="739" t="s">
        <v>4355</v>
      </c>
      <c r="F104" s="100" t="s">
        <v>4292</v>
      </c>
      <c r="G104" s="738">
        <v>57.5</v>
      </c>
      <c r="H104" s="330"/>
      <c r="I104" s="738">
        <v>1.0</v>
      </c>
      <c r="J104" s="749" t="s">
        <v>77</v>
      </c>
      <c r="K104" s="742" t="s">
        <v>1041</v>
      </c>
      <c r="L104" s="254"/>
      <c r="M104" s="253"/>
      <c r="N104" s="100" t="s">
        <v>4356</v>
      </c>
      <c r="O104" s="254"/>
      <c r="P104" s="253"/>
      <c r="Q104" s="744">
        <v>289.0</v>
      </c>
      <c r="R104" s="254"/>
      <c r="S104" s="105"/>
      <c r="T104" s="105"/>
      <c r="U104" s="253"/>
      <c r="V104" s="742" t="s">
        <v>4294</v>
      </c>
      <c r="W104" s="330"/>
      <c r="X104" s="742" t="s">
        <v>399</v>
      </c>
      <c r="Y104" s="254"/>
      <c r="Z104" s="105"/>
      <c r="AA104" s="253"/>
      <c r="AB104" s="742" t="s">
        <v>4216</v>
      </c>
      <c r="AC104" s="738">
        <v>0.64</v>
      </c>
      <c r="AD104" s="742" t="s">
        <v>4304</v>
      </c>
    </row>
    <row r="105" ht="16.5" customHeight="1">
      <c r="A105" s="738">
        <v>34.0</v>
      </c>
      <c r="B105" s="748"/>
      <c r="C105" s="100" t="s">
        <v>4357</v>
      </c>
      <c r="D105" s="739" t="s">
        <v>4358</v>
      </c>
      <c r="E105" s="739" t="s">
        <v>4358</v>
      </c>
      <c r="F105" s="100" t="s">
        <v>4212</v>
      </c>
      <c r="G105" s="740" t="s">
        <v>4213</v>
      </c>
      <c r="H105" s="330"/>
      <c r="I105" s="738">
        <v>2.0</v>
      </c>
      <c r="J105" s="741" t="s">
        <v>64</v>
      </c>
      <c r="K105" s="742" t="s">
        <v>1047</v>
      </c>
      <c r="L105" s="254"/>
      <c r="M105" s="253"/>
      <c r="N105" s="100" t="s">
        <v>4235</v>
      </c>
      <c r="O105" s="254"/>
      <c r="P105" s="253"/>
      <c r="Q105" s="744">
        <v>89.0</v>
      </c>
      <c r="R105" s="254"/>
      <c r="S105" s="105"/>
      <c r="T105" s="105"/>
      <c r="U105" s="253"/>
      <c r="V105" s="738">
        <v>2019.0</v>
      </c>
      <c r="W105" s="330"/>
      <c r="X105" s="742" t="s">
        <v>4212</v>
      </c>
      <c r="Y105" s="254"/>
      <c r="Z105" s="105"/>
      <c r="AA105" s="253"/>
      <c r="AB105" s="742" t="s">
        <v>4216</v>
      </c>
      <c r="AC105" s="738">
        <v>0.8273</v>
      </c>
      <c r="AD105" s="742" t="s">
        <v>4217</v>
      </c>
    </row>
    <row r="106" ht="16.5" customHeight="1">
      <c r="A106" s="738">
        <v>34.0</v>
      </c>
      <c r="B106" s="748"/>
      <c r="C106" s="100" t="s">
        <v>3676</v>
      </c>
      <c r="D106" s="739" t="s">
        <v>3677</v>
      </c>
      <c r="E106" s="739" t="s">
        <v>3677</v>
      </c>
      <c r="F106" s="100" t="s">
        <v>4212</v>
      </c>
      <c r="G106" s="740" t="s">
        <v>4213</v>
      </c>
      <c r="H106" s="330"/>
      <c r="I106" s="738">
        <v>2.0</v>
      </c>
      <c r="J106" s="741" t="s">
        <v>64</v>
      </c>
      <c r="K106" s="742" t="s">
        <v>1054</v>
      </c>
      <c r="L106" s="254"/>
      <c r="M106" s="253"/>
      <c r="N106" s="100" t="s">
        <v>4235</v>
      </c>
      <c r="O106" s="254"/>
      <c r="P106" s="253"/>
      <c r="Q106" s="744">
        <v>688.0</v>
      </c>
      <c r="R106" s="254"/>
      <c r="S106" s="105"/>
      <c r="T106" s="105"/>
      <c r="U106" s="253"/>
      <c r="V106" s="738">
        <v>2019.0</v>
      </c>
      <c r="W106" s="330"/>
      <c r="X106" s="742" t="s">
        <v>4212</v>
      </c>
      <c r="Y106" s="254"/>
      <c r="Z106" s="105"/>
      <c r="AA106" s="253"/>
      <c r="AB106" s="742" t="s">
        <v>4216</v>
      </c>
      <c r="AC106" s="738">
        <v>0.8578</v>
      </c>
      <c r="AD106" s="742" t="s">
        <v>4217</v>
      </c>
    </row>
    <row r="107" ht="16.5" customHeight="1">
      <c r="A107" s="738">
        <v>34.0</v>
      </c>
      <c r="B107" s="748"/>
      <c r="C107" s="100" t="s">
        <v>1385</v>
      </c>
      <c r="D107" s="739" t="s">
        <v>1386</v>
      </c>
      <c r="E107" s="739" t="s">
        <v>1386</v>
      </c>
      <c r="F107" s="100" t="s">
        <v>4212</v>
      </c>
      <c r="G107" s="740" t="s">
        <v>4213</v>
      </c>
      <c r="H107" s="330"/>
      <c r="I107" s="738">
        <v>2.0</v>
      </c>
      <c r="J107" s="741" t="s">
        <v>64</v>
      </c>
      <c r="K107" s="742" t="s">
        <v>1054</v>
      </c>
      <c r="L107" s="254"/>
      <c r="M107" s="253"/>
      <c r="N107" s="100" t="s">
        <v>4235</v>
      </c>
      <c r="O107" s="254"/>
      <c r="P107" s="253"/>
      <c r="Q107" s="747">
        <v>1337.0</v>
      </c>
      <c r="R107" s="254"/>
      <c r="S107" s="105"/>
      <c r="T107" s="105"/>
      <c r="U107" s="253"/>
      <c r="V107" s="738">
        <v>2019.0</v>
      </c>
      <c r="W107" s="330"/>
      <c r="X107" s="742" t="s">
        <v>4212</v>
      </c>
      <c r="Y107" s="254"/>
      <c r="Z107" s="105"/>
      <c r="AA107" s="253"/>
      <c r="AB107" s="742" t="s">
        <v>4216</v>
      </c>
      <c r="AC107" s="738">
        <v>0.852</v>
      </c>
      <c r="AD107" s="742" t="s">
        <v>4217</v>
      </c>
    </row>
    <row r="108" ht="16.5" customHeight="1">
      <c r="A108" s="738">
        <v>34.0</v>
      </c>
      <c r="B108" s="748"/>
      <c r="C108" s="100" t="s">
        <v>4359</v>
      </c>
      <c r="D108" s="739" t="s">
        <v>1523</v>
      </c>
      <c r="E108" s="739" t="s">
        <v>1523</v>
      </c>
      <c r="F108" s="100" t="s">
        <v>4212</v>
      </c>
      <c r="G108" s="740" t="s">
        <v>4213</v>
      </c>
      <c r="H108" s="330"/>
      <c r="I108" s="738">
        <v>2.0</v>
      </c>
      <c r="J108" s="741" t="s">
        <v>64</v>
      </c>
      <c r="K108" s="742" t="s">
        <v>1054</v>
      </c>
      <c r="L108" s="254"/>
      <c r="M108" s="253"/>
      <c r="N108" s="100" t="s">
        <v>4229</v>
      </c>
      <c r="O108" s="254"/>
      <c r="P108" s="253"/>
      <c r="Q108" s="747">
        <v>5639.0</v>
      </c>
      <c r="R108" s="254"/>
      <c r="S108" s="105"/>
      <c r="T108" s="105"/>
      <c r="U108" s="253"/>
      <c r="V108" s="738">
        <v>2019.0</v>
      </c>
      <c r="W108" s="330"/>
      <c r="X108" s="742" t="s">
        <v>4212</v>
      </c>
      <c r="Y108" s="254"/>
      <c r="Z108" s="105"/>
      <c r="AA108" s="253"/>
      <c r="AB108" s="742" t="s">
        <v>4242</v>
      </c>
      <c r="AC108" s="738">
        <v>0.8632</v>
      </c>
      <c r="AD108" s="742" t="s">
        <v>4217</v>
      </c>
    </row>
    <row r="109" ht="16.5" customHeight="1">
      <c r="A109" s="738">
        <v>34.0</v>
      </c>
      <c r="B109" s="748"/>
      <c r="C109" s="100" t="s">
        <v>4360</v>
      </c>
      <c r="D109" s="739" t="s">
        <v>4361</v>
      </c>
      <c r="E109" s="739" t="s">
        <v>4361</v>
      </c>
      <c r="F109" s="100" t="s">
        <v>4212</v>
      </c>
      <c r="G109" s="740" t="s">
        <v>4213</v>
      </c>
      <c r="H109" s="330"/>
      <c r="I109" s="738">
        <v>2.0</v>
      </c>
      <c r="J109" s="741" t="s">
        <v>64</v>
      </c>
      <c r="K109" s="742" t="s">
        <v>1054</v>
      </c>
      <c r="L109" s="254"/>
      <c r="M109" s="253"/>
      <c r="N109" s="100" t="s">
        <v>4235</v>
      </c>
      <c r="O109" s="254"/>
      <c r="P109" s="253"/>
      <c r="Q109" s="744">
        <v>161.0</v>
      </c>
      <c r="R109" s="254"/>
      <c r="S109" s="105"/>
      <c r="T109" s="105"/>
      <c r="U109" s="253"/>
      <c r="V109" s="738">
        <v>2019.0</v>
      </c>
      <c r="W109" s="330"/>
      <c r="X109" s="742" t="s">
        <v>4212</v>
      </c>
      <c r="Y109" s="254"/>
      <c r="Z109" s="105"/>
      <c r="AA109" s="253"/>
      <c r="AB109" s="742" t="s">
        <v>4216</v>
      </c>
      <c r="AC109" s="738">
        <v>0.8983</v>
      </c>
      <c r="AD109" s="742" t="s">
        <v>4217</v>
      </c>
    </row>
    <row r="110" ht="16.5" customHeight="1">
      <c r="A110" s="738">
        <v>34.0</v>
      </c>
      <c r="B110" s="748"/>
      <c r="C110" s="100" t="s">
        <v>4362</v>
      </c>
      <c r="D110" s="739" t="s">
        <v>4363</v>
      </c>
      <c r="E110" s="739" t="s">
        <v>4363</v>
      </c>
      <c r="F110" s="100" t="s">
        <v>4212</v>
      </c>
      <c r="G110" s="740" t="s">
        <v>4213</v>
      </c>
      <c r="H110" s="330"/>
      <c r="I110" s="738">
        <v>2.0</v>
      </c>
      <c r="J110" s="741" t="s">
        <v>64</v>
      </c>
      <c r="K110" s="742" t="s">
        <v>1054</v>
      </c>
      <c r="L110" s="254"/>
      <c r="M110" s="253"/>
      <c r="N110" s="100" t="s">
        <v>4235</v>
      </c>
      <c r="O110" s="254"/>
      <c r="P110" s="253"/>
      <c r="Q110" s="744">
        <v>123.0</v>
      </c>
      <c r="R110" s="254"/>
      <c r="S110" s="105"/>
      <c r="T110" s="105"/>
      <c r="U110" s="253"/>
      <c r="V110" s="738">
        <v>2019.0</v>
      </c>
      <c r="W110" s="330"/>
      <c r="X110" s="742" t="s">
        <v>4212</v>
      </c>
      <c r="Y110" s="254"/>
      <c r="Z110" s="105"/>
      <c r="AA110" s="253"/>
      <c r="AB110" s="742" t="s">
        <v>4216</v>
      </c>
      <c r="AC110" s="738">
        <v>0.8537</v>
      </c>
      <c r="AD110" s="742" t="s">
        <v>4217</v>
      </c>
    </row>
    <row r="111" ht="16.5" customHeight="1">
      <c r="A111" s="738">
        <v>34.0</v>
      </c>
      <c r="B111" s="748"/>
      <c r="C111" s="100" t="s">
        <v>3895</v>
      </c>
      <c r="D111" s="764" t="s">
        <v>3896</v>
      </c>
      <c r="E111" s="764" t="s">
        <v>3896</v>
      </c>
      <c r="F111" s="100" t="s">
        <v>4212</v>
      </c>
      <c r="G111" s="740" t="s">
        <v>4213</v>
      </c>
      <c r="H111" s="330"/>
      <c r="I111" s="738">
        <v>2.0</v>
      </c>
      <c r="J111" s="746" t="s">
        <v>54</v>
      </c>
      <c r="K111" s="742" t="s">
        <v>1054</v>
      </c>
      <c r="L111" s="254"/>
      <c r="M111" s="253"/>
      <c r="N111" s="100" t="s">
        <v>4226</v>
      </c>
      <c r="O111" s="254"/>
      <c r="P111" s="253"/>
      <c r="Q111" s="744">
        <v>2.0</v>
      </c>
      <c r="R111" s="254"/>
      <c r="S111" s="105"/>
      <c r="T111" s="105"/>
      <c r="U111" s="253"/>
      <c r="V111" s="738">
        <v>2019.0</v>
      </c>
      <c r="W111" s="330"/>
      <c r="X111" s="742" t="s">
        <v>4212</v>
      </c>
      <c r="Y111" s="254"/>
      <c r="Z111" s="105"/>
      <c r="AA111" s="253"/>
      <c r="AB111" s="742" t="s">
        <v>4216</v>
      </c>
      <c r="AC111" s="738">
        <v>0.6905</v>
      </c>
      <c r="AD111" s="742" t="s">
        <v>4217</v>
      </c>
    </row>
    <row r="112" ht="16.5" customHeight="1">
      <c r="A112" s="738">
        <v>34.0</v>
      </c>
      <c r="B112" s="748"/>
      <c r="C112" s="100" t="s">
        <v>995</v>
      </c>
      <c r="D112" s="739" t="s">
        <v>607</v>
      </c>
      <c r="E112" s="739" t="s">
        <v>607</v>
      </c>
      <c r="F112" s="100" t="s">
        <v>4212</v>
      </c>
      <c r="G112" s="740" t="s">
        <v>4213</v>
      </c>
      <c r="H112" s="330"/>
      <c r="I112" s="738">
        <v>2.0</v>
      </c>
      <c r="J112" s="741" t="s">
        <v>64</v>
      </c>
      <c r="K112" s="742" t="s">
        <v>1054</v>
      </c>
      <c r="L112" s="254"/>
      <c r="M112" s="253"/>
      <c r="N112" s="100" t="s">
        <v>4226</v>
      </c>
      <c r="O112" s="254"/>
      <c r="P112" s="253"/>
      <c r="Q112" s="747">
        <v>67807.0</v>
      </c>
      <c r="R112" s="254"/>
      <c r="S112" s="105"/>
      <c r="T112" s="105"/>
      <c r="U112" s="253"/>
      <c r="V112" s="738">
        <v>2019.0</v>
      </c>
      <c r="W112" s="330"/>
      <c r="X112" s="742" t="s">
        <v>4212</v>
      </c>
      <c r="Y112" s="254"/>
      <c r="Z112" s="105"/>
      <c r="AA112" s="253"/>
      <c r="AB112" s="742" t="s">
        <v>1980</v>
      </c>
      <c r="AC112" s="738">
        <v>0.8419</v>
      </c>
      <c r="AD112" s="742" t="s">
        <v>4217</v>
      </c>
    </row>
    <row r="113" ht="16.5" customHeight="1">
      <c r="A113" s="738">
        <v>34.0</v>
      </c>
      <c r="B113" s="748"/>
      <c r="C113" s="100" t="s">
        <v>604</v>
      </c>
      <c r="D113" s="739" t="s">
        <v>605</v>
      </c>
      <c r="E113" s="739" t="s">
        <v>605</v>
      </c>
      <c r="F113" s="100" t="s">
        <v>4212</v>
      </c>
      <c r="G113" s="740" t="s">
        <v>4213</v>
      </c>
      <c r="H113" s="330"/>
      <c r="I113" s="738">
        <v>2.0</v>
      </c>
      <c r="J113" s="741" t="s">
        <v>64</v>
      </c>
      <c r="K113" s="742" t="s">
        <v>1054</v>
      </c>
      <c r="L113" s="254"/>
      <c r="M113" s="253"/>
      <c r="N113" s="100" t="s">
        <v>4226</v>
      </c>
      <c r="O113" s="254"/>
      <c r="P113" s="253"/>
      <c r="Q113" s="747">
        <v>10197.0</v>
      </c>
      <c r="R113" s="254"/>
      <c r="S113" s="105"/>
      <c r="T113" s="105"/>
      <c r="U113" s="253"/>
      <c r="V113" s="738">
        <v>2019.0</v>
      </c>
      <c r="W113" s="330"/>
      <c r="X113" s="742" t="s">
        <v>4212</v>
      </c>
      <c r="Y113" s="254"/>
      <c r="Z113" s="105"/>
      <c r="AA113" s="253"/>
      <c r="AB113" s="742" t="s">
        <v>4216</v>
      </c>
      <c r="AC113" s="738">
        <v>0.9843</v>
      </c>
      <c r="AD113" s="742" t="s">
        <v>4217</v>
      </c>
    </row>
    <row r="114" ht="16.5" customHeight="1">
      <c r="A114" s="738">
        <v>34.0</v>
      </c>
      <c r="B114" s="748"/>
      <c r="C114" s="100" t="s">
        <v>4364</v>
      </c>
      <c r="D114" s="739" t="s">
        <v>4365</v>
      </c>
      <c r="E114" s="739" t="s">
        <v>4365</v>
      </c>
      <c r="F114" s="100" t="s">
        <v>4212</v>
      </c>
      <c r="G114" s="740" t="s">
        <v>4213</v>
      </c>
      <c r="H114" s="330"/>
      <c r="I114" s="738">
        <v>2.0</v>
      </c>
      <c r="J114" s="749" t="s">
        <v>77</v>
      </c>
      <c r="K114" s="742" t="s">
        <v>1047</v>
      </c>
      <c r="L114" s="254"/>
      <c r="M114" s="253"/>
      <c r="N114" s="100" t="s">
        <v>4235</v>
      </c>
      <c r="O114" s="254"/>
      <c r="P114" s="253"/>
      <c r="Q114" s="744">
        <v>53.0</v>
      </c>
      <c r="R114" s="254"/>
      <c r="S114" s="105"/>
      <c r="T114" s="105"/>
      <c r="U114" s="253"/>
      <c r="V114" s="738">
        <v>2019.0</v>
      </c>
      <c r="W114" s="330"/>
      <c r="X114" s="742" t="s">
        <v>4212</v>
      </c>
      <c r="Y114" s="254"/>
      <c r="Z114" s="105"/>
      <c r="AA114" s="253"/>
      <c r="AB114" s="742" t="s">
        <v>4216</v>
      </c>
      <c r="AC114" s="738">
        <v>1.6418</v>
      </c>
      <c r="AD114" s="742" t="s">
        <v>4217</v>
      </c>
    </row>
    <row r="115" ht="16.5" customHeight="1">
      <c r="A115" s="738">
        <v>34.0</v>
      </c>
      <c r="B115" s="748"/>
      <c r="C115" s="100" t="s">
        <v>4366</v>
      </c>
      <c r="D115" s="739" t="s">
        <v>4367</v>
      </c>
      <c r="E115" s="739" t="s">
        <v>4367</v>
      </c>
      <c r="F115" s="100" t="s">
        <v>4212</v>
      </c>
      <c r="G115" s="740" t="s">
        <v>4213</v>
      </c>
      <c r="H115" s="330"/>
      <c r="I115" s="738">
        <v>2.0</v>
      </c>
      <c r="J115" s="741" t="s">
        <v>64</v>
      </c>
      <c r="K115" s="742" t="s">
        <v>1054</v>
      </c>
      <c r="L115" s="254"/>
      <c r="M115" s="253"/>
      <c r="N115" s="100" t="s">
        <v>4235</v>
      </c>
      <c r="O115" s="254"/>
      <c r="P115" s="253"/>
      <c r="Q115" s="744">
        <v>42.0</v>
      </c>
      <c r="R115" s="254"/>
      <c r="S115" s="105"/>
      <c r="T115" s="105"/>
      <c r="U115" s="253"/>
      <c r="V115" s="738">
        <v>2019.0</v>
      </c>
      <c r="W115" s="330"/>
      <c r="X115" s="742" t="s">
        <v>4212</v>
      </c>
      <c r="Y115" s="254"/>
      <c r="Z115" s="105"/>
      <c r="AA115" s="253"/>
      <c r="AB115" s="742" t="s">
        <v>4216</v>
      </c>
      <c r="AC115" s="738">
        <v>0.8794</v>
      </c>
      <c r="AD115" s="742" t="s">
        <v>4217</v>
      </c>
    </row>
    <row r="116" ht="16.5" customHeight="1">
      <c r="A116" s="738">
        <v>35.0</v>
      </c>
      <c r="B116" s="100" t="s">
        <v>157</v>
      </c>
      <c r="C116" s="100" t="s">
        <v>188</v>
      </c>
      <c r="D116" s="739" t="s">
        <v>189</v>
      </c>
      <c r="E116" s="739" t="s">
        <v>189</v>
      </c>
      <c r="F116" s="100" t="s">
        <v>4368</v>
      </c>
      <c r="G116" s="738">
        <v>57.1</v>
      </c>
      <c r="H116" s="330"/>
      <c r="I116" s="738">
        <v>1.0</v>
      </c>
      <c r="J116" s="746" t="s">
        <v>54</v>
      </c>
      <c r="K116" s="742" t="s">
        <v>1041</v>
      </c>
      <c r="L116" s="254"/>
      <c r="M116" s="253"/>
      <c r="N116" s="100" t="s">
        <v>4369</v>
      </c>
      <c r="O116" s="254"/>
      <c r="P116" s="253"/>
      <c r="Q116" s="747">
        <v>7870.0</v>
      </c>
      <c r="R116" s="254"/>
      <c r="S116" s="105"/>
      <c r="T116" s="105"/>
      <c r="U116" s="253"/>
      <c r="V116" s="748"/>
      <c r="W116" s="330"/>
      <c r="X116" s="742" t="s">
        <v>4368</v>
      </c>
      <c r="Y116" s="254"/>
      <c r="Z116" s="105"/>
      <c r="AA116" s="253"/>
      <c r="AB116" s="742" t="s">
        <v>4216</v>
      </c>
      <c r="AC116" s="738">
        <v>0.15</v>
      </c>
      <c r="AD116" s="742" t="s">
        <v>4222</v>
      </c>
    </row>
    <row r="117" ht="16.5" customHeight="1">
      <c r="A117" s="738">
        <v>35.0</v>
      </c>
      <c r="B117" s="748"/>
      <c r="C117" s="100" t="s">
        <v>1212</v>
      </c>
      <c r="D117" s="739" t="s">
        <v>4370</v>
      </c>
      <c r="E117" s="739" t="s">
        <v>4370</v>
      </c>
      <c r="F117" s="100" t="s">
        <v>4233</v>
      </c>
      <c r="G117" s="738">
        <v>57.1</v>
      </c>
      <c r="H117" s="330"/>
      <c r="I117" s="738">
        <v>1.0</v>
      </c>
      <c r="J117" s="749" t="s">
        <v>77</v>
      </c>
      <c r="K117" s="742" t="s">
        <v>1041</v>
      </c>
      <c r="L117" s="254"/>
      <c r="M117" s="253"/>
      <c r="N117" s="100" t="s">
        <v>4231</v>
      </c>
      <c r="O117" s="254"/>
      <c r="P117" s="253"/>
      <c r="Q117" s="747">
        <v>1509.0</v>
      </c>
      <c r="R117" s="254"/>
      <c r="S117" s="105"/>
      <c r="T117" s="105"/>
      <c r="U117" s="253"/>
      <c r="V117" s="742" t="s">
        <v>4232</v>
      </c>
      <c r="W117" s="330"/>
      <c r="X117" s="742" t="s">
        <v>4221</v>
      </c>
      <c r="Y117" s="254"/>
      <c r="Z117" s="105"/>
      <c r="AA117" s="253"/>
      <c r="AB117" s="742" t="s">
        <v>4216</v>
      </c>
      <c r="AC117" s="738">
        <v>1.2133</v>
      </c>
      <c r="AD117" s="742" t="s">
        <v>4222</v>
      </c>
    </row>
    <row r="118" ht="16.5" customHeight="1">
      <c r="A118" s="738">
        <v>35.0</v>
      </c>
      <c r="B118" s="748"/>
      <c r="C118" s="100" t="s">
        <v>4371</v>
      </c>
      <c r="D118" s="739" t="s">
        <v>1222</v>
      </c>
      <c r="E118" s="739" t="s">
        <v>1222</v>
      </c>
      <c r="F118" s="100" t="s">
        <v>4273</v>
      </c>
      <c r="G118" s="738">
        <v>57.1</v>
      </c>
      <c r="H118" s="330"/>
      <c r="I118" s="738">
        <v>1.0</v>
      </c>
      <c r="J118" s="749" t="s">
        <v>77</v>
      </c>
      <c r="K118" s="742" t="s">
        <v>1041</v>
      </c>
      <c r="L118" s="254"/>
      <c r="M118" s="253"/>
      <c r="N118" s="100" t="s">
        <v>4231</v>
      </c>
      <c r="O118" s="254"/>
      <c r="P118" s="253"/>
      <c r="Q118" s="747">
        <v>1250.0</v>
      </c>
      <c r="R118" s="254"/>
      <c r="S118" s="105"/>
      <c r="T118" s="105"/>
      <c r="U118" s="253"/>
      <c r="V118" s="742" t="s">
        <v>4232</v>
      </c>
      <c r="W118" s="330"/>
      <c r="X118" s="742" t="s">
        <v>4221</v>
      </c>
      <c r="Y118" s="254"/>
      <c r="Z118" s="105"/>
      <c r="AA118" s="253"/>
      <c r="AB118" s="742" t="s">
        <v>1980</v>
      </c>
      <c r="AC118" s="738">
        <v>1.0914</v>
      </c>
      <c r="AD118" s="742" t="s">
        <v>4222</v>
      </c>
    </row>
    <row r="119" ht="16.5" customHeight="1">
      <c r="A119" s="738">
        <v>35.0</v>
      </c>
      <c r="B119" s="748"/>
      <c r="C119" s="100" t="s">
        <v>4371</v>
      </c>
      <c r="D119" s="739" t="s">
        <v>1222</v>
      </c>
      <c r="E119" s="739" t="s">
        <v>1222</v>
      </c>
      <c r="F119" s="100" t="s">
        <v>4266</v>
      </c>
      <c r="G119" s="738">
        <v>57.1</v>
      </c>
      <c r="H119" s="330"/>
      <c r="I119" s="738">
        <v>1.0</v>
      </c>
      <c r="J119" s="746" t="s">
        <v>54</v>
      </c>
      <c r="K119" s="742" t="s">
        <v>1041</v>
      </c>
      <c r="L119" s="254"/>
      <c r="M119" s="253"/>
      <c r="N119" s="100" t="s">
        <v>4231</v>
      </c>
      <c r="O119" s="254"/>
      <c r="P119" s="253"/>
      <c r="Q119" s="747">
        <v>1250.0</v>
      </c>
      <c r="R119" s="254"/>
      <c r="S119" s="105"/>
      <c r="T119" s="105"/>
      <c r="U119" s="253"/>
      <c r="V119" s="742" t="s">
        <v>4232</v>
      </c>
      <c r="W119" s="330"/>
      <c r="X119" s="742" t="s">
        <v>4221</v>
      </c>
      <c r="Y119" s="254"/>
      <c r="Z119" s="105"/>
      <c r="AA119" s="253"/>
      <c r="AB119" s="742" t="s">
        <v>1980</v>
      </c>
      <c r="AC119" s="738">
        <v>0.1686</v>
      </c>
      <c r="AD119" s="742" t="s">
        <v>4222</v>
      </c>
    </row>
    <row r="120" ht="16.5" customHeight="1">
      <c r="A120" s="738">
        <v>35.0</v>
      </c>
      <c r="B120" s="748"/>
      <c r="C120" s="100" t="s">
        <v>1227</v>
      </c>
      <c r="D120" s="739" t="s">
        <v>4372</v>
      </c>
      <c r="E120" s="761" t="s">
        <v>1228</v>
      </c>
      <c r="F120" s="100" t="s">
        <v>4323</v>
      </c>
      <c r="G120" s="738">
        <v>57.1</v>
      </c>
      <c r="H120" s="330"/>
      <c r="I120" s="738">
        <v>1.0</v>
      </c>
      <c r="J120" s="749" t="s">
        <v>77</v>
      </c>
      <c r="K120" s="742" t="s">
        <v>1041</v>
      </c>
      <c r="L120" s="254"/>
      <c r="M120" s="253"/>
      <c r="N120" s="100" t="s">
        <v>4231</v>
      </c>
      <c r="O120" s="254"/>
      <c r="P120" s="253"/>
      <c r="Q120" s="747">
        <v>74278.0</v>
      </c>
      <c r="R120" s="254"/>
      <c r="S120" s="105"/>
      <c r="T120" s="105"/>
      <c r="U120" s="253"/>
      <c r="V120" s="742" t="s">
        <v>4232</v>
      </c>
      <c r="W120" s="330"/>
      <c r="X120" s="742" t="s">
        <v>4221</v>
      </c>
      <c r="Y120" s="254"/>
      <c r="Z120" s="105"/>
      <c r="AA120" s="253"/>
      <c r="AB120" s="742" t="s">
        <v>4242</v>
      </c>
      <c r="AC120" s="738">
        <v>1.172</v>
      </c>
      <c r="AD120" s="742" t="s">
        <v>4222</v>
      </c>
    </row>
    <row r="121" ht="16.5" customHeight="1">
      <c r="A121" s="738">
        <v>35.0</v>
      </c>
      <c r="B121" s="748"/>
      <c r="C121" s="100" t="s">
        <v>1227</v>
      </c>
      <c r="D121" s="739" t="s">
        <v>4372</v>
      </c>
      <c r="E121" s="761" t="s">
        <v>1228</v>
      </c>
      <c r="F121" s="100" t="s">
        <v>4233</v>
      </c>
      <c r="G121" s="738">
        <v>57.1</v>
      </c>
      <c r="H121" s="330"/>
      <c r="I121" s="738">
        <v>1.0</v>
      </c>
      <c r="J121" s="749" t="s">
        <v>77</v>
      </c>
      <c r="K121" s="742" t="s">
        <v>1041</v>
      </c>
      <c r="L121" s="254"/>
      <c r="M121" s="253"/>
      <c r="N121" s="100" t="s">
        <v>4231</v>
      </c>
      <c r="O121" s="254"/>
      <c r="P121" s="253"/>
      <c r="Q121" s="747">
        <v>74278.0</v>
      </c>
      <c r="R121" s="254"/>
      <c r="S121" s="105"/>
      <c r="T121" s="105"/>
      <c r="U121" s="253"/>
      <c r="V121" s="742" t="s">
        <v>4232</v>
      </c>
      <c r="W121" s="330"/>
      <c r="X121" s="742" t="s">
        <v>4221</v>
      </c>
      <c r="Y121" s="254"/>
      <c r="Z121" s="105"/>
      <c r="AA121" s="253"/>
      <c r="AB121" s="742" t="s">
        <v>4242</v>
      </c>
      <c r="AC121" s="738">
        <v>1.5418</v>
      </c>
      <c r="AD121" s="742" t="s">
        <v>4222</v>
      </c>
    </row>
    <row r="122" ht="16.5" customHeight="1">
      <c r="A122" s="738">
        <v>35.0</v>
      </c>
      <c r="B122" s="748"/>
      <c r="C122" s="100" t="s">
        <v>207</v>
      </c>
      <c r="D122" s="739" t="s">
        <v>208</v>
      </c>
      <c r="E122" s="739" t="s">
        <v>208</v>
      </c>
      <c r="F122" s="100" t="s">
        <v>4223</v>
      </c>
      <c r="G122" s="738">
        <v>57.1</v>
      </c>
      <c r="H122" s="330"/>
      <c r="I122" s="738">
        <v>1.0</v>
      </c>
      <c r="J122" s="749" t="s">
        <v>77</v>
      </c>
      <c r="K122" s="742" t="s">
        <v>1041</v>
      </c>
      <c r="L122" s="254"/>
      <c r="M122" s="253"/>
      <c r="N122" s="100" t="s">
        <v>4373</v>
      </c>
      <c r="O122" s="254"/>
      <c r="P122" s="253"/>
      <c r="Q122" s="747">
        <v>4913.0</v>
      </c>
      <c r="R122" s="254"/>
      <c r="S122" s="105"/>
      <c r="T122" s="105"/>
      <c r="U122" s="253"/>
      <c r="V122" s="742" t="s">
        <v>4374</v>
      </c>
      <c r="W122" s="330"/>
      <c r="X122" s="742" t="s">
        <v>4223</v>
      </c>
      <c r="Y122" s="254"/>
      <c r="Z122" s="105"/>
      <c r="AA122" s="253"/>
      <c r="AB122" s="742" t="s">
        <v>4216</v>
      </c>
      <c r="AC122" s="738">
        <v>1.6</v>
      </c>
      <c r="AD122" s="742" t="s">
        <v>4375</v>
      </c>
    </row>
    <row r="123" ht="16.5" customHeight="1">
      <c r="A123" s="738">
        <v>35.0</v>
      </c>
      <c r="B123" s="748"/>
      <c r="C123" s="100" t="s">
        <v>4376</v>
      </c>
      <c r="D123" s="739" t="s">
        <v>4377</v>
      </c>
      <c r="E123" s="79" t="s">
        <v>4378</v>
      </c>
      <c r="F123" s="100" t="s">
        <v>4223</v>
      </c>
      <c r="G123" s="738">
        <v>57.1</v>
      </c>
      <c r="H123" s="330"/>
      <c r="I123" s="738">
        <v>1.0</v>
      </c>
      <c r="J123" s="749" t="s">
        <v>77</v>
      </c>
      <c r="K123" s="742" t="s">
        <v>1041</v>
      </c>
      <c r="L123" s="254"/>
      <c r="M123" s="253"/>
      <c r="N123" s="100" t="s">
        <v>4379</v>
      </c>
      <c r="O123" s="254"/>
      <c r="P123" s="253"/>
      <c r="Q123" s="747">
        <v>4913.0</v>
      </c>
      <c r="R123" s="254"/>
      <c r="S123" s="105"/>
      <c r="T123" s="105"/>
      <c r="U123" s="253"/>
      <c r="V123" s="738">
        <v>2018.0</v>
      </c>
      <c r="W123" s="330"/>
      <c r="X123" s="742" t="s">
        <v>4223</v>
      </c>
      <c r="Y123" s="254"/>
      <c r="Z123" s="105"/>
      <c r="AA123" s="253"/>
      <c r="AB123" s="742" t="s">
        <v>4216</v>
      </c>
      <c r="AC123" s="738">
        <v>1.7</v>
      </c>
      <c r="AD123" s="742" t="s">
        <v>4222</v>
      </c>
    </row>
    <row r="124" ht="16.5" customHeight="1">
      <c r="A124" s="738">
        <v>35.0</v>
      </c>
      <c r="B124" s="748"/>
      <c r="C124" s="100" t="s">
        <v>1876</v>
      </c>
      <c r="D124" s="739" t="s">
        <v>201</v>
      </c>
      <c r="E124" s="739" t="s">
        <v>201</v>
      </c>
      <c r="F124" s="100" t="s">
        <v>4263</v>
      </c>
      <c r="G124" s="738">
        <v>57.1</v>
      </c>
      <c r="H124" s="330"/>
      <c r="I124" s="738">
        <v>1.0</v>
      </c>
      <c r="J124" s="741" t="s">
        <v>64</v>
      </c>
      <c r="K124" s="742" t="s">
        <v>1041</v>
      </c>
      <c r="L124" s="254"/>
      <c r="M124" s="253"/>
      <c r="N124" s="100" t="s">
        <v>4264</v>
      </c>
      <c r="O124" s="254"/>
      <c r="P124" s="253"/>
      <c r="Q124" s="747">
        <v>74278.0</v>
      </c>
      <c r="R124" s="254"/>
      <c r="S124" s="105"/>
      <c r="T124" s="105"/>
      <c r="U124" s="253"/>
      <c r="V124" s="742" t="s">
        <v>4232</v>
      </c>
      <c r="W124" s="330"/>
      <c r="X124" s="742" t="s">
        <v>76</v>
      </c>
      <c r="Y124" s="254"/>
      <c r="Z124" s="105"/>
      <c r="AA124" s="253"/>
      <c r="AB124" s="742" t="s">
        <v>1980</v>
      </c>
      <c r="AC124" s="738">
        <v>1.776</v>
      </c>
      <c r="AD124" s="742" t="s">
        <v>4222</v>
      </c>
    </row>
    <row r="125" ht="16.5" customHeight="1">
      <c r="A125" s="738">
        <v>35.0</v>
      </c>
      <c r="B125" s="748"/>
      <c r="C125" s="100" t="s">
        <v>960</v>
      </c>
      <c r="D125" s="739" t="s">
        <v>201</v>
      </c>
      <c r="E125" s="739" t="s">
        <v>201</v>
      </c>
      <c r="F125" s="100" t="s">
        <v>4267</v>
      </c>
      <c r="G125" s="738">
        <v>57.1</v>
      </c>
      <c r="H125" s="330"/>
      <c r="I125" s="738">
        <v>3.0</v>
      </c>
      <c r="J125" s="741" t="s">
        <v>64</v>
      </c>
      <c r="K125" s="742" t="s">
        <v>1047</v>
      </c>
      <c r="L125" s="254"/>
      <c r="M125" s="253"/>
      <c r="N125" s="100" t="s">
        <v>4268</v>
      </c>
      <c r="O125" s="254"/>
      <c r="P125" s="253"/>
      <c r="Q125" s="747">
        <v>74278.0</v>
      </c>
      <c r="R125" s="254"/>
      <c r="S125" s="105"/>
      <c r="T125" s="105"/>
      <c r="U125" s="253"/>
      <c r="V125" s="738">
        <v>2019.0</v>
      </c>
      <c r="W125" s="330"/>
      <c r="X125" s="742" t="s">
        <v>4221</v>
      </c>
      <c r="Y125" s="254"/>
      <c r="Z125" s="105"/>
      <c r="AA125" s="253"/>
      <c r="AB125" s="742" t="s">
        <v>1980</v>
      </c>
      <c r="AC125" s="748"/>
      <c r="AD125" s="742" t="s">
        <v>4269</v>
      </c>
    </row>
    <row r="126" ht="16.5" customHeight="1">
      <c r="A126" s="738">
        <v>35.0</v>
      </c>
      <c r="B126" s="748"/>
      <c r="C126" s="100" t="s">
        <v>4371</v>
      </c>
      <c r="D126" s="739" t="s">
        <v>4380</v>
      </c>
      <c r="E126" s="739" t="s">
        <v>4380</v>
      </c>
      <c r="F126" s="100" t="s">
        <v>4223</v>
      </c>
      <c r="G126" s="738">
        <v>57.1</v>
      </c>
      <c r="H126" s="330"/>
      <c r="I126" s="738">
        <v>1.0</v>
      </c>
      <c r="J126" s="746" t="s">
        <v>54</v>
      </c>
      <c r="K126" s="742" t="s">
        <v>1041</v>
      </c>
      <c r="L126" s="254"/>
      <c r="M126" s="253"/>
      <c r="N126" s="100" t="s">
        <v>4379</v>
      </c>
      <c r="O126" s="254"/>
      <c r="P126" s="253"/>
      <c r="Q126" s="747">
        <v>28675.0</v>
      </c>
      <c r="R126" s="254"/>
      <c r="S126" s="105"/>
      <c r="T126" s="105"/>
      <c r="U126" s="253"/>
      <c r="V126" s="738">
        <v>2018.0</v>
      </c>
      <c r="W126" s="330"/>
      <c r="X126" s="742" t="s">
        <v>4223</v>
      </c>
      <c r="Y126" s="254"/>
      <c r="Z126" s="105"/>
      <c r="AA126" s="253"/>
      <c r="AB126" s="742" t="s">
        <v>4216</v>
      </c>
      <c r="AC126" s="738">
        <v>0.7</v>
      </c>
      <c r="AD126" s="742" t="s">
        <v>4222</v>
      </c>
    </row>
    <row r="127" ht="16.5" customHeight="1">
      <c r="A127" s="738">
        <v>35.0</v>
      </c>
      <c r="B127" s="748"/>
      <c r="C127" s="100" t="s">
        <v>175</v>
      </c>
      <c r="D127" s="750" t="s">
        <v>176</v>
      </c>
      <c r="E127" s="750" t="s">
        <v>176</v>
      </c>
      <c r="F127" s="100" t="s">
        <v>4297</v>
      </c>
      <c r="G127" s="738">
        <v>57.1</v>
      </c>
      <c r="H127" s="330"/>
      <c r="I127" s="738">
        <v>1.0</v>
      </c>
      <c r="J127" s="749" t="s">
        <v>77</v>
      </c>
      <c r="K127" s="742" t="s">
        <v>1041</v>
      </c>
      <c r="L127" s="254"/>
      <c r="M127" s="253"/>
      <c r="N127" s="100" t="s">
        <v>4298</v>
      </c>
      <c r="O127" s="254"/>
      <c r="P127" s="253"/>
      <c r="Q127" s="747">
        <v>28675.0</v>
      </c>
      <c r="R127" s="254"/>
      <c r="S127" s="105"/>
      <c r="T127" s="105"/>
      <c r="U127" s="253"/>
      <c r="V127" s="748"/>
      <c r="W127" s="330"/>
      <c r="X127" s="742" t="s">
        <v>74</v>
      </c>
      <c r="Y127" s="254"/>
      <c r="Z127" s="105"/>
      <c r="AA127" s="253"/>
      <c r="AB127" s="742" t="s">
        <v>4216</v>
      </c>
      <c r="AC127" s="738">
        <v>1.7</v>
      </c>
      <c r="AD127" s="742" t="s">
        <v>4299</v>
      </c>
    </row>
    <row r="128" ht="16.5" customHeight="1">
      <c r="A128" s="738">
        <v>35.0</v>
      </c>
      <c r="B128" s="748"/>
      <c r="C128" s="100" t="s">
        <v>175</v>
      </c>
      <c r="D128" s="750" t="s">
        <v>176</v>
      </c>
      <c r="E128" s="750" t="s">
        <v>176</v>
      </c>
      <c r="F128" s="100" t="s">
        <v>4368</v>
      </c>
      <c r="G128" s="738">
        <v>57.1</v>
      </c>
      <c r="H128" s="330"/>
      <c r="I128" s="738">
        <v>1.0</v>
      </c>
      <c r="J128" s="741" t="s">
        <v>64</v>
      </c>
      <c r="K128" s="742" t="s">
        <v>1041</v>
      </c>
      <c r="L128" s="254"/>
      <c r="M128" s="253"/>
      <c r="N128" s="100" t="s">
        <v>4381</v>
      </c>
      <c r="O128" s="254"/>
      <c r="P128" s="253"/>
      <c r="Q128" s="747">
        <v>28675.0</v>
      </c>
      <c r="R128" s="254"/>
      <c r="S128" s="105"/>
      <c r="T128" s="105"/>
      <c r="U128" s="253"/>
      <c r="V128" s="748"/>
      <c r="W128" s="330"/>
      <c r="X128" s="742" t="s">
        <v>4368</v>
      </c>
      <c r="Y128" s="254"/>
      <c r="Z128" s="105"/>
      <c r="AA128" s="253"/>
      <c r="AB128" s="742" t="s">
        <v>4216</v>
      </c>
      <c r="AC128" s="738">
        <v>0.84</v>
      </c>
      <c r="AD128" s="742" t="s">
        <v>4222</v>
      </c>
    </row>
    <row r="129" ht="16.5" customHeight="1">
      <c r="A129" s="738">
        <v>35.0</v>
      </c>
      <c r="B129" s="748"/>
      <c r="C129" s="100" t="s">
        <v>1750</v>
      </c>
      <c r="D129" s="739" t="s">
        <v>1752</v>
      </c>
      <c r="E129" s="739" t="s">
        <v>1752</v>
      </c>
      <c r="F129" s="100" t="s">
        <v>4273</v>
      </c>
      <c r="G129" s="738">
        <v>57.1</v>
      </c>
      <c r="H129" s="330"/>
      <c r="I129" s="738">
        <v>1.0</v>
      </c>
      <c r="J129" s="741" t="s">
        <v>64</v>
      </c>
      <c r="K129" s="742" t="s">
        <v>1041</v>
      </c>
      <c r="L129" s="254"/>
      <c r="M129" s="253"/>
      <c r="N129" s="100" t="s">
        <v>4231</v>
      </c>
      <c r="O129" s="254"/>
      <c r="P129" s="253"/>
      <c r="Q129" s="747">
        <v>17935.0</v>
      </c>
      <c r="R129" s="254"/>
      <c r="S129" s="105"/>
      <c r="T129" s="105"/>
      <c r="U129" s="253"/>
      <c r="V129" s="742" t="s">
        <v>4232</v>
      </c>
      <c r="W129" s="330"/>
      <c r="X129" s="742" t="s">
        <v>4221</v>
      </c>
      <c r="Y129" s="254"/>
      <c r="Z129" s="105"/>
      <c r="AA129" s="253"/>
      <c r="AB129" s="742" t="s">
        <v>4216</v>
      </c>
      <c r="AC129" s="738">
        <v>0.7476</v>
      </c>
      <c r="AD129" s="742" t="s">
        <v>4222</v>
      </c>
    </row>
    <row r="130" ht="16.5" customHeight="1">
      <c r="A130" s="738">
        <v>35.0</v>
      </c>
      <c r="B130" s="748"/>
      <c r="C130" s="752" t="s">
        <v>3065</v>
      </c>
      <c r="D130" s="739" t="s">
        <v>1734</v>
      </c>
      <c r="E130" s="739" t="s">
        <v>1734</v>
      </c>
      <c r="F130" s="100" t="s">
        <v>4223</v>
      </c>
      <c r="G130" s="738">
        <v>57.1</v>
      </c>
      <c r="H130" s="330"/>
      <c r="I130" s="738">
        <v>1.0</v>
      </c>
      <c r="J130" s="746" t="s">
        <v>54</v>
      </c>
      <c r="K130" s="742" t="s">
        <v>1041</v>
      </c>
      <c r="L130" s="254"/>
      <c r="M130" s="253"/>
      <c r="N130" s="100" t="s">
        <v>4240</v>
      </c>
      <c r="O130" s="254"/>
      <c r="P130" s="253"/>
      <c r="Q130" s="747">
        <v>25032.0</v>
      </c>
      <c r="R130" s="254"/>
      <c r="S130" s="105"/>
      <c r="T130" s="105"/>
      <c r="U130" s="253"/>
      <c r="V130" s="742" t="s">
        <v>4241</v>
      </c>
      <c r="W130" s="330"/>
      <c r="X130" s="742" t="s">
        <v>4223</v>
      </c>
      <c r="Y130" s="254"/>
      <c r="Z130" s="105"/>
      <c r="AA130" s="253"/>
      <c r="AB130" s="742" t="s">
        <v>4242</v>
      </c>
      <c r="AC130" s="738">
        <v>1.5</v>
      </c>
      <c r="AD130" s="742" t="s">
        <v>4243</v>
      </c>
    </row>
    <row r="131" ht="16.5" customHeight="1">
      <c r="A131" s="738">
        <v>35.0</v>
      </c>
      <c r="B131" s="748"/>
      <c r="C131" s="752" t="s">
        <v>3065</v>
      </c>
      <c r="D131" s="739" t="s">
        <v>1734</v>
      </c>
      <c r="E131" s="739" t="s">
        <v>1734</v>
      </c>
      <c r="F131" s="100" t="s">
        <v>4221</v>
      </c>
      <c r="G131" s="738">
        <v>57.1</v>
      </c>
      <c r="H131" s="330"/>
      <c r="I131" s="738">
        <v>1.0</v>
      </c>
      <c r="J131" s="746" t="s">
        <v>54</v>
      </c>
      <c r="K131" s="742" t="s">
        <v>1041</v>
      </c>
      <c r="L131" s="254"/>
      <c r="M131" s="253"/>
      <c r="N131" s="100" t="s">
        <v>4231</v>
      </c>
      <c r="O131" s="254"/>
      <c r="P131" s="253"/>
      <c r="Q131" s="747">
        <v>25032.0</v>
      </c>
      <c r="R131" s="254"/>
      <c r="S131" s="105"/>
      <c r="T131" s="105"/>
      <c r="U131" s="253"/>
      <c r="V131" s="748"/>
      <c r="W131" s="330"/>
      <c r="X131" s="742" t="s">
        <v>4221</v>
      </c>
      <c r="Y131" s="254"/>
      <c r="Z131" s="105"/>
      <c r="AA131" s="253"/>
      <c r="AB131" s="742" t="s">
        <v>4242</v>
      </c>
      <c r="AC131" s="738">
        <v>0.6243</v>
      </c>
      <c r="AD131" s="742" t="s">
        <v>4222</v>
      </c>
    </row>
    <row r="132" ht="16.5" customHeight="1">
      <c r="A132" s="738">
        <v>35.0</v>
      </c>
      <c r="B132" s="748"/>
      <c r="C132" s="752" t="s">
        <v>3065</v>
      </c>
      <c r="D132" s="739" t="s">
        <v>1734</v>
      </c>
      <c r="E132" s="739" t="s">
        <v>1734</v>
      </c>
      <c r="F132" s="100" t="s">
        <v>4353</v>
      </c>
      <c r="G132" s="738">
        <v>57.1</v>
      </c>
      <c r="H132" s="330"/>
      <c r="I132" s="738">
        <v>1.0</v>
      </c>
      <c r="J132" s="741" t="s">
        <v>64</v>
      </c>
      <c r="K132" s="742" t="s">
        <v>1041</v>
      </c>
      <c r="L132" s="254"/>
      <c r="M132" s="253"/>
      <c r="N132" s="100" t="s">
        <v>4264</v>
      </c>
      <c r="O132" s="254"/>
      <c r="P132" s="253"/>
      <c r="Q132" s="747">
        <v>25032.0</v>
      </c>
      <c r="R132" s="254"/>
      <c r="S132" s="105"/>
      <c r="T132" s="105"/>
      <c r="U132" s="253"/>
      <c r="V132" s="742" t="s">
        <v>4232</v>
      </c>
      <c r="W132" s="330"/>
      <c r="X132" s="742" t="s">
        <v>76</v>
      </c>
      <c r="Y132" s="254"/>
      <c r="Z132" s="105"/>
      <c r="AA132" s="253"/>
      <c r="AB132" s="742" t="s">
        <v>4242</v>
      </c>
      <c r="AC132" s="738">
        <v>1.026</v>
      </c>
      <c r="AD132" s="742" t="s">
        <v>4222</v>
      </c>
    </row>
    <row r="133" ht="16.5" customHeight="1">
      <c r="A133" s="738">
        <v>35.0</v>
      </c>
      <c r="B133" s="748"/>
      <c r="C133" s="752" t="s">
        <v>3065</v>
      </c>
      <c r="D133" s="739" t="s">
        <v>1734</v>
      </c>
      <c r="E133" s="739" t="s">
        <v>1734</v>
      </c>
      <c r="F133" s="100" t="s">
        <v>4273</v>
      </c>
      <c r="G133" s="738">
        <v>57.1</v>
      </c>
      <c r="H133" s="330"/>
      <c r="I133" s="738">
        <v>1.0</v>
      </c>
      <c r="J133" s="746" t="s">
        <v>54</v>
      </c>
      <c r="K133" s="742" t="s">
        <v>1041</v>
      </c>
      <c r="L133" s="254"/>
      <c r="M133" s="253"/>
      <c r="N133" s="100" t="s">
        <v>4231</v>
      </c>
      <c r="O133" s="254"/>
      <c r="P133" s="253"/>
      <c r="Q133" s="747">
        <v>25032.0</v>
      </c>
      <c r="R133" s="254"/>
      <c r="S133" s="105"/>
      <c r="T133" s="105"/>
      <c r="U133" s="253"/>
      <c r="V133" s="742" t="s">
        <v>4232</v>
      </c>
      <c r="W133" s="330"/>
      <c r="X133" s="742" t="s">
        <v>4221</v>
      </c>
      <c r="Y133" s="254"/>
      <c r="Z133" s="105"/>
      <c r="AA133" s="253"/>
      <c r="AB133" s="742" t="s">
        <v>4242</v>
      </c>
      <c r="AC133" s="738">
        <v>0.623</v>
      </c>
      <c r="AD133" s="742" t="s">
        <v>4222</v>
      </c>
    </row>
    <row r="134" ht="16.5" customHeight="1">
      <c r="A134" s="738">
        <v>35.0</v>
      </c>
      <c r="B134" s="748"/>
      <c r="C134" s="752" t="s">
        <v>3065</v>
      </c>
      <c r="D134" s="739" t="s">
        <v>1734</v>
      </c>
      <c r="E134" s="739" t="s">
        <v>1734</v>
      </c>
      <c r="F134" s="100" t="s">
        <v>4267</v>
      </c>
      <c r="G134" s="738">
        <v>57.1</v>
      </c>
      <c r="H134" s="330"/>
      <c r="I134" s="738">
        <v>3.0</v>
      </c>
      <c r="J134" s="741" t="s">
        <v>64</v>
      </c>
      <c r="K134" s="742" t="s">
        <v>1047</v>
      </c>
      <c r="L134" s="254"/>
      <c r="M134" s="253"/>
      <c r="N134" s="100" t="s">
        <v>4268</v>
      </c>
      <c r="O134" s="254"/>
      <c r="P134" s="253"/>
      <c r="Q134" s="747">
        <v>25032.0</v>
      </c>
      <c r="R134" s="254"/>
      <c r="S134" s="105"/>
      <c r="T134" s="105"/>
      <c r="U134" s="253"/>
      <c r="V134" s="738">
        <v>2019.0</v>
      </c>
      <c r="W134" s="330"/>
      <c r="X134" s="742" t="s">
        <v>4221</v>
      </c>
      <c r="Y134" s="254"/>
      <c r="Z134" s="105"/>
      <c r="AA134" s="253"/>
      <c r="AB134" s="742" t="s">
        <v>4242</v>
      </c>
      <c r="AC134" s="748"/>
      <c r="AD134" s="742" t="s">
        <v>4269</v>
      </c>
    </row>
    <row r="135" ht="16.5" customHeight="1">
      <c r="A135" s="738">
        <v>35.0</v>
      </c>
      <c r="B135" s="748"/>
      <c r="C135" s="100" t="s">
        <v>4382</v>
      </c>
      <c r="D135" s="739" t="s">
        <v>3821</v>
      </c>
      <c r="E135" s="739" t="s">
        <v>3821</v>
      </c>
      <c r="F135" s="100" t="s">
        <v>4297</v>
      </c>
      <c r="G135" s="738">
        <v>57.1</v>
      </c>
      <c r="H135" s="330"/>
      <c r="I135" s="738">
        <v>1.0</v>
      </c>
      <c r="J135" s="749" t="s">
        <v>77</v>
      </c>
      <c r="K135" s="742" t="s">
        <v>1041</v>
      </c>
      <c r="L135" s="254"/>
      <c r="M135" s="253"/>
      <c r="N135" s="100" t="s">
        <v>4298</v>
      </c>
      <c r="O135" s="254"/>
      <c r="P135" s="253"/>
      <c r="Q135" s="747">
        <v>1250.0</v>
      </c>
      <c r="R135" s="254"/>
      <c r="S135" s="105"/>
      <c r="T135" s="105"/>
      <c r="U135" s="253"/>
      <c r="V135" s="742" t="s">
        <v>4254</v>
      </c>
      <c r="W135" s="330"/>
      <c r="X135" s="742" t="s">
        <v>74</v>
      </c>
      <c r="Y135" s="254"/>
      <c r="Z135" s="105"/>
      <c r="AA135" s="253"/>
      <c r="AB135" s="742" t="s">
        <v>4216</v>
      </c>
      <c r="AC135" s="738">
        <v>1.3</v>
      </c>
      <c r="AD135" s="742" t="s">
        <v>4299</v>
      </c>
    </row>
    <row r="136" ht="16.5" customHeight="1">
      <c r="A136" s="738">
        <v>35.0</v>
      </c>
      <c r="B136" s="748"/>
      <c r="C136" s="100" t="s">
        <v>4383</v>
      </c>
      <c r="D136" s="739" t="s">
        <v>4384</v>
      </c>
      <c r="E136" s="761" t="s">
        <v>4385</v>
      </c>
      <c r="F136" s="100" t="s">
        <v>4266</v>
      </c>
      <c r="G136" s="738">
        <v>57.1</v>
      </c>
      <c r="H136" s="330"/>
      <c r="I136" s="738">
        <v>1.0</v>
      </c>
      <c r="J136" s="749" t="s">
        <v>77</v>
      </c>
      <c r="K136" s="742" t="s">
        <v>1041</v>
      </c>
      <c r="L136" s="254"/>
      <c r="M136" s="253"/>
      <c r="N136" s="100" t="s">
        <v>4231</v>
      </c>
      <c r="O136" s="254"/>
      <c r="P136" s="253"/>
      <c r="Q136" s="747">
        <v>74278.0</v>
      </c>
      <c r="R136" s="254"/>
      <c r="S136" s="105"/>
      <c r="T136" s="105"/>
      <c r="U136" s="253"/>
      <c r="V136" s="742" t="s">
        <v>4232</v>
      </c>
      <c r="W136" s="330"/>
      <c r="X136" s="742" t="s">
        <v>4221</v>
      </c>
      <c r="Y136" s="254"/>
      <c r="Z136" s="105"/>
      <c r="AA136" s="253"/>
      <c r="AB136" s="742" t="s">
        <v>4242</v>
      </c>
      <c r="AC136" s="738">
        <v>1.3817</v>
      </c>
      <c r="AD136" s="742" t="s">
        <v>4222</v>
      </c>
    </row>
    <row r="137" ht="16.5" customHeight="1">
      <c r="A137" s="738">
        <v>35.0</v>
      </c>
      <c r="B137" s="748"/>
      <c r="C137" s="100" t="s">
        <v>4386</v>
      </c>
      <c r="D137" s="739" t="s">
        <v>1865</v>
      </c>
      <c r="E137" s="739" t="s">
        <v>1865</v>
      </c>
      <c r="F137" s="100" t="s">
        <v>4267</v>
      </c>
      <c r="G137" s="738">
        <v>57.1</v>
      </c>
      <c r="H137" s="330"/>
      <c r="I137" s="738">
        <v>3.0</v>
      </c>
      <c r="J137" s="741" t="s">
        <v>64</v>
      </c>
      <c r="K137" s="742" t="s">
        <v>1047</v>
      </c>
      <c r="L137" s="254"/>
      <c r="M137" s="253"/>
      <c r="N137" s="100" t="s">
        <v>4268</v>
      </c>
      <c r="O137" s="254"/>
      <c r="P137" s="253"/>
      <c r="Q137" s="747">
        <v>45627.0</v>
      </c>
      <c r="R137" s="254"/>
      <c r="S137" s="105"/>
      <c r="T137" s="105"/>
      <c r="U137" s="253"/>
      <c r="V137" s="738">
        <v>2019.0</v>
      </c>
      <c r="W137" s="330"/>
      <c r="X137" s="742" t="s">
        <v>4221</v>
      </c>
      <c r="Y137" s="254"/>
      <c r="Z137" s="105"/>
      <c r="AA137" s="253"/>
      <c r="AB137" s="742" t="s">
        <v>1980</v>
      </c>
      <c r="AC137" s="748"/>
      <c r="AD137" s="742" t="s">
        <v>4269</v>
      </c>
    </row>
    <row r="138" ht="16.5" customHeight="1">
      <c r="A138" s="738">
        <v>35.0</v>
      </c>
      <c r="B138" s="748"/>
      <c r="C138" s="100" t="s">
        <v>4387</v>
      </c>
      <c r="D138" s="739" t="s">
        <v>4388</v>
      </c>
      <c r="E138" s="761" t="s">
        <v>1899</v>
      </c>
      <c r="F138" s="100" t="s">
        <v>4273</v>
      </c>
      <c r="G138" s="738">
        <v>57.1</v>
      </c>
      <c r="H138" s="330"/>
      <c r="I138" s="738">
        <v>1.0</v>
      </c>
      <c r="J138" s="749" t="s">
        <v>77</v>
      </c>
      <c r="K138" s="742" t="s">
        <v>1041</v>
      </c>
      <c r="L138" s="254"/>
      <c r="M138" s="253"/>
      <c r="N138" s="100" t="s">
        <v>4231</v>
      </c>
      <c r="O138" s="254"/>
      <c r="P138" s="253"/>
      <c r="Q138" s="747">
        <v>74278.0</v>
      </c>
      <c r="R138" s="254"/>
      <c r="S138" s="105"/>
      <c r="T138" s="105"/>
      <c r="U138" s="253"/>
      <c r="V138" s="742" t="s">
        <v>4232</v>
      </c>
      <c r="W138" s="330"/>
      <c r="X138" s="742" t="s">
        <v>4221</v>
      </c>
      <c r="Y138" s="254"/>
      <c r="Z138" s="105"/>
      <c r="AA138" s="253"/>
      <c r="AB138" s="742" t="s">
        <v>4242</v>
      </c>
      <c r="AC138" s="738">
        <v>1.0132</v>
      </c>
      <c r="AD138" s="742" t="s">
        <v>4222</v>
      </c>
    </row>
    <row r="139" ht="16.5" customHeight="1">
      <c r="A139" s="738">
        <v>35.0</v>
      </c>
      <c r="B139" s="748"/>
      <c r="C139" s="100" t="s">
        <v>4387</v>
      </c>
      <c r="D139" s="739" t="s">
        <v>4388</v>
      </c>
      <c r="E139" s="761" t="s">
        <v>1899</v>
      </c>
      <c r="F139" s="100" t="s">
        <v>4266</v>
      </c>
      <c r="G139" s="738">
        <v>57.1</v>
      </c>
      <c r="H139" s="330"/>
      <c r="I139" s="738">
        <v>1.0</v>
      </c>
      <c r="J139" s="746" t="s">
        <v>54</v>
      </c>
      <c r="K139" s="742" t="s">
        <v>1041</v>
      </c>
      <c r="L139" s="254"/>
      <c r="M139" s="253"/>
      <c r="N139" s="100" t="s">
        <v>4231</v>
      </c>
      <c r="O139" s="254"/>
      <c r="P139" s="253"/>
      <c r="Q139" s="747">
        <v>74278.0</v>
      </c>
      <c r="R139" s="254"/>
      <c r="S139" s="105"/>
      <c r="T139" s="105"/>
      <c r="U139" s="253"/>
      <c r="V139" s="742" t="s">
        <v>4232</v>
      </c>
      <c r="W139" s="330"/>
      <c r="X139" s="742" t="s">
        <v>4221</v>
      </c>
      <c r="Y139" s="254"/>
      <c r="Z139" s="105"/>
      <c r="AA139" s="253"/>
      <c r="AB139" s="742" t="s">
        <v>4242</v>
      </c>
      <c r="AC139" s="738">
        <v>0.4582</v>
      </c>
      <c r="AD139" s="742" t="s">
        <v>4222</v>
      </c>
    </row>
    <row r="140" ht="15.75" customHeight="1">
      <c r="A140" s="738">
        <v>35.0</v>
      </c>
      <c r="B140" s="748"/>
      <c r="C140" s="100" t="s">
        <v>1733</v>
      </c>
      <c r="D140" s="739" t="s">
        <v>4389</v>
      </c>
      <c r="E140" s="739" t="s">
        <v>4389</v>
      </c>
      <c r="F140" s="100" t="s">
        <v>4339</v>
      </c>
      <c r="G140" s="738">
        <v>57.1</v>
      </c>
      <c r="H140" s="330"/>
      <c r="I140" s="738">
        <v>1.0</v>
      </c>
      <c r="J140" s="741" t="s">
        <v>64</v>
      </c>
      <c r="K140" s="742" t="s">
        <v>1054</v>
      </c>
      <c r="L140" s="254"/>
      <c r="M140" s="253"/>
      <c r="N140" s="100" t="s">
        <v>4337</v>
      </c>
      <c r="O140" s="254"/>
      <c r="P140" s="253"/>
      <c r="Q140" s="762"/>
      <c r="R140" s="254"/>
      <c r="S140" s="105"/>
      <c r="T140" s="105"/>
      <c r="U140" s="253"/>
      <c r="V140" s="738">
        <v>2017.0</v>
      </c>
      <c r="W140" s="330"/>
      <c r="X140" s="742" t="s">
        <v>123</v>
      </c>
      <c r="Y140" s="254"/>
      <c r="Z140" s="105"/>
      <c r="AA140" s="253"/>
      <c r="AB140" s="742" t="s">
        <v>1034</v>
      </c>
      <c r="AC140" s="738">
        <v>0.83</v>
      </c>
      <c r="AD140" s="742" t="s">
        <v>4338</v>
      </c>
    </row>
    <row r="141" ht="16.5" customHeight="1">
      <c r="A141" s="738">
        <v>35.0</v>
      </c>
      <c r="B141" s="748"/>
      <c r="C141" s="100" t="s">
        <v>1876</v>
      </c>
      <c r="D141" s="739" t="s">
        <v>4390</v>
      </c>
      <c r="E141" s="739" t="s">
        <v>4390</v>
      </c>
      <c r="F141" s="100" t="s">
        <v>4230</v>
      </c>
      <c r="G141" s="738">
        <v>57.1</v>
      </c>
      <c r="H141" s="330"/>
      <c r="I141" s="738">
        <v>1.0</v>
      </c>
      <c r="J141" s="746" t="s">
        <v>54</v>
      </c>
      <c r="K141" s="742" t="s">
        <v>1041</v>
      </c>
      <c r="L141" s="254"/>
      <c r="M141" s="253"/>
      <c r="N141" s="100" t="s">
        <v>4231</v>
      </c>
      <c r="O141" s="254"/>
      <c r="P141" s="253"/>
      <c r="Q141" s="747">
        <v>74278.0</v>
      </c>
      <c r="R141" s="254"/>
      <c r="S141" s="105"/>
      <c r="T141" s="105"/>
      <c r="U141" s="253"/>
      <c r="V141" s="742" t="s">
        <v>4391</v>
      </c>
      <c r="W141" s="330"/>
      <c r="X141" s="742" t="s">
        <v>4221</v>
      </c>
      <c r="Y141" s="254"/>
      <c r="Z141" s="105"/>
      <c r="AA141" s="253"/>
      <c r="AB141" s="742" t="s">
        <v>1034</v>
      </c>
      <c r="AC141" s="738">
        <v>0.7025</v>
      </c>
      <c r="AD141" s="742" t="s">
        <v>4222</v>
      </c>
    </row>
    <row r="142" ht="15.75" customHeight="1">
      <c r="A142" s="738">
        <v>35.0</v>
      </c>
      <c r="B142" s="748"/>
      <c r="C142" s="100" t="s">
        <v>4392</v>
      </c>
      <c r="D142" s="739" t="s">
        <v>4393</v>
      </c>
      <c r="E142" s="739" t="s">
        <v>4393</v>
      </c>
      <c r="F142" s="100" t="s">
        <v>4297</v>
      </c>
      <c r="G142" s="738">
        <v>57.1</v>
      </c>
      <c r="H142" s="330"/>
      <c r="I142" s="738">
        <v>1.0</v>
      </c>
      <c r="J142" s="746" t="s">
        <v>54</v>
      </c>
      <c r="K142" s="742" t="s">
        <v>1041</v>
      </c>
      <c r="L142" s="254"/>
      <c r="M142" s="253"/>
      <c r="N142" s="100" t="s">
        <v>4345</v>
      </c>
      <c r="O142" s="254"/>
      <c r="P142" s="253"/>
      <c r="Q142" s="762"/>
      <c r="R142" s="254"/>
      <c r="S142" s="105"/>
      <c r="T142" s="105"/>
      <c r="U142" s="253"/>
      <c r="V142" s="742" t="s">
        <v>4394</v>
      </c>
      <c r="W142" s="330"/>
      <c r="X142" s="742" t="s">
        <v>74</v>
      </c>
      <c r="Y142" s="254"/>
      <c r="Z142" s="105"/>
      <c r="AA142" s="253"/>
      <c r="AB142" s="742" t="s">
        <v>1034</v>
      </c>
      <c r="AC142" s="494">
        <v>-58.03</v>
      </c>
      <c r="AD142" s="742" t="s">
        <v>4347</v>
      </c>
    </row>
    <row r="143" ht="15.75" customHeight="1">
      <c r="A143" s="738">
        <v>35.0</v>
      </c>
      <c r="B143" s="748"/>
      <c r="C143" s="100" t="s">
        <v>4392</v>
      </c>
      <c r="D143" s="739" t="s">
        <v>4395</v>
      </c>
      <c r="E143" s="739" t="s">
        <v>4395</v>
      </c>
      <c r="F143" s="100" t="s">
        <v>4349</v>
      </c>
      <c r="G143" s="738">
        <v>57.1</v>
      </c>
      <c r="H143" s="330"/>
      <c r="I143" s="738">
        <v>1.0</v>
      </c>
      <c r="J143" s="741" t="s">
        <v>64</v>
      </c>
      <c r="K143" s="742" t="s">
        <v>1041</v>
      </c>
      <c r="L143" s="254"/>
      <c r="M143" s="253"/>
      <c r="N143" s="100" t="s">
        <v>4350</v>
      </c>
      <c r="O143" s="254"/>
      <c r="P143" s="253"/>
      <c r="Q143" s="762"/>
      <c r="R143" s="254"/>
      <c r="S143" s="105"/>
      <c r="T143" s="105"/>
      <c r="U143" s="253"/>
      <c r="V143" s="742" t="s">
        <v>4396</v>
      </c>
      <c r="W143" s="330"/>
      <c r="X143" s="742" t="s">
        <v>76</v>
      </c>
      <c r="Y143" s="254"/>
      <c r="Z143" s="105"/>
      <c r="AA143" s="253"/>
      <c r="AB143" s="742" t="s">
        <v>1034</v>
      </c>
      <c r="AC143" s="742" t="s">
        <v>2578</v>
      </c>
      <c r="AD143" s="742" t="s">
        <v>4352</v>
      </c>
    </row>
    <row r="144" ht="15.75" customHeight="1">
      <c r="A144" s="738">
        <v>35.0</v>
      </c>
      <c r="B144" s="748"/>
      <c r="C144" s="100" t="s">
        <v>1733</v>
      </c>
      <c r="D144" s="739" t="s">
        <v>4389</v>
      </c>
      <c r="E144" s="739" t="s">
        <v>4389</v>
      </c>
      <c r="F144" s="100" t="s">
        <v>4336</v>
      </c>
      <c r="G144" s="738">
        <v>57.2</v>
      </c>
      <c r="H144" s="330"/>
      <c r="I144" s="738">
        <v>1.0</v>
      </c>
      <c r="J144" s="746" t="s">
        <v>54</v>
      </c>
      <c r="K144" s="742" t="s">
        <v>1054</v>
      </c>
      <c r="L144" s="254"/>
      <c r="M144" s="253"/>
      <c r="N144" s="100" t="s">
        <v>4337</v>
      </c>
      <c r="O144" s="254"/>
      <c r="P144" s="253"/>
      <c r="Q144" s="762"/>
      <c r="R144" s="254"/>
      <c r="S144" s="105"/>
      <c r="T144" s="105"/>
      <c r="U144" s="253"/>
      <c r="V144" s="738">
        <v>2017.0</v>
      </c>
      <c r="W144" s="330"/>
      <c r="X144" s="742" t="s">
        <v>123</v>
      </c>
      <c r="Y144" s="254"/>
      <c r="Z144" s="105"/>
      <c r="AA144" s="253"/>
      <c r="AB144" s="742" t="s">
        <v>1034</v>
      </c>
      <c r="AC144" s="738">
        <v>1.5</v>
      </c>
      <c r="AD144" s="742" t="s">
        <v>4338</v>
      </c>
    </row>
    <row r="145" ht="16.5" customHeight="1">
      <c r="A145" s="738">
        <v>35.0</v>
      </c>
      <c r="B145" s="748"/>
      <c r="C145" s="100" t="s">
        <v>4382</v>
      </c>
      <c r="D145" s="739" t="s">
        <v>3821</v>
      </c>
      <c r="E145" s="739" t="s">
        <v>3821</v>
      </c>
      <c r="F145" s="100" t="s">
        <v>4252</v>
      </c>
      <c r="G145" s="738">
        <v>57.6</v>
      </c>
      <c r="H145" s="330"/>
      <c r="I145" s="738">
        <v>1.0</v>
      </c>
      <c r="J145" s="749" t="s">
        <v>77</v>
      </c>
      <c r="K145" s="742" t="s">
        <v>1041</v>
      </c>
      <c r="L145" s="254"/>
      <c r="M145" s="253"/>
      <c r="N145" s="100" t="s">
        <v>4397</v>
      </c>
      <c r="O145" s="254"/>
      <c r="P145" s="253"/>
      <c r="Q145" s="747">
        <v>1250.0</v>
      </c>
      <c r="R145" s="254"/>
      <c r="S145" s="105"/>
      <c r="T145" s="105"/>
      <c r="U145" s="253"/>
      <c r="V145" s="742" t="s">
        <v>4398</v>
      </c>
      <c r="W145" s="330"/>
      <c r="X145" s="742" t="s">
        <v>399</v>
      </c>
      <c r="Y145" s="254"/>
      <c r="Z145" s="105"/>
      <c r="AA145" s="253"/>
      <c r="AB145" s="742" t="s">
        <v>4242</v>
      </c>
      <c r="AC145" s="742" t="s">
        <v>2578</v>
      </c>
      <c r="AD145" s="742" t="s">
        <v>4261</v>
      </c>
    </row>
    <row r="146" ht="16.5" customHeight="1">
      <c r="A146" s="738">
        <v>35.0</v>
      </c>
      <c r="B146" s="748"/>
      <c r="C146" s="100" t="s">
        <v>4382</v>
      </c>
      <c r="D146" s="739" t="s">
        <v>3821</v>
      </c>
      <c r="E146" s="739" t="s">
        <v>3821</v>
      </c>
      <c r="F146" s="100" t="s">
        <v>4331</v>
      </c>
      <c r="G146" s="738">
        <v>57.6</v>
      </c>
      <c r="H146" s="330"/>
      <c r="I146" s="738">
        <v>1.0</v>
      </c>
      <c r="J146" s="749" t="s">
        <v>77</v>
      </c>
      <c r="K146" s="742" t="s">
        <v>1041</v>
      </c>
      <c r="L146" s="254"/>
      <c r="M146" s="253"/>
      <c r="N146" s="100" t="s">
        <v>4399</v>
      </c>
      <c r="O146" s="254"/>
      <c r="P146" s="253"/>
      <c r="Q146" s="747">
        <v>1250.0</v>
      </c>
      <c r="R146" s="254"/>
      <c r="S146" s="105"/>
      <c r="T146" s="105"/>
      <c r="U146" s="253"/>
      <c r="V146" s="742" t="s">
        <v>4400</v>
      </c>
      <c r="W146" s="330"/>
      <c r="X146" s="742" t="s">
        <v>399</v>
      </c>
      <c r="Y146" s="254"/>
      <c r="Z146" s="105"/>
      <c r="AA146" s="253"/>
      <c r="AB146" s="742" t="s">
        <v>4216</v>
      </c>
      <c r="AC146" s="738">
        <v>2.03</v>
      </c>
      <c r="AD146" s="742" t="s">
        <v>4401</v>
      </c>
    </row>
    <row r="147" ht="16.5" customHeight="1">
      <c r="A147" s="738">
        <v>35.0</v>
      </c>
      <c r="B147" s="748"/>
      <c r="C147" s="100" t="s">
        <v>192</v>
      </c>
      <c r="D147" s="739" t="s">
        <v>193</v>
      </c>
      <c r="E147" s="739" t="s">
        <v>193</v>
      </c>
      <c r="F147" s="100" t="s">
        <v>4212</v>
      </c>
      <c r="G147" s="740" t="s">
        <v>4213</v>
      </c>
      <c r="H147" s="330"/>
      <c r="I147" s="738">
        <v>2.0</v>
      </c>
      <c r="J147" s="741" t="s">
        <v>64</v>
      </c>
      <c r="K147" s="742" t="s">
        <v>1054</v>
      </c>
      <c r="L147" s="254"/>
      <c r="M147" s="253"/>
      <c r="N147" s="100" t="s">
        <v>4229</v>
      </c>
      <c r="O147" s="254"/>
      <c r="P147" s="253"/>
      <c r="Q147" s="747">
        <v>20581.0</v>
      </c>
      <c r="R147" s="254"/>
      <c r="S147" s="105"/>
      <c r="T147" s="105"/>
      <c r="U147" s="253"/>
      <c r="V147" s="738">
        <v>2019.0</v>
      </c>
      <c r="W147" s="330"/>
      <c r="X147" s="742" t="s">
        <v>4212</v>
      </c>
      <c r="Y147" s="254"/>
      <c r="Z147" s="105"/>
      <c r="AA147" s="253"/>
      <c r="AB147" s="742" t="s">
        <v>4242</v>
      </c>
      <c r="AC147" s="738">
        <v>1.1136</v>
      </c>
      <c r="AD147" s="742" t="s">
        <v>4217</v>
      </c>
    </row>
    <row r="148" ht="16.5" customHeight="1">
      <c r="A148" s="738">
        <v>35.0</v>
      </c>
      <c r="B148" s="748"/>
      <c r="C148" s="100" t="s">
        <v>955</v>
      </c>
      <c r="D148" s="739" t="s">
        <v>956</v>
      </c>
      <c r="E148" s="739" t="s">
        <v>956</v>
      </c>
      <c r="F148" s="100" t="s">
        <v>4212</v>
      </c>
      <c r="G148" s="740" t="s">
        <v>4213</v>
      </c>
      <c r="H148" s="330"/>
      <c r="I148" s="738">
        <v>2.0</v>
      </c>
      <c r="J148" s="741" t="s">
        <v>64</v>
      </c>
      <c r="K148" s="742" t="s">
        <v>1047</v>
      </c>
      <c r="L148" s="254"/>
      <c r="M148" s="253"/>
      <c r="N148" s="100" t="s">
        <v>4226</v>
      </c>
      <c r="O148" s="254"/>
      <c r="P148" s="253"/>
      <c r="Q148" s="747">
        <v>3562.0</v>
      </c>
      <c r="R148" s="254"/>
      <c r="S148" s="105"/>
      <c r="T148" s="105"/>
      <c r="U148" s="253"/>
      <c r="V148" s="738">
        <v>2019.0</v>
      </c>
      <c r="W148" s="330"/>
      <c r="X148" s="742" t="s">
        <v>4212</v>
      </c>
      <c r="Y148" s="254"/>
      <c r="Z148" s="105"/>
      <c r="AA148" s="253"/>
      <c r="AB148" s="742" t="s">
        <v>1980</v>
      </c>
      <c r="AC148" s="738">
        <v>1.1223</v>
      </c>
      <c r="AD148" s="742" t="s">
        <v>4217</v>
      </c>
    </row>
    <row r="149" ht="16.5" customHeight="1">
      <c r="A149" s="738">
        <v>35.0</v>
      </c>
      <c r="B149" s="748"/>
      <c r="C149" s="100" t="s">
        <v>175</v>
      </c>
      <c r="D149" s="739" t="s">
        <v>176</v>
      </c>
      <c r="E149" s="739" t="s">
        <v>176</v>
      </c>
      <c r="F149" s="100" t="s">
        <v>4212</v>
      </c>
      <c r="G149" s="740" t="s">
        <v>4213</v>
      </c>
      <c r="H149" s="330"/>
      <c r="I149" s="738">
        <v>2.0</v>
      </c>
      <c r="J149" s="741" t="s">
        <v>64</v>
      </c>
      <c r="K149" s="742" t="s">
        <v>1054</v>
      </c>
      <c r="L149" s="254"/>
      <c r="M149" s="253"/>
      <c r="N149" s="100" t="s">
        <v>4229</v>
      </c>
      <c r="O149" s="254"/>
      <c r="P149" s="253"/>
      <c r="Q149" s="747">
        <v>28675.0</v>
      </c>
      <c r="R149" s="254"/>
      <c r="S149" s="105"/>
      <c r="T149" s="105"/>
      <c r="U149" s="253"/>
      <c r="V149" s="738">
        <v>2019.0</v>
      </c>
      <c r="W149" s="330"/>
      <c r="X149" s="742" t="s">
        <v>4212</v>
      </c>
      <c r="Y149" s="254"/>
      <c r="Z149" s="105"/>
      <c r="AA149" s="253"/>
      <c r="AB149" s="742" t="s">
        <v>4216</v>
      </c>
      <c r="AC149" s="738">
        <v>0.9939</v>
      </c>
      <c r="AD149" s="742" t="s">
        <v>4217</v>
      </c>
    </row>
    <row r="150" ht="16.5" customHeight="1">
      <c r="A150" s="738">
        <v>35.0</v>
      </c>
      <c r="B150" s="748"/>
      <c r="C150" s="100" t="s">
        <v>158</v>
      </c>
      <c r="D150" s="739" t="s">
        <v>159</v>
      </c>
      <c r="E150" s="739" t="s">
        <v>159</v>
      </c>
      <c r="F150" s="100" t="s">
        <v>4212</v>
      </c>
      <c r="G150" s="740" t="s">
        <v>4213</v>
      </c>
      <c r="H150" s="330"/>
      <c r="I150" s="738">
        <v>2.0</v>
      </c>
      <c r="J150" s="741" t="s">
        <v>64</v>
      </c>
      <c r="K150" s="742" t="s">
        <v>1054</v>
      </c>
      <c r="L150" s="254"/>
      <c r="M150" s="253"/>
      <c r="N150" s="100" t="s">
        <v>4214</v>
      </c>
      <c r="O150" s="254"/>
      <c r="P150" s="253"/>
      <c r="Q150" s="747">
        <v>47220.0</v>
      </c>
      <c r="R150" s="254"/>
      <c r="S150" s="105"/>
      <c r="T150" s="105"/>
      <c r="U150" s="253"/>
      <c r="V150" s="738">
        <v>2019.0</v>
      </c>
      <c r="W150" s="330"/>
      <c r="X150" s="742" t="s">
        <v>4212</v>
      </c>
      <c r="Y150" s="254"/>
      <c r="Z150" s="105"/>
      <c r="AA150" s="253"/>
      <c r="AB150" s="742" t="s">
        <v>4216</v>
      </c>
      <c r="AC150" s="738">
        <v>0.9021</v>
      </c>
      <c r="AD150" s="742" t="s">
        <v>4217</v>
      </c>
    </row>
    <row r="151" ht="16.5" customHeight="1">
      <c r="A151" s="738">
        <v>35.0</v>
      </c>
      <c r="B151" s="748"/>
      <c r="C151" s="752" t="s">
        <v>3065</v>
      </c>
      <c r="D151" s="739" t="s">
        <v>1734</v>
      </c>
      <c r="E151" s="739" t="s">
        <v>1734</v>
      </c>
      <c r="F151" s="100" t="s">
        <v>4212</v>
      </c>
      <c r="G151" s="740" t="s">
        <v>4213</v>
      </c>
      <c r="H151" s="330"/>
      <c r="I151" s="738">
        <v>2.0</v>
      </c>
      <c r="J151" s="741" t="s">
        <v>64</v>
      </c>
      <c r="K151" s="742" t="s">
        <v>1047</v>
      </c>
      <c r="L151" s="254"/>
      <c r="M151" s="253"/>
      <c r="N151" s="100" t="s">
        <v>4226</v>
      </c>
      <c r="O151" s="254"/>
      <c r="P151" s="253"/>
      <c r="Q151" s="747">
        <v>25032.0</v>
      </c>
      <c r="R151" s="254"/>
      <c r="S151" s="105"/>
      <c r="T151" s="105"/>
      <c r="U151" s="253"/>
      <c r="V151" s="738">
        <v>2019.0</v>
      </c>
      <c r="W151" s="330"/>
      <c r="X151" s="742" t="s">
        <v>4212</v>
      </c>
      <c r="Y151" s="254"/>
      <c r="Z151" s="105"/>
      <c r="AA151" s="253"/>
      <c r="AB151" s="742" t="s">
        <v>4242</v>
      </c>
      <c r="AC151" s="738">
        <v>0.8564</v>
      </c>
      <c r="AD151" s="742" t="s">
        <v>4217</v>
      </c>
    </row>
    <row r="152" ht="16.5" customHeight="1">
      <c r="A152" s="738">
        <v>35.0</v>
      </c>
      <c r="B152" s="748"/>
      <c r="C152" s="100" t="s">
        <v>990</v>
      </c>
      <c r="D152" s="739" t="s">
        <v>991</v>
      </c>
      <c r="E152" s="739" t="s">
        <v>991</v>
      </c>
      <c r="F152" s="100" t="s">
        <v>4212</v>
      </c>
      <c r="G152" s="740" t="s">
        <v>4213</v>
      </c>
      <c r="H152" s="330"/>
      <c r="I152" s="738">
        <v>2.0</v>
      </c>
      <c r="J152" s="741" t="s">
        <v>64</v>
      </c>
      <c r="K152" s="742" t="s">
        <v>1054</v>
      </c>
      <c r="L152" s="254"/>
      <c r="M152" s="253"/>
      <c r="N152" s="100" t="s">
        <v>4226</v>
      </c>
      <c r="O152" s="254"/>
      <c r="P152" s="253"/>
      <c r="Q152" s="747">
        <v>43241.0</v>
      </c>
      <c r="R152" s="254"/>
      <c r="S152" s="105"/>
      <c r="T152" s="105"/>
      <c r="U152" s="253"/>
      <c r="V152" s="738">
        <v>2019.0</v>
      </c>
      <c r="W152" s="330"/>
      <c r="X152" s="742" t="s">
        <v>4212</v>
      </c>
      <c r="Y152" s="254"/>
      <c r="Z152" s="105"/>
      <c r="AA152" s="253"/>
      <c r="AB152" s="742" t="s">
        <v>4242</v>
      </c>
      <c r="AC152" s="738">
        <v>0.9413</v>
      </c>
      <c r="AD152" s="742" t="s">
        <v>4217</v>
      </c>
    </row>
    <row r="153" ht="15.75" customHeight="1">
      <c r="A153" s="738">
        <v>35.0</v>
      </c>
      <c r="B153" s="748"/>
      <c r="C153" s="100" t="s">
        <v>1733</v>
      </c>
      <c r="D153" s="739" t="s">
        <v>4389</v>
      </c>
      <c r="E153" s="739" t="s">
        <v>4389</v>
      </c>
      <c r="F153" s="100" t="s">
        <v>4340</v>
      </c>
      <c r="G153" s="742" t="s">
        <v>4341</v>
      </c>
      <c r="H153" s="330"/>
      <c r="I153" s="738">
        <v>1.0</v>
      </c>
      <c r="J153" s="749" t="s">
        <v>77</v>
      </c>
      <c r="K153" s="742" t="s">
        <v>1054</v>
      </c>
      <c r="L153" s="254"/>
      <c r="M153" s="253"/>
      <c r="N153" s="100" t="s">
        <v>4337</v>
      </c>
      <c r="O153" s="254"/>
      <c r="P153" s="253"/>
      <c r="Q153" s="762"/>
      <c r="R153" s="254"/>
      <c r="S153" s="105"/>
      <c r="T153" s="105"/>
      <c r="U153" s="253"/>
      <c r="V153" s="738">
        <v>2017.0</v>
      </c>
      <c r="W153" s="330"/>
      <c r="X153" s="742" t="s">
        <v>123</v>
      </c>
      <c r="Y153" s="254"/>
      <c r="Z153" s="105"/>
      <c r="AA153" s="253"/>
      <c r="AB153" s="742" t="s">
        <v>1034</v>
      </c>
      <c r="AC153" s="738">
        <v>0.51</v>
      </c>
      <c r="AD153" s="742" t="s">
        <v>4338</v>
      </c>
    </row>
    <row r="154" ht="15.75" customHeight="1">
      <c r="A154" s="738">
        <v>36.0</v>
      </c>
      <c r="B154" s="100" t="s">
        <v>94</v>
      </c>
      <c r="C154" s="100" t="s">
        <v>4402</v>
      </c>
      <c r="D154" s="739" t="s">
        <v>4403</v>
      </c>
      <c r="E154" s="222" t="s">
        <v>954</v>
      </c>
      <c r="F154" s="100" t="s">
        <v>4289</v>
      </c>
      <c r="G154" s="738">
        <v>57.1</v>
      </c>
      <c r="H154" s="330"/>
      <c r="I154" s="738">
        <v>1.0</v>
      </c>
      <c r="J154" s="746" t="s">
        <v>54</v>
      </c>
      <c r="K154" s="742" t="s">
        <v>1041</v>
      </c>
      <c r="L154" s="254"/>
      <c r="M154" s="253"/>
      <c r="N154" s="100" t="s">
        <v>4231</v>
      </c>
      <c r="O154" s="254"/>
      <c r="P154" s="253"/>
      <c r="Q154" s="762"/>
      <c r="R154" s="254"/>
      <c r="S154" s="105"/>
      <c r="T154" s="105"/>
      <c r="U154" s="253"/>
      <c r="V154" s="742" t="s">
        <v>4232</v>
      </c>
      <c r="W154" s="330"/>
      <c r="X154" s="742" t="s">
        <v>4221</v>
      </c>
      <c r="Y154" s="254"/>
      <c r="Z154" s="105"/>
      <c r="AA154" s="253"/>
      <c r="AB154" s="742" t="s">
        <v>4242</v>
      </c>
      <c r="AC154" s="738">
        <v>0.2657</v>
      </c>
      <c r="AD154" s="742" t="s">
        <v>4222</v>
      </c>
    </row>
    <row r="155" ht="16.5" customHeight="1">
      <c r="A155" s="738">
        <v>36.0</v>
      </c>
      <c r="B155" s="748"/>
      <c r="C155" s="100" t="s">
        <v>4404</v>
      </c>
      <c r="D155" s="739" t="s">
        <v>679</v>
      </c>
      <c r="E155" s="739" t="s">
        <v>679</v>
      </c>
      <c r="F155" s="100" t="s">
        <v>4263</v>
      </c>
      <c r="G155" s="738">
        <v>57.1</v>
      </c>
      <c r="H155" s="330"/>
      <c r="I155" s="738">
        <v>1.0</v>
      </c>
      <c r="J155" s="746" t="s">
        <v>54</v>
      </c>
      <c r="K155" s="742" t="s">
        <v>1041</v>
      </c>
      <c r="L155" s="254"/>
      <c r="M155" s="253"/>
      <c r="N155" s="100" t="s">
        <v>4264</v>
      </c>
      <c r="O155" s="254"/>
      <c r="P155" s="253"/>
      <c r="Q155" s="747">
        <v>72104.0</v>
      </c>
      <c r="R155" s="254"/>
      <c r="S155" s="105"/>
      <c r="T155" s="105"/>
      <c r="U155" s="253"/>
      <c r="V155" s="748"/>
      <c r="W155" s="330"/>
      <c r="X155" s="742" t="s">
        <v>76</v>
      </c>
      <c r="Y155" s="254"/>
      <c r="Z155" s="105"/>
      <c r="AA155" s="253"/>
      <c r="AB155" s="742" t="s">
        <v>4216</v>
      </c>
      <c r="AC155" s="738">
        <v>0.2634</v>
      </c>
      <c r="AD155" s="742" t="s">
        <v>4222</v>
      </c>
    </row>
    <row r="156" ht="16.5" customHeight="1">
      <c r="A156" s="738">
        <v>36.0</v>
      </c>
      <c r="B156" s="748"/>
      <c r="C156" s="100" t="s">
        <v>4404</v>
      </c>
      <c r="D156" s="739" t="s">
        <v>679</v>
      </c>
      <c r="E156" s="739" t="s">
        <v>679</v>
      </c>
      <c r="F156" s="100" t="s">
        <v>4230</v>
      </c>
      <c r="G156" s="738">
        <v>57.1</v>
      </c>
      <c r="H156" s="330"/>
      <c r="I156" s="738">
        <v>1.0</v>
      </c>
      <c r="J156" s="749" t="s">
        <v>77</v>
      </c>
      <c r="K156" s="742" t="s">
        <v>1041</v>
      </c>
      <c r="L156" s="254"/>
      <c r="M156" s="253"/>
      <c r="N156" s="100" t="s">
        <v>4231</v>
      </c>
      <c r="O156" s="254"/>
      <c r="P156" s="253"/>
      <c r="Q156" s="747">
        <v>72104.0</v>
      </c>
      <c r="R156" s="254"/>
      <c r="S156" s="105"/>
      <c r="T156" s="105"/>
      <c r="U156" s="253"/>
      <c r="V156" s="742" t="s">
        <v>4232</v>
      </c>
      <c r="W156" s="330"/>
      <c r="X156" s="742" t="s">
        <v>4221</v>
      </c>
      <c r="Y156" s="254"/>
      <c r="Z156" s="105"/>
      <c r="AA156" s="253"/>
      <c r="AB156" s="742" t="s">
        <v>4216</v>
      </c>
      <c r="AC156" s="738">
        <v>0.9162</v>
      </c>
      <c r="AD156" s="742" t="s">
        <v>4222</v>
      </c>
    </row>
    <row r="157" ht="16.5" customHeight="1">
      <c r="A157" s="738">
        <v>36.0</v>
      </c>
      <c r="B157" s="748"/>
      <c r="C157" s="100" t="s">
        <v>4404</v>
      </c>
      <c r="D157" s="739" t="s">
        <v>679</v>
      </c>
      <c r="E157" s="739" t="s">
        <v>679</v>
      </c>
      <c r="F157" s="100" t="s">
        <v>4273</v>
      </c>
      <c r="G157" s="738">
        <v>57.1</v>
      </c>
      <c r="H157" s="330"/>
      <c r="I157" s="738">
        <v>1.0</v>
      </c>
      <c r="J157" s="749" t="s">
        <v>77</v>
      </c>
      <c r="K157" s="742" t="s">
        <v>1041</v>
      </c>
      <c r="L157" s="254"/>
      <c r="M157" s="253"/>
      <c r="N157" s="100" t="s">
        <v>4231</v>
      </c>
      <c r="O157" s="254"/>
      <c r="P157" s="253"/>
      <c r="Q157" s="747">
        <v>72104.0</v>
      </c>
      <c r="R157" s="254"/>
      <c r="S157" s="105"/>
      <c r="T157" s="105"/>
      <c r="U157" s="253"/>
      <c r="V157" s="742" t="s">
        <v>4232</v>
      </c>
      <c r="W157" s="330"/>
      <c r="X157" s="742" t="s">
        <v>4221</v>
      </c>
      <c r="Y157" s="254"/>
      <c r="Z157" s="105"/>
      <c r="AA157" s="253"/>
      <c r="AB157" s="742" t="s">
        <v>4216</v>
      </c>
      <c r="AC157" s="738">
        <v>1.562</v>
      </c>
      <c r="AD157" s="742" t="s">
        <v>4222</v>
      </c>
    </row>
    <row r="158" ht="16.5" customHeight="1">
      <c r="A158" s="738">
        <v>36.0</v>
      </c>
      <c r="B158" s="748"/>
      <c r="C158" s="100" t="s">
        <v>4404</v>
      </c>
      <c r="D158" s="739" t="s">
        <v>679</v>
      </c>
      <c r="E158" s="739" t="s">
        <v>679</v>
      </c>
      <c r="F158" s="100" t="s">
        <v>4405</v>
      </c>
      <c r="G158" s="738">
        <v>57.1</v>
      </c>
      <c r="H158" s="330"/>
      <c r="I158" s="738">
        <v>1.0</v>
      </c>
      <c r="J158" s="741" t="s">
        <v>64</v>
      </c>
      <c r="K158" s="742" t="s">
        <v>1041</v>
      </c>
      <c r="L158" s="254"/>
      <c r="M158" s="253"/>
      <c r="N158" s="100" t="s">
        <v>4406</v>
      </c>
      <c r="O158" s="254"/>
      <c r="P158" s="253"/>
      <c r="Q158" s="747">
        <v>72104.0</v>
      </c>
      <c r="R158" s="254"/>
      <c r="S158" s="105"/>
      <c r="T158" s="105"/>
      <c r="U158" s="253"/>
      <c r="V158" s="742" t="s">
        <v>4232</v>
      </c>
      <c r="W158" s="330"/>
      <c r="X158" s="742" t="s">
        <v>1331</v>
      </c>
      <c r="Y158" s="254"/>
      <c r="Z158" s="105"/>
      <c r="AA158" s="253"/>
      <c r="AB158" s="742" t="s">
        <v>4216</v>
      </c>
      <c r="AC158" s="738">
        <v>0.96</v>
      </c>
      <c r="AD158" s="742" t="s">
        <v>4222</v>
      </c>
    </row>
    <row r="159" ht="16.5" customHeight="1">
      <c r="A159" s="738">
        <v>36.0</v>
      </c>
      <c r="B159" s="748"/>
      <c r="C159" s="100" t="s">
        <v>4407</v>
      </c>
      <c r="D159" s="750" t="s">
        <v>765</v>
      </c>
      <c r="E159" s="750" t="s">
        <v>765</v>
      </c>
      <c r="F159" s="100" t="s">
        <v>4263</v>
      </c>
      <c r="G159" s="738">
        <v>57.1</v>
      </c>
      <c r="H159" s="330"/>
      <c r="I159" s="738">
        <v>1.0</v>
      </c>
      <c r="J159" s="746" t="s">
        <v>54</v>
      </c>
      <c r="K159" s="742" t="s">
        <v>1041</v>
      </c>
      <c r="L159" s="254"/>
      <c r="M159" s="253"/>
      <c r="N159" s="100" t="s">
        <v>4264</v>
      </c>
      <c r="O159" s="254"/>
      <c r="P159" s="253"/>
      <c r="Q159" s="747">
        <v>17937.0</v>
      </c>
      <c r="R159" s="254"/>
      <c r="S159" s="105"/>
      <c r="T159" s="105"/>
      <c r="U159" s="253"/>
      <c r="V159" s="748"/>
      <c r="W159" s="330"/>
      <c r="X159" s="742" t="s">
        <v>76</v>
      </c>
      <c r="Y159" s="254"/>
      <c r="Z159" s="105"/>
      <c r="AA159" s="253"/>
      <c r="AB159" s="742" t="s">
        <v>4216</v>
      </c>
      <c r="AC159" s="738">
        <v>0.8352</v>
      </c>
      <c r="AD159" s="742" t="s">
        <v>4222</v>
      </c>
    </row>
    <row r="160" ht="16.5" customHeight="1">
      <c r="A160" s="738">
        <v>36.0</v>
      </c>
      <c r="B160" s="748"/>
      <c r="C160" s="100" t="s">
        <v>4407</v>
      </c>
      <c r="D160" s="739" t="s">
        <v>765</v>
      </c>
      <c r="E160" s="739" t="s">
        <v>765</v>
      </c>
      <c r="F160" s="100" t="s">
        <v>4233</v>
      </c>
      <c r="G160" s="738">
        <v>57.1</v>
      </c>
      <c r="H160" s="330"/>
      <c r="I160" s="738">
        <v>1.0</v>
      </c>
      <c r="J160" s="749" t="s">
        <v>77</v>
      </c>
      <c r="K160" s="742" t="s">
        <v>1041</v>
      </c>
      <c r="L160" s="254"/>
      <c r="M160" s="253"/>
      <c r="N160" s="100" t="s">
        <v>4231</v>
      </c>
      <c r="O160" s="254"/>
      <c r="P160" s="253"/>
      <c r="Q160" s="747">
        <v>17937.0</v>
      </c>
      <c r="R160" s="254"/>
      <c r="S160" s="105"/>
      <c r="T160" s="105"/>
      <c r="U160" s="253"/>
      <c r="V160" s="742" t="s">
        <v>4232</v>
      </c>
      <c r="W160" s="330"/>
      <c r="X160" s="742" t="s">
        <v>4221</v>
      </c>
      <c r="Y160" s="254"/>
      <c r="Z160" s="105"/>
      <c r="AA160" s="253"/>
      <c r="AB160" s="742" t="s">
        <v>4216</v>
      </c>
      <c r="AC160" s="738">
        <v>0.4595</v>
      </c>
      <c r="AD160" s="742" t="s">
        <v>4222</v>
      </c>
    </row>
    <row r="161" ht="16.5" customHeight="1">
      <c r="A161" s="738">
        <v>36.0</v>
      </c>
      <c r="B161" s="748"/>
      <c r="C161" s="100" t="s">
        <v>4407</v>
      </c>
      <c r="D161" s="739" t="s">
        <v>765</v>
      </c>
      <c r="E161" s="739" t="s">
        <v>765</v>
      </c>
      <c r="F161" s="100" t="s">
        <v>4323</v>
      </c>
      <c r="G161" s="738">
        <v>57.1</v>
      </c>
      <c r="H161" s="330"/>
      <c r="I161" s="738">
        <v>1.0</v>
      </c>
      <c r="J161" s="746" t="s">
        <v>54</v>
      </c>
      <c r="K161" s="742" t="s">
        <v>1041</v>
      </c>
      <c r="L161" s="254"/>
      <c r="M161" s="253"/>
      <c r="N161" s="100" t="s">
        <v>4231</v>
      </c>
      <c r="O161" s="254"/>
      <c r="P161" s="253"/>
      <c r="Q161" s="747">
        <v>17937.0</v>
      </c>
      <c r="R161" s="254"/>
      <c r="S161" s="105"/>
      <c r="T161" s="105"/>
      <c r="U161" s="253"/>
      <c r="V161" s="742" t="s">
        <v>4232</v>
      </c>
      <c r="W161" s="330"/>
      <c r="X161" s="742" t="s">
        <v>4221</v>
      </c>
      <c r="Y161" s="254"/>
      <c r="Z161" s="105"/>
      <c r="AA161" s="253"/>
      <c r="AB161" s="742" t="s">
        <v>4216</v>
      </c>
      <c r="AC161" s="738">
        <v>0.822</v>
      </c>
      <c r="AD161" s="742" t="s">
        <v>4222</v>
      </c>
    </row>
    <row r="162" ht="15.75" customHeight="1">
      <c r="A162" s="738">
        <v>36.0</v>
      </c>
      <c r="B162" s="748"/>
      <c r="C162" s="100" t="s">
        <v>4408</v>
      </c>
      <c r="D162" s="739" t="s">
        <v>4409</v>
      </c>
      <c r="E162" s="739" t="s">
        <v>4409</v>
      </c>
      <c r="F162" s="100" t="s">
        <v>4340</v>
      </c>
      <c r="G162" s="738">
        <v>57.1</v>
      </c>
      <c r="H162" s="330"/>
      <c r="I162" s="738">
        <v>1.0</v>
      </c>
      <c r="J162" s="741" t="s">
        <v>64</v>
      </c>
      <c r="K162" s="742" t="s">
        <v>1054</v>
      </c>
      <c r="L162" s="254"/>
      <c r="M162" s="253"/>
      <c r="N162" s="100" t="s">
        <v>4337</v>
      </c>
      <c r="O162" s="254"/>
      <c r="P162" s="253"/>
      <c r="Q162" s="762"/>
      <c r="R162" s="254"/>
      <c r="S162" s="105"/>
      <c r="T162" s="105"/>
      <c r="U162" s="253"/>
      <c r="V162" s="738">
        <v>2017.0</v>
      </c>
      <c r="W162" s="330"/>
      <c r="X162" s="742" t="s">
        <v>123</v>
      </c>
      <c r="Y162" s="254"/>
      <c r="Z162" s="105"/>
      <c r="AA162" s="253"/>
      <c r="AB162" s="742" t="s">
        <v>1034</v>
      </c>
      <c r="AC162" s="738">
        <v>0.52</v>
      </c>
      <c r="AD162" s="742" t="s">
        <v>4338</v>
      </c>
    </row>
    <row r="163" ht="15.75" customHeight="1">
      <c r="A163" s="738">
        <v>36.0</v>
      </c>
      <c r="B163" s="748"/>
      <c r="C163" s="100" t="s">
        <v>4402</v>
      </c>
      <c r="D163" s="739" t="s">
        <v>4403</v>
      </c>
      <c r="E163" s="222" t="s">
        <v>954</v>
      </c>
      <c r="F163" s="100" t="s">
        <v>4410</v>
      </c>
      <c r="G163" s="738">
        <v>57.2</v>
      </c>
      <c r="H163" s="330"/>
      <c r="I163" s="738">
        <v>1.0</v>
      </c>
      <c r="J163" s="741" t="s">
        <v>64</v>
      </c>
      <c r="K163" s="742" t="s">
        <v>1054</v>
      </c>
      <c r="L163" s="254"/>
      <c r="M163" s="253"/>
      <c r="N163" s="100" t="s">
        <v>4411</v>
      </c>
      <c r="O163" s="254"/>
      <c r="P163" s="253"/>
      <c r="Q163" s="762"/>
      <c r="R163" s="254"/>
      <c r="S163" s="105"/>
      <c r="T163" s="105"/>
      <c r="U163" s="253"/>
      <c r="V163" s="742" t="s">
        <v>4412</v>
      </c>
      <c r="W163" s="330"/>
      <c r="X163" s="742" t="s">
        <v>123</v>
      </c>
      <c r="Y163" s="254"/>
      <c r="Z163" s="105"/>
      <c r="AA163" s="253"/>
      <c r="AB163" s="742" t="s">
        <v>4242</v>
      </c>
      <c r="AC163" s="738">
        <v>0.8</v>
      </c>
      <c r="AD163" s="742" t="s">
        <v>4413</v>
      </c>
    </row>
    <row r="164" ht="16.5" customHeight="1">
      <c r="A164" s="738">
        <v>36.0</v>
      </c>
      <c r="B164" s="748"/>
      <c r="C164" s="100" t="s">
        <v>4404</v>
      </c>
      <c r="D164" s="739" t="s">
        <v>679</v>
      </c>
      <c r="E164" s="739" t="s">
        <v>679</v>
      </c>
      <c r="F164" s="100" t="s">
        <v>4410</v>
      </c>
      <c r="G164" s="738">
        <v>57.2</v>
      </c>
      <c r="H164" s="330"/>
      <c r="I164" s="738">
        <v>1.0</v>
      </c>
      <c r="J164" s="741" t="s">
        <v>64</v>
      </c>
      <c r="K164" s="742" t="s">
        <v>1054</v>
      </c>
      <c r="L164" s="254"/>
      <c r="M164" s="253"/>
      <c r="N164" s="100" t="s">
        <v>4411</v>
      </c>
      <c r="O164" s="254"/>
      <c r="P164" s="253"/>
      <c r="Q164" s="747">
        <v>72104.0</v>
      </c>
      <c r="R164" s="254"/>
      <c r="S164" s="105"/>
      <c r="T164" s="105"/>
      <c r="U164" s="253"/>
      <c r="V164" s="742" t="s">
        <v>4412</v>
      </c>
      <c r="W164" s="330"/>
      <c r="X164" s="742" t="s">
        <v>123</v>
      </c>
      <c r="Y164" s="254"/>
      <c r="Z164" s="105"/>
      <c r="AA164" s="253"/>
      <c r="AB164" s="742" t="s">
        <v>4216</v>
      </c>
      <c r="AC164" s="738">
        <v>0.9</v>
      </c>
      <c r="AD164" s="742" t="s">
        <v>4413</v>
      </c>
    </row>
    <row r="165" ht="15.75" customHeight="1">
      <c r="A165" s="738">
        <v>36.0</v>
      </c>
      <c r="B165" s="748"/>
      <c r="C165" s="100" t="s">
        <v>4408</v>
      </c>
      <c r="D165" s="739" t="s">
        <v>4409</v>
      </c>
      <c r="E165" s="739" t="s">
        <v>4409</v>
      </c>
      <c r="F165" s="100" t="s">
        <v>4336</v>
      </c>
      <c r="G165" s="738">
        <v>57.2</v>
      </c>
      <c r="H165" s="330"/>
      <c r="I165" s="738">
        <v>1.0</v>
      </c>
      <c r="J165" s="746" t="s">
        <v>54</v>
      </c>
      <c r="K165" s="742" t="s">
        <v>1054</v>
      </c>
      <c r="L165" s="254"/>
      <c r="M165" s="253"/>
      <c r="N165" s="100" t="s">
        <v>4337</v>
      </c>
      <c r="O165" s="254"/>
      <c r="P165" s="253"/>
      <c r="Q165" s="762"/>
      <c r="R165" s="254"/>
      <c r="S165" s="105"/>
      <c r="T165" s="105"/>
      <c r="U165" s="253"/>
      <c r="V165" s="738">
        <v>2017.0</v>
      </c>
      <c r="W165" s="330"/>
      <c r="X165" s="742" t="s">
        <v>123</v>
      </c>
      <c r="Y165" s="254"/>
      <c r="Z165" s="105"/>
      <c r="AA165" s="253"/>
      <c r="AB165" s="742" t="s">
        <v>1034</v>
      </c>
      <c r="AC165" s="738">
        <v>1.06</v>
      </c>
      <c r="AD165" s="742" t="s">
        <v>4338</v>
      </c>
    </row>
    <row r="166" ht="16.5" customHeight="1">
      <c r="A166" s="738">
        <v>36.0</v>
      </c>
      <c r="B166" s="748"/>
      <c r="C166" s="100" t="s">
        <v>1056</v>
      </c>
      <c r="D166" s="739" t="s">
        <v>1057</v>
      </c>
      <c r="E166" s="739" t="s">
        <v>1057</v>
      </c>
      <c r="F166" s="100" t="s">
        <v>4212</v>
      </c>
      <c r="G166" s="740" t="s">
        <v>4213</v>
      </c>
      <c r="H166" s="330"/>
      <c r="I166" s="738">
        <v>2.0</v>
      </c>
      <c r="J166" s="741" t="s">
        <v>64</v>
      </c>
      <c r="K166" s="742" t="s">
        <v>1054</v>
      </c>
      <c r="L166" s="254"/>
      <c r="M166" s="253"/>
      <c r="N166" s="100" t="s">
        <v>4229</v>
      </c>
      <c r="O166" s="254"/>
      <c r="P166" s="253"/>
      <c r="Q166" s="744">
        <v>242.0</v>
      </c>
      <c r="R166" s="254"/>
      <c r="S166" s="105"/>
      <c r="T166" s="105"/>
      <c r="U166" s="253"/>
      <c r="V166" s="738">
        <v>2019.0</v>
      </c>
      <c r="W166" s="330"/>
      <c r="X166" s="742" t="s">
        <v>4212</v>
      </c>
      <c r="Y166" s="254"/>
      <c r="Z166" s="105"/>
      <c r="AA166" s="253"/>
      <c r="AB166" s="742" t="s">
        <v>4216</v>
      </c>
      <c r="AC166" s="738">
        <v>1.0823</v>
      </c>
      <c r="AD166" s="742" t="s">
        <v>4217</v>
      </c>
    </row>
    <row r="167" ht="16.5" customHeight="1">
      <c r="A167" s="738">
        <v>36.0</v>
      </c>
      <c r="B167" s="748"/>
      <c r="C167" s="100" t="s">
        <v>129</v>
      </c>
      <c r="D167" s="739" t="s">
        <v>130</v>
      </c>
      <c r="E167" s="739" t="s">
        <v>130</v>
      </c>
      <c r="F167" s="100" t="s">
        <v>4212</v>
      </c>
      <c r="G167" s="740" t="s">
        <v>4213</v>
      </c>
      <c r="H167" s="330"/>
      <c r="I167" s="738">
        <v>2.0</v>
      </c>
      <c r="J167" s="741" t="s">
        <v>64</v>
      </c>
      <c r="K167" s="742" t="s">
        <v>1054</v>
      </c>
      <c r="L167" s="254"/>
      <c r="M167" s="253"/>
      <c r="N167" s="100" t="s">
        <v>4229</v>
      </c>
      <c r="O167" s="254"/>
      <c r="P167" s="253"/>
      <c r="Q167" s="747">
        <v>9535.0</v>
      </c>
      <c r="R167" s="254"/>
      <c r="S167" s="105"/>
      <c r="T167" s="105"/>
      <c r="U167" s="253"/>
      <c r="V167" s="738">
        <v>2019.0</v>
      </c>
      <c r="W167" s="330"/>
      <c r="X167" s="742" t="s">
        <v>4212</v>
      </c>
      <c r="Y167" s="254"/>
      <c r="Z167" s="105"/>
      <c r="AA167" s="253"/>
      <c r="AB167" s="742" t="s">
        <v>4216</v>
      </c>
      <c r="AC167" s="738">
        <v>0.8607</v>
      </c>
      <c r="AD167" s="742" t="s">
        <v>4217</v>
      </c>
    </row>
    <row r="168" ht="16.5" customHeight="1">
      <c r="A168" s="738">
        <v>36.0</v>
      </c>
      <c r="B168" s="748"/>
      <c r="C168" s="100" t="s">
        <v>138</v>
      </c>
      <c r="D168" s="739" t="s">
        <v>139</v>
      </c>
      <c r="E168" s="739" t="s">
        <v>139</v>
      </c>
      <c r="F168" s="100" t="s">
        <v>4212</v>
      </c>
      <c r="G168" s="740" t="s">
        <v>4213</v>
      </c>
      <c r="H168" s="330"/>
      <c r="I168" s="738">
        <v>2.0</v>
      </c>
      <c r="J168" s="741" t="s">
        <v>64</v>
      </c>
      <c r="K168" s="742" t="s">
        <v>1054</v>
      </c>
      <c r="L168" s="254"/>
      <c r="M168" s="253"/>
      <c r="N168" s="100" t="s">
        <v>4229</v>
      </c>
      <c r="O168" s="254"/>
      <c r="P168" s="253"/>
      <c r="Q168" s="747">
        <v>74182.0</v>
      </c>
      <c r="R168" s="254"/>
      <c r="S168" s="105"/>
      <c r="T168" s="105"/>
      <c r="U168" s="253"/>
      <c r="V168" s="738">
        <v>2019.0</v>
      </c>
      <c r="W168" s="330"/>
      <c r="X168" s="742" t="s">
        <v>4212</v>
      </c>
      <c r="Y168" s="254"/>
      <c r="Z168" s="105"/>
      <c r="AA168" s="253"/>
      <c r="AB168" s="742" t="s">
        <v>4216</v>
      </c>
      <c r="AC168" s="738">
        <v>1.0685</v>
      </c>
      <c r="AD168" s="742" t="s">
        <v>4217</v>
      </c>
    </row>
    <row r="169" ht="16.5" customHeight="1">
      <c r="A169" s="738">
        <v>36.0</v>
      </c>
      <c r="B169" s="748"/>
      <c r="C169" s="100" t="s">
        <v>143</v>
      </c>
      <c r="D169" s="750" t="s">
        <v>144</v>
      </c>
      <c r="E169" s="750" t="s">
        <v>144</v>
      </c>
      <c r="F169" s="100" t="s">
        <v>4405</v>
      </c>
      <c r="G169" s="740" t="s">
        <v>4213</v>
      </c>
      <c r="H169" s="330"/>
      <c r="I169" s="738">
        <v>1.0</v>
      </c>
      <c r="J169" s="741" t="s">
        <v>64</v>
      </c>
      <c r="K169" s="742" t="s">
        <v>1041</v>
      </c>
      <c r="L169" s="254"/>
      <c r="M169" s="253"/>
      <c r="N169" s="100" t="s">
        <v>4414</v>
      </c>
      <c r="O169" s="254"/>
      <c r="P169" s="253"/>
      <c r="Q169" s="747">
        <v>65254.0</v>
      </c>
      <c r="R169" s="254"/>
      <c r="S169" s="105"/>
      <c r="T169" s="105"/>
      <c r="U169" s="253"/>
      <c r="V169" s="738">
        <v>2023.0</v>
      </c>
      <c r="W169" s="330"/>
      <c r="X169" s="742" t="s">
        <v>1331</v>
      </c>
      <c r="Y169" s="254"/>
      <c r="Z169" s="105"/>
      <c r="AA169" s="253"/>
      <c r="AB169" s="742" t="s">
        <v>4216</v>
      </c>
      <c r="AC169" s="738">
        <v>0.99</v>
      </c>
      <c r="AD169" s="742" t="s">
        <v>4269</v>
      </c>
    </row>
    <row r="170" ht="16.5" customHeight="1">
      <c r="A170" s="738">
        <v>36.0</v>
      </c>
      <c r="B170" s="748"/>
      <c r="C170" s="100" t="s">
        <v>1351</v>
      </c>
      <c r="D170" s="739" t="s">
        <v>1352</v>
      </c>
      <c r="E170" s="739" t="s">
        <v>1352</v>
      </c>
      <c r="F170" s="100" t="s">
        <v>4212</v>
      </c>
      <c r="G170" s="740" t="s">
        <v>4213</v>
      </c>
      <c r="H170" s="330"/>
      <c r="I170" s="738">
        <v>2.0</v>
      </c>
      <c r="J170" s="741" t="s">
        <v>64</v>
      </c>
      <c r="K170" s="742" t="s">
        <v>1054</v>
      </c>
      <c r="L170" s="254"/>
      <c r="M170" s="253"/>
      <c r="N170" s="100" t="s">
        <v>4214</v>
      </c>
      <c r="O170" s="254"/>
      <c r="P170" s="253"/>
      <c r="Q170" s="744">
        <v>229.0</v>
      </c>
      <c r="R170" s="254"/>
      <c r="S170" s="105"/>
      <c r="T170" s="105"/>
      <c r="U170" s="253"/>
      <c r="V170" s="738">
        <v>2019.0</v>
      </c>
      <c r="W170" s="330"/>
      <c r="X170" s="742" t="s">
        <v>4212</v>
      </c>
      <c r="Y170" s="254"/>
      <c r="Z170" s="105"/>
      <c r="AA170" s="253"/>
      <c r="AB170" s="742" t="s">
        <v>4216</v>
      </c>
      <c r="AC170" s="738">
        <v>0.9257</v>
      </c>
      <c r="AD170" s="742" t="s">
        <v>4217</v>
      </c>
    </row>
    <row r="171" ht="16.5" customHeight="1">
      <c r="A171" s="738">
        <v>36.0</v>
      </c>
      <c r="B171" s="748"/>
      <c r="C171" s="100" t="s">
        <v>1388</v>
      </c>
      <c r="D171" s="739" t="s">
        <v>1389</v>
      </c>
      <c r="E171" s="739" t="s">
        <v>1389</v>
      </c>
      <c r="F171" s="100" t="s">
        <v>4405</v>
      </c>
      <c r="G171" s="742" t="s">
        <v>4213</v>
      </c>
      <c r="H171" s="330"/>
      <c r="I171" s="738">
        <v>1.0</v>
      </c>
      <c r="J171" s="741" t="s">
        <v>64</v>
      </c>
      <c r="K171" s="742" t="s">
        <v>1041</v>
      </c>
      <c r="L171" s="254"/>
      <c r="M171" s="253"/>
      <c r="N171" s="100" t="s">
        <v>4414</v>
      </c>
      <c r="O171" s="254"/>
      <c r="P171" s="253"/>
      <c r="Q171" s="747">
        <v>4296.0</v>
      </c>
      <c r="R171" s="254"/>
      <c r="S171" s="105"/>
      <c r="T171" s="105"/>
      <c r="U171" s="253"/>
      <c r="V171" s="738">
        <v>2019.0</v>
      </c>
      <c r="W171" s="330"/>
      <c r="X171" s="742" t="s">
        <v>1331</v>
      </c>
      <c r="Y171" s="254"/>
      <c r="Z171" s="105"/>
      <c r="AA171" s="253"/>
      <c r="AB171" s="742" t="s">
        <v>4216</v>
      </c>
      <c r="AC171" s="738">
        <v>1.98</v>
      </c>
      <c r="AD171" s="742" t="s">
        <v>4269</v>
      </c>
    </row>
    <row r="172" ht="16.5" customHeight="1">
      <c r="A172" s="738">
        <v>36.0</v>
      </c>
      <c r="B172" s="748"/>
      <c r="C172" s="100" t="s">
        <v>1392</v>
      </c>
      <c r="D172" s="739" t="s">
        <v>1393</v>
      </c>
      <c r="E172" s="739" t="s">
        <v>1393</v>
      </c>
      <c r="F172" s="100" t="s">
        <v>4405</v>
      </c>
      <c r="G172" s="742" t="s">
        <v>4213</v>
      </c>
      <c r="H172" s="330"/>
      <c r="I172" s="738">
        <v>1.0</v>
      </c>
      <c r="J172" s="741" t="s">
        <v>64</v>
      </c>
      <c r="K172" s="742" t="s">
        <v>1041</v>
      </c>
      <c r="L172" s="254"/>
      <c r="M172" s="253"/>
      <c r="N172" s="100" t="s">
        <v>4414</v>
      </c>
      <c r="O172" s="254"/>
      <c r="P172" s="253"/>
      <c r="Q172" s="747">
        <v>7075.0</v>
      </c>
      <c r="R172" s="254"/>
      <c r="S172" s="105"/>
      <c r="T172" s="105"/>
      <c r="U172" s="253"/>
      <c r="V172" s="738">
        <v>2019.0</v>
      </c>
      <c r="W172" s="330"/>
      <c r="X172" s="742" t="s">
        <v>1331</v>
      </c>
      <c r="Y172" s="254"/>
      <c r="Z172" s="105"/>
      <c r="AA172" s="253"/>
      <c r="AB172" s="742" t="s">
        <v>4216</v>
      </c>
      <c r="AC172" s="738">
        <v>1.17</v>
      </c>
      <c r="AD172" s="742" t="s">
        <v>4269</v>
      </c>
    </row>
    <row r="173" ht="16.5" customHeight="1">
      <c r="A173" s="738">
        <v>36.0</v>
      </c>
      <c r="B173" s="748"/>
      <c r="C173" s="100" t="s">
        <v>1888</v>
      </c>
      <c r="D173" s="739" t="s">
        <v>1889</v>
      </c>
      <c r="E173" s="739" t="s">
        <v>1889</v>
      </c>
      <c r="F173" s="100" t="s">
        <v>4405</v>
      </c>
      <c r="G173" s="740" t="s">
        <v>4213</v>
      </c>
      <c r="H173" s="330"/>
      <c r="I173" s="738">
        <v>1.0</v>
      </c>
      <c r="J173" s="746" t="s">
        <v>54</v>
      </c>
      <c r="K173" s="742" t="s">
        <v>1041</v>
      </c>
      <c r="L173" s="254"/>
      <c r="M173" s="253"/>
      <c r="N173" s="100" t="s">
        <v>4414</v>
      </c>
      <c r="O173" s="254"/>
      <c r="P173" s="253"/>
      <c r="Q173" s="744">
        <v>588.0</v>
      </c>
      <c r="R173" s="254"/>
      <c r="S173" s="105"/>
      <c r="T173" s="105"/>
      <c r="U173" s="253"/>
      <c r="V173" s="738">
        <v>2019.0</v>
      </c>
      <c r="W173" s="330"/>
      <c r="X173" s="742" t="s">
        <v>1331</v>
      </c>
      <c r="Y173" s="254"/>
      <c r="Z173" s="105"/>
      <c r="AA173" s="253"/>
      <c r="AB173" s="742" t="s">
        <v>4216</v>
      </c>
      <c r="AC173" s="738">
        <v>0.47</v>
      </c>
      <c r="AD173" s="742" t="s">
        <v>4269</v>
      </c>
    </row>
    <row r="174" ht="16.5" customHeight="1">
      <c r="A174" s="738">
        <v>36.0</v>
      </c>
      <c r="B174" s="748"/>
      <c r="C174" s="100" t="s">
        <v>1490</v>
      </c>
      <c r="D174" s="739" t="s">
        <v>1491</v>
      </c>
      <c r="E174" s="739" t="s">
        <v>1491</v>
      </c>
      <c r="F174" s="100" t="s">
        <v>4405</v>
      </c>
      <c r="G174" s="740" t="s">
        <v>4213</v>
      </c>
      <c r="H174" s="330"/>
      <c r="I174" s="738">
        <v>1.0</v>
      </c>
      <c r="J174" s="746" t="s">
        <v>54</v>
      </c>
      <c r="K174" s="742" t="s">
        <v>1041</v>
      </c>
      <c r="L174" s="254"/>
      <c r="M174" s="253"/>
      <c r="N174" s="100" t="s">
        <v>4414</v>
      </c>
      <c r="O174" s="254"/>
      <c r="P174" s="253"/>
      <c r="Q174" s="747">
        <v>2735.0</v>
      </c>
      <c r="R174" s="254"/>
      <c r="S174" s="105"/>
      <c r="T174" s="105"/>
      <c r="U174" s="253"/>
      <c r="V174" s="738">
        <v>2020.0</v>
      </c>
      <c r="W174" s="330"/>
      <c r="X174" s="742" t="s">
        <v>1331</v>
      </c>
      <c r="Y174" s="254"/>
      <c r="Z174" s="105"/>
      <c r="AA174" s="253"/>
      <c r="AB174" s="742" t="s">
        <v>4216</v>
      </c>
      <c r="AC174" s="738">
        <v>0.73</v>
      </c>
      <c r="AD174" s="742" t="s">
        <v>4269</v>
      </c>
    </row>
    <row r="175" ht="16.5" customHeight="1">
      <c r="A175" s="738">
        <v>36.0</v>
      </c>
      <c r="B175" s="748"/>
      <c r="C175" s="100" t="s">
        <v>1744</v>
      </c>
      <c r="D175" s="739" t="s">
        <v>1745</v>
      </c>
      <c r="E175" s="739" t="s">
        <v>1745</v>
      </c>
      <c r="F175" s="100" t="s">
        <v>4212</v>
      </c>
      <c r="G175" s="740" t="s">
        <v>4213</v>
      </c>
      <c r="H175" s="330"/>
      <c r="I175" s="738">
        <v>2.0</v>
      </c>
      <c r="J175" s="741" t="s">
        <v>64</v>
      </c>
      <c r="K175" s="742" t="s">
        <v>1054</v>
      </c>
      <c r="L175" s="254"/>
      <c r="M175" s="253"/>
      <c r="N175" s="100" t="s">
        <v>4229</v>
      </c>
      <c r="O175" s="254"/>
      <c r="P175" s="253"/>
      <c r="Q175" s="744">
        <v>480.0</v>
      </c>
      <c r="R175" s="254"/>
      <c r="S175" s="105"/>
      <c r="T175" s="105"/>
      <c r="U175" s="253"/>
      <c r="V175" s="738">
        <v>2019.0</v>
      </c>
      <c r="W175" s="330"/>
      <c r="X175" s="742" t="s">
        <v>4212</v>
      </c>
      <c r="Y175" s="254"/>
      <c r="Z175" s="105"/>
      <c r="AA175" s="253"/>
      <c r="AB175" s="742" t="s">
        <v>4216</v>
      </c>
      <c r="AC175" s="738">
        <v>1.1857</v>
      </c>
      <c r="AD175" s="742" t="s">
        <v>4217</v>
      </c>
    </row>
    <row r="176" ht="16.5" customHeight="1">
      <c r="A176" s="738">
        <v>36.0</v>
      </c>
      <c r="B176" s="748"/>
      <c r="C176" s="100" t="s">
        <v>4415</v>
      </c>
      <c r="D176" s="739" t="s">
        <v>4416</v>
      </c>
      <c r="E176" s="739" t="s">
        <v>4416</v>
      </c>
      <c r="F176" s="100" t="s">
        <v>4212</v>
      </c>
      <c r="G176" s="740" t="s">
        <v>4213</v>
      </c>
      <c r="H176" s="330"/>
      <c r="I176" s="738">
        <v>2.0</v>
      </c>
      <c r="J176" s="741" t="s">
        <v>64</v>
      </c>
      <c r="K176" s="742" t="s">
        <v>1047</v>
      </c>
      <c r="L176" s="254"/>
      <c r="M176" s="253"/>
      <c r="N176" s="100" t="s">
        <v>4214</v>
      </c>
      <c r="O176" s="254"/>
      <c r="P176" s="253"/>
      <c r="Q176" s="744">
        <v>508.0</v>
      </c>
      <c r="R176" s="254"/>
      <c r="S176" s="105"/>
      <c r="T176" s="105"/>
      <c r="U176" s="253"/>
      <c r="V176" s="738">
        <v>2019.0</v>
      </c>
      <c r="W176" s="330"/>
      <c r="X176" s="742" t="s">
        <v>4212</v>
      </c>
      <c r="Y176" s="254"/>
      <c r="Z176" s="105"/>
      <c r="AA176" s="253"/>
      <c r="AB176" s="742" t="s">
        <v>4216</v>
      </c>
      <c r="AC176" s="738">
        <v>0.8371</v>
      </c>
      <c r="AD176" s="742" t="s">
        <v>4217</v>
      </c>
    </row>
    <row r="177" ht="16.5" customHeight="1">
      <c r="A177" s="738">
        <v>36.0</v>
      </c>
      <c r="B177" s="748"/>
      <c r="C177" s="100" t="s">
        <v>116</v>
      </c>
      <c r="D177" s="739" t="s">
        <v>117</v>
      </c>
      <c r="E177" s="739" t="s">
        <v>117</v>
      </c>
      <c r="F177" s="100" t="s">
        <v>4405</v>
      </c>
      <c r="G177" s="740" t="s">
        <v>4213</v>
      </c>
      <c r="H177" s="330"/>
      <c r="I177" s="738">
        <v>1.0</v>
      </c>
      <c r="J177" s="741" t="s">
        <v>64</v>
      </c>
      <c r="K177" s="742" t="s">
        <v>1041</v>
      </c>
      <c r="L177" s="254"/>
      <c r="M177" s="253"/>
      <c r="N177" s="100" t="s">
        <v>4414</v>
      </c>
      <c r="O177" s="254"/>
      <c r="P177" s="253"/>
      <c r="Q177" s="747">
        <v>41239.0</v>
      </c>
      <c r="R177" s="254"/>
      <c r="S177" s="105"/>
      <c r="T177" s="105"/>
      <c r="U177" s="253"/>
      <c r="V177" s="738">
        <v>2023.0</v>
      </c>
      <c r="W177" s="330"/>
      <c r="X177" s="742" t="s">
        <v>1331</v>
      </c>
      <c r="Y177" s="254"/>
      <c r="Z177" s="105"/>
      <c r="AA177" s="253"/>
      <c r="AB177" s="742" t="s">
        <v>4216</v>
      </c>
      <c r="AC177" s="738">
        <v>0.96</v>
      </c>
      <c r="AD177" s="742" t="s">
        <v>4269</v>
      </c>
    </row>
    <row r="178" ht="16.5" customHeight="1">
      <c r="A178" s="738">
        <v>36.0</v>
      </c>
      <c r="B178" s="748"/>
      <c r="C178" s="100" t="s">
        <v>1953</v>
      </c>
      <c r="D178" s="739" t="s">
        <v>1954</v>
      </c>
      <c r="E178" s="739" t="s">
        <v>1954</v>
      </c>
      <c r="F178" s="100" t="s">
        <v>4405</v>
      </c>
      <c r="G178" s="740" t="s">
        <v>4213</v>
      </c>
      <c r="H178" s="330"/>
      <c r="I178" s="738">
        <v>1.0</v>
      </c>
      <c r="J178" s="741" t="s">
        <v>64</v>
      </c>
      <c r="K178" s="742" t="s">
        <v>1041</v>
      </c>
      <c r="L178" s="254"/>
      <c r="M178" s="253"/>
      <c r="N178" s="100" t="s">
        <v>4414</v>
      </c>
      <c r="O178" s="254"/>
      <c r="P178" s="253"/>
      <c r="Q178" s="747">
        <v>8247.0</v>
      </c>
      <c r="R178" s="254"/>
      <c r="S178" s="105"/>
      <c r="T178" s="105"/>
      <c r="U178" s="253"/>
      <c r="V178" s="738">
        <v>2021.0</v>
      </c>
      <c r="W178" s="330"/>
      <c r="X178" s="742" t="s">
        <v>1331</v>
      </c>
      <c r="Y178" s="254"/>
      <c r="Z178" s="105"/>
      <c r="AA178" s="253"/>
      <c r="AB178" s="742" t="s">
        <v>4216</v>
      </c>
      <c r="AC178" s="738">
        <v>1.39</v>
      </c>
      <c r="AD178" s="742" t="s">
        <v>4269</v>
      </c>
    </row>
    <row r="179" ht="15.75" customHeight="1">
      <c r="A179" s="738">
        <v>36.0</v>
      </c>
      <c r="B179" s="748"/>
      <c r="C179" s="100" t="s">
        <v>4408</v>
      </c>
      <c r="D179" s="739" t="s">
        <v>4409</v>
      </c>
      <c r="E179" s="739" t="s">
        <v>4409</v>
      </c>
      <c r="F179" s="100" t="s">
        <v>4339</v>
      </c>
      <c r="G179" s="742" t="s">
        <v>4341</v>
      </c>
      <c r="H179" s="330"/>
      <c r="I179" s="738">
        <v>1.0</v>
      </c>
      <c r="J179" s="749" t="s">
        <v>77</v>
      </c>
      <c r="K179" s="742" t="s">
        <v>1054</v>
      </c>
      <c r="L179" s="254"/>
      <c r="M179" s="253"/>
      <c r="N179" s="100" t="s">
        <v>4337</v>
      </c>
      <c r="O179" s="254"/>
      <c r="P179" s="253"/>
      <c r="Q179" s="762"/>
      <c r="R179" s="254"/>
      <c r="S179" s="105"/>
      <c r="T179" s="105"/>
      <c r="U179" s="253"/>
      <c r="V179" s="738">
        <v>2017.0</v>
      </c>
      <c r="W179" s="330"/>
      <c r="X179" s="742" t="s">
        <v>123</v>
      </c>
      <c r="Y179" s="254"/>
      <c r="Z179" s="105"/>
      <c r="AA179" s="253"/>
      <c r="AB179" s="742" t="s">
        <v>1034</v>
      </c>
      <c r="AC179" s="738">
        <v>0.99</v>
      </c>
      <c r="AD179" s="742" t="s">
        <v>4338</v>
      </c>
    </row>
    <row r="180" ht="16.5" customHeight="1">
      <c r="A180" s="738">
        <v>37.0</v>
      </c>
      <c r="B180" s="100" t="s">
        <v>610</v>
      </c>
      <c r="C180" s="100" t="s">
        <v>1143</v>
      </c>
      <c r="D180" s="739" t="s">
        <v>612</v>
      </c>
      <c r="E180" s="739" t="s">
        <v>612</v>
      </c>
      <c r="F180" s="100" t="s">
        <v>4230</v>
      </c>
      <c r="G180" s="738">
        <v>57.1</v>
      </c>
      <c r="H180" s="330"/>
      <c r="I180" s="738">
        <v>1.0</v>
      </c>
      <c r="J180" s="749" t="s">
        <v>77</v>
      </c>
      <c r="K180" s="742" t="s">
        <v>1041</v>
      </c>
      <c r="L180" s="254"/>
      <c r="M180" s="253"/>
      <c r="N180" s="100" t="s">
        <v>4231</v>
      </c>
      <c r="O180" s="254"/>
      <c r="P180" s="253"/>
      <c r="Q180" s="747">
        <v>76762.0</v>
      </c>
      <c r="R180" s="254"/>
      <c r="S180" s="105"/>
      <c r="T180" s="105"/>
      <c r="U180" s="253"/>
      <c r="V180" s="742" t="s">
        <v>4232</v>
      </c>
      <c r="W180" s="330"/>
      <c r="X180" s="742" t="s">
        <v>4221</v>
      </c>
      <c r="Y180" s="254"/>
      <c r="Z180" s="105"/>
      <c r="AA180" s="253"/>
      <c r="AB180" s="742" t="s">
        <v>1980</v>
      </c>
      <c r="AC180" s="738">
        <v>0.143</v>
      </c>
      <c r="AD180" s="742" t="s">
        <v>4222</v>
      </c>
    </row>
    <row r="181" ht="16.5" customHeight="1">
      <c r="A181" s="738">
        <v>37.0</v>
      </c>
      <c r="B181" s="748"/>
      <c r="C181" s="100" t="s">
        <v>4417</v>
      </c>
      <c r="D181" s="739" t="s">
        <v>612</v>
      </c>
      <c r="E181" s="739" t="s">
        <v>612</v>
      </c>
      <c r="F181" s="100" t="s">
        <v>4273</v>
      </c>
      <c r="G181" s="738">
        <v>57.1</v>
      </c>
      <c r="H181" s="330"/>
      <c r="I181" s="738">
        <v>1.0</v>
      </c>
      <c r="J181" s="749" t="s">
        <v>77</v>
      </c>
      <c r="K181" s="742" t="s">
        <v>1041</v>
      </c>
      <c r="L181" s="254"/>
      <c r="M181" s="253"/>
      <c r="N181" s="100" t="s">
        <v>4231</v>
      </c>
      <c r="O181" s="254"/>
      <c r="P181" s="253"/>
      <c r="Q181" s="747">
        <v>76762.0</v>
      </c>
      <c r="R181" s="254"/>
      <c r="S181" s="105"/>
      <c r="T181" s="105"/>
      <c r="U181" s="253"/>
      <c r="V181" s="742" t="s">
        <v>4232</v>
      </c>
      <c r="W181" s="330"/>
      <c r="X181" s="742" t="s">
        <v>4221</v>
      </c>
      <c r="Y181" s="254"/>
      <c r="Z181" s="105"/>
      <c r="AA181" s="253"/>
      <c r="AB181" s="742" t="s">
        <v>1980</v>
      </c>
      <c r="AC181" s="738">
        <v>1.0923</v>
      </c>
      <c r="AD181" s="742" t="s">
        <v>4222</v>
      </c>
    </row>
    <row r="182" ht="16.5" customHeight="1">
      <c r="A182" s="738">
        <v>37.0</v>
      </c>
      <c r="B182" s="748"/>
      <c r="C182" s="100" t="s">
        <v>4417</v>
      </c>
      <c r="D182" s="739" t="s">
        <v>612</v>
      </c>
      <c r="E182" s="739" t="s">
        <v>612</v>
      </c>
      <c r="F182" s="100" t="s">
        <v>4233</v>
      </c>
      <c r="G182" s="738">
        <v>57.1</v>
      </c>
      <c r="H182" s="330"/>
      <c r="I182" s="738">
        <v>1.0</v>
      </c>
      <c r="J182" s="749" t="s">
        <v>77</v>
      </c>
      <c r="K182" s="742" t="s">
        <v>1041</v>
      </c>
      <c r="L182" s="254"/>
      <c r="M182" s="253"/>
      <c r="N182" s="100" t="s">
        <v>4231</v>
      </c>
      <c r="O182" s="254"/>
      <c r="P182" s="253"/>
      <c r="Q182" s="747">
        <v>76762.0</v>
      </c>
      <c r="R182" s="254"/>
      <c r="S182" s="105"/>
      <c r="T182" s="105"/>
      <c r="U182" s="253"/>
      <c r="V182" s="742" t="s">
        <v>4232</v>
      </c>
      <c r="W182" s="330"/>
      <c r="X182" s="742" t="s">
        <v>4221</v>
      </c>
      <c r="Y182" s="254"/>
      <c r="Z182" s="105"/>
      <c r="AA182" s="253"/>
      <c r="AB182" s="742" t="s">
        <v>1980</v>
      </c>
      <c r="AC182" s="738">
        <v>1.1113</v>
      </c>
      <c r="AD182" s="742" t="s">
        <v>4222</v>
      </c>
    </row>
    <row r="183" ht="16.5" customHeight="1">
      <c r="A183" s="738">
        <v>37.0</v>
      </c>
      <c r="B183" s="748"/>
      <c r="C183" s="100" t="s">
        <v>1143</v>
      </c>
      <c r="D183" s="739" t="s">
        <v>612</v>
      </c>
      <c r="E183" s="739" t="s">
        <v>612</v>
      </c>
      <c r="F183" s="100" t="s">
        <v>4323</v>
      </c>
      <c r="G183" s="738">
        <v>57.1</v>
      </c>
      <c r="H183" s="330"/>
      <c r="I183" s="738">
        <v>1.0</v>
      </c>
      <c r="J183" s="741" t="s">
        <v>64</v>
      </c>
      <c r="K183" s="742" t="s">
        <v>1041</v>
      </c>
      <c r="L183" s="254"/>
      <c r="M183" s="253"/>
      <c r="N183" s="100" t="s">
        <v>4231</v>
      </c>
      <c r="O183" s="254"/>
      <c r="P183" s="253"/>
      <c r="Q183" s="747">
        <v>76762.0</v>
      </c>
      <c r="R183" s="254"/>
      <c r="S183" s="105"/>
      <c r="T183" s="105"/>
      <c r="U183" s="253"/>
      <c r="V183" s="742" t="s">
        <v>4232</v>
      </c>
      <c r="W183" s="330"/>
      <c r="X183" s="742" t="s">
        <v>4221</v>
      </c>
      <c r="Y183" s="254"/>
      <c r="Z183" s="105"/>
      <c r="AA183" s="253"/>
      <c r="AB183" s="742" t="s">
        <v>1980</v>
      </c>
      <c r="AC183" s="738">
        <v>1.5589</v>
      </c>
      <c r="AD183" s="742" t="s">
        <v>4222</v>
      </c>
    </row>
    <row r="184" ht="16.5" customHeight="1">
      <c r="A184" s="738">
        <v>37.0</v>
      </c>
      <c r="B184" s="748"/>
      <c r="C184" s="100" t="s">
        <v>4418</v>
      </c>
      <c r="D184" s="739" t="s">
        <v>1231</v>
      </c>
      <c r="E184" s="739" t="s">
        <v>1231</v>
      </c>
      <c r="F184" s="100" t="s">
        <v>4275</v>
      </c>
      <c r="G184" s="738">
        <v>57.1</v>
      </c>
      <c r="H184" s="330"/>
      <c r="I184" s="738">
        <v>3.0</v>
      </c>
      <c r="J184" s="741" t="s">
        <v>64</v>
      </c>
      <c r="K184" s="742" t="s">
        <v>1047</v>
      </c>
      <c r="L184" s="254"/>
      <c r="M184" s="253"/>
      <c r="N184" s="100" t="s">
        <v>4276</v>
      </c>
      <c r="O184" s="254"/>
      <c r="P184" s="253"/>
      <c r="Q184" s="747">
        <v>6261.0</v>
      </c>
      <c r="R184" s="254"/>
      <c r="S184" s="105"/>
      <c r="T184" s="105"/>
      <c r="U184" s="253"/>
      <c r="V184" s="742" t="s">
        <v>4277</v>
      </c>
      <c r="W184" s="330"/>
      <c r="X184" s="742" t="s">
        <v>4221</v>
      </c>
      <c r="Y184" s="254"/>
      <c r="Z184" s="105"/>
      <c r="AA184" s="253"/>
      <c r="AB184" s="742" t="s">
        <v>4216</v>
      </c>
      <c r="AC184" s="742" t="s">
        <v>4278</v>
      </c>
      <c r="AD184" s="745" t="s">
        <v>4279</v>
      </c>
    </row>
    <row r="185" ht="16.5" customHeight="1">
      <c r="A185" s="738">
        <v>37.0</v>
      </c>
      <c r="B185" s="748"/>
      <c r="C185" s="100" t="s">
        <v>640</v>
      </c>
      <c r="D185" s="739" t="s">
        <v>641</v>
      </c>
      <c r="E185" s="739" t="s">
        <v>641</v>
      </c>
      <c r="F185" s="100" t="s">
        <v>4234</v>
      </c>
      <c r="G185" s="738">
        <v>57.1</v>
      </c>
      <c r="H185" s="330"/>
      <c r="I185" s="738">
        <v>1.0</v>
      </c>
      <c r="J185" s="746" t="s">
        <v>54</v>
      </c>
      <c r="K185" s="742" t="s">
        <v>1041</v>
      </c>
      <c r="L185" s="254"/>
      <c r="M185" s="253"/>
      <c r="N185" s="100" t="s">
        <v>4231</v>
      </c>
      <c r="O185" s="254"/>
      <c r="P185" s="253"/>
      <c r="Q185" s="747">
        <v>47237.0</v>
      </c>
      <c r="R185" s="254"/>
      <c r="S185" s="105"/>
      <c r="T185" s="105"/>
      <c r="U185" s="253"/>
      <c r="V185" s="742" t="s">
        <v>4232</v>
      </c>
      <c r="W185" s="330"/>
      <c r="X185" s="742" t="s">
        <v>4221</v>
      </c>
      <c r="Y185" s="254"/>
      <c r="Z185" s="105"/>
      <c r="AA185" s="253"/>
      <c r="AB185" s="742" t="s">
        <v>4216</v>
      </c>
      <c r="AC185" s="738">
        <v>0.0556</v>
      </c>
      <c r="AD185" s="742" t="s">
        <v>4222</v>
      </c>
    </row>
    <row r="186" ht="16.5" customHeight="1">
      <c r="A186" s="738">
        <v>37.0</v>
      </c>
      <c r="B186" s="748"/>
      <c r="C186" s="100" t="s">
        <v>640</v>
      </c>
      <c r="D186" s="739" t="s">
        <v>641</v>
      </c>
      <c r="E186" s="739" t="s">
        <v>641</v>
      </c>
      <c r="F186" s="100" t="s">
        <v>4230</v>
      </c>
      <c r="G186" s="738">
        <v>57.1</v>
      </c>
      <c r="H186" s="330"/>
      <c r="I186" s="738">
        <v>1.0</v>
      </c>
      <c r="J186" s="746" t="s">
        <v>54</v>
      </c>
      <c r="K186" s="742" t="s">
        <v>1041</v>
      </c>
      <c r="L186" s="254"/>
      <c r="M186" s="253"/>
      <c r="N186" s="100" t="s">
        <v>4231</v>
      </c>
      <c r="O186" s="254"/>
      <c r="P186" s="253"/>
      <c r="Q186" s="747">
        <v>47237.0</v>
      </c>
      <c r="R186" s="254"/>
      <c r="S186" s="105"/>
      <c r="T186" s="105"/>
      <c r="U186" s="253"/>
      <c r="V186" s="742" t="s">
        <v>4232</v>
      </c>
      <c r="W186" s="330"/>
      <c r="X186" s="742" t="s">
        <v>4221</v>
      </c>
      <c r="Y186" s="254"/>
      <c r="Z186" s="105"/>
      <c r="AA186" s="253"/>
      <c r="AB186" s="742" t="s">
        <v>4216</v>
      </c>
      <c r="AC186" s="738">
        <v>0.3762</v>
      </c>
      <c r="AD186" s="742" t="s">
        <v>4222</v>
      </c>
    </row>
    <row r="187" ht="16.5" customHeight="1">
      <c r="A187" s="738">
        <v>37.0</v>
      </c>
      <c r="B187" s="748"/>
      <c r="C187" s="100" t="s">
        <v>640</v>
      </c>
      <c r="D187" s="739" t="s">
        <v>641</v>
      </c>
      <c r="E187" s="739" t="s">
        <v>641</v>
      </c>
      <c r="F187" s="100" t="s">
        <v>4263</v>
      </c>
      <c r="G187" s="738">
        <v>57.1</v>
      </c>
      <c r="H187" s="330"/>
      <c r="I187" s="738">
        <v>1.0</v>
      </c>
      <c r="J187" s="746" t="s">
        <v>54</v>
      </c>
      <c r="K187" s="742" t="s">
        <v>1041</v>
      </c>
      <c r="L187" s="254"/>
      <c r="M187" s="253"/>
      <c r="N187" s="100" t="s">
        <v>4264</v>
      </c>
      <c r="O187" s="254"/>
      <c r="P187" s="253"/>
      <c r="Q187" s="747">
        <v>47237.0</v>
      </c>
      <c r="R187" s="254"/>
      <c r="S187" s="105"/>
      <c r="T187" s="105"/>
      <c r="U187" s="253"/>
      <c r="V187" s="748"/>
      <c r="W187" s="330"/>
      <c r="X187" s="742" t="s">
        <v>76</v>
      </c>
      <c r="Y187" s="254"/>
      <c r="Z187" s="105"/>
      <c r="AA187" s="253"/>
      <c r="AB187" s="742" t="s">
        <v>4216</v>
      </c>
      <c r="AC187" s="738">
        <v>0.8035</v>
      </c>
      <c r="AD187" s="742" t="s">
        <v>4222</v>
      </c>
    </row>
    <row r="188" ht="16.5" customHeight="1">
      <c r="A188" s="738">
        <v>37.0</v>
      </c>
      <c r="B188" s="748"/>
      <c r="C188" s="100" t="s">
        <v>1563</v>
      </c>
      <c r="D188" s="739" t="s">
        <v>636</v>
      </c>
      <c r="E188" s="739" t="s">
        <v>636</v>
      </c>
      <c r="F188" s="100" t="s">
        <v>4223</v>
      </c>
      <c r="G188" s="738">
        <v>57.1</v>
      </c>
      <c r="H188" s="330"/>
      <c r="I188" s="738">
        <v>1.0</v>
      </c>
      <c r="J188" s="746" t="s">
        <v>54</v>
      </c>
      <c r="K188" s="742" t="s">
        <v>1041</v>
      </c>
      <c r="L188" s="254"/>
      <c r="M188" s="253"/>
      <c r="N188" s="100" t="s">
        <v>4240</v>
      </c>
      <c r="O188" s="254"/>
      <c r="P188" s="253"/>
      <c r="Q188" s="747">
        <v>15230.0</v>
      </c>
      <c r="R188" s="254"/>
      <c r="S188" s="105"/>
      <c r="T188" s="105"/>
      <c r="U188" s="253"/>
      <c r="V188" s="742" t="s">
        <v>4241</v>
      </c>
      <c r="W188" s="330"/>
      <c r="X188" s="742" t="s">
        <v>4223</v>
      </c>
      <c r="Y188" s="254"/>
      <c r="Z188" s="105"/>
      <c r="AA188" s="253"/>
      <c r="AB188" s="742" t="s">
        <v>4216</v>
      </c>
      <c r="AC188" s="738">
        <v>1.3</v>
      </c>
      <c r="AD188" s="742" t="s">
        <v>4243</v>
      </c>
    </row>
    <row r="189" ht="16.5" customHeight="1">
      <c r="A189" s="738">
        <v>37.0</v>
      </c>
      <c r="B189" s="748"/>
      <c r="C189" s="100" t="s">
        <v>1563</v>
      </c>
      <c r="D189" s="739" t="s">
        <v>636</v>
      </c>
      <c r="E189" s="739" t="s">
        <v>636</v>
      </c>
      <c r="F189" s="100" t="s">
        <v>4266</v>
      </c>
      <c r="G189" s="738">
        <v>57.1</v>
      </c>
      <c r="H189" s="330"/>
      <c r="I189" s="738">
        <v>1.0</v>
      </c>
      <c r="J189" s="741" t="s">
        <v>64</v>
      </c>
      <c r="K189" s="742" t="s">
        <v>1041</v>
      </c>
      <c r="L189" s="254"/>
      <c r="M189" s="253"/>
      <c r="N189" s="100" t="s">
        <v>4231</v>
      </c>
      <c r="O189" s="254"/>
      <c r="P189" s="253"/>
      <c r="Q189" s="747">
        <v>15230.0</v>
      </c>
      <c r="R189" s="254"/>
      <c r="S189" s="105"/>
      <c r="T189" s="105"/>
      <c r="U189" s="253"/>
      <c r="V189" s="742" t="s">
        <v>4232</v>
      </c>
      <c r="W189" s="330"/>
      <c r="X189" s="742" t="s">
        <v>4221</v>
      </c>
      <c r="Y189" s="254"/>
      <c r="Z189" s="105"/>
      <c r="AA189" s="253"/>
      <c r="AB189" s="742" t="s">
        <v>4216</v>
      </c>
      <c r="AC189" s="738">
        <v>0.6112</v>
      </c>
      <c r="AD189" s="742" t="s">
        <v>4222</v>
      </c>
    </row>
    <row r="190" ht="16.5" customHeight="1">
      <c r="A190" s="738">
        <v>37.0</v>
      </c>
      <c r="B190" s="748"/>
      <c r="C190" s="100" t="s">
        <v>1563</v>
      </c>
      <c r="D190" s="739" t="s">
        <v>636</v>
      </c>
      <c r="E190" s="739" t="s">
        <v>636</v>
      </c>
      <c r="F190" s="100" t="s">
        <v>4323</v>
      </c>
      <c r="G190" s="738">
        <v>57.1</v>
      </c>
      <c r="H190" s="330"/>
      <c r="I190" s="738">
        <v>1.0</v>
      </c>
      <c r="J190" s="741" t="s">
        <v>64</v>
      </c>
      <c r="K190" s="742" t="s">
        <v>1041</v>
      </c>
      <c r="L190" s="254"/>
      <c r="M190" s="253"/>
      <c r="N190" s="100" t="s">
        <v>4231</v>
      </c>
      <c r="O190" s="254"/>
      <c r="P190" s="253"/>
      <c r="Q190" s="747">
        <v>15230.0</v>
      </c>
      <c r="R190" s="254"/>
      <c r="S190" s="105"/>
      <c r="T190" s="105"/>
      <c r="U190" s="253"/>
      <c r="V190" s="742" t="s">
        <v>4232</v>
      </c>
      <c r="W190" s="330"/>
      <c r="X190" s="742" t="s">
        <v>4221</v>
      </c>
      <c r="Y190" s="254"/>
      <c r="Z190" s="105"/>
      <c r="AA190" s="253"/>
      <c r="AB190" s="742" t="s">
        <v>4216</v>
      </c>
      <c r="AC190" s="738">
        <v>0.5971</v>
      </c>
      <c r="AD190" s="742" t="s">
        <v>4222</v>
      </c>
    </row>
    <row r="191" ht="16.5" customHeight="1">
      <c r="A191" s="738">
        <v>37.0</v>
      </c>
      <c r="B191" s="748"/>
      <c r="C191" s="100" t="s">
        <v>4419</v>
      </c>
      <c r="D191" s="739" t="s">
        <v>1565</v>
      </c>
      <c r="E191" s="739" t="s">
        <v>1565</v>
      </c>
      <c r="F191" s="100" t="s">
        <v>4223</v>
      </c>
      <c r="G191" s="738">
        <v>57.1</v>
      </c>
      <c r="H191" s="330"/>
      <c r="I191" s="738">
        <v>1.0</v>
      </c>
      <c r="J191" s="749" t="s">
        <v>77</v>
      </c>
      <c r="K191" s="742" t="s">
        <v>1041</v>
      </c>
      <c r="L191" s="254"/>
      <c r="M191" s="253"/>
      <c r="N191" s="100" t="s">
        <v>4240</v>
      </c>
      <c r="O191" s="254"/>
      <c r="P191" s="253"/>
      <c r="Q191" s="747">
        <v>3843.0</v>
      </c>
      <c r="R191" s="254"/>
      <c r="S191" s="105"/>
      <c r="T191" s="105"/>
      <c r="U191" s="253"/>
      <c r="V191" s="742" t="s">
        <v>4241</v>
      </c>
      <c r="W191" s="330"/>
      <c r="X191" s="742" t="s">
        <v>4223</v>
      </c>
      <c r="Y191" s="254"/>
      <c r="Z191" s="105"/>
      <c r="AA191" s="253"/>
      <c r="AB191" s="742" t="s">
        <v>4216</v>
      </c>
      <c r="AC191" s="738">
        <v>0.45</v>
      </c>
      <c r="AD191" s="742" t="s">
        <v>4243</v>
      </c>
    </row>
    <row r="192" ht="16.5" customHeight="1">
      <c r="A192" s="738">
        <v>37.0</v>
      </c>
      <c r="B192" s="748"/>
      <c r="C192" s="100" t="s">
        <v>630</v>
      </c>
      <c r="D192" s="739" t="s">
        <v>631</v>
      </c>
      <c r="E192" s="739" t="s">
        <v>631</v>
      </c>
      <c r="F192" s="100" t="s">
        <v>4323</v>
      </c>
      <c r="G192" s="738">
        <v>57.1</v>
      </c>
      <c r="H192" s="330"/>
      <c r="I192" s="738">
        <v>1.0</v>
      </c>
      <c r="J192" s="749" t="s">
        <v>77</v>
      </c>
      <c r="K192" s="742" t="s">
        <v>1041</v>
      </c>
      <c r="L192" s="254"/>
      <c r="M192" s="253"/>
      <c r="N192" s="100" t="s">
        <v>4231</v>
      </c>
      <c r="O192" s="254"/>
      <c r="P192" s="253"/>
      <c r="Q192" s="747">
        <v>24190.0</v>
      </c>
      <c r="R192" s="254"/>
      <c r="S192" s="105"/>
      <c r="T192" s="105"/>
      <c r="U192" s="253"/>
      <c r="V192" s="742" t="s">
        <v>4232</v>
      </c>
      <c r="W192" s="330"/>
      <c r="X192" s="742" t="s">
        <v>4221</v>
      </c>
      <c r="Y192" s="254"/>
      <c r="Z192" s="105"/>
      <c r="AA192" s="253"/>
      <c r="AB192" s="742" t="s">
        <v>4216</v>
      </c>
      <c r="AC192" s="738">
        <v>1.3938</v>
      </c>
      <c r="AD192" s="742" t="s">
        <v>4222</v>
      </c>
    </row>
    <row r="193" ht="16.5" customHeight="1">
      <c r="A193" s="738">
        <v>37.0</v>
      </c>
      <c r="B193" s="748"/>
      <c r="C193" s="100" t="s">
        <v>662</v>
      </c>
      <c r="D193" s="739" t="s">
        <v>663</v>
      </c>
      <c r="E193" s="739" t="s">
        <v>663</v>
      </c>
      <c r="F193" s="100" t="s">
        <v>4263</v>
      </c>
      <c r="G193" s="738">
        <v>57.1</v>
      </c>
      <c r="H193" s="330"/>
      <c r="I193" s="738">
        <v>1.0</v>
      </c>
      <c r="J193" s="749" t="s">
        <v>77</v>
      </c>
      <c r="K193" s="742" t="s">
        <v>1041</v>
      </c>
      <c r="L193" s="254"/>
      <c r="M193" s="253"/>
      <c r="N193" s="100" t="s">
        <v>4264</v>
      </c>
      <c r="O193" s="254"/>
      <c r="P193" s="253"/>
      <c r="Q193" s="747">
        <v>10607.0</v>
      </c>
      <c r="R193" s="254"/>
      <c r="S193" s="105"/>
      <c r="T193" s="105"/>
      <c r="U193" s="253"/>
      <c r="V193" s="748"/>
      <c r="W193" s="330"/>
      <c r="X193" s="742" t="s">
        <v>76</v>
      </c>
      <c r="Y193" s="254"/>
      <c r="Z193" s="105"/>
      <c r="AA193" s="253"/>
      <c r="AB193" s="742" t="s">
        <v>4216</v>
      </c>
      <c r="AC193" s="738">
        <v>1.573</v>
      </c>
      <c r="AD193" s="742" t="s">
        <v>4222</v>
      </c>
    </row>
    <row r="194" ht="16.5" customHeight="1">
      <c r="A194" s="738">
        <v>37.0</v>
      </c>
      <c r="B194" s="748"/>
      <c r="C194" s="100" t="s">
        <v>4420</v>
      </c>
      <c r="D194" s="739" t="s">
        <v>663</v>
      </c>
      <c r="E194" s="739" t="s">
        <v>663</v>
      </c>
      <c r="F194" s="100" t="s">
        <v>4297</v>
      </c>
      <c r="G194" s="738">
        <v>57.1</v>
      </c>
      <c r="H194" s="330"/>
      <c r="I194" s="738">
        <v>1.0</v>
      </c>
      <c r="J194" s="749" t="s">
        <v>77</v>
      </c>
      <c r="K194" s="742" t="s">
        <v>1041</v>
      </c>
      <c r="L194" s="254"/>
      <c r="M194" s="253"/>
      <c r="N194" s="100" t="s">
        <v>4298</v>
      </c>
      <c r="O194" s="254"/>
      <c r="P194" s="253"/>
      <c r="Q194" s="747">
        <v>10607.0</v>
      </c>
      <c r="R194" s="254"/>
      <c r="S194" s="105"/>
      <c r="T194" s="105"/>
      <c r="U194" s="253"/>
      <c r="V194" s="748"/>
      <c r="W194" s="330"/>
      <c r="X194" s="742" t="s">
        <v>74</v>
      </c>
      <c r="Y194" s="254"/>
      <c r="Z194" s="105"/>
      <c r="AA194" s="253"/>
      <c r="AB194" s="742" t="s">
        <v>4216</v>
      </c>
      <c r="AC194" s="738">
        <v>2.0</v>
      </c>
      <c r="AD194" s="742" t="s">
        <v>4299</v>
      </c>
    </row>
    <row r="195" ht="16.5" customHeight="1">
      <c r="A195" s="738">
        <v>37.0</v>
      </c>
      <c r="B195" s="748"/>
      <c r="C195" s="100" t="s">
        <v>649</v>
      </c>
      <c r="D195" s="739" t="s">
        <v>650</v>
      </c>
      <c r="E195" s="739" t="s">
        <v>650</v>
      </c>
      <c r="F195" s="100" t="s">
        <v>4263</v>
      </c>
      <c r="G195" s="738">
        <v>57.1</v>
      </c>
      <c r="H195" s="330"/>
      <c r="I195" s="738">
        <v>1.0</v>
      </c>
      <c r="J195" s="746" t="s">
        <v>54</v>
      </c>
      <c r="K195" s="742" t="s">
        <v>1041</v>
      </c>
      <c r="L195" s="254"/>
      <c r="M195" s="253"/>
      <c r="N195" s="100" t="s">
        <v>4264</v>
      </c>
      <c r="O195" s="254"/>
      <c r="P195" s="253"/>
      <c r="Q195" s="747">
        <v>137269.0</v>
      </c>
      <c r="R195" s="254"/>
      <c r="S195" s="105"/>
      <c r="T195" s="105"/>
      <c r="U195" s="253"/>
      <c r="V195" s="748"/>
      <c r="W195" s="330"/>
      <c r="X195" s="742" t="s">
        <v>76</v>
      </c>
      <c r="Y195" s="254"/>
      <c r="Z195" s="105"/>
      <c r="AA195" s="253"/>
      <c r="AB195" s="742" t="s">
        <v>4216</v>
      </c>
      <c r="AC195" s="738">
        <v>1.692</v>
      </c>
      <c r="AD195" s="742" t="s">
        <v>4222</v>
      </c>
    </row>
    <row r="196" ht="16.5" customHeight="1">
      <c r="A196" s="738">
        <v>37.0</v>
      </c>
      <c r="B196" s="748"/>
      <c r="C196" s="100" t="s">
        <v>649</v>
      </c>
      <c r="D196" s="739" t="s">
        <v>650</v>
      </c>
      <c r="E196" s="739" t="s">
        <v>650</v>
      </c>
      <c r="F196" s="100" t="s">
        <v>4230</v>
      </c>
      <c r="G196" s="738">
        <v>57.1</v>
      </c>
      <c r="H196" s="330"/>
      <c r="I196" s="738">
        <v>1.0</v>
      </c>
      <c r="J196" s="746" t="s">
        <v>54</v>
      </c>
      <c r="K196" s="742" t="s">
        <v>1041</v>
      </c>
      <c r="L196" s="254"/>
      <c r="M196" s="253"/>
      <c r="N196" s="100" t="s">
        <v>4231</v>
      </c>
      <c r="O196" s="254"/>
      <c r="P196" s="253"/>
      <c r="Q196" s="747">
        <v>137269.0</v>
      </c>
      <c r="R196" s="254"/>
      <c r="S196" s="105"/>
      <c r="T196" s="105"/>
      <c r="U196" s="253"/>
      <c r="V196" s="742" t="s">
        <v>4232</v>
      </c>
      <c r="W196" s="330"/>
      <c r="X196" s="742" t="s">
        <v>4221</v>
      </c>
      <c r="Y196" s="254"/>
      <c r="Z196" s="105"/>
      <c r="AA196" s="253"/>
      <c r="AB196" s="742" t="s">
        <v>4216</v>
      </c>
      <c r="AC196" s="738">
        <v>0.8591</v>
      </c>
      <c r="AD196" s="742" t="s">
        <v>4222</v>
      </c>
    </row>
    <row r="197" ht="16.5" customHeight="1">
      <c r="A197" s="738">
        <v>37.0</v>
      </c>
      <c r="B197" s="748"/>
      <c r="C197" s="100" t="s">
        <v>649</v>
      </c>
      <c r="D197" s="739" t="s">
        <v>650</v>
      </c>
      <c r="E197" s="739" t="s">
        <v>650</v>
      </c>
      <c r="F197" s="100" t="s">
        <v>4297</v>
      </c>
      <c r="G197" s="738">
        <v>57.1</v>
      </c>
      <c r="H197" s="330"/>
      <c r="I197" s="738">
        <v>1.0</v>
      </c>
      <c r="J197" s="746" t="s">
        <v>54</v>
      </c>
      <c r="K197" s="742" t="s">
        <v>1041</v>
      </c>
      <c r="L197" s="254"/>
      <c r="M197" s="253"/>
      <c r="N197" s="100" t="s">
        <v>4298</v>
      </c>
      <c r="O197" s="254"/>
      <c r="P197" s="253"/>
      <c r="Q197" s="747">
        <v>137269.0</v>
      </c>
      <c r="R197" s="254"/>
      <c r="S197" s="105"/>
      <c r="T197" s="105"/>
      <c r="U197" s="253"/>
      <c r="V197" s="748"/>
      <c r="W197" s="330"/>
      <c r="X197" s="742" t="s">
        <v>74</v>
      </c>
      <c r="Y197" s="254"/>
      <c r="Z197" s="105"/>
      <c r="AA197" s="253"/>
      <c r="AB197" s="742" t="s">
        <v>4216</v>
      </c>
      <c r="AC197" s="738">
        <v>0.6</v>
      </c>
      <c r="AD197" s="742" t="s">
        <v>4299</v>
      </c>
    </row>
    <row r="198" ht="16.5" customHeight="1">
      <c r="A198" s="738">
        <v>37.0</v>
      </c>
      <c r="B198" s="748"/>
      <c r="C198" s="100" t="s">
        <v>649</v>
      </c>
      <c r="D198" s="739" t="s">
        <v>650</v>
      </c>
      <c r="E198" s="739" t="s">
        <v>650</v>
      </c>
      <c r="F198" s="100" t="s">
        <v>4323</v>
      </c>
      <c r="G198" s="738">
        <v>57.1</v>
      </c>
      <c r="H198" s="330"/>
      <c r="I198" s="738">
        <v>1.0</v>
      </c>
      <c r="J198" s="741" t="s">
        <v>64</v>
      </c>
      <c r="K198" s="742" t="s">
        <v>1041</v>
      </c>
      <c r="L198" s="254"/>
      <c r="M198" s="253"/>
      <c r="N198" s="100" t="s">
        <v>4231</v>
      </c>
      <c r="O198" s="254"/>
      <c r="P198" s="253"/>
      <c r="Q198" s="747">
        <v>137269.0</v>
      </c>
      <c r="R198" s="254"/>
      <c r="S198" s="105"/>
      <c r="T198" s="105"/>
      <c r="U198" s="253"/>
      <c r="V198" s="742" t="s">
        <v>4232</v>
      </c>
      <c r="W198" s="330"/>
      <c r="X198" s="742" t="s">
        <v>4221</v>
      </c>
      <c r="Y198" s="254"/>
      <c r="Z198" s="105"/>
      <c r="AA198" s="253"/>
      <c r="AB198" s="742" t="s">
        <v>4216</v>
      </c>
      <c r="AC198" s="738">
        <v>0.5243</v>
      </c>
      <c r="AD198" s="742" t="s">
        <v>4222</v>
      </c>
    </row>
    <row r="199" ht="16.5" customHeight="1">
      <c r="A199" s="738">
        <v>37.0</v>
      </c>
      <c r="B199" s="748"/>
      <c r="C199" s="752" t="s">
        <v>4421</v>
      </c>
      <c r="D199" s="751" t="s">
        <v>4422</v>
      </c>
      <c r="E199" s="751" t="s">
        <v>4422</v>
      </c>
      <c r="F199" s="100" t="s">
        <v>4267</v>
      </c>
      <c r="G199" s="738">
        <v>57.1</v>
      </c>
      <c r="H199" s="330"/>
      <c r="I199" s="738">
        <v>3.0</v>
      </c>
      <c r="J199" s="741" t="s">
        <v>64</v>
      </c>
      <c r="K199" s="742" t="s">
        <v>1047</v>
      </c>
      <c r="L199" s="254"/>
      <c r="M199" s="253"/>
      <c r="N199" s="100" t="s">
        <v>4268</v>
      </c>
      <c r="O199" s="254"/>
      <c r="P199" s="253"/>
      <c r="Q199" s="747">
        <v>138081.0</v>
      </c>
      <c r="R199" s="254"/>
      <c r="S199" s="105"/>
      <c r="T199" s="105"/>
      <c r="U199" s="253"/>
      <c r="V199" s="738">
        <v>2019.0</v>
      </c>
      <c r="W199" s="330"/>
      <c r="X199" s="742" t="s">
        <v>4221</v>
      </c>
      <c r="Y199" s="254"/>
      <c r="Z199" s="105"/>
      <c r="AA199" s="253"/>
      <c r="AB199" s="742" t="s">
        <v>4242</v>
      </c>
      <c r="AC199" s="748"/>
      <c r="AD199" s="742" t="s">
        <v>4269</v>
      </c>
    </row>
    <row r="200" ht="16.5" customHeight="1">
      <c r="A200" s="738">
        <v>37.0</v>
      </c>
      <c r="B200" s="748"/>
      <c r="C200" s="100" t="s">
        <v>4423</v>
      </c>
      <c r="D200" s="750" t="s">
        <v>4424</v>
      </c>
      <c r="E200" s="750" t="s">
        <v>4424</v>
      </c>
      <c r="F200" s="100" t="s">
        <v>4263</v>
      </c>
      <c r="G200" s="738">
        <v>57.1</v>
      </c>
      <c r="H200" s="330"/>
      <c r="I200" s="738">
        <v>1.0</v>
      </c>
      <c r="J200" s="746" t="s">
        <v>54</v>
      </c>
      <c r="K200" s="742" t="s">
        <v>1041</v>
      </c>
      <c r="L200" s="254"/>
      <c r="M200" s="253"/>
      <c r="N200" s="100" t="s">
        <v>4264</v>
      </c>
      <c r="O200" s="254"/>
      <c r="P200" s="253"/>
      <c r="Q200" s="747">
        <v>6928.0</v>
      </c>
      <c r="R200" s="254"/>
      <c r="S200" s="105"/>
      <c r="T200" s="105"/>
      <c r="U200" s="253"/>
      <c r="V200" s="748"/>
      <c r="W200" s="330"/>
      <c r="X200" s="742" t="s">
        <v>76</v>
      </c>
      <c r="Y200" s="254"/>
      <c r="Z200" s="105"/>
      <c r="AA200" s="253"/>
      <c r="AB200" s="742" t="s">
        <v>4216</v>
      </c>
      <c r="AC200" s="738">
        <v>0.5753</v>
      </c>
      <c r="AD200" s="742" t="s">
        <v>4222</v>
      </c>
    </row>
    <row r="201" ht="16.5" customHeight="1">
      <c r="A201" s="738">
        <v>37.0</v>
      </c>
      <c r="B201" s="748"/>
      <c r="C201" s="100" t="s">
        <v>1859</v>
      </c>
      <c r="D201" s="739" t="s">
        <v>1860</v>
      </c>
      <c r="E201" s="739" t="s">
        <v>1860</v>
      </c>
      <c r="F201" s="100" t="s">
        <v>4234</v>
      </c>
      <c r="G201" s="738">
        <v>57.1</v>
      </c>
      <c r="H201" s="330"/>
      <c r="I201" s="738">
        <v>1.0</v>
      </c>
      <c r="J201" s="749" t="s">
        <v>77</v>
      </c>
      <c r="K201" s="742" t="s">
        <v>1041</v>
      </c>
      <c r="L201" s="254"/>
      <c r="M201" s="253"/>
      <c r="N201" s="100" t="s">
        <v>4425</v>
      </c>
      <c r="O201" s="254"/>
      <c r="P201" s="253"/>
      <c r="Q201" s="747">
        <v>45627.0</v>
      </c>
      <c r="R201" s="254"/>
      <c r="S201" s="105"/>
      <c r="T201" s="105"/>
      <c r="U201" s="253"/>
      <c r="V201" s="742" t="s">
        <v>4426</v>
      </c>
      <c r="W201" s="330"/>
      <c r="X201" s="742" t="s">
        <v>4221</v>
      </c>
      <c r="Y201" s="254"/>
      <c r="Z201" s="105"/>
      <c r="AA201" s="253"/>
      <c r="AB201" s="742" t="s">
        <v>4216</v>
      </c>
      <c r="AC201" s="738">
        <v>0.18</v>
      </c>
      <c r="AD201" s="742" t="s">
        <v>4427</v>
      </c>
    </row>
    <row r="202" ht="16.5" customHeight="1">
      <c r="A202" s="738">
        <v>37.0</v>
      </c>
      <c r="B202" s="748"/>
      <c r="C202" s="100" t="s">
        <v>1956</v>
      </c>
      <c r="D202" s="739" t="s">
        <v>736</v>
      </c>
      <c r="E202" s="739" t="s">
        <v>736</v>
      </c>
      <c r="F202" s="100" t="s">
        <v>4273</v>
      </c>
      <c r="G202" s="738">
        <v>57.1</v>
      </c>
      <c r="H202" s="330"/>
      <c r="I202" s="738">
        <v>1.0</v>
      </c>
      <c r="J202" s="749" t="s">
        <v>77</v>
      </c>
      <c r="K202" s="742" t="s">
        <v>1041</v>
      </c>
      <c r="L202" s="254"/>
      <c r="M202" s="253"/>
      <c r="N202" s="100" t="s">
        <v>4231</v>
      </c>
      <c r="O202" s="254"/>
      <c r="P202" s="253"/>
      <c r="Q202" s="747">
        <v>45627.0</v>
      </c>
      <c r="R202" s="254"/>
      <c r="S202" s="105"/>
      <c r="T202" s="105"/>
      <c r="U202" s="253"/>
      <c r="V202" s="742" t="s">
        <v>4232</v>
      </c>
      <c r="W202" s="330"/>
      <c r="X202" s="742" t="s">
        <v>4221</v>
      </c>
      <c r="Y202" s="254"/>
      <c r="Z202" s="105"/>
      <c r="AA202" s="253"/>
      <c r="AB202" s="742" t="s">
        <v>1980</v>
      </c>
      <c r="AC202" s="738">
        <v>1.5418</v>
      </c>
      <c r="AD202" s="742" t="s">
        <v>4222</v>
      </c>
    </row>
    <row r="203" ht="16.5" customHeight="1">
      <c r="A203" s="738">
        <v>37.0</v>
      </c>
      <c r="B203" s="748"/>
      <c r="C203" s="100" t="s">
        <v>4421</v>
      </c>
      <c r="D203" s="739" t="s">
        <v>4422</v>
      </c>
      <c r="E203" s="739" t="s">
        <v>4422</v>
      </c>
      <c r="F203" s="100" t="s">
        <v>4410</v>
      </c>
      <c r="G203" s="738">
        <v>57.2</v>
      </c>
      <c r="H203" s="330"/>
      <c r="I203" s="738">
        <v>1.0</v>
      </c>
      <c r="J203" s="746" t="s">
        <v>54</v>
      </c>
      <c r="K203" s="742" t="s">
        <v>1054</v>
      </c>
      <c r="L203" s="254"/>
      <c r="M203" s="253"/>
      <c r="N203" s="100" t="s">
        <v>4411</v>
      </c>
      <c r="O203" s="254"/>
      <c r="P203" s="253"/>
      <c r="Q203" s="747">
        <v>138081.0</v>
      </c>
      <c r="R203" s="254"/>
      <c r="S203" s="105"/>
      <c r="T203" s="105"/>
      <c r="U203" s="253"/>
      <c r="V203" s="742" t="s">
        <v>4412</v>
      </c>
      <c r="W203" s="330"/>
      <c r="X203" s="742" t="s">
        <v>123</v>
      </c>
      <c r="Y203" s="254"/>
      <c r="Z203" s="105"/>
      <c r="AA203" s="253"/>
      <c r="AB203" s="742" t="s">
        <v>4242</v>
      </c>
      <c r="AC203" s="738">
        <v>1.2</v>
      </c>
      <c r="AD203" s="742" t="s">
        <v>4413</v>
      </c>
    </row>
    <row r="204" ht="16.5" customHeight="1">
      <c r="A204" s="738">
        <v>37.0</v>
      </c>
      <c r="B204" s="748"/>
      <c r="C204" s="100" t="s">
        <v>701</v>
      </c>
      <c r="D204" s="739" t="s">
        <v>4428</v>
      </c>
      <c r="E204" s="79" t="s">
        <v>702</v>
      </c>
      <c r="F204" s="100" t="s">
        <v>4410</v>
      </c>
      <c r="G204" s="738">
        <v>57.2</v>
      </c>
      <c r="H204" s="330"/>
      <c r="I204" s="738">
        <v>1.0</v>
      </c>
      <c r="J204" s="746" t="s">
        <v>54</v>
      </c>
      <c r="K204" s="742" t="s">
        <v>1054</v>
      </c>
      <c r="L204" s="254"/>
      <c r="M204" s="253"/>
      <c r="N204" s="100" t="s">
        <v>4411</v>
      </c>
      <c r="O204" s="254"/>
      <c r="P204" s="253"/>
      <c r="Q204" s="747">
        <v>7264.0</v>
      </c>
      <c r="R204" s="254"/>
      <c r="S204" s="105"/>
      <c r="T204" s="105"/>
      <c r="U204" s="253"/>
      <c r="V204" s="742" t="s">
        <v>4412</v>
      </c>
      <c r="W204" s="330"/>
      <c r="X204" s="742" t="s">
        <v>123</v>
      </c>
      <c r="Y204" s="254"/>
      <c r="Z204" s="105"/>
      <c r="AA204" s="253"/>
      <c r="AB204" s="742" t="s">
        <v>4216</v>
      </c>
      <c r="AC204" s="738">
        <v>1.12</v>
      </c>
      <c r="AD204" s="742" t="s">
        <v>4413</v>
      </c>
    </row>
    <row r="205" ht="16.5" customHeight="1">
      <c r="A205" s="738">
        <v>37.0</v>
      </c>
      <c r="B205" s="748"/>
      <c r="C205" s="100" t="s">
        <v>4429</v>
      </c>
      <c r="D205" s="739" t="s">
        <v>4430</v>
      </c>
      <c r="E205" s="739" t="s">
        <v>4430</v>
      </c>
      <c r="F205" s="100" t="s">
        <v>4292</v>
      </c>
      <c r="G205" s="738">
        <v>57.5</v>
      </c>
      <c r="H205" s="330"/>
      <c r="I205" s="738">
        <v>1.0</v>
      </c>
      <c r="J205" s="749" t="s">
        <v>77</v>
      </c>
      <c r="K205" s="742" t="s">
        <v>1041</v>
      </c>
      <c r="L205" s="254"/>
      <c r="M205" s="253"/>
      <c r="N205" s="100" t="s">
        <v>4293</v>
      </c>
      <c r="O205" s="254"/>
      <c r="P205" s="253"/>
      <c r="Q205" s="747">
        <v>2778.0</v>
      </c>
      <c r="R205" s="254"/>
      <c r="S205" s="105"/>
      <c r="T205" s="105"/>
      <c r="U205" s="253"/>
      <c r="V205" s="742" t="s">
        <v>4431</v>
      </c>
      <c r="W205" s="330"/>
      <c r="X205" s="742" t="s">
        <v>399</v>
      </c>
      <c r="Y205" s="254"/>
      <c r="Z205" s="105"/>
      <c r="AA205" s="253"/>
      <c r="AB205" s="742" t="s">
        <v>4216</v>
      </c>
      <c r="AC205" s="742" t="s">
        <v>2578</v>
      </c>
      <c r="AD205" s="742" t="s">
        <v>4432</v>
      </c>
    </row>
    <row r="206" ht="16.5" customHeight="1">
      <c r="A206" s="738">
        <v>37.0</v>
      </c>
      <c r="B206" s="748"/>
      <c r="C206" s="100" t="s">
        <v>4433</v>
      </c>
      <c r="D206" s="739" t="s">
        <v>4434</v>
      </c>
      <c r="E206" s="79" t="s">
        <v>4435</v>
      </c>
      <c r="F206" s="100" t="s">
        <v>4331</v>
      </c>
      <c r="G206" s="738">
        <v>57.6</v>
      </c>
      <c r="H206" s="330"/>
      <c r="I206" s="738">
        <v>1.0</v>
      </c>
      <c r="J206" s="741" t="s">
        <v>64</v>
      </c>
      <c r="K206" s="742" t="s">
        <v>1041</v>
      </c>
      <c r="L206" s="254"/>
      <c r="M206" s="253"/>
      <c r="N206" s="100" t="s">
        <v>4436</v>
      </c>
      <c r="O206" s="254"/>
      <c r="P206" s="253"/>
      <c r="Q206" s="744">
        <v>0.0</v>
      </c>
      <c r="R206" s="254"/>
      <c r="S206" s="105"/>
      <c r="T206" s="105"/>
      <c r="U206" s="253"/>
      <c r="V206" s="742" t="s">
        <v>4437</v>
      </c>
      <c r="W206" s="330"/>
      <c r="X206" s="742" t="s">
        <v>399</v>
      </c>
      <c r="Y206" s="254"/>
      <c r="Z206" s="105"/>
      <c r="AA206" s="253"/>
      <c r="AB206" s="742" t="s">
        <v>4216</v>
      </c>
      <c r="AC206" s="742" t="s">
        <v>2578</v>
      </c>
      <c r="AD206" s="742" t="s">
        <v>4438</v>
      </c>
    </row>
    <row r="207" ht="16.5" customHeight="1">
      <c r="A207" s="738">
        <v>37.0</v>
      </c>
      <c r="B207" s="748"/>
      <c r="C207" s="100" t="s">
        <v>4429</v>
      </c>
      <c r="D207" s="739" t="s">
        <v>4430</v>
      </c>
      <c r="E207" s="739" t="s">
        <v>4430</v>
      </c>
      <c r="F207" s="100" t="s">
        <v>4331</v>
      </c>
      <c r="G207" s="738">
        <v>57.6</v>
      </c>
      <c r="H207" s="330"/>
      <c r="I207" s="738">
        <v>1.0</v>
      </c>
      <c r="J207" s="749" t="s">
        <v>77</v>
      </c>
      <c r="K207" s="742" t="s">
        <v>1041</v>
      </c>
      <c r="L207" s="254"/>
      <c r="M207" s="253"/>
      <c r="N207" s="100" t="s">
        <v>4293</v>
      </c>
      <c r="O207" s="254"/>
      <c r="P207" s="253"/>
      <c r="Q207" s="747">
        <v>2778.0</v>
      </c>
      <c r="R207" s="254"/>
      <c r="S207" s="105"/>
      <c r="T207" s="105"/>
      <c r="U207" s="253"/>
      <c r="V207" s="742" t="s">
        <v>4431</v>
      </c>
      <c r="W207" s="330"/>
      <c r="X207" s="742" t="s">
        <v>399</v>
      </c>
      <c r="Y207" s="254"/>
      <c r="Z207" s="105"/>
      <c r="AA207" s="253"/>
      <c r="AB207" s="742" t="s">
        <v>4216</v>
      </c>
      <c r="AC207" s="742" t="s">
        <v>2578</v>
      </c>
      <c r="AD207" s="742" t="s">
        <v>4432</v>
      </c>
    </row>
    <row r="208" ht="16.5" customHeight="1">
      <c r="A208" s="738">
        <v>37.0</v>
      </c>
      <c r="B208" s="748"/>
      <c r="C208" s="100" t="s">
        <v>617</v>
      </c>
      <c r="D208" s="739" t="s">
        <v>618</v>
      </c>
      <c r="E208" s="739" t="s">
        <v>618</v>
      </c>
      <c r="F208" s="100" t="s">
        <v>4212</v>
      </c>
      <c r="G208" s="740" t="s">
        <v>4213</v>
      </c>
      <c r="H208" s="330"/>
      <c r="I208" s="738">
        <v>2.0</v>
      </c>
      <c r="J208" s="741" t="s">
        <v>64</v>
      </c>
      <c r="K208" s="742" t="s">
        <v>1054</v>
      </c>
      <c r="L208" s="254"/>
      <c r="M208" s="253"/>
      <c r="N208" s="100" t="s">
        <v>4226</v>
      </c>
      <c r="O208" s="254"/>
      <c r="P208" s="253"/>
      <c r="Q208" s="747">
        <v>51307.0</v>
      </c>
      <c r="R208" s="254"/>
      <c r="S208" s="105"/>
      <c r="T208" s="105"/>
      <c r="U208" s="253"/>
      <c r="V208" s="738">
        <v>2019.0</v>
      </c>
      <c r="W208" s="330"/>
      <c r="X208" s="742" t="s">
        <v>4212</v>
      </c>
      <c r="Y208" s="254"/>
      <c r="Z208" s="105"/>
      <c r="AA208" s="253"/>
      <c r="AB208" s="742" t="s">
        <v>4242</v>
      </c>
      <c r="AC208" s="738">
        <v>0.9013</v>
      </c>
      <c r="AD208" s="742" t="s">
        <v>4217</v>
      </c>
    </row>
    <row r="209" ht="16.5" customHeight="1">
      <c r="A209" s="738">
        <v>37.0</v>
      </c>
      <c r="B209" s="748"/>
      <c r="C209" s="100" t="s">
        <v>957</v>
      </c>
      <c r="D209" s="739" t="s">
        <v>958</v>
      </c>
      <c r="E209" s="739" t="s">
        <v>958</v>
      </c>
      <c r="F209" s="100" t="s">
        <v>4212</v>
      </c>
      <c r="G209" s="740" t="s">
        <v>4213</v>
      </c>
      <c r="H209" s="330"/>
      <c r="I209" s="738">
        <v>2.0</v>
      </c>
      <c r="J209" s="741" t="s">
        <v>64</v>
      </c>
      <c r="K209" s="742" t="s">
        <v>1054</v>
      </c>
      <c r="L209" s="254"/>
      <c r="M209" s="253"/>
      <c r="N209" s="100" t="s">
        <v>4226</v>
      </c>
      <c r="O209" s="254"/>
      <c r="P209" s="253"/>
      <c r="Q209" s="747">
        <v>39266.0</v>
      </c>
      <c r="R209" s="254"/>
      <c r="S209" s="105"/>
      <c r="T209" s="105"/>
      <c r="U209" s="253"/>
      <c r="V209" s="738">
        <v>2019.0</v>
      </c>
      <c r="W209" s="330"/>
      <c r="X209" s="742" t="s">
        <v>4212</v>
      </c>
      <c r="Y209" s="254"/>
      <c r="Z209" s="105"/>
      <c r="AA209" s="253"/>
      <c r="AB209" s="742" t="s">
        <v>4216</v>
      </c>
      <c r="AC209" s="738">
        <v>0.997</v>
      </c>
      <c r="AD209" s="742" t="s">
        <v>4217</v>
      </c>
    </row>
    <row r="210" ht="16.5" customHeight="1">
      <c r="A210" s="738">
        <v>37.0</v>
      </c>
      <c r="B210" s="748"/>
      <c r="C210" s="100" t="s">
        <v>621</v>
      </c>
      <c r="D210" s="739" t="s">
        <v>622</v>
      </c>
      <c r="E210" s="739" t="s">
        <v>622</v>
      </c>
      <c r="F210" s="100" t="s">
        <v>4212</v>
      </c>
      <c r="G210" s="740" t="s">
        <v>4213</v>
      </c>
      <c r="H210" s="330"/>
      <c r="I210" s="738">
        <v>2.0</v>
      </c>
      <c r="J210" s="741" t="s">
        <v>64</v>
      </c>
      <c r="K210" s="742" t="s">
        <v>1054</v>
      </c>
      <c r="L210" s="254"/>
      <c r="M210" s="253"/>
      <c r="N210" s="100" t="s">
        <v>4226</v>
      </c>
      <c r="O210" s="254"/>
      <c r="P210" s="253"/>
      <c r="Q210" s="747">
        <v>146751.0</v>
      </c>
      <c r="R210" s="254"/>
      <c r="S210" s="105"/>
      <c r="T210" s="105"/>
      <c r="U210" s="253"/>
      <c r="V210" s="738">
        <v>2019.0</v>
      </c>
      <c r="W210" s="330"/>
      <c r="X210" s="742" t="s">
        <v>4212</v>
      </c>
      <c r="Y210" s="254"/>
      <c r="Z210" s="105"/>
      <c r="AA210" s="253"/>
      <c r="AB210" s="742" t="s">
        <v>4242</v>
      </c>
      <c r="AC210" s="738">
        <v>0.9521</v>
      </c>
      <c r="AD210" s="742" t="s">
        <v>4217</v>
      </c>
    </row>
    <row r="211" ht="16.5" customHeight="1">
      <c r="A211" s="738">
        <v>37.0</v>
      </c>
      <c r="B211" s="748"/>
      <c r="C211" s="100" t="s">
        <v>961</v>
      </c>
      <c r="D211" s="739" t="s">
        <v>962</v>
      </c>
      <c r="E211" s="739" t="s">
        <v>962</v>
      </c>
      <c r="F211" s="100" t="s">
        <v>4212</v>
      </c>
      <c r="G211" s="740" t="s">
        <v>4213</v>
      </c>
      <c r="H211" s="330"/>
      <c r="I211" s="738">
        <v>2.0</v>
      </c>
      <c r="J211" s="741" t="s">
        <v>64</v>
      </c>
      <c r="K211" s="742" t="s">
        <v>1054</v>
      </c>
      <c r="L211" s="254"/>
      <c r="M211" s="253"/>
      <c r="N211" s="100" t="s">
        <v>4214</v>
      </c>
      <c r="O211" s="254"/>
      <c r="P211" s="253"/>
      <c r="Q211" s="747">
        <v>7614.0</v>
      </c>
      <c r="R211" s="254"/>
      <c r="S211" s="105"/>
      <c r="T211" s="105"/>
      <c r="U211" s="253"/>
      <c r="V211" s="738">
        <v>2019.0</v>
      </c>
      <c r="W211" s="330"/>
      <c r="X211" s="742" t="s">
        <v>4212</v>
      </c>
      <c r="Y211" s="254"/>
      <c r="Z211" s="105"/>
      <c r="AA211" s="253"/>
      <c r="AB211" s="742" t="s">
        <v>1980</v>
      </c>
      <c r="AC211" s="738">
        <v>0.8671</v>
      </c>
      <c r="AD211" s="742" t="s">
        <v>4217</v>
      </c>
    </row>
    <row r="212" ht="16.5" customHeight="1">
      <c r="A212" s="738">
        <v>37.0</v>
      </c>
      <c r="B212" s="748"/>
      <c r="C212" s="100" t="s">
        <v>640</v>
      </c>
      <c r="D212" s="739" t="s">
        <v>641</v>
      </c>
      <c r="E212" s="739" t="s">
        <v>641</v>
      </c>
      <c r="F212" s="100" t="s">
        <v>4212</v>
      </c>
      <c r="G212" s="740" t="s">
        <v>4213</v>
      </c>
      <c r="H212" s="330"/>
      <c r="I212" s="738">
        <v>2.0</v>
      </c>
      <c r="J212" s="741" t="s">
        <v>64</v>
      </c>
      <c r="K212" s="742" t="s">
        <v>1054</v>
      </c>
      <c r="L212" s="254"/>
      <c r="M212" s="253"/>
      <c r="N212" s="100" t="s">
        <v>4226</v>
      </c>
      <c r="O212" s="254"/>
      <c r="P212" s="253"/>
      <c r="Q212" s="747">
        <v>47237.0</v>
      </c>
      <c r="R212" s="254"/>
      <c r="S212" s="105"/>
      <c r="T212" s="105"/>
      <c r="U212" s="253"/>
      <c r="V212" s="738">
        <v>2019.0</v>
      </c>
      <c r="W212" s="330"/>
      <c r="X212" s="742" t="s">
        <v>4212</v>
      </c>
      <c r="Y212" s="254"/>
      <c r="Z212" s="105"/>
      <c r="AA212" s="253"/>
      <c r="AB212" s="742" t="s">
        <v>4216</v>
      </c>
      <c r="AC212" s="738">
        <v>1.0026</v>
      </c>
      <c r="AD212" s="742" t="s">
        <v>4217</v>
      </c>
    </row>
    <row r="213" ht="16.5" customHeight="1">
      <c r="A213" s="738">
        <v>37.0</v>
      </c>
      <c r="B213" s="748"/>
      <c r="C213" s="100" t="s">
        <v>2126</v>
      </c>
      <c r="D213" s="739" t="s">
        <v>2127</v>
      </c>
      <c r="E213" s="739" t="s">
        <v>2127</v>
      </c>
      <c r="F213" s="100" t="s">
        <v>4212</v>
      </c>
      <c r="G213" s="740" t="s">
        <v>4213</v>
      </c>
      <c r="H213" s="330"/>
      <c r="I213" s="738">
        <v>2.0</v>
      </c>
      <c r="J213" s="746" t="s">
        <v>54</v>
      </c>
      <c r="K213" s="742" t="s">
        <v>1047</v>
      </c>
      <c r="L213" s="254"/>
      <c r="M213" s="253"/>
      <c r="N213" s="100" t="s">
        <v>4214</v>
      </c>
      <c r="O213" s="254"/>
      <c r="P213" s="253"/>
      <c r="Q213" s="744">
        <v>13.0</v>
      </c>
      <c r="R213" s="254"/>
      <c r="S213" s="105"/>
      <c r="T213" s="105"/>
      <c r="U213" s="253"/>
      <c r="V213" s="738">
        <v>2019.0</v>
      </c>
      <c r="W213" s="330"/>
      <c r="X213" s="742" t="s">
        <v>4212</v>
      </c>
      <c r="Y213" s="254"/>
      <c r="Z213" s="105"/>
      <c r="AA213" s="253"/>
      <c r="AB213" s="742" t="s">
        <v>4216</v>
      </c>
      <c r="AC213" s="738">
        <v>0.6734</v>
      </c>
      <c r="AD213" s="742" t="s">
        <v>4217</v>
      </c>
    </row>
    <row r="214" ht="16.5" customHeight="1">
      <c r="A214" s="738">
        <v>37.0</v>
      </c>
      <c r="B214" s="748"/>
      <c r="C214" s="100" t="s">
        <v>1719</v>
      </c>
      <c r="D214" s="739" t="s">
        <v>1720</v>
      </c>
      <c r="E214" s="739" t="s">
        <v>1720</v>
      </c>
      <c r="F214" s="100" t="s">
        <v>4212</v>
      </c>
      <c r="G214" s="740" t="s">
        <v>4213</v>
      </c>
      <c r="H214" s="330"/>
      <c r="I214" s="738">
        <v>2.0</v>
      </c>
      <c r="J214" s="741" t="s">
        <v>64</v>
      </c>
      <c r="K214" s="742" t="s">
        <v>1047</v>
      </c>
      <c r="L214" s="254"/>
      <c r="M214" s="253"/>
      <c r="N214" s="100" t="s">
        <v>4235</v>
      </c>
      <c r="O214" s="254"/>
      <c r="P214" s="253"/>
      <c r="Q214" s="747">
        <v>1696.0</v>
      </c>
      <c r="R214" s="254"/>
      <c r="S214" s="105"/>
      <c r="T214" s="105"/>
      <c r="U214" s="253"/>
      <c r="V214" s="738">
        <v>2019.0</v>
      </c>
      <c r="W214" s="330"/>
      <c r="X214" s="742" t="s">
        <v>4212</v>
      </c>
      <c r="Y214" s="254"/>
      <c r="Z214" s="105"/>
      <c r="AA214" s="253"/>
      <c r="AB214" s="742" t="s">
        <v>4216</v>
      </c>
      <c r="AC214" s="738">
        <v>0.8585</v>
      </c>
      <c r="AD214" s="742" t="s">
        <v>4217</v>
      </c>
    </row>
    <row r="215" ht="16.5" customHeight="1">
      <c r="A215" s="738">
        <v>37.0</v>
      </c>
      <c r="B215" s="748"/>
      <c r="C215" s="100" t="s">
        <v>662</v>
      </c>
      <c r="D215" s="739" t="s">
        <v>663</v>
      </c>
      <c r="E215" s="739" t="s">
        <v>663</v>
      </c>
      <c r="F215" s="100" t="s">
        <v>4212</v>
      </c>
      <c r="G215" s="740" t="s">
        <v>4213</v>
      </c>
      <c r="H215" s="330"/>
      <c r="I215" s="738">
        <v>2.0</v>
      </c>
      <c r="J215" s="741" t="s">
        <v>64</v>
      </c>
      <c r="K215" s="742" t="s">
        <v>1054</v>
      </c>
      <c r="L215" s="254"/>
      <c r="M215" s="253"/>
      <c r="N215" s="100" t="s">
        <v>4229</v>
      </c>
      <c r="O215" s="254"/>
      <c r="P215" s="253"/>
      <c r="Q215" s="747">
        <v>10607.0</v>
      </c>
      <c r="R215" s="254"/>
      <c r="S215" s="105"/>
      <c r="T215" s="105"/>
      <c r="U215" s="253"/>
      <c r="V215" s="738">
        <v>2019.0</v>
      </c>
      <c r="W215" s="330"/>
      <c r="X215" s="742" t="s">
        <v>4212</v>
      </c>
      <c r="Y215" s="254"/>
      <c r="Z215" s="105"/>
      <c r="AA215" s="253"/>
      <c r="AB215" s="742" t="s">
        <v>4216</v>
      </c>
      <c r="AC215" s="738">
        <v>1.0105</v>
      </c>
      <c r="AD215" s="742" t="s">
        <v>4217</v>
      </c>
    </row>
    <row r="216" ht="16.5" customHeight="1">
      <c r="A216" s="738">
        <v>37.0</v>
      </c>
      <c r="B216" s="748"/>
      <c r="C216" s="100" t="s">
        <v>4421</v>
      </c>
      <c r="D216" s="739" t="s">
        <v>4422</v>
      </c>
      <c r="E216" s="739" t="s">
        <v>4422</v>
      </c>
      <c r="F216" s="100" t="s">
        <v>4212</v>
      </c>
      <c r="G216" s="740" t="s">
        <v>4213</v>
      </c>
      <c r="H216" s="330"/>
      <c r="I216" s="738">
        <v>2.0</v>
      </c>
      <c r="J216" s="741" t="s">
        <v>64</v>
      </c>
      <c r="K216" s="742" t="s">
        <v>1054</v>
      </c>
      <c r="L216" s="254"/>
      <c r="M216" s="253"/>
      <c r="N216" s="100" t="s">
        <v>4226</v>
      </c>
      <c r="O216" s="254"/>
      <c r="P216" s="253"/>
      <c r="Q216" s="747">
        <v>138081.0</v>
      </c>
      <c r="R216" s="254"/>
      <c r="S216" s="105"/>
      <c r="T216" s="105"/>
      <c r="U216" s="253"/>
      <c r="V216" s="738">
        <v>2019.0</v>
      </c>
      <c r="W216" s="330"/>
      <c r="X216" s="742" t="s">
        <v>4212</v>
      </c>
      <c r="Y216" s="254"/>
      <c r="Z216" s="105"/>
      <c r="AA216" s="253"/>
      <c r="AB216" s="742" t="s">
        <v>4242</v>
      </c>
      <c r="AC216" s="738">
        <v>1.1775</v>
      </c>
      <c r="AD216" s="742" t="s">
        <v>4217</v>
      </c>
    </row>
    <row r="217" ht="16.5" customHeight="1">
      <c r="A217" s="738">
        <v>37.0</v>
      </c>
      <c r="B217" s="748"/>
      <c r="C217" s="100" t="s">
        <v>701</v>
      </c>
      <c r="D217" s="739" t="s">
        <v>702</v>
      </c>
      <c r="E217" s="739" t="s">
        <v>702</v>
      </c>
      <c r="F217" s="100" t="s">
        <v>4212</v>
      </c>
      <c r="G217" s="740" t="s">
        <v>4213</v>
      </c>
      <c r="H217" s="330"/>
      <c r="I217" s="738">
        <v>2.0</v>
      </c>
      <c r="J217" s="741" t="s">
        <v>64</v>
      </c>
      <c r="K217" s="742" t="s">
        <v>1054</v>
      </c>
      <c r="L217" s="254"/>
      <c r="M217" s="253"/>
      <c r="N217" s="100" t="s">
        <v>4229</v>
      </c>
      <c r="O217" s="254"/>
      <c r="P217" s="253"/>
      <c r="Q217" s="747">
        <v>7624.0</v>
      </c>
      <c r="R217" s="254"/>
      <c r="S217" s="105"/>
      <c r="T217" s="105"/>
      <c r="U217" s="253"/>
      <c r="V217" s="738">
        <v>2019.0</v>
      </c>
      <c r="W217" s="330"/>
      <c r="X217" s="742" t="s">
        <v>4212</v>
      </c>
      <c r="Y217" s="254"/>
      <c r="Z217" s="105"/>
      <c r="AA217" s="253"/>
      <c r="AB217" s="742" t="s">
        <v>4242</v>
      </c>
      <c r="AC217" s="738">
        <v>0.9733</v>
      </c>
      <c r="AD217" s="742" t="s">
        <v>4217</v>
      </c>
    </row>
    <row r="218" ht="16.5" customHeight="1">
      <c r="A218" s="738">
        <v>37.0</v>
      </c>
      <c r="B218" s="748"/>
      <c r="C218" s="100" t="s">
        <v>4439</v>
      </c>
      <c r="D218" s="739" t="s">
        <v>690</v>
      </c>
      <c r="E218" s="739" t="s">
        <v>690</v>
      </c>
      <c r="F218" s="100" t="s">
        <v>4212</v>
      </c>
      <c r="G218" s="740" t="s">
        <v>4213</v>
      </c>
      <c r="H218" s="330"/>
      <c r="I218" s="738">
        <v>2.0</v>
      </c>
      <c r="J218" s="741" t="s">
        <v>64</v>
      </c>
      <c r="K218" s="742" t="s">
        <v>1047</v>
      </c>
      <c r="L218" s="254"/>
      <c r="M218" s="253"/>
      <c r="N218" s="100" t="s">
        <v>4214</v>
      </c>
      <c r="O218" s="254"/>
      <c r="P218" s="253"/>
      <c r="Q218" s="747">
        <v>124471.0</v>
      </c>
      <c r="R218" s="254"/>
      <c r="S218" s="105"/>
      <c r="T218" s="105"/>
      <c r="U218" s="253"/>
      <c r="V218" s="738">
        <v>2019.0</v>
      </c>
      <c r="W218" s="330"/>
      <c r="X218" s="742" t="s">
        <v>4212</v>
      </c>
      <c r="Y218" s="254"/>
      <c r="Z218" s="105"/>
      <c r="AA218" s="253"/>
      <c r="AB218" s="742" t="s">
        <v>1980</v>
      </c>
      <c r="AC218" s="738">
        <v>0.8664</v>
      </c>
      <c r="AD218" s="742" t="s">
        <v>4217</v>
      </c>
    </row>
    <row r="219" ht="16.5" customHeight="1">
      <c r="A219" s="738">
        <v>37.0</v>
      </c>
      <c r="B219" s="748"/>
      <c r="C219" s="100" t="s">
        <v>720</v>
      </c>
      <c r="D219" s="739" t="s">
        <v>721</v>
      </c>
      <c r="E219" s="739" t="s">
        <v>721</v>
      </c>
      <c r="F219" s="100" t="s">
        <v>4212</v>
      </c>
      <c r="G219" s="740" t="s">
        <v>4213</v>
      </c>
      <c r="H219" s="330"/>
      <c r="I219" s="738">
        <v>2.0</v>
      </c>
      <c r="J219" s="741" t="s">
        <v>64</v>
      </c>
      <c r="K219" s="742" t="s">
        <v>1054</v>
      </c>
      <c r="L219" s="254"/>
      <c r="M219" s="253"/>
      <c r="N219" s="100" t="s">
        <v>4229</v>
      </c>
      <c r="O219" s="254"/>
      <c r="P219" s="253"/>
      <c r="Q219" s="747">
        <v>35041.0</v>
      </c>
      <c r="R219" s="254"/>
      <c r="S219" s="105"/>
      <c r="T219" s="105"/>
      <c r="U219" s="253"/>
      <c r="V219" s="738">
        <v>2019.0</v>
      </c>
      <c r="W219" s="330"/>
      <c r="X219" s="742" t="s">
        <v>4212</v>
      </c>
      <c r="Y219" s="254"/>
      <c r="Z219" s="105"/>
      <c r="AA219" s="253"/>
      <c r="AB219" s="742" t="s">
        <v>4216</v>
      </c>
      <c r="AC219" s="738">
        <v>1.0293</v>
      </c>
      <c r="AD219" s="742" t="s">
        <v>4217</v>
      </c>
    </row>
    <row r="220" ht="16.5" customHeight="1">
      <c r="A220" s="738">
        <v>37.0</v>
      </c>
      <c r="B220" s="748"/>
      <c r="C220" s="100" t="s">
        <v>3073</v>
      </c>
      <c r="D220" s="739" t="s">
        <v>3074</v>
      </c>
      <c r="E220" s="739" t="s">
        <v>3074</v>
      </c>
      <c r="F220" s="100" t="s">
        <v>4212</v>
      </c>
      <c r="G220" s="740" t="s">
        <v>4213</v>
      </c>
      <c r="H220" s="330"/>
      <c r="I220" s="738">
        <v>2.0</v>
      </c>
      <c r="J220" s="746" t="s">
        <v>54</v>
      </c>
      <c r="K220" s="742" t="s">
        <v>1054</v>
      </c>
      <c r="L220" s="254"/>
      <c r="M220" s="253"/>
      <c r="N220" s="100" t="s">
        <v>4214</v>
      </c>
      <c r="O220" s="254"/>
      <c r="P220" s="253"/>
      <c r="Q220" s="744">
        <v>0.0</v>
      </c>
      <c r="R220" s="254"/>
      <c r="S220" s="105"/>
      <c r="T220" s="105"/>
      <c r="U220" s="253"/>
      <c r="V220" s="738">
        <v>2019.0</v>
      </c>
      <c r="W220" s="330"/>
      <c r="X220" s="742" t="s">
        <v>4212</v>
      </c>
      <c r="Y220" s="254"/>
      <c r="Z220" s="105"/>
      <c r="AA220" s="253"/>
      <c r="AB220" s="742" t="s">
        <v>4242</v>
      </c>
      <c r="AC220" s="738">
        <v>0.774</v>
      </c>
      <c r="AD220" s="742" t="s">
        <v>4217</v>
      </c>
    </row>
    <row r="221" ht="16.5" customHeight="1">
      <c r="A221" s="738">
        <v>37.0</v>
      </c>
      <c r="B221" s="748"/>
      <c r="C221" s="100" t="s">
        <v>4440</v>
      </c>
      <c r="D221" s="739" t="s">
        <v>4441</v>
      </c>
      <c r="E221" s="739" t="s">
        <v>4441</v>
      </c>
      <c r="F221" s="100" t="s">
        <v>4212</v>
      </c>
      <c r="G221" s="740" t="s">
        <v>4213</v>
      </c>
      <c r="H221" s="330"/>
      <c r="I221" s="738">
        <v>2.0</v>
      </c>
      <c r="J221" s="741" t="s">
        <v>64</v>
      </c>
      <c r="K221" s="742" t="s">
        <v>1054</v>
      </c>
      <c r="L221" s="254"/>
      <c r="M221" s="253"/>
      <c r="N221" s="100" t="s">
        <v>4235</v>
      </c>
      <c r="O221" s="254"/>
      <c r="P221" s="253"/>
      <c r="Q221" s="744">
        <v>47.0</v>
      </c>
      <c r="R221" s="254"/>
      <c r="S221" s="105"/>
      <c r="T221" s="105"/>
      <c r="U221" s="253"/>
      <c r="V221" s="738">
        <v>2019.0</v>
      </c>
      <c r="W221" s="330"/>
      <c r="X221" s="742" t="s">
        <v>4212</v>
      </c>
      <c r="Y221" s="254"/>
      <c r="Z221" s="105"/>
      <c r="AA221" s="253"/>
      <c r="AB221" s="742" t="s">
        <v>4216</v>
      </c>
      <c r="AC221" s="738">
        <v>0.8537</v>
      </c>
      <c r="AD221" s="742" t="s">
        <v>4217</v>
      </c>
    </row>
    <row r="222" ht="16.5" customHeight="1">
      <c r="A222" s="738">
        <v>37.0</v>
      </c>
      <c r="B222" s="748"/>
      <c r="C222" s="100" t="s">
        <v>1956</v>
      </c>
      <c r="D222" s="739" t="s">
        <v>736</v>
      </c>
      <c r="E222" s="739" t="s">
        <v>736</v>
      </c>
      <c r="F222" s="100" t="s">
        <v>4212</v>
      </c>
      <c r="G222" s="740" t="s">
        <v>4213</v>
      </c>
      <c r="H222" s="330"/>
      <c r="I222" s="738">
        <v>2.0</v>
      </c>
      <c r="J222" s="741" t="s">
        <v>64</v>
      </c>
      <c r="K222" s="742" t="s">
        <v>1047</v>
      </c>
      <c r="L222" s="254"/>
      <c r="M222" s="253"/>
      <c r="N222" s="100" t="s">
        <v>4214</v>
      </c>
      <c r="O222" s="254"/>
      <c r="P222" s="253"/>
      <c r="Q222" s="747">
        <v>45627.0</v>
      </c>
      <c r="R222" s="254"/>
      <c r="S222" s="105"/>
      <c r="T222" s="105"/>
      <c r="U222" s="253"/>
      <c r="V222" s="738">
        <v>2019.0</v>
      </c>
      <c r="W222" s="330"/>
      <c r="X222" s="742" t="s">
        <v>4212</v>
      </c>
      <c r="Y222" s="254"/>
      <c r="Z222" s="105"/>
      <c r="AA222" s="253"/>
      <c r="AB222" s="742" t="s">
        <v>4242</v>
      </c>
      <c r="AC222" s="738">
        <v>0.8525</v>
      </c>
      <c r="AD222" s="742" t="s">
        <v>4217</v>
      </c>
    </row>
    <row r="223" ht="16.5" customHeight="1">
      <c r="A223" s="738">
        <v>37.0</v>
      </c>
      <c r="B223" s="748"/>
      <c r="C223" s="100" t="s">
        <v>1959</v>
      </c>
      <c r="D223" s="739" t="s">
        <v>1960</v>
      </c>
      <c r="E223" s="739" t="s">
        <v>1960</v>
      </c>
      <c r="F223" s="100" t="s">
        <v>4212</v>
      </c>
      <c r="G223" s="740" t="s">
        <v>4213</v>
      </c>
      <c r="H223" s="330"/>
      <c r="I223" s="738">
        <v>2.0</v>
      </c>
      <c r="J223" s="741" t="s">
        <v>64</v>
      </c>
      <c r="K223" s="742" t="s">
        <v>1054</v>
      </c>
      <c r="L223" s="254"/>
      <c r="M223" s="253"/>
      <c r="N223" s="100" t="s">
        <v>4226</v>
      </c>
      <c r="O223" s="254"/>
      <c r="P223" s="253"/>
      <c r="Q223" s="747">
        <v>17920.0</v>
      </c>
      <c r="R223" s="254"/>
      <c r="S223" s="105"/>
      <c r="T223" s="105"/>
      <c r="U223" s="253"/>
      <c r="V223" s="738">
        <v>2019.0</v>
      </c>
      <c r="W223" s="330"/>
      <c r="X223" s="742" t="s">
        <v>4212</v>
      </c>
      <c r="Y223" s="254"/>
      <c r="Z223" s="105"/>
      <c r="AA223" s="253"/>
      <c r="AB223" s="742" t="s">
        <v>1980</v>
      </c>
      <c r="AC223" s="738">
        <v>0.9433</v>
      </c>
      <c r="AD223" s="742" t="s">
        <v>4217</v>
      </c>
    </row>
    <row r="224" ht="16.5" customHeight="1">
      <c r="A224" s="738">
        <v>38.0</v>
      </c>
      <c r="B224" s="100" t="s">
        <v>48</v>
      </c>
      <c r="C224" s="100" t="s">
        <v>1122</v>
      </c>
      <c r="D224" s="739" t="s">
        <v>4442</v>
      </c>
      <c r="E224" s="739" t="s">
        <v>4442</v>
      </c>
      <c r="F224" s="100" t="s">
        <v>4234</v>
      </c>
      <c r="G224" s="738">
        <v>57.1</v>
      </c>
      <c r="H224" s="330"/>
      <c r="I224" s="738">
        <v>1.0</v>
      </c>
      <c r="J224" s="741" t="s">
        <v>64</v>
      </c>
      <c r="K224" s="742" t="s">
        <v>1041</v>
      </c>
      <c r="L224" s="254"/>
      <c r="M224" s="253"/>
      <c r="N224" s="100" t="s">
        <v>4231</v>
      </c>
      <c r="O224" s="254"/>
      <c r="P224" s="253"/>
      <c r="Q224" s="747">
        <v>4244.0</v>
      </c>
      <c r="R224" s="254"/>
      <c r="S224" s="105"/>
      <c r="T224" s="105"/>
      <c r="U224" s="253"/>
      <c r="V224" s="742" t="s">
        <v>4232</v>
      </c>
      <c r="W224" s="330"/>
      <c r="X224" s="742" t="s">
        <v>4221</v>
      </c>
      <c r="Y224" s="254"/>
      <c r="Z224" s="105"/>
      <c r="AA224" s="253"/>
      <c r="AB224" s="742" t="s">
        <v>1034</v>
      </c>
      <c r="AC224" s="738">
        <v>1.0033</v>
      </c>
      <c r="AD224" s="742" t="s">
        <v>4222</v>
      </c>
    </row>
    <row r="225" ht="16.5" customHeight="1">
      <c r="A225" s="738">
        <v>38.0</v>
      </c>
      <c r="B225" s="748"/>
      <c r="C225" s="100" t="s">
        <v>1122</v>
      </c>
      <c r="D225" s="739" t="s">
        <v>4442</v>
      </c>
      <c r="E225" s="739" t="s">
        <v>4442</v>
      </c>
      <c r="F225" s="100" t="s">
        <v>4230</v>
      </c>
      <c r="G225" s="738">
        <v>57.1</v>
      </c>
      <c r="H225" s="330"/>
      <c r="I225" s="738">
        <v>1.0</v>
      </c>
      <c r="J225" s="749" t="s">
        <v>77</v>
      </c>
      <c r="K225" s="742" t="s">
        <v>1041</v>
      </c>
      <c r="L225" s="254"/>
      <c r="M225" s="253"/>
      <c r="N225" s="100" t="s">
        <v>4231</v>
      </c>
      <c r="O225" s="254"/>
      <c r="P225" s="253"/>
      <c r="Q225" s="747">
        <v>4244.0</v>
      </c>
      <c r="R225" s="254"/>
      <c r="S225" s="105"/>
      <c r="T225" s="105"/>
      <c r="U225" s="253"/>
      <c r="V225" s="742" t="s">
        <v>4232</v>
      </c>
      <c r="W225" s="330"/>
      <c r="X225" s="742" t="s">
        <v>4221</v>
      </c>
      <c r="Y225" s="254"/>
      <c r="Z225" s="105"/>
      <c r="AA225" s="253"/>
      <c r="AB225" s="742" t="s">
        <v>1034</v>
      </c>
      <c r="AC225" s="738">
        <v>1.2814</v>
      </c>
      <c r="AD225" s="742" t="s">
        <v>4222</v>
      </c>
    </row>
    <row r="226" ht="16.5" customHeight="1">
      <c r="A226" s="738">
        <v>38.0</v>
      </c>
      <c r="B226" s="748"/>
      <c r="C226" s="100" t="s">
        <v>1122</v>
      </c>
      <c r="D226" s="739" t="s">
        <v>4442</v>
      </c>
      <c r="E226" s="739" t="s">
        <v>4442</v>
      </c>
      <c r="F226" s="100" t="s">
        <v>4289</v>
      </c>
      <c r="G226" s="738">
        <v>57.1</v>
      </c>
      <c r="H226" s="330"/>
      <c r="I226" s="738">
        <v>1.0</v>
      </c>
      <c r="J226" s="746" t="s">
        <v>54</v>
      </c>
      <c r="K226" s="742" t="s">
        <v>1041</v>
      </c>
      <c r="L226" s="254"/>
      <c r="M226" s="253"/>
      <c r="N226" s="100" t="s">
        <v>4231</v>
      </c>
      <c r="O226" s="254"/>
      <c r="P226" s="253"/>
      <c r="Q226" s="747">
        <v>4244.0</v>
      </c>
      <c r="R226" s="254"/>
      <c r="S226" s="105"/>
      <c r="T226" s="105"/>
      <c r="U226" s="253"/>
      <c r="V226" s="742" t="s">
        <v>4232</v>
      </c>
      <c r="W226" s="330"/>
      <c r="X226" s="742" t="s">
        <v>4221</v>
      </c>
      <c r="Y226" s="254"/>
      <c r="Z226" s="105"/>
      <c r="AA226" s="253"/>
      <c r="AB226" s="742" t="s">
        <v>1034</v>
      </c>
      <c r="AC226" s="738">
        <v>1.1539</v>
      </c>
      <c r="AD226" s="742" t="s">
        <v>4222</v>
      </c>
    </row>
    <row r="227" ht="16.5" customHeight="1">
      <c r="A227" s="738">
        <v>38.0</v>
      </c>
      <c r="B227" s="748"/>
      <c r="C227" s="100" t="s">
        <v>1122</v>
      </c>
      <c r="D227" s="739" t="s">
        <v>4442</v>
      </c>
      <c r="E227" s="739" t="s">
        <v>4442</v>
      </c>
      <c r="F227" s="100" t="s">
        <v>4273</v>
      </c>
      <c r="G227" s="738">
        <v>57.1</v>
      </c>
      <c r="H227" s="330"/>
      <c r="I227" s="738">
        <v>1.0</v>
      </c>
      <c r="J227" s="749" t="s">
        <v>77</v>
      </c>
      <c r="K227" s="742" t="s">
        <v>1041</v>
      </c>
      <c r="L227" s="254"/>
      <c r="M227" s="253"/>
      <c r="N227" s="100" t="s">
        <v>4231</v>
      </c>
      <c r="O227" s="254"/>
      <c r="P227" s="253"/>
      <c r="Q227" s="747">
        <v>4244.0</v>
      </c>
      <c r="R227" s="254"/>
      <c r="S227" s="105"/>
      <c r="T227" s="105"/>
      <c r="U227" s="253"/>
      <c r="V227" s="742" t="s">
        <v>4232</v>
      </c>
      <c r="W227" s="330"/>
      <c r="X227" s="742" t="s">
        <v>4221</v>
      </c>
      <c r="Y227" s="254"/>
      <c r="Z227" s="105"/>
      <c r="AA227" s="253"/>
      <c r="AB227" s="742" t="s">
        <v>1034</v>
      </c>
      <c r="AC227" s="738">
        <v>0.4067</v>
      </c>
      <c r="AD227" s="742" t="s">
        <v>4222</v>
      </c>
    </row>
    <row r="228" ht="16.5" customHeight="1">
      <c r="A228" s="738">
        <v>38.0</v>
      </c>
      <c r="B228" s="748"/>
      <c r="C228" s="100" t="s">
        <v>959</v>
      </c>
      <c r="D228" s="739" t="s">
        <v>73</v>
      </c>
      <c r="E228" s="739" t="s">
        <v>73</v>
      </c>
      <c r="F228" s="100" t="s">
        <v>4230</v>
      </c>
      <c r="G228" s="738">
        <v>57.1</v>
      </c>
      <c r="H228" s="330"/>
      <c r="I228" s="738">
        <v>1.0</v>
      </c>
      <c r="J228" s="749" t="s">
        <v>77</v>
      </c>
      <c r="K228" s="742" t="s">
        <v>1041</v>
      </c>
      <c r="L228" s="254"/>
      <c r="M228" s="253"/>
      <c r="N228" s="100" t="s">
        <v>4231</v>
      </c>
      <c r="O228" s="254"/>
      <c r="P228" s="253"/>
      <c r="Q228" s="747">
        <v>39240.0</v>
      </c>
      <c r="R228" s="254"/>
      <c r="S228" s="105"/>
      <c r="T228" s="105"/>
      <c r="U228" s="253"/>
      <c r="V228" s="742" t="s">
        <v>4232</v>
      </c>
      <c r="W228" s="330"/>
      <c r="X228" s="742" t="s">
        <v>4221</v>
      </c>
      <c r="Y228" s="254"/>
      <c r="Z228" s="105"/>
      <c r="AA228" s="253"/>
      <c r="AB228" s="742" t="s">
        <v>1034</v>
      </c>
      <c r="AC228" s="738">
        <v>1.7916</v>
      </c>
      <c r="AD228" s="742" t="s">
        <v>4222</v>
      </c>
    </row>
    <row r="229" ht="16.5" customHeight="1">
      <c r="A229" s="738">
        <v>38.0</v>
      </c>
      <c r="B229" s="748"/>
      <c r="C229" s="100" t="s">
        <v>959</v>
      </c>
      <c r="D229" s="739" t="s">
        <v>73</v>
      </c>
      <c r="E229" s="739" t="s">
        <v>73</v>
      </c>
      <c r="F229" s="100" t="s">
        <v>4273</v>
      </c>
      <c r="G229" s="738">
        <v>57.1</v>
      </c>
      <c r="H229" s="330"/>
      <c r="I229" s="738">
        <v>1.0</v>
      </c>
      <c r="J229" s="749" t="s">
        <v>77</v>
      </c>
      <c r="K229" s="742" t="s">
        <v>1041</v>
      </c>
      <c r="L229" s="254"/>
      <c r="M229" s="253"/>
      <c r="N229" s="100" t="s">
        <v>4231</v>
      </c>
      <c r="O229" s="254"/>
      <c r="P229" s="253"/>
      <c r="Q229" s="747">
        <v>39240.0</v>
      </c>
      <c r="R229" s="254"/>
      <c r="S229" s="105"/>
      <c r="T229" s="105"/>
      <c r="U229" s="253"/>
      <c r="V229" s="742" t="s">
        <v>4232</v>
      </c>
      <c r="W229" s="330"/>
      <c r="X229" s="742" t="s">
        <v>4221</v>
      </c>
      <c r="Y229" s="254"/>
      <c r="Z229" s="105"/>
      <c r="AA229" s="253"/>
      <c r="AB229" s="742" t="s">
        <v>1034</v>
      </c>
      <c r="AC229" s="738">
        <v>1.5127</v>
      </c>
      <c r="AD229" s="742" t="s">
        <v>4222</v>
      </c>
    </row>
    <row r="230" ht="16.5" customHeight="1">
      <c r="A230" s="738">
        <v>38.0</v>
      </c>
      <c r="B230" s="748"/>
      <c r="C230" s="100" t="s">
        <v>959</v>
      </c>
      <c r="D230" s="739" t="s">
        <v>73</v>
      </c>
      <c r="E230" s="739" t="s">
        <v>73</v>
      </c>
      <c r="F230" s="100" t="s">
        <v>4233</v>
      </c>
      <c r="G230" s="738">
        <v>57.1</v>
      </c>
      <c r="H230" s="330"/>
      <c r="I230" s="738">
        <v>1.0</v>
      </c>
      <c r="J230" s="741" t="s">
        <v>64</v>
      </c>
      <c r="K230" s="742" t="s">
        <v>1041</v>
      </c>
      <c r="L230" s="254"/>
      <c r="M230" s="253"/>
      <c r="N230" s="100" t="s">
        <v>4231</v>
      </c>
      <c r="O230" s="254"/>
      <c r="P230" s="253"/>
      <c r="Q230" s="747">
        <v>39240.0</v>
      </c>
      <c r="R230" s="254"/>
      <c r="S230" s="105"/>
      <c r="T230" s="105"/>
      <c r="U230" s="253"/>
      <c r="V230" s="742" t="s">
        <v>4232</v>
      </c>
      <c r="W230" s="330"/>
      <c r="X230" s="742" t="s">
        <v>4221</v>
      </c>
      <c r="Y230" s="254"/>
      <c r="Z230" s="105"/>
      <c r="AA230" s="253"/>
      <c r="AB230" s="742" t="s">
        <v>1034</v>
      </c>
      <c r="AC230" s="738">
        <v>0.7215</v>
      </c>
      <c r="AD230" s="742" t="s">
        <v>4222</v>
      </c>
    </row>
    <row r="231" ht="16.5" customHeight="1">
      <c r="A231" s="738">
        <v>38.0</v>
      </c>
      <c r="B231" s="748"/>
      <c r="C231" s="100" t="s">
        <v>959</v>
      </c>
      <c r="D231" s="739" t="s">
        <v>73</v>
      </c>
      <c r="E231" s="739" t="s">
        <v>73</v>
      </c>
      <c r="F231" s="100" t="s">
        <v>4234</v>
      </c>
      <c r="G231" s="738">
        <v>57.1</v>
      </c>
      <c r="H231" s="330"/>
      <c r="I231" s="738">
        <v>1.0</v>
      </c>
      <c r="J231" s="749" t="s">
        <v>77</v>
      </c>
      <c r="K231" s="742" t="s">
        <v>1041</v>
      </c>
      <c r="L231" s="254"/>
      <c r="M231" s="253"/>
      <c r="N231" s="100" t="s">
        <v>4231</v>
      </c>
      <c r="O231" s="254"/>
      <c r="P231" s="253"/>
      <c r="Q231" s="747">
        <v>39240.0</v>
      </c>
      <c r="R231" s="254"/>
      <c r="S231" s="105"/>
      <c r="T231" s="105"/>
      <c r="U231" s="253"/>
      <c r="V231" s="742" t="s">
        <v>4232</v>
      </c>
      <c r="W231" s="330"/>
      <c r="X231" s="742" t="s">
        <v>4221</v>
      </c>
      <c r="Y231" s="254"/>
      <c r="Z231" s="105"/>
      <c r="AA231" s="253"/>
      <c r="AB231" s="742" t="s">
        <v>1034</v>
      </c>
      <c r="AC231" s="738">
        <v>1.5348</v>
      </c>
      <c r="AD231" s="742" t="s">
        <v>4222</v>
      </c>
    </row>
    <row r="232" ht="16.5" customHeight="1">
      <c r="A232" s="738">
        <v>38.0</v>
      </c>
      <c r="B232" s="748"/>
      <c r="C232" s="100" t="s">
        <v>959</v>
      </c>
      <c r="D232" s="739" t="s">
        <v>73</v>
      </c>
      <c r="E232" s="739" t="s">
        <v>73</v>
      </c>
      <c r="F232" s="100" t="s">
        <v>4267</v>
      </c>
      <c r="G232" s="738">
        <v>57.1</v>
      </c>
      <c r="H232" s="330"/>
      <c r="I232" s="738">
        <v>3.0</v>
      </c>
      <c r="J232" s="741" t="s">
        <v>64</v>
      </c>
      <c r="K232" s="742" t="s">
        <v>1047</v>
      </c>
      <c r="L232" s="254"/>
      <c r="M232" s="253"/>
      <c r="N232" s="100" t="s">
        <v>4268</v>
      </c>
      <c r="O232" s="254"/>
      <c r="P232" s="253"/>
      <c r="Q232" s="747">
        <v>39240.0</v>
      </c>
      <c r="R232" s="254"/>
      <c r="S232" s="105"/>
      <c r="T232" s="105"/>
      <c r="U232" s="253"/>
      <c r="V232" s="738">
        <v>2019.0</v>
      </c>
      <c r="W232" s="330"/>
      <c r="X232" s="742" t="s">
        <v>4221</v>
      </c>
      <c r="Y232" s="254"/>
      <c r="Z232" s="105"/>
      <c r="AA232" s="253"/>
      <c r="AB232" s="742" t="s">
        <v>1034</v>
      </c>
      <c r="AC232" s="748"/>
      <c r="AD232" s="742" t="s">
        <v>4269</v>
      </c>
    </row>
    <row r="233" ht="16.5" customHeight="1">
      <c r="A233" s="738">
        <v>38.0</v>
      </c>
      <c r="B233" s="748"/>
      <c r="C233" s="100" t="s">
        <v>4443</v>
      </c>
      <c r="D233" s="739" t="s">
        <v>4444</v>
      </c>
      <c r="E233" s="739" t="s">
        <v>4444</v>
      </c>
      <c r="F233" s="100" t="s">
        <v>4445</v>
      </c>
      <c r="G233" s="738">
        <v>57.1</v>
      </c>
      <c r="H233" s="330"/>
      <c r="I233" s="738">
        <v>3.0</v>
      </c>
      <c r="J233" s="746" t="s">
        <v>54</v>
      </c>
      <c r="K233" s="742" t="s">
        <v>1047</v>
      </c>
      <c r="L233" s="254"/>
      <c r="M233" s="253"/>
      <c r="N233" s="100" t="s">
        <v>4276</v>
      </c>
      <c r="O233" s="254"/>
      <c r="P233" s="253"/>
      <c r="Q233" s="744">
        <v>260.0</v>
      </c>
      <c r="R233" s="254"/>
      <c r="S233" s="105"/>
      <c r="T233" s="105"/>
      <c r="U233" s="253"/>
      <c r="V233" s="742" t="s">
        <v>4277</v>
      </c>
      <c r="W233" s="330"/>
      <c r="X233" s="742" t="s">
        <v>4221</v>
      </c>
      <c r="Y233" s="254"/>
      <c r="Z233" s="105"/>
      <c r="AA233" s="253"/>
      <c r="AB233" s="742" t="s">
        <v>4216</v>
      </c>
      <c r="AC233" s="742" t="s">
        <v>4278</v>
      </c>
      <c r="AD233" s="742" t="s">
        <v>4279</v>
      </c>
    </row>
    <row r="234" ht="16.5" customHeight="1">
      <c r="A234" s="738">
        <v>38.0</v>
      </c>
      <c r="B234" s="748"/>
      <c r="C234" s="100" t="s">
        <v>4446</v>
      </c>
      <c r="D234" s="739" t="s">
        <v>4447</v>
      </c>
      <c r="E234" s="739" t="s">
        <v>4447</v>
      </c>
      <c r="F234" s="100" t="s">
        <v>4331</v>
      </c>
      <c r="G234" s="738">
        <v>57.6</v>
      </c>
      <c r="H234" s="330"/>
      <c r="I234" s="738">
        <v>1.0</v>
      </c>
      <c r="J234" s="749" t="s">
        <v>77</v>
      </c>
      <c r="K234" s="742" t="s">
        <v>1041</v>
      </c>
      <c r="L234" s="254"/>
      <c r="M234" s="253"/>
      <c r="N234" s="100" t="s">
        <v>4293</v>
      </c>
      <c r="O234" s="254"/>
      <c r="P234" s="253"/>
      <c r="Q234" s="744">
        <v>103.0</v>
      </c>
      <c r="R234" s="254"/>
      <c r="S234" s="105"/>
      <c r="T234" s="105"/>
      <c r="U234" s="253"/>
      <c r="V234" s="742" t="s">
        <v>4448</v>
      </c>
      <c r="W234" s="330"/>
      <c r="X234" s="742" t="s">
        <v>399</v>
      </c>
      <c r="Y234" s="254"/>
      <c r="Z234" s="105"/>
      <c r="AA234" s="253"/>
      <c r="AB234" s="742" t="s">
        <v>4216</v>
      </c>
      <c r="AC234" s="742" t="s">
        <v>2578</v>
      </c>
      <c r="AD234" s="742" t="s">
        <v>4438</v>
      </c>
    </row>
    <row r="235" ht="16.5" customHeight="1">
      <c r="A235" s="738">
        <v>38.0</v>
      </c>
      <c r="B235" s="748"/>
      <c r="C235" s="100" t="s">
        <v>4449</v>
      </c>
      <c r="D235" s="739" t="s">
        <v>3536</v>
      </c>
      <c r="E235" s="739" t="s">
        <v>3536</v>
      </c>
      <c r="F235" s="100" t="s">
        <v>4331</v>
      </c>
      <c r="G235" s="738">
        <v>57.6</v>
      </c>
      <c r="H235" s="330"/>
      <c r="I235" s="738">
        <v>1.0</v>
      </c>
      <c r="J235" s="746" t="s">
        <v>54</v>
      </c>
      <c r="K235" s="742" t="s">
        <v>1041</v>
      </c>
      <c r="L235" s="254"/>
      <c r="M235" s="253"/>
      <c r="N235" s="100" t="s">
        <v>4293</v>
      </c>
      <c r="O235" s="254"/>
      <c r="P235" s="253"/>
      <c r="Q235" s="744">
        <v>311.0</v>
      </c>
      <c r="R235" s="254"/>
      <c r="S235" s="105"/>
      <c r="T235" s="105"/>
      <c r="U235" s="253"/>
      <c r="V235" s="742" t="s">
        <v>4450</v>
      </c>
      <c r="W235" s="330"/>
      <c r="X235" s="742" t="s">
        <v>399</v>
      </c>
      <c r="Y235" s="254"/>
      <c r="Z235" s="105"/>
      <c r="AA235" s="253"/>
      <c r="AB235" s="742" t="s">
        <v>4216</v>
      </c>
      <c r="AC235" s="742" t="s">
        <v>4451</v>
      </c>
      <c r="AD235" s="742" t="s">
        <v>4452</v>
      </c>
    </row>
    <row r="236" ht="16.5" customHeight="1">
      <c r="A236" s="738">
        <v>38.0</v>
      </c>
      <c r="B236" s="748"/>
      <c r="C236" s="100" t="s">
        <v>4453</v>
      </c>
      <c r="D236" s="739" t="s">
        <v>4454</v>
      </c>
      <c r="E236" s="739" t="s">
        <v>4454</v>
      </c>
      <c r="F236" s="100" t="s">
        <v>4331</v>
      </c>
      <c r="G236" s="738">
        <v>57.6</v>
      </c>
      <c r="H236" s="330"/>
      <c r="I236" s="738">
        <v>1.0</v>
      </c>
      <c r="J236" s="749" t="s">
        <v>77</v>
      </c>
      <c r="K236" s="742" t="s">
        <v>1041</v>
      </c>
      <c r="L236" s="254"/>
      <c r="M236" s="253"/>
      <c r="N236" s="100" t="s">
        <v>4293</v>
      </c>
      <c r="O236" s="254"/>
      <c r="P236" s="253"/>
      <c r="Q236" s="747">
        <v>3179.0</v>
      </c>
      <c r="R236" s="254"/>
      <c r="S236" s="105"/>
      <c r="T236" s="105"/>
      <c r="U236" s="253"/>
      <c r="V236" s="742" t="s">
        <v>4450</v>
      </c>
      <c r="W236" s="330"/>
      <c r="X236" s="742" t="s">
        <v>399</v>
      </c>
      <c r="Y236" s="254"/>
      <c r="Z236" s="105"/>
      <c r="AA236" s="253"/>
      <c r="AB236" s="742" t="s">
        <v>4216</v>
      </c>
      <c r="AC236" s="742" t="s">
        <v>2578</v>
      </c>
      <c r="AD236" s="742" t="s">
        <v>4455</v>
      </c>
    </row>
    <row r="237" ht="16.5" customHeight="1">
      <c r="A237" s="738">
        <v>38.0</v>
      </c>
      <c r="B237" s="748"/>
      <c r="C237" s="100" t="s">
        <v>4456</v>
      </c>
      <c r="D237" s="739" t="s">
        <v>4457</v>
      </c>
      <c r="E237" s="761" t="s">
        <v>4458</v>
      </c>
      <c r="F237" s="100" t="s">
        <v>4331</v>
      </c>
      <c r="G237" s="738">
        <v>57.6</v>
      </c>
      <c r="H237" s="330"/>
      <c r="I237" s="738">
        <v>1.0</v>
      </c>
      <c r="J237" s="749" t="s">
        <v>77</v>
      </c>
      <c r="K237" s="742" t="s">
        <v>1041</v>
      </c>
      <c r="L237" s="254"/>
      <c r="M237" s="253"/>
      <c r="N237" s="100" t="s">
        <v>4293</v>
      </c>
      <c r="O237" s="254"/>
      <c r="P237" s="253"/>
      <c r="Q237" s="744">
        <v>225.0</v>
      </c>
      <c r="R237" s="254"/>
      <c r="S237" s="105"/>
      <c r="T237" s="105"/>
      <c r="U237" s="253"/>
      <c r="V237" s="742" t="s">
        <v>4450</v>
      </c>
      <c r="W237" s="330"/>
      <c r="X237" s="742" t="s">
        <v>399</v>
      </c>
      <c r="Y237" s="254"/>
      <c r="Z237" s="105"/>
      <c r="AA237" s="253"/>
      <c r="AB237" s="742" t="s">
        <v>4216</v>
      </c>
      <c r="AC237" s="742" t="s">
        <v>4459</v>
      </c>
      <c r="AD237" s="742" t="s">
        <v>4438</v>
      </c>
    </row>
    <row r="238" ht="16.5" customHeight="1">
      <c r="A238" s="738">
        <v>38.0</v>
      </c>
      <c r="B238" s="748"/>
      <c r="C238" s="100" t="s">
        <v>4460</v>
      </c>
      <c r="D238" s="739" t="s">
        <v>4461</v>
      </c>
      <c r="E238" s="739" t="s">
        <v>4461</v>
      </c>
      <c r="F238" s="100" t="s">
        <v>4212</v>
      </c>
      <c r="G238" s="740" t="s">
        <v>4213</v>
      </c>
      <c r="H238" s="330"/>
      <c r="I238" s="738">
        <v>2.0</v>
      </c>
      <c r="J238" s="741" t="s">
        <v>64</v>
      </c>
      <c r="K238" s="742" t="s">
        <v>1054</v>
      </c>
      <c r="L238" s="254"/>
      <c r="M238" s="253"/>
      <c r="N238" s="100" t="s">
        <v>4229</v>
      </c>
      <c r="O238" s="254"/>
      <c r="P238" s="253"/>
      <c r="Q238" s="747">
        <v>4531.0</v>
      </c>
      <c r="R238" s="254"/>
      <c r="S238" s="105"/>
      <c r="T238" s="105"/>
      <c r="U238" s="253"/>
      <c r="V238" s="738">
        <v>2019.0</v>
      </c>
      <c r="W238" s="330"/>
      <c r="X238" s="742" t="s">
        <v>4212</v>
      </c>
      <c r="Y238" s="254"/>
      <c r="Z238" s="105"/>
      <c r="AA238" s="253"/>
      <c r="AB238" s="742" t="s">
        <v>4242</v>
      </c>
      <c r="AC238" s="738">
        <v>1.0062</v>
      </c>
      <c r="AD238" s="742" t="s">
        <v>4217</v>
      </c>
    </row>
    <row r="239" ht="16.5" customHeight="1">
      <c r="A239" s="738">
        <v>38.0</v>
      </c>
      <c r="B239" s="748"/>
      <c r="C239" s="100" t="s">
        <v>90</v>
      </c>
      <c r="D239" s="739" t="s">
        <v>91</v>
      </c>
      <c r="E239" s="739" t="s">
        <v>91</v>
      </c>
      <c r="F239" s="100" t="s">
        <v>4212</v>
      </c>
      <c r="G239" s="740" t="s">
        <v>4213</v>
      </c>
      <c r="H239" s="330"/>
      <c r="I239" s="738">
        <v>2.0</v>
      </c>
      <c r="J239" s="741" t="s">
        <v>64</v>
      </c>
      <c r="K239" s="742" t="s">
        <v>1054</v>
      </c>
      <c r="L239" s="254"/>
      <c r="M239" s="253"/>
      <c r="N239" s="100" t="s">
        <v>4226</v>
      </c>
      <c r="O239" s="254"/>
      <c r="P239" s="253"/>
      <c r="Q239" s="744">
        <v>294.0</v>
      </c>
      <c r="R239" s="254"/>
      <c r="S239" s="105"/>
      <c r="T239" s="105"/>
      <c r="U239" s="253"/>
      <c r="V239" s="738">
        <v>2019.0</v>
      </c>
      <c r="W239" s="330"/>
      <c r="X239" s="742" t="s">
        <v>4212</v>
      </c>
      <c r="Y239" s="254"/>
      <c r="Z239" s="105"/>
      <c r="AA239" s="253"/>
      <c r="AB239" s="742" t="s">
        <v>4216</v>
      </c>
      <c r="AC239" s="738">
        <v>0.8484</v>
      </c>
      <c r="AD239" s="742" t="s">
        <v>4217</v>
      </c>
    </row>
    <row r="240" ht="16.5" customHeight="1">
      <c r="A240" s="738">
        <v>38.0</v>
      </c>
      <c r="B240" s="748"/>
      <c r="C240" s="100" t="s">
        <v>49</v>
      </c>
      <c r="D240" s="739" t="s">
        <v>50</v>
      </c>
      <c r="E240" s="739" t="s">
        <v>50</v>
      </c>
      <c r="F240" s="100" t="s">
        <v>4212</v>
      </c>
      <c r="G240" s="740" t="s">
        <v>4213</v>
      </c>
      <c r="H240" s="330"/>
      <c r="I240" s="738">
        <v>2.0</v>
      </c>
      <c r="J240" s="741" t="s">
        <v>64</v>
      </c>
      <c r="K240" s="742" t="s">
        <v>1054</v>
      </c>
      <c r="L240" s="254"/>
      <c r="M240" s="253"/>
      <c r="N240" s="100" t="s">
        <v>4235</v>
      </c>
      <c r="O240" s="254"/>
      <c r="P240" s="253"/>
      <c r="Q240" s="744">
        <v>0.0</v>
      </c>
      <c r="R240" s="254"/>
      <c r="S240" s="105"/>
      <c r="T240" s="105"/>
      <c r="U240" s="253"/>
      <c r="V240" s="738">
        <v>2019.0</v>
      </c>
      <c r="W240" s="330"/>
      <c r="X240" s="742" t="s">
        <v>4212</v>
      </c>
      <c r="Y240" s="254"/>
      <c r="Z240" s="105"/>
      <c r="AA240" s="253"/>
      <c r="AB240" s="742" t="s">
        <v>4216</v>
      </c>
      <c r="AC240" s="738">
        <v>0.8539</v>
      </c>
      <c r="AD240" s="742" t="s">
        <v>4217</v>
      </c>
    </row>
    <row r="241" ht="16.5" customHeight="1">
      <c r="A241" s="738">
        <v>38.0</v>
      </c>
      <c r="B241" s="748"/>
      <c r="C241" s="100" t="s">
        <v>2569</v>
      </c>
      <c r="D241" s="739" t="s">
        <v>2570</v>
      </c>
      <c r="E241" s="739" t="s">
        <v>2570</v>
      </c>
      <c r="F241" s="100" t="s">
        <v>4212</v>
      </c>
      <c r="G241" s="740" t="s">
        <v>4213</v>
      </c>
      <c r="H241" s="330"/>
      <c r="I241" s="738">
        <v>2.0</v>
      </c>
      <c r="J241" s="741" t="s">
        <v>64</v>
      </c>
      <c r="K241" s="742" t="s">
        <v>1054</v>
      </c>
      <c r="L241" s="254"/>
      <c r="M241" s="253"/>
      <c r="N241" s="100" t="s">
        <v>4235</v>
      </c>
      <c r="O241" s="254"/>
      <c r="P241" s="253"/>
      <c r="Q241" s="744">
        <v>71.0</v>
      </c>
      <c r="R241" s="254"/>
      <c r="S241" s="105"/>
      <c r="T241" s="105"/>
      <c r="U241" s="253"/>
      <c r="V241" s="738">
        <v>2019.0</v>
      </c>
      <c r="W241" s="330"/>
      <c r="X241" s="742" t="s">
        <v>4212</v>
      </c>
      <c r="Y241" s="254"/>
      <c r="Z241" s="105"/>
      <c r="AA241" s="253"/>
      <c r="AB241" s="742" t="s">
        <v>4216</v>
      </c>
      <c r="AC241" s="738">
        <v>0.8593</v>
      </c>
      <c r="AD241" s="742" t="s">
        <v>4217</v>
      </c>
    </row>
    <row r="242" ht="16.5" customHeight="1">
      <c r="A242" s="738">
        <v>38.0</v>
      </c>
      <c r="B242" s="748"/>
      <c r="C242" s="100" t="s">
        <v>4453</v>
      </c>
      <c r="D242" s="739" t="s">
        <v>4454</v>
      </c>
      <c r="E242" s="739" t="s">
        <v>4454</v>
      </c>
      <c r="F242" s="100" t="s">
        <v>4212</v>
      </c>
      <c r="G242" s="740" t="s">
        <v>4213</v>
      </c>
      <c r="H242" s="330"/>
      <c r="I242" s="738">
        <v>2.0</v>
      </c>
      <c r="J242" s="741" t="s">
        <v>64</v>
      </c>
      <c r="K242" s="742" t="s">
        <v>1054</v>
      </c>
      <c r="L242" s="254"/>
      <c r="M242" s="253"/>
      <c r="N242" s="100" t="s">
        <v>4235</v>
      </c>
      <c r="O242" s="254"/>
      <c r="P242" s="253"/>
      <c r="Q242" s="747">
        <v>3179.0</v>
      </c>
      <c r="R242" s="254"/>
      <c r="S242" s="105"/>
      <c r="T242" s="105"/>
      <c r="U242" s="253"/>
      <c r="V242" s="738">
        <v>2019.0</v>
      </c>
      <c r="W242" s="330"/>
      <c r="X242" s="742" t="s">
        <v>4212</v>
      </c>
      <c r="Y242" s="254"/>
      <c r="Z242" s="105"/>
      <c r="AA242" s="253"/>
      <c r="AB242" s="742" t="s">
        <v>4216</v>
      </c>
      <c r="AC242" s="738">
        <v>0.8556</v>
      </c>
      <c r="AD242" s="742" t="s">
        <v>4217</v>
      </c>
    </row>
    <row r="243" ht="16.5" customHeight="1">
      <c r="A243" s="738">
        <v>38.0</v>
      </c>
      <c r="B243" s="748"/>
      <c r="C243" s="100" t="s">
        <v>1707</v>
      </c>
      <c r="D243" s="739" t="s">
        <v>1708</v>
      </c>
      <c r="E243" s="739" t="s">
        <v>1708</v>
      </c>
      <c r="F243" s="100" t="s">
        <v>4405</v>
      </c>
      <c r="G243" s="740" t="s">
        <v>4213</v>
      </c>
      <c r="H243" s="330"/>
      <c r="I243" s="738">
        <v>1.0</v>
      </c>
      <c r="J243" s="749" t="s">
        <v>77</v>
      </c>
      <c r="K243" s="742" t="s">
        <v>1041</v>
      </c>
      <c r="L243" s="254"/>
      <c r="M243" s="253"/>
      <c r="N243" s="100" t="s">
        <v>4414</v>
      </c>
      <c r="O243" s="254"/>
      <c r="P243" s="253"/>
      <c r="Q243" s="747">
        <v>18384.0</v>
      </c>
      <c r="R243" s="254"/>
      <c r="S243" s="105"/>
      <c r="T243" s="105"/>
      <c r="U243" s="253"/>
      <c r="V243" s="738">
        <v>2019.0</v>
      </c>
      <c r="W243" s="330"/>
      <c r="X243" s="742" t="s">
        <v>1331</v>
      </c>
      <c r="Y243" s="254"/>
      <c r="Z243" s="105"/>
      <c r="AA243" s="253"/>
      <c r="AB243" s="742" t="s">
        <v>4216</v>
      </c>
      <c r="AC243" s="738">
        <v>1.39</v>
      </c>
      <c r="AD243" s="742" t="s">
        <v>4217</v>
      </c>
    </row>
    <row r="244" ht="16.5" customHeight="1">
      <c r="A244" s="738">
        <v>38.0</v>
      </c>
      <c r="B244" s="748"/>
      <c r="C244" s="100" t="s">
        <v>984</v>
      </c>
      <c r="D244" s="739" t="s">
        <v>985</v>
      </c>
      <c r="E244" s="739" t="s">
        <v>985</v>
      </c>
      <c r="F244" s="100" t="s">
        <v>4212</v>
      </c>
      <c r="G244" s="740" t="s">
        <v>4213</v>
      </c>
      <c r="H244" s="330"/>
      <c r="I244" s="738">
        <v>2.0</v>
      </c>
      <c r="J244" s="741" t="s">
        <v>64</v>
      </c>
      <c r="K244" s="742" t="s">
        <v>1054</v>
      </c>
      <c r="L244" s="254"/>
      <c r="M244" s="253"/>
      <c r="N244" s="100" t="s">
        <v>4226</v>
      </c>
      <c r="O244" s="254"/>
      <c r="P244" s="253"/>
      <c r="Q244" s="747">
        <v>5314.0</v>
      </c>
      <c r="R244" s="254"/>
      <c r="S244" s="105"/>
      <c r="T244" s="105"/>
      <c r="U244" s="253"/>
      <c r="V244" s="738">
        <v>2019.0</v>
      </c>
      <c r="W244" s="330"/>
      <c r="X244" s="742" t="s">
        <v>4212</v>
      </c>
      <c r="Y244" s="254"/>
      <c r="Z244" s="105"/>
      <c r="AA244" s="253"/>
      <c r="AB244" s="742" t="s">
        <v>1034</v>
      </c>
      <c r="AC244" s="738">
        <v>0.876</v>
      </c>
      <c r="AD244" s="742" t="s">
        <v>4217</v>
      </c>
    </row>
    <row r="245" ht="16.5" customHeight="1">
      <c r="A245" s="738">
        <v>38.0</v>
      </c>
      <c r="B245" s="748"/>
      <c r="C245" s="100" t="s">
        <v>4462</v>
      </c>
      <c r="D245" s="739" t="s">
        <v>4463</v>
      </c>
      <c r="E245" s="739" t="s">
        <v>4463</v>
      </c>
      <c r="F245" s="100" t="s">
        <v>4212</v>
      </c>
      <c r="G245" s="740" t="s">
        <v>4213</v>
      </c>
      <c r="H245" s="330"/>
      <c r="I245" s="738">
        <v>2.0</v>
      </c>
      <c r="J245" s="741" t="s">
        <v>64</v>
      </c>
      <c r="K245" s="742" t="s">
        <v>1054</v>
      </c>
      <c r="L245" s="254"/>
      <c r="M245" s="253"/>
      <c r="N245" s="100" t="s">
        <v>4214</v>
      </c>
      <c r="O245" s="254"/>
      <c r="P245" s="253"/>
      <c r="Q245" s="747">
        <v>1645.0</v>
      </c>
      <c r="R245" s="254"/>
      <c r="S245" s="105"/>
      <c r="T245" s="105"/>
      <c r="U245" s="253"/>
      <c r="V245" s="738">
        <v>2019.0</v>
      </c>
      <c r="W245" s="330"/>
      <c r="X245" s="742" t="s">
        <v>4212</v>
      </c>
      <c r="Y245" s="254"/>
      <c r="Z245" s="105"/>
      <c r="AA245" s="253"/>
      <c r="AB245" s="742" t="s">
        <v>1980</v>
      </c>
      <c r="AC245" s="738">
        <v>0.9146</v>
      </c>
      <c r="AD245" s="742" t="s">
        <v>4217</v>
      </c>
    </row>
    <row r="246" ht="16.5" customHeight="1">
      <c r="A246" s="738">
        <v>42.0</v>
      </c>
      <c r="B246" s="100" t="s">
        <v>805</v>
      </c>
      <c r="C246" s="100" t="s">
        <v>4464</v>
      </c>
      <c r="D246" s="739" t="s">
        <v>1694</v>
      </c>
      <c r="E246" s="739" t="s">
        <v>1694</v>
      </c>
      <c r="F246" s="100" t="s">
        <v>4266</v>
      </c>
      <c r="G246" s="738">
        <v>57.1</v>
      </c>
      <c r="H246" s="330"/>
      <c r="I246" s="738">
        <v>1.0</v>
      </c>
      <c r="J246" s="746" t="s">
        <v>54</v>
      </c>
      <c r="K246" s="742" t="s">
        <v>1041</v>
      </c>
      <c r="L246" s="254"/>
      <c r="M246" s="253"/>
      <c r="N246" s="100" t="s">
        <v>4231</v>
      </c>
      <c r="O246" s="254"/>
      <c r="P246" s="253"/>
      <c r="Q246" s="747">
        <v>46030.0</v>
      </c>
      <c r="R246" s="254"/>
      <c r="S246" s="105"/>
      <c r="T246" s="105"/>
      <c r="U246" s="253"/>
      <c r="V246" s="742" t="s">
        <v>4232</v>
      </c>
      <c r="W246" s="330"/>
      <c r="X246" s="742" t="s">
        <v>4221</v>
      </c>
      <c r="Y246" s="254"/>
      <c r="Z246" s="105"/>
      <c r="AA246" s="253"/>
      <c r="AB246" s="742" t="s">
        <v>1980</v>
      </c>
      <c r="AC246" s="738">
        <v>0.4312</v>
      </c>
      <c r="AD246" s="742" t="s">
        <v>4222</v>
      </c>
    </row>
    <row r="247" ht="16.5" customHeight="1">
      <c r="A247" s="738">
        <v>42.0</v>
      </c>
      <c r="B247" s="748"/>
      <c r="C247" s="100" t="s">
        <v>806</v>
      </c>
      <c r="D247" s="739" t="s">
        <v>807</v>
      </c>
      <c r="E247" s="739" t="s">
        <v>807</v>
      </c>
      <c r="F247" s="100" t="s">
        <v>4339</v>
      </c>
      <c r="G247" s="738">
        <v>57.1</v>
      </c>
      <c r="H247" s="330"/>
      <c r="I247" s="738">
        <v>1.0</v>
      </c>
      <c r="J247" s="741" t="s">
        <v>64</v>
      </c>
      <c r="K247" s="742" t="s">
        <v>1054</v>
      </c>
      <c r="L247" s="254"/>
      <c r="M247" s="253"/>
      <c r="N247" s="100" t="s">
        <v>4337</v>
      </c>
      <c r="O247" s="254"/>
      <c r="P247" s="253"/>
      <c r="Q247" s="747">
        <v>20449.0</v>
      </c>
      <c r="R247" s="254"/>
      <c r="S247" s="105"/>
      <c r="T247" s="105"/>
      <c r="U247" s="253"/>
      <c r="V247" s="738">
        <v>2017.0</v>
      </c>
      <c r="W247" s="330"/>
      <c r="X247" s="742" t="s">
        <v>123</v>
      </c>
      <c r="Y247" s="254"/>
      <c r="Z247" s="105"/>
      <c r="AA247" s="253"/>
      <c r="AB247" s="742" t="s">
        <v>4216</v>
      </c>
      <c r="AC247" s="738">
        <v>0.93</v>
      </c>
      <c r="AD247" s="742" t="s">
        <v>4338</v>
      </c>
    </row>
    <row r="248" ht="16.5" customHeight="1">
      <c r="A248" s="738">
        <v>42.0</v>
      </c>
      <c r="B248" s="748"/>
      <c r="C248" s="100" t="s">
        <v>806</v>
      </c>
      <c r="D248" s="739" t="s">
        <v>807</v>
      </c>
      <c r="E248" s="739" t="s">
        <v>807</v>
      </c>
      <c r="F248" s="100" t="s">
        <v>4465</v>
      </c>
      <c r="G248" s="738">
        <v>57.1</v>
      </c>
      <c r="H248" s="330"/>
      <c r="I248" s="738">
        <v>1.0</v>
      </c>
      <c r="J248" s="741" t="s">
        <v>64</v>
      </c>
      <c r="K248" s="742" t="s">
        <v>1041</v>
      </c>
      <c r="L248" s="254"/>
      <c r="M248" s="253"/>
      <c r="N248" s="100" t="s">
        <v>4466</v>
      </c>
      <c r="O248" s="254"/>
      <c r="P248" s="253"/>
      <c r="Q248" s="747">
        <v>20449.0</v>
      </c>
      <c r="R248" s="254"/>
      <c r="S248" s="105"/>
      <c r="T248" s="105"/>
      <c r="U248" s="253"/>
      <c r="V248" s="742" t="s">
        <v>4467</v>
      </c>
      <c r="W248" s="330"/>
      <c r="X248" s="742" t="s">
        <v>4221</v>
      </c>
      <c r="Y248" s="254"/>
      <c r="Z248" s="105"/>
      <c r="AA248" s="253"/>
      <c r="AB248" s="742" t="s">
        <v>4216</v>
      </c>
      <c r="AC248" s="738">
        <v>0.79</v>
      </c>
      <c r="AD248" s="742" t="s">
        <v>4222</v>
      </c>
    </row>
    <row r="249" ht="16.5" customHeight="1">
      <c r="A249" s="738">
        <v>42.0</v>
      </c>
      <c r="B249" s="748"/>
      <c r="C249" s="100" t="s">
        <v>4468</v>
      </c>
      <c r="D249" s="739" t="s">
        <v>4469</v>
      </c>
      <c r="E249" s="739" t="s">
        <v>4469</v>
      </c>
      <c r="F249" s="100" t="s">
        <v>4267</v>
      </c>
      <c r="G249" s="738">
        <v>57.1</v>
      </c>
      <c r="H249" s="330"/>
      <c r="I249" s="738">
        <v>3.0</v>
      </c>
      <c r="J249" s="741" t="s">
        <v>64</v>
      </c>
      <c r="K249" s="742" t="s">
        <v>1047</v>
      </c>
      <c r="L249" s="254"/>
      <c r="M249" s="253"/>
      <c r="N249" s="100" t="s">
        <v>4268</v>
      </c>
      <c r="O249" s="254"/>
      <c r="P249" s="253"/>
      <c r="Q249" s="747">
        <v>46030.0</v>
      </c>
      <c r="R249" s="254"/>
      <c r="S249" s="105"/>
      <c r="T249" s="105"/>
      <c r="U249" s="253"/>
      <c r="V249" s="738">
        <v>2019.0</v>
      </c>
      <c r="W249" s="330"/>
      <c r="X249" s="742" t="s">
        <v>4221</v>
      </c>
      <c r="Y249" s="254"/>
      <c r="Z249" s="105"/>
      <c r="AA249" s="253"/>
      <c r="AB249" s="742" t="s">
        <v>1034</v>
      </c>
      <c r="AC249" s="748"/>
      <c r="AD249" s="742" t="s">
        <v>4269</v>
      </c>
    </row>
    <row r="250" ht="16.5" customHeight="1">
      <c r="A250" s="738">
        <v>42.0</v>
      </c>
      <c r="B250" s="748"/>
      <c r="C250" s="100" t="s">
        <v>4468</v>
      </c>
      <c r="D250" s="739" t="s">
        <v>4469</v>
      </c>
      <c r="E250" s="739" t="s">
        <v>4469</v>
      </c>
      <c r="F250" s="100" t="s">
        <v>4339</v>
      </c>
      <c r="G250" s="738">
        <v>57.1</v>
      </c>
      <c r="H250" s="330"/>
      <c r="I250" s="738">
        <v>1.0</v>
      </c>
      <c r="J250" s="741" t="s">
        <v>64</v>
      </c>
      <c r="K250" s="742" t="s">
        <v>1054</v>
      </c>
      <c r="L250" s="254"/>
      <c r="M250" s="253"/>
      <c r="N250" s="100" t="s">
        <v>4337</v>
      </c>
      <c r="O250" s="254"/>
      <c r="P250" s="253"/>
      <c r="Q250" s="747">
        <v>46030.0</v>
      </c>
      <c r="R250" s="254"/>
      <c r="S250" s="105"/>
      <c r="T250" s="105"/>
      <c r="U250" s="253"/>
      <c r="V250" s="738">
        <v>2017.0</v>
      </c>
      <c r="W250" s="330"/>
      <c r="X250" s="742" t="s">
        <v>123</v>
      </c>
      <c r="Y250" s="254"/>
      <c r="Z250" s="105"/>
      <c r="AA250" s="253"/>
      <c r="AB250" s="742" t="s">
        <v>1034</v>
      </c>
      <c r="AC250" s="738">
        <v>1.0</v>
      </c>
      <c r="AD250" s="742" t="s">
        <v>4338</v>
      </c>
    </row>
    <row r="251" ht="16.5" customHeight="1">
      <c r="A251" s="738">
        <v>42.0</v>
      </c>
      <c r="B251" s="748"/>
      <c r="C251" s="100" t="s">
        <v>806</v>
      </c>
      <c r="D251" s="739" t="s">
        <v>807</v>
      </c>
      <c r="E251" s="739" t="s">
        <v>807</v>
      </c>
      <c r="F251" s="100" t="s">
        <v>4336</v>
      </c>
      <c r="G251" s="738">
        <v>57.2</v>
      </c>
      <c r="H251" s="330"/>
      <c r="I251" s="738">
        <v>1.0</v>
      </c>
      <c r="J251" s="749" t="s">
        <v>77</v>
      </c>
      <c r="K251" s="742" t="s">
        <v>1054</v>
      </c>
      <c r="L251" s="254"/>
      <c r="M251" s="253"/>
      <c r="N251" s="100" t="s">
        <v>4337</v>
      </c>
      <c r="O251" s="254"/>
      <c r="P251" s="253"/>
      <c r="Q251" s="747">
        <v>20449.0</v>
      </c>
      <c r="R251" s="254"/>
      <c r="S251" s="105"/>
      <c r="T251" s="105"/>
      <c r="U251" s="253"/>
      <c r="V251" s="738">
        <v>2017.0</v>
      </c>
      <c r="W251" s="330"/>
      <c r="X251" s="742" t="s">
        <v>123</v>
      </c>
      <c r="Y251" s="254"/>
      <c r="Z251" s="105"/>
      <c r="AA251" s="253"/>
      <c r="AB251" s="742" t="s">
        <v>4216</v>
      </c>
      <c r="AC251" s="738">
        <v>0.98</v>
      </c>
      <c r="AD251" s="742" t="s">
        <v>4338</v>
      </c>
    </row>
    <row r="252" ht="16.5" customHeight="1">
      <c r="A252" s="738">
        <v>42.0</v>
      </c>
      <c r="B252" s="748"/>
      <c r="C252" s="100" t="s">
        <v>806</v>
      </c>
      <c r="D252" s="739" t="s">
        <v>807</v>
      </c>
      <c r="E252" s="739" t="s">
        <v>807</v>
      </c>
      <c r="F252" s="100" t="s">
        <v>4340</v>
      </c>
      <c r="G252" s="738">
        <v>57.2</v>
      </c>
      <c r="H252" s="330"/>
      <c r="I252" s="738">
        <v>1.0</v>
      </c>
      <c r="J252" s="749" t="s">
        <v>77</v>
      </c>
      <c r="K252" s="742" t="s">
        <v>1054</v>
      </c>
      <c r="L252" s="254"/>
      <c r="M252" s="253"/>
      <c r="N252" s="100" t="s">
        <v>4337</v>
      </c>
      <c r="O252" s="254"/>
      <c r="P252" s="253"/>
      <c r="Q252" s="747">
        <v>20449.0</v>
      </c>
      <c r="R252" s="254"/>
      <c r="S252" s="105"/>
      <c r="T252" s="105"/>
      <c r="U252" s="253"/>
      <c r="V252" s="738">
        <v>2017.0</v>
      </c>
      <c r="W252" s="330"/>
      <c r="X252" s="742" t="s">
        <v>123</v>
      </c>
      <c r="Y252" s="254"/>
      <c r="Z252" s="105"/>
      <c r="AA252" s="253"/>
      <c r="AB252" s="742" t="s">
        <v>4216</v>
      </c>
      <c r="AC252" s="738">
        <v>0.49</v>
      </c>
      <c r="AD252" s="742" t="s">
        <v>4338</v>
      </c>
    </row>
    <row r="253" ht="16.5" customHeight="1">
      <c r="A253" s="738">
        <v>42.0</v>
      </c>
      <c r="B253" s="748"/>
      <c r="C253" s="100" t="s">
        <v>4468</v>
      </c>
      <c r="D253" s="739" t="s">
        <v>4469</v>
      </c>
      <c r="E253" s="739" t="s">
        <v>4469</v>
      </c>
      <c r="F253" s="100" t="s">
        <v>4340</v>
      </c>
      <c r="G253" s="738">
        <v>57.2</v>
      </c>
      <c r="H253" s="330"/>
      <c r="I253" s="738">
        <v>1.0</v>
      </c>
      <c r="J253" s="749" t="s">
        <v>77</v>
      </c>
      <c r="K253" s="742" t="s">
        <v>1054</v>
      </c>
      <c r="L253" s="254"/>
      <c r="M253" s="253"/>
      <c r="N253" s="100" t="s">
        <v>4337</v>
      </c>
      <c r="O253" s="254"/>
      <c r="P253" s="253"/>
      <c r="Q253" s="747">
        <v>46030.0</v>
      </c>
      <c r="R253" s="254"/>
      <c r="S253" s="105"/>
      <c r="T253" s="105"/>
      <c r="U253" s="253"/>
      <c r="V253" s="738">
        <v>2017.0</v>
      </c>
      <c r="W253" s="330"/>
      <c r="X253" s="742" t="s">
        <v>123</v>
      </c>
      <c r="Y253" s="254"/>
      <c r="Z253" s="105"/>
      <c r="AA253" s="253"/>
      <c r="AB253" s="742" t="s">
        <v>1034</v>
      </c>
      <c r="AC253" s="738">
        <v>0.28</v>
      </c>
      <c r="AD253" s="742" t="s">
        <v>4338</v>
      </c>
    </row>
    <row r="254" ht="16.5" customHeight="1">
      <c r="A254" s="738">
        <v>42.0</v>
      </c>
      <c r="B254" s="748"/>
      <c r="C254" s="100" t="s">
        <v>813</v>
      </c>
      <c r="D254" s="739" t="s">
        <v>814</v>
      </c>
      <c r="E254" s="739" t="s">
        <v>814</v>
      </c>
      <c r="F254" s="100" t="s">
        <v>4212</v>
      </c>
      <c r="G254" s="740" t="s">
        <v>4213</v>
      </c>
      <c r="H254" s="330"/>
      <c r="I254" s="738">
        <v>2.0</v>
      </c>
      <c r="J254" s="741" t="s">
        <v>64</v>
      </c>
      <c r="K254" s="742" t="s">
        <v>1047</v>
      </c>
      <c r="L254" s="254"/>
      <c r="M254" s="253"/>
      <c r="N254" s="100" t="s">
        <v>4235</v>
      </c>
      <c r="O254" s="254"/>
      <c r="P254" s="253"/>
      <c r="Q254" s="747">
        <v>3637.0</v>
      </c>
      <c r="R254" s="254"/>
      <c r="S254" s="105"/>
      <c r="T254" s="105"/>
      <c r="U254" s="253"/>
      <c r="V254" s="738">
        <v>2019.0</v>
      </c>
      <c r="W254" s="330"/>
      <c r="X254" s="742" t="s">
        <v>4212</v>
      </c>
      <c r="Y254" s="254"/>
      <c r="Z254" s="105"/>
      <c r="AA254" s="253"/>
      <c r="AB254" s="742" t="s">
        <v>4216</v>
      </c>
      <c r="AC254" s="738">
        <v>1.0474</v>
      </c>
      <c r="AD254" s="742" t="s">
        <v>4217</v>
      </c>
    </row>
    <row r="255" ht="16.5" customHeight="1">
      <c r="A255" s="738">
        <v>42.0</v>
      </c>
      <c r="B255" s="748"/>
      <c r="C255" s="100" t="s">
        <v>4468</v>
      </c>
      <c r="D255" s="739" t="s">
        <v>4469</v>
      </c>
      <c r="E255" s="739" t="s">
        <v>4469</v>
      </c>
      <c r="F255" s="100" t="s">
        <v>4336</v>
      </c>
      <c r="G255" s="742" t="s">
        <v>4341</v>
      </c>
      <c r="H255" s="330"/>
      <c r="I255" s="738">
        <v>1.0</v>
      </c>
      <c r="J255" s="749" t="s">
        <v>77</v>
      </c>
      <c r="K255" s="742" t="s">
        <v>1054</v>
      </c>
      <c r="L255" s="254"/>
      <c r="M255" s="253"/>
      <c r="N255" s="100" t="s">
        <v>4337</v>
      </c>
      <c r="O255" s="254"/>
      <c r="P255" s="253"/>
      <c r="Q255" s="747">
        <v>46030.0</v>
      </c>
      <c r="R255" s="254"/>
      <c r="S255" s="105"/>
      <c r="T255" s="105"/>
      <c r="U255" s="253"/>
      <c r="V255" s="738">
        <v>2017.0</v>
      </c>
      <c r="W255" s="330"/>
      <c r="X255" s="742" t="s">
        <v>123</v>
      </c>
      <c r="Y255" s="254"/>
      <c r="Z255" s="105"/>
      <c r="AA255" s="253"/>
      <c r="AB255" s="742" t="s">
        <v>1034</v>
      </c>
      <c r="AC255" s="738">
        <v>0.85</v>
      </c>
      <c r="AD255" s="742" t="s">
        <v>4338</v>
      </c>
    </row>
    <row r="256" ht="16.5" customHeight="1">
      <c r="A256" s="738">
        <v>43.0</v>
      </c>
      <c r="B256" s="100" t="s">
        <v>819</v>
      </c>
      <c r="C256" s="100" t="s">
        <v>1575</v>
      </c>
      <c r="D256" s="739" t="s">
        <v>1557</v>
      </c>
      <c r="E256" s="739" t="s">
        <v>1557</v>
      </c>
      <c r="F256" s="100" t="s">
        <v>4368</v>
      </c>
      <c r="G256" s="738">
        <v>57.1</v>
      </c>
      <c r="H256" s="330"/>
      <c r="I256" s="738">
        <v>1.0</v>
      </c>
      <c r="J256" s="746" t="s">
        <v>54</v>
      </c>
      <c r="K256" s="742" t="s">
        <v>1041</v>
      </c>
      <c r="L256" s="254"/>
      <c r="M256" s="253"/>
      <c r="N256" s="100" t="s">
        <v>4470</v>
      </c>
      <c r="O256" s="254"/>
      <c r="P256" s="253"/>
      <c r="Q256" s="747">
        <v>3002.0</v>
      </c>
      <c r="R256" s="254"/>
      <c r="S256" s="105"/>
      <c r="T256" s="105"/>
      <c r="U256" s="253"/>
      <c r="V256" s="748"/>
      <c r="W256" s="330"/>
      <c r="X256" s="742" t="s">
        <v>4368</v>
      </c>
      <c r="Y256" s="254"/>
      <c r="Z256" s="105"/>
      <c r="AA256" s="253"/>
      <c r="AB256" s="742" t="s">
        <v>1980</v>
      </c>
      <c r="AC256" s="738">
        <v>0.2</v>
      </c>
      <c r="AD256" s="742" t="s">
        <v>4471</v>
      </c>
    </row>
    <row r="257" ht="16.5" customHeight="1">
      <c r="A257" s="738">
        <v>45.0</v>
      </c>
      <c r="B257" s="748"/>
      <c r="C257" s="100" t="s">
        <v>1552</v>
      </c>
      <c r="D257" s="739" t="s">
        <v>4472</v>
      </c>
      <c r="E257" s="739" t="s">
        <v>4472</v>
      </c>
      <c r="F257" s="100" t="s">
        <v>4234</v>
      </c>
      <c r="G257" s="738">
        <v>57.1</v>
      </c>
      <c r="H257" s="330"/>
      <c r="I257" s="738">
        <v>1.0</v>
      </c>
      <c r="J257" s="741" t="s">
        <v>64</v>
      </c>
      <c r="K257" s="742" t="s">
        <v>1041</v>
      </c>
      <c r="L257" s="254"/>
      <c r="M257" s="253"/>
      <c r="N257" s="100" t="s">
        <v>4231</v>
      </c>
      <c r="O257" s="254"/>
      <c r="P257" s="253"/>
      <c r="Q257" s="744">
        <v>0.0</v>
      </c>
      <c r="R257" s="254"/>
      <c r="S257" s="105"/>
      <c r="T257" s="105"/>
      <c r="U257" s="253"/>
      <c r="V257" s="742" t="s">
        <v>4232</v>
      </c>
      <c r="W257" s="330"/>
      <c r="X257" s="742" t="s">
        <v>4221</v>
      </c>
      <c r="Y257" s="254"/>
      <c r="Z257" s="105"/>
      <c r="AA257" s="253"/>
      <c r="AB257" s="742" t="s">
        <v>1980</v>
      </c>
      <c r="AC257" s="738">
        <v>0.2725</v>
      </c>
      <c r="AD257" s="742" t="s">
        <v>4222</v>
      </c>
    </row>
    <row r="258" ht="16.5" customHeight="1">
      <c r="A258" s="738">
        <v>43.0</v>
      </c>
      <c r="B258" s="748"/>
      <c r="C258" s="100" t="s">
        <v>4473</v>
      </c>
      <c r="D258" s="739" t="s">
        <v>1897</v>
      </c>
      <c r="E258" s="739" t="s">
        <v>1897</v>
      </c>
      <c r="F258" s="100" t="s">
        <v>4445</v>
      </c>
      <c r="G258" s="738">
        <v>57.1</v>
      </c>
      <c r="H258" s="330"/>
      <c r="I258" s="738">
        <v>3.0</v>
      </c>
      <c r="J258" s="746" t="s">
        <v>54</v>
      </c>
      <c r="K258" s="742" t="s">
        <v>1047</v>
      </c>
      <c r="L258" s="254"/>
      <c r="M258" s="253"/>
      <c r="N258" s="100" t="s">
        <v>4276</v>
      </c>
      <c r="O258" s="254"/>
      <c r="P258" s="253"/>
      <c r="Q258" s="744">
        <v>211.0</v>
      </c>
      <c r="R258" s="254"/>
      <c r="S258" s="105"/>
      <c r="T258" s="105"/>
      <c r="U258" s="253"/>
      <c r="V258" s="742" t="s">
        <v>4277</v>
      </c>
      <c r="W258" s="330"/>
      <c r="X258" s="742" t="s">
        <v>4221</v>
      </c>
      <c r="Y258" s="254"/>
      <c r="Z258" s="105"/>
      <c r="AA258" s="253"/>
      <c r="AB258" s="742" t="s">
        <v>4216</v>
      </c>
      <c r="AC258" s="742" t="s">
        <v>4278</v>
      </c>
      <c r="AD258" s="742" t="s">
        <v>4279</v>
      </c>
    </row>
    <row r="259" ht="16.5" customHeight="1">
      <c r="A259" s="738">
        <v>43.0</v>
      </c>
      <c r="B259" s="748"/>
      <c r="C259" s="100" t="s">
        <v>4473</v>
      </c>
      <c r="D259" s="739" t="s">
        <v>1897</v>
      </c>
      <c r="E259" s="739" t="s">
        <v>1897</v>
      </c>
      <c r="F259" s="100" t="s">
        <v>4275</v>
      </c>
      <c r="G259" s="738">
        <v>57.1</v>
      </c>
      <c r="H259" s="330"/>
      <c r="I259" s="738">
        <v>3.0</v>
      </c>
      <c r="J259" s="741" t="s">
        <v>64</v>
      </c>
      <c r="K259" s="742" t="s">
        <v>1047</v>
      </c>
      <c r="L259" s="254"/>
      <c r="M259" s="253"/>
      <c r="N259" s="100" t="s">
        <v>4276</v>
      </c>
      <c r="O259" s="254"/>
      <c r="P259" s="253"/>
      <c r="Q259" s="744">
        <v>211.0</v>
      </c>
      <c r="R259" s="254"/>
      <c r="S259" s="105"/>
      <c r="T259" s="105"/>
      <c r="U259" s="253"/>
      <c r="V259" s="742" t="s">
        <v>4277</v>
      </c>
      <c r="W259" s="330"/>
      <c r="X259" s="742" t="s">
        <v>4221</v>
      </c>
      <c r="Y259" s="254"/>
      <c r="Z259" s="105"/>
      <c r="AA259" s="253"/>
      <c r="AB259" s="742" t="s">
        <v>4216</v>
      </c>
      <c r="AC259" s="742" t="s">
        <v>4278</v>
      </c>
      <c r="AD259" s="742" t="s">
        <v>4279</v>
      </c>
    </row>
    <row r="260" ht="16.5" customHeight="1">
      <c r="A260" s="738">
        <v>43.0</v>
      </c>
      <c r="B260" s="748"/>
      <c r="C260" s="100" t="s">
        <v>4474</v>
      </c>
      <c r="D260" s="739" t="s">
        <v>4475</v>
      </c>
      <c r="E260" s="739" t="s">
        <v>4475</v>
      </c>
      <c r="F260" s="100" t="s">
        <v>4340</v>
      </c>
      <c r="G260" s="738">
        <v>57.1</v>
      </c>
      <c r="H260" s="330"/>
      <c r="I260" s="738">
        <v>1.0</v>
      </c>
      <c r="J260" s="741" t="s">
        <v>64</v>
      </c>
      <c r="K260" s="742" t="s">
        <v>1054</v>
      </c>
      <c r="L260" s="254"/>
      <c r="M260" s="253"/>
      <c r="N260" s="100" t="s">
        <v>4337</v>
      </c>
      <c r="O260" s="254"/>
      <c r="P260" s="253"/>
      <c r="Q260" s="747">
        <v>3002.0</v>
      </c>
      <c r="R260" s="254"/>
      <c r="S260" s="105"/>
      <c r="T260" s="105"/>
      <c r="U260" s="253"/>
      <c r="V260" s="738">
        <v>2017.0</v>
      </c>
      <c r="W260" s="330"/>
      <c r="X260" s="742" t="s">
        <v>123</v>
      </c>
      <c r="Y260" s="254"/>
      <c r="Z260" s="105"/>
      <c r="AA260" s="253"/>
      <c r="AB260" s="742" t="s">
        <v>1034</v>
      </c>
      <c r="AC260" s="738">
        <v>1.3</v>
      </c>
      <c r="AD260" s="742" t="s">
        <v>4338</v>
      </c>
    </row>
    <row r="261" ht="16.5" customHeight="1">
      <c r="A261" s="738">
        <v>43.0</v>
      </c>
      <c r="B261" s="748"/>
      <c r="C261" s="100" t="s">
        <v>4474</v>
      </c>
      <c r="D261" s="739" t="s">
        <v>4475</v>
      </c>
      <c r="E261" s="739" t="s">
        <v>4475</v>
      </c>
      <c r="F261" s="100" t="s">
        <v>4336</v>
      </c>
      <c r="G261" s="738">
        <v>57.2</v>
      </c>
      <c r="H261" s="330"/>
      <c r="I261" s="738">
        <v>1.0</v>
      </c>
      <c r="J261" s="741" t="s">
        <v>64</v>
      </c>
      <c r="K261" s="742" t="s">
        <v>1054</v>
      </c>
      <c r="L261" s="254"/>
      <c r="M261" s="253"/>
      <c r="N261" s="100" t="s">
        <v>4337</v>
      </c>
      <c r="O261" s="254"/>
      <c r="P261" s="253"/>
      <c r="Q261" s="747">
        <v>3002.0</v>
      </c>
      <c r="R261" s="254"/>
      <c r="S261" s="105"/>
      <c r="T261" s="105"/>
      <c r="U261" s="253"/>
      <c r="V261" s="738">
        <v>2017.0</v>
      </c>
      <c r="W261" s="330"/>
      <c r="X261" s="742" t="s">
        <v>123</v>
      </c>
      <c r="Y261" s="254"/>
      <c r="Z261" s="105"/>
      <c r="AA261" s="253"/>
      <c r="AB261" s="742" t="s">
        <v>1034</v>
      </c>
      <c r="AC261" s="738">
        <v>0.93</v>
      </c>
      <c r="AD261" s="742" t="s">
        <v>4338</v>
      </c>
    </row>
    <row r="262" ht="16.5" customHeight="1">
      <c r="A262" s="738">
        <v>43.0</v>
      </c>
      <c r="B262" s="748"/>
      <c r="C262" s="100" t="s">
        <v>4476</v>
      </c>
      <c r="D262" s="750" t="s">
        <v>4477</v>
      </c>
      <c r="E262" s="750" t="s">
        <v>4477</v>
      </c>
      <c r="F262" s="100" t="s">
        <v>4292</v>
      </c>
      <c r="G262" s="738">
        <v>57.5</v>
      </c>
      <c r="H262" s="330"/>
      <c r="I262" s="738">
        <v>1.0</v>
      </c>
      <c r="J262" s="741" t="s">
        <v>64</v>
      </c>
      <c r="K262" s="742" t="s">
        <v>1041</v>
      </c>
      <c r="L262" s="254"/>
      <c r="M262" s="253"/>
      <c r="N262" s="100" t="s">
        <v>4293</v>
      </c>
      <c r="O262" s="254"/>
      <c r="P262" s="253"/>
      <c r="Q262" s="744">
        <v>65.0</v>
      </c>
      <c r="R262" s="254"/>
      <c r="S262" s="105"/>
      <c r="T262" s="105"/>
      <c r="U262" s="253"/>
      <c r="V262" s="748"/>
      <c r="W262" s="330"/>
      <c r="X262" s="742" t="s">
        <v>399</v>
      </c>
      <c r="Y262" s="254"/>
      <c r="Z262" s="105"/>
      <c r="AA262" s="253"/>
      <c r="AB262" s="742" t="s">
        <v>4216</v>
      </c>
      <c r="AC262" s="742" t="s">
        <v>2578</v>
      </c>
      <c r="AD262" s="742" t="s">
        <v>4222</v>
      </c>
    </row>
    <row r="263" ht="16.5" customHeight="1">
      <c r="A263" s="738">
        <v>43.0</v>
      </c>
      <c r="B263" s="748"/>
      <c r="C263" s="100" t="s">
        <v>4478</v>
      </c>
      <c r="D263" s="739" t="s">
        <v>4479</v>
      </c>
      <c r="E263" s="739" t="s">
        <v>4479</v>
      </c>
      <c r="F263" s="100" t="s">
        <v>4292</v>
      </c>
      <c r="G263" s="738">
        <v>57.5</v>
      </c>
      <c r="H263" s="330"/>
      <c r="I263" s="738">
        <v>1.0</v>
      </c>
      <c r="J263" s="749" t="s">
        <v>77</v>
      </c>
      <c r="K263" s="742" t="s">
        <v>1041</v>
      </c>
      <c r="L263" s="254"/>
      <c r="M263" s="253"/>
      <c r="N263" s="100" t="s">
        <v>4480</v>
      </c>
      <c r="O263" s="254"/>
      <c r="P263" s="253"/>
      <c r="Q263" s="747">
        <v>6614.0</v>
      </c>
      <c r="R263" s="254"/>
      <c r="S263" s="105"/>
      <c r="T263" s="105"/>
      <c r="U263" s="253"/>
      <c r="V263" s="742" t="s">
        <v>4481</v>
      </c>
      <c r="W263" s="330"/>
      <c r="X263" s="742" t="s">
        <v>399</v>
      </c>
      <c r="Y263" s="254"/>
      <c r="Z263" s="105"/>
      <c r="AA263" s="253"/>
      <c r="AB263" s="742" t="s">
        <v>4216</v>
      </c>
      <c r="AC263" s="738">
        <v>30.0</v>
      </c>
      <c r="AD263" s="742" t="s">
        <v>4482</v>
      </c>
    </row>
    <row r="264" ht="16.5" customHeight="1">
      <c r="A264" s="738">
        <v>43.0</v>
      </c>
      <c r="B264" s="748"/>
      <c r="C264" s="100" t="s">
        <v>4483</v>
      </c>
      <c r="D264" s="739" t="s">
        <v>4484</v>
      </c>
      <c r="E264" s="739" t="s">
        <v>4484</v>
      </c>
      <c r="F264" s="100" t="s">
        <v>4331</v>
      </c>
      <c r="G264" s="738">
        <v>57.6</v>
      </c>
      <c r="H264" s="330"/>
      <c r="I264" s="738">
        <v>1.0</v>
      </c>
      <c r="J264" s="749" t="s">
        <v>77</v>
      </c>
      <c r="K264" s="742" t="s">
        <v>1041</v>
      </c>
      <c r="L264" s="254"/>
      <c r="M264" s="253"/>
      <c r="N264" s="100" t="s">
        <v>4485</v>
      </c>
      <c r="O264" s="254"/>
      <c r="P264" s="253"/>
      <c r="Q264" s="747">
        <v>3002.0</v>
      </c>
      <c r="R264" s="254"/>
      <c r="S264" s="105"/>
      <c r="T264" s="105"/>
      <c r="U264" s="253"/>
      <c r="V264" s="742" t="s">
        <v>4254</v>
      </c>
      <c r="W264" s="330"/>
      <c r="X264" s="742" t="s">
        <v>399</v>
      </c>
      <c r="Y264" s="254"/>
      <c r="Z264" s="105"/>
      <c r="AA264" s="253"/>
      <c r="AB264" s="742" t="s">
        <v>4216</v>
      </c>
      <c r="AC264" s="742" t="s">
        <v>2578</v>
      </c>
      <c r="AD264" s="742" t="s">
        <v>4438</v>
      </c>
    </row>
    <row r="265" ht="16.5" customHeight="1">
      <c r="A265" s="738">
        <v>43.0</v>
      </c>
      <c r="B265" s="748"/>
      <c r="C265" s="100" t="s">
        <v>4486</v>
      </c>
      <c r="D265" s="739" t="s">
        <v>4487</v>
      </c>
      <c r="E265" s="739" t="s">
        <v>4487</v>
      </c>
      <c r="F265" s="100" t="s">
        <v>4212</v>
      </c>
      <c r="G265" s="740" t="s">
        <v>4213</v>
      </c>
      <c r="H265" s="330"/>
      <c r="I265" s="738">
        <v>2.0</v>
      </c>
      <c r="J265" s="741" t="s">
        <v>64</v>
      </c>
      <c r="K265" s="742" t="s">
        <v>1047</v>
      </c>
      <c r="L265" s="254"/>
      <c r="M265" s="253"/>
      <c r="N265" s="100" t="s">
        <v>4235</v>
      </c>
      <c r="O265" s="254"/>
      <c r="P265" s="253"/>
      <c r="Q265" s="744">
        <v>211.0</v>
      </c>
      <c r="R265" s="254"/>
      <c r="S265" s="105"/>
      <c r="T265" s="105"/>
      <c r="U265" s="253"/>
      <c r="V265" s="738">
        <v>2019.0</v>
      </c>
      <c r="W265" s="330"/>
      <c r="X265" s="742" t="s">
        <v>4212</v>
      </c>
      <c r="Y265" s="254"/>
      <c r="Z265" s="105"/>
      <c r="AA265" s="253"/>
      <c r="AB265" s="742" t="s">
        <v>1980</v>
      </c>
      <c r="AC265" s="738">
        <v>0.9674</v>
      </c>
      <c r="AD265" s="742" t="s">
        <v>4217</v>
      </c>
    </row>
    <row r="266" ht="16.5" customHeight="1">
      <c r="A266" s="738">
        <v>43.0</v>
      </c>
      <c r="B266" s="748"/>
      <c r="C266" s="100" t="s">
        <v>4488</v>
      </c>
      <c r="D266" s="739" t="s">
        <v>4489</v>
      </c>
      <c r="E266" s="739" t="s">
        <v>4489</v>
      </c>
      <c r="F266" s="100" t="s">
        <v>4212</v>
      </c>
      <c r="G266" s="740" t="s">
        <v>4213</v>
      </c>
      <c r="H266" s="330"/>
      <c r="I266" s="738">
        <v>2.0</v>
      </c>
      <c r="J266" s="741" t="s">
        <v>64</v>
      </c>
      <c r="K266" s="742" t="s">
        <v>1054</v>
      </c>
      <c r="L266" s="254"/>
      <c r="M266" s="253"/>
      <c r="N266" s="100" t="s">
        <v>4235</v>
      </c>
      <c r="O266" s="254"/>
      <c r="P266" s="253"/>
      <c r="Q266" s="744">
        <v>47.0</v>
      </c>
      <c r="R266" s="254"/>
      <c r="S266" s="105"/>
      <c r="T266" s="105"/>
      <c r="U266" s="253"/>
      <c r="V266" s="738">
        <v>2019.0</v>
      </c>
      <c r="W266" s="330"/>
      <c r="X266" s="742" t="s">
        <v>4212</v>
      </c>
      <c r="Y266" s="254"/>
      <c r="Z266" s="105"/>
      <c r="AA266" s="253"/>
      <c r="AB266" s="742" t="s">
        <v>4216</v>
      </c>
      <c r="AC266" s="738">
        <v>0.8557</v>
      </c>
      <c r="AD266" s="742" t="s">
        <v>4217</v>
      </c>
    </row>
    <row r="267" ht="16.5" customHeight="1">
      <c r="A267" s="738">
        <v>43.0</v>
      </c>
      <c r="B267" s="748"/>
      <c r="C267" s="100" t="s">
        <v>4474</v>
      </c>
      <c r="D267" s="739" t="s">
        <v>4475</v>
      </c>
      <c r="E267" s="739" t="s">
        <v>4475</v>
      </c>
      <c r="F267" s="100" t="s">
        <v>4339</v>
      </c>
      <c r="G267" s="742" t="s">
        <v>4341</v>
      </c>
      <c r="H267" s="330"/>
      <c r="I267" s="738">
        <v>1.0</v>
      </c>
      <c r="J267" s="746" t="s">
        <v>54</v>
      </c>
      <c r="K267" s="742" t="s">
        <v>1054</v>
      </c>
      <c r="L267" s="254"/>
      <c r="M267" s="253"/>
      <c r="N267" s="100" t="s">
        <v>4337</v>
      </c>
      <c r="O267" s="254"/>
      <c r="P267" s="253"/>
      <c r="Q267" s="747">
        <v>3002.0</v>
      </c>
      <c r="R267" s="254"/>
      <c r="S267" s="105"/>
      <c r="T267" s="105"/>
      <c r="U267" s="253"/>
      <c r="V267" s="738">
        <v>2017.0</v>
      </c>
      <c r="W267" s="330"/>
      <c r="X267" s="742" t="s">
        <v>123</v>
      </c>
      <c r="Y267" s="254"/>
      <c r="Z267" s="105"/>
      <c r="AA267" s="253"/>
      <c r="AB267" s="742" t="s">
        <v>1034</v>
      </c>
      <c r="AC267" s="738">
        <v>0.97</v>
      </c>
      <c r="AD267" s="742" t="s">
        <v>4338</v>
      </c>
    </row>
    <row r="268" ht="16.5" customHeight="1">
      <c r="A268" s="738">
        <v>45.0</v>
      </c>
      <c r="B268" s="100" t="s">
        <v>862</v>
      </c>
      <c r="C268" s="100" t="s">
        <v>1072</v>
      </c>
      <c r="D268" s="750" t="s">
        <v>4490</v>
      </c>
      <c r="E268" s="750" t="s">
        <v>4490</v>
      </c>
      <c r="F268" s="100" t="s">
        <v>4263</v>
      </c>
      <c r="G268" s="738">
        <v>57.1</v>
      </c>
      <c r="H268" s="330"/>
      <c r="I268" s="738">
        <v>1.0</v>
      </c>
      <c r="J268" s="746" t="s">
        <v>54</v>
      </c>
      <c r="K268" s="742" t="s">
        <v>1041</v>
      </c>
      <c r="L268" s="254"/>
      <c r="M268" s="253"/>
      <c r="N268" s="100" t="s">
        <v>4264</v>
      </c>
      <c r="O268" s="254"/>
      <c r="P268" s="253"/>
      <c r="Q268" s="744">
        <v>0.0</v>
      </c>
      <c r="R268" s="254"/>
      <c r="S268" s="105"/>
      <c r="T268" s="105"/>
      <c r="U268" s="253"/>
      <c r="V268" s="748"/>
      <c r="W268" s="330"/>
      <c r="X268" s="742" t="s">
        <v>76</v>
      </c>
      <c r="Y268" s="254"/>
      <c r="Z268" s="105"/>
      <c r="AA268" s="253"/>
      <c r="AB268" s="742" t="s">
        <v>4216</v>
      </c>
      <c r="AC268" s="738">
        <v>0.9977</v>
      </c>
      <c r="AD268" s="742" t="s">
        <v>4222</v>
      </c>
    </row>
    <row r="269" ht="16.5" customHeight="1">
      <c r="A269" s="738">
        <v>45.0</v>
      </c>
      <c r="B269" s="748"/>
      <c r="C269" s="100" t="s">
        <v>4491</v>
      </c>
      <c r="D269" s="739" t="s">
        <v>1499</v>
      </c>
      <c r="E269" s="739" t="s">
        <v>1499</v>
      </c>
      <c r="F269" s="100" t="s">
        <v>4223</v>
      </c>
      <c r="G269" s="738">
        <v>57.1</v>
      </c>
      <c r="H269" s="330"/>
      <c r="I269" s="738">
        <v>1.0</v>
      </c>
      <c r="J269" s="746" t="s">
        <v>54</v>
      </c>
      <c r="K269" s="742" t="s">
        <v>1041</v>
      </c>
      <c r="L269" s="254"/>
      <c r="M269" s="253"/>
      <c r="N269" s="100" t="s">
        <v>4240</v>
      </c>
      <c r="O269" s="254"/>
      <c r="P269" s="253"/>
      <c r="Q269" s="747">
        <v>16353.0</v>
      </c>
      <c r="R269" s="254"/>
      <c r="S269" s="105"/>
      <c r="T269" s="105"/>
      <c r="U269" s="253"/>
      <c r="V269" s="742" t="s">
        <v>4241</v>
      </c>
      <c r="W269" s="330"/>
      <c r="X269" s="742" t="s">
        <v>4223</v>
      </c>
      <c r="Y269" s="254"/>
      <c r="Z269" s="105"/>
      <c r="AA269" s="253"/>
      <c r="AB269" s="742" t="s">
        <v>4216</v>
      </c>
      <c r="AC269" s="738">
        <v>1.2</v>
      </c>
      <c r="AD269" s="742" t="s">
        <v>4243</v>
      </c>
    </row>
    <row r="270" ht="16.5" customHeight="1">
      <c r="A270" s="738">
        <v>45.0</v>
      </c>
      <c r="B270" s="748"/>
      <c r="C270" s="100" t="s">
        <v>1552</v>
      </c>
      <c r="D270" s="739" t="s">
        <v>4472</v>
      </c>
      <c r="E270" s="739" t="s">
        <v>4472</v>
      </c>
      <c r="F270" s="100" t="s">
        <v>4230</v>
      </c>
      <c r="G270" s="738">
        <v>57.1</v>
      </c>
      <c r="H270" s="330"/>
      <c r="I270" s="738">
        <v>1.0</v>
      </c>
      <c r="J270" s="746" t="s">
        <v>54</v>
      </c>
      <c r="K270" s="742" t="s">
        <v>1041</v>
      </c>
      <c r="L270" s="254"/>
      <c r="M270" s="253"/>
      <c r="N270" s="100" t="s">
        <v>4231</v>
      </c>
      <c r="O270" s="254"/>
      <c r="P270" s="253"/>
      <c r="Q270" s="744">
        <v>0.0</v>
      </c>
      <c r="R270" s="254"/>
      <c r="S270" s="105"/>
      <c r="T270" s="105"/>
      <c r="U270" s="253"/>
      <c r="V270" s="742" t="s">
        <v>4232</v>
      </c>
      <c r="W270" s="330"/>
      <c r="X270" s="742" t="s">
        <v>4221</v>
      </c>
      <c r="Y270" s="254"/>
      <c r="Z270" s="105"/>
      <c r="AA270" s="253"/>
      <c r="AB270" s="742" t="s">
        <v>1980</v>
      </c>
      <c r="AC270" s="738">
        <v>0.8658</v>
      </c>
      <c r="AD270" s="742" t="s">
        <v>4222</v>
      </c>
    </row>
    <row r="271" ht="16.5" customHeight="1">
      <c r="A271" s="738">
        <v>45.0</v>
      </c>
      <c r="B271" s="748"/>
      <c r="C271" s="100" t="s">
        <v>1552</v>
      </c>
      <c r="D271" s="739" t="s">
        <v>4472</v>
      </c>
      <c r="E271" s="739" t="s">
        <v>4472</v>
      </c>
      <c r="F271" s="100" t="s">
        <v>4273</v>
      </c>
      <c r="G271" s="738">
        <v>57.1</v>
      </c>
      <c r="H271" s="330"/>
      <c r="I271" s="738">
        <v>1.0</v>
      </c>
      <c r="J271" s="749" t="s">
        <v>77</v>
      </c>
      <c r="K271" s="742" t="s">
        <v>1041</v>
      </c>
      <c r="L271" s="254"/>
      <c r="M271" s="253"/>
      <c r="N271" s="100" t="s">
        <v>4231</v>
      </c>
      <c r="O271" s="254"/>
      <c r="P271" s="253"/>
      <c r="Q271" s="744">
        <v>0.0</v>
      </c>
      <c r="R271" s="254"/>
      <c r="S271" s="105"/>
      <c r="T271" s="105"/>
      <c r="U271" s="253"/>
      <c r="V271" s="742" t="s">
        <v>4232</v>
      </c>
      <c r="W271" s="330"/>
      <c r="X271" s="742" t="s">
        <v>4221</v>
      </c>
      <c r="Y271" s="254"/>
      <c r="Z271" s="105"/>
      <c r="AA271" s="253"/>
      <c r="AB271" s="742" t="s">
        <v>1980</v>
      </c>
      <c r="AC271" s="738">
        <v>1.0612</v>
      </c>
      <c r="AD271" s="742" t="s">
        <v>4222</v>
      </c>
    </row>
    <row r="272" ht="16.5" customHeight="1">
      <c r="A272" s="738">
        <v>45.0</v>
      </c>
      <c r="B272" s="748"/>
      <c r="C272" s="100" t="s">
        <v>4492</v>
      </c>
      <c r="D272" s="739" t="s">
        <v>4493</v>
      </c>
      <c r="E272" s="761" t="s">
        <v>4494</v>
      </c>
      <c r="F272" s="100" t="s">
        <v>4234</v>
      </c>
      <c r="G272" s="738">
        <v>57.1</v>
      </c>
      <c r="H272" s="330"/>
      <c r="I272" s="738">
        <v>1.0</v>
      </c>
      <c r="J272" s="746" t="s">
        <v>54</v>
      </c>
      <c r="K272" s="742" t="s">
        <v>1041</v>
      </c>
      <c r="L272" s="254"/>
      <c r="M272" s="253"/>
      <c r="N272" s="100" t="s">
        <v>4231</v>
      </c>
      <c r="O272" s="254"/>
      <c r="P272" s="253"/>
      <c r="Q272" s="747">
        <v>15333.0</v>
      </c>
      <c r="R272" s="254"/>
      <c r="S272" s="105"/>
      <c r="T272" s="105"/>
      <c r="U272" s="253"/>
      <c r="V272" s="742" t="s">
        <v>4232</v>
      </c>
      <c r="W272" s="330"/>
      <c r="X272" s="742" t="s">
        <v>4221</v>
      </c>
      <c r="Y272" s="254"/>
      <c r="Z272" s="105"/>
      <c r="AA272" s="253"/>
      <c r="AB272" s="742" t="s">
        <v>1034</v>
      </c>
      <c r="AC272" s="738">
        <v>0.2223</v>
      </c>
      <c r="AD272" s="742" t="s">
        <v>4222</v>
      </c>
    </row>
    <row r="273" ht="16.5" customHeight="1">
      <c r="A273" s="738">
        <v>45.0</v>
      </c>
      <c r="B273" s="748"/>
      <c r="C273" s="100" t="s">
        <v>4492</v>
      </c>
      <c r="D273" s="739" t="s">
        <v>4493</v>
      </c>
      <c r="E273" s="761" t="s">
        <v>4494</v>
      </c>
      <c r="F273" s="100" t="s">
        <v>4263</v>
      </c>
      <c r="G273" s="738">
        <v>57.1</v>
      </c>
      <c r="H273" s="330"/>
      <c r="I273" s="738">
        <v>1.0</v>
      </c>
      <c r="J273" s="749" t="s">
        <v>77</v>
      </c>
      <c r="K273" s="742" t="s">
        <v>1041</v>
      </c>
      <c r="L273" s="254"/>
      <c r="M273" s="253"/>
      <c r="N273" s="100" t="s">
        <v>4264</v>
      </c>
      <c r="O273" s="254"/>
      <c r="P273" s="253"/>
      <c r="Q273" s="747">
        <v>15333.0</v>
      </c>
      <c r="R273" s="254"/>
      <c r="S273" s="105"/>
      <c r="T273" s="105"/>
      <c r="U273" s="253"/>
      <c r="V273" s="748"/>
      <c r="W273" s="330"/>
      <c r="X273" s="742" t="s">
        <v>76</v>
      </c>
      <c r="Y273" s="254"/>
      <c r="Z273" s="105"/>
      <c r="AA273" s="253"/>
      <c r="AB273" s="742" t="s">
        <v>1034</v>
      </c>
      <c r="AC273" s="738">
        <v>1.474</v>
      </c>
      <c r="AD273" s="742" t="s">
        <v>4222</v>
      </c>
    </row>
    <row r="274" ht="16.5" customHeight="1">
      <c r="A274" s="738">
        <v>45.0</v>
      </c>
      <c r="B274" s="748"/>
      <c r="C274" s="100" t="s">
        <v>4492</v>
      </c>
      <c r="D274" s="739" t="s">
        <v>4493</v>
      </c>
      <c r="E274" s="761" t="s">
        <v>4494</v>
      </c>
      <c r="F274" s="100" t="s">
        <v>4230</v>
      </c>
      <c r="G274" s="738">
        <v>57.1</v>
      </c>
      <c r="H274" s="330"/>
      <c r="I274" s="738">
        <v>1.0</v>
      </c>
      <c r="J274" s="741" t="s">
        <v>64</v>
      </c>
      <c r="K274" s="742" t="s">
        <v>1041</v>
      </c>
      <c r="L274" s="254"/>
      <c r="M274" s="253"/>
      <c r="N274" s="100" t="s">
        <v>4231</v>
      </c>
      <c r="O274" s="254"/>
      <c r="P274" s="253"/>
      <c r="Q274" s="747">
        <v>15333.0</v>
      </c>
      <c r="R274" s="254"/>
      <c r="S274" s="105"/>
      <c r="T274" s="105"/>
      <c r="U274" s="253"/>
      <c r="V274" s="742" t="s">
        <v>4232</v>
      </c>
      <c r="W274" s="330"/>
      <c r="X274" s="742" t="s">
        <v>4221</v>
      </c>
      <c r="Y274" s="254"/>
      <c r="Z274" s="105"/>
      <c r="AA274" s="253"/>
      <c r="AB274" s="742" t="s">
        <v>1034</v>
      </c>
      <c r="AC274" s="738">
        <v>0.2391</v>
      </c>
      <c r="AD274" s="742" t="s">
        <v>4222</v>
      </c>
    </row>
    <row r="275" ht="16.5" customHeight="1">
      <c r="A275" s="738">
        <v>45.0</v>
      </c>
      <c r="B275" s="748"/>
      <c r="C275" s="100" t="s">
        <v>4492</v>
      </c>
      <c r="D275" s="739" t="s">
        <v>4493</v>
      </c>
      <c r="E275" s="761" t="s">
        <v>4494</v>
      </c>
      <c r="F275" s="100" t="s">
        <v>4289</v>
      </c>
      <c r="G275" s="738">
        <v>57.1</v>
      </c>
      <c r="H275" s="330"/>
      <c r="I275" s="738">
        <v>1.0</v>
      </c>
      <c r="J275" s="746" t="s">
        <v>54</v>
      </c>
      <c r="K275" s="742" t="s">
        <v>1041</v>
      </c>
      <c r="L275" s="254"/>
      <c r="M275" s="253"/>
      <c r="N275" s="100" t="s">
        <v>4231</v>
      </c>
      <c r="O275" s="254"/>
      <c r="P275" s="253"/>
      <c r="Q275" s="747">
        <v>15333.0</v>
      </c>
      <c r="R275" s="254"/>
      <c r="S275" s="105"/>
      <c r="T275" s="105"/>
      <c r="U275" s="253"/>
      <c r="V275" s="742" t="s">
        <v>4232</v>
      </c>
      <c r="W275" s="330"/>
      <c r="X275" s="742" t="s">
        <v>4221</v>
      </c>
      <c r="Y275" s="254"/>
      <c r="Z275" s="105"/>
      <c r="AA275" s="253"/>
      <c r="AB275" s="742" t="s">
        <v>1034</v>
      </c>
      <c r="AC275" s="738">
        <v>1.0557</v>
      </c>
      <c r="AD275" s="742" t="s">
        <v>4222</v>
      </c>
    </row>
    <row r="276" ht="16.5" customHeight="1">
      <c r="A276" s="738">
        <v>45.0</v>
      </c>
      <c r="B276" s="748"/>
      <c r="C276" s="100" t="s">
        <v>4492</v>
      </c>
      <c r="D276" s="739" t="s">
        <v>4493</v>
      </c>
      <c r="E276" s="761" t="s">
        <v>4494</v>
      </c>
      <c r="F276" s="100" t="s">
        <v>4273</v>
      </c>
      <c r="G276" s="738">
        <v>57.1</v>
      </c>
      <c r="H276" s="330"/>
      <c r="I276" s="738">
        <v>1.0</v>
      </c>
      <c r="J276" s="749" t="s">
        <v>77</v>
      </c>
      <c r="K276" s="742" t="s">
        <v>1041</v>
      </c>
      <c r="L276" s="254"/>
      <c r="M276" s="253"/>
      <c r="N276" s="100" t="s">
        <v>4231</v>
      </c>
      <c r="O276" s="254"/>
      <c r="P276" s="253"/>
      <c r="Q276" s="747">
        <v>15333.0</v>
      </c>
      <c r="R276" s="254"/>
      <c r="S276" s="105"/>
      <c r="T276" s="105"/>
      <c r="U276" s="253"/>
      <c r="V276" s="742" t="s">
        <v>4232</v>
      </c>
      <c r="W276" s="330"/>
      <c r="X276" s="742" t="s">
        <v>4221</v>
      </c>
      <c r="Y276" s="254"/>
      <c r="Z276" s="105"/>
      <c r="AA276" s="253"/>
      <c r="AB276" s="742" t="s">
        <v>1034</v>
      </c>
      <c r="AC276" s="738">
        <v>0.1573</v>
      </c>
      <c r="AD276" s="742" t="s">
        <v>4222</v>
      </c>
    </row>
    <row r="277" ht="16.5" customHeight="1">
      <c r="A277" s="738">
        <v>45.0</v>
      </c>
      <c r="B277" s="748"/>
      <c r="C277" s="100" t="s">
        <v>4492</v>
      </c>
      <c r="D277" s="739" t="s">
        <v>4493</v>
      </c>
      <c r="E277" s="761" t="s">
        <v>4494</v>
      </c>
      <c r="F277" s="100" t="s">
        <v>4233</v>
      </c>
      <c r="G277" s="738">
        <v>57.1</v>
      </c>
      <c r="H277" s="330"/>
      <c r="I277" s="738">
        <v>1.0</v>
      </c>
      <c r="J277" s="746" t="s">
        <v>54</v>
      </c>
      <c r="K277" s="742" t="s">
        <v>1041</v>
      </c>
      <c r="L277" s="254"/>
      <c r="M277" s="253"/>
      <c r="N277" s="100" t="s">
        <v>4231</v>
      </c>
      <c r="O277" s="254"/>
      <c r="P277" s="253"/>
      <c r="Q277" s="747">
        <v>15333.0</v>
      </c>
      <c r="R277" s="254"/>
      <c r="S277" s="105"/>
      <c r="T277" s="105"/>
      <c r="U277" s="253"/>
      <c r="V277" s="742" t="s">
        <v>4232</v>
      </c>
      <c r="W277" s="330"/>
      <c r="X277" s="742" t="s">
        <v>4221</v>
      </c>
      <c r="Y277" s="254"/>
      <c r="Z277" s="105"/>
      <c r="AA277" s="253"/>
      <c r="AB277" s="742" t="s">
        <v>1034</v>
      </c>
      <c r="AC277" s="738">
        <v>0.2521</v>
      </c>
      <c r="AD277" s="742" t="s">
        <v>4222</v>
      </c>
    </row>
    <row r="278" ht="16.5" customHeight="1">
      <c r="A278" s="738">
        <v>45.0</v>
      </c>
      <c r="B278" s="748"/>
      <c r="C278" s="100" t="s">
        <v>4495</v>
      </c>
      <c r="D278" s="756" t="s">
        <v>874</v>
      </c>
      <c r="E278" s="756" t="s">
        <v>874</v>
      </c>
      <c r="F278" s="100" t="s">
        <v>4297</v>
      </c>
      <c r="G278" s="738">
        <v>57.1</v>
      </c>
      <c r="H278" s="330"/>
      <c r="I278" s="738">
        <v>1.0</v>
      </c>
      <c r="J278" s="741" t="s">
        <v>64</v>
      </c>
      <c r="K278" s="742" t="s">
        <v>1041</v>
      </c>
      <c r="L278" s="254"/>
      <c r="M278" s="253"/>
      <c r="N278" s="100" t="s">
        <v>4298</v>
      </c>
      <c r="O278" s="254"/>
      <c r="P278" s="253"/>
      <c r="Q278" s="747">
        <v>14197.0</v>
      </c>
      <c r="R278" s="254"/>
      <c r="S278" s="105"/>
      <c r="T278" s="105"/>
      <c r="U278" s="253"/>
      <c r="V278" s="748"/>
      <c r="W278" s="330"/>
      <c r="X278" s="742" t="s">
        <v>74</v>
      </c>
      <c r="Y278" s="254"/>
      <c r="Z278" s="105"/>
      <c r="AA278" s="253"/>
      <c r="AB278" s="742" t="s">
        <v>4216</v>
      </c>
      <c r="AC278" s="738">
        <v>1.2</v>
      </c>
      <c r="AD278" s="742" t="s">
        <v>4299</v>
      </c>
    </row>
    <row r="279" ht="16.5" customHeight="1">
      <c r="A279" s="738">
        <v>45.0</v>
      </c>
      <c r="B279" s="748"/>
      <c r="C279" s="100" t="s">
        <v>4496</v>
      </c>
      <c r="D279" s="739" t="s">
        <v>980</v>
      </c>
      <c r="E279" s="739" t="s">
        <v>980</v>
      </c>
      <c r="F279" s="100" t="s">
        <v>4223</v>
      </c>
      <c r="G279" s="738">
        <v>57.1</v>
      </c>
      <c r="H279" s="330"/>
      <c r="I279" s="738">
        <v>1.0</v>
      </c>
      <c r="J279" s="741" t="s">
        <v>64</v>
      </c>
      <c r="K279" s="742" t="s">
        <v>1041</v>
      </c>
      <c r="L279" s="254"/>
      <c r="M279" s="253"/>
      <c r="N279" s="100" t="s">
        <v>4497</v>
      </c>
      <c r="O279" s="254"/>
      <c r="P279" s="253"/>
      <c r="Q279" s="747">
        <v>74641.0</v>
      </c>
      <c r="R279" s="254"/>
      <c r="S279" s="105"/>
      <c r="T279" s="105"/>
      <c r="U279" s="253"/>
      <c r="V279" s="742" t="s">
        <v>4241</v>
      </c>
      <c r="W279" s="330"/>
      <c r="X279" s="742" t="s">
        <v>4223</v>
      </c>
      <c r="Y279" s="254"/>
      <c r="Z279" s="105"/>
      <c r="AA279" s="253"/>
      <c r="AB279" s="742" t="s">
        <v>4216</v>
      </c>
      <c r="AC279" s="738">
        <v>0.53</v>
      </c>
      <c r="AD279" s="742" t="s">
        <v>4222</v>
      </c>
    </row>
    <row r="280" ht="16.5" customHeight="1">
      <c r="A280" s="738">
        <v>42.0</v>
      </c>
      <c r="B280" s="748"/>
      <c r="C280" s="100" t="s">
        <v>4464</v>
      </c>
      <c r="D280" s="739" t="s">
        <v>1694</v>
      </c>
      <c r="E280" s="739" t="s">
        <v>1694</v>
      </c>
      <c r="F280" s="100" t="s">
        <v>4263</v>
      </c>
      <c r="G280" s="738">
        <v>57.1</v>
      </c>
      <c r="H280" s="330"/>
      <c r="I280" s="738">
        <v>1.0</v>
      </c>
      <c r="J280" s="746" t="s">
        <v>54</v>
      </c>
      <c r="K280" s="742" t="s">
        <v>1041</v>
      </c>
      <c r="L280" s="254"/>
      <c r="M280" s="253"/>
      <c r="N280" s="100" t="s">
        <v>4264</v>
      </c>
      <c r="O280" s="254"/>
      <c r="P280" s="253"/>
      <c r="Q280" s="747">
        <v>46030.0</v>
      </c>
      <c r="R280" s="254"/>
      <c r="S280" s="105"/>
      <c r="T280" s="105"/>
      <c r="U280" s="253"/>
      <c r="V280" s="748"/>
      <c r="W280" s="330"/>
      <c r="X280" s="742" t="s">
        <v>76</v>
      </c>
      <c r="Y280" s="254"/>
      <c r="Z280" s="105"/>
      <c r="AA280" s="253"/>
      <c r="AB280" s="742" t="s">
        <v>1980</v>
      </c>
      <c r="AC280" s="738">
        <v>0.2208</v>
      </c>
      <c r="AD280" s="742" t="s">
        <v>4222</v>
      </c>
    </row>
    <row r="281" ht="16.5" customHeight="1">
      <c r="A281" s="738">
        <v>42.0</v>
      </c>
      <c r="B281" s="748"/>
      <c r="C281" s="100" t="s">
        <v>806</v>
      </c>
      <c r="D281" s="739" t="s">
        <v>807</v>
      </c>
      <c r="E281" s="739" t="s">
        <v>807</v>
      </c>
      <c r="F281" s="100" t="s">
        <v>4368</v>
      </c>
      <c r="G281" s="738">
        <v>57.1</v>
      </c>
      <c r="H281" s="330"/>
      <c r="I281" s="738">
        <v>1.0</v>
      </c>
      <c r="J281" s="741" t="s">
        <v>64</v>
      </c>
      <c r="K281" s="742" t="s">
        <v>1041</v>
      </c>
      <c r="L281" s="254"/>
      <c r="M281" s="253"/>
      <c r="N281" s="100" t="s">
        <v>4498</v>
      </c>
      <c r="O281" s="254"/>
      <c r="P281" s="253"/>
      <c r="Q281" s="747">
        <v>20449.0</v>
      </c>
      <c r="R281" s="254"/>
      <c r="S281" s="105"/>
      <c r="T281" s="105"/>
      <c r="U281" s="253"/>
      <c r="V281" s="748"/>
      <c r="W281" s="330"/>
      <c r="X281" s="742" t="s">
        <v>4368</v>
      </c>
      <c r="Y281" s="254"/>
      <c r="Z281" s="105"/>
      <c r="AA281" s="253"/>
      <c r="AB281" s="742" t="s">
        <v>4216</v>
      </c>
      <c r="AC281" s="738">
        <v>0.37</v>
      </c>
      <c r="AD281" s="742" t="s">
        <v>4471</v>
      </c>
    </row>
    <row r="282" ht="16.5" customHeight="1">
      <c r="A282" s="738">
        <v>42.0</v>
      </c>
      <c r="B282" s="748"/>
      <c r="C282" s="100" t="s">
        <v>4499</v>
      </c>
      <c r="D282" s="739" t="s">
        <v>807</v>
      </c>
      <c r="E282" s="739" t="s">
        <v>807</v>
      </c>
      <c r="F282" s="100" t="s">
        <v>4297</v>
      </c>
      <c r="G282" s="738">
        <v>57.1</v>
      </c>
      <c r="H282" s="330"/>
      <c r="I282" s="738">
        <v>1.0</v>
      </c>
      <c r="J282" s="749" t="s">
        <v>77</v>
      </c>
      <c r="K282" s="742" t="s">
        <v>1041</v>
      </c>
      <c r="L282" s="254"/>
      <c r="M282" s="253"/>
      <c r="N282" s="100" t="s">
        <v>4298</v>
      </c>
      <c r="O282" s="254"/>
      <c r="P282" s="253"/>
      <c r="Q282" s="747">
        <v>20449.0</v>
      </c>
      <c r="R282" s="254"/>
      <c r="S282" s="105"/>
      <c r="T282" s="105"/>
      <c r="U282" s="253"/>
      <c r="V282" s="748"/>
      <c r="W282" s="330"/>
      <c r="X282" s="742" t="s">
        <v>74</v>
      </c>
      <c r="Y282" s="254"/>
      <c r="Z282" s="105"/>
      <c r="AA282" s="253"/>
      <c r="AB282" s="742" t="s">
        <v>4216</v>
      </c>
      <c r="AC282" s="738">
        <v>2.5</v>
      </c>
      <c r="AD282" s="742" t="s">
        <v>4299</v>
      </c>
    </row>
    <row r="283" ht="15.75" customHeight="1">
      <c r="A283" s="738">
        <v>45.0</v>
      </c>
      <c r="B283" s="748"/>
      <c r="C283" s="100" t="s">
        <v>4500</v>
      </c>
      <c r="D283" s="739" t="s">
        <v>4501</v>
      </c>
      <c r="E283" s="739" t="s">
        <v>4501</v>
      </c>
      <c r="F283" s="100" t="s">
        <v>4349</v>
      </c>
      <c r="G283" s="738">
        <v>57.1</v>
      </c>
      <c r="H283" s="330"/>
      <c r="I283" s="738">
        <v>1.0</v>
      </c>
      <c r="J283" s="746" t="s">
        <v>54</v>
      </c>
      <c r="K283" s="742" t="s">
        <v>1041</v>
      </c>
      <c r="L283" s="254"/>
      <c r="M283" s="253"/>
      <c r="N283" s="100" t="s">
        <v>4350</v>
      </c>
      <c r="O283" s="254"/>
      <c r="P283" s="253"/>
      <c r="Q283" s="762"/>
      <c r="R283" s="254"/>
      <c r="S283" s="105"/>
      <c r="T283" s="105"/>
      <c r="U283" s="253"/>
      <c r="V283" s="742" t="s">
        <v>4502</v>
      </c>
      <c r="W283" s="330"/>
      <c r="X283" s="742" t="s">
        <v>76</v>
      </c>
      <c r="Y283" s="254"/>
      <c r="Z283" s="105"/>
      <c r="AA283" s="253"/>
      <c r="AB283" s="742" t="s">
        <v>1034</v>
      </c>
      <c r="AC283" s="742" t="s">
        <v>2578</v>
      </c>
      <c r="AD283" s="742" t="s">
        <v>4352</v>
      </c>
    </row>
    <row r="284" ht="16.5" customHeight="1">
      <c r="A284" s="738">
        <v>45.0</v>
      </c>
      <c r="B284" s="748"/>
      <c r="C284" s="100" t="s">
        <v>4503</v>
      </c>
      <c r="D284" s="739" t="s">
        <v>4504</v>
      </c>
      <c r="E284" s="739" t="s">
        <v>4504</v>
      </c>
      <c r="F284" s="100" t="s">
        <v>4339</v>
      </c>
      <c r="G284" s="738">
        <v>57.2</v>
      </c>
      <c r="H284" s="330"/>
      <c r="I284" s="738">
        <v>1.0</v>
      </c>
      <c r="J284" s="746" t="s">
        <v>54</v>
      </c>
      <c r="K284" s="742" t="s">
        <v>1054</v>
      </c>
      <c r="L284" s="254"/>
      <c r="M284" s="253"/>
      <c r="N284" s="100" t="s">
        <v>4337</v>
      </c>
      <c r="O284" s="254"/>
      <c r="P284" s="253"/>
      <c r="Q284" s="747">
        <v>15333.0</v>
      </c>
      <c r="R284" s="254"/>
      <c r="S284" s="105"/>
      <c r="T284" s="105"/>
      <c r="U284" s="253"/>
      <c r="V284" s="738">
        <v>2017.0</v>
      </c>
      <c r="W284" s="330"/>
      <c r="X284" s="742" t="s">
        <v>123</v>
      </c>
      <c r="Y284" s="254"/>
      <c r="Z284" s="105"/>
      <c r="AA284" s="253"/>
      <c r="AB284" s="742" t="s">
        <v>1034</v>
      </c>
      <c r="AC284" s="738">
        <v>1.53</v>
      </c>
      <c r="AD284" s="742" t="s">
        <v>4338</v>
      </c>
    </row>
    <row r="285" ht="16.5" customHeight="1">
      <c r="A285" s="738">
        <v>45.0</v>
      </c>
      <c r="B285" s="748"/>
      <c r="C285" s="100" t="s">
        <v>4503</v>
      </c>
      <c r="D285" s="739" t="s">
        <v>4504</v>
      </c>
      <c r="E285" s="739" t="s">
        <v>4504</v>
      </c>
      <c r="F285" s="100" t="s">
        <v>4340</v>
      </c>
      <c r="G285" s="738">
        <v>57.2</v>
      </c>
      <c r="H285" s="330"/>
      <c r="I285" s="738">
        <v>1.0</v>
      </c>
      <c r="J285" s="746" t="s">
        <v>54</v>
      </c>
      <c r="K285" s="742" t="s">
        <v>1054</v>
      </c>
      <c r="L285" s="254"/>
      <c r="M285" s="253"/>
      <c r="N285" s="100" t="s">
        <v>4337</v>
      </c>
      <c r="O285" s="254"/>
      <c r="P285" s="253"/>
      <c r="Q285" s="747">
        <v>15333.0</v>
      </c>
      <c r="R285" s="254"/>
      <c r="S285" s="105"/>
      <c r="T285" s="105"/>
      <c r="U285" s="253"/>
      <c r="V285" s="738">
        <v>2017.0</v>
      </c>
      <c r="W285" s="330"/>
      <c r="X285" s="742" t="s">
        <v>123</v>
      </c>
      <c r="Y285" s="254"/>
      <c r="Z285" s="105"/>
      <c r="AA285" s="253"/>
      <c r="AB285" s="742" t="s">
        <v>1034</v>
      </c>
      <c r="AC285" s="738">
        <v>1.7</v>
      </c>
      <c r="AD285" s="742" t="s">
        <v>4338</v>
      </c>
    </row>
    <row r="286" ht="16.5" customHeight="1">
      <c r="A286" s="738">
        <v>45.0</v>
      </c>
      <c r="B286" s="748"/>
      <c r="C286" s="100" t="s">
        <v>873</v>
      </c>
      <c r="D286" s="739" t="s">
        <v>874</v>
      </c>
      <c r="E286" s="739" t="s">
        <v>874</v>
      </c>
      <c r="F286" s="100" t="s">
        <v>4212</v>
      </c>
      <c r="G286" s="740" t="s">
        <v>4213</v>
      </c>
      <c r="H286" s="330"/>
      <c r="I286" s="738">
        <v>2.0</v>
      </c>
      <c r="J286" s="741" t="s">
        <v>64</v>
      </c>
      <c r="K286" s="742" t="s">
        <v>1054</v>
      </c>
      <c r="L286" s="254"/>
      <c r="M286" s="253"/>
      <c r="N286" s="100" t="s">
        <v>4226</v>
      </c>
      <c r="O286" s="254"/>
      <c r="P286" s="253"/>
      <c r="Q286" s="747">
        <v>14197.0</v>
      </c>
      <c r="R286" s="254"/>
      <c r="S286" s="105"/>
      <c r="T286" s="105"/>
      <c r="U286" s="253"/>
      <c r="V286" s="738">
        <v>2019.0</v>
      </c>
      <c r="W286" s="330"/>
      <c r="X286" s="742" t="s">
        <v>4212</v>
      </c>
      <c r="Y286" s="254"/>
      <c r="Z286" s="105"/>
      <c r="AA286" s="253"/>
      <c r="AB286" s="742" t="s">
        <v>4216</v>
      </c>
      <c r="AC286" s="738">
        <v>1.0509</v>
      </c>
      <c r="AD286" s="742" t="s">
        <v>4217</v>
      </c>
    </row>
    <row r="287" ht="16.5" customHeight="1">
      <c r="A287" s="738">
        <v>45.0</v>
      </c>
      <c r="B287" s="748"/>
      <c r="C287" s="100" t="s">
        <v>4505</v>
      </c>
      <c r="D287" s="739" t="s">
        <v>1626</v>
      </c>
      <c r="E287" s="739" t="s">
        <v>1626</v>
      </c>
      <c r="F287" s="100" t="s">
        <v>4212</v>
      </c>
      <c r="G287" s="740" t="s">
        <v>4213</v>
      </c>
      <c r="H287" s="330"/>
      <c r="I287" s="738">
        <v>2.0</v>
      </c>
      <c r="J287" s="741" t="s">
        <v>64</v>
      </c>
      <c r="K287" s="742" t="s">
        <v>1047</v>
      </c>
      <c r="L287" s="254"/>
      <c r="M287" s="253"/>
      <c r="N287" s="100" t="s">
        <v>4214</v>
      </c>
      <c r="O287" s="254"/>
      <c r="P287" s="253"/>
      <c r="Q287" s="744">
        <v>316.0</v>
      </c>
      <c r="R287" s="254"/>
      <c r="S287" s="105"/>
      <c r="T287" s="105"/>
      <c r="U287" s="253"/>
      <c r="V287" s="738">
        <v>2019.0</v>
      </c>
      <c r="W287" s="330"/>
      <c r="X287" s="742" t="s">
        <v>4212</v>
      </c>
      <c r="Y287" s="254"/>
      <c r="Z287" s="105"/>
      <c r="AA287" s="253"/>
      <c r="AB287" s="742" t="s">
        <v>4216</v>
      </c>
      <c r="AC287" s="738">
        <v>0.8583</v>
      </c>
      <c r="AD287" s="742" t="s">
        <v>4217</v>
      </c>
    </row>
    <row r="288" ht="16.5" customHeight="1">
      <c r="A288" s="738">
        <v>45.0</v>
      </c>
      <c r="B288" s="748"/>
      <c r="C288" s="100" t="s">
        <v>2907</v>
      </c>
      <c r="D288" s="739" t="s">
        <v>908</v>
      </c>
      <c r="E288" s="739" t="s">
        <v>908</v>
      </c>
      <c r="F288" s="100" t="s">
        <v>4212</v>
      </c>
      <c r="G288" s="740" t="s">
        <v>4213</v>
      </c>
      <c r="H288" s="330"/>
      <c r="I288" s="738">
        <v>2.0</v>
      </c>
      <c r="J288" s="741" t="s">
        <v>64</v>
      </c>
      <c r="K288" s="742" t="s">
        <v>1054</v>
      </c>
      <c r="L288" s="254"/>
      <c r="M288" s="253"/>
      <c r="N288" s="100" t="s">
        <v>4226</v>
      </c>
      <c r="O288" s="254"/>
      <c r="P288" s="253"/>
      <c r="Q288" s="747">
        <v>1335.0</v>
      </c>
      <c r="R288" s="254"/>
      <c r="S288" s="105"/>
      <c r="T288" s="105"/>
      <c r="U288" s="253"/>
      <c r="V288" s="738">
        <v>2019.0</v>
      </c>
      <c r="W288" s="330"/>
      <c r="X288" s="742" t="s">
        <v>4212</v>
      </c>
      <c r="Y288" s="254"/>
      <c r="Z288" s="105"/>
      <c r="AA288" s="253"/>
      <c r="AB288" s="742" t="s">
        <v>4242</v>
      </c>
      <c r="AC288" s="738">
        <v>0.8974</v>
      </c>
      <c r="AD288" s="742" t="s">
        <v>4217</v>
      </c>
    </row>
    <row r="289" ht="16.5" customHeight="1">
      <c r="A289" s="738">
        <v>45.0</v>
      </c>
      <c r="B289" s="748"/>
      <c r="C289" s="100" t="s">
        <v>988</v>
      </c>
      <c r="D289" s="739" t="s">
        <v>989</v>
      </c>
      <c r="E289" s="739" t="s">
        <v>989</v>
      </c>
      <c r="F289" s="100" t="s">
        <v>4212</v>
      </c>
      <c r="G289" s="740" t="s">
        <v>4213</v>
      </c>
      <c r="H289" s="330"/>
      <c r="I289" s="738">
        <v>2.0</v>
      </c>
      <c r="J289" s="741" t="s">
        <v>64</v>
      </c>
      <c r="K289" s="742" t="s">
        <v>1047</v>
      </c>
      <c r="L289" s="254"/>
      <c r="M289" s="253"/>
      <c r="N289" s="100" t="s">
        <v>4226</v>
      </c>
      <c r="O289" s="254"/>
      <c r="P289" s="253"/>
      <c r="Q289" s="747">
        <v>45272.0</v>
      </c>
      <c r="R289" s="254"/>
      <c r="S289" s="105"/>
      <c r="T289" s="105"/>
      <c r="U289" s="253"/>
      <c r="V289" s="738">
        <v>2019.0</v>
      </c>
      <c r="W289" s="330"/>
      <c r="X289" s="742" t="s">
        <v>4212</v>
      </c>
      <c r="Y289" s="254"/>
      <c r="Z289" s="105"/>
      <c r="AA289" s="253"/>
      <c r="AB289" s="742" t="s">
        <v>1980</v>
      </c>
      <c r="AC289" s="738">
        <v>0.8517</v>
      </c>
      <c r="AD289" s="742" t="s">
        <v>4217</v>
      </c>
    </row>
    <row r="290" ht="16.5" customHeight="1">
      <c r="A290" s="738">
        <v>45.0</v>
      </c>
      <c r="B290" s="748"/>
      <c r="C290" s="100" t="s">
        <v>4503</v>
      </c>
      <c r="D290" s="739" t="s">
        <v>4504</v>
      </c>
      <c r="E290" s="739" t="s">
        <v>4504</v>
      </c>
      <c r="F290" s="100" t="s">
        <v>4336</v>
      </c>
      <c r="G290" s="742" t="s">
        <v>4341</v>
      </c>
      <c r="H290" s="330"/>
      <c r="I290" s="738">
        <v>1.0</v>
      </c>
      <c r="J290" s="746" t="s">
        <v>54</v>
      </c>
      <c r="K290" s="742" t="s">
        <v>1054</v>
      </c>
      <c r="L290" s="254"/>
      <c r="M290" s="253"/>
      <c r="N290" s="100" t="s">
        <v>4337</v>
      </c>
      <c r="O290" s="254"/>
      <c r="P290" s="253"/>
      <c r="Q290" s="747">
        <v>15333.0</v>
      </c>
      <c r="R290" s="254"/>
      <c r="S290" s="105"/>
      <c r="T290" s="105"/>
      <c r="U290" s="253"/>
      <c r="V290" s="738">
        <v>2017.0</v>
      </c>
      <c r="W290" s="330"/>
      <c r="X290" s="742" t="s">
        <v>123</v>
      </c>
      <c r="Y290" s="254"/>
      <c r="Z290" s="105"/>
      <c r="AA290" s="253"/>
      <c r="AB290" s="742" t="s">
        <v>1034</v>
      </c>
      <c r="AC290" s="738">
        <v>0.86</v>
      </c>
      <c r="AD290" s="742" t="s">
        <v>4338</v>
      </c>
    </row>
    <row r="291" ht="16.5" customHeight="1">
      <c r="A291" s="738">
        <v>53.0</v>
      </c>
      <c r="B291" s="100" t="s">
        <v>2884</v>
      </c>
      <c r="C291" s="100" t="s">
        <v>4506</v>
      </c>
      <c r="D291" s="739" t="s">
        <v>4507</v>
      </c>
      <c r="E291" s="739" t="s">
        <v>4507</v>
      </c>
      <c r="F291" s="100" t="s">
        <v>4212</v>
      </c>
      <c r="G291" s="740" t="s">
        <v>4213</v>
      </c>
      <c r="H291" s="330"/>
      <c r="I291" s="738">
        <v>2.0</v>
      </c>
      <c r="J291" s="741" t="s">
        <v>64</v>
      </c>
      <c r="K291" s="742" t="s">
        <v>1047</v>
      </c>
      <c r="L291" s="254"/>
      <c r="M291" s="253"/>
      <c r="N291" s="100" t="s">
        <v>4235</v>
      </c>
      <c r="O291" s="254"/>
      <c r="P291" s="253"/>
      <c r="Q291" s="744">
        <v>355.0</v>
      </c>
      <c r="R291" s="254"/>
      <c r="S291" s="105"/>
      <c r="T291" s="105"/>
      <c r="U291" s="253"/>
      <c r="V291" s="738">
        <v>2019.0</v>
      </c>
      <c r="W291" s="330"/>
      <c r="X291" s="742" t="s">
        <v>4212</v>
      </c>
      <c r="Y291" s="254"/>
      <c r="Z291" s="105"/>
      <c r="AA291" s="253"/>
      <c r="AB291" s="742" t="s">
        <v>4242</v>
      </c>
      <c r="AC291" s="738">
        <v>0.8521</v>
      </c>
      <c r="AD291" s="742" t="s">
        <v>4217</v>
      </c>
    </row>
    <row r="292" ht="16.5" customHeight="1">
      <c r="A292" s="738">
        <v>55.0</v>
      </c>
      <c r="B292" s="100" t="s">
        <v>2190</v>
      </c>
      <c r="C292" s="100" t="s">
        <v>4508</v>
      </c>
      <c r="D292" s="739" t="s">
        <v>4509</v>
      </c>
      <c r="E292" s="739" t="s">
        <v>4509</v>
      </c>
      <c r="F292" s="100" t="s">
        <v>4510</v>
      </c>
      <c r="G292" s="738">
        <v>57.6</v>
      </c>
      <c r="H292" s="330"/>
      <c r="I292" s="738">
        <v>1.0</v>
      </c>
      <c r="J292" s="749" t="s">
        <v>77</v>
      </c>
      <c r="K292" s="742" t="s">
        <v>1041</v>
      </c>
      <c r="L292" s="254"/>
      <c r="M292" s="253"/>
      <c r="N292" s="100" t="s">
        <v>4293</v>
      </c>
      <c r="O292" s="254"/>
      <c r="P292" s="253"/>
      <c r="Q292" s="747">
        <v>3053.0</v>
      </c>
      <c r="R292" s="254"/>
      <c r="S292" s="105"/>
      <c r="T292" s="105"/>
      <c r="U292" s="253"/>
      <c r="V292" s="742" t="s">
        <v>4511</v>
      </c>
      <c r="W292" s="330"/>
      <c r="X292" s="742" t="s">
        <v>399</v>
      </c>
      <c r="Y292" s="254"/>
      <c r="Z292" s="105"/>
      <c r="AA292" s="253"/>
      <c r="AB292" s="742" t="s">
        <v>4216</v>
      </c>
      <c r="AC292" s="742" t="s">
        <v>4512</v>
      </c>
      <c r="AD292" s="742" t="s">
        <v>4432</v>
      </c>
    </row>
    <row r="293" ht="16.5" customHeight="1">
      <c r="A293" s="738">
        <v>55.0</v>
      </c>
      <c r="B293" s="748"/>
      <c r="C293" s="100" t="s">
        <v>4513</v>
      </c>
      <c r="D293" s="739" t="s">
        <v>4514</v>
      </c>
      <c r="E293" s="739" t="s">
        <v>4514</v>
      </c>
      <c r="F293" s="100" t="s">
        <v>4212</v>
      </c>
      <c r="G293" s="740" t="s">
        <v>4213</v>
      </c>
      <c r="H293" s="330"/>
      <c r="I293" s="738">
        <v>2.0</v>
      </c>
      <c r="J293" s="741" t="s">
        <v>64</v>
      </c>
      <c r="K293" s="742" t="s">
        <v>1054</v>
      </c>
      <c r="L293" s="254"/>
      <c r="M293" s="253"/>
      <c r="N293" s="100" t="s">
        <v>4229</v>
      </c>
      <c r="O293" s="254"/>
      <c r="P293" s="253"/>
      <c r="Q293" s="747">
        <v>1983.0</v>
      </c>
      <c r="R293" s="254"/>
      <c r="S293" s="105"/>
      <c r="T293" s="105"/>
      <c r="U293" s="253"/>
      <c r="V293" s="738">
        <v>2019.0</v>
      </c>
      <c r="W293" s="330"/>
      <c r="X293" s="742" t="s">
        <v>4212</v>
      </c>
      <c r="Y293" s="254"/>
      <c r="Z293" s="105"/>
      <c r="AA293" s="253"/>
      <c r="AB293" s="742" t="s">
        <v>1980</v>
      </c>
      <c r="AC293" s="738">
        <v>0.8534</v>
      </c>
      <c r="AD293" s="742" t="s">
        <v>4217</v>
      </c>
    </row>
    <row r="294" ht="16.5" customHeight="1">
      <c r="A294" s="738">
        <v>56.0</v>
      </c>
      <c r="B294" s="100" t="s">
        <v>851</v>
      </c>
      <c r="C294" s="100" t="s">
        <v>4515</v>
      </c>
      <c r="D294" s="739" t="s">
        <v>4516</v>
      </c>
      <c r="E294" s="739" t="s">
        <v>4516</v>
      </c>
      <c r="F294" s="100" t="s">
        <v>4331</v>
      </c>
      <c r="G294" s="738">
        <v>57.6</v>
      </c>
      <c r="H294" s="330"/>
      <c r="I294" s="738">
        <v>1.0</v>
      </c>
      <c r="J294" s="749" t="s">
        <v>77</v>
      </c>
      <c r="K294" s="742" t="s">
        <v>1041</v>
      </c>
      <c r="L294" s="254"/>
      <c r="M294" s="253"/>
      <c r="N294" s="100" t="s">
        <v>4517</v>
      </c>
      <c r="O294" s="254"/>
      <c r="P294" s="253"/>
      <c r="Q294" s="744">
        <v>430.0</v>
      </c>
      <c r="R294" s="254"/>
      <c r="S294" s="105"/>
      <c r="T294" s="105"/>
      <c r="U294" s="253"/>
      <c r="V294" s="742" t="s">
        <v>4518</v>
      </c>
      <c r="W294" s="330"/>
      <c r="X294" s="742" t="s">
        <v>399</v>
      </c>
      <c r="Y294" s="254"/>
      <c r="Z294" s="105"/>
      <c r="AA294" s="253"/>
      <c r="AB294" s="742" t="s">
        <v>4216</v>
      </c>
      <c r="AC294" s="742" t="s">
        <v>2578</v>
      </c>
      <c r="AD294" s="742" t="s">
        <v>4438</v>
      </c>
    </row>
    <row r="295" ht="16.5" customHeight="1">
      <c r="A295" s="738">
        <v>56.0</v>
      </c>
      <c r="B295" s="748"/>
      <c r="C295" s="100" t="s">
        <v>4519</v>
      </c>
      <c r="D295" s="739" t="s">
        <v>4520</v>
      </c>
      <c r="E295" s="739" t="s">
        <v>4520</v>
      </c>
      <c r="F295" s="100" t="s">
        <v>4212</v>
      </c>
      <c r="G295" s="740" t="s">
        <v>4213</v>
      </c>
      <c r="H295" s="330"/>
      <c r="I295" s="738">
        <v>2.0</v>
      </c>
      <c r="J295" s="741" t="s">
        <v>64</v>
      </c>
      <c r="K295" s="742" t="s">
        <v>1047</v>
      </c>
      <c r="L295" s="254"/>
      <c r="M295" s="253"/>
      <c r="N295" s="100" t="s">
        <v>4235</v>
      </c>
      <c r="O295" s="254"/>
      <c r="P295" s="253"/>
      <c r="Q295" s="744">
        <v>253.0</v>
      </c>
      <c r="R295" s="254"/>
      <c r="S295" s="105"/>
      <c r="T295" s="105"/>
      <c r="U295" s="253"/>
      <c r="V295" s="738">
        <v>2019.0</v>
      </c>
      <c r="W295" s="330"/>
      <c r="X295" s="742" t="s">
        <v>4212</v>
      </c>
      <c r="Y295" s="254"/>
      <c r="Z295" s="105"/>
      <c r="AA295" s="253"/>
      <c r="AB295" s="742" t="s">
        <v>4242</v>
      </c>
      <c r="AC295" s="738">
        <v>0.8549</v>
      </c>
      <c r="AD295" s="742" t="s">
        <v>4217</v>
      </c>
    </row>
    <row r="296" ht="16.5" customHeight="1">
      <c r="A296" s="738">
        <v>56.0</v>
      </c>
      <c r="B296" s="748"/>
      <c r="C296" s="100" t="s">
        <v>4521</v>
      </c>
      <c r="D296" s="739" t="s">
        <v>4522</v>
      </c>
      <c r="E296" s="739" t="s">
        <v>4522</v>
      </c>
      <c r="F296" s="100" t="s">
        <v>4212</v>
      </c>
      <c r="G296" s="740" t="s">
        <v>4213</v>
      </c>
      <c r="H296" s="330"/>
      <c r="I296" s="738">
        <v>2.0</v>
      </c>
      <c r="J296" s="741" t="s">
        <v>64</v>
      </c>
      <c r="K296" s="742" t="s">
        <v>1054</v>
      </c>
      <c r="L296" s="254"/>
      <c r="M296" s="253"/>
      <c r="N296" s="100" t="s">
        <v>4235</v>
      </c>
      <c r="O296" s="254"/>
      <c r="P296" s="253"/>
      <c r="Q296" s="744">
        <v>430.0</v>
      </c>
      <c r="R296" s="254"/>
      <c r="S296" s="105"/>
      <c r="T296" s="105"/>
      <c r="U296" s="253"/>
      <c r="V296" s="738">
        <v>2019.0</v>
      </c>
      <c r="W296" s="330"/>
      <c r="X296" s="742" t="s">
        <v>4212</v>
      </c>
      <c r="Y296" s="254"/>
      <c r="Z296" s="105"/>
      <c r="AA296" s="253"/>
      <c r="AB296" s="742" t="s">
        <v>4216</v>
      </c>
      <c r="AC296" s="738">
        <v>0.8542</v>
      </c>
      <c r="AD296" s="742" t="s">
        <v>4217</v>
      </c>
    </row>
    <row r="297" ht="16.5" customHeight="1">
      <c r="A297" s="738">
        <v>56.0</v>
      </c>
      <c r="B297" s="748"/>
      <c r="C297" s="100" t="s">
        <v>852</v>
      </c>
      <c r="D297" s="739" t="s">
        <v>854</v>
      </c>
      <c r="E297" s="739" t="s">
        <v>854</v>
      </c>
      <c r="F297" s="100" t="s">
        <v>4212</v>
      </c>
      <c r="G297" s="740" t="s">
        <v>4213</v>
      </c>
      <c r="H297" s="330"/>
      <c r="I297" s="738">
        <v>2.0</v>
      </c>
      <c r="J297" s="741" t="s">
        <v>64</v>
      </c>
      <c r="K297" s="742" t="s">
        <v>1047</v>
      </c>
      <c r="L297" s="254"/>
      <c r="M297" s="253"/>
      <c r="N297" s="100" t="s">
        <v>4235</v>
      </c>
      <c r="O297" s="254"/>
      <c r="P297" s="253"/>
      <c r="Q297" s="747">
        <v>38343.0</v>
      </c>
      <c r="R297" s="254"/>
      <c r="S297" s="105"/>
      <c r="T297" s="105"/>
      <c r="U297" s="253"/>
      <c r="V297" s="738">
        <v>2019.0</v>
      </c>
      <c r="W297" s="330"/>
      <c r="X297" s="742" t="s">
        <v>4212</v>
      </c>
      <c r="Y297" s="254"/>
      <c r="Z297" s="105"/>
      <c r="AA297" s="253"/>
      <c r="AB297" s="742" t="s">
        <v>4216</v>
      </c>
      <c r="AC297" s="738">
        <v>0.8505</v>
      </c>
      <c r="AD297" s="742" t="s">
        <v>4217</v>
      </c>
    </row>
    <row r="298" ht="16.5" customHeight="1">
      <c r="A298" s="738">
        <v>57.0</v>
      </c>
      <c r="B298" s="100" t="s">
        <v>919</v>
      </c>
      <c r="C298" s="100" t="s">
        <v>933</v>
      </c>
      <c r="D298" s="739" t="s">
        <v>934</v>
      </c>
      <c r="E298" s="739" t="s">
        <v>934</v>
      </c>
      <c r="F298" s="100" t="s">
        <v>4234</v>
      </c>
      <c r="G298" s="738">
        <v>57.1</v>
      </c>
      <c r="H298" s="330"/>
      <c r="I298" s="738">
        <v>3.0</v>
      </c>
      <c r="J298" s="741" t="s">
        <v>64</v>
      </c>
      <c r="K298" s="742" t="s">
        <v>1047</v>
      </c>
      <c r="L298" s="254"/>
      <c r="M298" s="253"/>
      <c r="N298" s="100" t="s">
        <v>4523</v>
      </c>
      <c r="O298" s="254"/>
      <c r="P298" s="253"/>
      <c r="Q298" s="747">
        <v>30861.0</v>
      </c>
      <c r="R298" s="254"/>
      <c r="S298" s="105"/>
      <c r="T298" s="105"/>
      <c r="U298" s="253"/>
      <c r="V298" s="742" t="s">
        <v>4524</v>
      </c>
      <c r="W298" s="330"/>
      <c r="X298" s="742" t="s">
        <v>4221</v>
      </c>
      <c r="Y298" s="254"/>
      <c r="Z298" s="105"/>
      <c r="AA298" s="253"/>
      <c r="AB298" s="742" t="s">
        <v>4216</v>
      </c>
      <c r="AC298" s="742" t="s">
        <v>4525</v>
      </c>
      <c r="AD298" s="742" t="s">
        <v>4526</v>
      </c>
    </row>
    <row r="299" ht="15.75" customHeight="1">
      <c r="A299" s="738">
        <v>57.0</v>
      </c>
      <c r="B299" s="748"/>
      <c r="C299" s="100" t="s">
        <v>4527</v>
      </c>
      <c r="D299" s="739" t="s">
        <v>1191</v>
      </c>
      <c r="E299" s="761" t="s">
        <v>930</v>
      </c>
      <c r="F299" s="100" t="s">
        <v>4273</v>
      </c>
      <c r="G299" s="738">
        <v>57.1</v>
      </c>
      <c r="H299" s="330"/>
      <c r="I299" s="738">
        <v>1.0</v>
      </c>
      <c r="J299" s="746" t="s">
        <v>54</v>
      </c>
      <c r="K299" s="742" t="s">
        <v>1041</v>
      </c>
      <c r="L299" s="254"/>
      <c r="M299" s="253"/>
      <c r="N299" s="100" t="s">
        <v>4231</v>
      </c>
      <c r="O299" s="254"/>
      <c r="P299" s="253"/>
      <c r="Q299" s="762"/>
      <c r="R299" s="254"/>
      <c r="S299" s="105"/>
      <c r="T299" s="105"/>
      <c r="U299" s="253"/>
      <c r="V299" s="742" t="s">
        <v>4232</v>
      </c>
      <c r="W299" s="330"/>
      <c r="X299" s="742" t="s">
        <v>4221</v>
      </c>
      <c r="Y299" s="254"/>
      <c r="Z299" s="105"/>
      <c r="AA299" s="253"/>
      <c r="AB299" s="742" t="s">
        <v>1034</v>
      </c>
      <c r="AC299" s="738">
        <v>0.6455</v>
      </c>
      <c r="AD299" s="742" t="s">
        <v>4222</v>
      </c>
    </row>
    <row r="300" ht="16.5" customHeight="1">
      <c r="A300" s="738">
        <v>57.0</v>
      </c>
      <c r="B300" s="748"/>
      <c r="C300" s="100" t="s">
        <v>4528</v>
      </c>
      <c r="D300" s="739" t="s">
        <v>4529</v>
      </c>
      <c r="E300" s="753" t="s">
        <v>4530</v>
      </c>
      <c r="F300" s="100" t="s">
        <v>4273</v>
      </c>
      <c r="G300" s="738">
        <v>57.1</v>
      </c>
      <c r="H300" s="330"/>
      <c r="I300" s="738">
        <v>1.0</v>
      </c>
      <c r="J300" s="746" t="s">
        <v>54</v>
      </c>
      <c r="K300" s="742" t="s">
        <v>1041</v>
      </c>
      <c r="L300" s="254"/>
      <c r="M300" s="253"/>
      <c r="N300" s="100" t="s">
        <v>4531</v>
      </c>
      <c r="O300" s="254"/>
      <c r="P300" s="253"/>
      <c r="Q300" s="747">
        <v>30015.0</v>
      </c>
      <c r="R300" s="254"/>
      <c r="S300" s="105"/>
      <c r="T300" s="105"/>
      <c r="U300" s="253"/>
      <c r="V300" s="742" t="s">
        <v>4532</v>
      </c>
      <c r="W300" s="330"/>
      <c r="X300" s="742" t="s">
        <v>4221</v>
      </c>
      <c r="Y300" s="254"/>
      <c r="Z300" s="105"/>
      <c r="AA300" s="253"/>
      <c r="AB300" s="742" t="s">
        <v>4216</v>
      </c>
      <c r="AC300" s="738">
        <v>0.623</v>
      </c>
      <c r="AD300" s="742" t="s">
        <v>4427</v>
      </c>
    </row>
    <row r="301" ht="16.5" customHeight="1">
      <c r="A301" s="738">
        <v>57.0</v>
      </c>
      <c r="B301" s="748"/>
      <c r="C301" s="100" t="s">
        <v>4528</v>
      </c>
      <c r="D301" s="739" t="s">
        <v>4529</v>
      </c>
      <c r="E301" s="755" t="s">
        <v>4530</v>
      </c>
      <c r="F301" s="100" t="s">
        <v>4297</v>
      </c>
      <c r="G301" s="738">
        <v>57.1</v>
      </c>
      <c r="H301" s="330"/>
      <c r="I301" s="738">
        <v>1.0</v>
      </c>
      <c r="J301" s="741" t="s">
        <v>64</v>
      </c>
      <c r="K301" s="742" t="s">
        <v>1041</v>
      </c>
      <c r="L301" s="254"/>
      <c r="M301" s="253"/>
      <c r="N301" s="100" t="s">
        <v>4298</v>
      </c>
      <c r="O301" s="254"/>
      <c r="P301" s="253"/>
      <c r="Q301" s="747">
        <v>30015.0</v>
      </c>
      <c r="R301" s="254"/>
      <c r="S301" s="105"/>
      <c r="T301" s="105"/>
      <c r="U301" s="253"/>
      <c r="V301" s="748"/>
      <c r="W301" s="330"/>
      <c r="X301" s="742" t="s">
        <v>74</v>
      </c>
      <c r="Y301" s="254"/>
      <c r="Z301" s="105"/>
      <c r="AA301" s="253"/>
      <c r="AB301" s="742" t="s">
        <v>4216</v>
      </c>
      <c r="AC301" s="738">
        <v>0.8</v>
      </c>
      <c r="AD301" s="742" t="s">
        <v>4299</v>
      </c>
    </row>
    <row r="302" ht="16.5" customHeight="1">
      <c r="A302" s="738">
        <v>57.0</v>
      </c>
      <c r="B302" s="748"/>
      <c r="C302" s="100" t="s">
        <v>4533</v>
      </c>
      <c r="D302" s="739" t="s">
        <v>4534</v>
      </c>
      <c r="E302" s="739" t="s">
        <v>4534</v>
      </c>
      <c r="F302" s="100" t="s">
        <v>4339</v>
      </c>
      <c r="G302" s="738">
        <v>57.1</v>
      </c>
      <c r="H302" s="330"/>
      <c r="I302" s="738">
        <v>1.0</v>
      </c>
      <c r="J302" s="741" t="s">
        <v>64</v>
      </c>
      <c r="K302" s="742" t="s">
        <v>1054</v>
      </c>
      <c r="L302" s="254"/>
      <c r="M302" s="253"/>
      <c r="N302" s="100" t="s">
        <v>4337</v>
      </c>
      <c r="O302" s="254"/>
      <c r="P302" s="253"/>
      <c r="Q302" s="747">
        <v>30015.0</v>
      </c>
      <c r="R302" s="254"/>
      <c r="S302" s="105"/>
      <c r="T302" s="105"/>
      <c r="U302" s="253"/>
      <c r="V302" s="738">
        <v>2017.0</v>
      </c>
      <c r="W302" s="330"/>
      <c r="X302" s="742" t="s">
        <v>123</v>
      </c>
      <c r="Y302" s="254"/>
      <c r="Z302" s="105"/>
      <c r="AA302" s="253"/>
      <c r="AB302" s="742" t="s">
        <v>1034</v>
      </c>
      <c r="AC302" s="738">
        <v>0.62</v>
      </c>
      <c r="AD302" s="742" t="s">
        <v>4338</v>
      </c>
    </row>
    <row r="303" ht="16.5" customHeight="1">
      <c r="A303" s="738">
        <v>57.0</v>
      </c>
      <c r="B303" s="748"/>
      <c r="C303" s="100" t="s">
        <v>4535</v>
      </c>
      <c r="D303" s="739" t="s">
        <v>4534</v>
      </c>
      <c r="E303" s="739" t="s">
        <v>4534</v>
      </c>
      <c r="F303" s="100" t="s">
        <v>4263</v>
      </c>
      <c r="G303" s="738">
        <v>57.1</v>
      </c>
      <c r="H303" s="330"/>
      <c r="I303" s="738">
        <v>1.0</v>
      </c>
      <c r="J303" s="749" t="s">
        <v>77</v>
      </c>
      <c r="K303" s="742" t="s">
        <v>1041</v>
      </c>
      <c r="L303" s="254"/>
      <c r="M303" s="253"/>
      <c r="N303" s="100" t="s">
        <v>4264</v>
      </c>
      <c r="O303" s="254"/>
      <c r="P303" s="253"/>
      <c r="Q303" s="747">
        <v>30015.0</v>
      </c>
      <c r="R303" s="254"/>
      <c r="S303" s="105"/>
      <c r="T303" s="105"/>
      <c r="U303" s="253"/>
      <c r="V303" s="748"/>
      <c r="W303" s="330"/>
      <c r="X303" s="742" t="s">
        <v>76</v>
      </c>
      <c r="Y303" s="254"/>
      <c r="Z303" s="105"/>
      <c r="AA303" s="253"/>
      <c r="AB303" s="742" t="s">
        <v>1034</v>
      </c>
      <c r="AC303" s="738">
        <v>1.583</v>
      </c>
      <c r="AD303" s="742" t="s">
        <v>4222</v>
      </c>
    </row>
    <row r="304" ht="16.5" customHeight="1">
      <c r="A304" s="738">
        <v>57.0</v>
      </c>
      <c r="B304" s="748"/>
      <c r="C304" s="100" t="s">
        <v>4535</v>
      </c>
      <c r="D304" s="739" t="s">
        <v>4534</v>
      </c>
      <c r="E304" s="739" t="s">
        <v>4534</v>
      </c>
      <c r="F304" s="100" t="s">
        <v>4336</v>
      </c>
      <c r="G304" s="738">
        <v>57.2</v>
      </c>
      <c r="H304" s="330"/>
      <c r="I304" s="738">
        <v>1.0</v>
      </c>
      <c r="J304" s="746" t="s">
        <v>54</v>
      </c>
      <c r="K304" s="742" t="s">
        <v>1054</v>
      </c>
      <c r="L304" s="254"/>
      <c r="M304" s="253"/>
      <c r="N304" s="100" t="s">
        <v>4337</v>
      </c>
      <c r="O304" s="254"/>
      <c r="P304" s="253"/>
      <c r="Q304" s="747">
        <v>30015.0</v>
      </c>
      <c r="R304" s="254"/>
      <c r="S304" s="105"/>
      <c r="T304" s="105"/>
      <c r="U304" s="253"/>
      <c r="V304" s="738">
        <v>2017.0</v>
      </c>
      <c r="W304" s="330"/>
      <c r="X304" s="742" t="s">
        <v>123</v>
      </c>
      <c r="Y304" s="254"/>
      <c r="Z304" s="105"/>
      <c r="AA304" s="253"/>
      <c r="AB304" s="742" t="s">
        <v>1034</v>
      </c>
      <c r="AC304" s="738">
        <v>0.39</v>
      </c>
      <c r="AD304" s="742" t="s">
        <v>4338</v>
      </c>
    </row>
    <row r="305" ht="16.5" customHeight="1">
      <c r="A305" s="738">
        <v>57.0</v>
      </c>
      <c r="B305" s="748"/>
      <c r="C305" s="100" t="s">
        <v>4536</v>
      </c>
      <c r="D305" s="739" t="s">
        <v>4537</v>
      </c>
      <c r="E305" s="739" t="s">
        <v>4537</v>
      </c>
      <c r="F305" s="100" t="s">
        <v>4331</v>
      </c>
      <c r="G305" s="738">
        <v>57.6</v>
      </c>
      <c r="H305" s="330"/>
      <c r="I305" s="738">
        <v>1.0</v>
      </c>
      <c r="J305" s="749" t="s">
        <v>77</v>
      </c>
      <c r="K305" s="742" t="s">
        <v>1041</v>
      </c>
      <c r="L305" s="254"/>
      <c r="M305" s="253"/>
      <c r="N305" s="100" t="s">
        <v>4293</v>
      </c>
      <c r="O305" s="254"/>
      <c r="P305" s="253"/>
      <c r="Q305" s="747">
        <v>30015.0</v>
      </c>
      <c r="R305" s="254"/>
      <c r="S305" s="105"/>
      <c r="T305" s="105"/>
      <c r="U305" s="253"/>
      <c r="V305" s="742" t="s">
        <v>4538</v>
      </c>
      <c r="W305" s="330"/>
      <c r="X305" s="742" t="s">
        <v>399</v>
      </c>
      <c r="Y305" s="254"/>
      <c r="Z305" s="105"/>
      <c r="AA305" s="253"/>
      <c r="AB305" s="742" t="s">
        <v>4216</v>
      </c>
      <c r="AC305" s="742" t="s">
        <v>2578</v>
      </c>
      <c r="AD305" s="742" t="s">
        <v>4438</v>
      </c>
    </row>
    <row r="306" ht="16.5" customHeight="1">
      <c r="A306" s="738">
        <v>57.0</v>
      </c>
      <c r="B306" s="748"/>
      <c r="C306" s="100" t="s">
        <v>4539</v>
      </c>
      <c r="D306" s="739" t="s">
        <v>4540</v>
      </c>
      <c r="E306" s="739" t="s">
        <v>4540</v>
      </c>
      <c r="F306" s="100" t="s">
        <v>4331</v>
      </c>
      <c r="G306" s="738">
        <v>57.6</v>
      </c>
      <c r="H306" s="330"/>
      <c r="I306" s="738">
        <v>1.0</v>
      </c>
      <c r="J306" s="749" t="s">
        <v>77</v>
      </c>
      <c r="K306" s="742" t="s">
        <v>1054</v>
      </c>
      <c r="L306" s="254"/>
      <c r="M306" s="253"/>
      <c r="N306" s="100" t="s">
        <v>4332</v>
      </c>
      <c r="O306" s="254"/>
      <c r="P306" s="253"/>
      <c r="Q306" s="747">
        <v>4307.0</v>
      </c>
      <c r="R306" s="254"/>
      <c r="S306" s="105"/>
      <c r="T306" s="105"/>
      <c r="U306" s="253"/>
      <c r="V306" s="742" t="s">
        <v>4254</v>
      </c>
      <c r="W306" s="330"/>
      <c r="X306" s="742" t="s">
        <v>399</v>
      </c>
      <c r="Y306" s="254"/>
      <c r="Z306" s="105"/>
      <c r="AA306" s="253"/>
      <c r="AB306" s="742" t="s">
        <v>4216</v>
      </c>
      <c r="AC306" s="742" t="s">
        <v>2578</v>
      </c>
      <c r="AD306" s="742" t="s">
        <v>4438</v>
      </c>
    </row>
    <row r="307" ht="16.5" customHeight="1">
      <c r="A307" s="738">
        <v>57.0</v>
      </c>
      <c r="B307" s="748"/>
      <c r="C307" s="100" t="s">
        <v>4541</v>
      </c>
      <c r="D307" s="739" t="s">
        <v>946</v>
      </c>
      <c r="E307" s="739" t="s">
        <v>946</v>
      </c>
      <c r="F307" s="100" t="s">
        <v>4212</v>
      </c>
      <c r="G307" s="740" t="s">
        <v>4213</v>
      </c>
      <c r="H307" s="330"/>
      <c r="I307" s="738">
        <v>2.0</v>
      </c>
      <c r="J307" s="741" t="s">
        <v>64</v>
      </c>
      <c r="K307" s="742" t="s">
        <v>1047</v>
      </c>
      <c r="L307" s="254"/>
      <c r="M307" s="253"/>
      <c r="N307" s="100" t="s">
        <v>4226</v>
      </c>
      <c r="O307" s="254"/>
      <c r="P307" s="253"/>
      <c r="Q307" s="744">
        <v>0.0</v>
      </c>
      <c r="R307" s="254"/>
      <c r="S307" s="105"/>
      <c r="T307" s="105"/>
      <c r="U307" s="253"/>
      <c r="V307" s="738">
        <v>2019.0</v>
      </c>
      <c r="W307" s="330"/>
      <c r="X307" s="742" t="s">
        <v>4212</v>
      </c>
      <c r="Y307" s="254"/>
      <c r="Z307" s="105"/>
      <c r="AA307" s="253"/>
      <c r="AB307" s="742" t="s">
        <v>1034</v>
      </c>
      <c r="AC307" s="738">
        <v>0.8598</v>
      </c>
      <c r="AD307" s="742" t="s">
        <v>4217</v>
      </c>
    </row>
    <row r="308" ht="16.5" customHeight="1">
      <c r="A308" s="738">
        <v>57.0</v>
      </c>
      <c r="B308" s="748"/>
      <c r="C308" s="100" t="s">
        <v>966</v>
      </c>
      <c r="D308" s="739" t="s">
        <v>967</v>
      </c>
      <c r="E308" s="739" t="s">
        <v>967</v>
      </c>
      <c r="F308" s="100" t="s">
        <v>4212</v>
      </c>
      <c r="G308" s="740" t="s">
        <v>4213</v>
      </c>
      <c r="H308" s="330"/>
      <c r="I308" s="738">
        <v>2.0</v>
      </c>
      <c r="J308" s="741" t="s">
        <v>64</v>
      </c>
      <c r="K308" s="742" t="s">
        <v>1047</v>
      </c>
      <c r="L308" s="254"/>
      <c r="M308" s="253"/>
      <c r="N308" s="100" t="s">
        <v>4226</v>
      </c>
      <c r="O308" s="254"/>
      <c r="P308" s="253"/>
      <c r="Q308" s="747">
        <v>30015.0</v>
      </c>
      <c r="R308" s="254"/>
      <c r="S308" s="105"/>
      <c r="T308" s="105"/>
      <c r="U308" s="253"/>
      <c r="V308" s="738">
        <v>2019.0</v>
      </c>
      <c r="W308" s="330"/>
      <c r="X308" s="742" t="s">
        <v>4212</v>
      </c>
      <c r="Y308" s="254"/>
      <c r="Z308" s="105"/>
      <c r="AA308" s="253"/>
      <c r="AB308" s="742" t="s">
        <v>1034</v>
      </c>
      <c r="AC308" s="738">
        <v>0.8706</v>
      </c>
      <c r="AD308" s="742" t="s">
        <v>4217</v>
      </c>
    </row>
    <row r="309" ht="16.5" customHeight="1">
      <c r="A309" s="738">
        <v>57.0</v>
      </c>
      <c r="B309" s="748"/>
      <c r="C309" s="100" t="s">
        <v>968</v>
      </c>
      <c r="D309" s="739" t="s">
        <v>940</v>
      </c>
      <c r="E309" s="739" t="s">
        <v>940</v>
      </c>
      <c r="F309" s="100" t="s">
        <v>4212</v>
      </c>
      <c r="G309" s="740" t="s">
        <v>4213</v>
      </c>
      <c r="H309" s="330"/>
      <c r="I309" s="738">
        <v>2.0</v>
      </c>
      <c r="J309" s="741" t="s">
        <v>64</v>
      </c>
      <c r="K309" s="742" t="s">
        <v>1054</v>
      </c>
      <c r="L309" s="254"/>
      <c r="M309" s="253"/>
      <c r="N309" s="100" t="s">
        <v>4226</v>
      </c>
      <c r="O309" s="254"/>
      <c r="P309" s="253"/>
      <c r="Q309" s="747">
        <v>37686.0</v>
      </c>
      <c r="R309" s="254"/>
      <c r="S309" s="105"/>
      <c r="T309" s="105"/>
      <c r="U309" s="253"/>
      <c r="V309" s="738">
        <v>2019.0</v>
      </c>
      <c r="W309" s="330"/>
      <c r="X309" s="742" t="s">
        <v>4212</v>
      </c>
      <c r="Y309" s="254"/>
      <c r="Z309" s="105"/>
      <c r="AA309" s="253"/>
      <c r="AB309" s="742" t="s">
        <v>4242</v>
      </c>
      <c r="AC309" s="738">
        <v>0.9363</v>
      </c>
      <c r="AD309" s="742" t="s">
        <v>4217</v>
      </c>
    </row>
    <row r="310" ht="16.5" customHeight="1">
      <c r="A310" s="738">
        <v>57.0</v>
      </c>
      <c r="B310" s="748"/>
      <c r="C310" s="100" t="s">
        <v>920</v>
      </c>
      <c r="D310" s="739" t="s">
        <v>974</v>
      </c>
      <c r="E310" s="739" t="s">
        <v>974</v>
      </c>
      <c r="F310" s="100" t="s">
        <v>4212</v>
      </c>
      <c r="G310" s="740" t="s">
        <v>4213</v>
      </c>
      <c r="H310" s="330"/>
      <c r="I310" s="738">
        <v>2.0</v>
      </c>
      <c r="J310" s="741" t="s">
        <v>64</v>
      </c>
      <c r="K310" s="742" t="s">
        <v>1054</v>
      </c>
      <c r="L310" s="254"/>
      <c r="M310" s="253"/>
      <c r="N310" s="100" t="s">
        <v>4226</v>
      </c>
      <c r="O310" s="254"/>
      <c r="P310" s="253"/>
      <c r="Q310" s="747">
        <v>13494.0</v>
      </c>
      <c r="R310" s="254"/>
      <c r="S310" s="105"/>
      <c r="T310" s="105"/>
      <c r="U310" s="253"/>
      <c r="V310" s="738">
        <v>2019.0</v>
      </c>
      <c r="W310" s="330"/>
      <c r="X310" s="742" t="s">
        <v>4212</v>
      </c>
      <c r="Y310" s="254"/>
      <c r="Z310" s="105"/>
      <c r="AA310" s="253"/>
      <c r="AB310" s="742" t="s">
        <v>1980</v>
      </c>
      <c r="AC310" s="738">
        <v>0.8542</v>
      </c>
      <c r="AD310" s="742" t="s">
        <v>4217</v>
      </c>
    </row>
    <row r="311" ht="16.5" customHeight="1">
      <c r="A311" s="738">
        <v>57.0</v>
      </c>
      <c r="B311" s="748"/>
      <c r="C311" s="100" t="s">
        <v>926</v>
      </c>
      <c r="D311" s="739" t="s">
        <v>1824</v>
      </c>
      <c r="E311" s="761" t="s">
        <v>930</v>
      </c>
      <c r="F311" s="100" t="s">
        <v>4212</v>
      </c>
      <c r="G311" s="740" t="s">
        <v>4213</v>
      </c>
      <c r="H311" s="330"/>
      <c r="I311" s="738">
        <v>2.0</v>
      </c>
      <c r="J311" s="741" t="s">
        <v>64</v>
      </c>
      <c r="K311" s="742" t="s">
        <v>1054</v>
      </c>
      <c r="L311" s="254"/>
      <c r="M311" s="253"/>
      <c r="N311" s="100" t="s">
        <v>4226</v>
      </c>
      <c r="O311" s="254"/>
      <c r="P311" s="253"/>
      <c r="Q311" s="747">
        <v>30861.0</v>
      </c>
      <c r="R311" s="254"/>
      <c r="S311" s="105"/>
      <c r="T311" s="105"/>
      <c r="U311" s="253"/>
      <c r="V311" s="738">
        <v>2019.0</v>
      </c>
      <c r="W311" s="330"/>
      <c r="X311" s="742" t="s">
        <v>4212</v>
      </c>
      <c r="Y311" s="254"/>
      <c r="Z311" s="105"/>
      <c r="AA311" s="253"/>
      <c r="AB311" s="742" t="s">
        <v>1034</v>
      </c>
      <c r="AC311" s="738">
        <v>0.979</v>
      </c>
      <c r="AD311" s="742" t="s">
        <v>4217</v>
      </c>
    </row>
    <row r="312" ht="16.5" customHeight="1">
      <c r="A312" s="738">
        <v>57.0</v>
      </c>
      <c r="B312" s="748"/>
      <c r="C312" s="100" t="s">
        <v>4535</v>
      </c>
      <c r="D312" s="739" t="s">
        <v>4534</v>
      </c>
      <c r="E312" s="739" t="s">
        <v>4534</v>
      </c>
      <c r="F312" s="100" t="s">
        <v>4340</v>
      </c>
      <c r="G312" s="742" t="s">
        <v>4341</v>
      </c>
      <c r="H312" s="330"/>
      <c r="I312" s="738">
        <v>1.0</v>
      </c>
      <c r="J312" s="749" t="s">
        <v>77</v>
      </c>
      <c r="K312" s="742" t="s">
        <v>1054</v>
      </c>
      <c r="L312" s="254"/>
      <c r="M312" s="253"/>
      <c r="N312" s="100" t="s">
        <v>4337</v>
      </c>
      <c r="O312" s="254"/>
      <c r="P312" s="253"/>
      <c r="Q312" s="747">
        <v>30015.0</v>
      </c>
      <c r="R312" s="254"/>
      <c r="S312" s="105"/>
      <c r="T312" s="105"/>
      <c r="U312" s="253"/>
      <c r="V312" s="738">
        <v>2017.0</v>
      </c>
      <c r="W312" s="330"/>
      <c r="X312" s="742" t="s">
        <v>123</v>
      </c>
      <c r="Y312" s="254"/>
      <c r="Z312" s="105"/>
      <c r="AA312" s="253"/>
      <c r="AB312" s="742" t="s">
        <v>1034</v>
      </c>
      <c r="AC312" s="738">
        <v>1.28</v>
      </c>
      <c r="AD312" s="742" t="s">
        <v>4338</v>
      </c>
    </row>
    <row r="313" ht="16.5" customHeight="1">
      <c r="A313" s="738">
        <v>76.0</v>
      </c>
      <c r="B313" s="100" t="s">
        <v>4542</v>
      </c>
      <c r="C313" s="100" t="s">
        <v>2900</v>
      </c>
      <c r="D313" s="751" t="s">
        <v>1384</v>
      </c>
      <c r="E313" s="751" t="s">
        <v>1384</v>
      </c>
      <c r="F313" s="100" t="s">
        <v>4368</v>
      </c>
      <c r="G313" s="738">
        <v>57.1</v>
      </c>
      <c r="H313" s="330"/>
      <c r="I313" s="738">
        <v>1.0</v>
      </c>
      <c r="J313" s="746" t="s">
        <v>54</v>
      </c>
      <c r="K313" s="742" t="s">
        <v>1054</v>
      </c>
      <c r="L313" s="254"/>
      <c r="M313" s="253"/>
      <c r="N313" s="100" t="s">
        <v>4543</v>
      </c>
      <c r="O313" s="254"/>
      <c r="P313" s="253"/>
      <c r="Q313" s="747">
        <v>3598.0</v>
      </c>
      <c r="R313" s="254"/>
      <c r="S313" s="105"/>
      <c r="T313" s="105"/>
      <c r="U313" s="253"/>
      <c r="V313" s="748"/>
      <c r="W313" s="330"/>
      <c r="X313" s="742" t="s">
        <v>4368</v>
      </c>
      <c r="Y313" s="254"/>
      <c r="Z313" s="105"/>
      <c r="AA313" s="253"/>
      <c r="AB313" s="742" t="s">
        <v>1034</v>
      </c>
      <c r="AC313" s="742" t="s">
        <v>4544</v>
      </c>
      <c r="AD313" s="742" t="s">
        <v>4545</v>
      </c>
    </row>
    <row r="314" ht="16.5" customHeight="1">
      <c r="A314" s="738">
        <v>77.0</v>
      </c>
      <c r="B314" s="100" t="s">
        <v>4546</v>
      </c>
      <c r="C314" s="100" t="s">
        <v>4547</v>
      </c>
      <c r="D314" s="739" t="s">
        <v>4548</v>
      </c>
      <c r="E314" s="739" t="s">
        <v>4548</v>
      </c>
      <c r="F314" s="100" t="s">
        <v>4212</v>
      </c>
      <c r="G314" s="740" t="s">
        <v>4213</v>
      </c>
      <c r="H314" s="330"/>
      <c r="I314" s="738">
        <v>2.0</v>
      </c>
      <c r="J314" s="741" t="s">
        <v>64</v>
      </c>
      <c r="K314" s="742" t="s">
        <v>1047</v>
      </c>
      <c r="L314" s="254"/>
      <c r="M314" s="253"/>
      <c r="N314" s="100" t="s">
        <v>4214</v>
      </c>
      <c r="O314" s="254"/>
      <c r="P314" s="253"/>
      <c r="Q314" s="747">
        <v>31675.0</v>
      </c>
      <c r="R314" s="254"/>
      <c r="S314" s="105"/>
      <c r="T314" s="105"/>
      <c r="U314" s="253"/>
      <c r="V314" s="738">
        <v>2019.0</v>
      </c>
      <c r="W314" s="330"/>
      <c r="X314" s="742" t="s">
        <v>4212</v>
      </c>
      <c r="Y314" s="254"/>
      <c r="Z314" s="105"/>
      <c r="AA314" s="253"/>
      <c r="AB314" s="742" t="s">
        <v>4242</v>
      </c>
      <c r="AC314" s="738">
        <v>0.8557</v>
      </c>
      <c r="AD314" s="742" t="s">
        <v>4217</v>
      </c>
    </row>
    <row r="315" ht="16.5" customHeight="1">
      <c r="A315" s="104"/>
      <c r="B315" s="104"/>
      <c r="C315" s="104"/>
      <c r="D315" s="104"/>
      <c r="E315" s="104"/>
      <c r="F315" s="104"/>
      <c r="G315" s="104"/>
      <c r="H315" s="105"/>
      <c r="I315" s="104"/>
      <c r="J315" s="104"/>
      <c r="K315" s="104"/>
      <c r="L315" s="105"/>
      <c r="M315" s="105"/>
      <c r="N315" s="104"/>
      <c r="O315" s="105"/>
      <c r="P315" s="105"/>
      <c r="Q315" s="104"/>
      <c r="R315" s="105"/>
      <c r="S315" s="105"/>
      <c r="T315" s="105"/>
      <c r="U315" s="105"/>
      <c r="V315" s="104"/>
      <c r="W315" s="105"/>
      <c r="X315" s="104"/>
      <c r="Y315" s="105"/>
      <c r="Z315" s="105"/>
      <c r="AA315" s="105"/>
      <c r="AB315" s="104"/>
      <c r="AC315" s="104"/>
      <c r="AD315" s="104"/>
    </row>
    <row r="316" ht="15.75" customHeight="1">
      <c r="A316" s="105"/>
      <c r="B316" s="105"/>
      <c r="C316" s="105"/>
      <c r="D316" s="105"/>
      <c r="E316" s="105"/>
      <c r="F316" s="765" t="s">
        <v>997</v>
      </c>
      <c r="G316" s="766" t="s">
        <v>998</v>
      </c>
      <c r="H316" s="106" t="s">
        <v>999</v>
      </c>
      <c r="I316" s="105"/>
      <c r="J316" s="105"/>
      <c r="K316" s="105"/>
      <c r="L316" s="105"/>
      <c r="M316" s="105"/>
      <c r="N316" s="105"/>
      <c r="O316" s="105"/>
      <c r="P316" s="105"/>
      <c r="Q316" s="105"/>
      <c r="R316" s="105"/>
      <c r="S316" s="105"/>
      <c r="T316" s="105"/>
      <c r="U316" s="105"/>
      <c r="V316" s="105"/>
      <c r="W316" s="105"/>
      <c r="X316" s="105"/>
      <c r="Y316" s="105"/>
      <c r="Z316" s="105"/>
      <c r="AA316" s="105"/>
      <c r="AB316" s="105"/>
      <c r="AC316" s="105"/>
      <c r="AD316" s="105"/>
    </row>
    <row r="317" ht="15.75" customHeight="1">
      <c r="A317" s="105"/>
      <c r="B317" s="105"/>
      <c r="C317" s="105"/>
      <c r="D317" s="105"/>
      <c r="E317" s="105"/>
      <c r="F317" s="105">
        <v>84.0</v>
      </c>
      <c r="G317" s="105">
        <v>156.0</v>
      </c>
      <c r="H317" s="105">
        <v>73.0</v>
      </c>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row>
    <row r="318" ht="15.75" customHeight="1">
      <c r="A318" s="105"/>
      <c r="B318" s="105"/>
      <c r="C318" s="105"/>
      <c r="D318" s="105"/>
      <c r="E318" s="105"/>
      <c r="F318" s="109">
        <f t="shared" ref="F318:H318" si="1">F317/SUM($F$317:$H$317)</f>
        <v>0.268370607</v>
      </c>
      <c r="G318" s="109">
        <f t="shared" si="1"/>
        <v>0.4984025559</v>
      </c>
      <c r="H318" s="109">
        <f t="shared" si="1"/>
        <v>0.2332268371</v>
      </c>
      <c r="I318" s="105"/>
      <c r="J318" s="105"/>
      <c r="K318" s="105"/>
      <c r="L318" s="105"/>
      <c r="M318" s="105"/>
      <c r="N318" s="105"/>
      <c r="O318" s="105"/>
      <c r="P318" s="105"/>
      <c r="Q318" s="105"/>
      <c r="R318" s="105"/>
      <c r="S318" s="105"/>
      <c r="T318" s="105"/>
      <c r="U318" s="105"/>
      <c r="V318" s="105"/>
      <c r="W318" s="105"/>
      <c r="X318" s="105"/>
      <c r="Y318" s="105"/>
      <c r="Z318" s="105"/>
      <c r="AA318" s="105"/>
      <c r="AB318" s="105"/>
      <c r="AC318" s="105"/>
      <c r="AD318" s="105"/>
    </row>
    <row r="319" ht="15.75" customHeight="1">
      <c r="A319" s="105"/>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c r="AC319" s="105"/>
      <c r="AD319" s="105"/>
    </row>
    <row r="320" ht="15.75" customHeight="1">
      <c r="A320" s="105"/>
      <c r="B320" s="105"/>
      <c r="C320" s="105"/>
      <c r="D320" s="106" t="s">
        <v>1002</v>
      </c>
      <c r="E320" s="105"/>
      <c r="F320" s="105">
        <v>71.0</v>
      </c>
      <c r="G320" s="105">
        <v>51.0</v>
      </c>
      <c r="H320" s="105">
        <v>72.0</v>
      </c>
      <c r="I320" s="105"/>
      <c r="J320" s="105"/>
      <c r="K320" s="105"/>
      <c r="L320" s="105"/>
      <c r="M320" s="105"/>
      <c r="N320" s="105"/>
      <c r="O320" s="105"/>
      <c r="P320" s="105"/>
      <c r="Q320" s="105"/>
      <c r="R320" s="105"/>
      <c r="S320" s="105"/>
      <c r="T320" s="105"/>
      <c r="U320" s="105"/>
      <c r="V320" s="105"/>
      <c r="W320" s="105"/>
      <c r="X320" s="105"/>
      <c r="Y320" s="105"/>
      <c r="Z320" s="105"/>
      <c r="AA320" s="105"/>
      <c r="AB320" s="105"/>
      <c r="AC320" s="105"/>
      <c r="AD320" s="105"/>
    </row>
    <row r="321" ht="15.75" customHeight="1">
      <c r="A321" s="105"/>
      <c r="B321" s="105"/>
      <c r="C321" s="105"/>
      <c r="D321" s="105"/>
      <c r="E321" s="105"/>
      <c r="F321" s="109">
        <f t="shared" ref="F321:H321" si="2">F320/SUM($F320:$H320)</f>
        <v>0.3659793814</v>
      </c>
      <c r="G321" s="109">
        <f t="shared" si="2"/>
        <v>0.2628865979</v>
      </c>
      <c r="H321" s="109">
        <f t="shared" si="2"/>
        <v>0.3711340206</v>
      </c>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5"/>
    </row>
    <row r="322" ht="15.75" customHeight="1">
      <c r="A322" s="105"/>
      <c r="B322" s="105"/>
      <c r="C322" s="105"/>
      <c r="D322" s="106" t="s">
        <v>1003</v>
      </c>
      <c r="E322" s="105"/>
      <c r="F322" s="105">
        <v>10.0</v>
      </c>
      <c r="G322" s="105">
        <v>89.0</v>
      </c>
      <c r="H322" s="105">
        <v>1.0</v>
      </c>
      <c r="I322" s="105"/>
      <c r="J322" s="105"/>
      <c r="K322" s="105"/>
      <c r="L322" s="105"/>
      <c r="M322" s="105"/>
      <c r="N322" s="105"/>
      <c r="O322" s="105"/>
      <c r="P322" s="105"/>
      <c r="Q322" s="105"/>
      <c r="R322" s="105"/>
      <c r="S322" s="105"/>
      <c r="T322" s="105"/>
      <c r="U322" s="105"/>
      <c r="V322" s="105"/>
      <c r="W322" s="105"/>
      <c r="X322" s="105"/>
      <c r="Y322" s="105"/>
      <c r="Z322" s="105"/>
      <c r="AA322" s="105"/>
      <c r="AB322" s="105"/>
      <c r="AC322" s="105"/>
      <c r="AD322" s="105"/>
    </row>
    <row r="323" ht="15.75" customHeight="1">
      <c r="A323" s="105"/>
      <c r="B323" s="105"/>
      <c r="C323" s="105"/>
      <c r="D323" s="105"/>
      <c r="E323" s="105"/>
      <c r="F323" s="109">
        <f t="shared" ref="F323:H323" si="3">F322/SUM($F322:$H322)</f>
        <v>0.1</v>
      </c>
      <c r="G323" s="109">
        <f t="shared" si="3"/>
        <v>0.89</v>
      </c>
      <c r="H323" s="109">
        <f t="shared" si="3"/>
        <v>0.01</v>
      </c>
      <c r="I323" s="105"/>
      <c r="J323" s="105"/>
      <c r="K323" s="105"/>
      <c r="L323" s="105"/>
      <c r="M323" s="105"/>
      <c r="N323" s="105"/>
      <c r="O323" s="105"/>
      <c r="P323" s="105"/>
      <c r="Q323" s="105"/>
      <c r="R323" s="105"/>
      <c r="S323" s="105"/>
      <c r="T323" s="105"/>
      <c r="U323" s="105"/>
      <c r="V323" s="105"/>
      <c r="W323" s="105"/>
      <c r="X323" s="105"/>
      <c r="Y323" s="105"/>
      <c r="Z323" s="105"/>
      <c r="AA323" s="105"/>
      <c r="AB323" s="105"/>
      <c r="AC323" s="105"/>
      <c r="AD323" s="105"/>
    </row>
    <row r="324" ht="15.75" customHeight="1">
      <c r="A324" s="105"/>
      <c r="B324" s="105"/>
      <c r="C324" s="105"/>
      <c r="D324" s="106" t="s">
        <v>1004</v>
      </c>
      <c r="E324" s="105"/>
      <c r="F324" s="105">
        <v>3.0</v>
      </c>
      <c r="G324" s="105">
        <v>16.0</v>
      </c>
      <c r="H324" s="105">
        <v>0.0</v>
      </c>
      <c r="I324" s="105"/>
      <c r="J324" s="105"/>
      <c r="K324" s="105"/>
      <c r="L324" s="105"/>
      <c r="M324" s="105"/>
      <c r="N324" s="105"/>
      <c r="O324" s="105"/>
      <c r="P324" s="105"/>
      <c r="Q324" s="105"/>
      <c r="R324" s="105"/>
      <c r="S324" s="105"/>
      <c r="T324" s="105"/>
      <c r="U324" s="105"/>
      <c r="V324" s="105"/>
      <c r="W324" s="105"/>
      <c r="X324" s="105"/>
      <c r="Y324" s="105"/>
      <c r="Z324" s="105"/>
      <c r="AA324" s="105"/>
      <c r="AB324" s="105"/>
      <c r="AC324" s="105"/>
      <c r="AD324" s="105"/>
    </row>
    <row r="325" ht="15.75" customHeight="1">
      <c r="A325" s="105"/>
      <c r="B325" s="105"/>
      <c r="C325" s="105"/>
      <c r="D325" s="105"/>
      <c r="E325" s="105"/>
      <c r="F325" s="109">
        <f t="shared" ref="F325:H325" si="4">F324/SUM($F324:$H324)</f>
        <v>0.1578947368</v>
      </c>
      <c r="G325" s="109">
        <f t="shared" si="4"/>
        <v>0.8421052632</v>
      </c>
      <c r="H325" s="109">
        <f t="shared" si="4"/>
        <v>0</v>
      </c>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row>
    <row r="326" ht="15.75" customHeight="1">
      <c r="A326" s="110"/>
      <c r="B326" s="111"/>
      <c r="C326" s="111"/>
      <c r="D326" s="111"/>
      <c r="E326" s="111"/>
      <c r="F326" s="111"/>
      <c r="G326" s="111"/>
      <c r="H326" s="111"/>
      <c r="I326" s="111"/>
      <c r="J326" s="111"/>
      <c r="K326" s="111"/>
      <c r="L326" s="111"/>
      <c r="M326" s="111"/>
      <c r="N326" s="111"/>
      <c r="O326" s="111"/>
      <c r="P326" s="111"/>
      <c r="Q326" s="111"/>
      <c r="R326" s="111"/>
      <c r="S326" s="111"/>
      <c r="T326" s="111"/>
      <c r="U326" s="111"/>
      <c r="V326" s="111"/>
      <c r="W326" s="111"/>
      <c r="X326" s="111"/>
      <c r="Y326" s="111"/>
      <c r="Z326" s="111"/>
      <c r="AA326" s="111"/>
      <c r="AB326" s="111"/>
      <c r="AC326" s="111"/>
      <c r="AD326" s="112"/>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5"/>
    </row>
    <row r="365" ht="15.75" customHeight="1">
      <c r="A365" s="113"/>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5"/>
    </row>
    <row r="366" ht="15.75" customHeight="1">
      <c r="A366" s="113"/>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5"/>
    </row>
    <row r="367" ht="15.75" customHeight="1">
      <c r="A367" s="113"/>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5"/>
    </row>
    <row r="368" ht="15.75" customHeight="1">
      <c r="A368" s="113"/>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5"/>
    </row>
    <row r="369" ht="15.75" customHeight="1">
      <c r="A369" s="113"/>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5"/>
    </row>
    <row r="370" ht="15.75" customHeight="1">
      <c r="A370" s="113"/>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5"/>
    </row>
    <row r="371" ht="15.75" customHeight="1">
      <c r="A371" s="113"/>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5"/>
    </row>
    <row r="372" ht="15.75" customHeight="1">
      <c r="A372" s="113"/>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5"/>
    </row>
    <row r="373" ht="15.75" customHeight="1">
      <c r="A373" s="113"/>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5"/>
    </row>
    <row r="374" ht="15.75" customHeight="1">
      <c r="A374" s="113"/>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5"/>
    </row>
    <row r="375" ht="15.75" customHeight="1">
      <c r="A375" s="113"/>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5"/>
    </row>
    <row r="376" ht="15.75" customHeight="1">
      <c r="A376" s="113"/>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5"/>
    </row>
    <row r="377" ht="15.75" customHeight="1">
      <c r="A377" s="113"/>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5"/>
    </row>
    <row r="378" ht="15.75" customHeight="1">
      <c r="A378" s="113"/>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5"/>
    </row>
    <row r="379" ht="15.75" customHeight="1">
      <c r="A379" s="113"/>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5"/>
    </row>
    <row r="380" ht="15.75" customHeight="1">
      <c r="A380" s="113"/>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5"/>
    </row>
    <row r="381" ht="15.75" customHeight="1">
      <c r="A381" s="113"/>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5"/>
    </row>
    <row r="382" ht="15.75" customHeight="1">
      <c r="A382" s="113"/>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5"/>
    </row>
    <row r="383" ht="15.75" customHeight="1">
      <c r="A383" s="113"/>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5"/>
    </row>
    <row r="384" ht="15.75" customHeight="1">
      <c r="A384" s="113"/>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5"/>
    </row>
    <row r="385" ht="15.75" customHeight="1">
      <c r="A385" s="113"/>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5"/>
    </row>
    <row r="386" ht="15.75" customHeight="1">
      <c r="A386" s="113"/>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5"/>
    </row>
    <row r="387" ht="15.75" customHeight="1">
      <c r="A387" s="113"/>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5"/>
    </row>
    <row r="388" ht="15.75" customHeight="1">
      <c r="A388" s="113"/>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5"/>
    </row>
    <row r="389" ht="15.75" customHeight="1">
      <c r="A389" s="113"/>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5"/>
    </row>
    <row r="390" ht="15.75" customHeight="1">
      <c r="A390" s="113"/>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5"/>
    </row>
    <row r="391" ht="15.75" customHeight="1">
      <c r="A391" s="113"/>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5"/>
    </row>
    <row r="392" ht="15.75" customHeight="1">
      <c r="A392" s="113"/>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5"/>
    </row>
    <row r="393" ht="15.75" customHeight="1">
      <c r="A393" s="113"/>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5"/>
    </row>
    <row r="394" ht="15.75" customHeight="1">
      <c r="A394" s="113"/>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5"/>
    </row>
    <row r="395" ht="15.75" customHeight="1">
      <c r="A395" s="113"/>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5"/>
    </row>
    <row r="396" ht="15.75" customHeight="1">
      <c r="A396" s="113"/>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5"/>
    </row>
    <row r="397" ht="15.75" customHeight="1">
      <c r="A397" s="113"/>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5"/>
    </row>
    <row r="398" ht="15.75" customHeight="1">
      <c r="A398" s="113"/>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5"/>
    </row>
    <row r="399" ht="15.75" customHeight="1">
      <c r="A399" s="113"/>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5"/>
    </row>
    <row r="400" ht="15.75" customHeight="1">
      <c r="A400" s="113"/>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5"/>
    </row>
    <row r="401" ht="15.75" customHeight="1">
      <c r="A401" s="113"/>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5"/>
    </row>
    <row r="402" ht="15.75" customHeight="1">
      <c r="A402" s="113"/>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5"/>
    </row>
    <row r="403" ht="15.75" customHeight="1">
      <c r="A403" s="113"/>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5"/>
    </row>
    <row r="404" ht="15.75" customHeight="1">
      <c r="A404" s="113"/>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5"/>
    </row>
    <row r="405" ht="15.75" customHeight="1">
      <c r="A405" s="113"/>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5"/>
    </row>
    <row r="406" ht="15.75" customHeight="1">
      <c r="A406" s="113"/>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5"/>
    </row>
    <row r="407" ht="15.75" customHeight="1">
      <c r="A407" s="113"/>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5"/>
    </row>
    <row r="408" ht="15.75" customHeight="1">
      <c r="A408" s="113"/>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5"/>
    </row>
    <row r="409" ht="15.75" customHeight="1">
      <c r="A409" s="113"/>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5"/>
    </row>
    <row r="410" ht="15.75" customHeight="1">
      <c r="A410" s="113"/>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5"/>
    </row>
    <row r="411" ht="15.75" customHeight="1">
      <c r="A411" s="113"/>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5"/>
    </row>
    <row r="412" ht="15.75" customHeight="1">
      <c r="A412" s="113"/>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5"/>
    </row>
    <row r="413" ht="15.75" customHeight="1">
      <c r="A413" s="113"/>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5"/>
    </row>
    <row r="414" ht="15.75" customHeight="1">
      <c r="A414" s="113"/>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5"/>
    </row>
    <row r="415" ht="15.75" customHeight="1">
      <c r="A415" s="113"/>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5"/>
    </row>
    <row r="416" ht="15.75" customHeight="1">
      <c r="A416" s="113"/>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5"/>
    </row>
    <row r="417" ht="15.75" customHeight="1">
      <c r="A417" s="113"/>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5"/>
    </row>
    <row r="418" ht="15.75" customHeight="1">
      <c r="A418" s="113"/>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5"/>
    </row>
    <row r="419" ht="15.75" customHeight="1">
      <c r="A419" s="113"/>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5"/>
    </row>
    <row r="420" ht="15.75" customHeight="1">
      <c r="A420" s="113"/>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5"/>
    </row>
    <row r="421" ht="15.75" customHeight="1">
      <c r="A421" s="113"/>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5"/>
    </row>
    <row r="422" ht="15.75" customHeight="1">
      <c r="A422" s="113"/>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5"/>
    </row>
    <row r="423" ht="15.75" customHeight="1">
      <c r="A423" s="113"/>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5"/>
    </row>
    <row r="424" ht="15.75" customHeight="1">
      <c r="A424" s="113"/>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5"/>
    </row>
    <row r="425" ht="15.75" customHeight="1">
      <c r="A425" s="113"/>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5"/>
    </row>
    <row r="426" ht="15.75" customHeight="1">
      <c r="A426" s="113"/>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5"/>
    </row>
    <row r="427" ht="15.75" customHeight="1">
      <c r="A427" s="113"/>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5"/>
    </row>
    <row r="428" ht="15.75" customHeight="1">
      <c r="A428" s="113"/>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5"/>
    </row>
    <row r="429" ht="15.75" customHeight="1">
      <c r="A429" s="113"/>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5"/>
    </row>
    <row r="430" ht="15.75" customHeight="1">
      <c r="A430" s="113"/>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5"/>
    </row>
    <row r="431" ht="15.75" customHeight="1">
      <c r="A431" s="113"/>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5"/>
    </row>
    <row r="432" ht="15.75" customHeight="1">
      <c r="A432" s="113"/>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5"/>
    </row>
    <row r="433" ht="15.75" customHeight="1">
      <c r="A433" s="113"/>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5"/>
    </row>
    <row r="434" ht="15.75" customHeight="1">
      <c r="A434" s="113"/>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5"/>
    </row>
    <row r="435" ht="15.75" customHeight="1">
      <c r="A435" s="113"/>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5"/>
    </row>
    <row r="436" ht="15.75" customHeight="1">
      <c r="A436" s="113"/>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5"/>
    </row>
    <row r="437" ht="15.75" customHeight="1">
      <c r="A437" s="113"/>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5"/>
    </row>
    <row r="438" ht="15.75" customHeight="1">
      <c r="A438" s="113"/>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5"/>
    </row>
    <row r="439" ht="15.75" customHeight="1">
      <c r="A439" s="113"/>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5"/>
    </row>
    <row r="440" ht="15.75" customHeight="1">
      <c r="A440" s="113"/>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5"/>
    </row>
    <row r="441" ht="15.75" customHeight="1">
      <c r="A441" s="113"/>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5"/>
    </row>
    <row r="442" ht="15.75" customHeight="1">
      <c r="A442" s="113"/>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5"/>
    </row>
    <row r="443" ht="15.75" customHeight="1">
      <c r="A443" s="113"/>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5"/>
    </row>
    <row r="444" ht="15.75" customHeight="1">
      <c r="A444" s="113"/>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5"/>
    </row>
    <row r="445" ht="15.75" customHeight="1">
      <c r="A445" s="113"/>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5"/>
    </row>
    <row r="446" ht="15.75" customHeight="1">
      <c r="A446" s="113"/>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5"/>
    </row>
    <row r="447" ht="15.75" customHeight="1">
      <c r="A447" s="113"/>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5"/>
    </row>
    <row r="448" ht="15.75" customHeight="1">
      <c r="A448" s="113"/>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5"/>
    </row>
    <row r="449" ht="15.75" customHeight="1">
      <c r="A449" s="113"/>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5"/>
    </row>
    <row r="450" ht="15.75" customHeight="1">
      <c r="A450" s="113"/>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5"/>
    </row>
    <row r="451" ht="15.75" customHeight="1">
      <c r="A451" s="113"/>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5"/>
    </row>
    <row r="452" ht="15.75" customHeight="1">
      <c r="A452" s="113"/>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5"/>
    </row>
    <row r="453" ht="15.75" customHeight="1">
      <c r="A453" s="113"/>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5"/>
    </row>
    <row r="454" ht="15.75" customHeight="1">
      <c r="A454" s="113"/>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5"/>
    </row>
    <row r="455" ht="15.75" customHeight="1">
      <c r="A455" s="113"/>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5"/>
    </row>
    <row r="456" ht="15.75" customHeight="1">
      <c r="A456" s="113"/>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5"/>
    </row>
    <row r="457" ht="15.75" customHeight="1">
      <c r="A457" s="113"/>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5"/>
    </row>
    <row r="458" ht="15.75" customHeight="1">
      <c r="A458" s="113"/>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5"/>
    </row>
    <row r="459" ht="15.75" customHeight="1">
      <c r="A459" s="113"/>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5"/>
    </row>
    <row r="460" ht="15.75" customHeight="1">
      <c r="A460" s="113"/>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5"/>
    </row>
    <row r="461" ht="15.75" customHeight="1">
      <c r="A461" s="113"/>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5"/>
    </row>
    <row r="462" ht="15.75" customHeight="1">
      <c r="A462" s="113"/>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5"/>
    </row>
    <row r="463" ht="15.75" customHeight="1">
      <c r="A463" s="113"/>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5"/>
    </row>
    <row r="464" ht="15.75" customHeight="1">
      <c r="A464" s="113"/>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5"/>
    </row>
    <row r="465" ht="15.75" customHeight="1">
      <c r="A465" s="113"/>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5"/>
    </row>
    <row r="466" ht="15.75" customHeight="1">
      <c r="A466" s="113"/>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5"/>
    </row>
    <row r="467" ht="15.75" customHeight="1">
      <c r="A467" s="113"/>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5"/>
    </row>
    <row r="468" ht="15.75" customHeight="1">
      <c r="A468" s="113"/>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5"/>
    </row>
    <row r="469" ht="15.75" customHeight="1">
      <c r="A469" s="113"/>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5"/>
    </row>
    <row r="470" ht="15.75" customHeight="1">
      <c r="A470" s="113"/>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5"/>
    </row>
    <row r="471" ht="15.75" customHeight="1">
      <c r="A471" s="113"/>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5"/>
    </row>
    <row r="472" ht="15.75" customHeight="1">
      <c r="A472" s="113"/>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5"/>
    </row>
    <row r="473" ht="15.75" customHeight="1">
      <c r="A473" s="113"/>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5"/>
    </row>
    <row r="474" ht="15.75" customHeight="1">
      <c r="A474" s="113"/>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5"/>
    </row>
    <row r="475" ht="15.75" customHeight="1">
      <c r="A475" s="113"/>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5"/>
    </row>
    <row r="476" ht="15.75" customHeight="1">
      <c r="A476" s="113"/>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5"/>
    </row>
    <row r="477" ht="15.75" customHeight="1">
      <c r="A477" s="113"/>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5"/>
    </row>
    <row r="478" ht="15.75" customHeight="1">
      <c r="A478" s="113"/>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5"/>
    </row>
    <row r="479" ht="15.75" customHeight="1">
      <c r="A479" s="113"/>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5"/>
    </row>
    <row r="480" ht="15.75" customHeight="1">
      <c r="A480" s="113"/>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5"/>
    </row>
    <row r="481" ht="15.75" customHeight="1">
      <c r="A481" s="113"/>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5"/>
    </row>
    <row r="482" ht="15.75" customHeight="1">
      <c r="A482" s="113"/>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5"/>
    </row>
    <row r="483" ht="15.75" customHeight="1">
      <c r="A483" s="113"/>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5"/>
    </row>
    <row r="484" ht="15.75" customHeight="1">
      <c r="A484" s="113"/>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5"/>
    </row>
    <row r="485" ht="15.75" customHeight="1">
      <c r="A485" s="113"/>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5"/>
    </row>
    <row r="486" ht="15.75" customHeight="1">
      <c r="A486" s="113"/>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5"/>
    </row>
    <row r="487" ht="15.75" customHeight="1">
      <c r="A487" s="113"/>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5"/>
    </row>
    <row r="488" ht="15.75" customHeight="1">
      <c r="A488" s="113"/>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5"/>
    </row>
    <row r="489" ht="15.75" customHeight="1">
      <c r="A489" s="113"/>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5"/>
    </row>
    <row r="490" ht="15.75" customHeight="1">
      <c r="A490" s="113"/>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5"/>
    </row>
    <row r="491" ht="15.75" customHeight="1">
      <c r="A491" s="113"/>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5"/>
    </row>
    <row r="492" ht="15.75" customHeight="1">
      <c r="A492" s="113"/>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5"/>
    </row>
    <row r="493" ht="15.75" customHeight="1">
      <c r="A493" s="113"/>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5"/>
    </row>
    <row r="494" ht="15.75" customHeight="1">
      <c r="A494" s="113"/>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5"/>
    </row>
    <row r="495" ht="15.75" customHeight="1">
      <c r="A495" s="113"/>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5"/>
    </row>
    <row r="496" ht="15.75" customHeight="1">
      <c r="A496" s="113"/>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5"/>
    </row>
    <row r="497" ht="15.75" customHeight="1">
      <c r="A497" s="113"/>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5"/>
    </row>
    <row r="498" ht="15.75" customHeight="1">
      <c r="A498" s="113"/>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5"/>
    </row>
    <row r="499" ht="15.75" customHeight="1">
      <c r="A499" s="113"/>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5"/>
    </row>
    <row r="500" ht="15.75" customHeight="1">
      <c r="A500" s="113"/>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5"/>
    </row>
    <row r="501" ht="15.75" customHeight="1">
      <c r="A501" s="113"/>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5"/>
    </row>
    <row r="502" ht="15.75" customHeight="1">
      <c r="A502" s="113"/>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5"/>
    </row>
    <row r="503" ht="15.75" customHeight="1">
      <c r="A503" s="113"/>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5"/>
    </row>
    <row r="504" ht="15.75" customHeight="1">
      <c r="A504" s="113"/>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5"/>
    </row>
    <row r="505" ht="15.75" customHeight="1">
      <c r="A505" s="113"/>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5"/>
    </row>
    <row r="506" ht="15.75" customHeight="1">
      <c r="A506" s="113"/>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5"/>
    </row>
    <row r="507" ht="15.75" customHeight="1">
      <c r="A507" s="113"/>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5"/>
    </row>
    <row r="508" ht="15.75" customHeight="1">
      <c r="A508" s="113"/>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5"/>
    </row>
    <row r="509" ht="15.75" customHeight="1">
      <c r="A509" s="113"/>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5"/>
    </row>
    <row r="510" ht="15.75" customHeight="1">
      <c r="A510" s="113"/>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5"/>
    </row>
    <row r="511" ht="15.75" customHeight="1">
      <c r="A511" s="113"/>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5"/>
    </row>
    <row r="512" ht="15.75" customHeight="1">
      <c r="A512" s="113"/>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5"/>
    </row>
    <row r="513" ht="15.75" customHeight="1">
      <c r="A513" s="113"/>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5"/>
    </row>
    <row r="514" ht="15.75" customHeight="1">
      <c r="A514" s="113"/>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5"/>
    </row>
    <row r="515" ht="15.75" customHeight="1">
      <c r="A515" s="113"/>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5"/>
    </row>
    <row r="516" ht="15.75" customHeight="1">
      <c r="A516" s="113"/>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5"/>
    </row>
    <row r="517" ht="15.75" customHeight="1">
      <c r="A517" s="113"/>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5"/>
    </row>
    <row r="518" ht="15.75" customHeight="1">
      <c r="A518" s="113"/>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5"/>
    </row>
    <row r="519" ht="15.75" customHeight="1">
      <c r="A519" s="113"/>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5"/>
    </row>
    <row r="520" ht="15.75" customHeight="1">
      <c r="A520" s="113"/>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5"/>
    </row>
    <row r="521" ht="15.75" customHeight="1">
      <c r="A521" s="113"/>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5"/>
    </row>
    <row r="522" ht="15.75" customHeight="1">
      <c r="A522" s="113"/>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5"/>
    </row>
    <row r="523" ht="15.75" customHeight="1">
      <c r="A523" s="113"/>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5"/>
    </row>
    <row r="524" ht="15.75" customHeight="1">
      <c r="A524" s="113"/>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5"/>
    </row>
    <row r="525" ht="15.75" customHeight="1">
      <c r="A525" s="116"/>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8"/>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row>
  </sheetData>
  <printOptions/>
  <pageMargins bottom="0.75" footer="0.0" header="0.0" left="0.7" right="0.7" top="0.75"/>
  <pageSetup orientation="portrait"/>
  <headerFooter>
    <oddFooter>&amp;C000000000000&amp;P</oddFooter>
  </headerFooter>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0" width="8.88"/>
    <col customWidth="1" min="11" max="11" width="10.0"/>
    <col customWidth="1" min="12" max="66" width="8.88"/>
  </cols>
  <sheetData>
    <row r="1" ht="15.75" customHeight="1">
      <c r="A1" s="767" t="s">
        <v>2233</v>
      </c>
      <c r="B1" s="768" t="s">
        <v>4</v>
      </c>
      <c r="C1" s="768" t="s">
        <v>3512</v>
      </c>
      <c r="D1" s="768" t="s">
        <v>4549</v>
      </c>
      <c r="E1" s="768" t="s">
        <v>1010</v>
      </c>
      <c r="F1" s="769" t="s">
        <v>4550</v>
      </c>
      <c r="G1" s="770" t="s">
        <v>4551</v>
      </c>
      <c r="H1" s="770" t="s">
        <v>1012</v>
      </c>
      <c r="I1" s="771" t="s">
        <v>4552</v>
      </c>
      <c r="J1" s="770" t="s">
        <v>1971</v>
      </c>
      <c r="K1" s="4" t="s">
        <v>7</v>
      </c>
      <c r="L1" s="770" t="s">
        <v>4553</v>
      </c>
      <c r="M1" s="772" t="s">
        <v>19</v>
      </c>
      <c r="N1" s="770" t="s">
        <v>3765</v>
      </c>
      <c r="O1" s="770" t="s">
        <v>4554</v>
      </c>
      <c r="P1" s="770" t="s">
        <v>9</v>
      </c>
      <c r="Q1" s="771" t="s">
        <v>4555</v>
      </c>
      <c r="R1" s="770" t="s">
        <v>4556</v>
      </c>
      <c r="S1" s="770" t="s">
        <v>4557</v>
      </c>
      <c r="T1" s="770" t="s">
        <v>4558</v>
      </c>
      <c r="U1" s="770" t="s">
        <v>4559</v>
      </c>
      <c r="V1" s="773" t="s">
        <v>4560</v>
      </c>
      <c r="W1" s="770" t="s">
        <v>3762</v>
      </c>
      <c r="X1" s="770" t="s">
        <v>11</v>
      </c>
      <c r="Y1" s="770" t="s">
        <v>1020</v>
      </c>
      <c r="Z1" s="774" t="s">
        <v>4561</v>
      </c>
      <c r="AA1" s="770" t="s">
        <v>4562</v>
      </c>
      <c r="AB1" s="770" t="s">
        <v>1021</v>
      </c>
      <c r="AC1" s="770" t="s">
        <v>4563</v>
      </c>
      <c r="AD1" s="770" t="s">
        <v>27</v>
      </c>
      <c r="AE1" s="770" t="s">
        <v>4564</v>
      </c>
      <c r="AF1" s="770" t="s">
        <v>4565</v>
      </c>
      <c r="AG1" s="770" t="s">
        <v>41</v>
      </c>
      <c r="AH1" s="770" t="s">
        <v>4566</v>
      </c>
      <c r="AI1" s="770" t="s">
        <v>4567</v>
      </c>
      <c r="AJ1" s="770" t="s">
        <v>4568</v>
      </c>
      <c r="AK1" s="770" t="s">
        <v>2562</v>
      </c>
      <c r="AL1" s="770" t="s">
        <v>4569</v>
      </c>
      <c r="AM1" s="770" t="s">
        <v>4570</v>
      </c>
      <c r="AN1" s="770" t="s">
        <v>4571</v>
      </c>
      <c r="AO1" s="770" t="s">
        <v>4572</v>
      </c>
      <c r="AP1" s="770" t="s">
        <v>4573</v>
      </c>
      <c r="AQ1" s="770" t="s">
        <v>4574</v>
      </c>
      <c r="AR1" s="770" t="s">
        <v>4575</v>
      </c>
      <c r="AS1" s="770" t="s">
        <v>4573</v>
      </c>
      <c r="AT1" s="770" t="s">
        <v>4574</v>
      </c>
      <c r="AU1" s="770" t="s">
        <v>4576</v>
      </c>
      <c r="AV1" s="770" t="s">
        <v>41</v>
      </c>
      <c r="AW1" s="770" t="s">
        <v>4573</v>
      </c>
      <c r="AX1" s="770" t="s">
        <v>4574</v>
      </c>
      <c r="AY1" s="770" t="s">
        <v>4577</v>
      </c>
      <c r="AZ1" s="770" t="s">
        <v>4573</v>
      </c>
      <c r="BA1" s="770" t="s">
        <v>4574</v>
      </c>
      <c r="BB1" s="770" t="s">
        <v>47</v>
      </c>
      <c r="BC1" s="773" t="s">
        <v>20</v>
      </c>
      <c r="BD1" s="773" t="s">
        <v>21</v>
      </c>
      <c r="BE1" s="773" t="s">
        <v>22</v>
      </c>
      <c r="BF1" s="773" t="s">
        <v>23</v>
      </c>
      <c r="BG1" s="775" t="s">
        <v>3788</v>
      </c>
      <c r="BH1" s="775" t="s">
        <v>4578</v>
      </c>
      <c r="BI1" s="775" t="s">
        <v>4579</v>
      </c>
      <c r="BJ1" s="775" t="s">
        <v>1978</v>
      </c>
      <c r="BK1" s="775" t="s">
        <v>4580</v>
      </c>
      <c r="BL1" s="775" t="s">
        <v>4581</v>
      </c>
      <c r="BM1" s="767" t="s">
        <v>4582</v>
      </c>
      <c r="BN1" s="773" t="s">
        <v>1033</v>
      </c>
    </row>
    <row r="2" ht="15.75" customHeight="1">
      <c r="A2" s="776">
        <v>70.0</v>
      </c>
      <c r="B2" s="777">
        <v>36.0</v>
      </c>
      <c r="C2" s="776">
        <v>1.0</v>
      </c>
      <c r="D2" s="776">
        <v>1.0</v>
      </c>
      <c r="E2" s="225"/>
      <c r="F2" s="225"/>
      <c r="G2" s="225"/>
      <c r="H2" s="778" t="s">
        <v>4583</v>
      </c>
      <c r="I2" s="4" t="s">
        <v>4584</v>
      </c>
      <c r="J2" s="779" t="s">
        <v>4585</v>
      </c>
      <c r="K2" s="779" t="s">
        <v>4585</v>
      </c>
      <c r="L2" s="225"/>
      <c r="M2" s="225"/>
      <c r="N2" s="776">
        <v>1.0</v>
      </c>
      <c r="O2" s="779" t="s">
        <v>52</v>
      </c>
      <c r="P2" s="779" t="s">
        <v>52</v>
      </c>
      <c r="Q2" s="779" t="s">
        <v>4586</v>
      </c>
      <c r="R2" s="776">
        <v>45469.5</v>
      </c>
      <c r="S2" s="780">
        <v>14337.0</v>
      </c>
      <c r="T2" s="781"/>
      <c r="U2" s="777">
        <v>1805300.8</v>
      </c>
      <c r="V2" s="777">
        <v>2.0</v>
      </c>
      <c r="W2" s="779" t="s">
        <v>4587</v>
      </c>
      <c r="X2" s="779" t="s">
        <v>4588</v>
      </c>
      <c r="Y2" s="777">
        <v>1.0</v>
      </c>
      <c r="Z2" s="779" t="s">
        <v>54</v>
      </c>
      <c r="AA2" s="776">
        <v>3.0</v>
      </c>
      <c r="AB2" s="782" t="s">
        <v>1965</v>
      </c>
      <c r="AC2" s="225"/>
      <c r="AD2" s="225"/>
      <c r="AE2" s="225"/>
      <c r="AF2" s="225"/>
      <c r="AG2" s="225"/>
      <c r="AH2" s="225"/>
      <c r="AI2" s="225"/>
      <c r="AJ2" s="225"/>
      <c r="AK2" s="225"/>
      <c r="AL2" s="225"/>
      <c r="AM2" s="225"/>
      <c r="AN2" s="225"/>
      <c r="AO2" s="225"/>
      <c r="AP2" s="225"/>
      <c r="AQ2" s="225"/>
      <c r="AR2" s="225"/>
      <c r="AS2" s="225"/>
      <c r="AT2" s="225"/>
      <c r="AU2" s="225"/>
      <c r="AV2" s="225"/>
      <c r="AW2" s="225"/>
      <c r="AX2" s="225"/>
      <c r="AY2" s="225"/>
      <c r="AZ2" s="225"/>
      <c r="BA2" s="225"/>
      <c r="BB2" s="225"/>
      <c r="BC2" s="225"/>
      <c r="BD2" s="225"/>
      <c r="BE2" s="225"/>
      <c r="BF2" s="225"/>
      <c r="BG2" s="777">
        <v>0.81</v>
      </c>
      <c r="BH2" s="777">
        <v>0.54</v>
      </c>
      <c r="BI2" s="777">
        <v>1.29</v>
      </c>
      <c r="BJ2" s="777">
        <v>0.56</v>
      </c>
      <c r="BK2" s="777">
        <v>0.419</v>
      </c>
      <c r="BL2" s="777">
        <v>1.2</v>
      </c>
      <c r="BM2" s="225"/>
      <c r="BN2" s="225"/>
    </row>
    <row r="3" ht="15.75" customHeight="1">
      <c r="A3" s="776">
        <v>23.0</v>
      </c>
      <c r="B3" s="783">
        <v>36.0</v>
      </c>
      <c r="C3" s="784">
        <v>1.0</v>
      </c>
      <c r="D3" s="784">
        <v>2.0</v>
      </c>
      <c r="E3" s="785" t="s">
        <v>94</v>
      </c>
      <c r="F3" s="225"/>
      <c r="G3" s="225"/>
      <c r="H3" s="786" t="s">
        <v>740</v>
      </c>
      <c r="I3" s="4" t="s">
        <v>4589</v>
      </c>
      <c r="J3" s="787" t="s">
        <v>741</v>
      </c>
      <c r="K3" s="787" t="s">
        <v>741</v>
      </c>
      <c r="L3" s="788">
        <v>1.0</v>
      </c>
      <c r="M3" s="225"/>
      <c r="N3" s="776">
        <v>1.0</v>
      </c>
      <c r="O3" s="779" t="s">
        <v>196</v>
      </c>
      <c r="P3" s="779" t="s">
        <v>52</v>
      </c>
      <c r="Q3" s="789">
        <v>356177.0</v>
      </c>
      <c r="R3" s="776">
        <v>367662.6</v>
      </c>
      <c r="S3" s="780">
        <v>365495.0</v>
      </c>
      <c r="T3" s="781"/>
      <c r="U3" s="777">
        <v>1.32458129E7</v>
      </c>
      <c r="V3" s="777">
        <v>1.0</v>
      </c>
      <c r="W3" s="786" t="s">
        <v>4590</v>
      </c>
      <c r="X3" s="779" t="s">
        <v>4591</v>
      </c>
      <c r="Y3" s="777">
        <v>2.0</v>
      </c>
      <c r="Z3" s="779" t="s">
        <v>64</v>
      </c>
      <c r="AA3" s="776">
        <v>1.0</v>
      </c>
      <c r="AB3" s="779" t="s">
        <v>1980</v>
      </c>
      <c r="AC3" s="779" t="s">
        <v>64</v>
      </c>
      <c r="AD3" s="790">
        <v>1.02</v>
      </c>
      <c r="AE3" s="789">
        <v>3009124.0</v>
      </c>
      <c r="AF3" s="789">
        <v>356177.0</v>
      </c>
      <c r="AG3" s="789">
        <v>381606.0</v>
      </c>
      <c r="AH3" s="225"/>
      <c r="AI3" s="790">
        <v>0.87</v>
      </c>
      <c r="AJ3" s="225"/>
      <c r="AK3" s="225"/>
      <c r="AL3" s="225"/>
      <c r="AM3" s="779" t="s">
        <v>238</v>
      </c>
      <c r="AN3" s="225"/>
      <c r="AO3" s="225"/>
      <c r="AP3" s="790">
        <v>0.1</v>
      </c>
      <c r="AQ3" s="790">
        <v>1.57</v>
      </c>
      <c r="AR3" s="789">
        <v>3009124.0</v>
      </c>
      <c r="AS3" s="789">
        <v>2031482.0</v>
      </c>
      <c r="AT3" s="789">
        <v>4457253.0</v>
      </c>
      <c r="AU3" s="789">
        <v>356177.0</v>
      </c>
      <c r="AV3" s="789">
        <v>381606.0</v>
      </c>
      <c r="AW3" s="789">
        <v>297125.0</v>
      </c>
      <c r="AX3" s="789">
        <v>578536.0</v>
      </c>
      <c r="AY3" s="790">
        <v>0.87</v>
      </c>
      <c r="AZ3" s="790">
        <v>0.56</v>
      </c>
      <c r="BA3" s="790">
        <v>8.45</v>
      </c>
      <c r="BB3" s="225"/>
      <c r="BC3" s="225"/>
      <c r="BD3" s="225"/>
      <c r="BE3" s="225"/>
      <c r="BF3" s="225"/>
      <c r="BG3" s="225"/>
      <c r="BH3" s="225"/>
      <c r="BI3" s="225"/>
      <c r="BJ3" s="225"/>
      <c r="BK3" s="225"/>
      <c r="BL3" s="225"/>
      <c r="BM3" s="225"/>
      <c r="BN3" s="225"/>
    </row>
    <row r="4" ht="15.75" customHeight="1">
      <c r="A4" s="776">
        <v>11.0</v>
      </c>
      <c r="B4" s="791">
        <v>36.0</v>
      </c>
      <c r="C4" s="788">
        <v>1.0</v>
      </c>
      <c r="D4" s="788">
        <v>3.0</v>
      </c>
      <c r="E4" s="787" t="s">
        <v>94</v>
      </c>
      <c r="F4" s="786" t="s">
        <v>4583</v>
      </c>
      <c r="G4" s="786" t="s">
        <v>4592</v>
      </c>
      <c r="H4" s="786" t="s">
        <v>4583</v>
      </c>
      <c r="I4" s="4" t="s">
        <v>4593</v>
      </c>
      <c r="J4" s="786" t="s">
        <v>4585</v>
      </c>
      <c r="K4" s="786" t="s">
        <v>4585</v>
      </c>
      <c r="L4" s="225"/>
      <c r="M4" s="225"/>
      <c r="N4" s="786" t="s">
        <v>68</v>
      </c>
      <c r="O4" s="786" t="s">
        <v>52</v>
      </c>
      <c r="P4" s="779" t="s">
        <v>52</v>
      </c>
      <c r="Q4" s="779" t="s">
        <v>4594</v>
      </c>
      <c r="R4" s="776">
        <v>45469.5</v>
      </c>
      <c r="S4" s="777">
        <v>30950.2</v>
      </c>
      <c r="T4" s="225"/>
      <c r="U4" s="777">
        <v>1805300.8</v>
      </c>
      <c r="V4" s="777">
        <v>2.0</v>
      </c>
      <c r="W4" s="786" t="s">
        <v>4595</v>
      </c>
      <c r="X4" s="786" t="s">
        <v>4596</v>
      </c>
      <c r="Y4" s="776">
        <v>2.0</v>
      </c>
      <c r="Z4" s="786" t="s">
        <v>77</v>
      </c>
      <c r="AA4" s="776">
        <v>2.0</v>
      </c>
      <c r="AB4" s="786" t="s">
        <v>4597</v>
      </c>
      <c r="AC4" s="786" t="s">
        <v>2572</v>
      </c>
      <c r="AD4" s="776">
        <v>1.89</v>
      </c>
      <c r="AE4" s="792">
        <v>462483.0</v>
      </c>
      <c r="AF4" s="792">
        <v>35655.0</v>
      </c>
      <c r="AG4" s="792">
        <v>65617.0</v>
      </c>
      <c r="AH4" s="786" t="s">
        <v>4598</v>
      </c>
      <c r="AI4" s="779" t="s">
        <v>4599</v>
      </c>
      <c r="AJ4" s="786" t="s">
        <v>4600</v>
      </c>
      <c r="AK4" s="786" t="s">
        <v>4601</v>
      </c>
      <c r="AL4" s="786" t="s">
        <v>4602</v>
      </c>
      <c r="AM4" s="786" t="s">
        <v>1200</v>
      </c>
      <c r="AN4" s="786" t="s">
        <v>4603</v>
      </c>
      <c r="AO4" s="786" t="s">
        <v>4604</v>
      </c>
      <c r="AP4" s="225"/>
      <c r="AQ4" s="225"/>
      <c r="AR4" s="225"/>
      <c r="AS4" s="225"/>
      <c r="AT4" s="225"/>
      <c r="AU4" s="225"/>
      <c r="AV4" s="225"/>
      <c r="AW4" s="225"/>
      <c r="AX4" s="225"/>
      <c r="AY4" s="225"/>
      <c r="AZ4" s="225"/>
      <c r="BA4" s="225"/>
      <c r="BB4" s="225"/>
      <c r="BC4" s="225"/>
      <c r="BD4" s="225"/>
      <c r="BE4" s="225"/>
      <c r="BF4" s="225"/>
      <c r="BG4" s="225"/>
      <c r="BH4" s="225"/>
      <c r="BI4" s="225"/>
      <c r="BJ4" s="225"/>
      <c r="BK4" s="225"/>
      <c r="BL4" s="225"/>
      <c r="BM4" s="225"/>
      <c r="BN4" s="225"/>
    </row>
    <row r="5" ht="15.75" customHeight="1">
      <c r="A5" s="776">
        <v>26.0</v>
      </c>
      <c r="B5" s="793">
        <v>35.0</v>
      </c>
      <c r="C5" s="776">
        <v>2.0</v>
      </c>
      <c r="D5" s="794">
        <v>4.0</v>
      </c>
      <c r="E5" s="795" t="s">
        <v>157</v>
      </c>
      <c r="F5" s="225"/>
      <c r="G5" s="225"/>
      <c r="H5" s="786" t="s">
        <v>4109</v>
      </c>
      <c r="I5" s="4" t="s">
        <v>4605</v>
      </c>
      <c r="J5" s="787" t="s">
        <v>4110</v>
      </c>
      <c r="K5" s="787" t="s">
        <v>4110</v>
      </c>
      <c r="L5" s="788">
        <v>1.0</v>
      </c>
      <c r="M5" s="787" t="s">
        <v>52</v>
      </c>
      <c r="N5" s="787" t="s">
        <v>68</v>
      </c>
      <c r="O5" s="787" t="s">
        <v>52</v>
      </c>
      <c r="P5" s="779" t="s">
        <v>52</v>
      </c>
      <c r="Q5" s="789">
        <v>8650.0</v>
      </c>
      <c r="R5" s="788">
        <v>449712.0</v>
      </c>
      <c r="S5" s="788">
        <v>8871.0</v>
      </c>
      <c r="T5" s="225"/>
      <c r="U5" s="777">
        <v>2.23137897E7</v>
      </c>
      <c r="V5" s="777">
        <v>1.0</v>
      </c>
      <c r="W5" s="786" t="s">
        <v>4590</v>
      </c>
      <c r="X5" s="779" t="s">
        <v>4591</v>
      </c>
      <c r="Y5" s="777">
        <v>2.0</v>
      </c>
      <c r="Z5" s="779" t="s">
        <v>64</v>
      </c>
      <c r="AA5" s="776">
        <v>1.0</v>
      </c>
      <c r="AB5" s="779" t="s">
        <v>1980</v>
      </c>
      <c r="AC5" s="779" t="s">
        <v>64</v>
      </c>
      <c r="AD5" s="790">
        <v>0.85</v>
      </c>
      <c r="AE5" s="789">
        <v>214204.0</v>
      </c>
      <c r="AF5" s="789">
        <v>8650.0</v>
      </c>
      <c r="AG5" s="789">
        <v>20933.0</v>
      </c>
      <c r="AH5" s="225"/>
      <c r="AI5" s="790">
        <v>0.48</v>
      </c>
      <c r="AJ5" s="225"/>
      <c r="AK5" s="225"/>
      <c r="AL5" s="225"/>
      <c r="AM5" s="779" t="s">
        <v>238</v>
      </c>
      <c r="AN5" s="225"/>
      <c r="AO5" s="225"/>
      <c r="AP5" s="790">
        <v>0.07</v>
      </c>
      <c r="AQ5" s="790">
        <v>1.28</v>
      </c>
      <c r="AR5" s="789">
        <v>214204.0</v>
      </c>
      <c r="AS5" s="789">
        <v>148187.0</v>
      </c>
      <c r="AT5" s="789">
        <v>309633.0</v>
      </c>
      <c r="AU5" s="789">
        <v>8650.0</v>
      </c>
      <c r="AV5" s="789">
        <v>20933.0</v>
      </c>
      <c r="AW5" s="789">
        <v>15408.0</v>
      </c>
      <c r="AX5" s="789">
        <v>29161.0</v>
      </c>
      <c r="AY5" s="790">
        <v>0.48</v>
      </c>
      <c r="AZ5" s="790">
        <v>0.32</v>
      </c>
      <c r="BA5" s="790">
        <v>5.6</v>
      </c>
      <c r="BB5" s="225"/>
      <c r="BC5" s="225"/>
      <c r="BD5" s="225"/>
      <c r="BE5" s="225"/>
      <c r="BF5" s="225"/>
      <c r="BG5" s="225"/>
      <c r="BH5" s="225"/>
      <c r="BI5" s="225"/>
      <c r="BJ5" s="225"/>
      <c r="BK5" s="225"/>
      <c r="BL5" s="225"/>
      <c r="BM5" s="225"/>
      <c r="BN5" s="225"/>
    </row>
    <row r="6" ht="15.75" customHeight="1">
      <c r="A6" s="738">
        <v>121.0</v>
      </c>
      <c r="B6" s="793">
        <v>35.0</v>
      </c>
      <c r="C6" s="776">
        <v>2.0</v>
      </c>
      <c r="D6" s="275">
        <v>5.0</v>
      </c>
      <c r="E6" s="136"/>
      <c r="F6" s="242" t="s">
        <v>4606</v>
      </c>
      <c r="G6" s="136"/>
      <c r="H6" s="786" t="s">
        <v>4109</v>
      </c>
      <c r="I6" s="4" t="s">
        <v>4607</v>
      </c>
      <c r="J6" s="100" t="s">
        <v>4110</v>
      </c>
      <c r="K6" s="100" t="s">
        <v>4110</v>
      </c>
      <c r="L6" s="136"/>
      <c r="M6" s="100" t="s">
        <v>52</v>
      </c>
      <c r="N6" s="275">
        <v>1.0</v>
      </c>
      <c r="O6" s="136"/>
      <c r="P6" s="136"/>
      <c r="Q6" s="275">
        <v>73384.0</v>
      </c>
      <c r="R6" s="788">
        <v>449712.0</v>
      </c>
      <c r="S6" s="138">
        <v>412493.0</v>
      </c>
      <c r="T6" s="136"/>
      <c r="U6" s="777">
        <v>2.23137897E7</v>
      </c>
      <c r="V6" s="136"/>
      <c r="W6" s="133" t="s">
        <v>4608</v>
      </c>
      <c r="X6" s="100" t="s">
        <v>4609</v>
      </c>
      <c r="Y6" s="738">
        <v>1.0</v>
      </c>
      <c r="Z6" s="100" t="s">
        <v>64</v>
      </c>
      <c r="AA6" s="776">
        <v>1.0</v>
      </c>
      <c r="AB6" s="242" t="s">
        <v>4610</v>
      </c>
      <c r="AC6" s="136"/>
      <c r="AD6" s="275">
        <v>0.9721995094</v>
      </c>
      <c r="AE6" s="136"/>
      <c r="AF6" s="136"/>
      <c r="AG6" s="136"/>
      <c r="AH6" s="100" t="s">
        <v>2578</v>
      </c>
      <c r="AI6" s="136"/>
      <c r="AJ6" s="136"/>
      <c r="AK6" s="242" t="s">
        <v>4611</v>
      </c>
      <c r="AL6" s="136"/>
      <c r="AM6" s="136"/>
      <c r="AN6" s="275">
        <v>2021.0</v>
      </c>
      <c r="AO6" s="100" t="s">
        <v>4612</v>
      </c>
      <c r="AP6" s="136"/>
      <c r="AQ6" s="242" t="s">
        <v>4610</v>
      </c>
      <c r="AR6" s="136"/>
      <c r="AS6" s="136"/>
      <c r="AT6" s="136"/>
      <c r="AU6" s="275">
        <v>73384.0</v>
      </c>
      <c r="AV6" s="136"/>
      <c r="AW6" s="136"/>
      <c r="AX6" s="100" t="s">
        <v>2578</v>
      </c>
      <c r="AY6" s="136"/>
      <c r="AZ6" s="136"/>
      <c r="BA6" s="136"/>
      <c r="BB6" s="100" t="s">
        <v>2578</v>
      </c>
      <c r="BC6" s="136"/>
      <c r="BD6" s="136"/>
      <c r="BE6" s="136"/>
      <c r="BF6" s="136"/>
      <c r="BG6" s="100" t="s">
        <v>4452</v>
      </c>
      <c r="BH6" s="136"/>
      <c r="BI6" s="136"/>
      <c r="BJ6" s="136"/>
      <c r="BK6" s="136"/>
      <c r="BL6" s="100" t="s">
        <v>2578</v>
      </c>
      <c r="BM6" s="100" t="s">
        <v>4613</v>
      </c>
      <c r="BN6" s="100" t="s">
        <v>4614</v>
      </c>
    </row>
    <row r="7" ht="15.75" customHeight="1">
      <c r="A7" s="738">
        <v>130.0</v>
      </c>
      <c r="B7" s="793">
        <v>35.0</v>
      </c>
      <c r="C7" s="776">
        <v>2.0</v>
      </c>
      <c r="D7" s="275">
        <v>6.0</v>
      </c>
      <c r="E7" s="136"/>
      <c r="F7" s="242" t="s">
        <v>4615</v>
      </c>
      <c r="G7" s="136"/>
      <c r="H7" s="786" t="s">
        <v>4109</v>
      </c>
      <c r="I7" s="4" t="s">
        <v>4616</v>
      </c>
      <c r="J7" s="100" t="s">
        <v>4110</v>
      </c>
      <c r="K7" s="100" t="s">
        <v>4110</v>
      </c>
      <c r="L7" s="136"/>
      <c r="M7" s="100" t="s">
        <v>52</v>
      </c>
      <c r="N7" s="100" t="s">
        <v>68</v>
      </c>
      <c r="O7" s="136"/>
      <c r="P7" s="136"/>
      <c r="Q7" s="275">
        <v>46126.0</v>
      </c>
      <c r="R7" s="788">
        <v>449712.0</v>
      </c>
      <c r="S7" s="138">
        <v>412493.0</v>
      </c>
      <c r="T7" s="136"/>
      <c r="U7" s="777">
        <v>2.23137897E7</v>
      </c>
      <c r="V7" s="136"/>
      <c r="W7" s="133" t="s">
        <v>4608</v>
      </c>
      <c r="X7" s="100" t="s">
        <v>4617</v>
      </c>
      <c r="Y7" s="738">
        <v>1.0</v>
      </c>
      <c r="Z7" s="100" t="s">
        <v>77</v>
      </c>
      <c r="AA7" s="776">
        <v>2.0</v>
      </c>
      <c r="AB7" s="242" t="s">
        <v>4597</v>
      </c>
      <c r="AC7" s="136"/>
      <c r="AD7" s="275">
        <v>1.245341615</v>
      </c>
      <c r="AE7" s="136"/>
      <c r="AF7" s="136"/>
      <c r="AG7" s="136"/>
      <c r="AH7" s="275">
        <v>0.6832579186</v>
      </c>
      <c r="AI7" s="136"/>
      <c r="AJ7" s="136"/>
      <c r="AK7" s="100" t="s">
        <v>4618</v>
      </c>
      <c r="AL7" s="136"/>
      <c r="AM7" s="136"/>
      <c r="AN7" s="275">
        <v>2021.0</v>
      </c>
      <c r="AO7" s="100" t="s">
        <v>2578</v>
      </c>
      <c r="AP7" s="136"/>
      <c r="AQ7" s="242" t="s">
        <v>4619</v>
      </c>
      <c r="AR7" s="136"/>
      <c r="AS7" s="136"/>
      <c r="AT7" s="136"/>
      <c r="AU7" s="275">
        <v>46126.0</v>
      </c>
      <c r="AV7" s="136"/>
      <c r="AW7" s="136"/>
      <c r="AX7" s="275">
        <v>2021.0</v>
      </c>
      <c r="AY7" s="136"/>
      <c r="AZ7" s="136"/>
      <c r="BA7" s="136"/>
      <c r="BB7" s="506" t="s">
        <v>4620</v>
      </c>
      <c r="BC7" s="136"/>
      <c r="BD7" s="136"/>
      <c r="BE7" s="136"/>
      <c r="BF7" s="136"/>
      <c r="BG7" s="100" t="s">
        <v>4621</v>
      </c>
      <c r="BH7" s="136"/>
      <c r="BI7" s="136"/>
      <c r="BJ7" s="136"/>
      <c r="BK7" s="136"/>
      <c r="BL7" s="100" t="s">
        <v>4622</v>
      </c>
      <c r="BM7" s="100" t="s">
        <v>4623</v>
      </c>
      <c r="BN7" s="242" t="s">
        <v>4614</v>
      </c>
    </row>
    <row r="8" ht="15.75" customHeight="1">
      <c r="A8" s="776">
        <v>53.0</v>
      </c>
      <c r="B8" s="777">
        <v>35.0</v>
      </c>
      <c r="C8" s="776">
        <v>2.0</v>
      </c>
      <c r="D8" s="275">
        <v>7.0</v>
      </c>
      <c r="E8" s="225"/>
      <c r="F8" s="786" t="s">
        <v>4624</v>
      </c>
      <c r="G8" s="779" t="s">
        <v>4625</v>
      </c>
      <c r="H8" s="773" t="s">
        <v>4624</v>
      </c>
      <c r="I8" s="4" t="s">
        <v>4626</v>
      </c>
      <c r="J8" s="773" t="s">
        <v>4627</v>
      </c>
      <c r="K8" s="773" t="s">
        <v>4627</v>
      </c>
      <c r="L8" s="225"/>
      <c r="M8" s="796" t="s">
        <v>52</v>
      </c>
      <c r="N8" s="788">
        <v>1.0</v>
      </c>
      <c r="O8" s="796" t="s">
        <v>52</v>
      </c>
      <c r="P8" s="779" t="s">
        <v>52</v>
      </c>
      <c r="Q8" s="797">
        <v>39735.33333</v>
      </c>
      <c r="R8" s="798">
        <v>877822.6</v>
      </c>
      <c r="S8" s="788">
        <v>119206.0</v>
      </c>
      <c r="T8" s="225"/>
      <c r="U8" s="777">
        <v>5.6061913E7</v>
      </c>
      <c r="V8" s="777">
        <v>2.0</v>
      </c>
      <c r="W8" s="779" t="s">
        <v>4587</v>
      </c>
      <c r="X8" s="779" t="s">
        <v>84</v>
      </c>
      <c r="Y8" s="777">
        <v>1.0</v>
      </c>
      <c r="Z8" s="779" t="s">
        <v>64</v>
      </c>
      <c r="AA8" s="776">
        <v>1.0</v>
      </c>
      <c r="AB8" s="779" t="s">
        <v>998</v>
      </c>
      <c r="AC8" s="225"/>
      <c r="AD8" s="225"/>
      <c r="AE8" s="225"/>
      <c r="AF8" s="225"/>
      <c r="AG8" s="225"/>
      <c r="AH8" s="225"/>
      <c r="AI8" s="225"/>
      <c r="AJ8" s="225"/>
      <c r="AK8" s="225"/>
      <c r="AL8" s="225"/>
      <c r="AM8" s="225"/>
      <c r="AN8" s="225"/>
      <c r="AO8" s="225"/>
      <c r="AP8" s="225"/>
      <c r="AQ8" s="225"/>
      <c r="AR8" s="225"/>
      <c r="AS8" s="225"/>
      <c r="AT8" s="225"/>
      <c r="AU8" s="225"/>
      <c r="AV8" s="225"/>
      <c r="AW8" s="225"/>
      <c r="AX8" s="225"/>
      <c r="AY8" s="225"/>
      <c r="AZ8" s="225"/>
      <c r="BA8" s="225"/>
      <c r="BB8" s="225"/>
      <c r="BC8" s="225"/>
      <c r="BD8" s="225"/>
      <c r="BE8" s="225"/>
      <c r="BF8" s="225"/>
      <c r="BG8" s="777">
        <v>24.7</v>
      </c>
      <c r="BH8" s="777">
        <v>12.7</v>
      </c>
      <c r="BI8" s="777">
        <v>11.2</v>
      </c>
      <c r="BJ8" s="777">
        <v>8.1</v>
      </c>
      <c r="BK8" s="777">
        <v>1.134</v>
      </c>
      <c r="BL8" s="777">
        <v>0.73</v>
      </c>
      <c r="BM8" s="225"/>
      <c r="BN8" s="225"/>
    </row>
    <row r="9" ht="15.75" customHeight="1">
      <c r="A9" s="776">
        <v>54.0</v>
      </c>
      <c r="B9" s="777">
        <v>35.0</v>
      </c>
      <c r="C9" s="776">
        <v>2.0</v>
      </c>
      <c r="D9" s="275">
        <v>8.0</v>
      </c>
      <c r="E9" s="225"/>
      <c r="F9" s="786" t="s">
        <v>4624</v>
      </c>
      <c r="G9" s="779" t="s">
        <v>4625</v>
      </c>
      <c r="H9" s="773" t="s">
        <v>4624</v>
      </c>
      <c r="I9" s="4" t="s">
        <v>4628</v>
      </c>
      <c r="J9" s="773" t="s">
        <v>4627</v>
      </c>
      <c r="K9" s="773" t="s">
        <v>4627</v>
      </c>
      <c r="L9" s="225"/>
      <c r="M9" s="796" t="s">
        <v>52</v>
      </c>
      <c r="N9" s="787" t="s">
        <v>68</v>
      </c>
      <c r="O9" s="796" t="s">
        <v>52</v>
      </c>
      <c r="P9" s="779" t="s">
        <v>52</v>
      </c>
      <c r="Q9" s="797">
        <v>39735.33333</v>
      </c>
      <c r="R9" s="798">
        <v>877822.6</v>
      </c>
      <c r="S9" s="788">
        <v>119206.0</v>
      </c>
      <c r="T9" s="225"/>
      <c r="U9" s="777">
        <v>5.6061913E7</v>
      </c>
      <c r="V9" s="777">
        <v>2.0</v>
      </c>
      <c r="W9" s="779" t="s">
        <v>4587</v>
      </c>
      <c r="X9" s="779" t="s">
        <v>4588</v>
      </c>
      <c r="Y9" s="777">
        <v>1.0</v>
      </c>
      <c r="Z9" s="786" t="s">
        <v>77</v>
      </c>
      <c r="AA9" s="776">
        <v>2.0</v>
      </c>
      <c r="AB9" s="782" t="s">
        <v>3232</v>
      </c>
      <c r="AC9" s="225"/>
      <c r="AD9" s="225"/>
      <c r="AE9" s="225"/>
      <c r="AF9" s="225"/>
      <c r="AG9" s="225"/>
      <c r="AH9" s="225"/>
      <c r="AI9" s="225"/>
      <c r="AJ9" s="225"/>
      <c r="AK9" s="225"/>
      <c r="AL9" s="225"/>
      <c r="AM9" s="225"/>
      <c r="AN9" s="225"/>
      <c r="AO9" s="225"/>
      <c r="AP9" s="225"/>
      <c r="AQ9" s="225"/>
      <c r="AR9" s="225"/>
      <c r="AS9" s="225"/>
      <c r="AT9" s="225"/>
      <c r="AU9" s="225"/>
      <c r="AV9" s="225"/>
      <c r="AW9" s="225"/>
      <c r="AX9" s="225"/>
      <c r="AY9" s="225"/>
      <c r="AZ9" s="225"/>
      <c r="BA9" s="225"/>
      <c r="BB9" s="225"/>
      <c r="BC9" s="225"/>
      <c r="BD9" s="225"/>
      <c r="BE9" s="225"/>
      <c r="BF9" s="225"/>
      <c r="BG9" s="777">
        <v>44.9</v>
      </c>
      <c r="BH9" s="777">
        <v>9.6</v>
      </c>
      <c r="BI9" s="777">
        <v>4.3</v>
      </c>
      <c r="BJ9" s="777">
        <v>3.9</v>
      </c>
      <c r="BK9" s="777">
        <v>2.233</v>
      </c>
      <c r="BL9" s="777">
        <v>0.65</v>
      </c>
      <c r="BM9" s="225"/>
      <c r="BN9" s="225"/>
    </row>
    <row r="10" ht="15.75" customHeight="1">
      <c r="A10" s="776">
        <v>55.0</v>
      </c>
      <c r="B10" s="777">
        <v>35.0</v>
      </c>
      <c r="C10" s="776">
        <v>2.0</v>
      </c>
      <c r="D10" s="275">
        <v>9.0</v>
      </c>
      <c r="E10" s="225"/>
      <c r="F10" s="786" t="s">
        <v>4624</v>
      </c>
      <c r="G10" s="779" t="s">
        <v>4625</v>
      </c>
      <c r="H10" s="773" t="s">
        <v>4624</v>
      </c>
      <c r="I10" s="4" t="s">
        <v>4629</v>
      </c>
      <c r="J10" s="773" t="s">
        <v>4627</v>
      </c>
      <c r="K10" s="773" t="s">
        <v>4627</v>
      </c>
      <c r="L10" s="225"/>
      <c r="M10" s="796" t="s">
        <v>52</v>
      </c>
      <c r="N10" s="787" t="s">
        <v>68</v>
      </c>
      <c r="O10" s="796" t="s">
        <v>52</v>
      </c>
      <c r="P10" s="779" t="s">
        <v>52</v>
      </c>
      <c r="Q10" s="797">
        <v>39735.33333</v>
      </c>
      <c r="R10" s="798">
        <v>877822.6</v>
      </c>
      <c r="S10" s="788">
        <v>119206.0</v>
      </c>
      <c r="T10" s="225"/>
      <c r="U10" s="777">
        <v>5.6061913E7</v>
      </c>
      <c r="V10" s="777">
        <v>2.0</v>
      </c>
      <c r="W10" s="779" t="s">
        <v>4587</v>
      </c>
      <c r="X10" s="779" t="s">
        <v>4630</v>
      </c>
      <c r="Y10" s="777">
        <v>1.0</v>
      </c>
      <c r="Z10" s="779" t="s">
        <v>54</v>
      </c>
      <c r="AA10" s="776">
        <v>3.0</v>
      </c>
      <c r="AB10" s="782" t="s">
        <v>1965</v>
      </c>
      <c r="AC10" s="225"/>
      <c r="AD10" s="225"/>
      <c r="AE10" s="225"/>
      <c r="AF10" s="225"/>
      <c r="AG10" s="225"/>
      <c r="AH10" s="225"/>
      <c r="AI10" s="225"/>
      <c r="AJ10" s="225"/>
      <c r="AK10" s="225"/>
      <c r="AL10" s="225"/>
      <c r="AM10" s="225"/>
      <c r="AN10" s="225"/>
      <c r="AO10" s="225"/>
      <c r="AP10" s="225"/>
      <c r="AQ10" s="225"/>
      <c r="AR10" s="225"/>
      <c r="AS10" s="225"/>
      <c r="AT10" s="225"/>
      <c r="AU10" s="225"/>
      <c r="AV10" s="225"/>
      <c r="AW10" s="225"/>
      <c r="AX10" s="225"/>
      <c r="AY10" s="225"/>
      <c r="AZ10" s="225"/>
      <c r="BA10" s="225"/>
      <c r="BB10" s="225"/>
      <c r="BC10" s="225"/>
      <c r="BD10" s="225"/>
      <c r="BE10" s="225"/>
      <c r="BF10" s="225"/>
      <c r="BG10" s="777">
        <v>10.7</v>
      </c>
      <c r="BH10" s="777">
        <v>4.7</v>
      </c>
      <c r="BI10" s="777">
        <v>8.4</v>
      </c>
      <c r="BJ10" s="777">
        <v>5.1</v>
      </c>
      <c r="BK10" s="777">
        <v>0.56</v>
      </c>
      <c r="BL10" s="777">
        <v>1.93</v>
      </c>
      <c r="BM10" s="225"/>
      <c r="BN10" s="225"/>
    </row>
    <row r="11" ht="15.75" customHeight="1">
      <c r="A11" s="776">
        <v>9.0</v>
      </c>
      <c r="B11" s="791">
        <v>35.0</v>
      </c>
      <c r="C11" s="776">
        <v>2.0</v>
      </c>
      <c r="D11" s="275">
        <v>10.0</v>
      </c>
      <c r="E11" s="796" t="s">
        <v>157</v>
      </c>
      <c r="F11" s="787" t="s">
        <v>4624</v>
      </c>
      <c r="G11" s="787" t="s">
        <v>4631</v>
      </c>
      <c r="H11" s="796" t="s">
        <v>4624</v>
      </c>
      <c r="I11" s="4" t="s">
        <v>4632</v>
      </c>
      <c r="J11" s="796" t="s">
        <v>4627</v>
      </c>
      <c r="K11" s="796" t="s">
        <v>4627</v>
      </c>
      <c r="L11" s="797">
        <v>1.0</v>
      </c>
      <c r="M11" s="796" t="s">
        <v>52</v>
      </c>
      <c r="N11" s="787" t="s">
        <v>68</v>
      </c>
      <c r="O11" s="796" t="s">
        <v>52</v>
      </c>
      <c r="P11" s="779" t="s">
        <v>52</v>
      </c>
      <c r="Q11" s="797">
        <v>143413.2</v>
      </c>
      <c r="R11" s="798">
        <v>95734.2</v>
      </c>
      <c r="S11" s="788">
        <v>143413.2</v>
      </c>
      <c r="T11" s="225"/>
      <c r="U11" s="777">
        <v>5.6061913E7</v>
      </c>
      <c r="V11" s="777">
        <v>1.0</v>
      </c>
      <c r="W11" s="786" t="s">
        <v>4595</v>
      </c>
      <c r="X11" s="779" t="s">
        <v>4596</v>
      </c>
      <c r="Y11" s="777">
        <v>2.0</v>
      </c>
      <c r="Z11" s="799" t="s">
        <v>64</v>
      </c>
      <c r="AA11" s="776">
        <v>1.0</v>
      </c>
      <c r="AB11" s="779" t="s">
        <v>4610</v>
      </c>
      <c r="AC11" s="786" t="s">
        <v>2572</v>
      </c>
      <c r="AD11" s="777">
        <v>1.11</v>
      </c>
      <c r="AE11" s="800">
        <v>902349.0</v>
      </c>
      <c r="AF11" s="800">
        <v>132152.0</v>
      </c>
      <c r="AG11" s="800">
        <v>291832.0</v>
      </c>
      <c r="AH11" s="779" t="s">
        <v>4633</v>
      </c>
      <c r="AI11" s="779" t="s">
        <v>4634</v>
      </c>
      <c r="AJ11" s="779" t="s">
        <v>4635</v>
      </c>
      <c r="AK11" s="779" t="s">
        <v>4601</v>
      </c>
      <c r="AL11" s="779" t="s">
        <v>4636</v>
      </c>
      <c r="AM11" s="779" t="s">
        <v>3780</v>
      </c>
      <c r="AN11" s="779" t="s">
        <v>4603</v>
      </c>
      <c r="AO11" s="779" t="s">
        <v>4604</v>
      </c>
      <c r="AP11" s="225"/>
      <c r="AQ11" s="225"/>
      <c r="AR11" s="225"/>
      <c r="AS11" s="225"/>
      <c r="AT11" s="225"/>
      <c r="AU11" s="225"/>
      <c r="AV11" s="225"/>
      <c r="AW11" s="225"/>
      <c r="AX11" s="225"/>
      <c r="AY11" s="225"/>
      <c r="AZ11" s="225"/>
      <c r="BA11" s="225"/>
      <c r="BB11" s="225"/>
      <c r="BC11" s="225"/>
      <c r="BD11" s="225"/>
      <c r="BE11" s="225"/>
      <c r="BF11" s="225"/>
      <c r="BG11" s="225"/>
      <c r="BH11" s="225"/>
      <c r="BI11" s="225"/>
      <c r="BJ11" s="225"/>
      <c r="BK11" s="225"/>
      <c r="BL11" s="225"/>
      <c r="BM11" s="225"/>
      <c r="BN11" s="225"/>
    </row>
    <row r="12" ht="15.75" customHeight="1">
      <c r="A12" s="776">
        <v>24.0</v>
      </c>
      <c r="B12" s="793">
        <v>35.0</v>
      </c>
      <c r="C12" s="776">
        <v>2.0</v>
      </c>
      <c r="D12" s="275">
        <v>11.0</v>
      </c>
      <c r="E12" s="795" t="s">
        <v>157</v>
      </c>
      <c r="F12" s="225"/>
      <c r="G12" s="225"/>
      <c r="H12" s="786" t="s">
        <v>4624</v>
      </c>
      <c r="I12" s="4" t="s">
        <v>4637</v>
      </c>
      <c r="J12" s="787" t="s">
        <v>4627</v>
      </c>
      <c r="K12" s="787" t="s">
        <v>4627</v>
      </c>
      <c r="L12" s="225"/>
      <c r="M12" s="796" t="s">
        <v>52</v>
      </c>
      <c r="N12" s="787" t="s">
        <v>68</v>
      </c>
      <c r="O12" s="796" t="s">
        <v>52</v>
      </c>
      <c r="P12" s="779" t="s">
        <v>52</v>
      </c>
      <c r="Q12" s="789">
        <v>601461.0</v>
      </c>
      <c r="R12" s="798">
        <v>95734.2</v>
      </c>
      <c r="S12" s="788">
        <v>615152.0</v>
      </c>
      <c r="T12" s="225"/>
      <c r="U12" s="777">
        <v>5.6061913E7</v>
      </c>
      <c r="V12" s="777">
        <v>2.0</v>
      </c>
      <c r="W12" s="786" t="s">
        <v>4590</v>
      </c>
      <c r="X12" s="779" t="s">
        <v>4591</v>
      </c>
      <c r="Y12" s="777">
        <v>2.0</v>
      </c>
      <c r="Z12" s="786" t="s">
        <v>77</v>
      </c>
      <c r="AA12" s="776">
        <v>2.0</v>
      </c>
      <c r="AB12" s="779" t="s">
        <v>77</v>
      </c>
      <c r="AC12" s="779" t="s">
        <v>64</v>
      </c>
      <c r="AD12" s="790">
        <v>1.43</v>
      </c>
      <c r="AE12" s="789">
        <v>3531464.0</v>
      </c>
      <c r="AF12" s="789">
        <v>601461.0</v>
      </c>
      <c r="AG12" s="789">
        <v>933957.0</v>
      </c>
      <c r="AH12" s="225"/>
      <c r="AI12" s="790">
        <v>0.45</v>
      </c>
      <c r="AJ12" s="225"/>
      <c r="AK12" s="225"/>
      <c r="AL12" s="225"/>
      <c r="AM12" s="779" t="s">
        <v>1200</v>
      </c>
      <c r="AN12" s="225"/>
      <c r="AO12" s="225"/>
      <c r="AP12" s="790">
        <v>0.45</v>
      </c>
      <c r="AQ12" s="790">
        <v>1.59</v>
      </c>
      <c r="AR12" s="789">
        <v>3531464.0</v>
      </c>
      <c r="AS12" s="789">
        <v>2545335.0</v>
      </c>
      <c r="AT12" s="789">
        <v>4899645.0</v>
      </c>
      <c r="AU12" s="789">
        <v>601461.0</v>
      </c>
      <c r="AV12" s="789">
        <v>933957.0</v>
      </c>
      <c r="AW12" s="789">
        <v>762607.0</v>
      </c>
      <c r="AX12" s="789">
        <v>1171823.0</v>
      </c>
      <c r="AY12" s="790">
        <v>0.45</v>
      </c>
      <c r="AZ12" s="790">
        <v>0.4</v>
      </c>
      <c r="BA12" s="790">
        <v>1.42</v>
      </c>
      <c r="BB12" s="225"/>
      <c r="BC12" s="225"/>
      <c r="BD12" s="225"/>
      <c r="BE12" s="225"/>
      <c r="BF12" s="225"/>
      <c r="BG12" s="225"/>
      <c r="BH12" s="225"/>
      <c r="BI12" s="225"/>
      <c r="BJ12" s="225"/>
      <c r="BK12" s="225"/>
      <c r="BL12" s="225"/>
      <c r="BM12" s="225"/>
      <c r="BN12" s="225"/>
    </row>
    <row r="13" ht="15.75" customHeight="1">
      <c r="A13" s="776">
        <v>52.0</v>
      </c>
      <c r="B13" s="777">
        <v>35.0</v>
      </c>
      <c r="C13" s="776">
        <v>2.0</v>
      </c>
      <c r="D13" s="275">
        <v>12.0</v>
      </c>
      <c r="E13" s="225"/>
      <c r="F13" s="779" t="s">
        <v>4638</v>
      </c>
      <c r="G13" s="779" t="s">
        <v>4639</v>
      </c>
      <c r="H13" s="779" t="s">
        <v>4640</v>
      </c>
      <c r="I13" s="4" t="s">
        <v>4641</v>
      </c>
      <c r="J13" s="779" t="s">
        <v>4642</v>
      </c>
      <c r="K13" s="779" t="s">
        <v>4642</v>
      </c>
      <c r="L13" s="225"/>
      <c r="M13" s="225"/>
      <c r="N13" s="776">
        <v>1.0</v>
      </c>
      <c r="O13" s="779" t="s">
        <v>52</v>
      </c>
      <c r="P13" s="779" t="s">
        <v>52</v>
      </c>
      <c r="Q13" s="779" t="s">
        <v>4643</v>
      </c>
      <c r="R13" s="776">
        <v>73292.2</v>
      </c>
      <c r="S13" s="801">
        <v>73203.0</v>
      </c>
      <c r="T13" s="781"/>
      <c r="U13" s="777">
        <v>3894428.3</v>
      </c>
      <c r="V13" s="777">
        <v>2.0</v>
      </c>
      <c r="W13" s="779" t="s">
        <v>4587</v>
      </c>
      <c r="X13" s="779" t="s">
        <v>4644</v>
      </c>
      <c r="Y13" s="777">
        <v>1.0</v>
      </c>
      <c r="Z13" s="786" t="s">
        <v>77</v>
      </c>
      <c r="AA13" s="776">
        <v>2.0</v>
      </c>
      <c r="AB13" s="782" t="s">
        <v>3232</v>
      </c>
      <c r="AC13" s="225"/>
      <c r="AD13" s="225"/>
      <c r="AE13" s="225"/>
      <c r="AF13" s="225"/>
      <c r="AG13" s="225"/>
      <c r="AH13" s="225"/>
      <c r="AI13" s="225"/>
      <c r="AJ13" s="225"/>
      <c r="AK13" s="225"/>
      <c r="AL13" s="225"/>
      <c r="AM13" s="225"/>
      <c r="AN13" s="225"/>
      <c r="AO13" s="225"/>
      <c r="AP13" s="225"/>
      <c r="AQ13" s="225"/>
      <c r="AR13" s="225"/>
      <c r="AS13" s="225"/>
      <c r="AT13" s="225"/>
      <c r="AU13" s="225"/>
      <c r="AV13" s="225"/>
      <c r="AW13" s="225"/>
      <c r="AX13" s="225"/>
      <c r="AY13" s="225"/>
      <c r="AZ13" s="225"/>
      <c r="BA13" s="225"/>
      <c r="BB13" s="225"/>
      <c r="BC13" s="225"/>
      <c r="BD13" s="225"/>
      <c r="BE13" s="225"/>
      <c r="BF13" s="225"/>
      <c r="BG13" s="777">
        <v>10.7</v>
      </c>
      <c r="BH13" s="777">
        <v>7.5</v>
      </c>
      <c r="BI13" s="777">
        <v>5.4</v>
      </c>
      <c r="BJ13" s="777">
        <v>3.5</v>
      </c>
      <c r="BK13" s="777">
        <v>1.389</v>
      </c>
      <c r="BL13" s="777">
        <v>1.14</v>
      </c>
      <c r="BM13" s="225"/>
      <c r="BN13" s="225"/>
    </row>
    <row r="14" ht="15.75" customHeight="1">
      <c r="A14" s="776">
        <v>33.0</v>
      </c>
      <c r="B14" s="777">
        <v>35.0</v>
      </c>
      <c r="C14" s="776">
        <v>2.0</v>
      </c>
      <c r="D14" s="275">
        <v>13.0</v>
      </c>
      <c r="E14" s="225"/>
      <c r="F14" s="767" t="s">
        <v>4645</v>
      </c>
      <c r="G14" s="779" t="s">
        <v>4646</v>
      </c>
      <c r="H14" s="802" t="s">
        <v>4647</v>
      </c>
      <c r="I14" s="4" t="s">
        <v>4648</v>
      </c>
      <c r="J14" s="799" t="s">
        <v>4649</v>
      </c>
      <c r="K14" s="803" t="s">
        <v>3821</v>
      </c>
      <c r="L14" s="777">
        <v>1.0</v>
      </c>
      <c r="M14" s="786" t="s">
        <v>52</v>
      </c>
      <c r="N14" s="776">
        <v>1.0</v>
      </c>
      <c r="O14" s="225"/>
      <c r="P14" s="225"/>
      <c r="Q14" s="804">
        <v>1.0</v>
      </c>
      <c r="R14" s="776">
        <v>0.0</v>
      </c>
      <c r="S14" s="225"/>
      <c r="T14" s="225"/>
      <c r="U14" s="777">
        <v>8.27579163E7</v>
      </c>
      <c r="V14" s="777">
        <v>1.0</v>
      </c>
      <c r="W14" s="779" t="s">
        <v>4587</v>
      </c>
      <c r="X14" s="779" t="s">
        <v>84</v>
      </c>
      <c r="Y14" s="777">
        <v>1.0</v>
      </c>
      <c r="Z14" s="786" t="s">
        <v>77</v>
      </c>
      <c r="AA14" s="776">
        <v>2.0</v>
      </c>
      <c r="AB14" s="782" t="s">
        <v>3232</v>
      </c>
      <c r="AC14" s="225"/>
      <c r="AD14" s="225"/>
      <c r="AE14" s="225"/>
      <c r="AF14" s="225"/>
      <c r="AG14" s="225"/>
      <c r="AH14" s="225"/>
      <c r="AI14" s="225"/>
      <c r="AJ14" s="225"/>
      <c r="AK14" s="225"/>
      <c r="AL14" s="225"/>
      <c r="AM14" s="225"/>
      <c r="AN14" s="225"/>
      <c r="AO14" s="225"/>
      <c r="AP14" s="225"/>
      <c r="AQ14" s="225"/>
      <c r="AR14" s="225"/>
      <c r="AS14" s="225"/>
      <c r="AT14" s="225"/>
      <c r="AU14" s="225"/>
      <c r="AV14" s="225"/>
      <c r="AW14" s="225"/>
      <c r="AX14" s="225"/>
      <c r="AY14" s="225"/>
      <c r="AZ14" s="225"/>
      <c r="BA14" s="225"/>
      <c r="BB14" s="225"/>
      <c r="BC14" s="225"/>
      <c r="BD14" s="225"/>
      <c r="BE14" s="225"/>
      <c r="BF14" s="225"/>
      <c r="BG14" s="777">
        <v>491.4</v>
      </c>
      <c r="BH14" s="777">
        <v>240.5</v>
      </c>
      <c r="BI14" s="777">
        <v>118.7</v>
      </c>
      <c r="BJ14" s="777">
        <v>39.8</v>
      </c>
      <c r="BK14" s="777">
        <v>2.026</v>
      </c>
      <c r="BL14" s="777">
        <v>1.5</v>
      </c>
      <c r="BM14" s="225"/>
      <c r="BN14" s="225"/>
    </row>
    <row r="15" ht="15.75" customHeight="1">
      <c r="A15" s="776">
        <v>34.0</v>
      </c>
      <c r="B15" s="777">
        <v>35.0</v>
      </c>
      <c r="C15" s="776">
        <v>2.0</v>
      </c>
      <c r="D15" s="275">
        <v>14.0</v>
      </c>
      <c r="E15" s="225"/>
      <c r="F15" s="767" t="s">
        <v>4645</v>
      </c>
      <c r="G15" s="779" t="s">
        <v>4646</v>
      </c>
      <c r="H15" s="802" t="s">
        <v>4647</v>
      </c>
      <c r="I15" s="4" t="s">
        <v>4650</v>
      </c>
      <c r="J15" s="799" t="s">
        <v>4649</v>
      </c>
      <c r="K15" s="75" t="s">
        <v>3821</v>
      </c>
      <c r="L15" s="225"/>
      <c r="M15" s="786" t="s">
        <v>52</v>
      </c>
      <c r="N15" s="786" t="s">
        <v>68</v>
      </c>
      <c r="O15" s="225"/>
      <c r="P15" s="225"/>
      <c r="Q15" s="804">
        <v>1.0</v>
      </c>
      <c r="R15" s="776">
        <v>0.0</v>
      </c>
      <c r="S15" s="225"/>
      <c r="T15" s="225"/>
      <c r="U15" s="777">
        <v>8.27579163E7</v>
      </c>
      <c r="V15" s="777">
        <v>2.0</v>
      </c>
      <c r="W15" s="779" t="s">
        <v>4587</v>
      </c>
      <c r="X15" s="779" t="s">
        <v>4630</v>
      </c>
      <c r="Y15" s="777">
        <v>1.0</v>
      </c>
      <c r="Z15" s="779" t="s">
        <v>54</v>
      </c>
      <c r="AA15" s="776">
        <v>3.0</v>
      </c>
      <c r="AB15" s="782" t="s">
        <v>1965</v>
      </c>
      <c r="AC15" s="225"/>
      <c r="AD15" s="225"/>
      <c r="AE15" s="225"/>
      <c r="AF15" s="225"/>
      <c r="AG15" s="225"/>
      <c r="AH15" s="225"/>
      <c r="AI15" s="225"/>
      <c r="AJ15" s="225"/>
      <c r="AK15" s="225"/>
      <c r="AL15" s="225"/>
      <c r="AM15" s="225"/>
      <c r="AN15" s="225"/>
      <c r="AO15" s="225"/>
      <c r="AP15" s="225"/>
      <c r="AQ15" s="225"/>
      <c r="AR15" s="225"/>
      <c r="AS15" s="225"/>
      <c r="AT15" s="225"/>
      <c r="AU15" s="225"/>
      <c r="AV15" s="225"/>
      <c r="AW15" s="225"/>
      <c r="AX15" s="225"/>
      <c r="AY15" s="225"/>
      <c r="AZ15" s="225"/>
      <c r="BA15" s="225"/>
      <c r="BB15" s="225"/>
      <c r="BC15" s="225"/>
      <c r="BD15" s="225"/>
      <c r="BE15" s="225"/>
      <c r="BF15" s="225"/>
      <c r="BG15" s="777">
        <v>75.3</v>
      </c>
      <c r="BH15" s="777">
        <v>38.6</v>
      </c>
      <c r="BI15" s="777">
        <v>109.3</v>
      </c>
      <c r="BJ15" s="777">
        <v>33.8</v>
      </c>
      <c r="BK15" s="777">
        <v>0.353</v>
      </c>
      <c r="BL15" s="777">
        <v>0.56</v>
      </c>
      <c r="BM15" s="225"/>
      <c r="BN15" s="225"/>
    </row>
    <row r="16" ht="15.75" customHeight="1">
      <c r="A16" s="776">
        <v>25.0</v>
      </c>
      <c r="B16" s="793">
        <v>35.0</v>
      </c>
      <c r="C16" s="794">
        <v>2.0</v>
      </c>
      <c r="D16" s="275">
        <v>15.0</v>
      </c>
      <c r="E16" s="795" t="s">
        <v>157</v>
      </c>
      <c r="F16" s="225"/>
      <c r="G16" s="225"/>
      <c r="H16" s="786" t="s">
        <v>4647</v>
      </c>
      <c r="I16" s="4" t="s">
        <v>4651</v>
      </c>
      <c r="J16" s="787" t="s">
        <v>4649</v>
      </c>
      <c r="K16" s="76" t="s">
        <v>3821</v>
      </c>
      <c r="L16" s="788">
        <v>1.0</v>
      </c>
      <c r="M16" s="805" t="s">
        <v>52</v>
      </c>
      <c r="N16" s="776">
        <v>1.0</v>
      </c>
      <c r="O16" s="225"/>
      <c r="P16" s="225"/>
      <c r="Q16" s="804">
        <v>1.0</v>
      </c>
      <c r="R16" s="776">
        <v>0.0</v>
      </c>
      <c r="S16" s="225"/>
      <c r="T16" s="225"/>
      <c r="U16" s="777">
        <v>8.27579163E7</v>
      </c>
      <c r="V16" s="777">
        <v>1.0</v>
      </c>
      <c r="W16" s="786" t="s">
        <v>4590</v>
      </c>
      <c r="X16" s="779" t="s">
        <v>4591</v>
      </c>
      <c r="Y16" s="777">
        <v>2.0</v>
      </c>
      <c r="Z16" s="779" t="s">
        <v>54</v>
      </c>
      <c r="AA16" s="776">
        <v>3.0</v>
      </c>
      <c r="AB16" s="779" t="s">
        <v>54</v>
      </c>
      <c r="AC16" s="779" t="s">
        <v>64</v>
      </c>
      <c r="AD16" s="790">
        <v>0.67</v>
      </c>
      <c r="AE16" s="789">
        <v>1187299.0</v>
      </c>
      <c r="AF16" s="789">
        <v>83190.0</v>
      </c>
      <c r="AG16" s="789">
        <v>134262.0</v>
      </c>
      <c r="AH16" s="225"/>
      <c r="AI16" s="790">
        <v>0.9</v>
      </c>
      <c r="AJ16" s="225"/>
      <c r="AK16" s="225"/>
      <c r="AL16" s="225"/>
      <c r="AM16" s="779" t="s">
        <v>238</v>
      </c>
      <c r="AN16" s="225"/>
      <c r="AO16" s="225"/>
      <c r="AP16" s="790">
        <v>0.06</v>
      </c>
      <c r="AQ16" s="790">
        <v>1.16</v>
      </c>
      <c r="AR16" s="789">
        <v>1187299.0</v>
      </c>
      <c r="AS16" s="789">
        <v>815801.0</v>
      </c>
      <c r="AT16" s="789">
        <v>1727969.0</v>
      </c>
      <c r="AU16" s="789">
        <v>83190.0</v>
      </c>
      <c r="AV16" s="789">
        <v>134262.0</v>
      </c>
      <c r="AW16" s="789">
        <v>104035.0</v>
      </c>
      <c r="AX16" s="789">
        <v>179722.0</v>
      </c>
      <c r="AY16" s="790">
        <v>0.9</v>
      </c>
      <c r="AZ16" s="790">
        <v>0.52</v>
      </c>
      <c r="BA16" s="790">
        <v>10.05</v>
      </c>
      <c r="BB16" s="225"/>
      <c r="BC16" s="225"/>
      <c r="BD16" s="225"/>
      <c r="BE16" s="225"/>
      <c r="BF16" s="225"/>
      <c r="BG16" s="225"/>
      <c r="BH16" s="225"/>
      <c r="BI16" s="225"/>
      <c r="BJ16" s="225"/>
      <c r="BK16" s="225"/>
      <c r="BL16" s="225"/>
      <c r="BM16" s="225"/>
      <c r="BN16" s="225"/>
    </row>
    <row r="17" ht="15.75" customHeight="1">
      <c r="A17" s="738">
        <v>126.0</v>
      </c>
      <c r="B17" s="275">
        <v>32.0</v>
      </c>
      <c r="C17" s="275">
        <v>3.0</v>
      </c>
      <c r="D17" s="275">
        <v>16.0</v>
      </c>
      <c r="E17" s="136"/>
      <c r="F17" s="242" t="s">
        <v>4652</v>
      </c>
      <c r="G17" s="136"/>
      <c r="H17" s="4" t="s">
        <v>4653</v>
      </c>
      <c r="I17" s="4" t="s">
        <v>4654</v>
      </c>
      <c r="J17" s="100" t="s">
        <v>4655</v>
      </c>
      <c r="K17" s="100" t="s">
        <v>97</v>
      </c>
      <c r="L17" s="136"/>
      <c r="M17" s="136"/>
      <c r="N17" s="100" t="s">
        <v>68</v>
      </c>
      <c r="O17" s="136"/>
      <c r="P17" s="133" t="s">
        <v>52</v>
      </c>
      <c r="Q17" s="206">
        <v>1.0</v>
      </c>
      <c r="R17" s="138">
        <v>0.0</v>
      </c>
      <c r="S17" s="138">
        <v>0.0</v>
      </c>
      <c r="T17" s="136"/>
      <c r="U17" s="136"/>
      <c r="V17" s="136"/>
      <c r="W17" s="133" t="s">
        <v>4608</v>
      </c>
      <c r="X17" s="100" t="s">
        <v>4656</v>
      </c>
      <c r="Y17" s="495" t="s">
        <v>4657</v>
      </c>
      <c r="Z17" s="136"/>
      <c r="AA17" s="136"/>
      <c r="AB17" s="100" t="s">
        <v>2578</v>
      </c>
      <c r="AC17" s="136"/>
      <c r="AD17" s="100" t="s">
        <v>2578</v>
      </c>
      <c r="AE17" s="136"/>
      <c r="AF17" s="136"/>
      <c r="AG17" s="136"/>
      <c r="AH17" s="100" t="s">
        <v>2578</v>
      </c>
      <c r="AI17" s="136"/>
      <c r="AJ17" s="136"/>
      <c r="AK17" s="242" t="s">
        <v>4658</v>
      </c>
      <c r="AL17" s="136"/>
      <c r="AM17" s="136"/>
      <c r="AN17" s="275">
        <v>2021.0</v>
      </c>
      <c r="AO17" s="100" t="s">
        <v>2578</v>
      </c>
      <c r="AP17" s="136"/>
      <c r="AQ17" s="100" t="s">
        <v>2578</v>
      </c>
      <c r="AR17" s="136"/>
      <c r="AS17" s="136"/>
      <c r="AT17" s="136"/>
      <c r="AU17" s="275">
        <v>5895.0</v>
      </c>
      <c r="AV17" s="136"/>
      <c r="AW17" s="136"/>
      <c r="AX17" s="100" t="s">
        <v>2578</v>
      </c>
      <c r="AY17" s="136"/>
      <c r="AZ17" s="136"/>
      <c r="BA17" s="136"/>
      <c r="BB17" s="100" t="s">
        <v>2578</v>
      </c>
      <c r="BC17" s="136"/>
      <c r="BD17" s="136"/>
      <c r="BE17" s="136"/>
      <c r="BF17" s="136"/>
      <c r="BG17" s="100" t="s">
        <v>2578</v>
      </c>
      <c r="BH17" s="136"/>
      <c r="BI17" s="136"/>
      <c r="BJ17" s="136"/>
      <c r="BK17" s="136"/>
      <c r="BL17" s="100" t="s">
        <v>2578</v>
      </c>
      <c r="BM17" s="100" t="s">
        <v>4659</v>
      </c>
      <c r="BN17" s="242" t="s">
        <v>4614</v>
      </c>
    </row>
    <row r="18" ht="15.75" customHeight="1">
      <c r="A18" s="738">
        <v>127.0</v>
      </c>
      <c r="B18" s="275">
        <v>32.0</v>
      </c>
      <c r="C18" s="275">
        <v>3.0</v>
      </c>
      <c r="D18" s="275">
        <v>17.0</v>
      </c>
      <c r="E18" s="136"/>
      <c r="F18" s="242" t="s">
        <v>4660</v>
      </c>
      <c r="G18" s="136"/>
      <c r="H18" s="4" t="s">
        <v>4653</v>
      </c>
      <c r="I18" s="4" t="s">
        <v>4661</v>
      </c>
      <c r="J18" s="100" t="s">
        <v>4655</v>
      </c>
      <c r="K18" s="100" t="s">
        <v>97</v>
      </c>
      <c r="L18" s="136"/>
      <c r="M18" s="136"/>
      <c r="N18" s="100" t="s">
        <v>68</v>
      </c>
      <c r="O18" s="136"/>
      <c r="P18" s="133" t="s">
        <v>52</v>
      </c>
      <c r="Q18" s="206">
        <v>1.0</v>
      </c>
      <c r="R18" s="138">
        <v>0.0</v>
      </c>
      <c r="S18" s="138">
        <v>0.0</v>
      </c>
      <c r="T18" s="136"/>
      <c r="U18" s="136"/>
      <c r="V18" s="136"/>
      <c r="W18" s="133" t="s">
        <v>4608</v>
      </c>
      <c r="X18" s="100" t="s">
        <v>4662</v>
      </c>
      <c r="Y18" s="495" t="s">
        <v>4657</v>
      </c>
      <c r="Z18" s="136"/>
      <c r="AA18" s="136"/>
      <c r="AB18" s="100" t="s">
        <v>2578</v>
      </c>
      <c r="AC18" s="136"/>
      <c r="AD18" s="100" t="s">
        <v>2578</v>
      </c>
      <c r="AE18" s="136"/>
      <c r="AF18" s="136"/>
      <c r="AG18" s="136"/>
      <c r="AH18" s="100" t="s">
        <v>2578</v>
      </c>
      <c r="AI18" s="136"/>
      <c r="AJ18" s="136"/>
      <c r="AK18" s="242" t="s">
        <v>4658</v>
      </c>
      <c r="AL18" s="136"/>
      <c r="AM18" s="136"/>
      <c r="AN18" s="275">
        <v>2021.0</v>
      </c>
      <c r="AO18" s="100" t="s">
        <v>2578</v>
      </c>
      <c r="AP18" s="136"/>
      <c r="AQ18" s="100" t="s">
        <v>2578</v>
      </c>
      <c r="AR18" s="136"/>
      <c r="AS18" s="136"/>
      <c r="AT18" s="136"/>
      <c r="AU18" s="275">
        <v>6014.0</v>
      </c>
      <c r="AV18" s="136"/>
      <c r="AW18" s="136"/>
      <c r="AX18" s="100" t="s">
        <v>2578</v>
      </c>
      <c r="AY18" s="136"/>
      <c r="AZ18" s="136"/>
      <c r="BA18" s="136"/>
      <c r="BB18" s="100" t="s">
        <v>2578</v>
      </c>
      <c r="BC18" s="136"/>
      <c r="BD18" s="136"/>
      <c r="BE18" s="136"/>
      <c r="BF18" s="136"/>
      <c r="BG18" s="100" t="s">
        <v>2578</v>
      </c>
      <c r="BH18" s="136"/>
      <c r="BI18" s="136"/>
      <c r="BJ18" s="136"/>
      <c r="BK18" s="136"/>
      <c r="BL18" s="100" t="s">
        <v>2578</v>
      </c>
      <c r="BM18" s="100" t="s">
        <v>4659</v>
      </c>
      <c r="BN18" s="242" t="s">
        <v>4614</v>
      </c>
    </row>
    <row r="19" ht="15.75" customHeight="1">
      <c r="A19" s="738">
        <v>137.0</v>
      </c>
      <c r="B19" s="275">
        <v>32.0</v>
      </c>
      <c r="C19" s="275">
        <v>3.0</v>
      </c>
      <c r="D19" s="275">
        <v>18.0</v>
      </c>
      <c r="E19" s="136"/>
      <c r="F19" s="242" t="s">
        <v>4663</v>
      </c>
      <c r="G19" s="136"/>
      <c r="H19" s="4" t="s">
        <v>4653</v>
      </c>
      <c r="I19" s="4" t="s">
        <v>4664</v>
      </c>
      <c r="J19" s="100" t="s">
        <v>4655</v>
      </c>
      <c r="K19" s="100" t="s">
        <v>97</v>
      </c>
      <c r="L19" s="136"/>
      <c r="M19" s="136"/>
      <c r="N19" s="100" t="s">
        <v>68</v>
      </c>
      <c r="O19" s="136"/>
      <c r="P19" s="133" t="s">
        <v>52</v>
      </c>
      <c r="Q19" s="206">
        <v>1.0</v>
      </c>
      <c r="R19" s="138">
        <v>0.0</v>
      </c>
      <c r="S19" s="138">
        <v>0.0</v>
      </c>
      <c r="T19" s="136"/>
      <c r="U19" s="136"/>
      <c r="V19" s="136"/>
      <c r="W19" s="133" t="s">
        <v>4608</v>
      </c>
      <c r="X19" s="100" t="s">
        <v>4609</v>
      </c>
      <c r="Y19" s="495" t="s">
        <v>4657</v>
      </c>
      <c r="Z19" s="136"/>
      <c r="AA19" s="136"/>
      <c r="AB19" s="242" t="s">
        <v>4665</v>
      </c>
      <c r="AC19" s="136"/>
      <c r="AD19" s="100" t="s">
        <v>2578</v>
      </c>
      <c r="AE19" s="136"/>
      <c r="AF19" s="136"/>
      <c r="AG19" s="136"/>
      <c r="AH19" s="100" t="s">
        <v>2578</v>
      </c>
      <c r="AI19" s="136"/>
      <c r="AJ19" s="136"/>
      <c r="AK19" s="242" t="s">
        <v>4658</v>
      </c>
      <c r="AL19" s="136"/>
      <c r="AM19" s="136"/>
      <c r="AN19" s="275">
        <v>2021.0</v>
      </c>
      <c r="AO19" s="100" t="s">
        <v>4612</v>
      </c>
      <c r="AP19" s="136"/>
      <c r="AQ19" s="100" t="s">
        <v>4612</v>
      </c>
      <c r="AR19" s="136"/>
      <c r="AS19" s="136"/>
      <c r="AT19" s="136"/>
      <c r="AU19" s="275">
        <v>11758.0</v>
      </c>
      <c r="AV19" s="136"/>
      <c r="AW19" s="136"/>
      <c r="AX19" s="100" t="s">
        <v>2578</v>
      </c>
      <c r="AY19" s="136"/>
      <c r="AZ19" s="136"/>
      <c r="BA19" s="136"/>
      <c r="BB19" s="100" t="s">
        <v>2578</v>
      </c>
      <c r="BC19" s="136"/>
      <c r="BD19" s="136"/>
      <c r="BE19" s="136"/>
      <c r="BF19" s="136"/>
      <c r="BG19" s="100" t="s">
        <v>2578</v>
      </c>
      <c r="BH19" s="136"/>
      <c r="BI19" s="136"/>
      <c r="BJ19" s="136"/>
      <c r="BK19" s="136"/>
      <c r="BL19" s="100" t="s">
        <v>2578</v>
      </c>
      <c r="BM19" s="100" t="s">
        <v>4659</v>
      </c>
      <c r="BN19" s="242" t="s">
        <v>4614</v>
      </c>
    </row>
    <row r="20" ht="15.75" customHeight="1">
      <c r="A20" s="738">
        <v>138.0</v>
      </c>
      <c r="B20" s="275">
        <v>32.0</v>
      </c>
      <c r="C20" s="275">
        <v>3.0</v>
      </c>
      <c r="D20" s="275">
        <v>19.0</v>
      </c>
      <c r="E20" s="136"/>
      <c r="F20" s="242" t="s">
        <v>4666</v>
      </c>
      <c r="G20" s="136"/>
      <c r="H20" s="4" t="s">
        <v>4653</v>
      </c>
      <c r="I20" s="4" t="s">
        <v>4667</v>
      </c>
      <c r="J20" s="100" t="s">
        <v>4655</v>
      </c>
      <c r="K20" s="100" t="s">
        <v>97</v>
      </c>
      <c r="L20" s="136"/>
      <c r="M20" s="136"/>
      <c r="N20" s="100" t="s">
        <v>68</v>
      </c>
      <c r="O20" s="136"/>
      <c r="P20" s="133" t="s">
        <v>52</v>
      </c>
      <c r="Q20" s="206">
        <v>1.0</v>
      </c>
      <c r="R20" s="138">
        <v>0.0</v>
      </c>
      <c r="S20" s="138">
        <v>0.0</v>
      </c>
      <c r="T20" s="136"/>
      <c r="U20" s="136"/>
      <c r="V20" s="136"/>
      <c r="W20" s="133" t="s">
        <v>4608</v>
      </c>
      <c r="X20" s="100" t="s">
        <v>4668</v>
      </c>
      <c r="Y20" s="495" t="s">
        <v>4657</v>
      </c>
      <c r="Z20" s="136"/>
      <c r="AA20" s="136"/>
      <c r="AB20" s="242" t="s">
        <v>4665</v>
      </c>
      <c r="AC20" s="136"/>
      <c r="AD20" s="100" t="s">
        <v>2578</v>
      </c>
      <c r="AE20" s="136"/>
      <c r="AF20" s="136"/>
      <c r="AG20" s="136"/>
      <c r="AH20" s="100" t="s">
        <v>2578</v>
      </c>
      <c r="AI20" s="136"/>
      <c r="AJ20" s="136"/>
      <c r="AK20" s="242" t="s">
        <v>4658</v>
      </c>
      <c r="AL20" s="136"/>
      <c r="AM20" s="136"/>
      <c r="AN20" s="275">
        <v>2021.0</v>
      </c>
      <c r="AO20" s="100" t="s">
        <v>4612</v>
      </c>
      <c r="AP20" s="136"/>
      <c r="AQ20" s="100" t="s">
        <v>4612</v>
      </c>
      <c r="AR20" s="136"/>
      <c r="AS20" s="136"/>
      <c r="AT20" s="136"/>
      <c r="AU20" s="275">
        <v>2202.0</v>
      </c>
      <c r="AV20" s="136"/>
      <c r="AW20" s="136"/>
      <c r="AX20" s="100" t="s">
        <v>2578</v>
      </c>
      <c r="AY20" s="136"/>
      <c r="AZ20" s="136"/>
      <c r="BA20" s="136"/>
      <c r="BB20" s="100" t="s">
        <v>2578</v>
      </c>
      <c r="BC20" s="136"/>
      <c r="BD20" s="136"/>
      <c r="BE20" s="136"/>
      <c r="BF20" s="136"/>
      <c r="BG20" s="100" t="s">
        <v>2578</v>
      </c>
      <c r="BH20" s="136"/>
      <c r="BI20" s="136"/>
      <c r="BJ20" s="136"/>
      <c r="BK20" s="136"/>
      <c r="BL20" s="100" t="s">
        <v>2578</v>
      </c>
      <c r="BM20" s="100" t="s">
        <v>4659</v>
      </c>
      <c r="BN20" s="242" t="s">
        <v>4614</v>
      </c>
    </row>
    <row r="21" ht="15.75" customHeight="1">
      <c r="A21" s="776">
        <v>111.0</v>
      </c>
      <c r="B21" s="777">
        <v>32.0</v>
      </c>
      <c r="C21" s="275">
        <v>3.0</v>
      </c>
      <c r="D21" s="275">
        <v>20.0</v>
      </c>
      <c r="E21" s="225"/>
      <c r="F21" s="806" t="s">
        <v>4669</v>
      </c>
      <c r="G21" s="225"/>
      <c r="H21" s="779" t="s">
        <v>4011</v>
      </c>
      <c r="I21" s="4" t="s">
        <v>4670</v>
      </c>
      <c r="J21" s="799" t="s">
        <v>4012</v>
      </c>
      <c r="K21" s="799" t="s">
        <v>4012</v>
      </c>
      <c r="L21" s="225"/>
      <c r="M21" s="786" t="s">
        <v>52</v>
      </c>
      <c r="N21" s="786" t="s">
        <v>68</v>
      </c>
      <c r="O21" s="225"/>
      <c r="P21" s="225"/>
      <c r="Q21" s="804">
        <v>1835836.0</v>
      </c>
      <c r="R21" s="788">
        <v>2010363.0</v>
      </c>
      <c r="S21" s="225"/>
      <c r="T21" s="799" t="s">
        <v>2578</v>
      </c>
      <c r="U21" s="777">
        <v>1.58995806E8</v>
      </c>
      <c r="V21" s="777">
        <v>2.0</v>
      </c>
      <c r="W21" s="779" t="s">
        <v>4671</v>
      </c>
      <c r="X21" s="779" t="s">
        <v>4672</v>
      </c>
      <c r="Y21" s="807">
        <v>1.0</v>
      </c>
      <c r="Z21" s="799" t="s">
        <v>64</v>
      </c>
      <c r="AA21" s="776">
        <v>1.0</v>
      </c>
      <c r="AB21" s="806" t="s">
        <v>4610</v>
      </c>
      <c r="AC21" s="225"/>
      <c r="AD21" s="807">
        <v>1.042935162</v>
      </c>
      <c r="AE21" s="225"/>
      <c r="AF21" s="225"/>
      <c r="AG21" s="225"/>
      <c r="AH21" s="807">
        <v>0.9411764706</v>
      </c>
      <c r="AI21" s="225"/>
      <c r="AJ21" s="225"/>
      <c r="AK21" s="225"/>
      <c r="AL21" s="225"/>
      <c r="AM21" s="225"/>
      <c r="AN21" s="807">
        <v>2023.0</v>
      </c>
      <c r="AO21" s="225"/>
      <c r="AP21" s="225"/>
      <c r="AQ21" s="225"/>
      <c r="AR21" s="225"/>
      <c r="AS21" s="225"/>
      <c r="AT21" s="225"/>
      <c r="AU21" s="225"/>
      <c r="AV21" s="225"/>
      <c r="AW21" s="225"/>
      <c r="AX21" s="225"/>
      <c r="AY21" s="225"/>
      <c r="AZ21" s="225"/>
      <c r="BA21" s="225"/>
      <c r="BB21" s="225"/>
      <c r="BC21" s="225"/>
      <c r="BD21" s="225"/>
      <c r="BE21" s="225"/>
      <c r="BF21" s="225"/>
      <c r="BG21" s="225"/>
      <c r="BH21" s="225"/>
      <c r="BI21" s="225"/>
      <c r="BJ21" s="225"/>
      <c r="BK21" s="225"/>
      <c r="BL21" s="225"/>
      <c r="BM21" s="225"/>
      <c r="BN21" s="225"/>
    </row>
    <row r="22" ht="15.75" customHeight="1">
      <c r="A22" s="776">
        <v>43.0</v>
      </c>
      <c r="B22" s="777">
        <v>32.0</v>
      </c>
      <c r="C22" s="275">
        <v>3.0</v>
      </c>
      <c r="D22" s="275">
        <v>21.0</v>
      </c>
      <c r="E22" s="225"/>
      <c r="F22" s="773" t="s">
        <v>4673</v>
      </c>
      <c r="G22" s="779" t="s">
        <v>4674</v>
      </c>
      <c r="H22" s="779" t="s">
        <v>4011</v>
      </c>
      <c r="I22" s="4" t="s">
        <v>4675</v>
      </c>
      <c r="J22" s="779" t="s">
        <v>4012</v>
      </c>
      <c r="K22" s="779" t="s">
        <v>4012</v>
      </c>
      <c r="L22" s="225"/>
      <c r="M22" s="787" t="s">
        <v>52</v>
      </c>
      <c r="N22" s="788">
        <v>1.0</v>
      </c>
      <c r="O22" s="787" t="s">
        <v>52</v>
      </c>
      <c r="P22" s="779" t="s">
        <v>52</v>
      </c>
      <c r="Q22" s="804">
        <v>87262.5</v>
      </c>
      <c r="R22" s="788">
        <v>2010363.0</v>
      </c>
      <c r="S22" s="788">
        <v>174525.0</v>
      </c>
      <c r="T22" s="225"/>
      <c r="U22" s="777">
        <v>1.58995806E8</v>
      </c>
      <c r="V22" s="777">
        <v>2.0</v>
      </c>
      <c r="W22" s="779" t="s">
        <v>4587</v>
      </c>
      <c r="X22" s="779" t="s">
        <v>84</v>
      </c>
      <c r="Y22" s="777">
        <v>1.0</v>
      </c>
      <c r="Z22" s="786" t="s">
        <v>77</v>
      </c>
      <c r="AA22" s="776">
        <v>2.0</v>
      </c>
      <c r="AB22" s="782" t="s">
        <v>3232</v>
      </c>
      <c r="AC22" s="225"/>
      <c r="AD22" s="225"/>
      <c r="AE22" s="225"/>
      <c r="AF22" s="225"/>
      <c r="AG22" s="225"/>
      <c r="AH22" s="225"/>
      <c r="AI22" s="225"/>
      <c r="AJ22" s="225"/>
      <c r="AK22" s="225"/>
      <c r="AL22" s="225"/>
      <c r="AM22" s="225"/>
      <c r="AN22" s="225"/>
      <c r="AO22" s="225"/>
      <c r="AP22" s="225"/>
      <c r="AQ22" s="225"/>
      <c r="AR22" s="225"/>
      <c r="AS22" s="225"/>
      <c r="AT22" s="225"/>
      <c r="AU22" s="225"/>
      <c r="AV22" s="225"/>
      <c r="AW22" s="225"/>
      <c r="AX22" s="225"/>
      <c r="AY22" s="225"/>
      <c r="AZ22" s="225"/>
      <c r="BA22" s="225"/>
      <c r="BB22" s="225"/>
      <c r="BC22" s="225"/>
      <c r="BD22" s="225"/>
      <c r="BE22" s="225"/>
      <c r="BF22" s="225"/>
      <c r="BG22" s="777">
        <v>94.6</v>
      </c>
      <c r="BH22" s="777">
        <v>44.8</v>
      </c>
      <c r="BI22" s="777">
        <v>22.8</v>
      </c>
      <c r="BJ22" s="777">
        <v>17.1</v>
      </c>
      <c r="BK22" s="777">
        <v>1.965</v>
      </c>
      <c r="BL22" s="777">
        <v>0.27</v>
      </c>
      <c r="BM22" s="225"/>
      <c r="BN22" s="225"/>
    </row>
    <row r="23" ht="15.75" customHeight="1">
      <c r="A23" s="776">
        <v>40.0</v>
      </c>
      <c r="B23" s="777">
        <v>32.0</v>
      </c>
      <c r="C23" s="275">
        <v>3.0</v>
      </c>
      <c r="D23" s="275">
        <v>22.0</v>
      </c>
      <c r="E23" s="225"/>
      <c r="F23" s="773" t="s">
        <v>4673</v>
      </c>
      <c r="G23" s="779" t="s">
        <v>4674</v>
      </c>
      <c r="H23" s="779" t="s">
        <v>4011</v>
      </c>
      <c r="I23" s="4" t="s">
        <v>4676</v>
      </c>
      <c r="J23" s="779" t="s">
        <v>4012</v>
      </c>
      <c r="K23" s="779" t="s">
        <v>4012</v>
      </c>
      <c r="L23" s="225"/>
      <c r="M23" s="787" t="s">
        <v>52</v>
      </c>
      <c r="N23" s="787" t="s">
        <v>68</v>
      </c>
      <c r="O23" s="787" t="s">
        <v>52</v>
      </c>
      <c r="P23" s="779" t="s">
        <v>52</v>
      </c>
      <c r="Q23" s="804">
        <v>87262.5</v>
      </c>
      <c r="R23" s="788">
        <v>2010363.0</v>
      </c>
      <c r="S23" s="788">
        <v>174525.0</v>
      </c>
      <c r="T23" s="225"/>
      <c r="U23" s="777">
        <v>1.58995806E8</v>
      </c>
      <c r="V23" s="777">
        <v>2.0</v>
      </c>
      <c r="W23" s="779" t="s">
        <v>4587</v>
      </c>
      <c r="X23" s="779" t="s">
        <v>4677</v>
      </c>
      <c r="Y23" s="777">
        <v>1.0</v>
      </c>
      <c r="Z23" s="779" t="s">
        <v>54</v>
      </c>
      <c r="AA23" s="776">
        <v>3.0</v>
      </c>
      <c r="AB23" s="782" t="s">
        <v>1965</v>
      </c>
      <c r="AC23" s="225"/>
      <c r="AD23" s="225"/>
      <c r="AE23" s="225"/>
      <c r="AF23" s="225"/>
      <c r="AG23" s="225"/>
      <c r="AH23" s="225"/>
      <c r="AI23" s="225"/>
      <c r="AJ23" s="225"/>
      <c r="AK23" s="225"/>
      <c r="AL23" s="225"/>
      <c r="AM23" s="225"/>
      <c r="AN23" s="225"/>
      <c r="AO23" s="225"/>
      <c r="AP23" s="225"/>
      <c r="AQ23" s="225"/>
      <c r="AR23" s="225"/>
      <c r="AS23" s="225"/>
      <c r="AT23" s="225"/>
      <c r="AU23" s="225"/>
      <c r="AV23" s="225"/>
      <c r="AW23" s="225"/>
      <c r="AX23" s="225"/>
      <c r="AY23" s="225"/>
      <c r="AZ23" s="225"/>
      <c r="BA23" s="225"/>
      <c r="BB23" s="225"/>
      <c r="BC23" s="225"/>
      <c r="BD23" s="225"/>
      <c r="BE23" s="225"/>
      <c r="BF23" s="225"/>
      <c r="BG23" s="777">
        <v>30.2</v>
      </c>
      <c r="BH23" s="777">
        <v>10.8</v>
      </c>
      <c r="BI23" s="777">
        <v>38.0</v>
      </c>
      <c r="BJ23" s="777">
        <v>4.4</v>
      </c>
      <c r="BK23" s="777">
        <v>0.284</v>
      </c>
      <c r="BL23" s="777">
        <v>0.46</v>
      </c>
      <c r="BM23" s="225"/>
      <c r="BN23" s="225"/>
    </row>
    <row r="24" ht="15.75" customHeight="1">
      <c r="A24" s="738">
        <v>122.0</v>
      </c>
      <c r="B24" s="777">
        <v>32.0</v>
      </c>
      <c r="C24" s="275">
        <v>3.0</v>
      </c>
      <c r="D24" s="275">
        <v>23.0</v>
      </c>
      <c r="E24" s="136"/>
      <c r="F24" s="242" t="s">
        <v>4678</v>
      </c>
      <c r="G24" s="136"/>
      <c r="H24" s="779" t="s">
        <v>4011</v>
      </c>
      <c r="I24" s="4" t="s">
        <v>4679</v>
      </c>
      <c r="J24" s="100" t="s">
        <v>4012</v>
      </c>
      <c r="K24" s="100" t="s">
        <v>4012</v>
      </c>
      <c r="L24" s="136"/>
      <c r="M24" s="100" t="s">
        <v>52</v>
      </c>
      <c r="N24" s="100" t="s">
        <v>68</v>
      </c>
      <c r="O24" s="136"/>
      <c r="P24" s="136"/>
      <c r="Q24" s="804">
        <v>130920.0152</v>
      </c>
      <c r="R24" s="788">
        <v>2010363.0</v>
      </c>
      <c r="S24" s="776">
        <v>1749348.0</v>
      </c>
      <c r="T24" s="136"/>
      <c r="U24" s="777">
        <v>1.58995806E8</v>
      </c>
      <c r="V24" s="136"/>
      <c r="W24" s="133" t="s">
        <v>4608</v>
      </c>
      <c r="X24" s="100" t="s">
        <v>4680</v>
      </c>
      <c r="Y24" s="738">
        <v>1.0</v>
      </c>
      <c r="Z24" s="100" t="s">
        <v>64</v>
      </c>
      <c r="AA24" s="776">
        <v>1.0</v>
      </c>
      <c r="AB24" s="242" t="s">
        <v>4610</v>
      </c>
      <c r="AC24" s="136"/>
      <c r="AD24" s="275">
        <v>0.9712581345</v>
      </c>
      <c r="AE24" s="136"/>
      <c r="AF24" s="136"/>
      <c r="AG24" s="136"/>
      <c r="AH24" s="275">
        <v>0.9540983607</v>
      </c>
      <c r="AI24" s="136"/>
      <c r="AJ24" s="136"/>
      <c r="AK24" s="100" t="s">
        <v>4618</v>
      </c>
      <c r="AL24" s="136"/>
      <c r="AM24" s="136"/>
      <c r="AN24" s="275">
        <v>2021.0</v>
      </c>
      <c r="AO24" s="100" t="s">
        <v>2578</v>
      </c>
      <c r="AP24" s="136"/>
      <c r="AQ24" s="242" t="s">
        <v>4681</v>
      </c>
      <c r="AR24" s="136"/>
      <c r="AS24" s="136"/>
      <c r="AT24" s="136"/>
      <c r="AU24" s="275">
        <v>177923.0</v>
      </c>
      <c r="AV24" s="140">
        <v>0.07483932027</v>
      </c>
      <c r="AW24" s="140">
        <v>2377400.0</v>
      </c>
      <c r="AX24" s="275">
        <v>2021.0</v>
      </c>
      <c r="AY24" s="136"/>
      <c r="AZ24" s="136"/>
      <c r="BA24" s="136"/>
      <c r="BB24" s="506" t="s">
        <v>4620</v>
      </c>
      <c r="BC24" s="136"/>
      <c r="BD24" s="136"/>
      <c r="BE24" s="136"/>
      <c r="BF24" s="136"/>
      <c r="BG24" s="100" t="s">
        <v>4621</v>
      </c>
      <c r="BH24" s="136"/>
      <c r="BI24" s="136"/>
      <c r="BJ24" s="136"/>
      <c r="BK24" s="136"/>
      <c r="BL24" s="100" t="s">
        <v>4622</v>
      </c>
      <c r="BM24" s="100" t="s">
        <v>4623</v>
      </c>
      <c r="BN24" s="100" t="s">
        <v>4682</v>
      </c>
    </row>
    <row r="25" ht="15.75" customHeight="1">
      <c r="A25" s="738">
        <v>123.0</v>
      </c>
      <c r="B25" s="777">
        <v>32.0</v>
      </c>
      <c r="C25" s="275">
        <v>3.0</v>
      </c>
      <c r="D25" s="275">
        <v>24.0</v>
      </c>
      <c r="E25" s="136"/>
      <c r="F25" s="242" t="s">
        <v>4683</v>
      </c>
      <c r="G25" s="136"/>
      <c r="H25" s="779" t="s">
        <v>4011</v>
      </c>
      <c r="I25" s="4" t="s">
        <v>4684</v>
      </c>
      <c r="J25" s="100" t="s">
        <v>4012</v>
      </c>
      <c r="K25" s="100" t="s">
        <v>4012</v>
      </c>
      <c r="L25" s="136"/>
      <c r="M25" s="100" t="s">
        <v>52</v>
      </c>
      <c r="N25" s="100" t="s">
        <v>68</v>
      </c>
      <c r="O25" s="136"/>
      <c r="P25" s="136"/>
      <c r="Q25" s="804">
        <v>713424.7908</v>
      </c>
      <c r="R25" s="788">
        <v>2010363.0</v>
      </c>
      <c r="S25" s="776">
        <v>1749348.0</v>
      </c>
      <c r="T25" s="136"/>
      <c r="U25" s="777">
        <v>1.58995806E8</v>
      </c>
      <c r="V25" s="136"/>
      <c r="W25" s="133" t="s">
        <v>4608</v>
      </c>
      <c r="X25" s="100" t="s">
        <v>4685</v>
      </c>
      <c r="Y25" s="738">
        <v>1.0</v>
      </c>
      <c r="Z25" s="100" t="s">
        <v>64</v>
      </c>
      <c r="AA25" s="776">
        <v>1.0</v>
      </c>
      <c r="AB25" s="242" t="s">
        <v>4610</v>
      </c>
      <c r="AC25" s="136"/>
      <c r="AD25" s="275">
        <v>1.080762429</v>
      </c>
      <c r="AE25" s="136"/>
      <c r="AF25" s="136"/>
      <c r="AG25" s="136"/>
      <c r="AH25" s="100" t="s">
        <v>4686</v>
      </c>
      <c r="AI25" s="136"/>
      <c r="AJ25" s="136"/>
      <c r="AK25" s="100" t="s">
        <v>4687</v>
      </c>
      <c r="AL25" s="136"/>
      <c r="AM25" s="136"/>
      <c r="AN25" s="275">
        <v>2023.0</v>
      </c>
      <c r="AO25" s="242" t="s">
        <v>4688</v>
      </c>
      <c r="AP25" s="136"/>
      <c r="AQ25" s="242" t="s">
        <v>4689</v>
      </c>
      <c r="AR25" s="136"/>
      <c r="AS25" s="136"/>
      <c r="AT25" s="136"/>
      <c r="AU25" s="275">
        <v>969559.0</v>
      </c>
      <c r="AV25" s="140">
        <v>0.4078232523</v>
      </c>
      <c r="AW25" s="136"/>
      <c r="AX25" s="275">
        <v>2021.0</v>
      </c>
      <c r="AY25" s="136"/>
      <c r="AZ25" s="136"/>
      <c r="BA25" s="136"/>
      <c r="BB25" s="506" t="s">
        <v>4620</v>
      </c>
      <c r="BC25" s="136"/>
      <c r="BD25" s="136"/>
      <c r="BE25" s="136"/>
      <c r="BF25" s="136"/>
      <c r="BG25" s="503" t="s">
        <v>4690</v>
      </c>
      <c r="BH25" s="136"/>
      <c r="BI25" s="136"/>
      <c r="BJ25" s="136"/>
      <c r="BK25" s="136"/>
      <c r="BL25" s="100" t="s">
        <v>4691</v>
      </c>
      <c r="BM25" s="100" t="s">
        <v>4623</v>
      </c>
      <c r="BN25" s="506" t="s">
        <v>4692</v>
      </c>
    </row>
    <row r="26" ht="15.75" customHeight="1">
      <c r="A26" s="738">
        <v>131.0</v>
      </c>
      <c r="B26" s="777">
        <v>32.0</v>
      </c>
      <c r="C26" s="275">
        <v>3.0</v>
      </c>
      <c r="D26" s="275">
        <v>25.0</v>
      </c>
      <c r="E26" s="136"/>
      <c r="F26" s="242" t="s">
        <v>4693</v>
      </c>
      <c r="G26" s="136"/>
      <c r="H26" s="779" t="s">
        <v>4011</v>
      </c>
      <c r="I26" s="4" t="s">
        <v>4694</v>
      </c>
      <c r="J26" s="100" t="s">
        <v>4012</v>
      </c>
      <c r="K26" s="100" t="s">
        <v>4012</v>
      </c>
      <c r="L26" s="136"/>
      <c r="M26" s="100" t="s">
        <v>52</v>
      </c>
      <c r="N26" s="100" t="s">
        <v>68</v>
      </c>
      <c r="O26" s="136"/>
      <c r="P26" s="136"/>
      <c r="Q26" s="804">
        <v>79516.08575</v>
      </c>
      <c r="R26" s="788">
        <v>2010363.0</v>
      </c>
      <c r="S26" s="776">
        <v>1749348.0</v>
      </c>
      <c r="T26" s="136"/>
      <c r="U26" s="777">
        <v>1.58995806E8</v>
      </c>
      <c r="V26" s="136"/>
      <c r="W26" s="133" t="s">
        <v>4608</v>
      </c>
      <c r="X26" s="100" t="s">
        <v>4695</v>
      </c>
      <c r="Y26" s="738">
        <v>1.0</v>
      </c>
      <c r="Z26" s="100" t="s">
        <v>77</v>
      </c>
      <c r="AA26" s="776">
        <v>2.0</v>
      </c>
      <c r="AB26" s="242" t="s">
        <v>4597</v>
      </c>
      <c r="AC26" s="136"/>
      <c r="AD26" s="275">
        <v>1.469773463</v>
      </c>
      <c r="AE26" s="136"/>
      <c r="AF26" s="136"/>
      <c r="AG26" s="136"/>
      <c r="AH26" s="275">
        <v>0.6535087719</v>
      </c>
      <c r="AI26" s="136"/>
      <c r="AJ26" s="136"/>
      <c r="AK26" s="514" t="s">
        <v>4658</v>
      </c>
      <c r="AL26" s="136"/>
      <c r="AM26" s="136"/>
      <c r="AN26" s="275">
        <v>2021.0</v>
      </c>
      <c r="AO26" s="242" t="s">
        <v>3778</v>
      </c>
      <c r="AP26" s="136"/>
      <c r="AQ26" s="242" t="s">
        <v>4696</v>
      </c>
      <c r="AR26" s="136"/>
      <c r="AS26" s="136"/>
      <c r="AT26" s="136"/>
      <c r="AU26" s="275">
        <v>108064.0</v>
      </c>
      <c r="AV26" s="140">
        <v>0.04545469841</v>
      </c>
      <c r="AW26" s="136"/>
      <c r="AX26" s="275">
        <v>2021.0</v>
      </c>
      <c r="AY26" s="136"/>
      <c r="AZ26" s="136"/>
      <c r="BA26" s="136"/>
      <c r="BB26" s="100" t="s">
        <v>2578</v>
      </c>
      <c r="BC26" s="136"/>
      <c r="BD26" s="136"/>
      <c r="BE26" s="136"/>
      <c r="BF26" s="136"/>
      <c r="BG26" s="100" t="s">
        <v>4697</v>
      </c>
      <c r="BH26" s="136"/>
      <c r="BI26" s="136"/>
      <c r="BJ26" s="136"/>
      <c r="BK26" s="136"/>
      <c r="BL26" s="100" t="s">
        <v>4698</v>
      </c>
      <c r="BM26" s="100" t="s">
        <v>4659</v>
      </c>
      <c r="BN26" s="242" t="s">
        <v>4699</v>
      </c>
    </row>
    <row r="27" ht="15.75" customHeight="1">
      <c r="A27" s="738">
        <v>132.0</v>
      </c>
      <c r="B27" s="777">
        <v>32.0</v>
      </c>
      <c r="C27" s="275">
        <v>3.0</v>
      </c>
      <c r="D27" s="275">
        <v>26.0</v>
      </c>
      <c r="E27" s="136"/>
      <c r="F27" s="242" t="s">
        <v>4700</v>
      </c>
      <c r="G27" s="136"/>
      <c r="H27" s="779" t="s">
        <v>4011</v>
      </c>
      <c r="I27" s="4" t="s">
        <v>4701</v>
      </c>
      <c r="J27" s="100" t="s">
        <v>4012</v>
      </c>
      <c r="K27" s="100" t="s">
        <v>4012</v>
      </c>
      <c r="L27" s="136"/>
      <c r="M27" s="100" t="s">
        <v>52</v>
      </c>
      <c r="N27" s="100" t="s">
        <v>68</v>
      </c>
      <c r="O27" s="136"/>
      <c r="P27" s="136"/>
      <c r="Q27" s="804">
        <v>25714.10583</v>
      </c>
      <c r="R27" s="788">
        <v>2010363.0</v>
      </c>
      <c r="S27" s="776">
        <v>1749348.0</v>
      </c>
      <c r="T27" s="136"/>
      <c r="U27" s="777">
        <v>1.58995806E8</v>
      </c>
      <c r="V27" s="136"/>
      <c r="W27" s="133" t="s">
        <v>4608</v>
      </c>
      <c r="X27" s="100" t="s">
        <v>4609</v>
      </c>
      <c r="Y27" s="738">
        <v>1.0</v>
      </c>
      <c r="Z27" s="100" t="s">
        <v>77</v>
      </c>
      <c r="AA27" s="776">
        <v>2.0</v>
      </c>
      <c r="AB27" s="242" t="s">
        <v>4597</v>
      </c>
      <c r="AC27" s="136"/>
      <c r="AD27" s="275">
        <v>1.310222222</v>
      </c>
      <c r="AE27" s="136"/>
      <c r="AF27" s="136"/>
      <c r="AG27" s="136"/>
      <c r="AH27" s="275">
        <v>0.6421568627</v>
      </c>
      <c r="AI27" s="136"/>
      <c r="AJ27" s="136"/>
      <c r="AK27" s="242" t="s">
        <v>4702</v>
      </c>
      <c r="AL27" s="136"/>
      <c r="AM27" s="136"/>
      <c r="AN27" s="275">
        <v>2021.0</v>
      </c>
      <c r="AO27" s="100" t="s">
        <v>4703</v>
      </c>
      <c r="AP27" s="136"/>
      <c r="AQ27" s="136"/>
      <c r="AR27" s="136"/>
      <c r="AS27" s="136"/>
      <c r="AT27" s="136"/>
      <c r="AU27" s="275">
        <v>34946.0</v>
      </c>
      <c r="AV27" s="140">
        <v>0.01469925128</v>
      </c>
      <c r="AW27" s="136"/>
      <c r="AX27" s="275">
        <v>2021.0</v>
      </c>
      <c r="AY27" s="136"/>
      <c r="AZ27" s="136"/>
      <c r="BA27" s="136"/>
      <c r="BB27" s="506" t="s">
        <v>4620</v>
      </c>
      <c r="BC27" s="136"/>
      <c r="BD27" s="136"/>
      <c r="BE27" s="136"/>
      <c r="BF27" s="136"/>
      <c r="BG27" s="100" t="s">
        <v>4621</v>
      </c>
      <c r="BH27" s="136"/>
      <c r="BI27" s="136"/>
      <c r="BJ27" s="136"/>
      <c r="BK27" s="136"/>
      <c r="BL27" s="100" t="s">
        <v>4622</v>
      </c>
      <c r="BM27" s="100" t="s">
        <v>4623</v>
      </c>
      <c r="BN27" s="242" t="s">
        <v>4704</v>
      </c>
    </row>
    <row r="28" ht="15.75" customHeight="1">
      <c r="A28" s="738">
        <v>133.0</v>
      </c>
      <c r="B28" s="777">
        <v>32.0</v>
      </c>
      <c r="C28" s="275">
        <v>3.0</v>
      </c>
      <c r="D28" s="275">
        <v>27.0</v>
      </c>
      <c r="E28" s="136"/>
      <c r="F28" s="242" t="s">
        <v>4705</v>
      </c>
      <c r="G28" s="136"/>
      <c r="H28" s="779" t="s">
        <v>4011</v>
      </c>
      <c r="I28" s="4" t="s">
        <v>4706</v>
      </c>
      <c r="J28" s="100" t="s">
        <v>4012</v>
      </c>
      <c r="K28" s="100" t="s">
        <v>4012</v>
      </c>
      <c r="L28" s="136"/>
      <c r="M28" s="100" t="s">
        <v>52</v>
      </c>
      <c r="N28" s="100" t="s">
        <v>68</v>
      </c>
      <c r="O28" s="136"/>
      <c r="P28" s="136"/>
      <c r="Q28" s="804">
        <v>786759.219</v>
      </c>
      <c r="R28" s="788">
        <v>2010363.0</v>
      </c>
      <c r="S28" s="776">
        <v>1749348.0</v>
      </c>
      <c r="T28" s="136"/>
      <c r="U28" s="777">
        <v>1.58995806E8</v>
      </c>
      <c r="V28" s="136"/>
      <c r="W28" s="133" t="s">
        <v>4608</v>
      </c>
      <c r="X28" s="100" t="s">
        <v>4662</v>
      </c>
      <c r="Y28" s="738">
        <v>1.0</v>
      </c>
      <c r="Z28" s="100" t="s">
        <v>77</v>
      </c>
      <c r="AA28" s="776">
        <v>2.0</v>
      </c>
      <c r="AB28" s="242" t="s">
        <v>4597</v>
      </c>
      <c r="AC28" s="136"/>
      <c r="AD28" s="275">
        <v>2.162768084</v>
      </c>
      <c r="AE28" s="136"/>
      <c r="AF28" s="136"/>
      <c r="AG28" s="136"/>
      <c r="AH28" s="275">
        <v>2.840909091</v>
      </c>
      <c r="AI28" s="136"/>
      <c r="AJ28" s="136"/>
      <c r="AK28" s="242" t="s">
        <v>4707</v>
      </c>
      <c r="AL28" s="136"/>
      <c r="AM28" s="136"/>
      <c r="AN28" s="275">
        <v>2021.0</v>
      </c>
      <c r="AO28" s="242" t="s">
        <v>3778</v>
      </c>
      <c r="AP28" s="136"/>
      <c r="AQ28" s="242" t="s">
        <v>4597</v>
      </c>
      <c r="AR28" s="136"/>
      <c r="AS28" s="136"/>
      <c r="AT28" s="136"/>
      <c r="AU28" s="275">
        <v>1069222.0</v>
      </c>
      <c r="AV28" s="140">
        <v>0.4497442584</v>
      </c>
      <c r="AW28" s="136"/>
      <c r="AX28" s="275">
        <v>2021.0</v>
      </c>
      <c r="AY28" s="136"/>
      <c r="AZ28" s="136"/>
      <c r="BA28" s="136"/>
      <c r="BB28" s="100" t="s">
        <v>2578</v>
      </c>
      <c r="BC28" s="136"/>
      <c r="BD28" s="136"/>
      <c r="BE28" s="136"/>
      <c r="BF28" s="136"/>
      <c r="BG28" s="100" t="s">
        <v>4452</v>
      </c>
      <c r="BH28" s="136"/>
      <c r="BI28" s="136"/>
      <c r="BJ28" s="136"/>
      <c r="BK28" s="136"/>
      <c r="BL28" s="100" t="s">
        <v>2936</v>
      </c>
      <c r="BM28" s="100" t="s">
        <v>4659</v>
      </c>
      <c r="BN28" s="242" t="s">
        <v>4614</v>
      </c>
    </row>
    <row r="29" ht="15.75" customHeight="1">
      <c r="A29" s="738">
        <v>128.0</v>
      </c>
      <c r="B29" s="777">
        <v>32.0</v>
      </c>
      <c r="C29" s="275">
        <v>3.0</v>
      </c>
      <c r="D29" s="275">
        <v>28.0</v>
      </c>
      <c r="E29" s="136"/>
      <c r="F29" s="242" t="s">
        <v>4708</v>
      </c>
      <c r="G29" s="136"/>
      <c r="H29" s="779" t="s">
        <v>4011</v>
      </c>
      <c r="I29" s="4" t="s">
        <v>4709</v>
      </c>
      <c r="J29" s="100" t="s">
        <v>4012</v>
      </c>
      <c r="K29" s="100" t="s">
        <v>4012</v>
      </c>
      <c r="L29" s="136"/>
      <c r="M29" s="100" t="s">
        <v>52</v>
      </c>
      <c r="N29" s="100" t="s">
        <v>68</v>
      </c>
      <c r="O29" s="136"/>
      <c r="P29" s="136"/>
      <c r="Q29" s="804">
        <v>13013.78343</v>
      </c>
      <c r="R29" s="788">
        <v>2010363.0</v>
      </c>
      <c r="S29" s="776">
        <v>1749348.0</v>
      </c>
      <c r="T29" s="136"/>
      <c r="U29" s="777">
        <v>1.58995806E8</v>
      </c>
      <c r="V29" s="136"/>
      <c r="W29" s="133" t="s">
        <v>4608</v>
      </c>
      <c r="X29" s="100" t="s">
        <v>4710</v>
      </c>
      <c r="Y29" s="738">
        <v>1.0</v>
      </c>
      <c r="Z29" s="100" t="s">
        <v>54</v>
      </c>
      <c r="AA29" s="776">
        <v>3.0</v>
      </c>
      <c r="AB29" s="242" t="s">
        <v>4711</v>
      </c>
      <c r="AC29" s="136"/>
      <c r="AD29" s="275">
        <v>0.7507809014</v>
      </c>
      <c r="AE29" s="136"/>
      <c r="AF29" s="136"/>
      <c r="AG29" s="136"/>
      <c r="AH29" s="275">
        <v>0.5166666667</v>
      </c>
      <c r="AI29" s="136"/>
      <c r="AJ29" s="136"/>
      <c r="AK29" s="514" t="s">
        <v>4658</v>
      </c>
      <c r="AL29" s="136"/>
      <c r="AM29" s="136"/>
      <c r="AN29" s="275">
        <v>2021.0</v>
      </c>
      <c r="AO29" s="100" t="s">
        <v>4612</v>
      </c>
      <c r="AP29" s="136"/>
      <c r="AQ29" s="242" t="s">
        <v>4711</v>
      </c>
      <c r="AR29" s="136"/>
      <c r="AS29" s="136"/>
      <c r="AT29" s="136"/>
      <c r="AU29" s="275">
        <v>17686.0</v>
      </c>
      <c r="AV29" s="140">
        <v>0.007439219315</v>
      </c>
      <c r="AW29" s="136"/>
      <c r="AX29" s="275">
        <v>2021.0</v>
      </c>
      <c r="AY29" s="136"/>
      <c r="AZ29" s="136"/>
      <c r="BA29" s="136"/>
      <c r="BB29" s="100" t="s">
        <v>2578</v>
      </c>
      <c r="BC29" s="136"/>
      <c r="BD29" s="136"/>
      <c r="BE29" s="136"/>
      <c r="BF29" s="136"/>
      <c r="BG29" s="100" t="s">
        <v>4697</v>
      </c>
      <c r="BH29" s="136"/>
      <c r="BI29" s="136"/>
      <c r="BJ29" s="136"/>
      <c r="BK29" s="136"/>
      <c r="BL29" s="100" t="s">
        <v>4712</v>
      </c>
      <c r="BM29" s="100" t="s">
        <v>4659</v>
      </c>
      <c r="BN29" s="242" t="s">
        <v>4614</v>
      </c>
    </row>
    <row r="30" ht="15.75" customHeight="1">
      <c r="A30" s="776">
        <v>60.0</v>
      </c>
      <c r="B30" s="777">
        <v>32.0</v>
      </c>
      <c r="C30" s="275">
        <v>3.0</v>
      </c>
      <c r="D30" s="275">
        <v>29.0</v>
      </c>
      <c r="E30" s="225"/>
      <c r="F30" s="779" t="s">
        <v>4025</v>
      </c>
      <c r="G30" s="786" t="s">
        <v>4713</v>
      </c>
      <c r="H30" s="773" t="s">
        <v>4025</v>
      </c>
      <c r="I30" s="4" t="s">
        <v>4714</v>
      </c>
      <c r="J30" s="773" t="s">
        <v>4026</v>
      </c>
      <c r="K30" s="773" t="s">
        <v>4026</v>
      </c>
      <c r="L30" s="225"/>
      <c r="M30" s="787" t="s">
        <v>52</v>
      </c>
      <c r="N30" s="788">
        <v>1.0</v>
      </c>
      <c r="O30" s="787" t="s">
        <v>52</v>
      </c>
      <c r="P30" s="779" t="s">
        <v>52</v>
      </c>
      <c r="Q30" s="804">
        <v>28475.0</v>
      </c>
      <c r="R30" s="776">
        <v>230006.0</v>
      </c>
      <c r="S30" s="788">
        <v>56950.0</v>
      </c>
      <c r="T30" s="225"/>
      <c r="U30" s="777">
        <v>8720389.9</v>
      </c>
      <c r="V30" s="777">
        <v>2.0</v>
      </c>
      <c r="W30" s="779" t="s">
        <v>4587</v>
      </c>
      <c r="X30" s="779" t="s">
        <v>4715</v>
      </c>
      <c r="Y30" s="777">
        <v>1.0</v>
      </c>
      <c r="Z30" s="779" t="s">
        <v>64</v>
      </c>
      <c r="AA30" s="776">
        <v>1.0</v>
      </c>
      <c r="AB30" s="779" t="s">
        <v>998</v>
      </c>
      <c r="AC30" s="225"/>
      <c r="AD30" s="225"/>
      <c r="AE30" s="225"/>
      <c r="AF30" s="225"/>
      <c r="AG30" s="225"/>
      <c r="AH30" s="225"/>
      <c r="AI30" s="225"/>
      <c r="AJ30" s="225"/>
      <c r="AK30" s="225"/>
      <c r="AL30" s="225"/>
      <c r="AM30" s="225"/>
      <c r="AN30" s="225"/>
      <c r="AO30" s="225"/>
      <c r="AP30" s="225"/>
      <c r="AQ30" s="225"/>
      <c r="AR30" s="225"/>
      <c r="AS30" s="225"/>
      <c r="AT30" s="225"/>
      <c r="AU30" s="225"/>
      <c r="AV30" s="225"/>
      <c r="AW30" s="225"/>
      <c r="AX30" s="225"/>
      <c r="AY30" s="225"/>
      <c r="AZ30" s="225"/>
      <c r="BA30" s="225"/>
      <c r="BB30" s="225"/>
      <c r="BC30" s="225"/>
      <c r="BD30" s="225"/>
      <c r="BE30" s="225"/>
      <c r="BF30" s="225"/>
      <c r="BG30" s="777">
        <v>1.05</v>
      </c>
      <c r="BH30" s="777">
        <v>0.6</v>
      </c>
      <c r="BI30" s="777">
        <v>0.52</v>
      </c>
      <c r="BJ30" s="777">
        <v>0.29</v>
      </c>
      <c r="BK30" s="777">
        <v>1.154</v>
      </c>
      <c r="BL30" s="777">
        <v>0.71</v>
      </c>
      <c r="BM30" s="225"/>
      <c r="BN30" s="225"/>
    </row>
    <row r="31" ht="15.75" customHeight="1">
      <c r="A31" s="776">
        <v>59.0</v>
      </c>
      <c r="B31" s="777">
        <v>32.0</v>
      </c>
      <c r="C31" s="275">
        <v>3.0</v>
      </c>
      <c r="D31" s="275">
        <v>30.0</v>
      </c>
      <c r="E31" s="225"/>
      <c r="F31" s="779" t="s">
        <v>4025</v>
      </c>
      <c r="G31" s="779" t="s">
        <v>4713</v>
      </c>
      <c r="H31" s="773" t="s">
        <v>4025</v>
      </c>
      <c r="I31" s="4" t="s">
        <v>4716</v>
      </c>
      <c r="J31" s="773" t="s">
        <v>4026</v>
      </c>
      <c r="K31" s="773" t="s">
        <v>4026</v>
      </c>
      <c r="L31" s="225"/>
      <c r="M31" s="787" t="s">
        <v>52</v>
      </c>
      <c r="N31" s="787" t="s">
        <v>68</v>
      </c>
      <c r="O31" s="787" t="s">
        <v>52</v>
      </c>
      <c r="P31" s="779" t="s">
        <v>52</v>
      </c>
      <c r="Q31" s="804">
        <v>28475.0</v>
      </c>
      <c r="R31" s="776">
        <v>230006.0</v>
      </c>
      <c r="S31" s="788">
        <v>56950.0</v>
      </c>
      <c r="T31" s="225"/>
      <c r="U31" s="777">
        <v>8720389.9</v>
      </c>
      <c r="V31" s="777">
        <v>2.0</v>
      </c>
      <c r="W31" s="779" t="s">
        <v>4587</v>
      </c>
      <c r="X31" s="779" t="s">
        <v>4717</v>
      </c>
      <c r="Y31" s="777">
        <v>1.0</v>
      </c>
      <c r="Z31" s="786" t="s">
        <v>77</v>
      </c>
      <c r="AA31" s="776">
        <v>2.0</v>
      </c>
      <c r="AB31" s="782" t="s">
        <v>3232</v>
      </c>
      <c r="AC31" s="225"/>
      <c r="AD31" s="225"/>
      <c r="AE31" s="225"/>
      <c r="AF31" s="225"/>
      <c r="AG31" s="225"/>
      <c r="AH31" s="225"/>
      <c r="AI31" s="225"/>
      <c r="AJ31" s="225"/>
      <c r="AK31" s="225"/>
      <c r="AL31" s="225"/>
      <c r="AM31" s="225"/>
      <c r="AN31" s="225"/>
      <c r="AO31" s="225"/>
      <c r="AP31" s="225"/>
      <c r="AQ31" s="225"/>
      <c r="AR31" s="225"/>
      <c r="AS31" s="225"/>
      <c r="AT31" s="225"/>
      <c r="AU31" s="225"/>
      <c r="AV31" s="225"/>
      <c r="AW31" s="225"/>
      <c r="AX31" s="225"/>
      <c r="AY31" s="225"/>
      <c r="AZ31" s="225"/>
      <c r="BA31" s="225"/>
      <c r="BB31" s="225"/>
      <c r="BC31" s="225"/>
      <c r="BD31" s="225"/>
      <c r="BE31" s="225"/>
      <c r="BF31" s="225"/>
      <c r="BG31" s="777">
        <v>17.4</v>
      </c>
      <c r="BH31" s="777">
        <v>9.9</v>
      </c>
      <c r="BI31" s="777">
        <v>1.09</v>
      </c>
      <c r="BJ31" s="777">
        <v>2.02</v>
      </c>
      <c r="BK31" s="777">
        <v>9.083</v>
      </c>
      <c r="BL31" s="777">
        <v>0.85</v>
      </c>
      <c r="BM31" s="225"/>
      <c r="BN31" s="225"/>
    </row>
    <row r="32" ht="15.75" customHeight="1">
      <c r="A32" s="776">
        <v>112.0</v>
      </c>
      <c r="B32" s="777">
        <v>32.0</v>
      </c>
      <c r="C32" s="275">
        <v>3.0</v>
      </c>
      <c r="D32" s="275">
        <v>31.0</v>
      </c>
      <c r="E32" s="225"/>
      <c r="F32" s="806" t="s">
        <v>4718</v>
      </c>
      <c r="G32" s="225"/>
      <c r="H32" s="779" t="s">
        <v>4025</v>
      </c>
      <c r="I32" s="4" t="s">
        <v>4719</v>
      </c>
      <c r="J32" s="799" t="s">
        <v>4026</v>
      </c>
      <c r="K32" s="799" t="s">
        <v>4026</v>
      </c>
      <c r="L32" s="225"/>
      <c r="M32" s="225"/>
      <c r="N32" s="776">
        <v>1.0</v>
      </c>
      <c r="O32" s="225"/>
      <c r="P32" s="225"/>
      <c r="Q32" s="804">
        <v>9103.0</v>
      </c>
      <c r="R32" s="776">
        <v>230006.0</v>
      </c>
      <c r="S32" s="225"/>
      <c r="T32" s="807">
        <v>85364.0</v>
      </c>
      <c r="U32" s="777">
        <v>8720389.9</v>
      </c>
      <c r="V32" s="777">
        <v>2.0</v>
      </c>
      <c r="W32" s="779" t="s">
        <v>4671</v>
      </c>
      <c r="X32" s="779" t="s">
        <v>4609</v>
      </c>
      <c r="Y32" s="807">
        <v>1.0</v>
      </c>
      <c r="Z32" s="779" t="s">
        <v>54</v>
      </c>
      <c r="AA32" s="776">
        <v>3.0</v>
      </c>
      <c r="AB32" s="806" t="s">
        <v>4711</v>
      </c>
      <c r="AC32" s="225"/>
      <c r="AD32" s="807">
        <v>0.245</v>
      </c>
      <c r="AE32" s="225"/>
      <c r="AF32" s="225"/>
      <c r="AG32" s="225"/>
      <c r="AH32" s="807">
        <v>1.135135135</v>
      </c>
      <c r="AI32" s="225"/>
      <c r="AJ32" s="225"/>
      <c r="AK32" s="225"/>
      <c r="AL32" s="225"/>
      <c r="AM32" s="225"/>
      <c r="AN32" s="807">
        <v>2021.0</v>
      </c>
      <c r="AO32" s="225"/>
      <c r="AP32" s="225"/>
      <c r="AQ32" s="225"/>
      <c r="AR32" s="225"/>
      <c r="AS32" s="225"/>
      <c r="AT32" s="225"/>
      <c r="AU32" s="225"/>
      <c r="AV32" s="225"/>
      <c r="AW32" s="225"/>
      <c r="AX32" s="225"/>
      <c r="AY32" s="225"/>
      <c r="AZ32" s="225"/>
      <c r="BA32" s="225"/>
      <c r="BB32" s="225"/>
      <c r="BC32" s="225"/>
      <c r="BD32" s="225"/>
      <c r="BE32" s="225"/>
      <c r="BF32" s="225"/>
      <c r="BG32" s="225"/>
      <c r="BH32" s="225"/>
      <c r="BI32" s="225"/>
      <c r="BJ32" s="225"/>
      <c r="BK32" s="225"/>
      <c r="BL32" s="225"/>
      <c r="BM32" s="225"/>
      <c r="BN32" s="225"/>
    </row>
    <row r="33" ht="15.75" customHeight="1">
      <c r="A33" s="738">
        <v>124.0</v>
      </c>
      <c r="B33" s="777">
        <v>32.0</v>
      </c>
      <c r="C33" s="275">
        <v>3.0</v>
      </c>
      <c r="D33" s="275">
        <v>32.0</v>
      </c>
      <c r="E33" s="136"/>
      <c r="F33" s="242" t="s">
        <v>4720</v>
      </c>
      <c r="G33" s="136"/>
      <c r="H33" s="779" t="s">
        <v>4025</v>
      </c>
      <c r="I33" s="4" t="s">
        <v>4721</v>
      </c>
      <c r="J33" s="100" t="s">
        <v>4026</v>
      </c>
      <c r="K33" s="100" t="s">
        <v>4026</v>
      </c>
      <c r="L33" s="136"/>
      <c r="M33" s="136"/>
      <c r="N33" s="100" t="s">
        <v>68</v>
      </c>
      <c r="O33" s="136"/>
      <c r="P33" s="136"/>
      <c r="Q33" s="804">
        <v>12600.0</v>
      </c>
      <c r="R33" s="776">
        <v>230006.0</v>
      </c>
      <c r="S33" s="138">
        <v>163953.0</v>
      </c>
      <c r="T33" s="136"/>
      <c r="U33" s="777">
        <v>8720389.9</v>
      </c>
      <c r="V33" s="136"/>
      <c r="W33" s="133" t="s">
        <v>4608</v>
      </c>
      <c r="X33" s="100" t="s">
        <v>4722</v>
      </c>
      <c r="Y33" s="738">
        <v>1.0</v>
      </c>
      <c r="Z33" s="100" t="s">
        <v>64</v>
      </c>
      <c r="AA33" s="776">
        <v>1.0</v>
      </c>
      <c r="AB33" s="242" t="s">
        <v>4610</v>
      </c>
      <c r="AC33" s="136"/>
      <c r="AD33" s="275">
        <v>1.056430242</v>
      </c>
      <c r="AE33" s="136"/>
      <c r="AF33" s="136"/>
      <c r="AG33" s="136"/>
      <c r="AH33" s="275">
        <v>0.5506756757</v>
      </c>
      <c r="AI33" s="136"/>
      <c r="AJ33" s="136"/>
      <c r="AK33" s="100" t="s">
        <v>4618</v>
      </c>
      <c r="AL33" s="136"/>
      <c r="AM33" s="136"/>
      <c r="AN33" s="275">
        <v>2021.0</v>
      </c>
      <c r="AO33" s="242" t="s">
        <v>4723</v>
      </c>
      <c r="AP33" s="136"/>
      <c r="AQ33" s="136"/>
      <c r="AR33" s="136"/>
      <c r="AS33" s="136"/>
      <c r="AT33" s="136"/>
      <c r="AU33" s="275">
        <v>12600.0</v>
      </c>
      <c r="AV33" s="140">
        <v>0.09436223114</v>
      </c>
      <c r="AW33" s="140">
        <v>133528.0</v>
      </c>
      <c r="AX33" s="275">
        <v>2021.0</v>
      </c>
      <c r="AY33" s="136"/>
      <c r="AZ33" s="136"/>
      <c r="BA33" s="136"/>
      <c r="BB33" s="506" t="s">
        <v>4620</v>
      </c>
      <c r="BC33" s="136"/>
      <c r="BD33" s="136"/>
      <c r="BE33" s="136"/>
      <c r="BF33" s="136"/>
      <c r="BG33" s="100" t="s">
        <v>4724</v>
      </c>
      <c r="BH33" s="136"/>
      <c r="BI33" s="136"/>
      <c r="BJ33" s="136"/>
      <c r="BK33" s="136"/>
      <c r="BL33" s="100" t="s">
        <v>4622</v>
      </c>
      <c r="BM33" s="100" t="s">
        <v>4623</v>
      </c>
      <c r="BN33" s="242" t="s">
        <v>4725</v>
      </c>
    </row>
    <row r="34" ht="15.75" customHeight="1">
      <c r="A34" s="738">
        <v>125.0</v>
      </c>
      <c r="B34" s="777">
        <v>32.0</v>
      </c>
      <c r="C34" s="275">
        <v>3.0</v>
      </c>
      <c r="D34" s="275">
        <v>33.0</v>
      </c>
      <c r="E34" s="136"/>
      <c r="F34" s="242" t="s">
        <v>4726</v>
      </c>
      <c r="G34" s="136"/>
      <c r="H34" s="779" t="s">
        <v>4025</v>
      </c>
      <c r="I34" s="4" t="s">
        <v>4727</v>
      </c>
      <c r="J34" s="100" t="s">
        <v>4026</v>
      </c>
      <c r="K34" s="100" t="s">
        <v>4026</v>
      </c>
      <c r="L34" s="136"/>
      <c r="M34" s="136"/>
      <c r="N34" s="100" t="s">
        <v>68</v>
      </c>
      <c r="O34" s="136"/>
      <c r="P34" s="136"/>
      <c r="Q34" s="804">
        <v>18300.0</v>
      </c>
      <c r="R34" s="776">
        <v>230006.0</v>
      </c>
      <c r="S34" s="138">
        <v>163953.0</v>
      </c>
      <c r="T34" s="136"/>
      <c r="U34" s="777">
        <v>8720389.9</v>
      </c>
      <c r="V34" s="136"/>
      <c r="W34" s="133" t="s">
        <v>4608</v>
      </c>
      <c r="X34" s="100" t="s">
        <v>4728</v>
      </c>
      <c r="Y34" s="738">
        <v>1.0</v>
      </c>
      <c r="Z34" s="100" t="s">
        <v>64</v>
      </c>
      <c r="AA34" s="776">
        <v>1.0</v>
      </c>
      <c r="AB34" s="242" t="s">
        <v>4610</v>
      </c>
      <c r="AC34" s="136"/>
      <c r="AD34" s="275">
        <v>1.069860627</v>
      </c>
      <c r="AE34" s="136"/>
      <c r="AF34" s="136"/>
      <c r="AG34" s="136"/>
      <c r="AH34" s="275">
        <v>0.9115646259</v>
      </c>
      <c r="AI34" s="136"/>
      <c r="AJ34" s="136"/>
      <c r="AK34" s="100" t="s">
        <v>4618</v>
      </c>
      <c r="AL34" s="136"/>
      <c r="AM34" s="136"/>
      <c r="AN34" s="275">
        <v>2021.0</v>
      </c>
      <c r="AO34" s="242" t="s">
        <v>4729</v>
      </c>
      <c r="AP34" s="136"/>
      <c r="AQ34" s="136"/>
      <c r="AR34" s="136"/>
      <c r="AS34" s="136"/>
      <c r="AT34" s="136"/>
      <c r="AU34" s="275">
        <v>18300.0</v>
      </c>
      <c r="AV34" s="140">
        <v>0.1370499071</v>
      </c>
      <c r="AW34" s="136"/>
      <c r="AX34" s="275">
        <v>2021.0</v>
      </c>
      <c r="AY34" s="136"/>
      <c r="AZ34" s="136"/>
      <c r="BA34" s="136"/>
      <c r="BB34" s="506" t="s">
        <v>4620</v>
      </c>
      <c r="BC34" s="136"/>
      <c r="BD34" s="136"/>
      <c r="BE34" s="136"/>
      <c r="BF34" s="136"/>
      <c r="BG34" s="100" t="s">
        <v>4724</v>
      </c>
      <c r="BH34" s="136"/>
      <c r="BI34" s="136"/>
      <c r="BJ34" s="136"/>
      <c r="BK34" s="136"/>
      <c r="BL34" s="100" t="s">
        <v>4622</v>
      </c>
      <c r="BM34" s="100" t="s">
        <v>4623</v>
      </c>
      <c r="BN34" s="242" t="s">
        <v>4730</v>
      </c>
    </row>
    <row r="35" ht="15.75" customHeight="1">
      <c r="A35" s="738">
        <v>134.0</v>
      </c>
      <c r="B35" s="777">
        <v>32.0</v>
      </c>
      <c r="C35" s="275">
        <v>3.0</v>
      </c>
      <c r="D35" s="275">
        <v>34.0</v>
      </c>
      <c r="E35" s="136"/>
      <c r="F35" s="242" t="s">
        <v>4731</v>
      </c>
      <c r="G35" s="136"/>
      <c r="H35" s="779" t="s">
        <v>4025</v>
      </c>
      <c r="I35" s="4" t="s">
        <v>4732</v>
      </c>
      <c r="J35" s="100" t="s">
        <v>4026</v>
      </c>
      <c r="K35" s="100" t="s">
        <v>4026</v>
      </c>
      <c r="L35" s="136"/>
      <c r="M35" s="136"/>
      <c r="N35" s="100" t="s">
        <v>68</v>
      </c>
      <c r="O35" s="136"/>
      <c r="P35" s="136"/>
      <c r="Q35" s="804">
        <v>15600.0</v>
      </c>
      <c r="R35" s="776">
        <v>230006.0</v>
      </c>
      <c r="S35" s="138">
        <v>163953.0</v>
      </c>
      <c r="T35" s="136"/>
      <c r="U35" s="777">
        <v>8720389.9</v>
      </c>
      <c r="V35" s="136"/>
      <c r="W35" s="133" t="s">
        <v>4608</v>
      </c>
      <c r="X35" s="100" t="s">
        <v>4733</v>
      </c>
      <c r="Y35" s="738">
        <v>1.0</v>
      </c>
      <c r="Z35" s="100" t="s">
        <v>77</v>
      </c>
      <c r="AA35" s="776">
        <v>2.0</v>
      </c>
      <c r="AB35" s="242" t="s">
        <v>4597</v>
      </c>
      <c r="AC35" s="136"/>
      <c r="AD35" s="275">
        <v>1.470149254</v>
      </c>
      <c r="AE35" s="136"/>
      <c r="AF35" s="136"/>
      <c r="AG35" s="136"/>
      <c r="AH35" s="275">
        <v>0.8685446009</v>
      </c>
      <c r="AI35" s="136"/>
      <c r="AJ35" s="136"/>
      <c r="AK35" s="100" t="s">
        <v>4618</v>
      </c>
      <c r="AL35" s="136"/>
      <c r="AM35" s="136"/>
      <c r="AN35" s="275">
        <v>2021.0</v>
      </c>
      <c r="AO35" s="242" t="s">
        <v>4734</v>
      </c>
      <c r="AP35" s="136"/>
      <c r="AQ35" s="136"/>
      <c r="AR35" s="136"/>
      <c r="AS35" s="136"/>
      <c r="AT35" s="136"/>
      <c r="AU35" s="275">
        <v>15600.0</v>
      </c>
      <c r="AV35" s="140">
        <v>0.116829429</v>
      </c>
      <c r="AW35" s="136"/>
      <c r="AX35" s="275">
        <v>2021.0</v>
      </c>
      <c r="AY35" s="136"/>
      <c r="AZ35" s="136"/>
      <c r="BA35" s="136"/>
      <c r="BB35" s="506" t="s">
        <v>4620</v>
      </c>
      <c r="BC35" s="136"/>
      <c r="BD35" s="136"/>
      <c r="BE35" s="136"/>
      <c r="BF35" s="136"/>
      <c r="BG35" s="100" t="s">
        <v>4621</v>
      </c>
      <c r="BH35" s="136"/>
      <c r="BI35" s="136"/>
      <c r="BJ35" s="136"/>
      <c r="BK35" s="136"/>
      <c r="BL35" s="100" t="s">
        <v>4622</v>
      </c>
      <c r="BM35" s="100" t="s">
        <v>4623</v>
      </c>
      <c r="BN35" s="242" t="s">
        <v>4735</v>
      </c>
    </row>
    <row r="36" ht="15.75" customHeight="1">
      <c r="A36" s="738">
        <v>135.0</v>
      </c>
      <c r="B36" s="777">
        <v>32.0</v>
      </c>
      <c r="C36" s="275">
        <v>3.0</v>
      </c>
      <c r="D36" s="275">
        <v>35.0</v>
      </c>
      <c r="E36" s="136"/>
      <c r="F36" s="242" t="s">
        <v>4736</v>
      </c>
      <c r="G36" s="136"/>
      <c r="H36" s="779" t="s">
        <v>4025</v>
      </c>
      <c r="I36" s="4" t="s">
        <v>4737</v>
      </c>
      <c r="J36" s="100" t="s">
        <v>4026</v>
      </c>
      <c r="K36" s="100" t="s">
        <v>4026</v>
      </c>
      <c r="L36" s="136"/>
      <c r="M36" s="136"/>
      <c r="N36" s="100" t="s">
        <v>68</v>
      </c>
      <c r="O36" s="136"/>
      <c r="P36" s="136"/>
      <c r="Q36" s="804">
        <v>1664.0</v>
      </c>
      <c r="R36" s="776">
        <v>230006.0</v>
      </c>
      <c r="S36" s="138">
        <v>163953.0</v>
      </c>
      <c r="T36" s="136"/>
      <c r="U36" s="777">
        <v>8720389.9</v>
      </c>
      <c r="V36" s="136"/>
      <c r="W36" s="133" t="s">
        <v>4608</v>
      </c>
      <c r="X36" s="100" t="s">
        <v>4710</v>
      </c>
      <c r="Y36" s="738">
        <v>1.0</v>
      </c>
      <c r="Z36" s="100" t="s">
        <v>77</v>
      </c>
      <c r="AA36" s="776">
        <v>2.0</v>
      </c>
      <c r="AB36" s="242" t="s">
        <v>4597</v>
      </c>
      <c r="AC36" s="136"/>
      <c r="AD36" s="275">
        <v>1.404</v>
      </c>
      <c r="AE36" s="136"/>
      <c r="AF36" s="136"/>
      <c r="AG36" s="136"/>
      <c r="AH36" s="275">
        <v>3.243902439</v>
      </c>
      <c r="AI36" s="136"/>
      <c r="AJ36" s="136"/>
      <c r="AK36" s="100" t="s">
        <v>3334</v>
      </c>
      <c r="AL36" s="136"/>
      <c r="AM36" s="136"/>
      <c r="AN36" s="275">
        <v>2021.0</v>
      </c>
      <c r="AO36" s="242" t="s">
        <v>3778</v>
      </c>
      <c r="AP36" s="136"/>
      <c r="AQ36" s="242" t="s">
        <v>4597</v>
      </c>
      <c r="AR36" s="136"/>
      <c r="AS36" s="136"/>
      <c r="AT36" s="136"/>
      <c r="AU36" s="275">
        <v>1664.0</v>
      </c>
      <c r="AV36" s="140">
        <v>0.01246180576</v>
      </c>
      <c r="AW36" s="136"/>
      <c r="AX36" s="275">
        <v>2021.0</v>
      </c>
      <c r="AY36" s="136"/>
      <c r="AZ36" s="136"/>
      <c r="BA36" s="136"/>
      <c r="BB36" s="100" t="s">
        <v>2578</v>
      </c>
      <c r="BC36" s="136"/>
      <c r="BD36" s="136"/>
      <c r="BE36" s="136"/>
      <c r="BF36" s="136"/>
      <c r="BG36" s="100" t="s">
        <v>4452</v>
      </c>
      <c r="BH36" s="136"/>
      <c r="BI36" s="136"/>
      <c r="BJ36" s="136"/>
      <c r="BK36" s="136"/>
      <c r="BL36" s="100" t="s">
        <v>4738</v>
      </c>
      <c r="BM36" s="100" t="s">
        <v>4659</v>
      </c>
      <c r="BN36" s="242" t="s">
        <v>4614</v>
      </c>
    </row>
    <row r="37" ht="15.75" customHeight="1">
      <c r="A37" s="738">
        <v>129.0</v>
      </c>
      <c r="B37" s="777">
        <v>32.0</v>
      </c>
      <c r="C37" s="275">
        <v>3.0</v>
      </c>
      <c r="D37" s="275">
        <v>36.0</v>
      </c>
      <c r="E37" s="136"/>
      <c r="F37" s="242" t="s">
        <v>4718</v>
      </c>
      <c r="G37" s="136"/>
      <c r="H37" s="779" t="s">
        <v>4025</v>
      </c>
      <c r="I37" s="4" t="s">
        <v>4739</v>
      </c>
      <c r="J37" s="100" t="s">
        <v>4026</v>
      </c>
      <c r="K37" s="100" t="s">
        <v>4026</v>
      </c>
      <c r="L37" s="136"/>
      <c r="M37" s="136"/>
      <c r="N37" s="100" t="s">
        <v>68</v>
      </c>
      <c r="O37" s="136"/>
      <c r="P37" s="136"/>
      <c r="Q37" s="804">
        <v>85364.0</v>
      </c>
      <c r="R37" s="776">
        <v>230006.0</v>
      </c>
      <c r="S37" s="138">
        <v>163953.0</v>
      </c>
      <c r="T37" s="136"/>
      <c r="U37" s="777">
        <v>8720389.9</v>
      </c>
      <c r="V37" s="136"/>
      <c r="W37" s="133" t="s">
        <v>4608</v>
      </c>
      <c r="X37" s="100" t="s">
        <v>4609</v>
      </c>
      <c r="Y37" s="738">
        <v>1.0</v>
      </c>
      <c r="Z37" s="100" t="s">
        <v>54</v>
      </c>
      <c r="AA37" s="776">
        <v>3.0</v>
      </c>
      <c r="AB37" s="242" t="s">
        <v>4711</v>
      </c>
      <c r="AC37" s="136"/>
      <c r="AD37" s="275">
        <v>0.245</v>
      </c>
      <c r="AE37" s="136"/>
      <c r="AF37" s="136"/>
      <c r="AG37" s="136"/>
      <c r="AH37" s="275">
        <v>1.135135135</v>
      </c>
      <c r="AI37" s="136"/>
      <c r="AJ37" s="136"/>
      <c r="AK37" s="100" t="s">
        <v>3334</v>
      </c>
      <c r="AL37" s="136"/>
      <c r="AM37" s="136"/>
      <c r="AN37" s="275">
        <v>2021.0</v>
      </c>
      <c r="AO37" s="100" t="s">
        <v>1965</v>
      </c>
      <c r="AP37" s="136"/>
      <c r="AQ37" s="242" t="s">
        <v>4711</v>
      </c>
      <c r="AR37" s="136"/>
      <c r="AS37" s="136"/>
      <c r="AT37" s="136"/>
      <c r="AU37" s="275">
        <v>85364.0</v>
      </c>
      <c r="AV37" s="140">
        <v>0.6392966269</v>
      </c>
      <c r="AW37" s="136"/>
      <c r="AX37" s="275">
        <v>2021.0</v>
      </c>
      <c r="AY37" s="136"/>
      <c r="AZ37" s="136"/>
      <c r="BA37" s="136"/>
      <c r="BB37" s="242" t="s">
        <v>4740</v>
      </c>
      <c r="BC37" s="136"/>
      <c r="BD37" s="136"/>
      <c r="BE37" s="136"/>
      <c r="BF37" s="136"/>
      <c r="BG37" s="100" t="s">
        <v>4452</v>
      </c>
      <c r="BH37" s="136"/>
      <c r="BI37" s="136"/>
      <c r="BJ37" s="136"/>
      <c r="BK37" s="136"/>
      <c r="BL37" s="100" t="s">
        <v>4738</v>
      </c>
      <c r="BM37" s="100" t="s">
        <v>4741</v>
      </c>
      <c r="BN37" s="100" t="s">
        <v>4742</v>
      </c>
    </row>
    <row r="38" ht="15.75" customHeight="1">
      <c r="A38" s="776">
        <v>77.0</v>
      </c>
      <c r="B38" s="777">
        <v>31.0</v>
      </c>
      <c r="C38" s="275">
        <v>4.0</v>
      </c>
      <c r="D38" s="275">
        <v>37.0</v>
      </c>
      <c r="E38" s="225"/>
      <c r="F38" s="786" t="s">
        <v>4743</v>
      </c>
      <c r="G38" s="779" t="s">
        <v>4744</v>
      </c>
      <c r="H38" s="779" t="s">
        <v>4745</v>
      </c>
      <c r="I38" s="4" t="s">
        <v>4746</v>
      </c>
      <c r="J38" s="808" t="s">
        <v>4747</v>
      </c>
      <c r="K38" s="809" t="s">
        <v>4747</v>
      </c>
      <c r="L38" s="810">
        <v>1.0</v>
      </c>
      <c r="M38" s="225"/>
      <c r="N38" s="776">
        <v>1.0</v>
      </c>
      <c r="O38" s="225"/>
      <c r="P38" s="779" t="s">
        <v>52</v>
      </c>
      <c r="Q38" s="804">
        <v>1.0</v>
      </c>
      <c r="R38" s="776">
        <v>0.0</v>
      </c>
      <c r="S38" s="225"/>
      <c r="T38" s="225"/>
      <c r="U38" s="225"/>
      <c r="V38" s="777">
        <v>1.0</v>
      </c>
      <c r="W38" s="779" t="s">
        <v>4587</v>
      </c>
      <c r="X38" s="779" t="s">
        <v>4748</v>
      </c>
      <c r="Y38" s="777">
        <v>1.0</v>
      </c>
      <c r="Z38" s="786" t="s">
        <v>77</v>
      </c>
      <c r="AA38" s="776">
        <v>2.0</v>
      </c>
      <c r="AB38" s="782" t="s">
        <v>3232</v>
      </c>
      <c r="AC38" s="225"/>
      <c r="AD38" s="225"/>
      <c r="AE38" s="225"/>
      <c r="AF38" s="225"/>
      <c r="AG38" s="225"/>
      <c r="AH38" s="225"/>
      <c r="AI38" s="225"/>
      <c r="AJ38" s="225"/>
      <c r="AK38" s="225"/>
      <c r="AL38" s="225"/>
      <c r="AM38" s="225"/>
      <c r="AN38" s="225"/>
      <c r="AO38" s="225"/>
      <c r="AP38" s="225"/>
      <c r="AQ38" s="225"/>
      <c r="AR38" s="225"/>
      <c r="AS38" s="225"/>
      <c r="AT38" s="225"/>
      <c r="AU38" s="225"/>
      <c r="AV38" s="225"/>
      <c r="AW38" s="225"/>
      <c r="AX38" s="225"/>
      <c r="AY38" s="225"/>
      <c r="AZ38" s="225"/>
      <c r="BA38" s="225"/>
      <c r="BB38" s="225"/>
      <c r="BC38" s="225"/>
      <c r="BD38" s="225"/>
      <c r="BE38" s="225"/>
      <c r="BF38" s="225"/>
      <c r="BG38" s="777">
        <v>1.38</v>
      </c>
      <c r="BH38" s="777">
        <v>0.62</v>
      </c>
      <c r="BI38" s="777">
        <v>0.41</v>
      </c>
      <c r="BJ38" s="777">
        <v>0.28</v>
      </c>
      <c r="BK38" s="777">
        <v>1.512</v>
      </c>
      <c r="BL38" s="777">
        <v>0.47</v>
      </c>
      <c r="BM38" s="225"/>
      <c r="BN38" s="225"/>
    </row>
    <row r="39" ht="15.75" customHeight="1">
      <c r="A39" s="776">
        <v>78.0</v>
      </c>
      <c r="B39" s="777">
        <v>31.0</v>
      </c>
      <c r="C39" s="275">
        <v>4.0</v>
      </c>
      <c r="D39" s="275">
        <v>38.0</v>
      </c>
      <c r="E39" s="225"/>
      <c r="F39" s="786" t="s">
        <v>4749</v>
      </c>
      <c r="G39" s="779" t="s">
        <v>4744</v>
      </c>
      <c r="H39" s="779" t="s">
        <v>4745</v>
      </c>
      <c r="I39" s="4" t="s">
        <v>4750</v>
      </c>
      <c r="J39" s="808" t="s">
        <v>4747</v>
      </c>
      <c r="K39" s="809" t="s">
        <v>4747</v>
      </c>
      <c r="L39" s="811"/>
      <c r="M39" s="225"/>
      <c r="N39" s="786" t="s">
        <v>68</v>
      </c>
      <c r="O39" s="225"/>
      <c r="P39" s="779" t="s">
        <v>52</v>
      </c>
      <c r="Q39" s="804">
        <v>1.0</v>
      </c>
      <c r="R39" s="776">
        <v>0.0</v>
      </c>
      <c r="S39" s="225"/>
      <c r="T39" s="225"/>
      <c r="U39" s="225"/>
      <c r="V39" s="776">
        <v>2.0</v>
      </c>
      <c r="W39" s="779" t="s">
        <v>4587</v>
      </c>
      <c r="X39" s="779" t="s">
        <v>4751</v>
      </c>
      <c r="Y39" s="776">
        <v>1.0</v>
      </c>
      <c r="Z39" s="786" t="s">
        <v>77</v>
      </c>
      <c r="AA39" s="776">
        <v>2.0</v>
      </c>
      <c r="AB39" s="812" t="s">
        <v>3232</v>
      </c>
      <c r="AC39" s="225"/>
      <c r="AD39" s="777">
        <v>1.9</v>
      </c>
      <c r="AE39" s="225"/>
      <c r="AF39" s="225"/>
      <c r="AG39" s="225"/>
      <c r="AH39" s="225"/>
      <c r="AI39" s="225"/>
      <c r="AJ39" s="225"/>
      <c r="AK39" s="225"/>
      <c r="AL39" s="225"/>
      <c r="AM39" s="225"/>
      <c r="AN39" s="225"/>
      <c r="AO39" s="225"/>
      <c r="AP39" s="225"/>
      <c r="AQ39" s="225"/>
      <c r="AR39" s="225"/>
      <c r="AS39" s="225"/>
      <c r="AT39" s="225"/>
      <c r="AU39" s="225"/>
      <c r="AV39" s="225"/>
      <c r="AW39" s="225"/>
      <c r="AX39" s="225"/>
      <c r="AY39" s="225"/>
      <c r="AZ39" s="225"/>
      <c r="BA39" s="225"/>
      <c r="BB39" s="225"/>
      <c r="BC39" s="225"/>
      <c r="BD39" s="225"/>
      <c r="BE39" s="225"/>
      <c r="BF39" s="225"/>
      <c r="BG39" s="225"/>
      <c r="BH39" s="225"/>
      <c r="BI39" s="225"/>
      <c r="BJ39" s="225"/>
      <c r="BK39" s="776">
        <v>1.9</v>
      </c>
      <c r="BL39" s="225"/>
      <c r="BM39" s="225"/>
      <c r="BN39" s="225"/>
    </row>
    <row r="40" ht="15.75" customHeight="1">
      <c r="A40" s="776">
        <v>76.0</v>
      </c>
      <c r="B40" s="777">
        <v>31.0</v>
      </c>
      <c r="C40" s="275">
        <v>4.0</v>
      </c>
      <c r="D40" s="275">
        <v>39.0</v>
      </c>
      <c r="E40" s="225"/>
      <c r="F40" s="802" t="s">
        <v>4752</v>
      </c>
      <c r="G40" s="779" t="s">
        <v>4753</v>
      </c>
      <c r="H40" s="808" t="s">
        <v>4754</v>
      </c>
      <c r="I40" s="4" t="s">
        <v>4755</v>
      </c>
      <c r="J40" s="808" t="s">
        <v>4756</v>
      </c>
      <c r="K40" s="809" t="s">
        <v>4756</v>
      </c>
      <c r="L40" s="810">
        <v>1.0</v>
      </c>
      <c r="M40" s="225"/>
      <c r="N40" s="776">
        <v>1.0</v>
      </c>
      <c r="O40" s="225"/>
      <c r="P40" s="779" t="s">
        <v>52</v>
      </c>
      <c r="Q40" s="804">
        <v>1.0</v>
      </c>
      <c r="R40" s="776">
        <v>0.0</v>
      </c>
      <c r="S40" s="225"/>
      <c r="T40" s="225"/>
      <c r="U40" s="225"/>
      <c r="V40" s="777">
        <v>1.0</v>
      </c>
      <c r="W40" s="779" t="s">
        <v>4587</v>
      </c>
      <c r="X40" s="779" t="s">
        <v>4748</v>
      </c>
      <c r="Y40" s="777">
        <v>1.0</v>
      </c>
      <c r="Z40" s="779" t="s">
        <v>54</v>
      </c>
      <c r="AA40" s="776">
        <v>3.0</v>
      </c>
      <c r="AB40" s="782" t="s">
        <v>1965</v>
      </c>
      <c r="AC40" s="225"/>
      <c r="AD40" s="225"/>
      <c r="AE40" s="225"/>
      <c r="AF40" s="225"/>
      <c r="AG40" s="225"/>
      <c r="AH40" s="225"/>
      <c r="AI40" s="225"/>
      <c r="AJ40" s="225"/>
      <c r="AK40" s="225"/>
      <c r="AL40" s="225"/>
      <c r="AM40" s="225"/>
      <c r="AN40" s="225"/>
      <c r="AO40" s="225"/>
      <c r="AP40" s="225"/>
      <c r="AQ40" s="225"/>
      <c r="AR40" s="225"/>
      <c r="AS40" s="225"/>
      <c r="AT40" s="225"/>
      <c r="AU40" s="225"/>
      <c r="AV40" s="225"/>
      <c r="AW40" s="225"/>
      <c r="AX40" s="225"/>
      <c r="AY40" s="225"/>
      <c r="AZ40" s="225"/>
      <c r="BA40" s="225"/>
      <c r="BB40" s="225"/>
      <c r="BC40" s="225"/>
      <c r="BD40" s="225"/>
      <c r="BE40" s="225"/>
      <c r="BF40" s="225"/>
      <c r="BG40" s="777">
        <v>0.17</v>
      </c>
      <c r="BH40" s="777">
        <v>0.11</v>
      </c>
      <c r="BI40" s="777">
        <v>0.4</v>
      </c>
      <c r="BJ40" s="777">
        <v>0.15</v>
      </c>
      <c r="BK40" s="777">
        <v>0.275</v>
      </c>
      <c r="BL40" s="777">
        <v>0.57</v>
      </c>
      <c r="BM40" s="225"/>
      <c r="BN40" s="225"/>
    </row>
    <row r="41" ht="15.75" customHeight="1">
      <c r="A41" s="776">
        <v>80.0</v>
      </c>
      <c r="B41" s="777">
        <v>31.0</v>
      </c>
      <c r="C41" s="275">
        <v>4.0</v>
      </c>
      <c r="D41" s="275">
        <v>40.0</v>
      </c>
      <c r="E41" s="225"/>
      <c r="F41" s="786" t="s">
        <v>4757</v>
      </c>
      <c r="G41" s="779" t="s">
        <v>4758</v>
      </c>
      <c r="H41" s="779" t="s">
        <v>4757</v>
      </c>
      <c r="I41" s="4" t="s">
        <v>4759</v>
      </c>
      <c r="J41" s="808" t="s">
        <v>4760</v>
      </c>
      <c r="K41" s="809" t="s">
        <v>4760</v>
      </c>
      <c r="L41" s="810">
        <v>1.0</v>
      </c>
      <c r="M41" s="225"/>
      <c r="N41" s="776">
        <v>1.0</v>
      </c>
      <c r="O41" s="225"/>
      <c r="P41" s="779" t="s">
        <v>52</v>
      </c>
      <c r="Q41" s="804">
        <v>1.0</v>
      </c>
      <c r="R41" s="776">
        <v>0.0</v>
      </c>
      <c r="S41" s="225"/>
      <c r="T41" s="225"/>
      <c r="U41" s="225"/>
      <c r="V41" s="777">
        <v>1.0</v>
      </c>
      <c r="W41" s="779" t="s">
        <v>4587</v>
      </c>
      <c r="X41" s="779" t="s">
        <v>4717</v>
      </c>
      <c r="Y41" s="777">
        <v>1.0</v>
      </c>
      <c r="Z41" s="786" t="s">
        <v>77</v>
      </c>
      <c r="AA41" s="776">
        <v>2.0</v>
      </c>
      <c r="AB41" s="782" t="s">
        <v>3232</v>
      </c>
      <c r="AC41" s="225"/>
      <c r="AD41" s="225"/>
      <c r="AE41" s="225"/>
      <c r="AF41" s="225"/>
      <c r="AG41" s="225"/>
      <c r="AH41" s="225"/>
      <c r="AI41" s="225"/>
      <c r="AJ41" s="225"/>
      <c r="AK41" s="225"/>
      <c r="AL41" s="225"/>
      <c r="AM41" s="225"/>
      <c r="AN41" s="225"/>
      <c r="AO41" s="225"/>
      <c r="AP41" s="225"/>
      <c r="AQ41" s="225"/>
      <c r="AR41" s="225"/>
      <c r="AS41" s="225"/>
      <c r="AT41" s="225"/>
      <c r="AU41" s="225"/>
      <c r="AV41" s="225"/>
      <c r="AW41" s="225"/>
      <c r="AX41" s="225"/>
      <c r="AY41" s="225"/>
      <c r="AZ41" s="225"/>
      <c r="BA41" s="225"/>
      <c r="BB41" s="225"/>
      <c r="BC41" s="225"/>
      <c r="BD41" s="225"/>
      <c r="BE41" s="225"/>
      <c r="BF41" s="225"/>
      <c r="BG41" s="777">
        <v>0.1265</v>
      </c>
      <c r="BH41" s="777">
        <v>0.1123</v>
      </c>
      <c r="BI41" s="777">
        <v>0.0758</v>
      </c>
      <c r="BJ41" s="777">
        <v>0.0197</v>
      </c>
      <c r="BK41" s="777">
        <v>1.482</v>
      </c>
      <c r="BL41" s="777">
        <v>0.75</v>
      </c>
      <c r="BM41" s="225"/>
      <c r="BN41" s="225"/>
    </row>
    <row r="42" ht="15.75" customHeight="1">
      <c r="A42" s="776">
        <v>79.0</v>
      </c>
      <c r="B42" s="777">
        <v>31.0</v>
      </c>
      <c r="C42" s="275">
        <v>4.0</v>
      </c>
      <c r="D42" s="275">
        <v>41.0</v>
      </c>
      <c r="E42" s="225"/>
      <c r="F42" s="779" t="s">
        <v>4761</v>
      </c>
      <c r="G42" s="779" t="s">
        <v>4762</v>
      </c>
      <c r="H42" s="779" t="s">
        <v>4761</v>
      </c>
      <c r="I42" s="4" t="s">
        <v>4763</v>
      </c>
      <c r="J42" s="813" t="s">
        <v>4764</v>
      </c>
      <c r="K42" s="809" t="s">
        <v>4764</v>
      </c>
      <c r="L42" s="814">
        <v>1.0</v>
      </c>
      <c r="M42" s="225"/>
      <c r="N42" s="776">
        <v>1.0</v>
      </c>
      <c r="O42" s="225"/>
      <c r="P42" s="779" t="s">
        <v>52</v>
      </c>
      <c r="Q42" s="804">
        <v>1.0</v>
      </c>
      <c r="R42" s="776">
        <v>0.0</v>
      </c>
      <c r="S42" s="225"/>
      <c r="T42" s="225"/>
      <c r="U42" s="225"/>
      <c r="V42" s="777">
        <v>1.0</v>
      </c>
      <c r="W42" s="779" t="s">
        <v>4587</v>
      </c>
      <c r="X42" s="779" t="s">
        <v>4644</v>
      </c>
      <c r="Y42" s="777">
        <v>1.0</v>
      </c>
      <c r="Z42" s="786" t="s">
        <v>77</v>
      </c>
      <c r="AA42" s="776">
        <v>2.0</v>
      </c>
      <c r="AB42" s="782" t="s">
        <v>3232</v>
      </c>
      <c r="AC42" s="225"/>
      <c r="AD42" s="225"/>
      <c r="AE42" s="225"/>
      <c r="AF42" s="225"/>
      <c r="AG42" s="225"/>
      <c r="AH42" s="225"/>
      <c r="AI42" s="225"/>
      <c r="AJ42" s="225"/>
      <c r="AK42" s="225"/>
      <c r="AL42" s="225"/>
      <c r="AM42" s="225"/>
      <c r="AN42" s="225"/>
      <c r="AO42" s="225"/>
      <c r="AP42" s="225"/>
      <c r="AQ42" s="225"/>
      <c r="AR42" s="225"/>
      <c r="AS42" s="225"/>
      <c r="AT42" s="225"/>
      <c r="AU42" s="225"/>
      <c r="AV42" s="225"/>
      <c r="AW42" s="225"/>
      <c r="AX42" s="225"/>
      <c r="AY42" s="225"/>
      <c r="AZ42" s="225"/>
      <c r="BA42" s="225"/>
      <c r="BB42" s="225"/>
      <c r="BC42" s="225"/>
      <c r="BD42" s="225"/>
      <c r="BE42" s="225"/>
      <c r="BF42" s="225"/>
      <c r="BG42" s="777">
        <v>4.5</v>
      </c>
      <c r="BH42" s="777">
        <v>3.5</v>
      </c>
      <c r="BI42" s="777">
        <v>2.3</v>
      </c>
      <c r="BJ42" s="777">
        <v>0.6</v>
      </c>
      <c r="BK42" s="777">
        <v>1.522</v>
      </c>
      <c r="BL42" s="777">
        <v>0.42</v>
      </c>
      <c r="BM42" s="225"/>
      <c r="BN42" s="225"/>
    </row>
    <row r="43" ht="15.75" customHeight="1">
      <c r="A43" s="776">
        <v>71.0</v>
      </c>
      <c r="B43" s="777">
        <v>31.0</v>
      </c>
      <c r="C43" s="275">
        <v>4.0</v>
      </c>
      <c r="D43" s="275">
        <v>42.0</v>
      </c>
      <c r="E43" s="225"/>
      <c r="F43" s="815" t="s">
        <v>4765</v>
      </c>
      <c r="G43" s="779" t="s">
        <v>4766</v>
      </c>
      <c r="H43" s="808" t="s">
        <v>4765</v>
      </c>
      <c r="I43" s="4" t="s">
        <v>4767</v>
      </c>
      <c r="J43" s="808" t="s">
        <v>4768</v>
      </c>
      <c r="K43" s="809" t="s">
        <v>4768</v>
      </c>
      <c r="L43" s="810">
        <v>1.0</v>
      </c>
      <c r="M43" s="225"/>
      <c r="N43" s="776">
        <v>1.0</v>
      </c>
      <c r="O43" s="779" t="s">
        <v>52</v>
      </c>
      <c r="P43" s="779" t="s">
        <v>52</v>
      </c>
      <c r="Q43" s="804">
        <v>2178.3</v>
      </c>
      <c r="R43" s="776">
        <v>8713.2</v>
      </c>
      <c r="S43" s="780">
        <v>5790.0</v>
      </c>
      <c r="T43" s="781"/>
      <c r="U43" s="777">
        <v>779128.2</v>
      </c>
      <c r="V43" s="777">
        <v>1.0</v>
      </c>
      <c r="W43" s="779" t="s">
        <v>4587</v>
      </c>
      <c r="X43" s="779" t="s">
        <v>4717</v>
      </c>
      <c r="Y43" s="777">
        <v>1.0</v>
      </c>
      <c r="Z43" s="779" t="s">
        <v>64</v>
      </c>
      <c r="AA43" s="776">
        <v>1.0</v>
      </c>
      <c r="AB43" s="779" t="s">
        <v>998</v>
      </c>
      <c r="AC43" s="225"/>
      <c r="AD43" s="225"/>
      <c r="AE43" s="225"/>
      <c r="AF43" s="225"/>
      <c r="AG43" s="225"/>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777">
        <v>0.6556</v>
      </c>
      <c r="BH43" s="777">
        <v>0.3748</v>
      </c>
      <c r="BI43" s="777">
        <v>0.4078</v>
      </c>
      <c r="BJ43" s="777">
        <v>0.1551</v>
      </c>
      <c r="BK43" s="777">
        <v>0.919</v>
      </c>
      <c r="BL43" s="777">
        <v>1.23</v>
      </c>
      <c r="BM43" s="225"/>
      <c r="BN43" s="225"/>
    </row>
    <row r="44" ht="15.75" customHeight="1">
      <c r="A44" s="776">
        <v>72.0</v>
      </c>
      <c r="B44" s="777">
        <v>31.0</v>
      </c>
      <c r="C44" s="275">
        <v>4.0</v>
      </c>
      <c r="D44" s="275">
        <v>43.0</v>
      </c>
      <c r="E44" s="225"/>
      <c r="F44" s="815" t="s">
        <v>4765</v>
      </c>
      <c r="G44" s="779" t="s">
        <v>4766</v>
      </c>
      <c r="H44" s="808" t="s">
        <v>4765</v>
      </c>
      <c r="I44" s="4" t="s">
        <v>4769</v>
      </c>
      <c r="J44" s="808" t="s">
        <v>4768</v>
      </c>
      <c r="K44" s="809" t="s">
        <v>4768</v>
      </c>
      <c r="L44" s="811"/>
      <c r="M44" s="225"/>
      <c r="N44" s="786" t="s">
        <v>68</v>
      </c>
      <c r="O44" s="779" t="s">
        <v>52</v>
      </c>
      <c r="P44" s="779" t="s">
        <v>52</v>
      </c>
      <c r="Q44" s="804">
        <v>2178.3</v>
      </c>
      <c r="R44" s="776">
        <v>8713.2</v>
      </c>
      <c r="S44" s="780">
        <v>5790.0</v>
      </c>
      <c r="T44" s="781"/>
      <c r="U44" s="777">
        <v>779128.2</v>
      </c>
      <c r="V44" s="777">
        <v>2.0</v>
      </c>
      <c r="W44" s="779" t="s">
        <v>4587</v>
      </c>
      <c r="X44" s="779" t="s">
        <v>4588</v>
      </c>
      <c r="Y44" s="777">
        <v>1.0</v>
      </c>
      <c r="Z44" s="786" t="s">
        <v>77</v>
      </c>
      <c r="AA44" s="776">
        <v>2.0</v>
      </c>
      <c r="AB44" s="782" t="s">
        <v>3232</v>
      </c>
      <c r="AC44" s="225"/>
      <c r="AD44" s="225"/>
      <c r="AE44" s="225"/>
      <c r="AF44" s="225"/>
      <c r="AG44" s="225"/>
      <c r="AH44" s="225"/>
      <c r="AI44" s="225"/>
      <c r="AJ44" s="225"/>
      <c r="AK44" s="225"/>
      <c r="AL44" s="225"/>
      <c r="AM44" s="225"/>
      <c r="AN44" s="225"/>
      <c r="AO44" s="225"/>
      <c r="AP44" s="225"/>
      <c r="AQ44" s="225"/>
      <c r="AR44" s="225"/>
      <c r="AS44" s="225"/>
      <c r="AT44" s="225"/>
      <c r="AU44" s="225"/>
      <c r="AV44" s="225"/>
      <c r="AW44" s="225"/>
      <c r="AX44" s="225"/>
      <c r="AY44" s="225"/>
      <c r="AZ44" s="225"/>
      <c r="BA44" s="225"/>
      <c r="BB44" s="225"/>
      <c r="BC44" s="225"/>
      <c r="BD44" s="225"/>
      <c r="BE44" s="225"/>
      <c r="BF44" s="225"/>
      <c r="BG44" s="777">
        <v>0.44</v>
      </c>
      <c r="BH44" s="777">
        <v>0.31</v>
      </c>
      <c r="BI44" s="777">
        <v>0.24</v>
      </c>
      <c r="BJ44" s="777">
        <v>0.0806</v>
      </c>
      <c r="BK44" s="777">
        <v>1.292</v>
      </c>
      <c r="BL44" s="777">
        <v>0.47</v>
      </c>
      <c r="BM44" s="225"/>
      <c r="BN44" s="225"/>
    </row>
    <row r="45" ht="15.75" customHeight="1">
      <c r="A45" s="776">
        <v>73.0</v>
      </c>
      <c r="B45" s="777">
        <v>31.0</v>
      </c>
      <c r="C45" s="275">
        <v>4.0</v>
      </c>
      <c r="D45" s="275">
        <v>44.0</v>
      </c>
      <c r="E45" s="225"/>
      <c r="F45" s="815" t="s">
        <v>4765</v>
      </c>
      <c r="G45" s="779" t="s">
        <v>4766</v>
      </c>
      <c r="H45" s="808" t="s">
        <v>4765</v>
      </c>
      <c r="I45" s="4" t="s">
        <v>4770</v>
      </c>
      <c r="J45" s="808" t="s">
        <v>4768</v>
      </c>
      <c r="K45" s="809" t="s">
        <v>4768</v>
      </c>
      <c r="L45" s="811"/>
      <c r="M45" s="225"/>
      <c r="N45" s="786" t="s">
        <v>68</v>
      </c>
      <c r="O45" s="779" t="s">
        <v>52</v>
      </c>
      <c r="P45" s="779" t="s">
        <v>52</v>
      </c>
      <c r="Q45" s="804">
        <v>2178.3</v>
      </c>
      <c r="R45" s="776">
        <v>8713.2</v>
      </c>
      <c r="S45" s="780">
        <v>5790.0</v>
      </c>
      <c r="T45" s="781"/>
      <c r="U45" s="777">
        <v>779128.2</v>
      </c>
      <c r="V45" s="777">
        <v>2.0</v>
      </c>
      <c r="W45" s="779" t="s">
        <v>4587</v>
      </c>
      <c r="X45" s="779" t="s">
        <v>4715</v>
      </c>
      <c r="Y45" s="777">
        <v>1.0</v>
      </c>
      <c r="Z45" s="779" t="s">
        <v>54</v>
      </c>
      <c r="AA45" s="776">
        <v>3.0</v>
      </c>
      <c r="AB45" s="782" t="s">
        <v>1965</v>
      </c>
      <c r="AC45" s="225"/>
      <c r="AD45" s="225"/>
      <c r="AE45" s="225"/>
      <c r="AF45" s="225"/>
      <c r="AG45" s="225"/>
      <c r="AH45" s="225"/>
      <c r="AI45" s="225"/>
      <c r="AJ45" s="225"/>
      <c r="AK45" s="225"/>
      <c r="AL45" s="225"/>
      <c r="AM45" s="225"/>
      <c r="AN45" s="225"/>
      <c r="AO45" s="225"/>
      <c r="AP45" s="225"/>
      <c r="AQ45" s="225"/>
      <c r="AR45" s="225"/>
      <c r="AS45" s="225"/>
      <c r="AT45" s="225"/>
      <c r="AU45" s="225"/>
      <c r="AV45" s="225"/>
      <c r="AW45" s="225"/>
      <c r="AX45" s="225"/>
      <c r="AY45" s="225"/>
      <c r="AZ45" s="225"/>
      <c r="BA45" s="225"/>
      <c r="BB45" s="225"/>
      <c r="BC45" s="225"/>
      <c r="BD45" s="225"/>
      <c r="BE45" s="225"/>
      <c r="BF45" s="225"/>
      <c r="BG45" s="777">
        <v>0.463</v>
      </c>
      <c r="BH45" s="777">
        <v>0.3859</v>
      </c>
      <c r="BI45" s="777">
        <v>0.5701</v>
      </c>
      <c r="BJ45" s="777">
        <v>0.1591</v>
      </c>
      <c r="BK45" s="777">
        <v>0.677</v>
      </c>
      <c r="BL45" s="777">
        <v>1.12</v>
      </c>
      <c r="BM45" s="225"/>
      <c r="BN45" s="225"/>
    </row>
    <row r="46" ht="15.75" customHeight="1">
      <c r="A46" s="776">
        <v>74.0</v>
      </c>
      <c r="B46" s="777">
        <v>31.0</v>
      </c>
      <c r="C46" s="275">
        <v>4.0</v>
      </c>
      <c r="D46" s="275">
        <v>45.0</v>
      </c>
      <c r="E46" s="225"/>
      <c r="F46" s="815" t="s">
        <v>4765</v>
      </c>
      <c r="G46" s="779" t="s">
        <v>4766</v>
      </c>
      <c r="H46" s="808" t="s">
        <v>4765</v>
      </c>
      <c r="I46" s="4" t="s">
        <v>4771</v>
      </c>
      <c r="J46" s="808" t="s">
        <v>4768</v>
      </c>
      <c r="K46" s="809" t="s">
        <v>4768</v>
      </c>
      <c r="L46" s="811"/>
      <c r="M46" s="225"/>
      <c r="N46" s="786" t="s">
        <v>68</v>
      </c>
      <c r="O46" s="779" t="s">
        <v>52</v>
      </c>
      <c r="P46" s="779" t="s">
        <v>52</v>
      </c>
      <c r="Q46" s="804">
        <v>2178.3</v>
      </c>
      <c r="R46" s="776">
        <v>8713.2</v>
      </c>
      <c r="S46" s="780">
        <v>5790.0</v>
      </c>
      <c r="T46" s="781"/>
      <c r="U46" s="777">
        <v>779128.2</v>
      </c>
      <c r="V46" s="777">
        <v>2.0</v>
      </c>
      <c r="W46" s="779" t="s">
        <v>4587</v>
      </c>
      <c r="X46" s="779" t="s">
        <v>4772</v>
      </c>
      <c r="Y46" s="777">
        <v>1.0</v>
      </c>
      <c r="Z46" s="779" t="s">
        <v>54</v>
      </c>
      <c r="AA46" s="776">
        <v>3.0</v>
      </c>
      <c r="AB46" s="782" t="s">
        <v>1965</v>
      </c>
      <c r="AC46" s="225"/>
      <c r="AD46" s="225"/>
      <c r="AE46" s="225"/>
      <c r="AF46" s="225"/>
      <c r="AG46" s="225"/>
      <c r="AH46" s="225"/>
      <c r="AI46" s="225"/>
      <c r="AJ46" s="225"/>
      <c r="AK46" s="225"/>
      <c r="AL46" s="225"/>
      <c r="AM46" s="225"/>
      <c r="AN46" s="225"/>
      <c r="AO46" s="225"/>
      <c r="AP46" s="225"/>
      <c r="AQ46" s="225"/>
      <c r="AR46" s="225"/>
      <c r="AS46" s="225"/>
      <c r="AT46" s="225"/>
      <c r="AU46" s="225"/>
      <c r="AV46" s="225"/>
      <c r="AW46" s="225"/>
      <c r="AX46" s="225"/>
      <c r="AY46" s="225"/>
      <c r="AZ46" s="225"/>
      <c r="BA46" s="225"/>
      <c r="BB46" s="225"/>
      <c r="BC46" s="225"/>
      <c r="BD46" s="225"/>
      <c r="BE46" s="225"/>
      <c r="BF46" s="225"/>
      <c r="BG46" s="777">
        <v>0.34</v>
      </c>
      <c r="BH46" s="777">
        <v>0.24</v>
      </c>
      <c r="BI46" s="777">
        <v>0.4053</v>
      </c>
      <c r="BJ46" s="777">
        <v>0.1091</v>
      </c>
      <c r="BK46" s="777">
        <v>0.592</v>
      </c>
      <c r="BL46" s="777">
        <v>1.14</v>
      </c>
      <c r="BM46" s="225"/>
      <c r="BN46" s="225"/>
    </row>
    <row r="47" ht="15.75" customHeight="1">
      <c r="A47" s="816">
        <v>139.0</v>
      </c>
      <c r="B47" s="275">
        <v>31.0</v>
      </c>
      <c r="C47" s="275">
        <v>4.0</v>
      </c>
      <c r="D47" s="275">
        <v>46.0</v>
      </c>
      <c r="E47" s="136"/>
      <c r="F47" s="242" t="s">
        <v>4773</v>
      </c>
      <c r="G47" s="136"/>
      <c r="H47" s="779" t="s">
        <v>3090</v>
      </c>
      <c r="I47" s="4" t="s">
        <v>4774</v>
      </c>
      <c r="J47" s="100" t="s">
        <v>1246</v>
      </c>
      <c r="K47" s="100" t="s">
        <v>97</v>
      </c>
      <c r="L47" s="136"/>
      <c r="M47" s="136"/>
      <c r="N47" s="275">
        <v>1.0</v>
      </c>
      <c r="O47" s="136"/>
      <c r="P47" s="136"/>
      <c r="Q47" s="275">
        <v>6062.0</v>
      </c>
      <c r="R47" s="138">
        <v>113837.0</v>
      </c>
      <c r="S47" s="138">
        <v>73985.0</v>
      </c>
      <c r="T47" s="136"/>
      <c r="U47" s="275">
        <v>1.46269084E7</v>
      </c>
      <c r="V47" s="136"/>
      <c r="W47" s="133" t="s">
        <v>4608</v>
      </c>
      <c r="X47" s="100" t="s">
        <v>4609</v>
      </c>
      <c r="Y47" s="495" t="s">
        <v>4657</v>
      </c>
      <c r="Z47" s="136"/>
      <c r="AA47" s="817"/>
      <c r="AB47" s="818" t="s">
        <v>4665</v>
      </c>
      <c r="AC47" s="136"/>
      <c r="AD47" s="100" t="s">
        <v>2578</v>
      </c>
      <c r="AE47" s="136"/>
      <c r="AF47" s="136"/>
      <c r="AG47" s="136"/>
      <c r="AH47" s="100" t="s">
        <v>2578</v>
      </c>
      <c r="AI47" s="136"/>
      <c r="AJ47" s="136"/>
      <c r="AK47" s="242" t="s">
        <v>4658</v>
      </c>
      <c r="AL47" s="136"/>
      <c r="AM47" s="136"/>
      <c r="AN47" s="275">
        <v>2021.0</v>
      </c>
      <c r="AO47" s="100" t="s">
        <v>4612</v>
      </c>
      <c r="AP47" s="136"/>
      <c r="AQ47" s="100" t="s">
        <v>4612</v>
      </c>
      <c r="AR47" s="136"/>
      <c r="AS47" s="136"/>
      <c r="AT47" s="136"/>
      <c r="AU47" s="275">
        <v>6062.0</v>
      </c>
      <c r="AV47" s="136"/>
      <c r="AW47" s="136"/>
      <c r="AX47" s="100" t="s">
        <v>2578</v>
      </c>
      <c r="AY47" s="136"/>
      <c r="AZ47" s="136"/>
      <c r="BA47" s="136"/>
      <c r="BB47" s="100" t="s">
        <v>2578</v>
      </c>
      <c r="BC47" s="136"/>
      <c r="BD47" s="136"/>
      <c r="BE47" s="136"/>
      <c r="BF47" s="136"/>
      <c r="BG47" s="100" t="s">
        <v>2578</v>
      </c>
      <c r="BH47" s="136"/>
      <c r="BI47" s="136"/>
      <c r="BJ47" s="136"/>
      <c r="BK47" s="136"/>
      <c r="BL47" s="100" t="s">
        <v>2578</v>
      </c>
      <c r="BM47" s="100" t="s">
        <v>4659</v>
      </c>
      <c r="BN47" s="242" t="s">
        <v>4614</v>
      </c>
    </row>
    <row r="48" ht="15.75" customHeight="1">
      <c r="A48" s="816">
        <v>140.0</v>
      </c>
      <c r="B48" s="275">
        <v>31.0</v>
      </c>
      <c r="C48" s="275">
        <v>4.0</v>
      </c>
      <c r="D48" s="275">
        <v>47.0</v>
      </c>
      <c r="E48" s="136"/>
      <c r="F48" s="242" t="s">
        <v>4775</v>
      </c>
      <c r="G48" s="136"/>
      <c r="H48" s="779" t="s">
        <v>3090</v>
      </c>
      <c r="I48" s="4" t="s">
        <v>4776</v>
      </c>
      <c r="J48" s="100" t="s">
        <v>1246</v>
      </c>
      <c r="K48" s="100" t="s">
        <v>97</v>
      </c>
      <c r="L48" s="136"/>
      <c r="M48" s="136"/>
      <c r="N48" s="100" t="s">
        <v>68</v>
      </c>
      <c r="O48" s="136"/>
      <c r="P48" s="136"/>
      <c r="Q48" s="275">
        <v>2778.0</v>
      </c>
      <c r="R48" s="138">
        <v>113837.0</v>
      </c>
      <c r="S48" s="138">
        <v>73985.0</v>
      </c>
      <c r="T48" s="136"/>
      <c r="U48" s="275">
        <v>1.46269084E7</v>
      </c>
      <c r="V48" s="136"/>
      <c r="W48" s="133" t="s">
        <v>4608</v>
      </c>
      <c r="X48" s="100" t="s">
        <v>4710</v>
      </c>
      <c r="Y48" s="495" t="s">
        <v>4657</v>
      </c>
      <c r="Z48" s="136"/>
      <c r="AA48" s="817"/>
      <c r="AB48" s="818" t="s">
        <v>4665</v>
      </c>
      <c r="AC48" s="136"/>
      <c r="AD48" s="100" t="s">
        <v>2578</v>
      </c>
      <c r="AE48" s="136"/>
      <c r="AF48" s="136"/>
      <c r="AG48" s="136"/>
      <c r="AH48" s="100" t="s">
        <v>2578</v>
      </c>
      <c r="AI48" s="136"/>
      <c r="AJ48" s="136"/>
      <c r="AK48" s="242" t="s">
        <v>4658</v>
      </c>
      <c r="AL48" s="136"/>
      <c r="AM48" s="136"/>
      <c r="AN48" s="275">
        <v>2021.0</v>
      </c>
      <c r="AO48" s="100" t="s">
        <v>4612</v>
      </c>
      <c r="AP48" s="136"/>
      <c r="AQ48" s="100" t="s">
        <v>4612</v>
      </c>
      <c r="AR48" s="136"/>
      <c r="AS48" s="136"/>
      <c r="AT48" s="136"/>
      <c r="AU48" s="275">
        <v>2778.0</v>
      </c>
      <c r="AV48" s="136"/>
      <c r="AW48" s="136"/>
      <c r="AX48" s="100" t="s">
        <v>2578</v>
      </c>
      <c r="AY48" s="136"/>
      <c r="AZ48" s="136"/>
      <c r="BA48" s="136"/>
      <c r="BB48" s="100" t="s">
        <v>2578</v>
      </c>
      <c r="BC48" s="136"/>
      <c r="BD48" s="136"/>
      <c r="BE48" s="136"/>
      <c r="BF48" s="136"/>
      <c r="BG48" s="100" t="s">
        <v>2578</v>
      </c>
      <c r="BH48" s="136"/>
      <c r="BI48" s="136"/>
      <c r="BJ48" s="136"/>
      <c r="BK48" s="136"/>
      <c r="BL48" s="100" t="s">
        <v>2578</v>
      </c>
      <c r="BM48" s="100" t="s">
        <v>4659</v>
      </c>
      <c r="BN48" s="242" t="s">
        <v>4614</v>
      </c>
    </row>
    <row r="49" ht="15.75" customHeight="1">
      <c r="A49" s="776">
        <v>81.0</v>
      </c>
      <c r="B49" s="777">
        <v>31.0</v>
      </c>
      <c r="C49" s="275">
        <v>4.0</v>
      </c>
      <c r="D49" s="275">
        <v>48.0</v>
      </c>
      <c r="E49" s="225"/>
      <c r="F49" s="779" t="s">
        <v>4777</v>
      </c>
      <c r="G49" s="779" t="s">
        <v>4778</v>
      </c>
      <c r="H49" s="819" t="s">
        <v>4777</v>
      </c>
      <c r="I49" s="4" t="s">
        <v>4779</v>
      </c>
      <c r="J49" s="820" t="s">
        <v>4780</v>
      </c>
      <c r="K49" s="820" t="s">
        <v>4780</v>
      </c>
      <c r="L49" s="225"/>
      <c r="M49" s="225"/>
      <c r="N49" s="776">
        <v>1.0</v>
      </c>
      <c r="O49" s="779" t="s">
        <v>52</v>
      </c>
      <c r="P49" s="779" t="s">
        <v>52</v>
      </c>
      <c r="Q49" s="804">
        <v>1.0</v>
      </c>
      <c r="R49" s="780">
        <v>22693.6</v>
      </c>
      <c r="S49" s="776">
        <v>0.0</v>
      </c>
      <c r="T49" s="225"/>
      <c r="U49" s="777">
        <v>1220634.9</v>
      </c>
      <c r="V49" s="777">
        <v>2.0</v>
      </c>
      <c r="W49" s="779" t="s">
        <v>4587</v>
      </c>
      <c r="X49" s="779" t="s">
        <v>4751</v>
      </c>
      <c r="Y49" s="777">
        <v>1.0</v>
      </c>
      <c r="Z49" s="779" t="s">
        <v>54</v>
      </c>
      <c r="AA49" s="776">
        <v>3.0</v>
      </c>
      <c r="AB49" s="782" t="s">
        <v>1965</v>
      </c>
      <c r="AC49" s="225"/>
      <c r="AD49" s="225"/>
      <c r="AE49" s="225"/>
      <c r="AF49" s="225"/>
      <c r="AG49" s="225"/>
      <c r="AH49" s="225"/>
      <c r="AI49" s="225"/>
      <c r="AJ49" s="225"/>
      <c r="AK49" s="225"/>
      <c r="AL49" s="225"/>
      <c r="AM49" s="225"/>
      <c r="AN49" s="225"/>
      <c r="AO49" s="225"/>
      <c r="AP49" s="225"/>
      <c r="AQ49" s="225"/>
      <c r="AR49" s="225"/>
      <c r="AS49" s="225"/>
      <c r="AT49" s="225"/>
      <c r="AU49" s="225"/>
      <c r="AV49" s="225"/>
      <c r="AW49" s="225"/>
      <c r="AX49" s="225"/>
      <c r="AY49" s="225"/>
      <c r="AZ49" s="225"/>
      <c r="BA49" s="225"/>
      <c r="BB49" s="225"/>
      <c r="BC49" s="225"/>
      <c r="BD49" s="225"/>
      <c r="BE49" s="225"/>
      <c r="BF49" s="225"/>
      <c r="BG49" s="777">
        <v>0.64</v>
      </c>
      <c r="BH49" s="777">
        <v>0.1167</v>
      </c>
      <c r="BI49" s="777">
        <v>0.54</v>
      </c>
      <c r="BJ49" s="777">
        <v>0.27</v>
      </c>
      <c r="BK49" s="777">
        <v>0.216</v>
      </c>
      <c r="BL49" s="777">
        <v>0.37</v>
      </c>
      <c r="BM49" s="225"/>
      <c r="BN49" s="782" t="s">
        <v>4781</v>
      </c>
    </row>
    <row r="50" ht="15.75" customHeight="1">
      <c r="A50" s="816">
        <v>141.0</v>
      </c>
      <c r="B50" s="275">
        <v>31.0</v>
      </c>
      <c r="C50" s="275">
        <v>4.0</v>
      </c>
      <c r="D50" s="275">
        <v>49.0</v>
      </c>
      <c r="E50" s="136"/>
      <c r="F50" s="242" t="s">
        <v>4782</v>
      </c>
      <c r="G50" s="136"/>
      <c r="H50" s="821" t="s">
        <v>2017</v>
      </c>
      <c r="I50" s="4" t="s">
        <v>4783</v>
      </c>
      <c r="J50" s="242" t="s">
        <v>2018</v>
      </c>
      <c r="K50" s="242" t="s">
        <v>2018</v>
      </c>
      <c r="L50" s="136"/>
      <c r="M50" s="136"/>
      <c r="N50" s="275">
        <v>1.0</v>
      </c>
      <c r="O50" s="136"/>
      <c r="P50" s="136"/>
      <c r="Q50" s="275">
        <v>3681.0</v>
      </c>
      <c r="R50" s="138">
        <v>4394.0</v>
      </c>
      <c r="S50" s="138">
        <v>4394.0</v>
      </c>
      <c r="T50" s="136"/>
      <c r="U50" s="275">
        <v>278130.0</v>
      </c>
      <c r="V50" s="136"/>
      <c r="W50" s="133" t="s">
        <v>4608</v>
      </c>
      <c r="X50" s="100" t="s">
        <v>4662</v>
      </c>
      <c r="Y50" s="738">
        <v>1.0</v>
      </c>
      <c r="Z50" s="100" t="s">
        <v>54</v>
      </c>
      <c r="AA50" s="776">
        <v>3.0</v>
      </c>
      <c r="AB50" s="818" t="s">
        <v>4784</v>
      </c>
      <c r="AC50" s="136"/>
      <c r="AD50" s="100" t="s">
        <v>2578</v>
      </c>
      <c r="AE50" s="136"/>
      <c r="AF50" s="136"/>
      <c r="AG50" s="136"/>
      <c r="AH50" s="100" t="s">
        <v>2578</v>
      </c>
      <c r="AI50" s="136"/>
      <c r="AJ50" s="136"/>
      <c r="AK50" s="242" t="s">
        <v>4658</v>
      </c>
      <c r="AL50" s="136"/>
      <c r="AM50" s="136"/>
      <c r="AN50" s="275">
        <v>2021.0</v>
      </c>
      <c r="AO50" s="100" t="s">
        <v>4612</v>
      </c>
      <c r="AP50" s="136"/>
      <c r="AQ50" s="100" t="s">
        <v>4612</v>
      </c>
      <c r="AR50" s="136"/>
      <c r="AS50" s="136"/>
      <c r="AT50" s="136"/>
      <c r="AU50" s="275">
        <v>3681.0</v>
      </c>
      <c r="AV50" s="136"/>
      <c r="AW50" s="136"/>
      <c r="AX50" s="100" t="s">
        <v>2578</v>
      </c>
      <c r="AY50" s="136"/>
      <c r="AZ50" s="136"/>
      <c r="BA50" s="136"/>
      <c r="BB50" s="100" t="s">
        <v>2578</v>
      </c>
      <c r="BC50" s="136"/>
      <c r="BD50" s="136"/>
      <c r="BE50" s="136"/>
      <c r="BF50" s="136"/>
      <c r="BG50" s="100" t="s">
        <v>2578</v>
      </c>
      <c r="BH50" s="136"/>
      <c r="BI50" s="136"/>
      <c r="BJ50" s="136"/>
      <c r="BK50" s="136"/>
      <c r="BL50" s="100" t="s">
        <v>2578</v>
      </c>
      <c r="BM50" s="100" t="s">
        <v>4659</v>
      </c>
      <c r="BN50" s="242" t="s">
        <v>4614</v>
      </c>
    </row>
    <row r="51" ht="15.75" customHeight="1">
      <c r="A51" s="776">
        <v>84.0</v>
      </c>
      <c r="B51" s="776">
        <v>33.0</v>
      </c>
      <c r="C51" s="776">
        <v>5.0</v>
      </c>
      <c r="D51" s="275">
        <v>50.0</v>
      </c>
      <c r="E51" s="225"/>
      <c r="F51" s="786" t="s">
        <v>4785</v>
      </c>
      <c r="G51" s="225"/>
      <c r="H51" s="786" t="s">
        <v>4786</v>
      </c>
      <c r="I51" s="4" t="s">
        <v>4787</v>
      </c>
      <c r="J51" s="786" t="s">
        <v>4788</v>
      </c>
      <c r="K51" s="786" t="s">
        <v>4788</v>
      </c>
      <c r="L51" s="776">
        <v>1.0</v>
      </c>
      <c r="M51" s="225"/>
      <c r="N51" s="776">
        <v>1.0</v>
      </c>
      <c r="O51" s="786" t="s">
        <v>52</v>
      </c>
      <c r="P51" s="786" t="s">
        <v>52</v>
      </c>
      <c r="Q51" s="804">
        <v>1.0</v>
      </c>
      <c r="R51" s="776">
        <v>0.0</v>
      </c>
      <c r="S51" s="776">
        <v>0.0</v>
      </c>
      <c r="T51" s="225"/>
      <c r="U51" s="822" t="s">
        <v>4789</v>
      </c>
      <c r="V51" s="776">
        <v>1.0</v>
      </c>
      <c r="W51" s="786" t="s">
        <v>4590</v>
      </c>
      <c r="X51" s="779" t="s">
        <v>4591</v>
      </c>
      <c r="Y51" s="776">
        <v>2.0</v>
      </c>
      <c r="Z51" s="786" t="s">
        <v>64</v>
      </c>
      <c r="AA51" s="776">
        <v>1.0</v>
      </c>
      <c r="AB51" s="786" t="s">
        <v>4610</v>
      </c>
      <c r="AC51" s="786" t="s">
        <v>64</v>
      </c>
      <c r="AD51" s="776">
        <v>1.13</v>
      </c>
      <c r="AE51" s="225"/>
      <c r="AF51" s="776">
        <v>83602.0</v>
      </c>
      <c r="AG51" s="225"/>
      <c r="AH51" s="776">
        <v>0.48</v>
      </c>
      <c r="AI51" s="225"/>
      <c r="AJ51" s="225"/>
      <c r="AK51" s="225"/>
      <c r="AL51" s="225"/>
      <c r="AM51" s="225"/>
      <c r="AN51" s="225"/>
      <c r="AO51" s="225"/>
      <c r="AP51" s="225"/>
      <c r="AQ51" s="225"/>
      <c r="AR51" s="225"/>
      <c r="AS51" s="225"/>
      <c r="AT51" s="225"/>
      <c r="AU51" s="225"/>
      <c r="AV51" s="225"/>
      <c r="AW51" s="225"/>
      <c r="AX51" s="225"/>
      <c r="AY51" s="225"/>
      <c r="AZ51" s="225"/>
      <c r="BA51" s="225"/>
      <c r="BB51" s="225"/>
      <c r="BC51" s="225"/>
      <c r="BD51" s="225"/>
      <c r="BE51" s="225"/>
      <c r="BF51" s="225"/>
      <c r="BG51" s="225"/>
      <c r="BH51" s="225"/>
      <c r="BI51" s="225"/>
      <c r="BJ51" s="225"/>
      <c r="BK51" s="225"/>
      <c r="BL51" s="225"/>
      <c r="BM51" s="225"/>
      <c r="BN51" s="136"/>
    </row>
    <row r="52" ht="15.75" customHeight="1">
      <c r="A52" s="776">
        <v>95.0</v>
      </c>
      <c r="B52" s="777">
        <v>33.0</v>
      </c>
      <c r="C52" s="776">
        <v>5.0</v>
      </c>
      <c r="D52" s="275">
        <v>51.0</v>
      </c>
      <c r="E52" s="225"/>
      <c r="F52" s="225"/>
      <c r="G52" s="779" t="s">
        <v>4790</v>
      </c>
      <c r="H52" s="779" t="s">
        <v>4791</v>
      </c>
      <c r="I52" s="4" t="s">
        <v>4791</v>
      </c>
      <c r="J52" s="779" t="s">
        <v>4792</v>
      </c>
      <c r="K52" s="779" t="s">
        <v>4792</v>
      </c>
      <c r="L52" s="776">
        <v>1.0</v>
      </c>
      <c r="M52" s="225"/>
      <c r="N52" s="776">
        <v>1.0</v>
      </c>
      <c r="O52" s="779" t="s">
        <v>196</v>
      </c>
      <c r="P52" s="786" t="s">
        <v>52</v>
      </c>
      <c r="Q52" s="777">
        <v>124594.8</v>
      </c>
      <c r="R52" s="776">
        <v>124594.8</v>
      </c>
      <c r="S52" s="225"/>
      <c r="T52" s="225"/>
      <c r="U52" s="777">
        <v>9573912.1</v>
      </c>
      <c r="V52" s="777">
        <v>1.0</v>
      </c>
      <c r="W52" s="782" t="s">
        <v>4793</v>
      </c>
      <c r="X52" s="225"/>
      <c r="Y52" s="777">
        <v>2.0</v>
      </c>
      <c r="Z52" s="779" t="s">
        <v>54</v>
      </c>
      <c r="AA52" s="776">
        <v>3.0</v>
      </c>
      <c r="AB52" s="782" t="s">
        <v>1965</v>
      </c>
      <c r="AC52" s="225"/>
      <c r="AD52" s="225"/>
      <c r="AE52" s="225"/>
      <c r="AF52" s="225"/>
      <c r="AG52" s="225"/>
      <c r="AH52" s="225"/>
      <c r="AI52" s="225"/>
      <c r="AJ52" s="225"/>
      <c r="AK52" s="225"/>
      <c r="AL52" s="225"/>
      <c r="AM52" s="225"/>
      <c r="AN52" s="225"/>
      <c r="AO52" s="225"/>
      <c r="AP52" s="225"/>
      <c r="AQ52" s="225"/>
      <c r="AR52" s="225"/>
      <c r="AS52" s="225"/>
      <c r="AT52" s="225"/>
      <c r="AU52" s="225"/>
      <c r="AV52" s="225"/>
      <c r="AW52" s="225"/>
      <c r="AX52" s="225"/>
      <c r="AY52" s="225"/>
      <c r="AZ52" s="225"/>
      <c r="BA52" s="225"/>
      <c r="BB52" s="225"/>
      <c r="BC52" s="777">
        <v>0.5785707167</v>
      </c>
      <c r="BD52" s="777">
        <v>0.1906458906</v>
      </c>
      <c r="BE52" s="777">
        <v>0.4190875635</v>
      </c>
      <c r="BF52" s="777">
        <v>0.7785110776</v>
      </c>
      <c r="BG52" s="225"/>
      <c r="BH52" s="225"/>
      <c r="BI52" s="225"/>
      <c r="BJ52" s="225"/>
      <c r="BK52" s="225"/>
      <c r="BL52" s="225"/>
      <c r="BM52" s="225"/>
      <c r="BN52" s="225"/>
    </row>
    <row r="53" ht="15.75" customHeight="1">
      <c r="A53" s="776">
        <v>27.0</v>
      </c>
      <c r="B53" s="823">
        <v>33.0</v>
      </c>
      <c r="C53" s="776">
        <v>5.0</v>
      </c>
      <c r="D53" s="275">
        <v>52.0</v>
      </c>
      <c r="E53" s="824" t="s">
        <v>3240</v>
      </c>
      <c r="F53" s="812" t="s">
        <v>4794</v>
      </c>
      <c r="G53" s="225"/>
      <c r="H53" s="786" t="s">
        <v>4795</v>
      </c>
      <c r="I53" s="4" t="s">
        <v>4796</v>
      </c>
      <c r="J53" s="787" t="s">
        <v>4797</v>
      </c>
      <c r="K53" s="787" t="s">
        <v>4797</v>
      </c>
      <c r="L53" s="788">
        <v>1.0</v>
      </c>
      <c r="M53" s="787" t="s">
        <v>52</v>
      </c>
      <c r="N53" s="776">
        <v>1.0</v>
      </c>
      <c r="O53" s="779" t="s">
        <v>52</v>
      </c>
      <c r="P53" s="779" t="s">
        <v>52</v>
      </c>
      <c r="Q53" s="789">
        <v>268730.0</v>
      </c>
      <c r="R53" s="776">
        <v>320837.2</v>
      </c>
      <c r="S53" s="776">
        <v>289223.0</v>
      </c>
      <c r="T53" s="225"/>
      <c r="U53" s="777">
        <v>1.25383252E7</v>
      </c>
      <c r="V53" s="777">
        <v>1.0</v>
      </c>
      <c r="W53" s="786" t="s">
        <v>4590</v>
      </c>
      <c r="X53" s="779" t="s">
        <v>4591</v>
      </c>
      <c r="Y53" s="777">
        <v>2.0</v>
      </c>
      <c r="Z53" s="779" t="s">
        <v>64</v>
      </c>
      <c r="AA53" s="776">
        <v>1.0</v>
      </c>
      <c r="AB53" s="779" t="s">
        <v>1980</v>
      </c>
      <c r="AC53" s="779" t="s">
        <v>64</v>
      </c>
      <c r="AD53" s="790">
        <v>1.04</v>
      </c>
      <c r="AE53" s="789">
        <v>2535490.0</v>
      </c>
      <c r="AF53" s="789">
        <v>268730.0</v>
      </c>
      <c r="AG53" s="789">
        <v>317791.0</v>
      </c>
      <c r="AH53" s="225"/>
      <c r="AI53" s="790">
        <v>0.76</v>
      </c>
      <c r="AJ53" s="225"/>
      <c r="AK53" s="225"/>
      <c r="AL53" s="225"/>
      <c r="AM53" s="779" t="s">
        <v>238</v>
      </c>
      <c r="AN53" s="225"/>
      <c r="AO53" s="225"/>
      <c r="AP53" s="790">
        <v>0.1</v>
      </c>
      <c r="AQ53" s="790">
        <v>1.58</v>
      </c>
      <c r="AR53" s="789">
        <v>2535490.0</v>
      </c>
      <c r="AS53" s="789">
        <v>1659437.0</v>
      </c>
      <c r="AT53" s="789">
        <v>3874032.0</v>
      </c>
      <c r="AU53" s="789">
        <v>268730.0</v>
      </c>
      <c r="AV53" s="789">
        <v>317791.0</v>
      </c>
      <c r="AW53" s="789">
        <v>243761.0</v>
      </c>
      <c r="AX53" s="789">
        <v>486705.0</v>
      </c>
      <c r="AY53" s="790">
        <v>0.76</v>
      </c>
      <c r="AZ53" s="790">
        <v>0.51</v>
      </c>
      <c r="BA53" s="790">
        <v>7.92</v>
      </c>
      <c r="BB53" s="225"/>
      <c r="BC53" s="225"/>
      <c r="BD53" s="225"/>
      <c r="BE53" s="225"/>
      <c r="BF53" s="225"/>
      <c r="BG53" s="225"/>
      <c r="BH53" s="225"/>
      <c r="BI53" s="225"/>
      <c r="BJ53" s="225"/>
      <c r="BK53" s="225"/>
      <c r="BL53" s="225"/>
      <c r="BM53" s="225"/>
      <c r="BN53" s="225"/>
    </row>
    <row r="54" ht="15.75" customHeight="1">
      <c r="A54" s="225"/>
      <c r="B54" s="777">
        <v>33.0</v>
      </c>
      <c r="C54" s="776">
        <v>5.0</v>
      </c>
      <c r="D54" s="275">
        <v>53.0</v>
      </c>
      <c r="E54" s="779" t="s">
        <v>212</v>
      </c>
      <c r="F54" s="786" t="s">
        <v>4798</v>
      </c>
      <c r="G54" s="786" t="s">
        <v>4799</v>
      </c>
      <c r="H54" s="779" t="s">
        <v>4795</v>
      </c>
      <c r="I54" s="4" t="s">
        <v>4800</v>
      </c>
      <c r="J54" s="779" t="s">
        <v>4797</v>
      </c>
      <c r="K54" s="779" t="s">
        <v>4797</v>
      </c>
      <c r="L54" s="225"/>
      <c r="M54" s="786" t="s">
        <v>52</v>
      </c>
      <c r="N54" s="786" t="s">
        <v>68</v>
      </c>
      <c r="O54" s="786" t="s">
        <v>52</v>
      </c>
      <c r="P54" s="786" t="s">
        <v>52</v>
      </c>
      <c r="Q54" s="776">
        <v>31561.9</v>
      </c>
      <c r="R54" s="776">
        <v>320837.2</v>
      </c>
      <c r="S54" s="776">
        <v>31561.9</v>
      </c>
      <c r="T54" s="225"/>
      <c r="U54" s="777">
        <v>1.25383252E7</v>
      </c>
      <c r="V54" s="225"/>
      <c r="W54" s="786" t="s">
        <v>4595</v>
      </c>
      <c r="X54" s="786" t="s">
        <v>4596</v>
      </c>
      <c r="Y54" s="776">
        <v>2.0</v>
      </c>
      <c r="Z54" s="786" t="s">
        <v>54</v>
      </c>
      <c r="AA54" s="776">
        <v>3.0</v>
      </c>
      <c r="AB54" s="779" t="s">
        <v>4711</v>
      </c>
      <c r="AC54" s="779" t="s">
        <v>64</v>
      </c>
      <c r="AD54" s="777">
        <v>0.79</v>
      </c>
      <c r="AE54" s="800">
        <v>582651.0</v>
      </c>
      <c r="AF54" s="800">
        <v>16400.0</v>
      </c>
      <c r="AG54" s="800">
        <v>63910.0</v>
      </c>
      <c r="AH54" s="779" t="s">
        <v>4801</v>
      </c>
      <c r="AI54" s="779" t="s">
        <v>4802</v>
      </c>
      <c r="AJ54" s="779" t="s">
        <v>4803</v>
      </c>
      <c r="AK54" s="779" t="s">
        <v>4601</v>
      </c>
      <c r="AL54" s="779" t="s">
        <v>4804</v>
      </c>
      <c r="AM54" s="779" t="s">
        <v>66</v>
      </c>
      <c r="AN54" s="779" t="s">
        <v>4603</v>
      </c>
      <c r="AO54" s="779" t="s">
        <v>4805</v>
      </c>
      <c r="AP54" s="225"/>
      <c r="AQ54" s="225"/>
      <c r="AR54" s="225"/>
      <c r="AS54" s="225"/>
      <c r="AT54" s="225"/>
      <c r="AU54" s="225"/>
      <c r="AV54" s="225"/>
      <c r="AW54" s="225"/>
      <c r="AX54" s="225"/>
      <c r="AY54" s="225"/>
      <c r="AZ54" s="225"/>
      <c r="BA54" s="225"/>
      <c r="BB54" s="225"/>
      <c r="BC54" s="225"/>
      <c r="BD54" s="225"/>
      <c r="BE54" s="225"/>
      <c r="BF54" s="225"/>
      <c r="BG54" s="225"/>
      <c r="BH54" s="225"/>
      <c r="BI54" s="225"/>
      <c r="BJ54" s="225"/>
      <c r="BK54" s="225"/>
      <c r="BL54" s="225"/>
      <c r="BM54" s="225"/>
      <c r="BN54" s="225"/>
    </row>
    <row r="55" ht="15.75" customHeight="1">
      <c r="A55" s="776">
        <v>90.0</v>
      </c>
      <c r="B55" s="777">
        <v>33.0</v>
      </c>
      <c r="C55" s="776">
        <v>5.0</v>
      </c>
      <c r="D55" s="275">
        <v>54.0</v>
      </c>
      <c r="E55" s="225"/>
      <c r="F55" s="225"/>
      <c r="G55" s="225"/>
      <c r="H55" s="779" t="s">
        <v>4806</v>
      </c>
      <c r="I55" s="4" t="s">
        <v>4806</v>
      </c>
      <c r="J55" s="779" t="s">
        <v>4807</v>
      </c>
      <c r="K55" s="779" t="s">
        <v>4807</v>
      </c>
      <c r="L55" s="777">
        <v>1.0</v>
      </c>
      <c r="M55" s="225"/>
      <c r="N55" s="776">
        <v>1.0</v>
      </c>
      <c r="O55" s="779" t="s">
        <v>52</v>
      </c>
      <c r="P55" s="779" t="s">
        <v>52</v>
      </c>
      <c r="Q55" s="776">
        <v>108362.0</v>
      </c>
      <c r="R55" s="776">
        <v>108362.0</v>
      </c>
      <c r="S55" s="136"/>
      <c r="T55" s="225"/>
      <c r="U55" s="777">
        <v>2633038.0</v>
      </c>
      <c r="V55" s="777">
        <v>1.0</v>
      </c>
      <c r="W55" s="782" t="s">
        <v>4793</v>
      </c>
      <c r="X55" s="225"/>
      <c r="Y55" s="777">
        <v>2.0</v>
      </c>
      <c r="Z55" s="786" t="s">
        <v>77</v>
      </c>
      <c r="AA55" s="776">
        <v>2.0</v>
      </c>
      <c r="AB55" s="782" t="s">
        <v>3232</v>
      </c>
      <c r="AC55" s="225"/>
      <c r="AD55" s="225"/>
      <c r="AE55" s="225"/>
      <c r="AF55" s="225"/>
      <c r="AG55" s="225"/>
      <c r="AH55" s="225"/>
      <c r="AI55" s="225"/>
      <c r="AJ55" s="225"/>
      <c r="AK55" s="225"/>
      <c r="AL55" s="225"/>
      <c r="AM55" s="225"/>
      <c r="AN55" s="225"/>
      <c r="AO55" s="225"/>
      <c r="AP55" s="225"/>
      <c r="AQ55" s="225"/>
      <c r="AR55" s="225"/>
      <c r="AS55" s="225"/>
      <c r="AT55" s="225"/>
      <c r="AU55" s="225"/>
      <c r="AV55" s="225"/>
      <c r="AW55" s="225"/>
      <c r="AX55" s="225"/>
      <c r="AY55" s="225"/>
      <c r="AZ55" s="225"/>
      <c r="BA55" s="225"/>
      <c r="BB55" s="225"/>
      <c r="BC55" s="777">
        <v>1.588704953</v>
      </c>
      <c r="BD55" s="777">
        <v>0.1089345219</v>
      </c>
      <c r="BE55" s="777">
        <v>1.312779812</v>
      </c>
      <c r="BF55" s="777">
        <v>1.849445768</v>
      </c>
      <c r="BG55" s="225"/>
      <c r="BH55" s="225"/>
      <c r="BI55" s="225"/>
      <c r="BJ55" s="225"/>
      <c r="BK55" s="225"/>
      <c r="BL55" s="225"/>
      <c r="BM55" s="225"/>
      <c r="BN55" s="225"/>
    </row>
    <row r="56" ht="15.75" customHeight="1">
      <c r="A56" s="776">
        <v>5.0</v>
      </c>
      <c r="B56" s="791">
        <v>33.0</v>
      </c>
      <c r="C56" s="776">
        <v>5.0</v>
      </c>
      <c r="D56" s="275">
        <v>55.0</v>
      </c>
      <c r="E56" s="787" t="s">
        <v>212</v>
      </c>
      <c r="F56" s="812" t="s">
        <v>4808</v>
      </c>
      <c r="G56" s="225"/>
      <c r="H56" s="786" t="s">
        <v>4809</v>
      </c>
      <c r="I56" s="4" t="s">
        <v>4810</v>
      </c>
      <c r="J56" s="786" t="s">
        <v>4811</v>
      </c>
      <c r="K56" s="786" t="s">
        <v>4811</v>
      </c>
      <c r="L56" s="776">
        <v>1.0</v>
      </c>
      <c r="M56" s="225"/>
      <c r="N56" s="776">
        <v>1.0</v>
      </c>
      <c r="O56" s="786" t="s">
        <v>52</v>
      </c>
      <c r="P56" s="786" t="s">
        <v>52</v>
      </c>
      <c r="Q56" s="776">
        <v>56971.0</v>
      </c>
      <c r="R56" s="776">
        <v>57066.0</v>
      </c>
      <c r="S56" s="776">
        <v>56971.0</v>
      </c>
      <c r="T56" s="225"/>
      <c r="U56" s="776">
        <v>972723.9</v>
      </c>
      <c r="V56" s="776">
        <v>1.0</v>
      </c>
      <c r="W56" s="786" t="s">
        <v>4590</v>
      </c>
      <c r="X56" s="779" t="s">
        <v>4591</v>
      </c>
      <c r="Y56" s="776">
        <v>2.0</v>
      </c>
      <c r="Z56" s="786" t="s">
        <v>64</v>
      </c>
      <c r="AA56" s="776">
        <v>1.0</v>
      </c>
      <c r="AB56" s="786" t="s">
        <v>4610</v>
      </c>
      <c r="AC56" s="786" t="s">
        <v>64</v>
      </c>
      <c r="AD56" s="776">
        <v>0.91</v>
      </c>
      <c r="AE56" s="225"/>
      <c r="AF56" s="792">
        <v>58204.0</v>
      </c>
      <c r="AG56" s="225"/>
      <c r="AH56" s="776">
        <v>1.21</v>
      </c>
      <c r="AI56" s="225"/>
      <c r="AJ56" s="225"/>
      <c r="AK56" s="225"/>
      <c r="AL56" s="225"/>
      <c r="AM56" s="225"/>
      <c r="AN56" s="225"/>
      <c r="AO56" s="225"/>
      <c r="AP56" s="225"/>
      <c r="AQ56" s="225"/>
      <c r="AR56" s="225"/>
      <c r="AS56" s="225"/>
      <c r="AT56" s="225"/>
      <c r="AU56" s="225"/>
      <c r="AV56" s="225"/>
      <c r="AW56" s="225"/>
      <c r="AX56" s="225"/>
      <c r="AY56" s="225"/>
      <c r="AZ56" s="225"/>
      <c r="BA56" s="225"/>
      <c r="BB56" s="225"/>
      <c r="BC56" s="225"/>
      <c r="BD56" s="225"/>
      <c r="BE56" s="225"/>
      <c r="BF56" s="225"/>
      <c r="BG56" s="225"/>
      <c r="BH56" s="225"/>
      <c r="BI56" s="225"/>
      <c r="BJ56" s="225"/>
      <c r="BK56" s="225"/>
      <c r="BL56" s="225"/>
      <c r="BM56" s="225"/>
      <c r="BN56" s="136"/>
    </row>
    <row r="57" ht="15.75" customHeight="1">
      <c r="A57" s="776">
        <v>66.0</v>
      </c>
      <c r="B57" s="777">
        <v>33.0</v>
      </c>
      <c r="C57" s="776">
        <v>5.0</v>
      </c>
      <c r="D57" s="275">
        <v>56.0</v>
      </c>
      <c r="E57" s="225"/>
      <c r="F57" s="779" t="s">
        <v>4812</v>
      </c>
      <c r="G57" s="779" t="s">
        <v>4813</v>
      </c>
      <c r="H57" s="808" t="s">
        <v>4812</v>
      </c>
      <c r="I57" s="4" t="s">
        <v>4814</v>
      </c>
      <c r="J57" s="808" t="s">
        <v>4815</v>
      </c>
      <c r="K57" s="809" t="s">
        <v>4815</v>
      </c>
      <c r="L57" s="811"/>
      <c r="M57" s="225"/>
      <c r="N57" s="776">
        <v>1.0</v>
      </c>
      <c r="O57" s="225"/>
      <c r="P57" s="779" t="s">
        <v>52</v>
      </c>
      <c r="Q57" s="804">
        <v>1.0</v>
      </c>
      <c r="R57" s="776">
        <v>0.0</v>
      </c>
      <c r="S57" s="225"/>
      <c r="T57" s="225"/>
      <c r="U57" s="225"/>
      <c r="V57" s="777">
        <v>2.0</v>
      </c>
      <c r="W57" s="779" t="s">
        <v>4587</v>
      </c>
      <c r="X57" s="779" t="s">
        <v>4816</v>
      </c>
      <c r="Y57" s="777">
        <v>1.0</v>
      </c>
      <c r="Z57" s="786" t="s">
        <v>77</v>
      </c>
      <c r="AA57" s="776">
        <v>2.0</v>
      </c>
      <c r="AB57" s="782" t="s">
        <v>3232</v>
      </c>
      <c r="AC57" s="225"/>
      <c r="AD57" s="225"/>
      <c r="AE57" s="225"/>
      <c r="AF57" s="225"/>
      <c r="AG57" s="225"/>
      <c r="AH57" s="225"/>
      <c r="AI57" s="225"/>
      <c r="AJ57" s="225"/>
      <c r="AK57" s="225"/>
      <c r="AL57" s="225"/>
      <c r="AM57" s="225"/>
      <c r="AN57" s="225"/>
      <c r="AO57" s="225"/>
      <c r="AP57" s="225"/>
      <c r="AQ57" s="225"/>
      <c r="AR57" s="225"/>
      <c r="AS57" s="225"/>
      <c r="AT57" s="225"/>
      <c r="AU57" s="225"/>
      <c r="AV57" s="225"/>
      <c r="AW57" s="225"/>
      <c r="AX57" s="225"/>
      <c r="AY57" s="225"/>
      <c r="AZ57" s="225"/>
      <c r="BA57" s="225"/>
      <c r="BB57" s="225"/>
      <c r="BC57" s="225"/>
      <c r="BD57" s="225"/>
      <c r="BE57" s="225"/>
      <c r="BF57" s="225"/>
      <c r="BG57" s="777">
        <v>1.17</v>
      </c>
      <c r="BH57" s="777">
        <v>0.78</v>
      </c>
      <c r="BI57" s="777">
        <v>0.57</v>
      </c>
      <c r="BJ57" s="777">
        <v>0.28</v>
      </c>
      <c r="BK57" s="777">
        <v>1.368</v>
      </c>
      <c r="BL57" s="777">
        <v>0.71</v>
      </c>
      <c r="BM57" s="225"/>
      <c r="BN57" s="225"/>
    </row>
    <row r="58" ht="15.75" customHeight="1">
      <c r="A58" s="776">
        <v>65.0</v>
      </c>
      <c r="B58" s="777">
        <v>33.0</v>
      </c>
      <c r="C58" s="776">
        <v>5.0</v>
      </c>
      <c r="D58" s="275">
        <v>57.0</v>
      </c>
      <c r="E58" s="225"/>
      <c r="F58" s="779" t="s">
        <v>4812</v>
      </c>
      <c r="G58" s="779" t="s">
        <v>4813</v>
      </c>
      <c r="H58" s="808" t="s">
        <v>4812</v>
      </c>
      <c r="I58" s="4" t="s">
        <v>4817</v>
      </c>
      <c r="J58" s="808" t="s">
        <v>4815</v>
      </c>
      <c r="K58" s="809" t="s">
        <v>4815</v>
      </c>
      <c r="L58" s="810">
        <v>1.0</v>
      </c>
      <c r="M58" s="225"/>
      <c r="N58" s="786" t="s">
        <v>68</v>
      </c>
      <c r="O58" s="225"/>
      <c r="P58" s="779" t="s">
        <v>52</v>
      </c>
      <c r="Q58" s="804">
        <v>1.0</v>
      </c>
      <c r="R58" s="776">
        <v>0.0</v>
      </c>
      <c r="S58" s="225"/>
      <c r="T58" s="225"/>
      <c r="U58" s="225"/>
      <c r="V58" s="777">
        <v>1.0</v>
      </c>
      <c r="W58" s="779" t="s">
        <v>4587</v>
      </c>
      <c r="X58" s="779" t="s">
        <v>4818</v>
      </c>
      <c r="Y58" s="777">
        <v>1.0</v>
      </c>
      <c r="Z58" s="779" t="s">
        <v>54</v>
      </c>
      <c r="AA58" s="776">
        <v>3.0</v>
      </c>
      <c r="AB58" s="782" t="s">
        <v>1965</v>
      </c>
      <c r="AC58" s="225"/>
      <c r="AD58" s="225"/>
      <c r="AE58" s="225"/>
      <c r="AF58" s="225"/>
      <c r="AG58" s="225"/>
      <c r="AH58" s="225"/>
      <c r="AI58" s="225"/>
      <c r="AJ58" s="225"/>
      <c r="AK58" s="225"/>
      <c r="AL58" s="225"/>
      <c r="AM58" s="225"/>
      <c r="AN58" s="225"/>
      <c r="AO58" s="225"/>
      <c r="AP58" s="225"/>
      <c r="AQ58" s="225"/>
      <c r="AR58" s="225"/>
      <c r="AS58" s="225"/>
      <c r="AT58" s="225"/>
      <c r="AU58" s="225"/>
      <c r="AV58" s="225"/>
      <c r="AW58" s="225"/>
      <c r="AX58" s="225"/>
      <c r="AY58" s="225"/>
      <c r="AZ58" s="225"/>
      <c r="BA58" s="225"/>
      <c r="BB58" s="225"/>
      <c r="BC58" s="225"/>
      <c r="BD58" s="225"/>
      <c r="BE58" s="225"/>
      <c r="BF58" s="225"/>
      <c r="BG58" s="777">
        <v>1.75</v>
      </c>
      <c r="BH58" s="777">
        <v>0.77</v>
      </c>
      <c r="BI58" s="777">
        <v>1.47</v>
      </c>
      <c r="BJ58" s="777">
        <v>0.32</v>
      </c>
      <c r="BK58" s="777">
        <v>0.524</v>
      </c>
      <c r="BL58" s="777">
        <v>1.54</v>
      </c>
      <c r="BM58" s="225"/>
      <c r="BN58" s="225"/>
    </row>
    <row r="59" ht="15.75" customHeight="1">
      <c r="A59" s="776">
        <v>67.0</v>
      </c>
      <c r="B59" s="777">
        <v>33.0</v>
      </c>
      <c r="C59" s="776">
        <v>5.0</v>
      </c>
      <c r="D59" s="275">
        <v>58.0</v>
      </c>
      <c r="E59" s="225"/>
      <c r="F59" s="779" t="s">
        <v>4812</v>
      </c>
      <c r="G59" s="779" t="s">
        <v>4813</v>
      </c>
      <c r="H59" s="808" t="s">
        <v>4812</v>
      </c>
      <c r="I59" s="4" t="s">
        <v>4819</v>
      </c>
      <c r="J59" s="808" t="s">
        <v>4815</v>
      </c>
      <c r="K59" s="809" t="s">
        <v>4815</v>
      </c>
      <c r="L59" s="811"/>
      <c r="M59" s="225"/>
      <c r="N59" s="786" t="s">
        <v>68</v>
      </c>
      <c r="O59" s="225"/>
      <c r="P59" s="779" t="s">
        <v>52</v>
      </c>
      <c r="Q59" s="804">
        <v>1.0</v>
      </c>
      <c r="R59" s="776">
        <v>0.0</v>
      </c>
      <c r="S59" s="225"/>
      <c r="T59" s="225"/>
      <c r="U59" s="225"/>
      <c r="V59" s="777">
        <v>2.0</v>
      </c>
      <c r="W59" s="779" t="s">
        <v>4587</v>
      </c>
      <c r="X59" s="779" t="s">
        <v>4820</v>
      </c>
      <c r="Y59" s="777">
        <v>1.0</v>
      </c>
      <c r="Z59" s="779" t="s">
        <v>54</v>
      </c>
      <c r="AA59" s="776">
        <v>3.0</v>
      </c>
      <c r="AB59" s="782" t="s">
        <v>1965</v>
      </c>
      <c r="AC59" s="225"/>
      <c r="AD59" s="225"/>
      <c r="AE59" s="225"/>
      <c r="AF59" s="225"/>
      <c r="AG59" s="225"/>
      <c r="AH59" s="225"/>
      <c r="AI59" s="225"/>
      <c r="AJ59" s="225"/>
      <c r="AK59" s="225"/>
      <c r="AL59" s="225"/>
      <c r="AM59" s="225"/>
      <c r="AN59" s="225"/>
      <c r="AO59" s="225"/>
      <c r="AP59" s="225"/>
      <c r="AQ59" s="225"/>
      <c r="AR59" s="225"/>
      <c r="AS59" s="225"/>
      <c r="AT59" s="225"/>
      <c r="AU59" s="225"/>
      <c r="AV59" s="225"/>
      <c r="AW59" s="225"/>
      <c r="AX59" s="225"/>
      <c r="AY59" s="225"/>
      <c r="AZ59" s="225"/>
      <c r="BA59" s="225"/>
      <c r="BB59" s="225"/>
      <c r="BC59" s="225"/>
      <c r="BD59" s="225"/>
      <c r="BE59" s="225"/>
      <c r="BF59" s="225"/>
      <c r="BG59" s="777">
        <v>1.95</v>
      </c>
      <c r="BH59" s="777">
        <v>1.3</v>
      </c>
      <c r="BI59" s="777">
        <v>3.93</v>
      </c>
      <c r="BJ59" s="777">
        <v>0.672</v>
      </c>
      <c r="BK59" s="777">
        <v>0.331</v>
      </c>
      <c r="BL59" s="777">
        <v>1.86</v>
      </c>
      <c r="BM59" s="225"/>
      <c r="BN59" s="225"/>
    </row>
    <row r="60" ht="15.75" customHeight="1">
      <c r="A60" s="776">
        <v>62.0</v>
      </c>
      <c r="B60" s="777">
        <v>33.0</v>
      </c>
      <c r="C60" s="776">
        <v>5.0</v>
      </c>
      <c r="D60" s="275">
        <v>59.0</v>
      </c>
      <c r="E60" s="225"/>
      <c r="F60" s="779" t="s">
        <v>4821</v>
      </c>
      <c r="G60" s="779" t="s">
        <v>4822</v>
      </c>
      <c r="H60" s="779" t="s">
        <v>4823</v>
      </c>
      <c r="I60" s="4" t="s">
        <v>4824</v>
      </c>
      <c r="J60" s="779" t="s">
        <v>4825</v>
      </c>
      <c r="K60" s="779" t="s">
        <v>4825</v>
      </c>
      <c r="L60" s="777">
        <v>1.0</v>
      </c>
      <c r="M60" s="225"/>
      <c r="N60" s="776">
        <v>1.0</v>
      </c>
      <c r="O60" s="779" t="s">
        <v>52</v>
      </c>
      <c r="P60" s="779" t="s">
        <v>52</v>
      </c>
      <c r="Q60" s="819" t="s">
        <v>4826</v>
      </c>
      <c r="R60" s="776">
        <v>78446.6</v>
      </c>
      <c r="S60" s="780">
        <v>45480.0</v>
      </c>
      <c r="T60" s="781"/>
      <c r="U60" s="777">
        <v>1.07901632E7</v>
      </c>
      <c r="V60" s="777">
        <v>1.0</v>
      </c>
      <c r="W60" s="779" t="s">
        <v>4587</v>
      </c>
      <c r="X60" s="225"/>
      <c r="Y60" s="777">
        <v>1.0</v>
      </c>
      <c r="Z60" s="779" t="s">
        <v>54</v>
      </c>
      <c r="AA60" s="776">
        <v>3.0</v>
      </c>
      <c r="AB60" s="782" t="s">
        <v>1965</v>
      </c>
      <c r="AC60" s="225"/>
      <c r="AD60" s="225"/>
      <c r="AE60" s="225"/>
      <c r="AF60" s="225"/>
      <c r="AG60" s="225"/>
      <c r="AH60" s="225"/>
      <c r="AI60" s="225"/>
      <c r="AJ60" s="225"/>
      <c r="AK60" s="225"/>
      <c r="AL60" s="225"/>
      <c r="AM60" s="225"/>
      <c r="AN60" s="225"/>
      <c r="AO60" s="225"/>
      <c r="AP60" s="225"/>
      <c r="AQ60" s="225"/>
      <c r="AR60" s="225"/>
      <c r="AS60" s="225"/>
      <c r="AT60" s="225"/>
      <c r="AU60" s="225"/>
      <c r="AV60" s="225"/>
      <c r="AW60" s="225"/>
      <c r="AX60" s="225"/>
      <c r="AY60" s="225"/>
      <c r="AZ60" s="225"/>
      <c r="BA60" s="225"/>
      <c r="BB60" s="225"/>
      <c r="BC60" s="225"/>
      <c r="BD60" s="225"/>
      <c r="BE60" s="225"/>
      <c r="BF60" s="225"/>
      <c r="BG60" s="777">
        <v>14.1</v>
      </c>
      <c r="BH60" s="777">
        <v>5.9</v>
      </c>
      <c r="BI60" s="777">
        <v>10.1</v>
      </c>
      <c r="BJ60" s="777">
        <v>12.5</v>
      </c>
      <c r="BK60" s="777">
        <v>0.584</v>
      </c>
      <c r="BL60" s="777">
        <v>0.34</v>
      </c>
      <c r="BM60" s="225"/>
      <c r="BN60" s="225"/>
    </row>
    <row r="61" ht="15.75" customHeight="1">
      <c r="A61" s="804">
        <v>83.0</v>
      </c>
      <c r="B61" s="777">
        <v>33.0</v>
      </c>
      <c r="C61" s="776">
        <v>5.0</v>
      </c>
      <c r="D61" s="275">
        <v>60.0</v>
      </c>
      <c r="E61" s="225"/>
      <c r="F61" s="786" t="s">
        <v>4827</v>
      </c>
      <c r="G61" s="786" t="s">
        <v>4828</v>
      </c>
      <c r="H61" s="825" t="s">
        <v>4829</v>
      </c>
      <c r="I61" s="133" t="s">
        <v>4830</v>
      </c>
      <c r="J61" s="826" t="s">
        <v>4831</v>
      </c>
      <c r="K61" s="827" t="s">
        <v>4831</v>
      </c>
      <c r="L61" s="225"/>
      <c r="M61" s="225"/>
      <c r="N61" s="786" t="s">
        <v>68</v>
      </c>
      <c r="O61" s="779" t="s">
        <v>52</v>
      </c>
      <c r="P61" s="779" t="s">
        <v>52</v>
      </c>
      <c r="Q61" s="828">
        <v>3086.0</v>
      </c>
      <c r="R61" s="776">
        <v>9887.7</v>
      </c>
      <c r="S61" s="780">
        <v>6172.0</v>
      </c>
      <c r="T61" s="225"/>
      <c r="U61" s="776">
        <v>443395.9</v>
      </c>
      <c r="V61" s="777">
        <v>2.0</v>
      </c>
      <c r="W61" s="779" t="s">
        <v>4587</v>
      </c>
      <c r="X61" s="225"/>
      <c r="Y61" s="777">
        <v>1.0</v>
      </c>
      <c r="Z61" s="779" t="s">
        <v>64</v>
      </c>
      <c r="AA61" s="776">
        <v>1.0</v>
      </c>
      <c r="AB61" s="779" t="s">
        <v>998</v>
      </c>
      <c r="AC61" s="225"/>
      <c r="AD61" s="225"/>
      <c r="AE61" s="225"/>
      <c r="AF61" s="225"/>
      <c r="AG61" s="225"/>
      <c r="AH61" s="225"/>
      <c r="AI61" s="225"/>
      <c r="AJ61" s="225"/>
      <c r="AK61" s="225"/>
      <c r="AL61" s="225"/>
      <c r="AM61" s="225"/>
      <c r="AN61" s="225"/>
      <c r="AO61" s="225"/>
      <c r="AP61" s="225"/>
      <c r="AQ61" s="225"/>
      <c r="AR61" s="225"/>
      <c r="AS61" s="225"/>
      <c r="AT61" s="225"/>
      <c r="AU61" s="225"/>
      <c r="AV61" s="225"/>
      <c r="AW61" s="225"/>
      <c r="AX61" s="225"/>
      <c r="AY61" s="225"/>
      <c r="AZ61" s="225"/>
      <c r="BA61" s="225"/>
      <c r="BB61" s="225"/>
      <c r="BC61" s="225"/>
      <c r="BD61" s="225"/>
      <c r="BE61" s="225"/>
      <c r="BF61" s="225"/>
      <c r="BG61" s="777">
        <v>0.022</v>
      </c>
      <c r="BH61" s="777">
        <v>0.0072</v>
      </c>
      <c r="BI61" s="777">
        <v>0.0084</v>
      </c>
      <c r="BJ61" s="777">
        <v>0.006</v>
      </c>
      <c r="BK61" s="777">
        <v>0.857</v>
      </c>
      <c r="BL61" s="777">
        <v>0.94</v>
      </c>
      <c r="BM61" s="225"/>
      <c r="BN61" s="225"/>
    </row>
    <row r="62" ht="15.75" customHeight="1">
      <c r="A62" s="804">
        <v>82.0</v>
      </c>
      <c r="B62" s="777">
        <v>33.0</v>
      </c>
      <c r="C62" s="776">
        <v>5.0</v>
      </c>
      <c r="D62" s="275">
        <v>61.0</v>
      </c>
      <c r="E62" s="225"/>
      <c r="F62" s="786" t="s">
        <v>4832</v>
      </c>
      <c r="G62" s="779" t="s">
        <v>4828</v>
      </c>
      <c r="H62" s="825" t="s">
        <v>4829</v>
      </c>
      <c r="I62" s="133" t="s">
        <v>4833</v>
      </c>
      <c r="J62" s="826" t="s">
        <v>4831</v>
      </c>
      <c r="K62" s="827" t="s">
        <v>4831</v>
      </c>
      <c r="L62" s="829">
        <v>1.0</v>
      </c>
      <c r="M62" s="225"/>
      <c r="N62" s="786" t="s">
        <v>68</v>
      </c>
      <c r="O62" s="225"/>
      <c r="P62" s="779" t="s">
        <v>52</v>
      </c>
      <c r="Q62" s="828">
        <v>3086.0</v>
      </c>
      <c r="R62" s="776">
        <v>9887.7</v>
      </c>
      <c r="S62" s="780">
        <v>6172.0</v>
      </c>
      <c r="T62" s="225"/>
      <c r="U62" s="776">
        <v>443395.9</v>
      </c>
      <c r="V62" s="777">
        <v>1.0</v>
      </c>
      <c r="W62" s="779" t="s">
        <v>4587</v>
      </c>
      <c r="X62" s="225"/>
      <c r="Y62" s="777">
        <v>1.0</v>
      </c>
      <c r="Z62" s="779" t="s">
        <v>54</v>
      </c>
      <c r="AA62" s="776">
        <v>3.0</v>
      </c>
      <c r="AB62" s="782" t="s">
        <v>1965</v>
      </c>
      <c r="AC62" s="225"/>
      <c r="AD62" s="225"/>
      <c r="AE62" s="225"/>
      <c r="AF62" s="225"/>
      <c r="AG62" s="225"/>
      <c r="AH62" s="225"/>
      <c r="AI62" s="225"/>
      <c r="AJ62" s="225"/>
      <c r="AK62" s="225"/>
      <c r="AL62" s="225"/>
      <c r="AM62" s="225"/>
      <c r="AN62" s="225"/>
      <c r="AO62" s="225"/>
      <c r="AP62" s="225"/>
      <c r="AQ62" s="225"/>
      <c r="AR62" s="225"/>
      <c r="AS62" s="225"/>
      <c r="AT62" s="225"/>
      <c r="AU62" s="225"/>
      <c r="AV62" s="225"/>
      <c r="AW62" s="225"/>
      <c r="AX62" s="225"/>
      <c r="AY62" s="225"/>
      <c r="AZ62" s="225"/>
      <c r="BA62" s="225"/>
      <c r="BB62" s="225"/>
      <c r="BC62" s="225"/>
      <c r="BD62" s="225"/>
      <c r="BE62" s="225"/>
      <c r="BF62" s="225"/>
      <c r="BG62" s="777">
        <v>0.0678</v>
      </c>
      <c r="BH62" s="777">
        <v>0.0427</v>
      </c>
      <c r="BI62" s="777">
        <v>0.0577</v>
      </c>
      <c r="BJ62" s="777">
        <v>0.0191</v>
      </c>
      <c r="BK62" s="777">
        <v>0.74</v>
      </c>
      <c r="BL62" s="777">
        <v>1.06</v>
      </c>
      <c r="BM62" s="225"/>
      <c r="BN62" s="782" t="s">
        <v>4834</v>
      </c>
    </row>
    <row r="63" ht="15.75" customHeight="1">
      <c r="A63" s="776">
        <v>8.0</v>
      </c>
      <c r="B63" s="791">
        <v>34.0</v>
      </c>
      <c r="C63" s="788">
        <v>6.0</v>
      </c>
      <c r="D63" s="275">
        <v>62.0</v>
      </c>
      <c r="E63" s="787" t="s">
        <v>603</v>
      </c>
      <c r="F63" s="786" t="s">
        <v>4835</v>
      </c>
      <c r="G63" s="786" t="s">
        <v>4836</v>
      </c>
      <c r="H63" s="786" t="s">
        <v>4835</v>
      </c>
      <c r="I63" s="4" t="s">
        <v>4837</v>
      </c>
      <c r="J63" s="786" t="s">
        <v>4838</v>
      </c>
      <c r="K63" s="786" t="s">
        <v>4838</v>
      </c>
      <c r="L63" s="776">
        <v>1.0</v>
      </c>
      <c r="M63" s="225"/>
      <c r="N63" s="776">
        <v>1.0</v>
      </c>
      <c r="O63" s="786" t="s">
        <v>52</v>
      </c>
      <c r="P63" s="779" t="s">
        <v>52</v>
      </c>
      <c r="Q63" s="786" t="s">
        <v>4839</v>
      </c>
      <c r="R63" s="776">
        <v>6844.6</v>
      </c>
      <c r="S63" s="777">
        <v>2759.6</v>
      </c>
      <c r="T63" s="225"/>
      <c r="U63" s="779" t="s">
        <v>4840</v>
      </c>
      <c r="V63" s="777">
        <v>1.0</v>
      </c>
      <c r="W63" s="786" t="s">
        <v>4595</v>
      </c>
      <c r="X63" s="786" t="s">
        <v>4596</v>
      </c>
      <c r="Y63" s="776">
        <v>2.0</v>
      </c>
      <c r="Z63" s="779" t="s">
        <v>54</v>
      </c>
      <c r="AA63" s="776">
        <v>3.0</v>
      </c>
      <c r="AB63" s="786" t="s">
        <v>4711</v>
      </c>
      <c r="AC63" s="786" t="s">
        <v>2572</v>
      </c>
      <c r="AD63" s="776">
        <v>0.62</v>
      </c>
      <c r="AE63" s="792">
        <v>264124.0</v>
      </c>
      <c r="AF63" s="792">
        <v>1408.0</v>
      </c>
      <c r="AG63" s="792">
        <v>32937.0</v>
      </c>
      <c r="AH63" s="786" t="s">
        <v>4841</v>
      </c>
      <c r="AI63" s="786" t="s">
        <v>4842</v>
      </c>
      <c r="AJ63" s="786" t="s">
        <v>4843</v>
      </c>
      <c r="AK63" s="786" t="s">
        <v>4601</v>
      </c>
      <c r="AL63" s="786" t="s">
        <v>4844</v>
      </c>
      <c r="AM63" s="786" t="s">
        <v>66</v>
      </c>
      <c r="AN63" s="786" t="s">
        <v>4603</v>
      </c>
      <c r="AO63" s="786" t="s">
        <v>4604</v>
      </c>
      <c r="AP63" s="225"/>
      <c r="AQ63" s="225"/>
      <c r="AR63" s="225"/>
      <c r="AS63" s="225"/>
      <c r="AT63" s="225"/>
      <c r="AU63" s="225"/>
      <c r="AV63" s="225"/>
      <c r="AW63" s="225"/>
      <c r="AX63" s="225"/>
      <c r="AY63" s="225"/>
      <c r="AZ63" s="225"/>
      <c r="BA63" s="225"/>
      <c r="BB63" s="225"/>
      <c r="BC63" s="225"/>
      <c r="BD63" s="225"/>
      <c r="BE63" s="225"/>
      <c r="BF63" s="225"/>
      <c r="BG63" s="225"/>
      <c r="BH63" s="225"/>
      <c r="BI63" s="225"/>
      <c r="BJ63" s="225"/>
      <c r="BK63" s="225"/>
      <c r="BL63" s="225"/>
      <c r="BM63" s="225"/>
      <c r="BN63" s="225"/>
    </row>
    <row r="64" ht="15.75" customHeight="1">
      <c r="A64" s="776">
        <v>61.0</v>
      </c>
      <c r="B64" s="777">
        <v>34.0</v>
      </c>
      <c r="C64" s="776">
        <v>6.0</v>
      </c>
      <c r="D64" s="275">
        <v>63.0</v>
      </c>
      <c r="E64" s="225"/>
      <c r="F64" s="779" t="s">
        <v>1130</v>
      </c>
      <c r="G64" s="779" t="s">
        <v>4845</v>
      </c>
      <c r="H64" s="779" t="s">
        <v>1126</v>
      </c>
      <c r="I64" s="4" t="s">
        <v>4846</v>
      </c>
      <c r="J64" s="779" t="s">
        <v>1127</v>
      </c>
      <c r="K64" s="779" t="s">
        <v>1127</v>
      </c>
      <c r="L64" s="776">
        <v>1.0</v>
      </c>
      <c r="M64" s="225"/>
      <c r="N64" s="776">
        <v>1.0</v>
      </c>
      <c r="O64" s="779" t="s">
        <v>52</v>
      </c>
      <c r="P64" s="779" t="s">
        <v>52</v>
      </c>
      <c r="Q64" s="777">
        <v>713.3</v>
      </c>
      <c r="R64" s="776">
        <v>713.3</v>
      </c>
      <c r="S64" s="776">
        <v>713.3</v>
      </c>
      <c r="T64" s="225"/>
      <c r="U64" s="777">
        <v>37014.3</v>
      </c>
      <c r="V64" s="777">
        <v>1.0</v>
      </c>
      <c r="W64" s="779" t="s">
        <v>4587</v>
      </c>
      <c r="X64" s="779" t="s">
        <v>84</v>
      </c>
      <c r="Y64" s="777">
        <v>1.0</v>
      </c>
      <c r="Z64" s="779" t="s">
        <v>64</v>
      </c>
      <c r="AA64" s="776">
        <v>1.0</v>
      </c>
      <c r="AB64" s="779" t="s">
        <v>998</v>
      </c>
      <c r="AC64" s="225"/>
      <c r="AD64" s="225"/>
      <c r="AE64" s="225"/>
      <c r="AF64" s="225"/>
      <c r="AG64" s="225"/>
      <c r="AH64" s="225"/>
      <c r="AI64" s="225"/>
      <c r="AJ64" s="225"/>
      <c r="AK64" s="225"/>
      <c r="AL64" s="225"/>
      <c r="AM64" s="225"/>
      <c r="AN64" s="225"/>
      <c r="AO64" s="225"/>
      <c r="AP64" s="225"/>
      <c r="AQ64" s="225"/>
      <c r="AR64" s="225"/>
      <c r="AS64" s="225"/>
      <c r="AT64" s="225"/>
      <c r="AU64" s="225"/>
      <c r="AV64" s="225"/>
      <c r="AW64" s="225"/>
      <c r="AX64" s="225"/>
      <c r="AY64" s="225"/>
      <c r="AZ64" s="225"/>
      <c r="BA64" s="225"/>
      <c r="BB64" s="225"/>
      <c r="BC64" s="225"/>
      <c r="BD64" s="225"/>
      <c r="BE64" s="225"/>
      <c r="BF64" s="225"/>
      <c r="BG64" s="777">
        <v>3.3</v>
      </c>
      <c r="BH64" s="777">
        <v>2.8</v>
      </c>
      <c r="BI64" s="777">
        <v>2.43</v>
      </c>
      <c r="BJ64" s="777">
        <v>0.47</v>
      </c>
      <c r="BK64" s="777">
        <v>1.152</v>
      </c>
      <c r="BL64" s="777">
        <v>0.72</v>
      </c>
      <c r="BM64" s="225"/>
      <c r="BN64" s="820" t="s">
        <v>1131</v>
      </c>
    </row>
    <row r="65" ht="15.75" customHeight="1">
      <c r="A65" s="776">
        <v>93.0</v>
      </c>
      <c r="B65" s="777">
        <v>34.0</v>
      </c>
      <c r="C65" s="776">
        <v>6.0</v>
      </c>
      <c r="D65" s="275">
        <v>64.0</v>
      </c>
      <c r="E65" s="225"/>
      <c r="F65" s="225"/>
      <c r="G65" s="225"/>
      <c r="H65" s="779" t="s">
        <v>4847</v>
      </c>
      <c r="I65" s="4" t="s">
        <v>4847</v>
      </c>
      <c r="J65" s="779" t="s">
        <v>4848</v>
      </c>
      <c r="K65" s="779" t="s">
        <v>4848</v>
      </c>
      <c r="L65" s="777">
        <v>1.0</v>
      </c>
      <c r="M65" s="225"/>
      <c r="N65" s="776">
        <v>1.0</v>
      </c>
      <c r="O65" s="779" t="s">
        <v>52</v>
      </c>
      <c r="P65" s="779" t="s">
        <v>52</v>
      </c>
      <c r="Q65" s="776">
        <v>304585.7</v>
      </c>
      <c r="R65" s="776">
        <v>304585.7</v>
      </c>
      <c r="S65" s="225"/>
      <c r="T65" s="225"/>
      <c r="U65" s="777">
        <v>9728789.9</v>
      </c>
      <c r="V65" s="777">
        <v>1.0</v>
      </c>
      <c r="W65" s="782" t="s">
        <v>4793</v>
      </c>
      <c r="X65" s="225"/>
      <c r="Y65" s="777">
        <v>2.0</v>
      </c>
      <c r="Z65" s="786" t="s">
        <v>77</v>
      </c>
      <c r="AA65" s="776">
        <v>2.0</v>
      </c>
      <c r="AB65" s="782" t="s">
        <v>3232</v>
      </c>
      <c r="AC65" s="225"/>
      <c r="AD65" s="225"/>
      <c r="AE65" s="225"/>
      <c r="AF65" s="225"/>
      <c r="AG65" s="225"/>
      <c r="AH65" s="225"/>
      <c r="AI65" s="225"/>
      <c r="AJ65" s="225"/>
      <c r="AK65" s="225"/>
      <c r="AL65" s="225"/>
      <c r="AM65" s="225"/>
      <c r="AN65" s="225"/>
      <c r="AO65" s="225"/>
      <c r="AP65" s="225"/>
      <c r="AQ65" s="225"/>
      <c r="AR65" s="225"/>
      <c r="AS65" s="225"/>
      <c r="AT65" s="225"/>
      <c r="AU65" s="225"/>
      <c r="AV65" s="225"/>
      <c r="AW65" s="225"/>
      <c r="AX65" s="225"/>
      <c r="AY65" s="225"/>
      <c r="AZ65" s="225"/>
      <c r="BA65" s="225"/>
      <c r="BB65" s="225"/>
      <c r="BC65" s="777">
        <v>2.43219085</v>
      </c>
      <c r="BD65" s="777">
        <v>0.1537845243</v>
      </c>
      <c r="BE65" s="777">
        <v>1.893413131</v>
      </c>
      <c r="BF65" s="777">
        <v>3.103975075</v>
      </c>
      <c r="BG65" s="225"/>
      <c r="BH65" s="225"/>
      <c r="BI65" s="225"/>
      <c r="BJ65" s="225"/>
      <c r="BK65" s="225"/>
      <c r="BL65" s="225"/>
      <c r="BM65" s="225"/>
      <c r="BN65" s="225"/>
    </row>
    <row r="66" ht="15.75" customHeight="1">
      <c r="A66" s="776">
        <v>28.0</v>
      </c>
      <c r="B66" s="830">
        <v>34.0</v>
      </c>
      <c r="C66" s="788">
        <v>6.0</v>
      </c>
      <c r="D66" s="275">
        <v>65.0</v>
      </c>
      <c r="E66" s="787" t="s">
        <v>3240</v>
      </c>
      <c r="F66" s="812" t="s">
        <v>4849</v>
      </c>
      <c r="G66" s="225"/>
      <c r="H66" s="786" t="s">
        <v>604</v>
      </c>
      <c r="I66" s="4" t="s">
        <v>4850</v>
      </c>
      <c r="J66" s="787" t="s">
        <v>605</v>
      </c>
      <c r="K66" s="787" t="s">
        <v>605</v>
      </c>
      <c r="L66" s="225"/>
      <c r="M66" s="225"/>
      <c r="N66" s="776">
        <v>1.0</v>
      </c>
      <c r="O66" s="779" t="s">
        <v>52</v>
      </c>
      <c r="P66" s="779" t="s">
        <v>52</v>
      </c>
      <c r="Q66" s="789">
        <v>903498.0</v>
      </c>
      <c r="R66" s="776">
        <v>996304.3</v>
      </c>
      <c r="S66" s="777">
        <v>914469.0</v>
      </c>
      <c r="T66" s="225"/>
      <c r="U66" s="777">
        <v>5.70793502E7</v>
      </c>
      <c r="V66" s="777">
        <v>2.0</v>
      </c>
      <c r="W66" s="786" t="s">
        <v>4590</v>
      </c>
      <c r="X66" s="779" t="s">
        <v>4591</v>
      </c>
      <c r="Y66" s="777">
        <v>2.0</v>
      </c>
      <c r="Z66" s="779" t="s">
        <v>64</v>
      </c>
      <c r="AA66" s="776">
        <v>1.0</v>
      </c>
      <c r="AB66" s="779" t="s">
        <v>1980</v>
      </c>
      <c r="AC66" s="779" t="s">
        <v>64</v>
      </c>
      <c r="AD66" s="790">
        <v>1.03</v>
      </c>
      <c r="AE66" s="789">
        <v>7727018.0</v>
      </c>
      <c r="AF66" s="789">
        <v>903498.0</v>
      </c>
      <c r="AG66" s="789">
        <v>991431.0</v>
      </c>
      <c r="AH66" s="225"/>
      <c r="AI66" s="790">
        <v>0.83</v>
      </c>
      <c r="AJ66" s="225"/>
      <c r="AK66" s="225"/>
      <c r="AL66" s="225"/>
      <c r="AM66" s="779" t="s">
        <v>238</v>
      </c>
      <c r="AN66" s="225"/>
      <c r="AO66" s="225"/>
      <c r="AP66" s="790">
        <v>0.09</v>
      </c>
      <c r="AQ66" s="790">
        <v>1.57</v>
      </c>
      <c r="AR66" s="789">
        <v>7727018.0</v>
      </c>
      <c r="AS66" s="789">
        <v>5099545.0</v>
      </c>
      <c r="AT66" s="789">
        <v>1.1708261E7</v>
      </c>
      <c r="AU66" s="789">
        <v>903498.0</v>
      </c>
      <c r="AV66" s="789">
        <v>991431.0</v>
      </c>
      <c r="AW66" s="789">
        <v>777583.0</v>
      </c>
      <c r="AX66" s="789">
        <v>1508214.0</v>
      </c>
      <c r="AY66" s="790">
        <v>0.83</v>
      </c>
      <c r="AZ66" s="790">
        <v>0.55</v>
      </c>
      <c r="BA66" s="790">
        <v>9.19</v>
      </c>
      <c r="BB66" s="225"/>
      <c r="BC66" s="225"/>
      <c r="BD66" s="225"/>
      <c r="BE66" s="225"/>
      <c r="BF66" s="225"/>
      <c r="BG66" s="225"/>
      <c r="BH66" s="225"/>
      <c r="BI66" s="225"/>
      <c r="BJ66" s="225"/>
      <c r="BK66" s="225"/>
      <c r="BL66" s="225"/>
      <c r="BM66" s="225"/>
      <c r="BN66" s="225"/>
    </row>
    <row r="67" ht="15.75" customHeight="1">
      <c r="A67" s="136"/>
      <c r="B67" s="830">
        <v>34.0</v>
      </c>
      <c r="C67" s="798">
        <v>6.0</v>
      </c>
      <c r="D67" s="275">
        <v>66.0</v>
      </c>
      <c r="E67" s="831" t="s">
        <v>603</v>
      </c>
      <c r="F67" s="832" t="s">
        <v>4851</v>
      </c>
      <c r="G67" s="832" t="s">
        <v>4852</v>
      </c>
      <c r="H67" s="786" t="s">
        <v>604</v>
      </c>
      <c r="I67" s="4" t="s">
        <v>4853</v>
      </c>
      <c r="J67" s="787" t="s">
        <v>605</v>
      </c>
      <c r="K67" s="787" t="s">
        <v>605</v>
      </c>
      <c r="L67" s="136"/>
      <c r="M67" s="136"/>
      <c r="N67" s="832" t="s">
        <v>68</v>
      </c>
      <c r="O67" s="136"/>
      <c r="P67" s="136"/>
      <c r="Q67" s="833">
        <v>63056.0</v>
      </c>
      <c r="R67" s="776">
        <v>996304.3</v>
      </c>
      <c r="S67" s="833">
        <v>63056.0</v>
      </c>
      <c r="T67" s="136"/>
      <c r="U67" s="777">
        <v>5.70793502E7</v>
      </c>
      <c r="V67" s="136"/>
      <c r="W67" s="832" t="s">
        <v>4595</v>
      </c>
      <c r="X67" s="832" t="s">
        <v>4596</v>
      </c>
      <c r="Y67" s="834">
        <v>2.0</v>
      </c>
      <c r="Z67" s="832" t="s">
        <v>54</v>
      </c>
      <c r="AA67" s="776">
        <v>3.0</v>
      </c>
      <c r="AB67" s="831" t="s">
        <v>4711</v>
      </c>
      <c r="AC67" s="831" t="s">
        <v>64</v>
      </c>
      <c r="AD67" s="835">
        <v>0.36</v>
      </c>
      <c r="AE67" s="836">
        <v>2126982.0</v>
      </c>
      <c r="AF67" s="836">
        <v>54024.0</v>
      </c>
      <c r="AG67" s="836">
        <v>166727.0</v>
      </c>
      <c r="AH67" s="831" t="s">
        <v>4854</v>
      </c>
      <c r="AI67" s="831" t="s">
        <v>4855</v>
      </c>
      <c r="AJ67" s="831" t="s">
        <v>4856</v>
      </c>
      <c r="AK67" s="831" t="s">
        <v>4601</v>
      </c>
      <c r="AL67" s="831" t="s">
        <v>4857</v>
      </c>
      <c r="AM67" s="831" t="s">
        <v>66</v>
      </c>
      <c r="AN67" s="831" t="s">
        <v>4603</v>
      </c>
      <c r="AO67" s="831" t="s">
        <v>4805</v>
      </c>
      <c r="AP67" s="136"/>
      <c r="AQ67" s="136"/>
      <c r="AR67" s="136"/>
      <c r="AS67" s="136"/>
      <c r="AT67" s="136"/>
      <c r="AU67" s="136"/>
      <c r="AV67" s="136"/>
      <c r="AW67" s="136"/>
      <c r="AX67" s="136"/>
      <c r="AY67" s="136"/>
      <c r="AZ67" s="136"/>
      <c r="BA67" s="136"/>
      <c r="BB67" s="136"/>
      <c r="BC67" s="136"/>
      <c r="BD67" s="136"/>
      <c r="BE67" s="136"/>
      <c r="BF67" s="136"/>
      <c r="BG67" s="136"/>
      <c r="BH67" s="136"/>
      <c r="BI67" s="136"/>
      <c r="BJ67" s="136"/>
      <c r="BK67" s="136"/>
      <c r="BL67" s="136"/>
      <c r="BM67" s="136"/>
      <c r="BN67" s="136"/>
    </row>
    <row r="68" ht="15.75" customHeight="1">
      <c r="A68" s="738">
        <v>142.0</v>
      </c>
      <c r="B68" s="798">
        <v>37.0</v>
      </c>
      <c r="C68" s="798">
        <v>7.0</v>
      </c>
      <c r="D68" s="275">
        <v>67.0</v>
      </c>
      <c r="E68" s="136"/>
      <c r="F68" s="832" t="s">
        <v>4858</v>
      </c>
      <c r="G68" s="136"/>
      <c r="H68" s="832" t="s">
        <v>4858</v>
      </c>
      <c r="I68" s="4" t="s">
        <v>4858</v>
      </c>
      <c r="J68" s="837" t="s">
        <v>4859</v>
      </c>
      <c r="K68" s="837" t="s">
        <v>4859</v>
      </c>
      <c r="L68" s="136"/>
      <c r="M68" s="832" t="s">
        <v>52</v>
      </c>
      <c r="N68" s="798">
        <v>1.0</v>
      </c>
      <c r="O68" s="832" t="s">
        <v>52</v>
      </c>
      <c r="P68" s="136"/>
      <c r="Q68" s="798">
        <v>95734.2</v>
      </c>
      <c r="R68" s="798">
        <v>95734.2</v>
      </c>
      <c r="S68" s="136"/>
      <c r="T68" s="136"/>
      <c r="U68" s="136"/>
      <c r="V68" s="136"/>
      <c r="W68" s="832" t="s">
        <v>4860</v>
      </c>
      <c r="X68" s="136"/>
      <c r="Y68" s="798">
        <v>1.0</v>
      </c>
      <c r="Z68" s="832" t="s">
        <v>54</v>
      </c>
      <c r="AA68" s="776">
        <v>3.0</v>
      </c>
      <c r="AB68" s="136"/>
      <c r="AC68" s="136"/>
      <c r="AD68" s="136"/>
      <c r="AE68" s="136"/>
      <c r="AF68" s="136"/>
      <c r="AG68" s="136"/>
      <c r="AH68" s="136"/>
      <c r="AI68" s="136"/>
      <c r="AJ68" s="136"/>
      <c r="AK68" s="136"/>
      <c r="AL68" s="136"/>
      <c r="AM68" s="136"/>
      <c r="AN68" s="136"/>
      <c r="AO68" s="136"/>
      <c r="AP68" s="136"/>
      <c r="AQ68" s="136"/>
      <c r="AR68" s="136"/>
      <c r="AS68" s="136"/>
      <c r="AT68" s="136"/>
      <c r="AU68" s="136"/>
      <c r="AV68" s="136"/>
      <c r="AW68" s="136"/>
      <c r="AX68" s="136"/>
      <c r="AY68" s="136"/>
      <c r="AZ68" s="136"/>
      <c r="BA68" s="136"/>
      <c r="BB68" s="136"/>
      <c r="BC68" s="136"/>
      <c r="BD68" s="136"/>
      <c r="BE68" s="136"/>
      <c r="BF68" s="136"/>
      <c r="BG68" s="136"/>
      <c r="BH68" s="136"/>
      <c r="BI68" s="136"/>
      <c r="BJ68" s="136"/>
      <c r="BK68" s="136"/>
      <c r="BL68" s="136"/>
      <c r="BM68" s="136"/>
      <c r="BN68" s="136"/>
    </row>
    <row r="69" ht="15.75" customHeight="1">
      <c r="A69" s="776">
        <v>80.0</v>
      </c>
      <c r="B69" s="776">
        <v>37.0</v>
      </c>
      <c r="C69" s="798">
        <v>7.0</v>
      </c>
      <c r="D69" s="275">
        <v>68.0</v>
      </c>
      <c r="E69" s="225"/>
      <c r="F69" s="225"/>
      <c r="G69" s="225"/>
      <c r="H69" s="786" t="s">
        <v>742</v>
      </c>
      <c r="I69" s="4" t="s">
        <v>4861</v>
      </c>
      <c r="J69" s="786" t="s">
        <v>743</v>
      </c>
      <c r="K69" s="786" t="s">
        <v>743</v>
      </c>
      <c r="L69" s="776">
        <v>1.0</v>
      </c>
      <c r="M69" s="225"/>
      <c r="N69" s="776">
        <v>1.0</v>
      </c>
      <c r="O69" s="786" t="s">
        <v>52</v>
      </c>
      <c r="P69" s="786" t="s">
        <v>52</v>
      </c>
      <c r="Q69" s="804">
        <v>1.0</v>
      </c>
      <c r="R69" s="776">
        <v>19704.0</v>
      </c>
      <c r="S69" s="776">
        <v>0.0</v>
      </c>
      <c r="T69" s="225"/>
      <c r="U69" s="776">
        <v>1335052.5</v>
      </c>
      <c r="V69" s="776">
        <v>1.0</v>
      </c>
      <c r="W69" s="786" t="s">
        <v>4590</v>
      </c>
      <c r="X69" s="779" t="s">
        <v>4591</v>
      </c>
      <c r="Y69" s="776">
        <v>2.0</v>
      </c>
      <c r="Z69" s="786" t="s">
        <v>64</v>
      </c>
      <c r="AA69" s="776">
        <v>1.0</v>
      </c>
      <c r="AB69" s="786" t="s">
        <v>4610</v>
      </c>
      <c r="AC69" s="786" t="s">
        <v>64</v>
      </c>
      <c r="AD69" s="776">
        <v>1.1</v>
      </c>
      <c r="AE69" s="225"/>
      <c r="AF69" s="776">
        <v>395862.0</v>
      </c>
      <c r="AG69" s="225"/>
      <c r="AH69" s="776">
        <v>0.65</v>
      </c>
      <c r="AI69" s="225"/>
      <c r="AJ69" s="225"/>
      <c r="AK69" s="225"/>
      <c r="AL69" s="225"/>
      <c r="AM69" s="225"/>
      <c r="AN69" s="225"/>
      <c r="AO69" s="225"/>
      <c r="AP69" s="225"/>
      <c r="AQ69" s="225"/>
      <c r="AR69" s="225"/>
      <c r="AS69" s="225"/>
      <c r="AT69" s="225"/>
      <c r="AU69" s="225"/>
      <c r="AV69" s="225"/>
      <c r="AW69" s="225"/>
      <c r="AX69" s="225"/>
      <c r="AY69" s="225"/>
      <c r="AZ69" s="225"/>
      <c r="BA69" s="225"/>
      <c r="BB69" s="225"/>
      <c r="BC69" s="225"/>
      <c r="BD69" s="225"/>
      <c r="BE69" s="225"/>
      <c r="BF69" s="225"/>
      <c r="BG69" s="225"/>
      <c r="BH69" s="225"/>
      <c r="BI69" s="225"/>
      <c r="BJ69" s="225"/>
      <c r="BK69" s="225"/>
      <c r="BL69" s="225"/>
      <c r="BM69" s="225"/>
      <c r="BN69" s="136"/>
    </row>
    <row r="70" ht="15.75" customHeight="1">
      <c r="A70" s="776">
        <v>38.0</v>
      </c>
      <c r="B70" s="777">
        <v>37.0</v>
      </c>
      <c r="C70" s="798">
        <v>7.0</v>
      </c>
      <c r="D70" s="275">
        <v>69.0</v>
      </c>
      <c r="E70" s="225"/>
      <c r="F70" s="779" t="s">
        <v>4862</v>
      </c>
      <c r="G70" s="779" t="s">
        <v>4863</v>
      </c>
      <c r="H70" s="808" t="s">
        <v>4429</v>
      </c>
      <c r="I70" s="4" t="s">
        <v>4864</v>
      </c>
      <c r="J70" s="808" t="s">
        <v>4430</v>
      </c>
      <c r="K70" s="809" t="s">
        <v>4430</v>
      </c>
      <c r="L70" s="810">
        <v>1.0</v>
      </c>
      <c r="M70" s="225"/>
      <c r="N70" s="776">
        <v>1.0</v>
      </c>
      <c r="O70" s="779" t="s">
        <v>52</v>
      </c>
      <c r="P70" s="779" t="s">
        <v>52</v>
      </c>
      <c r="Q70" s="804">
        <v>1.0</v>
      </c>
      <c r="R70" s="776">
        <v>0.0</v>
      </c>
      <c r="S70" s="776">
        <v>0.0</v>
      </c>
      <c r="T70" s="225"/>
      <c r="U70" s="777">
        <v>49584.0</v>
      </c>
      <c r="V70" s="777">
        <v>1.0</v>
      </c>
      <c r="W70" s="779" t="s">
        <v>4587</v>
      </c>
      <c r="X70" s="779" t="s">
        <v>84</v>
      </c>
      <c r="Y70" s="777">
        <v>1.0</v>
      </c>
      <c r="Z70" s="779" t="s">
        <v>54</v>
      </c>
      <c r="AA70" s="776">
        <v>3.0</v>
      </c>
      <c r="AB70" s="782" t="s">
        <v>1965</v>
      </c>
      <c r="AC70" s="225"/>
      <c r="AD70" s="225"/>
      <c r="AE70" s="225"/>
      <c r="AF70" s="225"/>
      <c r="AG70" s="225"/>
      <c r="AH70" s="225"/>
      <c r="AI70" s="225"/>
      <c r="AJ70" s="225"/>
      <c r="AK70" s="225"/>
      <c r="AL70" s="225"/>
      <c r="AM70" s="225"/>
      <c r="AN70" s="225"/>
      <c r="AO70" s="225"/>
      <c r="AP70" s="225"/>
      <c r="AQ70" s="225"/>
      <c r="AR70" s="225"/>
      <c r="AS70" s="225"/>
      <c r="AT70" s="225"/>
      <c r="AU70" s="225"/>
      <c r="AV70" s="225"/>
      <c r="AW70" s="225"/>
      <c r="AX70" s="225"/>
      <c r="AY70" s="225"/>
      <c r="AZ70" s="225"/>
      <c r="BA70" s="225"/>
      <c r="BB70" s="225"/>
      <c r="BC70" s="225"/>
      <c r="BD70" s="225"/>
      <c r="BE70" s="225"/>
      <c r="BF70" s="225"/>
      <c r="BG70" s="777">
        <v>14.4</v>
      </c>
      <c r="BH70" s="777">
        <v>7.1</v>
      </c>
      <c r="BI70" s="777">
        <v>15.8</v>
      </c>
      <c r="BJ70" s="777">
        <v>10.5</v>
      </c>
      <c r="BK70" s="777">
        <v>0.449</v>
      </c>
      <c r="BL70" s="777">
        <v>1.33</v>
      </c>
      <c r="BM70" s="225"/>
      <c r="BN70" s="782" t="s">
        <v>4865</v>
      </c>
    </row>
    <row r="71" ht="15.75" customHeight="1">
      <c r="A71" s="776">
        <v>39.0</v>
      </c>
      <c r="B71" s="777">
        <v>37.0</v>
      </c>
      <c r="C71" s="798">
        <v>7.0</v>
      </c>
      <c r="D71" s="275">
        <v>70.0</v>
      </c>
      <c r="E71" s="225"/>
      <c r="F71" s="779" t="s">
        <v>4862</v>
      </c>
      <c r="G71" s="779" t="s">
        <v>4863</v>
      </c>
      <c r="H71" s="808" t="s">
        <v>4429</v>
      </c>
      <c r="I71" s="4" t="s">
        <v>4866</v>
      </c>
      <c r="J71" s="808" t="s">
        <v>4430</v>
      </c>
      <c r="K71" s="809" t="s">
        <v>4430</v>
      </c>
      <c r="L71" s="811"/>
      <c r="M71" s="225"/>
      <c r="N71" s="786" t="s">
        <v>68</v>
      </c>
      <c r="O71" s="779" t="s">
        <v>52</v>
      </c>
      <c r="P71" s="779" t="s">
        <v>52</v>
      </c>
      <c r="Q71" s="804">
        <v>1.0</v>
      </c>
      <c r="R71" s="776">
        <v>0.0</v>
      </c>
      <c r="S71" s="776">
        <v>0.0</v>
      </c>
      <c r="T71" s="225"/>
      <c r="U71" s="777">
        <v>49584.0</v>
      </c>
      <c r="V71" s="777">
        <v>2.0</v>
      </c>
      <c r="W71" s="779" t="s">
        <v>4587</v>
      </c>
      <c r="X71" s="779" t="s">
        <v>4867</v>
      </c>
      <c r="Y71" s="777">
        <v>1.0</v>
      </c>
      <c r="Z71" s="779" t="s">
        <v>54</v>
      </c>
      <c r="AA71" s="776">
        <v>3.0</v>
      </c>
      <c r="AB71" s="782" t="s">
        <v>1965</v>
      </c>
      <c r="AC71" s="225"/>
      <c r="AD71" s="225"/>
      <c r="AE71" s="225"/>
      <c r="AF71" s="225"/>
      <c r="AG71" s="225"/>
      <c r="AH71" s="225"/>
      <c r="AI71" s="225"/>
      <c r="AJ71" s="225"/>
      <c r="AK71" s="225"/>
      <c r="AL71" s="225"/>
      <c r="AM71" s="225"/>
      <c r="AN71" s="225"/>
      <c r="AO71" s="225"/>
      <c r="AP71" s="225"/>
      <c r="AQ71" s="225"/>
      <c r="AR71" s="225"/>
      <c r="AS71" s="225"/>
      <c r="AT71" s="225"/>
      <c r="AU71" s="225"/>
      <c r="AV71" s="225"/>
      <c r="AW71" s="225"/>
      <c r="AX71" s="225"/>
      <c r="AY71" s="225"/>
      <c r="AZ71" s="225"/>
      <c r="BA71" s="225"/>
      <c r="BB71" s="225"/>
      <c r="BC71" s="225"/>
      <c r="BD71" s="225"/>
      <c r="BE71" s="225"/>
      <c r="BF71" s="225"/>
      <c r="BG71" s="777">
        <v>16.0</v>
      </c>
      <c r="BH71" s="777">
        <v>5.0</v>
      </c>
      <c r="BI71" s="777">
        <v>10.9</v>
      </c>
      <c r="BJ71" s="777">
        <v>7.6</v>
      </c>
      <c r="BK71" s="777">
        <v>0.459</v>
      </c>
      <c r="BL71" s="777">
        <v>1.4</v>
      </c>
      <c r="BM71" s="225"/>
      <c r="BN71" s="225"/>
    </row>
    <row r="72" ht="15.75" customHeight="1">
      <c r="A72" s="776">
        <v>37.0</v>
      </c>
      <c r="B72" s="777">
        <v>37.0</v>
      </c>
      <c r="C72" s="798">
        <v>7.0</v>
      </c>
      <c r="D72" s="275">
        <v>71.0</v>
      </c>
      <c r="E72" s="225"/>
      <c r="F72" s="838" t="s">
        <v>4868</v>
      </c>
      <c r="G72" s="225"/>
      <c r="H72" s="839" t="s">
        <v>3930</v>
      </c>
      <c r="I72" s="4" t="s">
        <v>4869</v>
      </c>
      <c r="J72" s="779" t="s">
        <v>3931</v>
      </c>
      <c r="K72" s="779" t="s">
        <v>3931</v>
      </c>
      <c r="L72" s="225"/>
      <c r="M72" s="786" t="s">
        <v>52</v>
      </c>
      <c r="N72" s="776">
        <v>1.0</v>
      </c>
      <c r="O72" s="779" t="s">
        <v>52</v>
      </c>
      <c r="P72" s="779" t="s">
        <v>52</v>
      </c>
      <c r="Q72" s="779" t="s">
        <v>4870</v>
      </c>
      <c r="R72" s="776">
        <v>1213337.7</v>
      </c>
      <c r="S72" s="777">
        <v>441837.0</v>
      </c>
      <c r="T72" s="225"/>
      <c r="U72" s="777">
        <v>7.55509627E7</v>
      </c>
      <c r="V72" s="777">
        <v>2.0</v>
      </c>
      <c r="W72" s="779" t="s">
        <v>4587</v>
      </c>
      <c r="X72" s="779" t="s">
        <v>4630</v>
      </c>
      <c r="Y72" s="777">
        <v>1.0</v>
      </c>
      <c r="Z72" s="779" t="s">
        <v>54</v>
      </c>
      <c r="AA72" s="776">
        <v>3.0</v>
      </c>
      <c r="AB72" s="782" t="s">
        <v>1965</v>
      </c>
      <c r="AC72" s="225"/>
      <c r="AD72" s="225"/>
      <c r="AE72" s="225"/>
      <c r="AF72" s="225"/>
      <c r="AG72" s="225"/>
      <c r="AH72" s="225"/>
      <c r="AI72" s="225"/>
      <c r="AJ72" s="225"/>
      <c r="AK72" s="225"/>
      <c r="AL72" s="225"/>
      <c r="AM72" s="225"/>
      <c r="AN72" s="225"/>
      <c r="AO72" s="225"/>
      <c r="AP72" s="225"/>
      <c r="AQ72" s="225"/>
      <c r="AR72" s="225"/>
      <c r="AS72" s="225"/>
      <c r="AT72" s="225"/>
      <c r="AU72" s="225"/>
      <c r="AV72" s="225"/>
      <c r="AW72" s="225"/>
      <c r="AX72" s="225"/>
      <c r="AY72" s="225"/>
      <c r="AZ72" s="225"/>
      <c r="BA72" s="225"/>
      <c r="BB72" s="225"/>
      <c r="BC72" s="225"/>
      <c r="BD72" s="225"/>
      <c r="BE72" s="225"/>
      <c r="BF72" s="225"/>
      <c r="BG72" s="777">
        <v>51.1</v>
      </c>
      <c r="BH72" s="777">
        <v>19.9</v>
      </c>
      <c r="BI72" s="777">
        <v>31.0</v>
      </c>
      <c r="BJ72" s="777">
        <v>32.3</v>
      </c>
      <c r="BK72" s="777">
        <v>0.642</v>
      </c>
      <c r="BL72" s="777">
        <v>1.1</v>
      </c>
      <c r="BM72" s="225"/>
      <c r="BN72" s="225"/>
    </row>
    <row r="73" ht="15.75" customHeight="1">
      <c r="A73" s="738">
        <v>143.0</v>
      </c>
      <c r="B73" s="798">
        <v>37.0</v>
      </c>
      <c r="C73" s="798">
        <v>7.0</v>
      </c>
      <c r="D73" s="275">
        <v>72.0</v>
      </c>
      <c r="E73" s="136"/>
      <c r="F73" s="812" t="s">
        <v>4871</v>
      </c>
      <c r="G73" s="136"/>
      <c r="H73" s="786" t="s">
        <v>3930</v>
      </c>
      <c r="I73" s="4" t="s">
        <v>3930</v>
      </c>
      <c r="J73" s="837" t="s">
        <v>4872</v>
      </c>
      <c r="K73" s="840" t="s">
        <v>3931</v>
      </c>
      <c r="L73" s="136"/>
      <c r="M73" s="832" t="s">
        <v>52</v>
      </c>
      <c r="N73" s="832" t="s">
        <v>68</v>
      </c>
      <c r="O73" s="136"/>
      <c r="P73" s="136"/>
      <c r="Q73" s="841" t="s">
        <v>4873</v>
      </c>
      <c r="R73" s="776">
        <v>1213337.7</v>
      </c>
      <c r="S73" s="136"/>
      <c r="T73" s="136"/>
      <c r="U73" s="777">
        <v>7.55509627E7</v>
      </c>
      <c r="V73" s="136"/>
      <c r="W73" s="832" t="s">
        <v>4860</v>
      </c>
      <c r="X73" s="136"/>
      <c r="Y73" s="798">
        <v>1.0</v>
      </c>
      <c r="Z73" s="832" t="s">
        <v>54</v>
      </c>
      <c r="AA73" s="776">
        <v>3.0</v>
      </c>
      <c r="AB73" s="136"/>
      <c r="AC73" s="136"/>
      <c r="AD73" s="136"/>
      <c r="AE73" s="136"/>
      <c r="AF73" s="136"/>
      <c r="AG73" s="136"/>
      <c r="AH73" s="136"/>
      <c r="AI73" s="136"/>
      <c r="AJ73" s="136"/>
      <c r="AK73" s="136"/>
      <c r="AL73" s="136"/>
      <c r="AM73" s="136"/>
      <c r="AN73" s="136"/>
      <c r="AO73" s="136"/>
      <c r="AP73" s="136"/>
      <c r="AQ73" s="136"/>
      <c r="AR73" s="136"/>
      <c r="AS73" s="136"/>
      <c r="AT73" s="136"/>
      <c r="AU73" s="136"/>
      <c r="AV73" s="136"/>
      <c r="AW73" s="136"/>
      <c r="AX73" s="136"/>
      <c r="AY73" s="136"/>
      <c r="AZ73" s="136"/>
      <c r="BA73" s="136"/>
      <c r="BB73" s="136"/>
      <c r="BC73" s="136"/>
      <c r="BD73" s="136"/>
      <c r="BE73" s="136"/>
      <c r="BF73" s="136"/>
      <c r="BG73" s="136"/>
      <c r="BH73" s="136"/>
      <c r="BI73" s="136"/>
      <c r="BJ73" s="136"/>
      <c r="BK73" s="136"/>
      <c r="BL73" s="136"/>
      <c r="BM73" s="136"/>
      <c r="BN73" s="136"/>
    </row>
    <row r="74" ht="15.75" customHeight="1">
      <c r="A74" s="776">
        <v>29.0</v>
      </c>
      <c r="B74" s="823">
        <v>37.0</v>
      </c>
      <c r="C74" s="798">
        <v>7.0</v>
      </c>
      <c r="D74" s="275">
        <v>73.0</v>
      </c>
      <c r="E74" s="842" t="s">
        <v>3240</v>
      </c>
      <c r="F74" s="225"/>
      <c r="G74" s="225"/>
      <c r="H74" s="786" t="s">
        <v>3930</v>
      </c>
      <c r="I74" s="4" t="s">
        <v>4874</v>
      </c>
      <c r="J74" s="787" t="s">
        <v>3931</v>
      </c>
      <c r="K74" s="787" t="s">
        <v>3931</v>
      </c>
      <c r="L74" s="225"/>
      <c r="M74" s="225"/>
      <c r="N74" s="786" t="s">
        <v>68</v>
      </c>
      <c r="O74" s="779" t="s">
        <v>52</v>
      </c>
      <c r="P74" s="779" t="s">
        <v>52</v>
      </c>
      <c r="Q74" s="789">
        <v>371772.0</v>
      </c>
      <c r="R74" s="776">
        <v>1213337.7</v>
      </c>
      <c r="S74" s="780">
        <v>490964.0</v>
      </c>
      <c r="T74" s="781"/>
      <c r="U74" s="777">
        <v>7.55509627E7</v>
      </c>
      <c r="V74" s="777">
        <v>2.0</v>
      </c>
      <c r="W74" s="786" t="s">
        <v>4590</v>
      </c>
      <c r="X74" s="779" t="s">
        <v>4591</v>
      </c>
      <c r="Y74" s="777">
        <v>2.0</v>
      </c>
      <c r="Z74" s="779" t="s">
        <v>64</v>
      </c>
      <c r="AA74" s="776">
        <v>1.0</v>
      </c>
      <c r="AB74" s="779" t="s">
        <v>1980</v>
      </c>
      <c r="AC74" s="779" t="s">
        <v>64</v>
      </c>
      <c r="AD74" s="790">
        <v>1.0</v>
      </c>
      <c r="AE74" s="789">
        <v>3361946.0</v>
      </c>
      <c r="AF74" s="789">
        <v>371772.0</v>
      </c>
      <c r="AG74" s="789">
        <v>428614.0</v>
      </c>
      <c r="AH74" s="225"/>
      <c r="AI74" s="790">
        <v>0.81</v>
      </c>
      <c r="AJ74" s="225"/>
      <c r="AK74" s="225"/>
      <c r="AL74" s="225"/>
      <c r="AM74" s="779" t="s">
        <v>1200</v>
      </c>
      <c r="AN74" s="225"/>
      <c r="AO74" s="225"/>
      <c r="AP74" s="790">
        <v>0.09</v>
      </c>
      <c r="AQ74" s="790">
        <v>1.57</v>
      </c>
      <c r="AR74" s="789">
        <v>3361946.0</v>
      </c>
      <c r="AS74" s="789">
        <v>2189187.0</v>
      </c>
      <c r="AT74" s="789">
        <v>5162960.0</v>
      </c>
      <c r="AU74" s="789">
        <v>371772.0</v>
      </c>
      <c r="AV74" s="789">
        <v>428614.0</v>
      </c>
      <c r="AW74" s="789">
        <v>333856.0</v>
      </c>
      <c r="AX74" s="789">
        <v>654807.0</v>
      </c>
      <c r="AY74" s="790">
        <v>0.81</v>
      </c>
      <c r="AZ74" s="790">
        <v>0.52</v>
      </c>
      <c r="BA74" s="790">
        <v>9.56</v>
      </c>
      <c r="BB74" s="225"/>
      <c r="BC74" s="225"/>
      <c r="BD74" s="225"/>
      <c r="BE74" s="225"/>
      <c r="BF74" s="225"/>
      <c r="BG74" s="225"/>
      <c r="BH74" s="225"/>
      <c r="BI74" s="225"/>
      <c r="BJ74" s="225"/>
      <c r="BK74" s="225"/>
      <c r="BL74" s="225"/>
      <c r="BM74" s="225"/>
      <c r="BN74" s="225"/>
    </row>
    <row r="75" ht="15.75" customHeight="1">
      <c r="A75" s="776">
        <v>63.0</v>
      </c>
      <c r="B75" s="777">
        <v>37.0</v>
      </c>
      <c r="C75" s="798">
        <v>7.0</v>
      </c>
      <c r="D75" s="275">
        <v>74.0</v>
      </c>
      <c r="E75" s="225"/>
      <c r="F75" s="786" t="s">
        <v>4875</v>
      </c>
      <c r="G75" s="779" t="s">
        <v>4876</v>
      </c>
      <c r="H75" s="808" t="s">
        <v>4875</v>
      </c>
      <c r="I75" s="4" t="s">
        <v>4877</v>
      </c>
      <c r="J75" s="808" t="s">
        <v>4878</v>
      </c>
      <c r="K75" s="809" t="s">
        <v>4878</v>
      </c>
      <c r="L75" s="810">
        <v>1.0</v>
      </c>
      <c r="M75" s="225"/>
      <c r="N75" s="776">
        <v>1.0</v>
      </c>
      <c r="O75" s="225"/>
      <c r="P75" s="779" t="s">
        <v>52</v>
      </c>
      <c r="Q75" s="804">
        <v>1.0</v>
      </c>
      <c r="R75" s="776">
        <v>0.0</v>
      </c>
      <c r="S75" s="225"/>
      <c r="T75" s="225"/>
      <c r="U75" s="225"/>
      <c r="V75" s="777">
        <v>1.0</v>
      </c>
      <c r="W75" s="779" t="s">
        <v>4587</v>
      </c>
      <c r="X75" s="225"/>
      <c r="Y75" s="777">
        <v>1.0</v>
      </c>
      <c r="Z75" s="779" t="s">
        <v>64</v>
      </c>
      <c r="AA75" s="776">
        <v>1.0</v>
      </c>
      <c r="AB75" s="779" t="s">
        <v>998</v>
      </c>
      <c r="AC75" s="225"/>
      <c r="AD75" s="225"/>
      <c r="AE75" s="225"/>
      <c r="AF75" s="225"/>
      <c r="AG75" s="225"/>
      <c r="AH75" s="225"/>
      <c r="AI75" s="225"/>
      <c r="AJ75" s="225"/>
      <c r="AK75" s="225"/>
      <c r="AL75" s="225"/>
      <c r="AM75" s="225"/>
      <c r="AN75" s="225"/>
      <c r="AO75" s="225"/>
      <c r="AP75" s="225"/>
      <c r="AQ75" s="225"/>
      <c r="AR75" s="225"/>
      <c r="AS75" s="225"/>
      <c r="AT75" s="225"/>
      <c r="AU75" s="225"/>
      <c r="AV75" s="225"/>
      <c r="AW75" s="225"/>
      <c r="AX75" s="225"/>
      <c r="AY75" s="225"/>
      <c r="AZ75" s="225"/>
      <c r="BA75" s="225"/>
      <c r="BB75" s="225"/>
      <c r="BC75" s="225"/>
      <c r="BD75" s="225"/>
      <c r="BE75" s="225"/>
      <c r="BF75" s="225"/>
      <c r="BG75" s="777">
        <v>32.6</v>
      </c>
      <c r="BH75" s="777">
        <v>18.7</v>
      </c>
      <c r="BI75" s="777">
        <v>22.2</v>
      </c>
      <c r="BJ75" s="777">
        <v>13.0</v>
      </c>
      <c r="BK75" s="777">
        <v>0.842</v>
      </c>
      <c r="BL75" s="777">
        <v>1.28</v>
      </c>
      <c r="BM75" s="225"/>
      <c r="BN75" s="782" t="s">
        <v>4879</v>
      </c>
    </row>
    <row r="76" ht="15.75" customHeight="1">
      <c r="A76" s="776">
        <v>36.0</v>
      </c>
      <c r="B76" s="777">
        <v>37.0</v>
      </c>
      <c r="C76" s="798">
        <v>7.0</v>
      </c>
      <c r="D76" s="275">
        <v>75.0</v>
      </c>
      <c r="E76" s="225"/>
      <c r="F76" s="786" t="s">
        <v>4880</v>
      </c>
      <c r="G76" s="779" t="s">
        <v>4881</v>
      </c>
      <c r="H76" s="4" t="s">
        <v>4880</v>
      </c>
      <c r="I76" s="4" t="s">
        <v>4882</v>
      </c>
      <c r="J76" s="779" t="s">
        <v>4883</v>
      </c>
      <c r="K76" s="779" t="s">
        <v>4883</v>
      </c>
      <c r="L76" s="776">
        <v>1.0</v>
      </c>
      <c r="M76" s="786" t="s">
        <v>52</v>
      </c>
      <c r="N76" s="776">
        <v>1.0</v>
      </c>
      <c r="O76" s="225"/>
      <c r="P76" s="225"/>
      <c r="Q76" s="776">
        <v>44807.0</v>
      </c>
      <c r="R76" s="776">
        <v>183597.4</v>
      </c>
      <c r="S76" s="776">
        <v>89615.0</v>
      </c>
      <c r="T76" s="225"/>
      <c r="U76" s="776">
        <v>1.8509779E7</v>
      </c>
      <c r="V76" s="777">
        <v>2.0</v>
      </c>
      <c r="W76" s="779" t="s">
        <v>4587</v>
      </c>
      <c r="X76" s="779" t="s">
        <v>4630</v>
      </c>
      <c r="Y76" s="777">
        <v>1.0</v>
      </c>
      <c r="Z76" s="779" t="s">
        <v>64</v>
      </c>
      <c r="AA76" s="776">
        <v>1.0</v>
      </c>
      <c r="AB76" s="779" t="s">
        <v>998</v>
      </c>
      <c r="AC76" s="225"/>
      <c r="AD76" s="225"/>
      <c r="AE76" s="225"/>
      <c r="AF76" s="225"/>
      <c r="AG76" s="225"/>
      <c r="AH76" s="225"/>
      <c r="AI76" s="225"/>
      <c r="AJ76" s="225"/>
      <c r="AK76" s="225"/>
      <c r="AL76" s="225"/>
      <c r="AM76" s="225"/>
      <c r="AN76" s="225"/>
      <c r="AO76" s="225"/>
      <c r="AP76" s="225"/>
      <c r="AQ76" s="225"/>
      <c r="AR76" s="225"/>
      <c r="AS76" s="225"/>
      <c r="AT76" s="225"/>
      <c r="AU76" s="225"/>
      <c r="AV76" s="225"/>
      <c r="AW76" s="225"/>
      <c r="AX76" s="225"/>
      <c r="AY76" s="225"/>
      <c r="AZ76" s="225"/>
      <c r="BA76" s="225"/>
      <c r="BB76" s="225"/>
      <c r="BC76" s="225"/>
      <c r="BD76" s="225"/>
      <c r="BE76" s="225"/>
      <c r="BF76" s="225"/>
      <c r="BG76" s="777">
        <v>46.1</v>
      </c>
      <c r="BH76" s="777">
        <v>28.8</v>
      </c>
      <c r="BI76" s="777">
        <v>25.4</v>
      </c>
      <c r="BJ76" s="777">
        <v>15.8</v>
      </c>
      <c r="BK76" s="777">
        <v>1.134</v>
      </c>
      <c r="BL76" s="777">
        <v>0.66</v>
      </c>
      <c r="BM76" s="225"/>
      <c r="BN76" s="225"/>
    </row>
    <row r="77" ht="15.75" customHeight="1">
      <c r="A77" s="776">
        <v>35.0</v>
      </c>
      <c r="B77" s="777">
        <v>37.0</v>
      </c>
      <c r="C77" s="798">
        <v>7.0</v>
      </c>
      <c r="D77" s="275">
        <v>76.0</v>
      </c>
      <c r="E77" s="225"/>
      <c r="F77" s="786" t="s">
        <v>4880</v>
      </c>
      <c r="G77" s="779" t="s">
        <v>4881</v>
      </c>
      <c r="H77" s="4" t="s">
        <v>4880</v>
      </c>
      <c r="I77" s="4" t="s">
        <v>4884</v>
      </c>
      <c r="J77" s="779" t="s">
        <v>4883</v>
      </c>
      <c r="K77" s="779" t="s">
        <v>4883</v>
      </c>
      <c r="L77" s="225"/>
      <c r="M77" s="786" t="s">
        <v>52</v>
      </c>
      <c r="N77" s="786" t="s">
        <v>68</v>
      </c>
      <c r="O77" s="225"/>
      <c r="P77" s="225"/>
      <c r="Q77" s="776">
        <v>44807.0</v>
      </c>
      <c r="R77" s="776">
        <v>183597.4</v>
      </c>
      <c r="S77" s="776">
        <v>89615.0</v>
      </c>
      <c r="T77" s="225"/>
      <c r="U77" s="776">
        <v>1.8509779E7</v>
      </c>
      <c r="V77" s="777">
        <v>1.0</v>
      </c>
      <c r="W77" s="779" t="s">
        <v>4587</v>
      </c>
      <c r="X77" s="779" t="s">
        <v>84</v>
      </c>
      <c r="Y77" s="777">
        <v>1.0</v>
      </c>
      <c r="Z77" s="779" t="s">
        <v>54</v>
      </c>
      <c r="AA77" s="776">
        <v>3.0</v>
      </c>
      <c r="AB77" s="782" t="s">
        <v>1965</v>
      </c>
      <c r="AC77" s="225"/>
      <c r="AD77" s="225"/>
      <c r="AE77" s="225"/>
      <c r="AF77" s="225"/>
      <c r="AG77" s="225"/>
      <c r="AH77" s="225"/>
      <c r="AI77" s="225"/>
      <c r="AJ77" s="225"/>
      <c r="AK77" s="225"/>
      <c r="AL77" s="225"/>
      <c r="AM77" s="225"/>
      <c r="AN77" s="225"/>
      <c r="AO77" s="225"/>
      <c r="AP77" s="225"/>
      <c r="AQ77" s="225"/>
      <c r="AR77" s="225"/>
      <c r="AS77" s="225"/>
      <c r="AT77" s="225"/>
      <c r="AU77" s="225"/>
      <c r="AV77" s="225"/>
      <c r="AW77" s="225"/>
      <c r="AX77" s="225"/>
      <c r="AY77" s="225"/>
      <c r="AZ77" s="225"/>
      <c r="BA77" s="225"/>
      <c r="BB77" s="225"/>
      <c r="BC77" s="225"/>
      <c r="BD77" s="225"/>
      <c r="BE77" s="225"/>
      <c r="BF77" s="225"/>
      <c r="BG77" s="777">
        <v>5.6</v>
      </c>
      <c r="BH77" s="777">
        <v>2.6</v>
      </c>
      <c r="BI77" s="777">
        <v>6.0</v>
      </c>
      <c r="BJ77" s="777">
        <v>3.8</v>
      </c>
      <c r="BK77" s="777">
        <v>0.433</v>
      </c>
      <c r="BL77" s="777">
        <v>0.78</v>
      </c>
      <c r="BM77" s="225"/>
      <c r="BN77" s="782" t="s">
        <v>4885</v>
      </c>
    </row>
    <row r="78" ht="15.75" customHeight="1">
      <c r="A78" s="776">
        <v>30.0</v>
      </c>
      <c r="B78" s="823">
        <v>37.0</v>
      </c>
      <c r="C78" s="798">
        <v>7.0</v>
      </c>
      <c r="D78" s="275">
        <v>77.0</v>
      </c>
      <c r="E78" s="842" t="s">
        <v>3240</v>
      </c>
      <c r="F78" s="225"/>
      <c r="G78" s="225"/>
      <c r="H78" s="786" t="s">
        <v>4880</v>
      </c>
      <c r="I78" s="4" t="s">
        <v>4886</v>
      </c>
      <c r="J78" s="787" t="s">
        <v>4883</v>
      </c>
      <c r="K78" s="787" t="s">
        <v>4883</v>
      </c>
      <c r="L78" s="225"/>
      <c r="M78" s="787" t="s">
        <v>52</v>
      </c>
      <c r="N78" s="786" t="s">
        <v>68</v>
      </c>
      <c r="O78" s="779" t="s">
        <v>52</v>
      </c>
      <c r="P78" s="779" t="s">
        <v>52</v>
      </c>
      <c r="Q78" s="789">
        <v>26577.0</v>
      </c>
      <c r="R78" s="776">
        <v>183597.4</v>
      </c>
      <c r="S78" s="780">
        <v>27827.0</v>
      </c>
      <c r="T78" s="781"/>
      <c r="U78" s="777">
        <v>1.8509779E7</v>
      </c>
      <c r="V78" s="777">
        <v>2.0</v>
      </c>
      <c r="W78" s="786" t="s">
        <v>4590</v>
      </c>
      <c r="X78" s="779" t="s">
        <v>4591</v>
      </c>
      <c r="Y78" s="777">
        <v>2.0</v>
      </c>
      <c r="Z78" s="779" t="s">
        <v>54</v>
      </c>
      <c r="AA78" s="776">
        <v>3.0</v>
      </c>
      <c r="AB78" s="779" t="s">
        <v>54</v>
      </c>
      <c r="AC78" s="779" t="s">
        <v>64</v>
      </c>
      <c r="AD78" s="790">
        <v>0.71</v>
      </c>
      <c r="AE78" s="789">
        <v>288545.0</v>
      </c>
      <c r="AF78" s="789">
        <v>26577.0</v>
      </c>
      <c r="AG78" s="789">
        <v>37832.0</v>
      </c>
      <c r="AH78" s="225"/>
      <c r="AI78" s="790">
        <v>0.96</v>
      </c>
      <c r="AJ78" s="225"/>
      <c r="AK78" s="225"/>
      <c r="AL78" s="225"/>
      <c r="AM78" s="779" t="s">
        <v>1200</v>
      </c>
      <c r="AN78" s="225"/>
      <c r="AO78" s="225"/>
      <c r="AP78" s="790">
        <v>0.05</v>
      </c>
      <c r="AQ78" s="790">
        <v>1.5</v>
      </c>
      <c r="AR78" s="789">
        <v>288545.0</v>
      </c>
      <c r="AS78" s="789">
        <v>186840.0</v>
      </c>
      <c r="AT78" s="789">
        <v>445611.0</v>
      </c>
      <c r="AU78" s="789">
        <v>26577.0</v>
      </c>
      <c r="AV78" s="789">
        <v>37832.0</v>
      </c>
      <c r="AW78" s="789">
        <v>29518.0</v>
      </c>
      <c r="AX78" s="789">
        <v>52955.0</v>
      </c>
      <c r="AY78" s="790">
        <v>0.96</v>
      </c>
      <c r="AZ78" s="790">
        <v>0.46</v>
      </c>
      <c r="BA78" s="790">
        <v>12.67</v>
      </c>
      <c r="BB78" s="225"/>
      <c r="BC78" s="225"/>
      <c r="BD78" s="225"/>
      <c r="BE78" s="225"/>
      <c r="BF78" s="225"/>
      <c r="BG78" s="225"/>
      <c r="BH78" s="225"/>
      <c r="BI78" s="225"/>
      <c r="BJ78" s="225"/>
      <c r="BK78" s="225"/>
      <c r="BL78" s="225"/>
      <c r="BM78" s="225"/>
      <c r="BN78" s="225"/>
    </row>
    <row r="79" ht="15.75" customHeight="1">
      <c r="A79" s="776">
        <v>107.0</v>
      </c>
      <c r="B79" s="777">
        <v>23.0</v>
      </c>
      <c r="C79" s="776">
        <v>8.0</v>
      </c>
      <c r="D79" s="275">
        <v>78.0</v>
      </c>
      <c r="E79" s="225"/>
      <c r="F79" s="225"/>
      <c r="G79" s="225"/>
      <c r="H79" s="779" t="s">
        <v>4887</v>
      </c>
      <c r="I79" s="4" t="s">
        <v>4887</v>
      </c>
      <c r="J79" s="779" t="s">
        <v>4888</v>
      </c>
      <c r="K79" s="779" t="s">
        <v>4888</v>
      </c>
      <c r="L79" s="225"/>
      <c r="M79" s="225"/>
      <c r="N79" s="776">
        <v>1.0</v>
      </c>
      <c r="O79" s="225"/>
      <c r="P79" s="225"/>
      <c r="Q79" s="776">
        <v>366694.2</v>
      </c>
      <c r="R79" s="776">
        <v>366694.2</v>
      </c>
      <c r="S79" s="225"/>
      <c r="T79" s="225"/>
      <c r="U79" s="776">
        <v>1.15862974E7</v>
      </c>
      <c r="V79" s="777">
        <v>2.0</v>
      </c>
      <c r="W79" s="782" t="s">
        <v>4793</v>
      </c>
      <c r="X79" s="225"/>
      <c r="Y79" s="225">
        <v>2.0</v>
      </c>
      <c r="Z79" s="786" t="s">
        <v>77</v>
      </c>
      <c r="AA79" s="776">
        <v>2.0</v>
      </c>
      <c r="AB79" s="782" t="s">
        <v>3232</v>
      </c>
      <c r="AC79" s="225"/>
      <c r="AD79" s="225"/>
      <c r="AE79" s="225"/>
      <c r="AF79" s="225"/>
      <c r="AG79" s="225"/>
      <c r="AH79" s="225"/>
      <c r="AI79" s="225"/>
      <c r="AJ79" s="225"/>
      <c r="AK79" s="225"/>
      <c r="AL79" s="225"/>
      <c r="AM79" s="225"/>
      <c r="AN79" s="225"/>
      <c r="AO79" s="225"/>
      <c r="AP79" s="225"/>
      <c r="AQ79" s="225"/>
      <c r="AR79" s="225"/>
      <c r="AS79" s="225"/>
      <c r="AT79" s="225"/>
      <c r="AU79" s="225"/>
      <c r="AV79" s="225"/>
      <c r="AW79" s="225"/>
      <c r="AX79" s="225"/>
      <c r="AY79" s="225"/>
      <c r="AZ79" s="225"/>
      <c r="BA79" s="225"/>
      <c r="BB79" s="225"/>
      <c r="BC79" s="777">
        <v>2.737334495</v>
      </c>
      <c r="BD79" s="777">
        <v>0.1504065696</v>
      </c>
      <c r="BE79" s="777">
        <v>2.155651171</v>
      </c>
      <c r="BF79" s="777">
        <v>3.51089999</v>
      </c>
      <c r="BG79" s="225"/>
      <c r="BH79" s="225"/>
      <c r="BI79" s="225"/>
      <c r="BJ79" s="225"/>
      <c r="BK79" s="225"/>
      <c r="BL79" s="225"/>
      <c r="BM79" s="225"/>
      <c r="BN79" s="225"/>
    </row>
    <row r="80" ht="15.75" customHeight="1">
      <c r="A80" s="776">
        <v>108.0</v>
      </c>
      <c r="B80" s="777">
        <v>23.0</v>
      </c>
      <c r="C80" s="776">
        <v>8.0</v>
      </c>
      <c r="D80" s="275">
        <v>79.0</v>
      </c>
      <c r="E80" s="225"/>
      <c r="F80" s="225"/>
      <c r="G80" s="225"/>
      <c r="H80" s="786" t="s">
        <v>4889</v>
      </c>
      <c r="I80" s="4" t="s">
        <v>4889</v>
      </c>
      <c r="J80" s="779" t="s">
        <v>4890</v>
      </c>
      <c r="K80" s="779" t="s">
        <v>4890</v>
      </c>
      <c r="L80" s="225"/>
      <c r="M80" s="786" t="s">
        <v>52</v>
      </c>
      <c r="N80" s="776">
        <v>1.0</v>
      </c>
      <c r="O80" s="225"/>
      <c r="P80" s="225"/>
      <c r="Q80" s="776">
        <v>419808.0</v>
      </c>
      <c r="R80" s="776">
        <v>419808.0</v>
      </c>
      <c r="S80" s="225"/>
      <c r="T80" s="225"/>
      <c r="U80" s="776">
        <v>1.1001985E7</v>
      </c>
      <c r="V80" s="777">
        <v>2.0</v>
      </c>
      <c r="W80" s="782" t="s">
        <v>4793</v>
      </c>
      <c r="X80" s="225"/>
      <c r="Y80" s="225">
        <v>2.0</v>
      </c>
      <c r="Z80" s="779" t="s">
        <v>54</v>
      </c>
      <c r="AA80" s="776">
        <v>3.0</v>
      </c>
      <c r="AB80" s="782" t="s">
        <v>1965</v>
      </c>
      <c r="AC80" s="225"/>
      <c r="AD80" s="225"/>
      <c r="AE80" s="225"/>
      <c r="AF80" s="225"/>
      <c r="AG80" s="225"/>
      <c r="AH80" s="225"/>
      <c r="AI80" s="225"/>
      <c r="AJ80" s="225"/>
      <c r="AK80" s="225"/>
      <c r="AL80" s="225"/>
      <c r="AM80" s="225"/>
      <c r="AN80" s="225"/>
      <c r="AO80" s="225"/>
      <c r="AP80" s="225"/>
      <c r="AQ80" s="225"/>
      <c r="AR80" s="225"/>
      <c r="AS80" s="225"/>
      <c r="AT80" s="225"/>
      <c r="AU80" s="225"/>
      <c r="AV80" s="225"/>
      <c r="AW80" s="225"/>
      <c r="AX80" s="225"/>
      <c r="AY80" s="225"/>
      <c r="AZ80" s="225"/>
      <c r="BA80" s="225"/>
      <c r="BB80" s="225"/>
      <c r="BC80" s="777">
        <v>0.6632623167</v>
      </c>
      <c r="BD80" s="777">
        <v>0.2968095179</v>
      </c>
      <c r="BE80" s="777">
        <v>0.4195307934</v>
      </c>
      <c r="BF80" s="777">
        <v>1.069450009</v>
      </c>
      <c r="BG80" s="225"/>
      <c r="BH80" s="225"/>
      <c r="BI80" s="225"/>
      <c r="BJ80" s="225"/>
      <c r="BK80" s="225"/>
      <c r="BL80" s="225"/>
      <c r="BM80" s="225"/>
      <c r="BN80" s="225"/>
    </row>
    <row r="81" ht="15.75" customHeight="1">
      <c r="A81" s="776">
        <v>1.0</v>
      </c>
      <c r="B81" s="791">
        <v>24.0</v>
      </c>
      <c r="C81" s="788">
        <v>9.0</v>
      </c>
      <c r="D81" s="275">
        <v>80.0</v>
      </c>
      <c r="E81" s="787" t="s">
        <v>1882</v>
      </c>
      <c r="F81" s="786" t="s">
        <v>4891</v>
      </c>
      <c r="G81" s="786" t="s">
        <v>4892</v>
      </c>
      <c r="H81" s="786" t="s">
        <v>4891</v>
      </c>
      <c r="I81" s="4" t="s">
        <v>4893</v>
      </c>
      <c r="J81" s="786" t="s">
        <v>4894</v>
      </c>
      <c r="K81" s="786" t="s">
        <v>4894</v>
      </c>
      <c r="L81" s="776">
        <v>1.0</v>
      </c>
      <c r="M81" s="225"/>
      <c r="N81" s="776">
        <v>1.0</v>
      </c>
      <c r="O81" s="786" t="s">
        <v>52</v>
      </c>
      <c r="P81" s="779" t="s">
        <v>52</v>
      </c>
      <c r="Q81" s="776">
        <v>12377.3</v>
      </c>
      <c r="R81" s="776">
        <v>12384.8</v>
      </c>
      <c r="S81" s="776">
        <v>12377.3</v>
      </c>
      <c r="T81" s="225"/>
      <c r="U81" s="776">
        <v>519726.0</v>
      </c>
      <c r="V81" s="777">
        <v>1.0</v>
      </c>
      <c r="W81" s="786" t="s">
        <v>4595</v>
      </c>
      <c r="X81" s="786" t="s">
        <v>4596</v>
      </c>
      <c r="Y81" s="776">
        <v>2.0</v>
      </c>
      <c r="Z81" s="786" t="s">
        <v>77</v>
      </c>
      <c r="AA81" s="776">
        <v>2.0</v>
      </c>
      <c r="AB81" s="786" t="s">
        <v>4597</v>
      </c>
      <c r="AC81" s="786" t="s">
        <v>64</v>
      </c>
      <c r="AD81" s="776">
        <v>1.56</v>
      </c>
      <c r="AE81" s="792">
        <v>62217.0</v>
      </c>
      <c r="AF81" s="792">
        <v>6650.0</v>
      </c>
      <c r="AG81" s="792">
        <v>14381.0</v>
      </c>
      <c r="AH81" s="786" t="s">
        <v>4895</v>
      </c>
      <c r="AI81" s="786" t="s">
        <v>4896</v>
      </c>
      <c r="AJ81" s="786" t="s">
        <v>4897</v>
      </c>
      <c r="AK81" s="786" t="s">
        <v>4601</v>
      </c>
      <c r="AL81" s="786" t="s">
        <v>4898</v>
      </c>
      <c r="AM81" s="786" t="s">
        <v>66</v>
      </c>
      <c r="AN81" s="786" t="s">
        <v>4603</v>
      </c>
      <c r="AO81" s="812" t="s">
        <v>4899</v>
      </c>
      <c r="AP81" s="225"/>
      <c r="AQ81" s="225"/>
      <c r="AR81" s="225"/>
      <c r="AS81" s="225"/>
      <c r="AT81" s="225"/>
      <c r="AU81" s="225"/>
      <c r="AV81" s="225"/>
      <c r="AW81" s="225"/>
      <c r="AX81" s="225"/>
      <c r="AY81" s="225"/>
      <c r="AZ81" s="225"/>
      <c r="BA81" s="225"/>
      <c r="BB81" s="225"/>
      <c r="BC81" s="225"/>
      <c r="BD81" s="225"/>
      <c r="BE81" s="225"/>
      <c r="BF81" s="225"/>
      <c r="BG81" s="225"/>
      <c r="BH81" s="225"/>
      <c r="BI81" s="225"/>
      <c r="BJ81" s="225"/>
      <c r="BK81" s="225"/>
      <c r="BL81" s="225"/>
      <c r="BM81" s="225"/>
      <c r="BN81" s="225"/>
    </row>
    <row r="82" ht="15.75" customHeight="1">
      <c r="A82" s="776">
        <v>86.0</v>
      </c>
      <c r="B82" s="777">
        <v>39.0</v>
      </c>
      <c r="C82" s="776">
        <v>10.0</v>
      </c>
      <c r="D82" s="275">
        <v>81.0</v>
      </c>
      <c r="E82" s="225"/>
      <c r="F82" s="225"/>
      <c r="G82" s="225"/>
      <c r="H82" s="773" t="s">
        <v>975</v>
      </c>
      <c r="I82" s="4" t="s">
        <v>975</v>
      </c>
      <c r="J82" s="779" t="s">
        <v>61</v>
      </c>
      <c r="K82" s="779" t="s">
        <v>61</v>
      </c>
      <c r="L82" s="777">
        <v>1.0</v>
      </c>
      <c r="M82" s="225"/>
      <c r="N82" s="776">
        <v>1.0</v>
      </c>
      <c r="O82" s="779" t="s">
        <v>196</v>
      </c>
      <c r="P82" s="779" t="s">
        <v>52</v>
      </c>
      <c r="Q82" s="777">
        <v>2748936.3</v>
      </c>
      <c r="R82" s="776">
        <v>2748936.3</v>
      </c>
      <c r="S82" s="225"/>
      <c r="T82" s="225"/>
      <c r="U82" s="777">
        <v>2.049735755E8</v>
      </c>
      <c r="V82" s="777">
        <v>1.0</v>
      </c>
      <c r="W82" s="782" t="s">
        <v>4793</v>
      </c>
      <c r="X82" s="225"/>
      <c r="Y82" s="777">
        <v>2.0</v>
      </c>
      <c r="Z82" s="779" t="s">
        <v>54</v>
      </c>
      <c r="AA82" s="776">
        <v>3.0</v>
      </c>
      <c r="AB82" s="782" t="s">
        <v>1965</v>
      </c>
      <c r="AC82" s="225"/>
      <c r="AD82" s="225"/>
      <c r="AE82" s="225"/>
      <c r="AF82" s="225"/>
      <c r="AG82" s="225"/>
      <c r="AH82" s="225"/>
      <c r="AI82" s="225"/>
      <c r="AJ82" s="225"/>
      <c r="AK82" s="225"/>
      <c r="AL82" s="225"/>
      <c r="AM82" s="225"/>
      <c r="AN82" s="225"/>
      <c r="AO82" s="225"/>
      <c r="AP82" s="225"/>
      <c r="AQ82" s="225"/>
      <c r="AR82" s="225"/>
      <c r="AS82" s="225"/>
      <c r="AT82" s="225"/>
      <c r="AU82" s="225"/>
      <c r="AV82" s="225"/>
      <c r="AW82" s="225"/>
      <c r="AX82" s="225"/>
      <c r="AY82" s="225"/>
      <c r="AZ82" s="225"/>
      <c r="BA82" s="225"/>
      <c r="BB82" s="225"/>
      <c r="BC82" s="777">
        <v>0.7149369027</v>
      </c>
      <c r="BD82" s="777">
        <v>0.07657708955</v>
      </c>
      <c r="BE82" s="777">
        <v>0.6322950101</v>
      </c>
      <c r="BF82" s="777">
        <v>0.8071877076</v>
      </c>
      <c r="BG82" s="225"/>
      <c r="BH82" s="225"/>
      <c r="BI82" s="225"/>
      <c r="BJ82" s="225"/>
      <c r="BK82" s="225"/>
      <c r="BL82" s="225"/>
      <c r="BM82" s="225"/>
      <c r="BN82" s="225"/>
    </row>
    <row r="83" ht="15.75" customHeight="1">
      <c r="A83" s="776">
        <v>87.0</v>
      </c>
      <c r="B83" s="777">
        <v>42.0</v>
      </c>
      <c r="C83" s="776">
        <v>11.0</v>
      </c>
      <c r="D83" s="275">
        <v>82.0</v>
      </c>
      <c r="E83" s="225"/>
      <c r="F83" s="225"/>
      <c r="G83" s="225"/>
      <c r="H83" s="773" t="s">
        <v>4900</v>
      </c>
      <c r="I83" s="4" t="s">
        <v>4900</v>
      </c>
      <c r="J83" s="779" t="s">
        <v>1135</v>
      </c>
      <c r="K83" s="779" t="s">
        <v>1135</v>
      </c>
      <c r="L83" s="776">
        <v>1.0</v>
      </c>
      <c r="M83" s="225"/>
      <c r="N83" s="776">
        <v>1.0</v>
      </c>
      <c r="O83" s="779" t="s">
        <v>196</v>
      </c>
      <c r="P83" s="779" t="s">
        <v>52</v>
      </c>
      <c r="Q83" s="777">
        <v>108394.4</v>
      </c>
      <c r="R83" s="776">
        <v>108394.4</v>
      </c>
      <c r="S83" s="225"/>
      <c r="T83" s="225"/>
      <c r="U83" s="777">
        <v>5211687.8</v>
      </c>
      <c r="V83" s="777">
        <v>2.0</v>
      </c>
      <c r="W83" s="782" t="s">
        <v>4793</v>
      </c>
      <c r="X83" s="225"/>
      <c r="Y83" s="777">
        <v>2.0</v>
      </c>
      <c r="Z83" s="786" t="s">
        <v>77</v>
      </c>
      <c r="AA83" s="776">
        <v>2.0</v>
      </c>
      <c r="AB83" s="782" t="s">
        <v>3232</v>
      </c>
      <c r="AC83" s="225"/>
      <c r="AD83" s="225"/>
      <c r="AE83" s="225"/>
      <c r="AF83" s="225"/>
      <c r="AG83" s="225"/>
      <c r="AH83" s="225"/>
      <c r="AI83" s="225"/>
      <c r="AJ83" s="225"/>
      <c r="AK83" s="225"/>
      <c r="AL83" s="225"/>
      <c r="AM83" s="225"/>
      <c r="AN83" s="225"/>
      <c r="AO83" s="225"/>
      <c r="AP83" s="225"/>
      <c r="AQ83" s="225"/>
      <c r="AR83" s="225"/>
      <c r="AS83" s="225"/>
      <c r="AT83" s="225"/>
      <c r="AU83" s="225"/>
      <c r="AV83" s="225"/>
      <c r="AW83" s="225"/>
      <c r="AX83" s="225"/>
      <c r="AY83" s="225"/>
      <c r="AZ83" s="225"/>
      <c r="BA83" s="225"/>
      <c r="BB83" s="225"/>
      <c r="BC83" s="777">
        <v>1.883993745</v>
      </c>
      <c r="BD83" s="777">
        <v>0.2429273306</v>
      </c>
      <c r="BE83" s="777">
        <v>1.292154959</v>
      </c>
      <c r="BF83" s="777">
        <v>2.770695324</v>
      </c>
      <c r="BG83" s="225"/>
      <c r="BH83" s="225"/>
      <c r="BI83" s="225"/>
      <c r="BJ83" s="225"/>
      <c r="BK83" s="225"/>
      <c r="BL83" s="225"/>
      <c r="BM83" s="225"/>
      <c r="BN83" s="225"/>
    </row>
    <row r="84" ht="15.75" customHeight="1">
      <c r="A84" s="776">
        <v>16.0</v>
      </c>
      <c r="B84" s="791">
        <v>42.0</v>
      </c>
      <c r="C84" s="776">
        <v>11.0</v>
      </c>
      <c r="D84" s="275">
        <v>83.0</v>
      </c>
      <c r="E84" s="787" t="s">
        <v>805</v>
      </c>
      <c r="F84" s="786" t="s">
        <v>4901</v>
      </c>
      <c r="G84" s="786" t="s">
        <v>4902</v>
      </c>
      <c r="H84" s="786" t="s">
        <v>4901</v>
      </c>
      <c r="I84" s="4" t="s">
        <v>4903</v>
      </c>
      <c r="J84" s="786" t="s">
        <v>4904</v>
      </c>
      <c r="K84" s="786" t="s">
        <v>4904</v>
      </c>
      <c r="L84" s="776">
        <v>1.0</v>
      </c>
      <c r="M84" s="225"/>
      <c r="N84" s="776">
        <v>1.0</v>
      </c>
      <c r="O84" s="786" t="s">
        <v>52</v>
      </c>
      <c r="P84" s="779" t="s">
        <v>52</v>
      </c>
      <c r="Q84" s="804">
        <v>1.0</v>
      </c>
      <c r="R84" s="801">
        <v>13057.0</v>
      </c>
      <c r="S84" s="225"/>
      <c r="T84" s="225"/>
      <c r="U84" s="225"/>
      <c r="V84" s="777">
        <v>1.0</v>
      </c>
      <c r="W84" s="786" t="s">
        <v>4595</v>
      </c>
      <c r="X84" s="786" t="s">
        <v>4596</v>
      </c>
      <c r="Y84" s="777">
        <v>2.0</v>
      </c>
      <c r="Z84" s="786" t="s">
        <v>77</v>
      </c>
      <c r="AA84" s="776">
        <v>2.0</v>
      </c>
      <c r="AB84" s="779" t="s">
        <v>4597</v>
      </c>
      <c r="AC84" s="786" t="s">
        <v>64</v>
      </c>
      <c r="AD84" s="776">
        <v>1.44</v>
      </c>
      <c r="AE84" s="800">
        <v>458458.0</v>
      </c>
      <c r="AF84" s="792">
        <v>24694.0</v>
      </c>
      <c r="AG84" s="800">
        <v>49328.0</v>
      </c>
      <c r="AH84" s="779" t="s">
        <v>4905</v>
      </c>
      <c r="AI84" s="786" t="s">
        <v>4906</v>
      </c>
      <c r="AJ84" s="786" t="s">
        <v>4907</v>
      </c>
      <c r="AK84" s="779" t="s">
        <v>4908</v>
      </c>
      <c r="AL84" s="786" t="s">
        <v>4909</v>
      </c>
      <c r="AM84" s="779" t="s">
        <v>66</v>
      </c>
      <c r="AN84" s="779" t="s">
        <v>4603</v>
      </c>
      <c r="AO84" s="786" t="s">
        <v>4805</v>
      </c>
      <c r="AP84" s="225"/>
      <c r="AQ84" s="225"/>
      <c r="AR84" s="225"/>
      <c r="AS84" s="225"/>
      <c r="AT84" s="225"/>
      <c r="AU84" s="225"/>
      <c r="AV84" s="225"/>
      <c r="AW84" s="225"/>
      <c r="AX84" s="225"/>
      <c r="AY84" s="225"/>
      <c r="AZ84" s="225"/>
      <c r="BA84" s="225"/>
      <c r="BB84" s="225"/>
      <c r="BC84" s="225"/>
      <c r="BD84" s="225"/>
      <c r="BE84" s="225"/>
      <c r="BF84" s="225"/>
      <c r="BG84" s="225"/>
      <c r="BH84" s="225"/>
      <c r="BI84" s="225"/>
      <c r="BJ84" s="225"/>
      <c r="BK84" s="225"/>
      <c r="BL84" s="225"/>
      <c r="BM84" s="225"/>
      <c r="BN84" s="225"/>
    </row>
    <row r="85" ht="15.75" customHeight="1">
      <c r="A85" s="776">
        <v>46.0</v>
      </c>
      <c r="B85" s="777">
        <v>42.0</v>
      </c>
      <c r="C85" s="776">
        <v>11.0</v>
      </c>
      <c r="D85" s="275">
        <v>84.0</v>
      </c>
      <c r="E85" s="225"/>
      <c r="F85" s="815" t="s">
        <v>4910</v>
      </c>
      <c r="G85" s="779" t="s">
        <v>4911</v>
      </c>
      <c r="H85" s="779" t="s">
        <v>2151</v>
      </c>
      <c r="I85" s="4" t="s">
        <v>4912</v>
      </c>
      <c r="J85" s="808" t="s">
        <v>2152</v>
      </c>
      <c r="K85" s="809" t="s">
        <v>2152</v>
      </c>
      <c r="L85" s="811"/>
      <c r="M85" s="225"/>
      <c r="N85" s="776">
        <v>1.0</v>
      </c>
      <c r="O85" s="225"/>
      <c r="P85" s="779" t="s">
        <v>52</v>
      </c>
      <c r="Q85" s="804">
        <v>1.0</v>
      </c>
      <c r="R85" s="776">
        <v>0.0</v>
      </c>
      <c r="S85" s="225"/>
      <c r="T85" s="225"/>
      <c r="U85" s="225"/>
      <c r="V85" s="777">
        <v>2.0</v>
      </c>
      <c r="W85" s="779" t="s">
        <v>4587</v>
      </c>
      <c r="X85" s="779" t="s">
        <v>4748</v>
      </c>
      <c r="Y85" s="777">
        <v>1.0</v>
      </c>
      <c r="Z85" s="779" t="s">
        <v>64</v>
      </c>
      <c r="AA85" s="776">
        <v>1.0</v>
      </c>
      <c r="AB85" s="779" t="s">
        <v>998</v>
      </c>
      <c r="AC85" s="225"/>
      <c r="AD85" s="225"/>
      <c r="AE85" s="225"/>
      <c r="AF85" s="225"/>
      <c r="AG85" s="225"/>
      <c r="AH85" s="225"/>
      <c r="AI85" s="225"/>
      <c r="AJ85" s="225"/>
      <c r="AK85" s="225"/>
      <c r="AL85" s="225"/>
      <c r="AM85" s="225"/>
      <c r="AN85" s="225"/>
      <c r="AO85" s="225"/>
      <c r="AP85" s="225"/>
      <c r="AQ85" s="225"/>
      <c r="AR85" s="225"/>
      <c r="AS85" s="225"/>
      <c r="AT85" s="225"/>
      <c r="AU85" s="225"/>
      <c r="AV85" s="225"/>
      <c r="AW85" s="225"/>
      <c r="AX85" s="225"/>
      <c r="AY85" s="225"/>
      <c r="AZ85" s="225"/>
      <c r="BA85" s="225"/>
      <c r="BB85" s="225"/>
      <c r="BC85" s="225"/>
      <c r="BD85" s="225"/>
      <c r="BE85" s="225"/>
      <c r="BF85" s="225"/>
      <c r="BG85" s="777">
        <v>1.43</v>
      </c>
      <c r="BH85" s="777">
        <v>0.3</v>
      </c>
      <c r="BI85" s="777">
        <v>0.3</v>
      </c>
      <c r="BJ85" s="777">
        <v>0.7</v>
      </c>
      <c r="BK85" s="777">
        <v>1.0</v>
      </c>
      <c r="BL85" s="777">
        <v>0.54</v>
      </c>
      <c r="BM85" s="225"/>
      <c r="BN85" s="225"/>
    </row>
    <row r="86" ht="15.75" customHeight="1">
      <c r="A86" s="776">
        <v>17.0</v>
      </c>
      <c r="B86" s="791">
        <v>42.0</v>
      </c>
      <c r="C86" s="776">
        <v>11.0</v>
      </c>
      <c r="D86" s="275">
        <v>85.0</v>
      </c>
      <c r="E86" s="787" t="s">
        <v>805</v>
      </c>
      <c r="F86" s="786" t="s">
        <v>4913</v>
      </c>
      <c r="G86" s="786" t="s">
        <v>4914</v>
      </c>
      <c r="H86" s="779" t="s">
        <v>2151</v>
      </c>
      <c r="I86" s="4" t="s">
        <v>4915</v>
      </c>
      <c r="J86" s="809" t="s">
        <v>2152</v>
      </c>
      <c r="K86" s="809" t="s">
        <v>2152</v>
      </c>
      <c r="L86" s="225"/>
      <c r="M86" s="225"/>
      <c r="N86" s="786" t="s">
        <v>68</v>
      </c>
      <c r="O86" s="225"/>
      <c r="P86" s="786" t="s">
        <v>52</v>
      </c>
      <c r="Q86" s="804">
        <v>1.0</v>
      </c>
      <c r="R86" s="776">
        <v>0.0</v>
      </c>
      <c r="S86" s="225"/>
      <c r="T86" s="225"/>
      <c r="U86" s="136"/>
      <c r="V86" s="777">
        <v>2.0</v>
      </c>
      <c r="W86" s="786" t="s">
        <v>4595</v>
      </c>
      <c r="X86" s="786" t="s">
        <v>4596</v>
      </c>
      <c r="Y86" s="776">
        <v>2.0</v>
      </c>
      <c r="Z86" s="786" t="s">
        <v>77</v>
      </c>
      <c r="AA86" s="776">
        <v>2.0</v>
      </c>
      <c r="AB86" s="786" t="s">
        <v>4597</v>
      </c>
      <c r="AC86" s="786" t="s">
        <v>64</v>
      </c>
      <c r="AD86" s="776">
        <v>1.38</v>
      </c>
      <c r="AE86" s="792">
        <v>21475.0</v>
      </c>
      <c r="AF86" s="792">
        <v>1943.0</v>
      </c>
      <c r="AG86" s="792">
        <v>3624.0</v>
      </c>
      <c r="AH86" s="786" t="s">
        <v>4916</v>
      </c>
      <c r="AI86" s="786" t="s">
        <v>4917</v>
      </c>
      <c r="AJ86" s="786" t="s">
        <v>4918</v>
      </c>
      <c r="AK86" s="786" t="s">
        <v>4601</v>
      </c>
      <c r="AL86" s="786" t="s">
        <v>4919</v>
      </c>
      <c r="AM86" s="786" t="s">
        <v>66</v>
      </c>
      <c r="AN86" s="786" t="s">
        <v>4603</v>
      </c>
      <c r="AO86" s="786" t="s">
        <v>4805</v>
      </c>
      <c r="AP86" s="225"/>
      <c r="AQ86" s="225"/>
      <c r="AR86" s="225"/>
      <c r="AS86" s="225"/>
      <c r="AT86" s="225"/>
      <c r="AU86" s="225"/>
      <c r="AV86" s="225"/>
      <c r="AW86" s="225"/>
      <c r="AX86" s="225"/>
      <c r="AY86" s="225"/>
      <c r="AZ86" s="225"/>
      <c r="BA86" s="225"/>
      <c r="BB86" s="225"/>
      <c r="BC86" s="225"/>
      <c r="BD86" s="225"/>
      <c r="BE86" s="225"/>
      <c r="BF86" s="225"/>
      <c r="BG86" s="225"/>
      <c r="BH86" s="225"/>
      <c r="BI86" s="225"/>
      <c r="BJ86" s="225"/>
      <c r="BK86" s="225"/>
      <c r="BL86" s="225"/>
      <c r="BM86" s="225"/>
      <c r="BN86" s="225"/>
    </row>
    <row r="87" ht="15.75" customHeight="1">
      <c r="A87" s="776">
        <v>15.0</v>
      </c>
      <c r="B87" s="791">
        <v>42.0</v>
      </c>
      <c r="C87" s="776">
        <v>11.0</v>
      </c>
      <c r="D87" s="275">
        <v>86.0</v>
      </c>
      <c r="E87" s="787" t="s">
        <v>805</v>
      </c>
      <c r="F87" s="786" t="s">
        <v>4920</v>
      </c>
      <c r="G87" s="787" t="s">
        <v>4921</v>
      </c>
      <c r="H87" s="786" t="s">
        <v>4922</v>
      </c>
      <c r="I87" s="4" t="s">
        <v>4923</v>
      </c>
      <c r="J87" s="787" t="s">
        <v>4924</v>
      </c>
      <c r="K87" s="787" t="s">
        <v>4924</v>
      </c>
      <c r="L87" s="225"/>
      <c r="M87" s="787" t="s">
        <v>52</v>
      </c>
      <c r="N87" s="788">
        <v>1.0</v>
      </c>
      <c r="O87" s="787" t="s">
        <v>52</v>
      </c>
      <c r="P87" s="779" t="s">
        <v>52</v>
      </c>
      <c r="Q87" s="788">
        <v>19713.5</v>
      </c>
      <c r="R87" s="788">
        <v>476019.5</v>
      </c>
      <c r="S87" s="788">
        <v>19713.5</v>
      </c>
      <c r="T87" s="225"/>
      <c r="U87" s="777">
        <v>1.26448898E7</v>
      </c>
      <c r="V87" s="777">
        <v>2.0</v>
      </c>
      <c r="W87" s="786" t="s">
        <v>4595</v>
      </c>
      <c r="X87" s="786" t="s">
        <v>4596</v>
      </c>
      <c r="Y87" s="776">
        <v>2.0</v>
      </c>
      <c r="Z87" s="799" t="s">
        <v>64</v>
      </c>
      <c r="AA87" s="776">
        <v>1.0</v>
      </c>
      <c r="AB87" s="843" t="s">
        <v>4610</v>
      </c>
      <c r="AC87" s="786" t="s">
        <v>64</v>
      </c>
      <c r="AD87" s="777">
        <v>1.04</v>
      </c>
      <c r="AE87" s="800">
        <v>145250.0</v>
      </c>
      <c r="AF87" s="792">
        <v>21809.0</v>
      </c>
      <c r="AG87" s="800">
        <v>27548.0</v>
      </c>
      <c r="AH87" s="779" t="s">
        <v>4925</v>
      </c>
      <c r="AI87" s="779" t="s">
        <v>4926</v>
      </c>
      <c r="AJ87" s="786" t="s">
        <v>4927</v>
      </c>
      <c r="AK87" s="786" t="s">
        <v>4601</v>
      </c>
      <c r="AL87" s="786" t="s">
        <v>4928</v>
      </c>
      <c r="AM87" s="779" t="s">
        <v>66</v>
      </c>
      <c r="AN87" s="779" t="s">
        <v>4603</v>
      </c>
      <c r="AO87" s="786" t="s">
        <v>4805</v>
      </c>
      <c r="AP87" s="225"/>
      <c r="AQ87" s="225"/>
      <c r="AR87" s="225"/>
      <c r="AS87" s="225"/>
      <c r="AT87" s="225"/>
      <c r="AU87" s="225"/>
      <c r="AV87" s="225"/>
      <c r="AW87" s="225"/>
      <c r="AX87" s="225"/>
      <c r="AY87" s="225"/>
      <c r="AZ87" s="225"/>
      <c r="BA87" s="225"/>
      <c r="BB87" s="225"/>
      <c r="BC87" s="225"/>
      <c r="BD87" s="225"/>
      <c r="BE87" s="225"/>
      <c r="BF87" s="225"/>
      <c r="BG87" s="225"/>
      <c r="BH87" s="225"/>
      <c r="BI87" s="225"/>
      <c r="BJ87" s="225"/>
      <c r="BK87" s="225"/>
      <c r="BL87" s="225"/>
      <c r="BM87" s="225"/>
      <c r="BN87" s="225"/>
    </row>
    <row r="88" ht="15.75" customHeight="1">
      <c r="A88" s="776">
        <v>31.0</v>
      </c>
      <c r="B88" s="844">
        <v>42.0</v>
      </c>
      <c r="C88" s="776">
        <v>11.0</v>
      </c>
      <c r="D88" s="275">
        <v>87.0</v>
      </c>
      <c r="E88" s="845" t="s">
        <v>4929</v>
      </c>
      <c r="F88" s="225"/>
      <c r="G88" s="225"/>
      <c r="H88" s="786" t="s">
        <v>4920</v>
      </c>
      <c r="I88" s="4" t="s">
        <v>4930</v>
      </c>
      <c r="J88" s="787" t="s">
        <v>4924</v>
      </c>
      <c r="K88" s="787" t="s">
        <v>4924</v>
      </c>
      <c r="L88" s="788">
        <v>1.0</v>
      </c>
      <c r="M88" s="787" t="s">
        <v>52</v>
      </c>
      <c r="N88" s="786" t="s">
        <v>68</v>
      </c>
      <c r="O88" s="779" t="s">
        <v>52</v>
      </c>
      <c r="P88" s="779" t="s">
        <v>52</v>
      </c>
      <c r="Q88" s="776">
        <v>454513.0</v>
      </c>
      <c r="R88" s="788">
        <v>476019.5</v>
      </c>
      <c r="S88" s="776">
        <v>454513.0</v>
      </c>
      <c r="T88" s="225"/>
      <c r="U88" s="777">
        <v>1.26448898E7</v>
      </c>
      <c r="V88" s="777">
        <v>1.0</v>
      </c>
      <c r="W88" s="786" t="s">
        <v>4590</v>
      </c>
      <c r="X88" s="779" t="s">
        <v>4591</v>
      </c>
      <c r="Y88" s="777">
        <v>2.0</v>
      </c>
      <c r="Z88" s="779" t="s">
        <v>64</v>
      </c>
      <c r="AA88" s="776">
        <v>1.0</v>
      </c>
      <c r="AB88" s="779" t="s">
        <v>1980</v>
      </c>
      <c r="AC88" s="779" t="s">
        <v>64</v>
      </c>
      <c r="AD88" s="790">
        <v>1.11</v>
      </c>
      <c r="AE88" s="789">
        <v>1680300.0</v>
      </c>
      <c r="AF88" s="789">
        <v>458297.0</v>
      </c>
      <c r="AG88" s="789">
        <v>458497.0</v>
      </c>
      <c r="AH88" s="225"/>
      <c r="AI88" s="790">
        <v>0.88</v>
      </c>
      <c r="AJ88" s="225"/>
      <c r="AK88" s="225"/>
      <c r="AL88" s="225"/>
      <c r="AM88" s="779" t="s">
        <v>238</v>
      </c>
      <c r="AN88" s="225"/>
      <c r="AO88" s="225"/>
      <c r="AP88" s="790">
        <v>0.15</v>
      </c>
      <c r="AQ88" s="790">
        <v>1.56</v>
      </c>
      <c r="AR88" s="789">
        <v>1680300.0</v>
      </c>
      <c r="AS88" s="789">
        <v>1189872.0</v>
      </c>
      <c r="AT88" s="789">
        <v>2372867.0</v>
      </c>
      <c r="AU88" s="789">
        <v>458297.0</v>
      </c>
      <c r="AV88" s="789">
        <v>458497.0</v>
      </c>
      <c r="AW88" s="789">
        <v>373160.0</v>
      </c>
      <c r="AX88" s="789">
        <v>631472.0</v>
      </c>
      <c r="AY88" s="790">
        <v>0.88</v>
      </c>
      <c r="AZ88" s="790">
        <v>0.62</v>
      </c>
      <c r="BA88" s="790">
        <v>6.49</v>
      </c>
      <c r="BB88" s="225"/>
      <c r="BC88" s="225"/>
      <c r="BD88" s="225"/>
      <c r="BE88" s="225"/>
      <c r="BF88" s="225"/>
      <c r="BG88" s="225"/>
      <c r="BH88" s="225"/>
      <c r="BI88" s="225"/>
      <c r="BJ88" s="225"/>
      <c r="BK88" s="225"/>
      <c r="BL88" s="225"/>
      <c r="BM88" s="225"/>
      <c r="BN88" s="225"/>
    </row>
    <row r="89" ht="15.75" customHeight="1">
      <c r="A89" s="738">
        <v>136.0</v>
      </c>
      <c r="B89" s="275">
        <v>44.0</v>
      </c>
      <c r="C89" s="275">
        <v>12.0</v>
      </c>
      <c r="D89" s="275">
        <v>88.0</v>
      </c>
      <c r="E89" s="136"/>
      <c r="F89" s="242" t="s">
        <v>4931</v>
      </c>
      <c r="G89" s="136"/>
      <c r="H89" s="136"/>
      <c r="I89" s="4" t="s">
        <v>4932</v>
      </c>
      <c r="J89" s="242" t="s">
        <v>4157</v>
      </c>
      <c r="K89" s="242" t="s">
        <v>4157</v>
      </c>
      <c r="L89" s="136"/>
      <c r="M89" s="136"/>
      <c r="N89" s="275">
        <v>1.0</v>
      </c>
      <c r="O89" s="136"/>
      <c r="P89" s="136"/>
      <c r="Q89" s="275">
        <v>14265.0</v>
      </c>
      <c r="R89" s="138">
        <v>15078.0</v>
      </c>
      <c r="S89" s="138">
        <v>15078.0</v>
      </c>
      <c r="T89" s="136"/>
      <c r="U89" s="275">
        <v>1725841.0</v>
      </c>
      <c r="V89" s="136"/>
      <c r="W89" s="133" t="s">
        <v>4608</v>
      </c>
      <c r="X89" s="100" t="s">
        <v>4933</v>
      </c>
      <c r="Y89" s="738">
        <v>1.0</v>
      </c>
      <c r="Z89" s="100" t="s">
        <v>77</v>
      </c>
      <c r="AA89" s="776">
        <v>2.0</v>
      </c>
      <c r="AB89" s="242" t="s">
        <v>4597</v>
      </c>
      <c r="AC89" s="136"/>
      <c r="AD89" s="275">
        <v>2.113223855</v>
      </c>
      <c r="AE89" s="136"/>
      <c r="AF89" s="136"/>
      <c r="AG89" s="136"/>
      <c r="AH89" s="275">
        <v>0.4158415842</v>
      </c>
      <c r="AI89" s="136"/>
      <c r="AJ89" s="136"/>
      <c r="AK89" s="100" t="s">
        <v>4934</v>
      </c>
      <c r="AL89" s="136"/>
      <c r="AM89" s="136"/>
      <c r="AN89" s="275">
        <v>2021.0</v>
      </c>
      <c r="AO89" s="100" t="s">
        <v>2578</v>
      </c>
      <c r="AP89" s="136"/>
      <c r="AQ89" s="242" t="s">
        <v>4935</v>
      </c>
      <c r="AR89" s="136"/>
      <c r="AS89" s="136"/>
      <c r="AT89" s="136"/>
      <c r="AU89" s="275">
        <v>14265.0</v>
      </c>
      <c r="AV89" s="136"/>
      <c r="AW89" s="136"/>
      <c r="AX89" s="275">
        <v>2021.0</v>
      </c>
      <c r="AY89" s="136"/>
      <c r="AZ89" s="136"/>
      <c r="BA89" s="136"/>
      <c r="BB89" s="506" t="s">
        <v>4620</v>
      </c>
      <c r="BC89" s="136"/>
      <c r="BD89" s="136"/>
      <c r="BE89" s="136"/>
      <c r="BF89" s="136"/>
      <c r="BG89" s="100" t="s">
        <v>4936</v>
      </c>
      <c r="BH89" s="136"/>
      <c r="BI89" s="136"/>
      <c r="BJ89" s="136"/>
      <c r="BK89" s="136"/>
      <c r="BL89" s="100" t="s">
        <v>4937</v>
      </c>
      <c r="BM89" s="100" t="s">
        <v>4659</v>
      </c>
      <c r="BN89" s="242" t="s">
        <v>4614</v>
      </c>
    </row>
    <row r="90" ht="15.75" customHeight="1">
      <c r="A90" s="776">
        <v>98.0</v>
      </c>
      <c r="B90" s="777">
        <v>45.0</v>
      </c>
      <c r="C90" s="776">
        <v>13.0</v>
      </c>
      <c r="D90" s="275">
        <v>89.0</v>
      </c>
      <c r="E90" s="225"/>
      <c r="F90" s="225"/>
      <c r="G90" s="779" t="s">
        <v>4938</v>
      </c>
      <c r="H90" s="779" t="s">
        <v>4939</v>
      </c>
      <c r="I90" s="4" t="s">
        <v>4939</v>
      </c>
      <c r="J90" s="786" t="s">
        <v>4938</v>
      </c>
      <c r="K90" s="786" t="s">
        <v>4938</v>
      </c>
      <c r="L90" s="777">
        <v>1.0</v>
      </c>
      <c r="M90" s="225"/>
      <c r="N90" s="776">
        <v>1.0</v>
      </c>
      <c r="O90" s="779" t="s">
        <v>52</v>
      </c>
      <c r="P90" s="779" t="s">
        <v>52</v>
      </c>
      <c r="Q90" s="776">
        <v>204255.8</v>
      </c>
      <c r="R90" s="776">
        <v>204255.8</v>
      </c>
      <c r="S90" s="225"/>
      <c r="T90" s="225"/>
      <c r="U90" s="777">
        <v>4285318.5</v>
      </c>
      <c r="V90" s="777">
        <v>1.0</v>
      </c>
      <c r="W90" s="782" t="s">
        <v>4793</v>
      </c>
      <c r="X90" s="225"/>
      <c r="Y90" s="777">
        <v>2.0</v>
      </c>
      <c r="Z90" s="786" t="s">
        <v>77</v>
      </c>
      <c r="AA90" s="776">
        <v>2.0</v>
      </c>
      <c r="AB90" s="782" t="s">
        <v>3232</v>
      </c>
      <c r="AC90" s="225"/>
      <c r="AD90" s="225"/>
      <c r="AE90" s="225"/>
      <c r="AF90" s="225"/>
      <c r="AG90" s="225"/>
      <c r="AH90" s="225"/>
      <c r="AI90" s="225"/>
      <c r="AJ90" s="225"/>
      <c r="AK90" s="225"/>
      <c r="AL90" s="225"/>
      <c r="AM90" s="225"/>
      <c r="AN90" s="225"/>
      <c r="AO90" s="225"/>
      <c r="AP90" s="225"/>
      <c r="AQ90" s="225"/>
      <c r="AR90" s="225"/>
      <c r="AS90" s="225"/>
      <c r="AT90" s="225"/>
      <c r="AU90" s="225"/>
      <c r="AV90" s="225"/>
      <c r="AW90" s="225"/>
      <c r="AX90" s="225"/>
      <c r="AY90" s="225"/>
      <c r="AZ90" s="225"/>
      <c r="BA90" s="225"/>
      <c r="BB90" s="225"/>
      <c r="BC90" s="777">
        <v>2.472612465</v>
      </c>
      <c r="BD90" s="777">
        <v>0.295196317</v>
      </c>
      <c r="BE90" s="777">
        <v>1.514948704</v>
      </c>
      <c r="BF90" s="777">
        <v>3.936571763</v>
      </c>
      <c r="BG90" s="225"/>
      <c r="BH90" s="225"/>
      <c r="BI90" s="225"/>
      <c r="BJ90" s="225"/>
      <c r="BK90" s="225"/>
      <c r="BL90" s="225"/>
      <c r="BM90" s="225"/>
      <c r="BN90" s="225"/>
    </row>
    <row r="91" ht="15.75" customHeight="1">
      <c r="A91" s="776">
        <v>122.0</v>
      </c>
      <c r="B91" s="776">
        <v>45.0</v>
      </c>
      <c r="C91" s="776">
        <v>13.0</v>
      </c>
      <c r="D91" s="275">
        <v>90.0</v>
      </c>
      <c r="E91" s="225"/>
      <c r="F91" s="225"/>
      <c r="G91" s="225"/>
      <c r="H91" s="786" t="s">
        <v>4940</v>
      </c>
      <c r="I91" s="4" t="s">
        <v>4941</v>
      </c>
      <c r="J91" s="786" t="s">
        <v>4942</v>
      </c>
      <c r="K91" s="786" t="s">
        <v>4942</v>
      </c>
      <c r="L91" s="776">
        <v>1.0</v>
      </c>
      <c r="M91" s="225"/>
      <c r="N91" s="776">
        <v>1.0</v>
      </c>
      <c r="O91" s="786" t="s">
        <v>52</v>
      </c>
      <c r="P91" s="786" t="s">
        <v>52</v>
      </c>
      <c r="Q91" s="776">
        <v>239243.0</v>
      </c>
      <c r="R91" s="776">
        <v>242450.4</v>
      </c>
      <c r="S91" s="776">
        <v>239243.0</v>
      </c>
      <c r="T91" s="225"/>
      <c r="U91" s="776">
        <v>9013080.8</v>
      </c>
      <c r="V91" s="776">
        <v>1.0</v>
      </c>
      <c r="W91" s="786" t="s">
        <v>4590</v>
      </c>
      <c r="X91" s="779" t="s">
        <v>4591</v>
      </c>
      <c r="Y91" s="776">
        <v>2.0</v>
      </c>
      <c r="Z91" s="786" t="s">
        <v>77</v>
      </c>
      <c r="AA91" s="776">
        <v>2.0</v>
      </c>
      <c r="AB91" s="786" t="s">
        <v>4597</v>
      </c>
      <c r="AC91" s="786" t="s">
        <v>64</v>
      </c>
      <c r="AD91" s="776">
        <v>1.43</v>
      </c>
      <c r="AE91" s="225"/>
      <c r="AF91" s="776">
        <v>243304.0</v>
      </c>
      <c r="AG91" s="225"/>
      <c r="AH91" s="776">
        <v>0.5</v>
      </c>
      <c r="AI91" s="225"/>
      <c r="AJ91" s="225"/>
      <c r="AK91" s="225"/>
      <c r="AL91" s="225"/>
      <c r="AM91" s="225"/>
      <c r="AN91" s="225"/>
      <c r="AO91" s="225"/>
      <c r="AP91" s="225"/>
      <c r="AQ91" s="225"/>
      <c r="AR91" s="225"/>
      <c r="AS91" s="225"/>
      <c r="AT91" s="225"/>
      <c r="AU91" s="225"/>
      <c r="AV91" s="225"/>
      <c r="AW91" s="225"/>
      <c r="AX91" s="225"/>
      <c r="AY91" s="225"/>
      <c r="AZ91" s="225"/>
      <c r="BA91" s="225"/>
      <c r="BB91" s="225"/>
      <c r="BC91" s="225"/>
      <c r="BD91" s="225"/>
      <c r="BE91" s="225"/>
      <c r="BF91" s="225"/>
      <c r="BG91" s="225"/>
      <c r="BH91" s="225"/>
      <c r="BI91" s="225"/>
      <c r="BJ91" s="225"/>
      <c r="BK91" s="225"/>
      <c r="BL91" s="225"/>
      <c r="BM91" s="225"/>
      <c r="BN91" s="136"/>
    </row>
    <row r="92" ht="15.75" customHeight="1">
      <c r="A92" s="776">
        <v>109.0</v>
      </c>
      <c r="B92" s="777">
        <v>55.0</v>
      </c>
      <c r="C92" s="776">
        <v>14.0</v>
      </c>
      <c r="D92" s="275">
        <v>91.0</v>
      </c>
      <c r="E92" s="225"/>
      <c r="F92" s="225"/>
      <c r="G92" s="225"/>
      <c r="H92" s="773" t="s">
        <v>4943</v>
      </c>
      <c r="I92" s="4" t="s">
        <v>4943</v>
      </c>
      <c r="J92" s="779" t="s">
        <v>4944</v>
      </c>
      <c r="K92" s="779" t="s">
        <v>4944</v>
      </c>
      <c r="L92" s="225"/>
      <c r="M92" s="832" t="s">
        <v>52</v>
      </c>
      <c r="N92" s="798">
        <v>1.0</v>
      </c>
      <c r="O92" s="225"/>
      <c r="P92" s="225"/>
      <c r="Q92" s="776">
        <v>146656.0</v>
      </c>
      <c r="R92" s="776">
        <v>146656.0</v>
      </c>
      <c r="S92" s="225"/>
      <c r="T92" s="225"/>
      <c r="U92" s="776">
        <v>1.0668217E7</v>
      </c>
      <c r="V92" s="777">
        <v>2.0</v>
      </c>
      <c r="W92" s="782" t="s">
        <v>4793</v>
      </c>
      <c r="X92" s="225"/>
      <c r="Y92" s="225">
        <v>2.0</v>
      </c>
      <c r="Z92" s="779" t="s">
        <v>54</v>
      </c>
      <c r="AA92" s="776">
        <v>3.0</v>
      </c>
      <c r="AB92" s="782" t="s">
        <v>1965</v>
      </c>
      <c r="AC92" s="225"/>
      <c r="AD92" s="225"/>
      <c r="AE92" s="225"/>
      <c r="AF92" s="225"/>
      <c r="AG92" s="225"/>
      <c r="AH92" s="225"/>
      <c r="AI92" s="225"/>
      <c r="AJ92" s="225"/>
      <c r="AK92" s="225"/>
      <c r="AL92" s="225"/>
      <c r="AM92" s="225"/>
      <c r="AN92" s="225"/>
      <c r="AO92" s="225"/>
      <c r="AP92" s="225"/>
      <c r="AQ92" s="225"/>
      <c r="AR92" s="225"/>
      <c r="AS92" s="225"/>
      <c r="AT92" s="225"/>
      <c r="AU92" s="225"/>
      <c r="AV92" s="225"/>
      <c r="AW92" s="225"/>
      <c r="AX92" s="225"/>
      <c r="AY92" s="225"/>
      <c r="AZ92" s="225"/>
      <c r="BA92" s="225"/>
      <c r="BB92" s="225"/>
      <c r="BC92" s="777">
        <v>0.6704686127</v>
      </c>
      <c r="BD92" s="777">
        <v>0.1633726387</v>
      </c>
      <c r="BE92" s="777">
        <v>0.5119264603</v>
      </c>
      <c r="BF92" s="777">
        <v>0.852678873</v>
      </c>
      <c r="BG92" s="225"/>
      <c r="BH92" s="225"/>
      <c r="BI92" s="225"/>
      <c r="BJ92" s="225"/>
      <c r="BK92" s="225"/>
      <c r="BL92" s="225"/>
      <c r="BM92" s="225"/>
      <c r="BN92" s="225"/>
    </row>
    <row r="93" ht="15.75" customHeight="1">
      <c r="A93" s="776">
        <v>21.0</v>
      </c>
      <c r="B93" s="791">
        <v>57.0</v>
      </c>
      <c r="C93" s="788">
        <v>15.0</v>
      </c>
      <c r="D93" s="275">
        <v>92.0</v>
      </c>
      <c r="E93" s="787" t="s">
        <v>919</v>
      </c>
      <c r="F93" s="786" t="s">
        <v>4945</v>
      </c>
      <c r="G93" s="786" t="s">
        <v>4946</v>
      </c>
      <c r="H93" s="809" t="s">
        <v>920</v>
      </c>
      <c r="I93" s="4" t="s">
        <v>4947</v>
      </c>
      <c r="J93" s="786" t="s">
        <v>974</v>
      </c>
      <c r="K93" s="786" t="s">
        <v>974</v>
      </c>
      <c r="L93" s="776">
        <v>1.0</v>
      </c>
      <c r="M93" s="225"/>
      <c r="N93" s="776">
        <v>1.0</v>
      </c>
      <c r="O93" s="786" t="s">
        <v>196</v>
      </c>
      <c r="P93" s="779" t="s">
        <v>52</v>
      </c>
      <c r="Q93" s="779" t="s">
        <v>4948</v>
      </c>
      <c r="R93" s="776">
        <v>153068.7</v>
      </c>
      <c r="S93" s="777">
        <v>19049.1</v>
      </c>
      <c r="T93" s="225"/>
      <c r="U93" s="777">
        <v>6186286.0</v>
      </c>
      <c r="V93" s="777">
        <v>1.0</v>
      </c>
      <c r="W93" s="786" t="s">
        <v>4595</v>
      </c>
      <c r="X93" s="786" t="s">
        <v>4596</v>
      </c>
      <c r="Y93" s="776">
        <v>2.0</v>
      </c>
      <c r="Z93" s="786" t="s">
        <v>64</v>
      </c>
      <c r="AA93" s="776">
        <v>1.0</v>
      </c>
      <c r="AB93" s="786" t="s">
        <v>4610</v>
      </c>
      <c r="AC93" s="786" t="s">
        <v>64</v>
      </c>
      <c r="AD93" s="776">
        <v>1.14</v>
      </c>
      <c r="AE93" s="792">
        <v>50235.0</v>
      </c>
      <c r="AF93" s="792">
        <v>7748.0</v>
      </c>
      <c r="AG93" s="792">
        <v>11514.0</v>
      </c>
      <c r="AH93" s="786" t="s">
        <v>4949</v>
      </c>
      <c r="AI93" s="786" t="s">
        <v>4950</v>
      </c>
      <c r="AJ93" s="786" t="s">
        <v>4951</v>
      </c>
      <c r="AK93" s="786" t="s">
        <v>4601</v>
      </c>
      <c r="AL93" s="786" t="s">
        <v>4952</v>
      </c>
      <c r="AM93" s="786" t="s">
        <v>66</v>
      </c>
      <c r="AN93" s="786" t="s">
        <v>4603</v>
      </c>
      <c r="AO93" s="786" t="s">
        <v>4953</v>
      </c>
      <c r="AP93" s="225"/>
      <c r="AQ93" s="225"/>
      <c r="AR93" s="225"/>
      <c r="AS93" s="225"/>
      <c r="AT93" s="225"/>
      <c r="AU93" s="225"/>
      <c r="AV93" s="225"/>
      <c r="AW93" s="225"/>
      <c r="AX93" s="225"/>
      <c r="AY93" s="225"/>
      <c r="AZ93" s="225"/>
      <c r="BA93" s="225"/>
      <c r="BB93" s="225"/>
      <c r="BC93" s="225"/>
      <c r="BD93" s="225"/>
      <c r="BE93" s="225"/>
      <c r="BF93" s="225"/>
      <c r="BG93" s="225"/>
      <c r="BH93" s="225"/>
      <c r="BI93" s="225"/>
      <c r="BJ93" s="225"/>
      <c r="BK93" s="225"/>
      <c r="BL93" s="225"/>
      <c r="BM93" s="225"/>
      <c r="BN93" s="225"/>
    </row>
    <row r="94" ht="15.75" customHeight="1">
      <c r="A94" s="776">
        <v>116.0</v>
      </c>
      <c r="B94" s="776">
        <v>57.0</v>
      </c>
      <c r="C94" s="776">
        <v>15.0</v>
      </c>
      <c r="D94" s="275">
        <v>93.0</v>
      </c>
      <c r="E94" s="225"/>
      <c r="F94" s="779" t="s">
        <v>4954</v>
      </c>
      <c r="G94" s="225"/>
      <c r="H94" s="225"/>
      <c r="I94" s="4" t="s">
        <v>4954</v>
      </c>
      <c r="J94" s="779" t="s">
        <v>4955</v>
      </c>
      <c r="K94" s="846" t="s">
        <v>930</v>
      </c>
      <c r="L94" s="225"/>
      <c r="M94" s="225"/>
      <c r="N94" s="776">
        <v>1.0</v>
      </c>
      <c r="O94" s="225"/>
      <c r="P94" s="225"/>
      <c r="Q94" s="804">
        <v>1.0</v>
      </c>
      <c r="R94" s="776">
        <v>0.0</v>
      </c>
      <c r="S94" s="225"/>
      <c r="T94" s="225"/>
      <c r="U94" s="225"/>
      <c r="V94" s="225"/>
      <c r="W94" s="782" t="s">
        <v>4793</v>
      </c>
      <c r="X94" s="225"/>
      <c r="Y94" s="225">
        <v>2.0</v>
      </c>
      <c r="Z94" s="779" t="s">
        <v>64</v>
      </c>
      <c r="AA94" s="776">
        <v>1.0</v>
      </c>
      <c r="AB94" s="782" t="s">
        <v>3219</v>
      </c>
      <c r="AC94" s="225"/>
      <c r="AD94" s="225"/>
      <c r="AE94" s="225"/>
      <c r="AF94" s="225"/>
      <c r="AG94" s="225"/>
      <c r="AH94" s="225"/>
      <c r="AI94" s="225"/>
      <c r="AJ94" s="225"/>
      <c r="AK94" s="225"/>
      <c r="AL94" s="225"/>
      <c r="AM94" s="225"/>
      <c r="AN94" s="777">
        <v>2022.0</v>
      </c>
      <c r="AO94" s="225"/>
      <c r="AP94" s="225"/>
      <c r="AQ94" s="225"/>
      <c r="AR94" s="225"/>
      <c r="AS94" s="225"/>
      <c r="AT94" s="225"/>
      <c r="AU94" s="225"/>
      <c r="AV94" s="225"/>
      <c r="AW94" s="225"/>
      <c r="AX94" s="225"/>
      <c r="AY94" s="225"/>
      <c r="AZ94" s="225"/>
      <c r="BA94" s="225"/>
      <c r="BB94" s="225"/>
      <c r="BC94" s="777">
        <v>0.9606482</v>
      </c>
      <c r="BD94" s="777">
        <v>0.1513781</v>
      </c>
      <c r="BE94" s="777">
        <v>0.7555492</v>
      </c>
      <c r="BF94" s="777">
        <v>1.228308</v>
      </c>
      <c r="BG94" s="225"/>
      <c r="BH94" s="225"/>
      <c r="BI94" s="225"/>
      <c r="BJ94" s="225"/>
      <c r="BK94" s="225"/>
      <c r="BL94" s="225"/>
      <c r="BM94" s="225"/>
      <c r="BN94" s="225"/>
    </row>
    <row r="95" ht="15.75" customHeight="1">
      <c r="A95" s="776">
        <v>19.0</v>
      </c>
      <c r="B95" s="791">
        <v>57.0</v>
      </c>
      <c r="C95" s="788">
        <v>15.0</v>
      </c>
      <c r="D95" s="275">
        <v>94.0</v>
      </c>
      <c r="E95" s="787" t="s">
        <v>919</v>
      </c>
      <c r="F95" s="786" t="s">
        <v>926</v>
      </c>
      <c r="G95" s="832" t="s">
        <v>4956</v>
      </c>
      <c r="H95" s="779" t="s">
        <v>926</v>
      </c>
      <c r="I95" s="4" t="s">
        <v>4957</v>
      </c>
      <c r="J95" s="779" t="s">
        <v>930</v>
      </c>
      <c r="K95" s="779" t="s">
        <v>930</v>
      </c>
      <c r="L95" s="776">
        <v>1.0</v>
      </c>
      <c r="M95" s="225"/>
      <c r="N95" s="776">
        <v>1.0</v>
      </c>
      <c r="O95" s="786" t="s">
        <v>196</v>
      </c>
      <c r="P95" s="779" t="s">
        <v>52</v>
      </c>
      <c r="Q95" s="776">
        <v>6693.1</v>
      </c>
      <c r="R95" s="776">
        <v>133662.3</v>
      </c>
      <c r="S95" s="776">
        <v>6693.1</v>
      </c>
      <c r="T95" s="225"/>
      <c r="U95" s="776">
        <v>8747042.0</v>
      </c>
      <c r="V95" s="777">
        <v>1.0</v>
      </c>
      <c r="W95" s="786" t="s">
        <v>4595</v>
      </c>
      <c r="X95" s="786" t="s">
        <v>4596</v>
      </c>
      <c r="Y95" s="776">
        <v>2.0</v>
      </c>
      <c r="Z95" s="786" t="s">
        <v>54</v>
      </c>
      <c r="AA95" s="776">
        <v>3.0</v>
      </c>
      <c r="AB95" s="786" t="s">
        <v>4711</v>
      </c>
      <c r="AC95" s="786" t="s">
        <v>64</v>
      </c>
      <c r="AD95" s="776">
        <v>0.18</v>
      </c>
      <c r="AE95" s="792">
        <v>281358.0</v>
      </c>
      <c r="AF95" s="792">
        <v>7263.0</v>
      </c>
      <c r="AG95" s="792">
        <v>42373.0</v>
      </c>
      <c r="AH95" s="786" t="s">
        <v>4958</v>
      </c>
      <c r="AI95" s="786" t="s">
        <v>4959</v>
      </c>
      <c r="AJ95" s="786" t="s">
        <v>4960</v>
      </c>
      <c r="AK95" s="786" t="s">
        <v>4601</v>
      </c>
      <c r="AL95" s="786" t="s">
        <v>4961</v>
      </c>
      <c r="AM95" s="786" t="s">
        <v>66</v>
      </c>
      <c r="AN95" s="786" t="s">
        <v>4603</v>
      </c>
      <c r="AO95" s="786" t="s">
        <v>4953</v>
      </c>
      <c r="AP95" s="225"/>
      <c r="AQ95" s="225"/>
      <c r="AR95" s="225"/>
      <c r="AS95" s="225"/>
      <c r="AT95" s="225"/>
      <c r="AU95" s="225"/>
      <c r="AV95" s="225"/>
      <c r="AW95" s="225"/>
      <c r="AX95" s="225"/>
      <c r="AY95" s="225"/>
      <c r="AZ95" s="225"/>
      <c r="BA95" s="225"/>
      <c r="BB95" s="225"/>
      <c r="BC95" s="225"/>
      <c r="BD95" s="225"/>
      <c r="BE95" s="225"/>
      <c r="BF95" s="225"/>
      <c r="BG95" s="225"/>
      <c r="BH95" s="225"/>
      <c r="BI95" s="225"/>
      <c r="BJ95" s="225"/>
      <c r="BK95" s="225"/>
      <c r="BL95" s="225"/>
      <c r="BM95" s="225"/>
      <c r="BN95" s="225"/>
    </row>
    <row r="96" ht="15.75" customHeight="1">
      <c r="A96" s="776">
        <v>49.0</v>
      </c>
      <c r="B96" s="777">
        <v>57.0</v>
      </c>
      <c r="C96" s="776">
        <v>15.0</v>
      </c>
      <c r="D96" s="275">
        <v>95.0</v>
      </c>
      <c r="E96" s="225"/>
      <c r="F96" s="786" t="s">
        <v>4962</v>
      </c>
      <c r="G96" s="779" t="s">
        <v>4963</v>
      </c>
      <c r="H96" s="779" t="s">
        <v>4964</v>
      </c>
      <c r="I96" s="4" t="s">
        <v>4965</v>
      </c>
      <c r="J96" s="779" t="s">
        <v>4966</v>
      </c>
      <c r="K96" s="779" t="s">
        <v>4966</v>
      </c>
      <c r="L96" s="776">
        <v>1.0</v>
      </c>
      <c r="M96" s="786" t="s">
        <v>52</v>
      </c>
      <c r="N96" s="776">
        <v>1.0</v>
      </c>
      <c r="O96" s="779" t="s">
        <v>52</v>
      </c>
      <c r="P96" s="779" t="s">
        <v>52</v>
      </c>
      <c r="Q96" s="777">
        <v>16206.0</v>
      </c>
      <c r="R96" s="776">
        <v>100652.2</v>
      </c>
      <c r="S96" s="776">
        <v>32412.0</v>
      </c>
      <c r="T96" s="225"/>
      <c r="U96" s="777">
        <v>2.85918979E7</v>
      </c>
      <c r="V96" s="777">
        <v>2.0</v>
      </c>
      <c r="W96" s="779" t="s">
        <v>4587</v>
      </c>
      <c r="X96" s="779" t="s">
        <v>4967</v>
      </c>
      <c r="Y96" s="777">
        <v>1.0</v>
      </c>
      <c r="Z96" s="779" t="s">
        <v>54</v>
      </c>
      <c r="AA96" s="776">
        <v>3.0</v>
      </c>
      <c r="AB96" s="782" t="s">
        <v>1965</v>
      </c>
      <c r="AC96" s="225"/>
      <c r="AD96" s="225"/>
      <c r="AE96" s="225"/>
      <c r="AF96" s="225"/>
      <c r="AG96" s="225"/>
      <c r="AH96" s="225"/>
      <c r="AI96" s="225"/>
      <c r="AJ96" s="225"/>
      <c r="AK96" s="225"/>
      <c r="AL96" s="225"/>
      <c r="AM96" s="225"/>
      <c r="AN96" s="225"/>
      <c r="AO96" s="225"/>
      <c r="AP96" s="225"/>
      <c r="AQ96" s="225"/>
      <c r="AR96" s="225"/>
      <c r="AS96" s="225"/>
      <c r="AT96" s="225"/>
      <c r="AU96" s="225"/>
      <c r="AV96" s="225"/>
      <c r="AW96" s="225"/>
      <c r="AX96" s="225"/>
      <c r="AY96" s="225"/>
      <c r="AZ96" s="225"/>
      <c r="BA96" s="225"/>
      <c r="BB96" s="225"/>
      <c r="BC96" s="225"/>
      <c r="BD96" s="225"/>
      <c r="BE96" s="225"/>
      <c r="BF96" s="225"/>
      <c r="BG96" s="777">
        <v>13.1</v>
      </c>
      <c r="BH96" s="777">
        <v>5.6</v>
      </c>
      <c r="BI96" s="777">
        <v>23.4</v>
      </c>
      <c r="BJ96" s="777">
        <v>14.9</v>
      </c>
      <c r="BK96" s="777">
        <v>0.239</v>
      </c>
      <c r="BL96" s="777">
        <v>0.62</v>
      </c>
      <c r="BM96" s="225"/>
      <c r="BN96" s="225"/>
    </row>
    <row r="97" ht="15.75" customHeight="1">
      <c r="A97" s="776">
        <v>50.0</v>
      </c>
      <c r="B97" s="777">
        <v>57.0</v>
      </c>
      <c r="C97" s="776">
        <v>15.0</v>
      </c>
      <c r="D97" s="275">
        <v>96.0</v>
      </c>
      <c r="E97" s="225"/>
      <c r="F97" s="786" t="s">
        <v>4968</v>
      </c>
      <c r="G97" s="779" t="s">
        <v>4963</v>
      </c>
      <c r="H97" s="779" t="s">
        <v>4964</v>
      </c>
      <c r="I97" s="4" t="s">
        <v>4969</v>
      </c>
      <c r="J97" s="779" t="s">
        <v>4966</v>
      </c>
      <c r="K97" s="779" t="s">
        <v>4966</v>
      </c>
      <c r="L97" s="225"/>
      <c r="M97" s="786" t="s">
        <v>52</v>
      </c>
      <c r="N97" s="786" t="s">
        <v>68</v>
      </c>
      <c r="O97" s="779" t="s">
        <v>52</v>
      </c>
      <c r="P97" s="779" t="s">
        <v>52</v>
      </c>
      <c r="Q97" s="777">
        <v>16206.0</v>
      </c>
      <c r="R97" s="776">
        <v>100652.2</v>
      </c>
      <c r="S97" s="776">
        <v>32412.0</v>
      </c>
      <c r="T97" s="225"/>
      <c r="U97" s="777">
        <v>2.85918979E7</v>
      </c>
      <c r="V97" s="777">
        <v>2.0</v>
      </c>
      <c r="W97" s="779" t="s">
        <v>4587</v>
      </c>
      <c r="X97" s="779" t="s">
        <v>4970</v>
      </c>
      <c r="Y97" s="777">
        <v>1.0</v>
      </c>
      <c r="Z97" s="779" t="s">
        <v>54</v>
      </c>
      <c r="AA97" s="776">
        <v>3.0</v>
      </c>
      <c r="AB97" s="782" t="s">
        <v>1965</v>
      </c>
      <c r="AC97" s="225"/>
      <c r="AD97" s="225"/>
      <c r="AE97" s="225"/>
      <c r="AF97" s="225"/>
      <c r="AG97" s="225"/>
      <c r="AH97" s="225"/>
      <c r="AI97" s="225"/>
      <c r="AJ97" s="225"/>
      <c r="AK97" s="225"/>
      <c r="AL97" s="225"/>
      <c r="AM97" s="225"/>
      <c r="AN97" s="225"/>
      <c r="AO97" s="225"/>
      <c r="AP97" s="225"/>
      <c r="AQ97" s="225"/>
      <c r="AR97" s="225"/>
      <c r="AS97" s="225"/>
      <c r="AT97" s="225"/>
      <c r="AU97" s="225"/>
      <c r="AV97" s="225"/>
      <c r="AW97" s="225"/>
      <c r="AX97" s="225"/>
      <c r="AY97" s="225"/>
      <c r="AZ97" s="225"/>
      <c r="BA97" s="225"/>
      <c r="BB97" s="225"/>
      <c r="BC97" s="225"/>
      <c r="BD97" s="225"/>
      <c r="BE97" s="225"/>
      <c r="BF97" s="225"/>
      <c r="BG97" s="777">
        <v>42.1</v>
      </c>
      <c r="BH97" s="777">
        <v>19.4</v>
      </c>
      <c r="BI97" s="777">
        <v>32.9</v>
      </c>
      <c r="BJ97" s="777">
        <v>27.3</v>
      </c>
      <c r="BK97" s="777">
        <v>0.59</v>
      </c>
      <c r="BL97" s="777">
        <v>0.36</v>
      </c>
      <c r="BM97" s="225"/>
      <c r="BN97" s="225"/>
    </row>
    <row r="98" ht="15.75" customHeight="1">
      <c r="A98" s="776">
        <v>92.0</v>
      </c>
      <c r="B98" s="777">
        <v>58.0</v>
      </c>
      <c r="C98" s="776">
        <v>16.0</v>
      </c>
      <c r="D98" s="275">
        <v>97.0</v>
      </c>
      <c r="E98" s="225"/>
      <c r="F98" s="225"/>
      <c r="G98" s="225"/>
      <c r="H98" s="779" t="s">
        <v>3003</v>
      </c>
      <c r="I98" s="4" t="s">
        <v>3003</v>
      </c>
      <c r="J98" s="779" t="s">
        <v>3004</v>
      </c>
      <c r="K98" s="779" t="s">
        <v>3004</v>
      </c>
      <c r="L98" s="777">
        <v>1.0</v>
      </c>
      <c r="M98" s="225"/>
      <c r="N98" s="776">
        <v>1.0</v>
      </c>
      <c r="O98" s="779" t="s">
        <v>196</v>
      </c>
      <c r="P98" s="779" t="s">
        <v>52</v>
      </c>
      <c r="Q98" s="776">
        <v>361037.4</v>
      </c>
      <c r="R98" s="776">
        <v>361037.4</v>
      </c>
      <c r="S98" s="225"/>
      <c r="T98" s="225"/>
      <c r="U98" s="777">
        <v>3.36997499E7</v>
      </c>
      <c r="V98" s="777">
        <v>1.0</v>
      </c>
      <c r="W98" s="782" t="s">
        <v>4793</v>
      </c>
      <c r="X98" s="225"/>
      <c r="Y98" s="777">
        <v>2.0</v>
      </c>
      <c r="Z98" s="779" t="s">
        <v>64</v>
      </c>
      <c r="AA98" s="776">
        <v>1.0</v>
      </c>
      <c r="AB98" s="782" t="s">
        <v>3219</v>
      </c>
      <c r="AC98" s="225"/>
      <c r="AD98" s="225"/>
      <c r="AE98" s="225"/>
      <c r="AF98" s="225"/>
      <c r="AG98" s="225"/>
      <c r="AH98" s="225"/>
      <c r="AI98" s="225"/>
      <c r="AJ98" s="225"/>
      <c r="AK98" s="225"/>
      <c r="AL98" s="225"/>
      <c r="AM98" s="225"/>
      <c r="AN98" s="225"/>
      <c r="AO98" s="225"/>
      <c r="AP98" s="225"/>
      <c r="AQ98" s="225"/>
      <c r="AR98" s="225"/>
      <c r="AS98" s="225"/>
      <c r="AT98" s="225"/>
      <c r="AU98" s="225"/>
      <c r="AV98" s="225"/>
      <c r="AW98" s="225"/>
      <c r="AX98" s="225"/>
      <c r="AY98" s="225"/>
      <c r="AZ98" s="225"/>
      <c r="BA98" s="225"/>
      <c r="BB98" s="225"/>
      <c r="BC98" s="777">
        <v>0.9828713738</v>
      </c>
      <c r="BD98" s="777">
        <v>0.2307854175</v>
      </c>
      <c r="BE98" s="777">
        <v>0.6726037106</v>
      </c>
      <c r="BF98" s="777">
        <v>1.407334985</v>
      </c>
      <c r="BG98" s="225"/>
      <c r="BH98" s="225"/>
      <c r="BI98" s="225"/>
      <c r="BJ98" s="225"/>
      <c r="BK98" s="225"/>
      <c r="BL98" s="225"/>
      <c r="BM98" s="225"/>
      <c r="BN98" s="225"/>
    </row>
    <row r="99" ht="15.75" customHeight="1">
      <c r="A99" s="136"/>
      <c r="B99" s="136"/>
      <c r="C99" s="136"/>
      <c r="D99" s="136"/>
      <c r="E99" s="136"/>
      <c r="F99" s="136"/>
      <c r="G99" s="136"/>
      <c r="H99" s="136"/>
      <c r="I99" s="415" t="s">
        <v>966</v>
      </c>
      <c r="J99" s="242" t="s">
        <v>967</v>
      </c>
      <c r="K99" s="100" t="s">
        <v>97</v>
      </c>
      <c r="L99" s="136"/>
      <c r="M99" s="832" t="s">
        <v>196</v>
      </c>
      <c r="N99" s="798">
        <v>1.0</v>
      </c>
      <c r="O99" s="136"/>
      <c r="P99" s="136"/>
      <c r="Q99" s="136"/>
      <c r="R99" s="136"/>
      <c r="S99" s="136"/>
      <c r="T99" s="136"/>
      <c r="U99" s="136"/>
      <c r="V99" s="136"/>
      <c r="W99" s="136"/>
      <c r="X99" s="136"/>
      <c r="Y99" s="136"/>
      <c r="Z99" s="136"/>
      <c r="AA99" s="136"/>
      <c r="AB99" s="136"/>
      <c r="AC99" s="136"/>
      <c r="AD99" s="136"/>
      <c r="AE99" s="136"/>
      <c r="AF99" s="136"/>
      <c r="AG99" s="136"/>
      <c r="AH99" s="136"/>
      <c r="AI99" s="136"/>
      <c r="AJ99" s="136"/>
      <c r="AK99" s="136"/>
      <c r="AL99" s="136"/>
      <c r="AM99" s="136"/>
      <c r="AN99" s="136"/>
      <c r="AO99" s="136"/>
      <c r="AP99" s="136"/>
      <c r="AQ99" s="136"/>
      <c r="AR99" s="136"/>
      <c r="AS99" s="136"/>
      <c r="AT99" s="136"/>
      <c r="AU99" s="136"/>
      <c r="AV99" s="136"/>
      <c r="AW99" s="136"/>
      <c r="AX99" s="136"/>
      <c r="AY99" s="136"/>
      <c r="AZ99" s="136"/>
      <c r="BA99" s="136"/>
      <c r="BB99" s="136"/>
      <c r="BC99" s="136"/>
      <c r="BD99" s="136"/>
      <c r="BE99" s="136"/>
      <c r="BF99" s="136"/>
      <c r="BG99" s="136"/>
      <c r="BH99" s="136"/>
      <c r="BI99" s="136"/>
      <c r="BJ99" s="136"/>
      <c r="BK99" s="136"/>
      <c r="BL99" s="136"/>
      <c r="BM99" s="136"/>
      <c r="BN99" s="136"/>
    </row>
    <row r="100" ht="15.75" customHeight="1">
      <c r="A100" s="136"/>
      <c r="B100" s="136"/>
      <c r="C100" s="136"/>
      <c r="D100" s="136"/>
      <c r="E100" s="136"/>
      <c r="F100" s="136"/>
      <c r="G100" s="136"/>
      <c r="H100" s="136"/>
      <c r="I100" s="136"/>
      <c r="J100" s="136"/>
      <c r="K100" s="136"/>
      <c r="L100" s="136"/>
      <c r="M100" s="136"/>
      <c r="N100" s="136"/>
      <c r="O100" s="136"/>
      <c r="P100" s="136"/>
      <c r="Q100" s="136"/>
      <c r="R100" s="136"/>
      <c r="S100" s="136"/>
      <c r="T100" s="136"/>
      <c r="U100" s="136"/>
      <c r="V100" s="136"/>
      <c r="W100" s="136"/>
      <c r="X100" s="136"/>
      <c r="Y100" s="136"/>
      <c r="Z100" s="136"/>
      <c r="AA100" s="136"/>
      <c r="AB100" s="136"/>
      <c r="AC100" s="136"/>
      <c r="AD100" s="136"/>
      <c r="AE100" s="136"/>
      <c r="AF100" s="136"/>
      <c r="AG100" s="136"/>
      <c r="AH100" s="136"/>
      <c r="AI100" s="136"/>
      <c r="AJ100" s="136"/>
      <c r="AK100" s="136"/>
      <c r="AL100" s="136"/>
      <c r="AM100" s="136"/>
      <c r="AN100" s="136"/>
      <c r="AO100" s="136"/>
      <c r="AP100" s="136"/>
      <c r="AQ100" s="136"/>
      <c r="AR100" s="136"/>
      <c r="AS100" s="136"/>
      <c r="AT100" s="136"/>
      <c r="AU100" s="136"/>
      <c r="AV100" s="136"/>
      <c r="AW100" s="136"/>
      <c r="AX100" s="136"/>
      <c r="AY100" s="136"/>
      <c r="AZ100" s="136"/>
      <c r="BA100" s="136"/>
      <c r="BB100" s="136"/>
      <c r="BC100" s="136"/>
      <c r="BD100" s="136"/>
      <c r="BE100" s="136"/>
      <c r="BF100" s="136"/>
      <c r="BG100" s="136"/>
      <c r="BH100" s="136"/>
      <c r="BI100" s="136"/>
      <c r="BJ100" s="136"/>
      <c r="BK100" s="136"/>
      <c r="BL100" s="136"/>
      <c r="BM100" s="136"/>
      <c r="BN100" s="136"/>
    </row>
    <row r="101" ht="16.5" customHeight="1">
      <c r="A101" s="104"/>
      <c r="B101" s="104"/>
      <c r="C101" s="104"/>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c r="AP101" s="104"/>
      <c r="AQ101" s="104"/>
      <c r="AR101" s="104"/>
      <c r="AS101" s="104"/>
      <c r="AT101" s="104"/>
      <c r="AU101" s="104"/>
      <c r="AV101" s="104"/>
      <c r="AW101" s="104"/>
      <c r="AX101" s="104"/>
      <c r="AY101" s="104"/>
      <c r="AZ101" s="104"/>
      <c r="BA101" s="104"/>
      <c r="BB101" s="104"/>
      <c r="BC101" s="104"/>
      <c r="BD101" s="104"/>
      <c r="BE101" s="104"/>
      <c r="BF101" s="104"/>
      <c r="BG101" s="104"/>
      <c r="BH101" s="104"/>
      <c r="BI101" s="104"/>
      <c r="BJ101" s="104"/>
      <c r="BK101" s="104"/>
      <c r="BL101" s="104"/>
      <c r="BM101" s="104"/>
      <c r="BN101" s="104"/>
    </row>
    <row r="102" ht="15.75" customHeight="1">
      <c r="A102" s="105"/>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6" t="s">
        <v>1965</v>
      </c>
      <c r="AA102" s="106" t="s">
        <v>998</v>
      </c>
      <c r="AB102" s="106" t="s">
        <v>999</v>
      </c>
      <c r="AC102" s="106" t="s">
        <v>1000</v>
      </c>
      <c r="AD102" s="105"/>
      <c r="AE102" s="105"/>
      <c r="AF102" s="105"/>
      <c r="AG102" s="105"/>
      <c r="AH102" s="105"/>
      <c r="AI102" s="105"/>
      <c r="AJ102" s="105"/>
      <c r="AK102" s="105"/>
      <c r="AL102" s="105"/>
      <c r="AM102" s="105"/>
      <c r="AN102" s="105"/>
      <c r="AO102" s="105"/>
      <c r="AP102" s="105"/>
      <c r="AQ102" s="105"/>
      <c r="AR102" s="105"/>
      <c r="AS102" s="105"/>
      <c r="AT102" s="105"/>
      <c r="AU102" s="105"/>
      <c r="AV102" s="105"/>
      <c r="AW102" s="105"/>
      <c r="AX102" s="105"/>
      <c r="AY102" s="105"/>
      <c r="AZ102" s="105"/>
      <c r="BA102" s="105"/>
      <c r="BB102" s="105"/>
      <c r="BC102" s="105"/>
      <c r="BD102" s="105"/>
      <c r="BE102" s="105"/>
      <c r="BF102" s="105"/>
      <c r="BG102" s="105"/>
      <c r="BH102" s="105"/>
      <c r="BI102" s="105"/>
      <c r="BJ102" s="105"/>
      <c r="BK102" s="105"/>
      <c r="BL102" s="105"/>
      <c r="BM102" s="105"/>
      <c r="BN102" s="105"/>
    </row>
    <row r="103" ht="15.75" customHeight="1">
      <c r="A103" s="105"/>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v>34.0</v>
      </c>
      <c r="AA103" s="105">
        <v>28.0</v>
      </c>
      <c r="AB103" s="105">
        <v>29.0</v>
      </c>
      <c r="AC103" s="105">
        <v>7.0</v>
      </c>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05"/>
      <c r="AY103" s="105"/>
      <c r="AZ103" s="105"/>
      <c r="BA103" s="105"/>
      <c r="BB103" s="105"/>
      <c r="BC103" s="105"/>
      <c r="BD103" s="105"/>
      <c r="BE103" s="105"/>
      <c r="BF103" s="105"/>
      <c r="BG103" s="105"/>
      <c r="BH103" s="105"/>
      <c r="BI103" s="105"/>
      <c r="BJ103" s="105"/>
      <c r="BK103" s="105"/>
      <c r="BL103" s="105"/>
      <c r="BM103" s="105"/>
      <c r="BN103" s="105"/>
    </row>
    <row r="104" ht="15.75" customHeight="1">
      <c r="A104" s="105"/>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9">
        <f t="shared" ref="Z104:AB104" si="1">Z103/SUM($Z$103:$AB$103)</f>
        <v>0.3736263736</v>
      </c>
      <c r="AA104" s="109">
        <f t="shared" si="1"/>
        <v>0.3076923077</v>
      </c>
      <c r="AB104" s="109">
        <f t="shared" si="1"/>
        <v>0.3186813187</v>
      </c>
      <c r="AC104" s="105"/>
      <c r="AD104" s="105"/>
      <c r="AE104" s="105"/>
      <c r="AF104" s="105"/>
      <c r="AG104" s="105"/>
      <c r="AH104" s="105"/>
      <c r="AI104" s="105"/>
      <c r="AJ104" s="105"/>
      <c r="AK104" s="105"/>
      <c r="AL104" s="105"/>
      <c r="AM104" s="105"/>
      <c r="AN104" s="105"/>
      <c r="AO104" s="105"/>
      <c r="AP104" s="105"/>
      <c r="AQ104" s="105"/>
      <c r="AR104" s="105"/>
      <c r="AS104" s="105"/>
      <c r="AT104" s="105"/>
      <c r="AU104" s="105"/>
      <c r="AV104" s="105"/>
      <c r="AW104" s="105"/>
      <c r="AX104" s="105"/>
      <c r="AY104" s="105"/>
      <c r="AZ104" s="105"/>
      <c r="BA104" s="105"/>
      <c r="BB104" s="105"/>
      <c r="BC104" s="105"/>
      <c r="BD104" s="105"/>
      <c r="BE104" s="105"/>
      <c r="BF104" s="105"/>
      <c r="BG104" s="105"/>
      <c r="BH104" s="105"/>
      <c r="BI104" s="105"/>
      <c r="BJ104" s="105"/>
      <c r="BK104" s="105"/>
      <c r="BL104" s="105"/>
      <c r="BM104" s="105"/>
      <c r="BN104" s="105"/>
    </row>
    <row r="105" ht="15.75" customHeight="1">
      <c r="A105" s="105"/>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05"/>
      <c r="AY105" s="105"/>
      <c r="AZ105" s="105"/>
      <c r="BA105" s="105"/>
      <c r="BB105" s="105"/>
      <c r="BC105" s="105"/>
      <c r="BD105" s="105"/>
      <c r="BE105" s="105"/>
      <c r="BF105" s="105"/>
      <c r="BG105" s="105"/>
      <c r="BH105" s="105"/>
      <c r="BI105" s="105"/>
      <c r="BJ105" s="105"/>
      <c r="BK105" s="105"/>
      <c r="BL105" s="105"/>
      <c r="BM105" s="105"/>
      <c r="BN105" s="105"/>
    </row>
    <row r="106" ht="15.75" customHeight="1">
      <c r="A106" s="105"/>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6" t="s">
        <v>1002</v>
      </c>
      <c r="Z106" s="105">
        <v>24.0</v>
      </c>
      <c r="AA106" s="105">
        <v>14.0</v>
      </c>
      <c r="AB106" s="105">
        <v>18.0</v>
      </c>
      <c r="AC106" s="105"/>
      <c r="AD106" s="105"/>
      <c r="AE106" s="105"/>
      <c r="AF106" s="105"/>
      <c r="AG106" s="105"/>
      <c r="AH106" s="105"/>
      <c r="AI106" s="105"/>
      <c r="AJ106" s="105"/>
      <c r="AK106" s="105"/>
      <c r="AL106" s="105"/>
      <c r="AM106" s="105"/>
      <c r="AN106" s="105"/>
      <c r="AO106" s="105"/>
      <c r="AP106" s="105"/>
      <c r="AQ106" s="105"/>
      <c r="AR106" s="105"/>
      <c r="AS106" s="105"/>
      <c r="AT106" s="105"/>
      <c r="AU106" s="105"/>
      <c r="AV106" s="105"/>
      <c r="AW106" s="105"/>
      <c r="AX106" s="105"/>
      <c r="AY106" s="105"/>
      <c r="AZ106" s="105"/>
      <c r="BA106" s="105"/>
      <c r="BB106" s="105"/>
      <c r="BC106" s="105"/>
      <c r="BD106" s="105"/>
      <c r="BE106" s="105"/>
      <c r="BF106" s="105"/>
      <c r="BG106" s="105"/>
      <c r="BH106" s="105"/>
      <c r="BI106" s="105"/>
      <c r="BJ106" s="105"/>
      <c r="BK106" s="105"/>
      <c r="BL106" s="105"/>
      <c r="BM106" s="105"/>
      <c r="BN106" s="105"/>
    </row>
    <row r="107" ht="15.75" customHeight="1">
      <c r="A107" s="105"/>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9">
        <f t="shared" ref="Z107:AB107" si="2">Z106/SUM($Z106:$AB106)</f>
        <v>0.4285714286</v>
      </c>
      <c r="AA107" s="109">
        <f t="shared" si="2"/>
        <v>0.25</v>
      </c>
      <c r="AB107" s="109">
        <f t="shared" si="2"/>
        <v>0.3214285714</v>
      </c>
      <c r="AC107" s="105"/>
      <c r="AD107" s="105"/>
      <c r="AE107" s="105"/>
      <c r="AF107" s="105"/>
      <c r="AG107" s="105"/>
      <c r="AH107" s="105"/>
      <c r="AI107" s="105"/>
      <c r="AJ107" s="105"/>
      <c r="AK107" s="105"/>
      <c r="AL107" s="105"/>
      <c r="AM107" s="105"/>
      <c r="AN107" s="105"/>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row>
    <row r="108" ht="15.75" customHeight="1">
      <c r="A108" s="105"/>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6" t="s">
        <v>1003</v>
      </c>
      <c r="Z108" s="105">
        <v>10.0</v>
      </c>
      <c r="AA108" s="105">
        <v>14.0</v>
      </c>
      <c r="AB108" s="105">
        <v>11.0</v>
      </c>
      <c r="AC108" s="105"/>
      <c r="AD108" s="105"/>
      <c r="AE108" s="105"/>
      <c r="AF108" s="105"/>
      <c r="AG108" s="105"/>
      <c r="AH108" s="105"/>
      <c r="AI108" s="105"/>
      <c r="AJ108" s="105"/>
      <c r="AK108" s="105"/>
      <c r="AL108" s="105"/>
      <c r="AM108" s="105"/>
      <c r="AN108" s="105"/>
      <c r="AO108" s="105"/>
      <c r="AP108" s="105"/>
      <c r="AQ108" s="105"/>
      <c r="AR108" s="105"/>
      <c r="AS108" s="105"/>
      <c r="AT108" s="105"/>
      <c r="AU108" s="105"/>
      <c r="AV108" s="105"/>
      <c r="AW108" s="105"/>
      <c r="AX108" s="105"/>
      <c r="AY108" s="105"/>
      <c r="AZ108" s="105"/>
      <c r="BA108" s="105"/>
      <c r="BB108" s="105"/>
      <c r="BC108" s="105"/>
      <c r="BD108" s="105"/>
      <c r="BE108" s="105"/>
      <c r="BF108" s="105"/>
      <c r="BG108" s="105"/>
      <c r="BH108" s="105"/>
      <c r="BI108" s="105"/>
      <c r="BJ108" s="105"/>
      <c r="BK108" s="105"/>
      <c r="BL108" s="105"/>
      <c r="BM108" s="105"/>
      <c r="BN108" s="105"/>
    </row>
    <row r="109" ht="15.75" customHeight="1">
      <c r="A109" s="105"/>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9">
        <f t="shared" ref="Z109:AB109" si="3">Z108/SUM($Z108:$AB108)</f>
        <v>0.2857142857</v>
      </c>
      <c r="AA109" s="109">
        <f t="shared" si="3"/>
        <v>0.4</v>
      </c>
      <c r="AB109" s="109">
        <f t="shared" si="3"/>
        <v>0.3142857143</v>
      </c>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c r="AX109" s="105"/>
      <c r="AY109" s="105"/>
      <c r="AZ109" s="105"/>
      <c r="BA109" s="105"/>
      <c r="BB109" s="105"/>
      <c r="BC109" s="105"/>
      <c r="BD109" s="105"/>
      <c r="BE109" s="105"/>
      <c r="BF109" s="105"/>
      <c r="BG109" s="105"/>
      <c r="BH109" s="105"/>
      <c r="BI109" s="105"/>
      <c r="BJ109" s="105"/>
      <c r="BK109" s="105"/>
      <c r="BL109" s="105"/>
      <c r="BM109" s="105"/>
      <c r="BN109" s="105"/>
    </row>
    <row r="110" ht="15.75" customHeight="1">
      <c r="A110" s="110"/>
      <c r="B110" s="111"/>
      <c r="C110" s="111"/>
      <c r="D110" s="111"/>
      <c r="E110" s="111"/>
      <c r="F110" s="111"/>
      <c r="G110" s="111"/>
      <c r="H110" s="111"/>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2"/>
    </row>
    <row r="111" ht="15.75" customHeight="1">
      <c r="A111" s="113"/>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c r="AC111" s="114"/>
      <c r="AD111" s="114"/>
      <c r="AE111" s="114"/>
      <c r="AF111" s="114"/>
      <c r="AG111" s="114"/>
      <c r="AH111" s="114"/>
      <c r="AI111" s="114"/>
      <c r="AJ111" s="114"/>
      <c r="AK111" s="114"/>
      <c r="AL111" s="114"/>
      <c r="AM111" s="114"/>
      <c r="AN111" s="114"/>
      <c r="AO111" s="114"/>
      <c r="AP111" s="114"/>
      <c r="AQ111" s="114"/>
      <c r="AR111" s="114"/>
      <c r="AS111" s="114"/>
      <c r="AT111" s="114"/>
      <c r="AU111" s="114"/>
      <c r="AV111" s="114"/>
      <c r="AW111" s="114"/>
      <c r="AX111" s="114"/>
      <c r="AY111" s="114"/>
      <c r="AZ111" s="114"/>
      <c r="BA111" s="114"/>
      <c r="BB111" s="114"/>
      <c r="BC111" s="114"/>
      <c r="BD111" s="114"/>
      <c r="BE111" s="114"/>
      <c r="BF111" s="114"/>
      <c r="BG111" s="114"/>
      <c r="BH111" s="114"/>
      <c r="BI111" s="114"/>
      <c r="BJ111" s="114"/>
      <c r="BK111" s="114"/>
      <c r="BL111" s="114"/>
      <c r="BM111" s="114"/>
      <c r="BN111" s="115"/>
    </row>
    <row r="112" ht="15.75" customHeight="1">
      <c r="A112" s="113"/>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4"/>
      <c r="AU112" s="114"/>
      <c r="AV112" s="114"/>
      <c r="AW112" s="114"/>
      <c r="AX112" s="114"/>
      <c r="AY112" s="114"/>
      <c r="AZ112" s="114"/>
      <c r="BA112" s="114"/>
      <c r="BB112" s="114"/>
      <c r="BC112" s="114"/>
      <c r="BD112" s="114"/>
      <c r="BE112" s="114"/>
      <c r="BF112" s="114"/>
      <c r="BG112" s="114"/>
      <c r="BH112" s="114"/>
      <c r="BI112" s="114"/>
      <c r="BJ112" s="114"/>
      <c r="BK112" s="114"/>
      <c r="BL112" s="114"/>
      <c r="BM112" s="114"/>
      <c r="BN112" s="115"/>
    </row>
    <row r="113" ht="15.75" customHeight="1">
      <c r="A113" s="113"/>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c r="AC113" s="114"/>
      <c r="AD113" s="114"/>
      <c r="AE113" s="114"/>
      <c r="AF113" s="114"/>
      <c r="AG113" s="114"/>
      <c r="AH113" s="114"/>
      <c r="AI113" s="114"/>
      <c r="AJ113" s="114"/>
      <c r="AK113" s="114"/>
      <c r="AL113" s="114"/>
      <c r="AM113" s="114"/>
      <c r="AN113" s="114"/>
      <c r="AO113" s="114"/>
      <c r="AP113" s="114"/>
      <c r="AQ113" s="114"/>
      <c r="AR113" s="114"/>
      <c r="AS113" s="114"/>
      <c r="AT113" s="114"/>
      <c r="AU113" s="114"/>
      <c r="AV113" s="114"/>
      <c r="AW113" s="114"/>
      <c r="AX113" s="114"/>
      <c r="AY113" s="114"/>
      <c r="AZ113" s="114"/>
      <c r="BA113" s="114"/>
      <c r="BB113" s="114"/>
      <c r="BC113" s="114"/>
      <c r="BD113" s="114"/>
      <c r="BE113" s="114"/>
      <c r="BF113" s="114"/>
      <c r="BG113" s="114"/>
      <c r="BH113" s="114"/>
      <c r="BI113" s="114"/>
      <c r="BJ113" s="114"/>
      <c r="BK113" s="114"/>
      <c r="BL113" s="114"/>
      <c r="BM113" s="114"/>
      <c r="BN113" s="115"/>
    </row>
    <row r="114" ht="15.75" customHeight="1">
      <c r="A114" s="113"/>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c r="AC114" s="114"/>
      <c r="AD114" s="114"/>
      <c r="AE114" s="114"/>
      <c r="AF114" s="114"/>
      <c r="AG114" s="114"/>
      <c r="AH114" s="114"/>
      <c r="AI114" s="114"/>
      <c r="AJ114" s="114"/>
      <c r="AK114" s="114"/>
      <c r="AL114" s="114"/>
      <c r="AM114" s="114"/>
      <c r="AN114" s="114"/>
      <c r="AO114" s="114"/>
      <c r="AP114" s="114"/>
      <c r="AQ114" s="114"/>
      <c r="AR114" s="114"/>
      <c r="AS114" s="114"/>
      <c r="AT114" s="114"/>
      <c r="AU114" s="114"/>
      <c r="AV114" s="114"/>
      <c r="AW114" s="114"/>
      <c r="AX114" s="114"/>
      <c r="AY114" s="114"/>
      <c r="AZ114" s="114"/>
      <c r="BA114" s="114"/>
      <c r="BB114" s="114"/>
      <c r="BC114" s="114"/>
      <c r="BD114" s="114"/>
      <c r="BE114" s="114"/>
      <c r="BF114" s="114"/>
      <c r="BG114" s="114"/>
      <c r="BH114" s="114"/>
      <c r="BI114" s="114"/>
      <c r="BJ114" s="114"/>
      <c r="BK114" s="114"/>
      <c r="BL114" s="114"/>
      <c r="BM114" s="114"/>
      <c r="BN114" s="115"/>
    </row>
    <row r="115" ht="15.75" customHeight="1">
      <c r="A115" s="113"/>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c r="AD115" s="114"/>
      <c r="AE115" s="114"/>
      <c r="AF115" s="114"/>
      <c r="AG115" s="114"/>
      <c r="AH115" s="114"/>
      <c r="AI115" s="114"/>
      <c r="AJ115" s="114"/>
      <c r="AK115" s="114"/>
      <c r="AL115" s="114"/>
      <c r="AM115" s="114"/>
      <c r="AN115" s="114"/>
      <c r="AO115" s="114"/>
      <c r="AP115" s="114"/>
      <c r="AQ115" s="114"/>
      <c r="AR115" s="114"/>
      <c r="AS115" s="114"/>
      <c r="AT115" s="114"/>
      <c r="AU115" s="114"/>
      <c r="AV115" s="114"/>
      <c r="AW115" s="114"/>
      <c r="AX115" s="114"/>
      <c r="AY115" s="114"/>
      <c r="AZ115" s="114"/>
      <c r="BA115" s="114"/>
      <c r="BB115" s="114"/>
      <c r="BC115" s="114"/>
      <c r="BD115" s="114"/>
      <c r="BE115" s="114"/>
      <c r="BF115" s="114"/>
      <c r="BG115" s="114"/>
      <c r="BH115" s="114"/>
      <c r="BI115" s="114"/>
      <c r="BJ115" s="114"/>
      <c r="BK115" s="114"/>
      <c r="BL115" s="114"/>
      <c r="BM115" s="114"/>
      <c r="BN115" s="115"/>
    </row>
    <row r="116" ht="15.75" customHeight="1">
      <c r="A116" s="113"/>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4"/>
      <c r="AE116" s="114"/>
      <c r="AF116" s="114"/>
      <c r="AG116" s="114"/>
      <c r="AH116" s="114"/>
      <c r="AI116" s="114"/>
      <c r="AJ116" s="114"/>
      <c r="AK116" s="114"/>
      <c r="AL116" s="114"/>
      <c r="AM116" s="114"/>
      <c r="AN116" s="114"/>
      <c r="AO116" s="114"/>
      <c r="AP116" s="114"/>
      <c r="AQ116" s="114"/>
      <c r="AR116" s="114"/>
      <c r="AS116" s="114"/>
      <c r="AT116" s="114"/>
      <c r="AU116" s="114"/>
      <c r="AV116" s="114"/>
      <c r="AW116" s="114"/>
      <c r="AX116" s="114"/>
      <c r="AY116" s="114"/>
      <c r="AZ116" s="114"/>
      <c r="BA116" s="114"/>
      <c r="BB116" s="114"/>
      <c r="BC116" s="114"/>
      <c r="BD116" s="114"/>
      <c r="BE116" s="114"/>
      <c r="BF116" s="114"/>
      <c r="BG116" s="114"/>
      <c r="BH116" s="114"/>
      <c r="BI116" s="114"/>
      <c r="BJ116" s="114"/>
      <c r="BK116" s="114"/>
      <c r="BL116" s="114"/>
      <c r="BM116" s="114"/>
      <c r="BN116" s="115"/>
    </row>
    <row r="117" ht="15.75" customHeight="1">
      <c r="A117" s="113"/>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4"/>
      <c r="AE117" s="114"/>
      <c r="AF117" s="114"/>
      <c r="AG117" s="114"/>
      <c r="AH117" s="114"/>
      <c r="AI117" s="114"/>
      <c r="AJ117" s="114"/>
      <c r="AK117" s="114"/>
      <c r="AL117" s="114"/>
      <c r="AM117" s="114"/>
      <c r="AN117" s="114"/>
      <c r="AO117" s="114"/>
      <c r="AP117" s="114"/>
      <c r="AQ117" s="114"/>
      <c r="AR117" s="114"/>
      <c r="AS117" s="114"/>
      <c r="AT117" s="114"/>
      <c r="AU117" s="114"/>
      <c r="AV117" s="114"/>
      <c r="AW117" s="114"/>
      <c r="AX117" s="114"/>
      <c r="AY117" s="114"/>
      <c r="AZ117" s="114"/>
      <c r="BA117" s="114"/>
      <c r="BB117" s="114"/>
      <c r="BC117" s="114"/>
      <c r="BD117" s="114"/>
      <c r="BE117" s="114"/>
      <c r="BF117" s="114"/>
      <c r="BG117" s="114"/>
      <c r="BH117" s="114"/>
      <c r="BI117" s="114"/>
      <c r="BJ117" s="114"/>
      <c r="BK117" s="114"/>
      <c r="BL117" s="114"/>
      <c r="BM117" s="114"/>
      <c r="BN117" s="115"/>
    </row>
    <row r="118" ht="15.75" customHeight="1">
      <c r="A118" s="113"/>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c r="AS118" s="114"/>
      <c r="AT118" s="114"/>
      <c r="AU118" s="114"/>
      <c r="AV118" s="114"/>
      <c r="AW118" s="114"/>
      <c r="AX118" s="114"/>
      <c r="AY118" s="114"/>
      <c r="AZ118" s="114"/>
      <c r="BA118" s="114"/>
      <c r="BB118" s="114"/>
      <c r="BC118" s="114"/>
      <c r="BD118" s="114"/>
      <c r="BE118" s="114"/>
      <c r="BF118" s="114"/>
      <c r="BG118" s="114"/>
      <c r="BH118" s="114"/>
      <c r="BI118" s="114"/>
      <c r="BJ118" s="114"/>
      <c r="BK118" s="114"/>
      <c r="BL118" s="114"/>
      <c r="BM118" s="114"/>
      <c r="BN118" s="115"/>
    </row>
    <row r="119" ht="15.75" customHeight="1">
      <c r="A119" s="113"/>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4"/>
      <c r="AH119" s="114"/>
      <c r="AI119" s="114"/>
      <c r="AJ119" s="114"/>
      <c r="AK119" s="114"/>
      <c r="AL119" s="114"/>
      <c r="AM119" s="114"/>
      <c r="AN119" s="114"/>
      <c r="AO119" s="114"/>
      <c r="AP119" s="114"/>
      <c r="AQ119" s="114"/>
      <c r="AR119" s="114"/>
      <c r="AS119" s="114"/>
      <c r="AT119" s="114"/>
      <c r="AU119" s="114"/>
      <c r="AV119" s="114"/>
      <c r="AW119" s="114"/>
      <c r="AX119" s="114"/>
      <c r="AY119" s="114"/>
      <c r="AZ119" s="114"/>
      <c r="BA119" s="114"/>
      <c r="BB119" s="114"/>
      <c r="BC119" s="114"/>
      <c r="BD119" s="114"/>
      <c r="BE119" s="114"/>
      <c r="BF119" s="114"/>
      <c r="BG119" s="114"/>
      <c r="BH119" s="114"/>
      <c r="BI119" s="114"/>
      <c r="BJ119" s="114"/>
      <c r="BK119" s="114"/>
      <c r="BL119" s="114"/>
      <c r="BM119" s="114"/>
      <c r="BN119" s="115"/>
    </row>
    <row r="120" ht="15.75" customHeight="1">
      <c r="A120" s="113"/>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4"/>
      <c r="AH120" s="114"/>
      <c r="AI120" s="114"/>
      <c r="AJ120" s="114"/>
      <c r="AK120" s="114"/>
      <c r="AL120" s="114"/>
      <c r="AM120" s="114"/>
      <c r="AN120" s="114"/>
      <c r="AO120" s="114"/>
      <c r="AP120" s="114"/>
      <c r="AQ120" s="114"/>
      <c r="AR120" s="114"/>
      <c r="AS120" s="114"/>
      <c r="AT120" s="114"/>
      <c r="AU120" s="114"/>
      <c r="AV120" s="114"/>
      <c r="AW120" s="114"/>
      <c r="AX120" s="114"/>
      <c r="AY120" s="114"/>
      <c r="AZ120" s="114"/>
      <c r="BA120" s="114"/>
      <c r="BB120" s="114"/>
      <c r="BC120" s="114"/>
      <c r="BD120" s="114"/>
      <c r="BE120" s="114"/>
      <c r="BF120" s="114"/>
      <c r="BG120" s="114"/>
      <c r="BH120" s="114"/>
      <c r="BI120" s="114"/>
      <c r="BJ120" s="114"/>
      <c r="BK120" s="114"/>
      <c r="BL120" s="114"/>
      <c r="BM120" s="114"/>
      <c r="BN120" s="115"/>
    </row>
    <row r="121" ht="15.75" customHeight="1">
      <c r="A121" s="113"/>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4"/>
      <c r="AH121" s="114"/>
      <c r="AI121" s="114"/>
      <c r="AJ121" s="114"/>
      <c r="AK121" s="114"/>
      <c r="AL121" s="114"/>
      <c r="AM121" s="114"/>
      <c r="AN121" s="114"/>
      <c r="AO121" s="114"/>
      <c r="AP121" s="114"/>
      <c r="AQ121" s="114"/>
      <c r="AR121" s="114"/>
      <c r="AS121" s="114"/>
      <c r="AT121" s="114"/>
      <c r="AU121" s="114"/>
      <c r="AV121" s="114"/>
      <c r="AW121" s="114"/>
      <c r="AX121" s="114"/>
      <c r="AY121" s="114"/>
      <c r="AZ121" s="114"/>
      <c r="BA121" s="114"/>
      <c r="BB121" s="114"/>
      <c r="BC121" s="114"/>
      <c r="BD121" s="114"/>
      <c r="BE121" s="114"/>
      <c r="BF121" s="114"/>
      <c r="BG121" s="114"/>
      <c r="BH121" s="114"/>
      <c r="BI121" s="114"/>
      <c r="BJ121" s="114"/>
      <c r="BK121" s="114"/>
      <c r="BL121" s="114"/>
      <c r="BM121" s="114"/>
      <c r="BN121" s="115"/>
    </row>
    <row r="122" ht="15.75" customHeight="1">
      <c r="A122" s="113"/>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4"/>
      <c r="AH122" s="114"/>
      <c r="AI122" s="114"/>
      <c r="AJ122" s="114"/>
      <c r="AK122" s="114"/>
      <c r="AL122" s="114"/>
      <c r="AM122" s="114"/>
      <c r="AN122" s="114"/>
      <c r="AO122" s="114"/>
      <c r="AP122" s="114"/>
      <c r="AQ122" s="114"/>
      <c r="AR122" s="114"/>
      <c r="AS122" s="114"/>
      <c r="AT122" s="114"/>
      <c r="AU122" s="114"/>
      <c r="AV122" s="114"/>
      <c r="AW122" s="114"/>
      <c r="AX122" s="114"/>
      <c r="AY122" s="114"/>
      <c r="AZ122" s="114"/>
      <c r="BA122" s="114"/>
      <c r="BB122" s="114"/>
      <c r="BC122" s="114"/>
      <c r="BD122" s="114"/>
      <c r="BE122" s="114"/>
      <c r="BF122" s="114"/>
      <c r="BG122" s="114"/>
      <c r="BH122" s="114"/>
      <c r="BI122" s="114"/>
      <c r="BJ122" s="114"/>
      <c r="BK122" s="114"/>
      <c r="BL122" s="114"/>
      <c r="BM122" s="114"/>
      <c r="BN122" s="115"/>
    </row>
    <row r="123" ht="15.75" customHeight="1">
      <c r="A123" s="113"/>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4"/>
      <c r="AO123" s="114"/>
      <c r="AP123" s="114"/>
      <c r="AQ123" s="114"/>
      <c r="AR123" s="114"/>
      <c r="AS123" s="114"/>
      <c r="AT123" s="114"/>
      <c r="AU123" s="114"/>
      <c r="AV123" s="114"/>
      <c r="AW123" s="114"/>
      <c r="AX123" s="114"/>
      <c r="AY123" s="114"/>
      <c r="AZ123" s="114"/>
      <c r="BA123" s="114"/>
      <c r="BB123" s="114"/>
      <c r="BC123" s="114"/>
      <c r="BD123" s="114"/>
      <c r="BE123" s="114"/>
      <c r="BF123" s="114"/>
      <c r="BG123" s="114"/>
      <c r="BH123" s="114"/>
      <c r="BI123" s="114"/>
      <c r="BJ123" s="114"/>
      <c r="BK123" s="114"/>
      <c r="BL123" s="114"/>
      <c r="BM123" s="114"/>
      <c r="BN123" s="115"/>
    </row>
    <row r="124" ht="15.75" customHeight="1">
      <c r="A124" s="113"/>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4"/>
      <c r="AH124" s="114"/>
      <c r="AI124" s="114"/>
      <c r="AJ124" s="114"/>
      <c r="AK124" s="114"/>
      <c r="AL124" s="114"/>
      <c r="AM124" s="114"/>
      <c r="AN124" s="114"/>
      <c r="AO124" s="114"/>
      <c r="AP124" s="114"/>
      <c r="AQ124" s="114"/>
      <c r="AR124" s="114"/>
      <c r="AS124" s="114"/>
      <c r="AT124" s="114"/>
      <c r="AU124" s="114"/>
      <c r="AV124" s="114"/>
      <c r="AW124" s="114"/>
      <c r="AX124" s="114"/>
      <c r="AY124" s="114"/>
      <c r="AZ124" s="114"/>
      <c r="BA124" s="114"/>
      <c r="BB124" s="114"/>
      <c r="BC124" s="114"/>
      <c r="BD124" s="114"/>
      <c r="BE124" s="114"/>
      <c r="BF124" s="114"/>
      <c r="BG124" s="114"/>
      <c r="BH124" s="114"/>
      <c r="BI124" s="114"/>
      <c r="BJ124" s="114"/>
      <c r="BK124" s="114"/>
      <c r="BL124" s="114"/>
      <c r="BM124" s="114"/>
      <c r="BN124" s="115"/>
    </row>
    <row r="125" ht="15.75" customHeight="1">
      <c r="A125" s="113"/>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c r="AE125" s="114"/>
      <c r="AF125" s="114"/>
      <c r="AG125" s="114"/>
      <c r="AH125" s="114"/>
      <c r="AI125" s="114"/>
      <c r="AJ125" s="114"/>
      <c r="AK125" s="114"/>
      <c r="AL125" s="114"/>
      <c r="AM125" s="114"/>
      <c r="AN125" s="114"/>
      <c r="AO125" s="114"/>
      <c r="AP125" s="114"/>
      <c r="AQ125" s="114"/>
      <c r="AR125" s="114"/>
      <c r="AS125" s="114"/>
      <c r="AT125" s="114"/>
      <c r="AU125" s="114"/>
      <c r="AV125" s="114"/>
      <c r="AW125" s="114"/>
      <c r="AX125" s="114"/>
      <c r="AY125" s="114"/>
      <c r="AZ125" s="114"/>
      <c r="BA125" s="114"/>
      <c r="BB125" s="114"/>
      <c r="BC125" s="114"/>
      <c r="BD125" s="114"/>
      <c r="BE125" s="114"/>
      <c r="BF125" s="114"/>
      <c r="BG125" s="114"/>
      <c r="BH125" s="114"/>
      <c r="BI125" s="114"/>
      <c r="BJ125" s="114"/>
      <c r="BK125" s="114"/>
      <c r="BL125" s="114"/>
      <c r="BM125" s="114"/>
      <c r="BN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4"/>
      <c r="AE126" s="114"/>
      <c r="AF126" s="114"/>
      <c r="AG126" s="114"/>
      <c r="AH126" s="114"/>
      <c r="AI126" s="114"/>
      <c r="AJ126" s="114"/>
      <c r="AK126" s="114"/>
      <c r="AL126" s="114"/>
      <c r="AM126" s="114"/>
      <c r="AN126" s="114"/>
      <c r="AO126" s="114"/>
      <c r="AP126" s="114"/>
      <c r="AQ126" s="114"/>
      <c r="AR126" s="114"/>
      <c r="AS126" s="114"/>
      <c r="AT126" s="114"/>
      <c r="AU126" s="114"/>
      <c r="AV126" s="114"/>
      <c r="AW126" s="114"/>
      <c r="AX126" s="114"/>
      <c r="AY126" s="114"/>
      <c r="AZ126" s="114"/>
      <c r="BA126" s="114"/>
      <c r="BB126" s="114"/>
      <c r="BC126" s="114"/>
      <c r="BD126" s="114"/>
      <c r="BE126" s="114"/>
      <c r="BF126" s="114"/>
      <c r="BG126" s="114"/>
      <c r="BH126" s="114"/>
      <c r="BI126" s="114"/>
      <c r="BJ126" s="114"/>
      <c r="BK126" s="114"/>
      <c r="BL126" s="114"/>
      <c r="BM126" s="114"/>
      <c r="BN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c r="AE127" s="114"/>
      <c r="AF127" s="114"/>
      <c r="AG127" s="114"/>
      <c r="AH127" s="114"/>
      <c r="AI127" s="114"/>
      <c r="AJ127" s="114"/>
      <c r="AK127" s="114"/>
      <c r="AL127" s="114"/>
      <c r="AM127" s="114"/>
      <c r="AN127" s="114"/>
      <c r="AO127" s="114"/>
      <c r="AP127" s="114"/>
      <c r="AQ127" s="114"/>
      <c r="AR127" s="114"/>
      <c r="AS127" s="114"/>
      <c r="AT127" s="114"/>
      <c r="AU127" s="114"/>
      <c r="AV127" s="114"/>
      <c r="AW127" s="114"/>
      <c r="AX127" s="114"/>
      <c r="AY127" s="114"/>
      <c r="AZ127" s="114"/>
      <c r="BA127" s="114"/>
      <c r="BB127" s="114"/>
      <c r="BC127" s="114"/>
      <c r="BD127" s="114"/>
      <c r="BE127" s="114"/>
      <c r="BF127" s="114"/>
      <c r="BG127" s="114"/>
      <c r="BH127" s="114"/>
      <c r="BI127" s="114"/>
      <c r="BJ127" s="114"/>
      <c r="BK127" s="114"/>
      <c r="BL127" s="114"/>
      <c r="BM127" s="114"/>
      <c r="BN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4"/>
      <c r="AG129" s="114"/>
      <c r="AH129" s="114"/>
      <c r="AI129" s="114"/>
      <c r="AJ129" s="114"/>
      <c r="AK129" s="114"/>
      <c r="AL129" s="114"/>
      <c r="AM129" s="114"/>
      <c r="AN129" s="114"/>
      <c r="AO129" s="114"/>
      <c r="AP129" s="114"/>
      <c r="AQ129" s="114"/>
      <c r="AR129" s="114"/>
      <c r="AS129" s="114"/>
      <c r="AT129" s="114"/>
      <c r="AU129" s="114"/>
      <c r="AV129" s="114"/>
      <c r="AW129" s="114"/>
      <c r="AX129" s="114"/>
      <c r="AY129" s="114"/>
      <c r="AZ129" s="114"/>
      <c r="BA129" s="114"/>
      <c r="BB129" s="114"/>
      <c r="BC129" s="114"/>
      <c r="BD129" s="114"/>
      <c r="BE129" s="114"/>
      <c r="BF129" s="114"/>
      <c r="BG129" s="114"/>
      <c r="BH129" s="114"/>
      <c r="BI129" s="114"/>
      <c r="BJ129" s="114"/>
      <c r="BK129" s="114"/>
      <c r="BL129" s="114"/>
      <c r="BM129" s="114"/>
      <c r="BN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4"/>
      <c r="AG130" s="114"/>
      <c r="AH130" s="114"/>
      <c r="AI130" s="114"/>
      <c r="AJ130" s="114"/>
      <c r="AK130" s="114"/>
      <c r="AL130" s="114"/>
      <c r="AM130" s="114"/>
      <c r="AN130" s="114"/>
      <c r="AO130" s="114"/>
      <c r="AP130" s="114"/>
      <c r="AQ130" s="114"/>
      <c r="AR130" s="114"/>
      <c r="AS130" s="114"/>
      <c r="AT130" s="114"/>
      <c r="AU130" s="114"/>
      <c r="AV130" s="114"/>
      <c r="AW130" s="114"/>
      <c r="AX130" s="114"/>
      <c r="AY130" s="114"/>
      <c r="AZ130" s="114"/>
      <c r="BA130" s="114"/>
      <c r="BB130" s="114"/>
      <c r="BC130" s="114"/>
      <c r="BD130" s="114"/>
      <c r="BE130" s="114"/>
      <c r="BF130" s="114"/>
      <c r="BG130" s="114"/>
      <c r="BH130" s="114"/>
      <c r="BI130" s="114"/>
      <c r="BJ130" s="114"/>
      <c r="BK130" s="114"/>
      <c r="BL130" s="114"/>
      <c r="BM130" s="114"/>
      <c r="BN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4"/>
      <c r="AG131" s="114"/>
      <c r="AH131" s="114"/>
      <c r="AI131" s="114"/>
      <c r="AJ131" s="114"/>
      <c r="AK131" s="114"/>
      <c r="AL131" s="114"/>
      <c r="AM131" s="114"/>
      <c r="AN131" s="114"/>
      <c r="AO131" s="114"/>
      <c r="AP131" s="114"/>
      <c r="AQ131" s="114"/>
      <c r="AR131" s="114"/>
      <c r="AS131" s="114"/>
      <c r="AT131" s="114"/>
      <c r="AU131" s="114"/>
      <c r="AV131" s="114"/>
      <c r="AW131" s="114"/>
      <c r="AX131" s="114"/>
      <c r="AY131" s="114"/>
      <c r="AZ131" s="114"/>
      <c r="BA131" s="114"/>
      <c r="BB131" s="114"/>
      <c r="BC131" s="114"/>
      <c r="BD131" s="114"/>
      <c r="BE131" s="114"/>
      <c r="BF131" s="114"/>
      <c r="BG131" s="114"/>
      <c r="BH131" s="114"/>
      <c r="BI131" s="114"/>
      <c r="BJ131" s="114"/>
      <c r="BK131" s="114"/>
      <c r="BL131" s="114"/>
      <c r="BM131" s="114"/>
      <c r="BN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4"/>
      <c r="AG132" s="114"/>
      <c r="AH132" s="114"/>
      <c r="AI132" s="114"/>
      <c r="AJ132" s="114"/>
      <c r="AK132" s="114"/>
      <c r="AL132" s="114"/>
      <c r="AM132" s="114"/>
      <c r="AN132" s="114"/>
      <c r="AO132" s="114"/>
      <c r="AP132" s="114"/>
      <c r="AQ132" s="114"/>
      <c r="AR132" s="114"/>
      <c r="AS132" s="114"/>
      <c r="AT132" s="114"/>
      <c r="AU132" s="114"/>
      <c r="AV132" s="114"/>
      <c r="AW132" s="114"/>
      <c r="AX132" s="114"/>
      <c r="AY132" s="114"/>
      <c r="AZ132" s="114"/>
      <c r="BA132" s="114"/>
      <c r="BB132" s="114"/>
      <c r="BC132" s="114"/>
      <c r="BD132" s="114"/>
      <c r="BE132" s="114"/>
      <c r="BF132" s="114"/>
      <c r="BG132" s="114"/>
      <c r="BH132" s="114"/>
      <c r="BI132" s="114"/>
      <c r="BJ132" s="114"/>
      <c r="BK132" s="114"/>
      <c r="BL132" s="114"/>
      <c r="BM132" s="114"/>
      <c r="BN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4"/>
      <c r="AO133" s="114"/>
      <c r="AP133" s="114"/>
      <c r="AQ133" s="114"/>
      <c r="AR133" s="114"/>
      <c r="AS133" s="114"/>
      <c r="AT133" s="114"/>
      <c r="AU133" s="114"/>
      <c r="AV133" s="114"/>
      <c r="AW133" s="114"/>
      <c r="AX133" s="114"/>
      <c r="AY133" s="114"/>
      <c r="AZ133" s="114"/>
      <c r="BA133" s="114"/>
      <c r="BB133" s="114"/>
      <c r="BC133" s="114"/>
      <c r="BD133" s="114"/>
      <c r="BE133" s="114"/>
      <c r="BF133" s="114"/>
      <c r="BG133" s="114"/>
      <c r="BH133" s="114"/>
      <c r="BI133" s="114"/>
      <c r="BJ133" s="114"/>
      <c r="BK133" s="114"/>
      <c r="BL133" s="114"/>
      <c r="BM133" s="114"/>
      <c r="BN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4"/>
      <c r="AG134" s="114"/>
      <c r="AH134" s="114"/>
      <c r="AI134" s="114"/>
      <c r="AJ134" s="114"/>
      <c r="AK134" s="114"/>
      <c r="AL134" s="114"/>
      <c r="AM134" s="114"/>
      <c r="AN134" s="114"/>
      <c r="AO134" s="114"/>
      <c r="AP134" s="114"/>
      <c r="AQ134" s="114"/>
      <c r="AR134" s="114"/>
      <c r="AS134" s="114"/>
      <c r="AT134" s="114"/>
      <c r="AU134" s="114"/>
      <c r="AV134" s="114"/>
      <c r="AW134" s="114"/>
      <c r="AX134" s="114"/>
      <c r="AY134" s="114"/>
      <c r="AZ134" s="114"/>
      <c r="BA134" s="114"/>
      <c r="BB134" s="114"/>
      <c r="BC134" s="114"/>
      <c r="BD134" s="114"/>
      <c r="BE134" s="114"/>
      <c r="BF134" s="114"/>
      <c r="BG134" s="114"/>
      <c r="BH134" s="114"/>
      <c r="BI134" s="114"/>
      <c r="BJ134" s="114"/>
      <c r="BK134" s="114"/>
      <c r="BL134" s="114"/>
      <c r="BM134" s="114"/>
      <c r="BN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4"/>
      <c r="AG135" s="114"/>
      <c r="AH135" s="114"/>
      <c r="AI135" s="114"/>
      <c r="AJ135" s="114"/>
      <c r="AK135" s="114"/>
      <c r="AL135" s="114"/>
      <c r="AM135" s="114"/>
      <c r="AN135" s="114"/>
      <c r="AO135" s="114"/>
      <c r="AP135" s="114"/>
      <c r="AQ135" s="114"/>
      <c r="AR135" s="114"/>
      <c r="AS135" s="114"/>
      <c r="AT135" s="114"/>
      <c r="AU135" s="114"/>
      <c r="AV135" s="114"/>
      <c r="AW135" s="114"/>
      <c r="AX135" s="114"/>
      <c r="AY135" s="114"/>
      <c r="AZ135" s="114"/>
      <c r="BA135" s="114"/>
      <c r="BB135" s="114"/>
      <c r="BC135" s="114"/>
      <c r="BD135" s="114"/>
      <c r="BE135" s="114"/>
      <c r="BF135" s="114"/>
      <c r="BG135" s="114"/>
      <c r="BH135" s="114"/>
      <c r="BI135" s="114"/>
      <c r="BJ135" s="114"/>
      <c r="BK135" s="114"/>
      <c r="BL135" s="114"/>
      <c r="BM135" s="114"/>
      <c r="BN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4"/>
      <c r="AG136" s="114"/>
      <c r="AH136" s="114"/>
      <c r="AI136" s="114"/>
      <c r="AJ136" s="114"/>
      <c r="AK136" s="114"/>
      <c r="AL136" s="114"/>
      <c r="AM136" s="114"/>
      <c r="AN136" s="114"/>
      <c r="AO136" s="114"/>
      <c r="AP136" s="114"/>
      <c r="AQ136" s="114"/>
      <c r="AR136" s="114"/>
      <c r="AS136" s="114"/>
      <c r="AT136" s="114"/>
      <c r="AU136" s="114"/>
      <c r="AV136" s="114"/>
      <c r="AW136" s="114"/>
      <c r="AX136" s="114"/>
      <c r="AY136" s="114"/>
      <c r="AZ136" s="114"/>
      <c r="BA136" s="114"/>
      <c r="BB136" s="114"/>
      <c r="BC136" s="114"/>
      <c r="BD136" s="114"/>
      <c r="BE136" s="114"/>
      <c r="BF136" s="114"/>
      <c r="BG136" s="114"/>
      <c r="BH136" s="114"/>
      <c r="BI136" s="114"/>
      <c r="BJ136" s="114"/>
      <c r="BK136" s="114"/>
      <c r="BL136" s="114"/>
      <c r="BM136" s="114"/>
      <c r="BN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4"/>
      <c r="AG137" s="114"/>
      <c r="AH137" s="114"/>
      <c r="AI137" s="114"/>
      <c r="AJ137" s="114"/>
      <c r="AK137" s="114"/>
      <c r="AL137" s="114"/>
      <c r="AM137" s="114"/>
      <c r="AN137" s="114"/>
      <c r="AO137" s="114"/>
      <c r="AP137" s="114"/>
      <c r="AQ137" s="114"/>
      <c r="AR137" s="114"/>
      <c r="AS137" s="114"/>
      <c r="AT137" s="114"/>
      <c r="AU137" s="114"/>
      <c r="AV137" s="114"/>
      <c r="AW137" s="114"/>
      <c r="AX137" s="114"/>
      <c r="AY137" s="114"/>
      <c r="AZ137" s="114"/>
      <c r="BA137" s="114"/>
      <c r="BB137" s="114"/>
      <c r="BC137" s="114"/>
      <c r="BD137" s="114"/>
      <c r="BE137" s="114"/>
      <c r="BF137" s="114"/>
      <c r="BG137" s="114"/>
      <c r="BH137" s="114"/>
      <c r="BI137" s="114"/>
      <c r="BJ137" s="114"/>
      <c r="BK137" s="114"/>
      <c r="BL137" s="114"/>
      <c r="BM137" s="114"/>
      <c r="BN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4"/>
      <c r="AG138" s="114"/>
      <c r="AH138" s="114"/>
      <c r="AI138" s="114"/>
      <c r="AJ138" s="114"/>
      <c r="AK138" s="114"/>
      <c r="AL138" s="114"/>
      <c r="AM138" s="114"/>
      <c r="AN138" s="114"/>
      <c r="AO138" s="114"/>
      <c r="AP138" s="114"/>
      <c r="AQ138" s="114"/>
      <c r="AR138" s="114"/>
      <c r="AS138" s="114"/>
      <c r="AT138" s="114"/>
      <c r="AU138" s="114"/>
      <c r="AV138" s="114"/>
      <c r="AW138" s="114"/>
      <c r="AX138" s="114"/>
      <c r="AY138" s="114"/>
      <c r="AZ138" s="114"/>
      <c r="BA138" s="114"/>
      <c r="BB138" s="114"/>
      <c r="BC138" s="114"/>
      <c r="BD138" s="114"/>
      <c r="BE138" s="114"/>
      <c r="BF138" s="114"/>
      <c r="BG138" s="114"/>
      <c r="BH138" s="114"/>
      <c r="BI138" s="114"/>
      <c r="BJ138" s="114"/>
      <c r="BK138" s="114"/>
      <c r="BL138" s="114"/>
      <c r="BM138" s="114"/>
      <c r="BN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4"/>
      <c r="AG139" s="114"/>
      <c r="AH139" s="114"/>
      <c r="AI139" s="114"/>
      <c r="AJ139" s="114"/>
      <c r="AK139" s="114"/>
      <c r="AL139" s="114"/>
      <c r="AM139" s="114"/>
      <c r="AN139" s="114"/>
      <c r="AO139" s="114"/>
      <c r="AP139" s="114"/>
      <c r="AQ139" s="114"/>
      <c r="AR139" s="114"/>
      <c r="AS139" s="114"/>
      <c r="AT139" s="114"/>
      <c r="AU139" s="114"/>
      <c r="AV139" s="114"/>
      <c r="AW139" s="114"/>
      <c r="AX139" s="114"/>
      <c r="AY139" s="114"/>
      <c r="AZ139" s="114"/>
      <c r="BA139" s="114"/>
      <c r="BB139" s="114"/>
      <c r="BC139" s="114"/>
      <c r="BD139" s="114"/>
      <c r="BE139" s="114"/>
      <c r="BF139" s="114"/>
      <c r="BG139" s="114"/>
      <c r="BH139" s="114"/>
      <c r="BI139" s="114"/>
      <c r="BJ139" s="114"/>
      <c r="BK139" s="114"/>
      <c r="BL139" s="114"/>
      <c r="BM139" s="114"/>
      <c r="BN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4"/>
      <c r="AG140" s="114"/>
      <c r="AH140" s="114"/>
      <c r="AI140" s="114"/>
      <c r="AJ140" s="114"/>
      <c r="AK140" s="114"/>
      <c r="AL140" s="114"/>
      <c r="AM140" s="114"/>
      <c r="AN140" s="114"/>
      <c r="AO140" s="114"/>
      <c r="AP140" s="114"/>
      <c r="AQ140" s="114"/>
      <c r="AR140" s="114"/>
      <c r="AS140" s="114"/>
      <c r="AT140" s="114"/>
      <c r="AU140" s="114"/>
      <c r="AV140" s="114"/>
      <c r="AW140" s="114"/>
      <c r="AX140" s="114"/>
      <c r="AY140" s="114"/>
      <c r="AZ140" s="114"/>
      <c r="BA140" s="114"/>
      <c r="BB140" s="114"/>
      <c r="BC140" s="114"/>
      <c r="BD140" s="114"/>
      <c r="BE140" s="114"/>
      <c r="BF140" s="114"/>
      <c r="BG140" s="114"/>
      <c r="BH140" s="114"/>
      <c r="BI140" s="114"/>
      <c r="BJ140" s="114"/>
      <c r="BK140" s="114"/>
      <c r="BL140" s="114"/>
      <c r="BM140" s="114"/>
      <c r="BN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c r="AH141" s="114"/>
      <c r="AI141" s="114"/>
      <c r="AJ141" s="114"/>
      <c r="AK141" s="114"/>
      <c r="AL141" s="114"/>
      <c r="AM141" s="114"/>
      <c r="AN141" s="114"/>
      <c r="AO141" s="114"/>
      <c r="AP141" s="114"/>
      <c r="AQ141" s="114"/>
      <c r="AR141" s="114"/>
      <c r="AS141" s="114"/>
      <c r="AT141" s="114"/>
      <c r="AU141" s="114"/>
      <c r="AV141" s="114"/>
      <c r="AW141" s="114"/>
      <c r="AX141" s="114"/>
      <c r="AY141" s="114"/>
      <c r="AZ141" s="114"/>
      <c r="BA141" s="114"/>
      <c r="BB141" s="114"/>
      <c r="BC141" s="114"/>
      <c r="BD141" s="114"/>
      <c r="BE141" s="114"/>
      <c r="BF141" s="114"/>
      <c r="BG141" s="114"/>
      <c r="BH141" s="114"/>
      <c r="BI141" s="114"/>
      <c r="BJ141" s="114"/>
      <c r="BK141" s="114"/>
      <c r="BL141" s="114"/>
      <c r="BM141" s="114"/>
      <c r="BN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4"/>
      <c r="AG142" s="114"/>
      <c r="AH142" s="114"/>
      <c r="AI142" s="114"/>
      <c r="AJ142" s="114"/>
      <c r="AK142" s="114"/>
      <c r="AL142" s="114"/>
      <c r="AM142" s="114"/>
      <c r="AN142" s="114"/>
      <c r="AO142" s="114"/>
      <c r="AP142" s="114"/>
      <c r="AQ142" s="114"/>
      <c r="AR142" s="114"/>
      <c r="AS142" s="114"/>
      <c r="AT142" s="114"/>
      <c r="AU142" s="114"/>
      <c r="AV142" s="114"/>
      <c r="AW142" s="114"/>
      <c r="AX142" s="114"/>
      <c r="AY142" s="114"/>
      <c r="AZ142" s="114"/>
      <c r="BA142" s="114"/>
      <c r="BB142" s="114"/>
      <c r="BC142" s="114"/>
      <c r="BD142" s="114"/>
      <c r="BE142" s="114"/>
      <c r="BF142" s="114"/>
      <c r="BG142" s="114"/>
      <c r="BH142" s="114"/>
      <c r="BI142" s="114"/>
      <c r="BJ142" s="114"/>
      <c r="BK142" s="114"/>
      <c r="BL142" s="114"/>
      <c r="BM142" s="114"/>
      <c r="BN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4"/>
      <c r="AG143" s="114"/>
      <c r="AH143" s="114"/>
      <c r="AI143" s="114"/>
      <c r="AJ143" s="114"/>
      <c r="AK143" s="114"/>
      <c r="AL143" s="114"/>
      <c r="AM143" s="114"/>
      <c r="AN143" s="114"/>
      <c r="AO143" s="114"/>
      <c r="AP143" s="114"/>
      <c r="AQ143" s="114"/>
      <c r="AR143" s="114"/>
      <c r="AS143" s="114"/>
      <c r="AT143" s="114"/>
      <c r="AU143" s="114"/>
      <c r="AV143" s="114"/>
      <c r="AW143" s="114"/>
      <c r="AX143" s="114"/>
      <c r="AY143" s="114"/>
      <c r="AZ143" s="114"/>
      <c r="BA143" s="114"/>
      <c r="BB143" s="114"/>
      <c r="BC143" s="114"/>
      <c r="BD143" s="114"/>
      <c r="BE143" s="114"/>
      <c r="BF143" s="114"/>
      <c r="BG143" s="114"/>
      <c r="BH143" s="114"/>
      <c r="BI143" s="114"/>
      <c r="BJ143" s="114"/>
      <c r="BK143" s="114"/>
      <c r="BL143" s="114"/>
      <c r="BM143" s="114"/>
      <c r="BN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4"/>
      <c r="AG144" s="114"/>
      <c r="AH144" s="114"/>
      <c r="AI144" s="114"/>
      <c r="AJ144" s="114"/>
      <c r="AK144" s="114"/>
      <c r="AL144" s="114"/>
      <c r="AM144" s="114"/>
      <c r="AN144" s="114"/>
      <c r="AO144" s="114"/>
      <c r="AP144" s="114"/>
      <c r="AQ144" s="114"/>
      <c r="AR144" s="114"/>
      <c r="AS144" s="114"/>
      <c r="AT144" s="114"/>
      <c r="AU144" s="114"/>
      <c r="AV144" s="114"/>
      <c r="AW144" s="114"/>
      <c r="AX144" s="114"/>
      <c r="AY144" s="114"/>
      <c r="AZ144" s="114"/>
      <c r="BA144" s="114"/>
      <c r="BB144" s="114"/>
      <c r="BC144" s="114"/>
      <c r="BD144" s="114"/>
      <c r="BE144" s="114"/>
      <c r="BF144" s="114"/>
      <c r="BG144" s="114"/>
      <c r="BH144" s="114"/>
      <c r="BI144" s="114"/>
      <c r="BJ144" s="114"/>
      <c r="BK144" s="114"/>
      <c r="BL144" s="114"/>
      <c r="BM144" s="114"/>
      <c r="BN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4"/>
      <c r="AG145" s="114"/>
      <c r="AH145" s="114"/>
      <c r="AI145" s="114"/>
      <c r="AJ145" s="114"/>
      <c r="AK145" s="114"/>
      <c r="AL145" s="114"/>
      <c r="AM145" s="114"/>
      <c r="AN145" s="114"/>
      <c r="AO145" s="114"/>
      <c r="AP145" s="114"/>
      <c r="AQ145" s="114"/>
      <c r="AR145" s="114"/>
      <c r="AS145" s="114"/>
      <c r="AT145" s="114"/>
      <c r="AU145" s="114"/>
      <c r="AV145" s="114"/>
      <c r="AW145" s="114"/>
      <c r="AX145" s="114"/>
      <c r="AY145" s="114"/>
      <c r="AZ145" s="114"/>
      <c r="BA145" s="114"/>
      <c r="BB145" s="114"/>
      <c r="BC145" s="114"/>
      <c r="BD145" s="114"/>
      <c r="BE145" s="114"/>
      <c r="BF145" s="114"/>
      <c r="BG145" s="114"/>
      <c r="BH145" s="114"/>
      <c r="BI145" s="114"/>
      <c r="BJ145" s="114"/>
      <c r="BK145" s="114"/>
      <c r="BL145" s="114"/>
      <c r="BM145" s="114"/>
      <c r="BN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4"/>
      <c r="AG146" s="114"/>
      <c r="AH146" s="114"/>
      <c r="AI146" s="114"/>
      <c r="AJ146" s="114"/>
      <c r="AK146" s="114"/>
      <c r="AL146" s="114"/>
      <c r="AM146" s="114"/>
      <c r="AN146" s="114"/>
      <c r="AO146" s="114"/>
      <c r="AP146" s="114"/>
      <c r="AQ146" s="114"/>
      <c r="AR146" s="114"/>
      <c r="AS146" s="114"/>
      <c r="AT146" s="114"/>
      <c r="AU146" s="114"/>
      <c r="AV146" s="114"/>
      <c r="AW146" s="114"/>
      <c r="AX146" s="114"/>
      <c r="AY146" s="114"/>
      <c r="AZ146" s="114"/>
      <c r="BA146" s="114"/>
      <c r="BB146" s="114"/>
      <c r="BC146" s="114"/>
      <c r="BD146" s="114"/>
      <c r="BE146" s="114"/>
      <c r="BF146" s="114"/>
      <c r="BG146" s="114"/>
      <c r="BH146" s="114"/>
      <c r="BI146" s="114"/>
      <c r="BJ146" s="114"/>
      <c r="BK146" s="114"/>
      <c r="BL146" s="114"/>
      <c r="BM146" s="114"/>
      <c r="BN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4"/>
      <c r="AG147" s="114"/>
      <c r="AH147" s="114"/>
      <c r="AI147" s="114"/>
      <c r="AJ147" s="114"/>
      <c r="AK147" s="114"/>
      <c r="AL147" s="114"/>
      <c r="AM147" s="114"/>
      <c r="AN147" s="114"/>
      <c r="AO147" s="114"/>
      <c r="AP147" s="114"/>
      <c r="AQ147" s="114"/>
      <c r="AR147" s="114"/>
      <c r="AS147" s="114"/>
      <c r="AT147" s="114"/>
      <c r="AU147" s="114"/>
      <c r="AV147" s="114"/>
      <c r="AW147" s="114"/>
      <c r="AX147" s="114"/>
      <c r="AY147" s="114"/>
      <c r="AZ147" s="114"/>
      <c r="BA147" s="114"/>
      <c r="BB147" s="114"/>
      <c r="BC147" s="114"/>
      <c r="BD147" s="114"/>
      <c r="BE147" s="114"/>
      <c r="BF147" s="114"/>
      <c r="BG147" s="114"/>
      <c r="BH147" s="114"/>
      <c r="BI147" s="114"/>
      <c r="BJ147" s="114"/>
      <c r="BK147" s="114"/>
      <c r="BL147" s="114"/>
      <c r="BM147" s="114"/>
      <c r="BN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4"/>
      <c r="AG148" s="114"/>
      <c r="AH148" s="114"/>
      <c r="AI148" s="114"/>
      <c r="AJ148" s="114"/>
      <c r="AK148" s="114"/>
      <c r="AL148" s="114"/>
      <c r="AM148" s="114"/>
      <c r="AN148" s="114"/>
      <c r="AO148" s="114"/>
      <c r="AP148" s="114"/>
      <c r="AQ148" s="114"/>
      <c r="AR148" s="114"/>
      <c r="AS148" s="114"/>
      <c r="AT148" s="114"/>
      <c r="AU148" s="114"/>
      <c r="AV148" s="114"/>
      <c r="AW148" s="114"/>
      <c r="AX148" s="114"/>
      <c r="AY148" s="114"/>
      <c r="AZ148" s="114"/>
      <c r="BA148" s="114"/>
      <c r="BB148" s="114"/>
      <c r="BC148" s="114"/>
      <c r="BD148" s="114"/>
      <c r="BE148" s="114"/>
      <c r="BF148" s="114"/>
      <c r="BG148" s="114"/>
      <c r="BH148" s="114"/>
      <c r="BI148" s="114"/>
      <c r="BJ148" s="114"/>
      <c r="BK148" s="114"/>
      <c r="BL148" s="114"/>
      <c r="BM148" s="114"/>
      <c r="BN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4"/>
      <c r="AG149" s="114"/>
      <c r="AH149" s="114"/>
      <c r="AI149" s="114"/>
      <c r="AJ149" s="114"/>
      <c r="AK149" s="114"/>
      <c r="AL149" s="114"/>
      <c r="AM149" s="114"/>
      <c r="AN149" s="114"/>
      <c r="AO149" s="114"/>
      <c r="AP149" s="114"/>
      <c r="AQ149" s="114"/>
      <c r="AR149" s="114"/>
      <c r="AS149" s="114"/>
      <c r="AT149" s="114"/>
      <c r="AU149" s="114"/>
      <c r="AV149" s="114"/>
      <c r="AW149" s="114"/>
      <c r="AX149" s="114"/>
      <c r="AY149" s="114"/>
      <c r="AZ149" s="114"/>
      <c r="BA149" s="114"/>
      <c r="BB149" s="114"/>
      <c r="BC149" s="114"/>
      <c r="BD149" s="114"/>
      <c r="BE149" s="114"/>
      <c r="BF149" s="114"/>
      <c r="BG149" s="114"/>
      <c r="BH149" s="114"/>
      <c r="BI149" s="114"/>
      <c r="BJ149" s="114"/>
      <c r="BK149" s="114"/>
      <c r="BL149" s="114"/>
      <c r="BM149" s="114"/>
      <c r="BN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4"/>
      <c r="AG150" s="114"/>
      <c r="AH150" s="114"/>
      <c r="AI150" s="114"/>
      <c r="AJ150" s="114"/>
      <c r="AK150" s="114"/>
      <c r="AL150" s="114"/>
      <c r="AM150" s="114"/>
      <c r="AN150" s="114"/>
      <c r="AO150" s="114"/>
      <c r="AP150" s="114"/>
      <c r="AQ150" s="114"/>
      <c r="AR150" s="114"/>
      <c r="AS150" s="114"/>
      <c r="AT150" s="114"/>
      <c r="AU150" s="114"/>
      <c r="AV150" s="114"/>
      <c r="AW150" s="114"/>
      <c r="AX150" s="114"/>
      <c r="AY150" s="114"/>
      <c r="AZ150" s="114"/>
      <c r="BA150" s="114"/>
      <c r="BB150" s="114"/>
      <c r="BC150" s="114"/>
      <c r="BD150" s="114"/>
      <c r="BE150" s="114"/>
      <c r="BF150" s="114"/>
      <c r="BG150" s="114"/>
      <c r="BH150" s="114"/>
      <c r="BI150" s="114"/>
      <c r="BJ150" s="114"/>
      <c r="BK150" s="114"/>
      <c r="BL150" s="114"/>
      <c r="BM150" s="114"/>
      <c r="BN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4"/>
      <c r="AG151" s="114"/>
      <c r="AH151" s="114"/>
      <c r="AI151" s="114"/>
      <c r="AJ151" s="114"/>
      <c r="AK151" s="114"/>
      <c r="AL151" s="114"/>
      <c r="AM151" s="114"/>
      <c r="AN151" s="114"/>
      <c r="AO151" s="114"/>
      <c r="AP151" s="114"/>
      <c r="AQ151" s="114"/>
      <c r="AR151" s="114"/>
      <c r="AS151" s="114"/>
      <c r="AT151" s="114"/>
      <c r="AU151" s="114"/>
      <c r="AV151" s="114"/>
      <c r="AW151" s="114"/>
      <c r="AX151" s="114"/>
      <c r="AY151" s="114"/>
      <c r="AZ151" s="114"/>
      <c r="BA151" s="114"/>
      <c r="BB151" s="114"/>
      <c r="BC151" s="114"/>
      <c r="BD151" s="114"/>
      <c r="BE151" s="114"/>
      <c r="BF151" s="114"/>
      <c r="BG151" s="114"/>
      <c r="BH151" s="114"/>
      <c r="BI151" s="114"/>
      <c r="BJ151" s="114"/>
      <c r="BK151" s="114"/>
      <c r="BL151" s="114"/>
      <c r="BM151" s="114"/>
      <c r="BN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4"/>
      <c r="AG152" s="114"/>
      <c r="AH152" s="114"/>
      <c r="AI152" s="114"/>
      <c r="AJ152" s="114"/>
      <c r="AK152" s="114"/>
      <c r="AL152" s="114"/>
      <c r="AM152" s="114"/>
      <c r="AN152" s="114"/>
      <c r="AO152" s="114"/>
      <c r="AP152" s="114"/>
      <c r="AQ152" s="114"/>
      <c r="AR152" s="114"/>
      <c r="AS152" s="114"/>
      <c r="AT152" s="114"/>
      <c r="AU152" s="114"/>
      <c r="AV152" s="114"/>
      <c r="AW152" s="114"/>
      <c r="AX152" s="114"/>
      <c r="AY152" s="114"/>
      <c r="AZ152" s="114"/>
      <c r="BA152" s="114"/>
      <c r="BB152" s="114"/>
      <c r="BC152" s="114"/>
      <c r="BD152" s="114"/>
      <c r="BE152" s="114"/>
      <c r="BF152" s="114"/>
      <c r="BG152" s="114"/>
      <c r="BH152" s="114"/>
      <c r="BI152" s="114"/>
      <c r="BJ152" s="114"/>
      <c r="BK152" s="114"/>
      <c r="BL152" s="114"/>
      <c r="BM152" s="114"/>
      <c r="BN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4"/>
      <c r="AG153" s="114"/>
      <c r="AH153" s="114"/>
      <c r="AI153" s="114"/>
      <c r="AJ153" s="114"/>
      <c r="AK153" s="114"/>
      <c r="AL153" s="114"/>
      <c r="AM153" s="114"/>
      <c r="AN153" s="114"/>
      <c r="AO153" s="114"/>
      <c r="AP153" s="114"/>
      <c r="AQ153" s="114"/>
      <c r="AR153" s="114"/>
      <c r="AS153" s="114"/>
      <c r="AT153" s="114"/>
      <c r="AU153" s="114"/>
      <c r="AV153" s="114"/>
      <c r="AW153" s="114"/>
      <c r="AX153" s="114"/>
      <c r="AY153" s="114"/>
      <c r="AZ153" s="114"/>
      <c r="BA153" s="114"/>
      <c r="BB153" s="114"/>
      <c r="BC153" s="114"/>
      <c r="BD153" s="114"/>
      <c r="BE153" s="114"/>
      <c r="BF153" s="114"/>
      <c r="BG153" s="114"/>
      <c r="BH153" s="114"/>
      <c r="BI153" s="114"/>
      <c r="BJ153" s="114"/>
      <c r="BK153" s="114"/>
      <c r="BL153" s="114"/>
      <c r="BM153" s="114"/>
      <c r="BN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4"/>
      <c r="AG154" s="114"/>
      <c r="AH154" s="114"/>
      <c r="AI154" s="114"/>
      <c r="AJ154" s="114"/>
      <c r="AK154" s="114"/>
      <c r="AL154" s="114"/>
      <c r="AM154" s="114"/>
      <c r="AN154" s="114"/>
      <c r="AO154" s="114"/>
      <c r="AP154" s="114"/>
      <c r="AQ154" s="114"/>
      <c r="AR154" s="114"/>
      <c r="AS154" s="114"/>
      <c r="AT154" s="114"/>
      <c r="AU154" s="114"/>
      <c r="AV154" s="114"/>
      <c r="AW154" s="114"/>
      <c r="AX154" s="114"/>
      <c r="AY154" s="114"/>
      <c r="AZ154" s="114"/>
      <c r="BA154" s="114"/>
      <c r="BB154" s="114"/>
      <c r="BC154" s="114"/>
      <c r="BD154" s="114"/>
      <c r="BE154" s="114"/>
      <c r="BF154" s="114"/>
      <c r="BG154" s="114"/>
      <c r="BH154" s="114"/>
      <c r="BI154" s="114"/>
      <c r="BJ154" s="114"/>
      <c r="BK154" s="114"/>
      <c r="BL154" s="114"/>
      <c r="BM154" s="114"/>
      <c r="BN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4"/>
      <c r="AG155" s="114"/>
      <c r="AH155" s="114"/>
      <c r="AI155" s="114"/>
      <c r="AJ155" s="114"/>
      <c r="AK155" s="114"/>
      <c r="AL155" s="114"/>
      <c r="AM155" s="114"/>
      <c r="AN155" s="114"/>
      <c r="AO155" s="114"/>
      <c r="AP155" s="114"/>
      <c r="AQ155" s="114"/>
      <c r="AR155" s="114"/>
      <c r="AS155" s="114"/>
      <c r="AT155" s="114"/>
      <c r="AU155" s="114"/>
      <c r="AV155" s="114"/>
      <c r="AW155" s="114"/>
      <c r="AX155" s="114"/>
      <c r="AY155" s="114"/>
      <c r="AZ155" s="114"/>
      <c r="BA155" s="114"/>
      <c r="BB155" s="114"/>
      <c r="BC155" s="114"/>
      <c r="BD155" s="114"/>
      <c r="BE155" s="114"/>
      <c r="BF155" s="114"/>
      <c r="BG155" s="114"/>
      <c r="BH155" s="114"/>
      <c r="BI155" s="114"/>
      <c r="BJ155" s="114"/>
      <c r="BK155" s="114"/>
      <c r="BL155" s="114"/>
      <c r="BM155" s="114"/>
      <c r="BN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4"/>
      <c r="AG156" s="114"/>
      <c r="AH156" s="114"/>
      <c r="AI156" s="114"/>
      <c r="AJ156" s="114"/>
      <c r="AK156" s="114"/>
      <c r="AL156" s="114"/>
      <c r="AM156" s="114"/>
      <c r="AN156" s="114"/>
      <c r="AO156" s="114"/>
      <c r="AP156" s="114"/>
      <c r="AQ156" s="114"/>
      <c r="AR156" s="114"/>
      <c r="AS156" s="114"/>
      <c r="AT156" s="114"/>
      <c r="AU156" s="114"/>
      <c r="AV156" s="114"/>
      <c r="AW156" s="114"/>
      <c r="AX156" s="114"/>
      <c r="AY156" s="114"/>
      <c r="AZ156" s="114"/>
      <c r="BA156" s="114"/>
      <c r="BB156" s="114"/>
      <c r="BC156" s="114"/>
      <c r="BD156" s="114"/>
      <c r="BE156" s="114"/>
      <c r="BF156" s="114"/>
      <c r="BG156" s="114"/>
      <c r="BH156" s="114"/>
      <c r="BI156" s="114"/>
      <c r="BJ156" s="114"/>
      <c r="BK156" s="114"/>
      <c r="BL156" s="114"/>
      <c r="BM156" s="114"/>
      <c r="BN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4"/>
      <c r="AH157" s="114"/>
      <c r="AI157" s="114"/>
      <c r="AJ157" s="114"/>
      <c r="AK157" s="114"/>
      <c r="AL157" s="114"/>
      <c r="AM157" s="114"/>
      <c r="AN157" s="114"/>
      <c r="AO157" s="114"/>
      <c r="AP157" s="114"/>
      <c r="AQ157" s="114"/>
      <c r="AR157" s="114"/>
      <c r="AS157" s="114"/>
      <c r="AT157" s="114"/>
      <c r="AU157" s="114"/>
      <c r="AV157" s="114"/>
      <c r="AW157" s="114"/>
      <c r="AX157" s="114"/>
      <c r="AY157" s="114"/>
      <c r="AZ157" s="114"/>
      <c r="BA157" s="114"/>
      <c r="BB157" s="114"/>
      <c r="BC157" s="114"/>
      <c r="BD157" s="114"/>
      <c r="BE157" s="114"/>
      <c r="BF157" s="114"/>
      <c r="BG157" s="114"/>
      <c r="BH157" s="114"/>
      <c r="BI157" s="114"/>
      <c r="BJ157" s="114"/>
      <c r="BK157" s="114"/>
      <c r="BL157" s="114"/>
      <c r="BM157" s="114"/>
      <c r="BN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4"/>
      <c r="AH158" s="114"/>
      <c r="AI158" s="114"/>
      <c r="AJ158" s="114"/>
      <c r="AK158" s="114"/>
      <c r="AL158" s="114"/>
      <c r="AM158" s="114"/>
      <c r="AN158" s="114"/>
      <c r="AO158" s="114"/>
      <c r="AP158" s="114"/>
      <c r="AQ158" s="114"/>
      <c r="AR158" s="114"/>
      <c r="AS158" s="114"/>
      <c r="AT158" s="114"/>
      <c r="AU158" s="114"/>
      <c r="AV158" s="114"/>
      <c r="AW158" s="114"/>
      <c r="AX158" s="114"/>
      <c r="AY158" s="114"/>
      <c r="AZ158" s="114"/>
      <c r="BA158" s="114"/>
      <c r="BB158" s="114"/>
      <c r="BC158" s="114"/>
      <c r="BD158" s="114"/>
      <c r="BE158" s="114"/>
      <c r="BF158" s="114"/>
      <c r="BG158" s="114"/>
      <c r="BH158" s="114"/>
      <c r="BI158" s="114"/>
      <c r="BJ158" s="114"/>
      <c r="BK158" s="114"/>
      <c r="BL158" s="114"/>
      <c r="BM158" s="114"/>
      <c r="BN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4"/>
      <c r="AH159" s="114"/>
      <c r="AI159" s="114"/>
      <c r="AJ159" s="114"/>
      <c r="AK159" s="114"/>
      <c r="AL159" s="114"/>
      <c r="AM159" s="114"/>
      <c r="AN159" s="114"/>
      <c r="AO159" s="114"/>
      <c r="AP159" s="114"/>
      <c r="AQ159" s="114"/>
      <c r="AR159" s="114"/>
      <c r="AS159" s="114"/>
      <c r="AT159" s="114"/>
      <c r="AU159" s="114"/>
      <c r="AV159" s="114"/>
      <c r="AW159" s="114"/>
      <c r="AX159" s="114"/>
      <c r="AY159" s="114"/>
      <c r="AZ159" s="114"/>
      <c r="BA159" s="114"/>
      <c r="BB159" s="114"/>
      <c r="BC159" s="114"/>
      <c r="BD159" s="114"/>
      <c r="BE159" s="114"/>
      <c r="BF159" s="114"/>
      <c r="BG159" s="114"/>
      <c r="BH159" s="114"/>
      <c r="BI159" s="114"/>
      <c r="BJ159" s="114"/>
      <c r="BK159" s="114"/>
      <c r="BL159" s="114"/>
      <c r="BM159" s="114"/>
      <c r="BN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4"/>
      <c r="AH160" s="114"/>
      <c r="AI160" s="114"/>
      <c r="AJ160" s="114"/>
      <c r="AK160" s="114"/>
      <c r="AL160" s="114"/>
      <c r="AM160" s="114"/>
      <c r="AN160" s="114"/>
      <c r="AO160" s="114"/>
      <c r="AP160" s="114"/>
      <c r="AQ160" s="114"/>
      <c r="AR160" s="114"/>
      <c r="AS160" s="114"/>
      <c r="AT160" s="114"/>
      <c r="AU160" s="114"/>
      <c r="AV160" s="114"/>
      <c r="AW160" s="114"/>
      <c r="AX160" s="114"/>
      <c r="AY160" s="114"/>
      <c r="AZ160" s="114"/>
      <c r="BA160" s="114"/>
      <c r="BB160" s="114"/>
      <c r="BC160" s="114"/>
      <c r="BD160" s="114"/>
      <c r="BE160" s="114"/>
      <c r="BF160" s="114"/>
      <c r="BG160" s="114"/>
      <c r="BH160" s="114"/>
      <c r="BI160" s="114"/>
      <c r="BJ160" s="114"/>
      <c r="BK160" s="114"/>
      <c r="BL160" s="114"/>
      <c r="BM160" s="114"/>
      <c r="BN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4"/>
      <c r="AH161" s="114"/>
      <c r="AI161" s="114"/>
      <c r="AJ161" s="114"/>
      <c r="AK161" s="114"/>
      <c r="AL161" s="114"/>
      <c r="AM161" s="114"/>
      <c r="AN161" s="114"/>
      <c r="AO161" s="114"/>
      <c r="AP161" s="114"/>
      <c r="AQ161" s="114"/>
      <c r="AR161" s="114"/>
      <c r="AS161" s="114"/>
      <c r="AT161" s="114"/>
      <c r="AU161" s="114"/>
      <c r="AV161" s="114"/>
      <c r="AW161" s="114"/>
      <c r="AX161" s="114"/>
      <c r="AY161" s="114"/>
      <c r="AZ161" s="114"/>
      <c r="BA161" s="114"/>
      <c r="BB161" s="114"/>
      <c r="BC161" s="114"/>
      <c r="BD161" s="114"/>
      <c r="BE161" s="114"/>
      <c r="BF161" s="114"/>
      <c r="BG161" s="114"/>
      <c r="BH161" s="114"/>
      <c r="BI161" s="114"/>
      <c r="BJ161" s="114"/>
      <c r="BK161" s="114"/>
      <c r="BL161" s="114"/>
      <c r="BM161" s="114"/>
      <c r="BN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4"/>
      <c r="AH162" s="114"/>
      <c r="AI162" s="114"/>
      <c r="AJ162" s="114"/>
      <c r="AK162" s="114"/>
      <c r="AL162" s="114"/>
      <c r="AM162" s="114"/>
      <c r="AN162" s="114"/>
      <c r="AO162" s="114"/>
      <c r="AP162" s="114"/>
      <c r="AQ162" s="114"/>
      <c r="AR162" s="114"/>
      <c r="AS162" s="114"/>
      <c r="AT162" s="114"/>
      <c r="AU162" s="114"/>
      <c r="AV162" s="114"/>
      <c r="AW162" s="114"/>
      <c r="AX162" s="114"/>
      <c r="AY162" s="114"/>
      <c r="AZ162" s="114"/>
      <c r="BA162" s="114"/>
      <c r="BB162" s="114"/>
      <c r="BC162" s="114"/>
      <c r="BD162" s="114"/>
      <c r="BE162" s="114"/>
      <c r="BF162" s="114"/>
      <c r="BG162" s="114"/>
      <c r="BH162" s="114"/>
      <c r="BI162" s="114"/>
      <c r="BJ162" s="114"/>
      <c r="BK162" s="114"/>
      <c r="BL162" s="114"/>
      <c r="BM162" s="114"/>
      <c r="BN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4"/>
      <c r="AH164" s="114"/>
      <c r="AI164" s="114"/>
      <c r="AJ164" s="114"/>
      <c r="AK164" s="114"/>
      <c r="AL164" s="114"/>
      <c r="AM164" s="114"/>
      <c r="AN164" s="114"/>
      <c r="AO164" s="114"/>
      <c r="AP164" s="114"/>
      <c r="AQ164" s="114"/>
      <c r="AR164" s="114"/>
      <c r="AS164" s="114"/>
      <c r="AT164" s="114"/>
      <c r="AU164" s="114"/>
      <c r="AV164" s="114"/>
      <c r="AW164" s="114"/>
      <c r="AX164" s="114"/>
      <c r="AY164" s="114"/>
      <c r="AZ164" s="114"/>
      <c r="BA164" s="114"/>
      <c r="BB164" s="114"/>
      <c r="BC164" s="114"/>
      <c r="BD164" s="114"/>
      <c r="BE164" s="114"/>
      <c r="BF164" s="114"/>
      <c r="BG164" s="114"/>
      <c r="BH164" s="114"/>
      <c r="BI164" s="114"/>
      <c r="BJ164" s="114"/>
      <c r="BK164" s="114"/>
      <c r="BL164" s="114"/>
      <c r="BM164" s="114"/>
      <c r="BN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4"/>
      <c r="AH165" s="114"/>
      <c r="AI165" s="114"/>
      <c r="AJ165" s="114"/>
      <c r="AK165" s="114"/>
      <c r="AL165" s="114"/>
      <c r="AM165" s="114"/>
      <c r="AN165" s="114"/>
      <c r="AO165" s="114"/>
      <c r="AP165" s="114"/>
      <c r="AQ165" s="114"/>
      <c r="AR165" s="114"/>
      <c r="AS165" s="114"/>
      <c r="AT165" s="114"/>
      <c r="AU165" s="114"/>
      <c r="AV165" s="114"/>
      <c r="AW165" s="114"/>
      <c r="AX165" s="114"/>
      <c r="AY165" s="114"/>
      <c r="AZ165" s="114"/>
      <c r="BA165" s="114"/>
      <c r="BB165" s="114"/>
      <c r="BC165" s="114"/>
      <c r="BD165" s="114"/>
      <c r="BE165" s="114"/>
      <c r="BF165" s="114"/>
      <c r="BG165" s="114"/>
      <c r="BH165" s="114"/>
      <c r="BI165" s="114"/>
      <c r="BJ165" s="114"/>
      <c r="BK165" s="114"/>
      <c r="BL165" s="114"/>
      <c r="BM165" s="114"/>
      <c r="BN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4"/>
      <c r="AH166" s="114"/>
      <c r="AI166" s="114"/>
      <c r="AJ166" s="114"/>
      <c r="AK166" s="114"/>
      <c r="AL166" s="114"/>
      <c r="AM166" s="114"/>
      <c r="AN166" s="114"/>
      <c r="AO166" s="114"/>
      <c r="AP166" s="114"/>
      <c r="AQ166" s="114"/>
      <c r="AR166" s="114"/>
      <c r="AS166" s="114"/>
      <c r="AT166" s="114"/>
      <c r="AU166" s="114"/>
      <c r="AV166" s="114"/>
      <c r="AW166" s="114"/>
      <c r="AX166" s="114"/>
      <c r="AY166" s="114"/>
      <c r="AZ166" s="114"/>
      <c r="BA166" s="114"/>
      <c r="BB166" s="114"/>
      <c r="BC166" s="114"/>
      <c r="BD166" s="114"/>
      <c r="BE166" s="114"/>
      <c r="BF166" s="114"/>
      <c r="BG166" s="114"/>
      <c r="BH166" s="114"/>
      <c r="BI166" s="114"/>
      <c r="BJ166" s="114"/>
      <c r="BK166" s="114"/>
      <c r="BL166" s="114"/>
      <c r="BM166" s="114"/>
      <c r="BN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4"/>
      <c r="AH167" s="114"/>
      <c r="AI167" s="114"/>
      <c r="AJ167" s="114"/>
      <c r="AK167" s="114"/>
      <c r="AL167" s="114"/>
      <c r="AM167" s="114"/>
      <c r="AN167" s="114"/>
      <c r="AO167" s="114"/>
      <c r="AP167" s="114"/>
      <c r="AQ167" s="114"/>
      <c r="AR167" s="114"/>
      <c r="AS167" s="114"/>
      <c r="AT167" s="114"/>
      <c r="AU167" s="114"/>
      <c r="AV167" s="114"/>
      <c r="AW167" s="114"/>
      <c r="AX167" s="114"/>
      <c r="AY167" s="114"/>
      <c r="AZ167" s="114"/>
      <c r="BA167" s="114"/>
      <c r="BB167" s="114"/>
      <c r="BC167" s="114"/>
      <c r="BD167" s="114"/>
      <c r="BE167" s="114"/>
      <c r="BF167" s="114"/>
      <c r="BG167" s="114"/>
      <c r="BH167" s="114"/>
      <c r="BI167" s="114"/>
      <c r="BJ167" s="114"/>
      <c r="BK167" s="114"/>
      <c r="BL167" s="114"/>
      <c r="BM167" s="114"/>
      <c r="BN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4"/>
      <c r="AH168" s="114"/>
      <c r="AI168" s="114"/>
      <c r="AJ168" s="114"/>
      <c r="AK168" s="114"/>
      <c r="AL168" s="114"/>
      <c r="AM168" s="114"/>
      <c r="AN168" s="114"/>
      <c r="AO168" s="114"/>
      <c r="AP168" s="114"/>
      <c r="AQ168" s="114"/>
      <c r="AR168" s="114"/>
      <c r="AS168" s="114"/>
      <c r="AT168" s="114"/>
      <c r="AU168" s="114"/>
      <c r="AV168" s="114"/>
      <c r="AW168" s="114"/>
      <c r="AX168" s="114"/>
      <c r="AY168" s="114"/>
      <c r="AZ168" s="114"/>
      <c r="BA168" s="114"/>
      <c r="BB168" s="114"/>
      <c r="BC168" s="114"/>
      <c r="BD168" s="114"/>
      <c r="BE168" s="114"/>
      <c r="BF168" s="114"/>
      <c r="BG168" s="114"/>
      <c r="BH168" s="114"/>
      <c r="BI168" s="114"/>
      <c r="BJ168" s="114"/>
      <c r="BK168" s="114"/>
      <c r="BL168" s="114"/>
      <c r="BM168" s="114"/>
      <c r="BN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4"/>
      <c r="AH169" s="114"/>
      <c r="AI169" s="114"/>
      <c r="AJ169" s="114"/>
      <c r="AK169" s="114"/>
      <c r="AL169" s="114"/>
      <c r="AM169" s="114"/>
      <c r="AN169" s="114"/>
      <c r="AO169" s="114"/>
      <c r="AP169" s="114"/>
      <c r="AQ169" s="114"/>
      <c r="AR169" s="114"/>
      <c r="AS169" s="114"/>
      <c r="AT169" s="114"/>
      <c r="AU169" s="114"/>
      <c r="AV169" s="114"/>
      <c r="AW169" s="114"/>
      <c r="AX169" s="114"/>
      <c r="AY169" s="114"/>
      <c r="AZ169" s="114"/>
      <c r="BA169" s="114"/>
      <c r="BB169" s="114"/>
      <c r="BC169" s="114"/>
      <c r="BD169" s="114"/>
      <c r="BE169" s="114"/>
      <c r="BF169" s="114"/>
      <c r="BG169" s="114"/>
      <c r="BH169" s="114"/>
      <c r="BI169" s="114"/>
      <c r="BJ169" s="114"/>
      <c r="BK169" s="114"/>
      <c r="BL169" s="114"/>
      <c r="BM169" s="114"/>
      <c r="BN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4"/>
      <c r="AH170" s="114"/>
      <c r="AI170" s="114"/>
      <c r="AJ170" s="114"/>
      <c r="AK170" s="114"/>
      <c r="AL170" s="114"/>
      <c r="AM170" s="114"/>
      <c r="AN170" s="114"/>
      <c r="AO170" s="114"/>
      <c r="AP170" s="114"/>
      <c r="AQ170" s="114"/>
      <c r="AR170" s="114"/>
      <c r="AS170" s="114"/>
      <c r="AT170" s="114"/>
      <c r="AU170" s="114"/>
      <c r="AV170" s="114"/>
      <c r="AW170" s="114"/>
      <c r="AX170" s="114"/>
      <c r="AY170" s="114"/>
      <c r="AZ170" s="114"/>
      <c r="BA170" s="114"/>
      <c r="BB170" s="114"/>
      <c r="BC170" s="114"/>
      <c r="BD170" s="114"/>
      <c r="BE170" s="114"/>
      <c r="BF170" s="114"/>
      <c r="BG170" s="114"/>
      <c r="BH170" s="114"/>
      <c r="BI170" s="114"/>
      <c r="BJ170" s="114"/>
      <c r="BK170" s="114"/>
      <c r="BL170" s="114"/>
      <c r="BM170" s="114"/>
      <c r="BN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4"/>
      <c r="AH171" s="114"/>
      <c r="AI171" s="114"/>
      <c r="AJ171" s="114"/>
      <c r="AK171" s="114"/>
      <c r="AL171" s="114"/>
      <c r="AM171" s="114"/>
      <c r="AN171" s="114"/>
      <c r="AO171" s="114"/>
      <c r="AP171" s="114"/>
      <c r="AQ171" s="114"/>
      <c r="AR171" s="114"/>
      <c r="AS171" s="114"/>
      <c r="AT171" s="114"/>
      <c r="AU171" s="114"/>
      <c r="AV171" s="114"/>
      <c r="AW171" s="114"/>
      <c r="AX171" s="114"/>
      <c r="AY171" s="114"/>
      <c r="AZ171" s="114"/>
      <c r="BA171" s="114"/>
      <c r="BB171" s="114"/>
      <c r="BC171" s="114"/>
      <c r="BD171" s="114"/>
      <c r="BE171" s="114"/>
      <c r="BF171" s="114"/>
      <c r="BG171" s="114"/>
      <c r="BH171" s="114"/>
      <c r="BI171" s="114"/>
      <c r="BJ171" s="114"/>
      <c r="BK171" s="114"/>
      <c r="BL171" s="114"/>
      <c r="BM171" s="114"/>
      <c r="BN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4"/>
      <c r="AH172" s="114"/>
      <c r="AI172" s="114"/>
      <c r="AJ172" s="114"/>
      <c r="AK172" s="114"/>
      <c r="AL172" s="114"/>
      <c r="AM172" s="114"/>
      <c r="AN172" s="114"/>
      <c r="AO172" s="114"/>
      <c r="AP172" s="114"/>
      <c r="AQ172" s="114"/>
      <c r="AR172" s="114"/>
      <c r="AS172" s="114"/>
      <c r="AT172" s="114"/>
      <c r="AU172" s="114"/>
      <c r="AV172" s="114"/>
      <c r="AW172" s="114"/>
      <c r="AX172" s="114"/>
      <c r="AY172" s="114"/>
      <c r="AZ172" s="114"/>
      <c r="BA172" s="114"/>
      <c r="BB172" s="114"/>
      <c r="BC172" s="114"/>
      <c r="BD172" s="114"/>
      <c r="BE172" s="114"/>
      <c r="BF172" s="114"/>
      <c r="BG172" s="114"/>
      <c r="BH172" s="114"/>
      <c r="BI172" s="114"/>
      <c r="BJ172" s="114"/>
      <c r="BK172" s="114"/>
      <c r="BL172" s="114"/>
      <c r="BM172" s="114"/>
      <c r="BN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c r="AH173" s="114"/>
      <c r="AI173" s="114"/>
      <c r="AJ173" s="114"/>
      <c r="AK173" s="114"/>
      <c r="AL173" s="114"/>
      <c r="AM173" s="114"/>
      <c r="AN173" s="114"/>
      <c r="AO173" s="114"/>
      <c r="AP173" s="114"/>
      <c r="AQ173" s="114"/>
      <c r="AR173" s="114"/>
      <c r="AS173" s="114"/>
      <c r="AT173" s="114"/>
      <c r="AU173" s="114"/>
      <c r="AV173" s="114"/>
      <c r="AW173" s="114"/>
      <c r="AX173" s="114"/>
      <c r="AY173" s="114"/>
      <c r="AZ173" s="114"/>
      <c r="BA173" s="114"/>
      <c r="BB173" s="114"/>
      <c r="BC173" s="114"/>
      <c r="BD173" s="114"/>
      <c r="BE173" s="114"/>
      <c r="BF173" s="114"/>
      <c r="BG173" s="114"/>
      <c r="BH173" s="114"/>
      <c r="BI173" s="114"/>
      <c r="BJ173" s="114"/>
      <c r="BK173" s="114"/>
      <c r="BL173" s="114"/>
      <c r="BM173" s="114"/>
      <c r="BN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4"/>
      <c r="AH174" s="114"/>
      <c r="AI174" s="114"/>
      <c r="AJ174" s="114"/>
      <c r="AK174" s="114"/>
      <c r="AL174" s="114"/>
      <c r="AM174" s="114"/>
      <c r="AN174" s="114"/>
      <c r="AO174" s="114"/>
      <c r="AP174" s="114"/>
      <c r="AQ174" s="114"/>
      <c r="AR174" s="114"/>
      <c r="AS174" s="114"/>
      <c r="AT174" s="114"/>
      <c r="AU174" s="114"/>
      <c r="AV174" s="114"/>
      <c r="AW174" s="114"/>
      <c r="AX174" s="114"/>
      <c r="AY174" s="114"/>
      <c r="AZ174" s="114"/>
      <c r="BA174" s="114"/>
      <c r="BB174" s="114"/>
      <c r="BC174" s="114"/>
      <c r="BD174" s="114"/>
      <c r="BE174" s="114"/>
      <c r="BF174" s="114"/>
      <c r="BG174" s="114"/>
      <c r="BH174" s="114"/>
      <c r="BI174" s="114"/>
      <c r="BJ174" s="114"/>
      <c r="BK174" s="114"/>
      <c r="BL174" s="114"/>
      <c r="BM174" s="114"/>
      <c r="BN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c r="AH175" s="114"/>
      <c r="AI175" s="114"/>
      <c r="AJ175" s="114"/>
      <c r="AK175" s="114"/>
      <c r="AL175" s="114"/>
      <c r="AM175" s="114"/>
      <c r="AN175" s="114"/>
      <c r="AO175" s="114"/>
      <c r="AP175" s="114"/>
      <c r="AQ175" s="114"/>
      <c r="AR175" s="114"/>
      <c r="AS175" s="114"/>
      <c r="AT175" s="114"/>
      <c r="AU175" s="114"/>
      <c r="AV175" s="114"/>
      <c r="AW175" s="114"/>
      <c r="AX175" s="114"/>
      <c r="AY175" s="114"/>
      <c r="AZ175" s="114"/>
      <c r="BA175" s="114"/>
      <c r="BB175" s="114"/>
      <c r="BC175" s="114"/>
      <c r="BD175" s="114"/>
      <c r="BE175" s="114"/>
      <c r="BF175" s="114"/>
      <c r="BG175" s="114"/>
      <c r="BH175" s="114"/>
      <c r="BI175" s="114"/>
      <c r="BJ175" s="114"/>
      <c r="BK175" s="114"/>
      <c r="BL175" s="114"/>
      <c r="BM175" s="114"/>
      <c r="BN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4"/>
      <c r="AO176" s="114"/>
      <c r="AP176" s="114"/>
      <c r="AQ176" s="114"/>
      <c r="AR176" s="114"/>
      <c r="AS176" s="114"/>
      <c r="AT176" s="114"/>
      <c r="AU176" s="114"/>
      <c r="AV176" s="114"/>
      <c r="AW176" s="114"/>
      <c r="AX176" s="114"/>
      <c r="AY176" s="114"/>
      <c r="AZ176" s="114"/>
      <c r="BA176" s="114"/>
      <c r="BB176" s="114"/>
      <c r="BC176" s="114"/>
      <c r="BD176" s="114"/>
      <c r="BE176" s="114"/>
      <c r="BF176" s="114"/>
      <c r="BG176" s="114"/>
      <c r="BH176" s="114"/>
      <c r="BI176" s="114"/>
      <c r="BJ176" s="114"/>
      <c r="BK176" s="114"/>
      <c r="BL176" s="114"/>
      <c r="BM176" s="114"/>
      <c r="BN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4"/>
      <c r="AH177" s="114"/>
      <c r="AI177" s="114"/>
      <c r="AJ177" s="114"/>
      <c r="AK177" s="114"/>
      <c r="AL177" s="114"/>
      <c r="AM177" s="114"/>
      <c r="AN177" s="114"/>
      <c r="AO177" s="114"/>
      <c r="AP177" s="114"/>
      <c r="AQ177" s="114"/>
      <c r="AR177" s="114"/>
      <c r="AS177" s="114"/>
      <c r="AT177" s="114"/>
      <c r="AU177" s="114"/>
      <c r="AV177" s="114"/>
      <c r="AW177" s="114"/>
      <c r="AX177" s="114"/>
      <c r="AY177" s="114"/>
      <c r="AZ177" s="114"/>
      <c r="BA177" s="114"/>
      <c r="BB177" s="114"/>
      <c r="BC177" s="114"/>
      <c r="BD177" s="114"/>
      <c r="BE177" s="114"/>
      <c r="BF177" s="114"/>
      <c r="BG177" s="114"/>
      <c r="BH177" s="114"/>
      <c r="BI177" s="114"/>
      <c r="BJ177" s="114"/>
      <c r="BK177" s="114"/>
      <c r="BL177" s="114"/>
      <c r="BM177" s="114"/>
      <c r="BN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4"/>
      <c r="AH178" s="114"/>
      <c r="AI178" s="114"/>
      <c r="AJ178" s="114"/>
      <c r="AK178" s="114"/>
      <c r="AL178" s="114"/>
      <c r="AM178" s="114"/>
      <c r="AN178" s="114"/>
      <c r="AO178" s="114"/>
      <c r="AP178" s="114"/>
      <c r="AQ178" s="114"/>
      <c r="AR178" s="114"/>
      <c r="AS178" s="114"/>
      <c r="AT178" s="114"/>
      <c r="AU178" s="114"/>
      <c r="AV178" s="114"/>
      <c r="AW178" s="114"/>
      <c r="AX178" s="114"/>
      <c r="AY178" s="114"/>
      <c r="AZ178" s="114"/>
      <c r="BA178" s="114"/>
      <c r="BB178" s="114"/>
      <c r="BC178" s="114"/>
      <c r="BD178" s="114"/>
      <c r="BE178" s="114"/>
      <c r="BF178" s="114"/>
      <c r="BG178" s="114"/>
      <c r="BH178" s="114"/>
      <c r="BI178" s="114"/>
      <c r="BJ178" s="114"/>
      <c r="BK178" s="114"/>
      <c r="BL178" s="114"/>
      <c r="BM178" s="114"/>
      <c r="BN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4"/>
      <c r="AH179" s="114"/>
      <c r="AI179" s="114"/>
      <c r="AJ179" s="114"/>
      <c r="AK179" s="114"/>
      <c r="AL179" s="114"/>
      <c r="AM179" s="114"/>
      <c r="AN179" s="114"/>
      <c r="AO179" s="114"/>
      <c r="AP179" s="114"/>
      <c r="AQ179" s="114"/>
      <c r="AR179" s="114"/>
      <c r="AS179" s="114"/>
      <c r="AT179" s="114"/>
      <c r="AU179" s="114"/>
      <c r="AV179" s="114"/>
      <c r="AW179" s="114"/>
      <c r="AX179" s="114"/>
      <c r="AY179" s="114"/>
      <c r="AZ179" s="114"/>
      <c r="BA179" s="114"/>
      <c r="BB179" s="114"/>
      <c r="BC179" s="114"/>
      <c r="BD179" s="114"/>
      <c r="BE179" s="114"/>
      <c r="BF179" s="114"/>
      <c r="BG179" s="114"/>
      <c r="BH179" s="114"/>
      <c r="BI179" s="114"/>
      <c r="BJ179" s="114"/>
      <c r="BK179" s="114"/>
      <c r="BL179" s="114"/>
      <c r="BM179" s="114"/>
      <c r="BN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4"/>
      <c r="AH180" s="114"/>
      <c r="AI180" s="114"/>
      <c r="AJ180" s="114"/>
      <c r="AK180" s="114"/>
      <c r="AL180" s="114"/>
      <c r="AM180" s="114"/>
      <c r="AN180" s="114"/>
      <c r="AO180" s="114"/>
      <c r="AP180" s="114"/>
      <c r="AQ180" s="114"/>
      <c r="AR180" s="114"/>
      <c r="AS180" s="114"/>
      <c r="AT180" s="114"/>
      <c r="AU180" s="114"/>
      <c r="AV180" s="114"/>
      <c r="AW180" s="114"/>
      <c r="AX180" s="114"/>
      <c r="AY180" s="114"/>
      <c r="AZ180" s="114"/>
      <c r="BA180" s="114"/>
      <c r="BB180" s="114"/>
      <c r="BC180" s="114"/>
      <c r="BD180" s="114"/>
      <c r="BE180" s="114"/>
      <c r="BF180" s="114"/>
      <c r="BG180" s="114"/>
      <c r="BH180" s="114"/>
      <c r="BI180" s="114"/>
      <c r="BJ180" s="114"/>
      <c r="BK180" s="114"/>
      <c r="BL180" s="114"/>
      <c r="BM180" s="114"/>
      <c r="BN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c r="AT181" s="114"/>
      <c r="AU181" s="114"/>
      <c r="AV181" s="114"/>
      <c r="AW181" s="114"/>
      <c r="AX181" s="114"/>
      <c r="AY181" s="114"/>
      <c r="AZ181" s="114"/>
      <c r="BA181" s="114"/>
      <c r="BB181" s="114"/>
      <c r="BC181" s="114"/>
      <c r="BD181" s="114"/>
      <c r="BE181" s="114"/>
      <c r="BF181" s="114"/>
      <c r="BG181" s="114"/>
      <c r="BH181" s="114"/>
      <c r="BI181" s="114"/>
      <c r="BJ181" s="114"/>
      <c r="BK181" s="114"/>
      <c r="BL181" s="114"/>
      <c r="BM181" s="114"/>
      <c r="BN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4"/>
      <c r="AH182" s="114"/>
      <c r="AI182" s="114"/>
      <c r="AJ182" s="114"/>
      <c r="AK182" s="114"/>
      <c r="AL182" s="114"/>
      <c r="AM182" s="114"/>
      <c r="AN182" s="114"/>
      <c r="AO182" s="114"/>
      <c r="AP182" s="114"/>
      <c r="AQ182" s="114"/>
      <c r="AR182" s="114"/>
      <c r="AS182" s="114"/>
      <c r="AT182" s="114"/>
      <c r="AU182" s="114"/>
      <c r="AV182" s="114"/>
      <c r="AW182" s="114"/>
      <c r="AX182" s="114"/>
      <c r="AY182" s="114"/>
      <c r="AZ182" s="114"/>
      <c r="BA182" s="114"/>
      <c r="BB182" s="114"/>
      <c r="BC182" s="114"/>
      <c r="BD182" s="114"/>
      <c r="BE182" s="114"/>
      <c r="BF182" s="114"/>
      <c r="BG182" s="114"/>
      <c r="BH182" s="114"/>
      <c r="BI182" s="114"/>
      <c r="BJ182" s="114"/>
      <c r="BK182" s="114"/>
      <c r="BL182" s="114"/>
      <c r="BM182" s="114"/>
      <c r="BN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4"/>
      <c r="AH183" s="114"/>
      <c r="AI183" s="114"/>
      <c r="AJ183" s="114"/>
      <c r="AK183" s="114"/>
      <c r="AL183" s="114"/>
      <c r="AM183" s="114"/>
      <c r="AN183" s="114"/>
      <c r="AO183" s="114"/>
      <c r="AP183" s="114"/>
      <c r="AQ183" s="114"/>
      <c r="AR183" s="114"/>
      <c r="AS183" s="114"/>
      <c r="AT183" s="114"/>
      <c r="AU183" s="114"/>
      <c r="AV183" s="114"/>
      <c r="AW183" s="114"/>
      <c r="AX183" s="114"/>
      <c r="AY183" s="114"/>
      <c r="AZ183" s="114"/>
      <c r="BA183" s="114"/>
      <c r="BB183" s="114"/>
      <c r="BC183" s="114"/>
      <c r="BD183" s="114"/>
      <c r="BE183" s="114"/>
      <c r="BF183" s="114"/>
      <c r="BG183" s="114"/>
      <c r="BH183" s="114"/>
      <c r="BI183" s="114"/>
      <c r="BJ183" s="114"/>
      <c r="BK183" s="114"/>
      <c r="BL183" s="114"/>
      <c r="BM183" s="114"/>
      <c r="BN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4"/>
      <c r="AH184" s="114"/>
      <c r="AI184" s="114"/>
      <c r="AJ184" s="114"/>
      <c r="AK184" s="114"/>
      <c r="AL184" s="114"/>
      <c r="AM184" s="114"/>
      <c r="AN184" s="114"/>
      <c r="AO184" s="114"/>
      <c r="AP184" s="114"/>
      <c r="AQ184" s="114"/>
      <c r="AR184" s="114"/>
      <c r="AS184" s="114"/>
      <c r="AT184" s="114"/>
      <c r="AU184" s="114"/>
      <c r="AV184" s="114"/>
      <c r="AW184" s="114"/>
      <c r="AX184" s="114"/>
      <c r="AY184" s="114"/>
      <c r="AZ184" s="114"/>
      <c r="BA184" s="114"/>
      <c r="BB184" s="114"/>
      <c r="BC184" s="114"/>
      <c r="BD184" s="114"/>
      <c r="BE184" s="114"/>
      <c r="BF184" s="114"/>
      <c r="BG184" s="114"/>
      <c r="BH184" s="114"/>
      <c r="BI184" s="114"/>
      <c r="BJ184" s="114"/>
      <c r="BK184" s="114"/>
      <c r="BL184" s="114"/>
      <c r="BM184" s="114"/>
      <c r="BN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c r="AH185" s="114"/>
      <c r="AI185" s="114"/>
      <c r="AJ185" s="114"/>
      <c r="AK185" s="114"/>
      <c r="AL185" s="114"/>
      <c r="AM185" s="114"/>
      <c r="AN185" s="114"/>
      <c r="AO185" s="114"/>
      <c r="AP185" s="114"/>
      <c r="AQ185" s="114"/>
      <c r="AR185" s="114"/>
      <c r="AS185" s="114"/>
      <c r="AT185" s="114"/>
      <c r="AU185" s="114"/>
      <c r="AV185" s="114"/>
      <c r="AW185" s="114"/>
      <c r="AX185" s="114"/>
      <c r="AY185" s="114"/>
      <c r="AZ185" s="114"/>
      <c r="BA185" s="114"/>
      <c r="BB185" s="114"/>
      <c r="BC185" s="114"/>
      <c r="BD185" s="114"/>
      <c r="BE185" s="114"/>
      <c r="BF185" s="114"/>
      <c r="BG185" s="114"/>
      <c r="BH185" s="114"/>
      <c r="BI185" s="114"/>
      <c r="BJ185" s="114"/>
      <c r="BK185" s="114"/>
      <c r="BL185" s="114"/>
      <c r="BM185" s="114"/>
      <c r="BN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c r="AT186" s="114"/>
      <c r="AU186" s="114"/>
      <c r="AV186" s="114"/>
      <c r="AW186" s="114"/>
      <c r="AX186" s="114"/>
      <c r="AY186" s="114"/>
      <c r="AZ186" s="114"/>
      <c r="BA186" s="114"/>
      <c r="BB186" s="114"/>
      <c r="BC186" s="114"/>
      <c r="BD186" s="114"/>
      <c r="BE186" s="114"/>
      <c r="BF186" s="114"/>
      <c r="BG186" s="114"/>
      <c r="BH186" s="114"/>
      <c r="BI186" s="114"/>
      <c r="BJ186" s="114"/>
      <c r="BK186" s="114"/>
      <c r="BL186" s="114"/>
      <c r="BM186" s="114"/>
      <c r="BN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c r="AH187" s="114"/>
      <c r="AI187" s="114"/>
      <c r="AJ187" s="114"/>
      <c r="AK187" s="114"/>
      <c r="AL187" s="114"/>
      <c r="AM187" s="114"/>
      <c r="AN187" s="114"/>
      <c r="AO187" s="114"/>
      <c r="AP187" s="114"/>
      <c r="AQ187" s="114"/>
      <c r="AR187" s="114"/>
      <c r="AS187" s="114"/>
      <c r="AT187" s="114"/>
      <c r="AU187" s="114"/>
      <c r="AV187" s="114"/>
      <c r="AW187" s="114"/>
      <c r="AX187" s="114"/>
      <c r="AY187" s="114"/>
      <c r="AZ187" s="114"/>
      <c r="BA187" s="114"/>
      <c r="BB187" s="114"/>
      <c r="BC187" s="114"/>
      <c r="BD187" s="114"/>
      <c r="BE187" s="114"/>
      <c r="BF187" s="114"/>
      <c r="BG187" s="114"/>
      <c r="BH187" s="114"/>
      <c r="BI187" s="114"/>
      <c r="BJ187" s="114"/>
      <c r="BK187" s="114"/>
      <c r="BL187" s="114"/>
      <c r="BM187" s="114"/>
      <c r="BN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4"/>
      <c r="AH188" s="114"/>
      <c r="AI188" s="114"/>
      <c r="AJ188" s="114"/>
      <c r="AK188" s="114"/>
      <c r="AL188" s="114"/>
      <c r="AM188" s="114"/>
      <c r="AN188" s="114"/>
      <c r="AO188" s="114"/>
      <c r="AP188" s="114"/>
      <c r="AQ188" s="114"/>
      <c r="AR188" s="114"/>
      <c r="AS188" s="114"/>
      <c r="AT188" s="114"/>
      <c r="AU188" s="114"/>
      <c r="AV188" s="114"/>
      <c r="AW188" s="114"/>
      <c r="AX188" s="114"/>
      <c r="AY188" s="114"/>
      <c r="AZ188" s="114"/>
      <c r="BA188" s="114"/>
      <c r="BB188" s="114"/>
      <c r="BC188" s="114"/>
      <c r="BD188" s="114"/>
      <c r="BE188" s="114"/>
      <c r="BF188" s="114"/>
      <c r="BG188" s="114"/>
      <c r="BH188" s="114"/>
      <c r="BI188" s="114"/>
      <c r="BJ188" s="114"/>
      <c r="BK188" s="114"/>
      <c r="BL188" s="114"/>
      <c r="BM188" s="114"/>
      <c r="BN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4"/>
      <c r="AH189" s="114"/>
      <c r="AI189" s="114"/>
      <c r="AJ189" s="114"/>
      <c r="AK189" s="114"/>
      <c r="AL189" s="114"/>
      <c r="AM189" s="114"/>
      <c r="AN189" s="114"/>
      <c r="AO189" s="114"/>
      <c r="AP189" s="114"/>
      <c r="AQ189" s="114"/>
      <c r="AR189" s="114"/>
      <c r="AS189" s="114"/>
      <c r="AT189" s="114"/>
      <c r="AU189" s="114"/>
      <c r="AV189" s="114"/>
      <c r="AW189" s="114"/>
      <c r="AX189" s="114"/>
      <c r="AY189" s="114"/>
      <c r="AZ189" s="114"/>
      <c r="BA189" s="114"/>
      <c r="BB189" s="114"/>
      <c r="BC189" s="114"/>
      <c r="BD189" s="114"/>
      <c r="BE189" s="114"/>
      <c r="BF189" s="114"/>
      <c r="BG189" s="114"/>
      <c r="BH189" s="114"/>
      <c r="BI189" s="114"/>
      <c r="BJ189" s="114"/>
      <c r="BK189" s="114"/>
      <c r="BL189" s="114"/>
      <c r="BM189" s="114"/>
      <c r="BN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4"/>
      <c r="AH190" s="114"/>
      <c r="AI190" s="114"/>
      <c r="AJ190" s="114"/>
      <c r="AK190" s="114"/>
      <c r="AL190" s="114"/>
      <c r="AM190" s="114"/>
      <c r="AN190" s="114"/>
      <c r="AO190" s="114"/>
      <c r="AP190" s="114"/>
      <c r="AQ190" s="114"/>
      <c r="AR190" s="114"/>
      <c r="AS190" s="114"/>
      <c r="AT190" s="114"/>
      <c r="AU190" s="114"/>
      <c r="AV190" s="114"/>
      <c r="AW190" s="114"/>
      <c r="AX190" s="114"/>
      <c r="AY190" s="114"/>
      <c r="AZ190" s="114"/>
      <c r="BA190" s="114"/>
      <c r="BB190" s="114"/>
      <c r="BC190" s="114"/>
      <c r="BD190" s="114"/>
      <c r="BE190" s="114"/>
      <c r="BF190" s="114"/>
      <c r="BG190" s="114"/>
      <c r="BH190" s="114"/>
      <c r="BI190" s="114"/>
      <c r="BJ190" s="114"/>
      <c r="BK190" s="114"/>
      <c r="BL190" s="114"/>
      <c r="BM190" s="114"/>
      <c r="BN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c r="AS191" s="114"/>
      <c r="AT191" s="114"/>
      <c r="AU191" s="114"/>
      <c r="AV191" s="114"/>
      <c r="AW191" s="114"/>
      <c r="AX191" s="114"/>
      <c r="AY191" s="114"/>
      <c r="AZ191" s="114"/>
      <c r="BA191" s="114"/>
      <c r="BB191" s="114"/>
      <c r="BC191" s="114"/>
      <c r="BD191" s="114"/>
      <c r="BE191" s="114"/>
      <c r="BF191" s="114"/>
      <c r="BG191" s="114"/>
      <c r="BH191" s="114"/>
      <c r="BI191" s="114"/>
      <c r="BJ191" s="114"/>
      <c r="BK191" s="114"/>
      <c r="BL191" s="114"/>
      <c r="BM191" s="114"/>
      <c r="BN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4"/>
      <c r="AH192" s="114"/>
      <c r="AI192" s="114"/>
      <c r="AJ192" s="114"/>
      <c r="AK192" s="114"/>
      <c r="AL192" s="114"/>
      <c r="AM192" s="114"/>
      <c r="AN192" s="114"/>
      <c r="AO192" s="114"/>
      <c r="AP192" s="114"/>
      <c r="AQ192" s="114"/>
      <c r="AR192" s="114"/>
      <c r="AS192" s="114"/>
      <c r="AT192" s="114"/>
      <c r="AU192" s="114"/>
      <c r="AV192" s="114"/>
      <c r="AW192" s="114"/>
      <c r="AX192" s="114"/>
      <c r="AY192" s="114"/>
      <c r="AZ192" s="114"/>
      <c r="BA192" s="114"/>
      <c r="BB192" s="114"/>
      <c r="BC192" s="114"/>
      <c r="BD192" s="114"/>
      <c r="BE192" s="114"/>
      <c r="BF192" s="114"/>
      <c r="BG192" s="114"/>
      <c r="BH192" s="114"/>
      <c r="BI192" s="114"/>
      <c r="BJ192" s="114"/>
      <c r="BK192" s="114"/>
      <c r="BL192" s="114"/>
      <c r="BM192" s="114"/>
      <c r="BN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4"/>
      <c r="AH193" s="114"/>
      <c r="AI193" s="114"/>
      <c r="AJ193" s="114"/>
      <c r="AK193" s="114"/>
      <c r="AL193" s="114"/>
      <c r="AM193" s="114"/>
      <c r="AN193" s="114"/>
      <c r="AO193" s="114"/>
      <c r="AP193" s="114"/>
      <c r="AQ193" s="114"/>
      <c r="AR193" s="114"/>
      <c r="AS193" s="114"/>
      <c r="AT193" s="114"/>
      <c r="AU193" s="114"/>
      <c r="AV193" s="114"/>
      <c r="AW193" s="114"/>
      <c r="AX193" s="114"/>
      <c r="AY193" s="114"/>
      <c r="AZ193" s="114"/>
      <c r="BA193" s="114"/>
      <c r="BB193" s="114"/>
      <c r="BC193" s="114"/>
      <c r="BD193" s="114"/>
      <c r="BE193" s="114"/>
      <c r="BF193" s="114"/>
      <c r="BG193" s="114"/>
      <c r="BH193" s="114"/>
      <c r="BI193" s="114"/>
      <c r="BJ193" s="114"/>
      <c r="BK193" s="114"/>
      <c r="BL193" s="114"/>
      <c r="BM193" s="114"/>
      <c r="BN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4"/>
      <c r="AH194" s="114"/>
      <c r="AI194" s="114"/>
      <c r="AJ194" s="114"/>
      <c r="AK194" s="114"/>
      <c r="AL194" s="114"/>
      <c r="AM194" s="114"/>
      <c r="AN194" s="114"/>
      <c r="AO194" s="114"/>
      <c r="AP194" s="114"/>
      <c r="AQ194" s="114"/>
      <c r="AR194" s="114"/>
      <c r="AS194" s="114"/>
      <c r="AT194" s="114"/>
      <c r="AU194" s="114"/>
      <c r="AV194" s="114"/>
      <c r="AW194" s="114"/>
      <c r="AX194" s="114"/>
      <c r="AY194" s="114"/>
      <c r="AZ194" s="114"/>
      <c r="BA194" s="114"/>
      <c r="BB194" s="114"/>
      <c r="BC194" s="114"/>
      <c r="BD194" s="114"/>
      <c r="BE194" s="114"/>
      <c r="BF194" s="114"/>
      <c r="BG194" s="114"/>
      <c r="BH194" s="114"/>
      <c r="BI194" s="114"/>
      <c r="BJ194" s="114"/>
      <c r="BK194" s="114"/>
      <c r="BL194" s="114"/>
      <c r="BM194" s="114"/>
      <c r="BN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4"/>
      <c r="AH195" s="114"/>
      <c r="AI195" s="114"/>
      <c r="AJ195" s="114"/>
      <c r="AK195" s="114"/>
      <c r="AL195" s="114"/>
      <c r="AM195" s="114"/>
      <c r="AN195" s="114"/>
      <c r="AO195" s="114"/>
      <c r="AP195" s="114"/>
      <c r="AQ195" s="114"/>
      <c r="AR195" s="114"/>
      <c r="AS195" s="114"/>
      <c r="AT195" s="114"/>
      <c r="AU195" s="114"/>
      <c r="AV195" s="114"/>
      <c r="AW195" s="114"/>
      <c r="AX195" s="114"/>
      <c r="AY195" s="114"/>
      <c r="AZ195" s="114"/>
      <c r="BA195" s="114"/>
      <c r="BB195" s="114"/>
      <c r="BC195" s="114"/>
      <c r="BD195" s="114"/>
      <c r="BE195" s="114"/>
      <c r="BF195" s="114"/>
      <c r="BG195" s="114"/>
      <c r="BH195" s="114"/>
      <c r="BI195" s="114"/>
      <c r="BJ195" s="114"/>
      <c r="BK195" s="114"/>
      <c r="BL195" s="114"/>
      <c r="BM195" s="114"/>
      <c r="BN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c r="AS196" s="114"/>
      <c r="AT196" s="114"/>
      <c r="AU196" s="114"/>
      <c r="AV196" s="114"/>
      <c r="AW196" s="114"/>
      <c r="AX196" s="114"/>
      <c r="AY196" s="114"/>
      <c r="AZ196" s="114"/>
      <c r="BA196" s="114"/>
      <c r="BB196" s="114"/>
      <c r="BC196" s="114"/>
      <c r="BD196" s="114"/>
      <c r="BE196" s="114"/>
      <c r="BF196" s="114"/>
      <c r="BG196" s="114"/>
      <c r="BH196" s="114"/>
      <c r="BI196" s="114"/>
      <c r="BJ196" s="114"/>
      <c r="BK196" s="114"/>
      <c r="BL196" s="114"/>
      <c r="BM196" s="114"/>
      <c r="BN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4"/>
      <c r="AH197" s="114"/>
      <c r="AI197" s="114"/>
      <c r="AJ197" s="114"/>
      <c r="AK197" s="114"/>
      <c r="AL197" s="114"/>
      <c r="AM197" s="114"/>
      <c r="AN197" s="114"/>
      <c r="AO197" s="114"/>
      <c r="AP197" s="114"/>
      <c r="AQ197" s="114"/>
      <c r="AR197" s="114"/>
      <c r="AS197" s="114"/>
      <c r="AT197" s="114"/>
      <c r="AU197" s="114"/>
      <c r="AV197" s="114"/>
      <c r="AW197" s="114"/>
      <c r="AX197" s="114"/>
      <c r="AY197" s="114"/>
      <c r="AZ197" s="114"/>
      <c r="BA197" s="114"/>
      <c r="BB197" s="114"/>
      <c r="BC197" s="114"/>
      <c r="BD197" s="114"/>
      <c r="BE197" s="114"/>
      <c r="BF197" s="114"/>
      <c r="BG197" s="114"/>
      <c r="BH197" s="114"/>
      <c r="BI197" s="114"/>
      <c r="BJ197" s="114"/>
      <c r="BK197" s="114"/>
      <c r="BL197" s="114"/>
      <c r="BM197" s="114"/>
      <c r="BN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4"/>
      <c r="AH198" s="114"/>
      <c r="AI198" s="114"/>
      <c r="AJ198" s="114"/>
      <c r="AK198" s="114"/>
      <c r="AL198" s="114"/>
      <c r="AM198" s="114"/>
      <c r="AN198" s="114"/>
      <c r="AO198" s="114"/>
      <c r="AP198" s="114"/>
      <c r="AQ198" s="114"/>
      <c r="AR198" s="114"/>
      <c r="AS198" s="114"/>
      <c r="AT198" s="114"/>
      <c r="AU198" s="114"/>
      <c r="AV198" s="114"/>
      <c r="AW198" s="114"/>
      <c r="AX198" s="114"/>
      <c r="AY198" s="114"/>
      <c r="AZ198" s="114"/>
      <c r="BA198" s="114"/>
      <c r="BB198" s="114"/>
      <c r="BC198" s="114"/>
      <c r="BD198" s="114"/>
      <c r="BE198" s="114"/>
      <c r="BF198" s="114"/>
      <c r="BG198" s="114"/>
      <c r="BH198" s="114"/>
      <c r="BI198" s="114"/>
      <c r="BJ198" s="114"/>
      <c r="BK198" s="114"/>
      <c r="BL198" s="114"/>
      <c r="BM198" s="114"/>
      <c r="BN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4"/>
      <c r="AH199" s="114"/>
      <c r="AI199" s="114"/>
      <c r="AJ199" s="114"/>
      <c r="AK199" s="114"/>
      <c r="AL199" s="114"/>
      <c r="AM199" s="114"/>
      <c r="AN199" s="114"/>
      <c r="AO199" s="114"/>
      <c r="AP199" s="114"/>
      <c r="AQ199" s="114"/>
      <c r="AR199" s="114"/>
      <c r="AS199" s="114"/>
      <c r="AT199" s="114"/>
      <c r="AU199" s="114"/>
      <c r="AV199" s="114"/>
      <c r="AW199" s="114"/>
      <c r="AX199" s="114"/>
      <c r="AY199" s="114"/>
      <c r="AZ199" s="114"/>
      <c r="BA199" s="114"/>
      <c r="BB199" s="114"/>
      <c r="BC199" s="114"/>
      <c r="BD199" s="114"/>
      <c r="BE199" s="114"/>
      <c r="BF199" s="114"/>
      <c r="BG199" s="114"/>
      <c r="BH199" s="114"/>
      <c r="BI199" s="114"/>
      <c r="BJ199" s="114"/>
      <c r="BK199" s="114"/>
      <c r="BL199" s="114"/>
      <c r="BM199" s="114"/>
      <c r="BN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c r="AH200" s="114"/>
      <c r="AI200" s="114"/>
      <c r="AJ200" s="114"/>
      <c r="AK200" s="114"/>
      <c r="AL200" s="114"/>
      <c r="AM200" s="114"/>
      <c r="AN200" s="114"/>
      <c r="AO200" s="114"/>
      <c r="AP200" s="114"/>
      <c r="AQ200" s="114"/>
      <c r="AR200" s="114"/>
      <c r="AS200" s="114"/>
      <c r="AT200" s="114"/>
      <c r="AU200" s="114"/>
      <c r="AV200" s="114"/>
      <c r="AW200" s="114"/>
      <c r="AX200" s="114"/>
      <c r="AY200" s="114"/>
      <c r="AZ200" s="114"/>
      <c r="BA200" s="114"/>
      <c r="BB200" s="114"/>
      <c r="BC200" s="114"/>
      <c r="BD200" s="114"/>
      <c r="BE200" s="114"/>
      <c r="BF200" s="114"/>
      <c r="BG200" s="114"/>
      <c r="BH200" s="114"/>
      <c r="BI200" s="114"/>
      <c r="BJ200" s="114"/>
      <c r="BK200" s="114"/>
      <c r="BL200" s="114"/>
      <c r="BM200" s="114"/>
      <c r="BN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4"/>
      <c r="AO201" s="114"/>
      <c r="AP201" s="114"/>
      <c r="AQ201" s="114"/>
      <c r="AR201" s="114"/>
      <c r="AS201" s="114"/>
      <c r="AT201" s="114"/>
      <c r="AU201" s="114"/>
      <c r="AV201" s="114"/>
      <c r="AW201" s="114"/>
      <c r="AX201" s="114"/>
      <c r="AY201" s="114"/>
      <c r="AZ201" s="114"/>
      <c r="BA201" s="114"/>
      <c r="BB201" s="114"/>
      <c r="BC201" s="114"/>
      <c r="BD201" s="114"/>
      <c r="BE201" s="114"/>
      <c r="BF201" s="114"/>
      <c r="BG201" s="114"/>
      <c r="BH201" s="114"/>
      <c r="BI201" s="114"/>
      <c r="BJ201" s="114"/>
      <c r="BK201" s="114"/>
      <c r="BL201" s="114"/>
      <c r="BM201" s="114"/>
      <c r="BN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c r="AH202" s="114"/>
      <c r="AI202" s="114"/>
      <c r="AJ202" s="114"/>
      <c r="AK202" s="114"/>
      <c r="AL202" s="114"/>
      <c r="AM202" s="114"/>
      <c r="AN202" s="114"/>
      <c r="AO202" s="114"/>
      <c r="AP202" s="114"/>
      <c r="AQ202" s="114"/>
      <c r="AR202" s="114"/>
      <c r="AS202" s="114"/>
      <c r="AT202" s="114"/>
      <c r="AU202" s="114"/>
      <c r="AV202" s="114"/>
      <c r="AW202" s="114"/>
      <c r="AX202" s="114"/>
      <c r="AY202" s="114"/>
      <c r="AZ202" s="114"/>
      <c r="BA202" s="114"/>
      <c r="BB202" s="114"/>
      <c r="BC202" s="114"/>
      <c r="BD202" s="114"/>
      <c r="BE202" s="114"/>
      <c r="BF202" s="114"/>
      <c r="BG202" s="114"/>
      <c r="BH202" s="114"/>
      <c r="BI202" s="114"/>
      <c r="BJ202" s="114"/>
      <c r="BK202" s="114"/>
      <c r="BL202" s="114"/>
      <c r="BM202" s="114"/>
      <c r="BN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4"/>
      <c r="AI203" s="114"/>
      <c r="AJ203" s="114"/>
      <c r="AK203" s="114"/>
      <c r="AL203" s="114"/>
      <c r="AM203" s="114"/>
      <c r="AN203" s="114"/>
      <c r="AO203" s="114"/>
      <c r="AP203" s="114"/>
      <c r="AQ203" s="114"/>
      <c r="AR203" s="114"/>
      <c r="AS203" s="114"/>
      <c r="AT203" s="114"/>
      <c r="AU203" s="114"/>
      <c r="AV203" s="114"/>
      <c r="AW203" s="114"/>
      <c r="AX203" s="114"/>
      <c r="AY203" s="114"/>
      <c r="AZ203" s="114"/>
      <c r="BA203" s="114"/>
      <c r="BB203" s="114"/>
      <c r="BC203" s="114"/>
      <c r="BD203" s="114"/>
      <c r="BE203" s="114"/>
      <c r="BF203" s="114"/>
      <c r="BG203" s="114"/>
      <c r="BH203" s="114"/>
      <c r="BI203" s="114"/>
      <c r="BJ203" s="114"/>
      <c r="BK203" s="114"/>
      <c r="BL203" s="114"/>
      <c r="BM203" s="114"/>
      <c r="BN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4"/>
      <c r="AI204" s="114"/>
      <c r="AJ204" s="114"/>
      <c r="AK204" s="114"/>
      <c r="AL204" s="114"/>
      <c r="AM204" s="114"/>
      <c r="AN204" s="114"/>
      <c r="AO204" s="114"/>
      <c r="AP204" s="114"/>
      <c r="AQ204" s="114"/>
      <c r="AR204" s="114"/>
      <c r="AS204" s="114"/>
      <c r="AT204" s="114"/>
      <c r="AU204" s="114"/>
      <c r="AV204" s="114"/>
      <c r="AW204" s="114"/>
      <c r="AX204" s="114"/>
      <c r="AY204" s="114"/>
      <c r="AZ204" s="114"/>
      <c r="BA204" s="114"/>
      <c r="BB204" s="114"/>
      <c r="BC204" s="114"/>
      <c r="BD204" s="114"/>
      <c r="BE204" s="114"/>
      <c r="BF204" s="114"/>
      <c r="BG204" s="114"/>
      <c r="BH204" s="114"/>
      <c r="BI204" s="114"/>
      <c r="BJ204" s="114"/>
      <c r="BK204" s="114"/>
      <c r="BL204" s="114"/>
      <c r="BM204" s="114"/>
      <c r="BN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4"/>
      <c r="AI205" s="114"/>
      <c r="AJ205" s="114"/>
      <c r="AK205" s="114"/>
      <c r="AL205" s="114"/>
      <c r="AM205" s="114"/>
      <c r="AN205" s="114"/>
      <c r="AO205" s="114"/>
      <c r="AP205" s="114"/>
      <c r="AQ205" s="114"/>
      <c r="AR205" s="114"/>
      <c r="AS205" s="114"/>
      <c r="AT205" s="114"/>
      <c r="AU205" s="114"/>
      <c r="AV205" s="114"/>
      <c r="AW205" s="114"/>
      <c r="AX205" s="114"/>
      <c r="AY205" s="114"/>
      <c r="AZ205" s="114"/>
      <c r="BA205" s="114"/>
      <c r="BB205" s="114"/>
      <c r="BC205" s="114"/>
      <c r="BD205" s="114"/>
      <c r="BE205" s="114"/>
      <c r="BF205" s="114"/>
      <c r="BG205" s="114"/>
      <c r="BH205" s="114"/>
      <c r="BI205" s="114"/>
      <c r="BJ205" s="114"/>
      <c r="BK205" s="114"/>
      <c r="BL205" s="114"/>
      <c r="BM205" s="114"/>
      <c r="BN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4"/>
      <c r="AI206" s="114"/>
      <c r="AJ206" s="114"/>
      <c r="AK206" s="114"/>
      <c r="AL206" s="114"/>
      <c r="AM206" s="114"/>
      <c r="AN206" s="114"/>
      <c r="AO206" s="114"/>
      <c r="AP206" s="114"/>
      <c r="AQ206" s="114"/>
      <c r="AR206" s="114"/>
      <c r="AS206" s="114"/>
      <c r="AT206" s="114"/>
      <c r="AU206" s="114"/>
      <c r="AV206" s="114"/>
      <c r="AW206" s="114"/>
      <c r="AX206" s="114"/>
      <c r="AY206" s="114"/>
      <c r="AZ206" s="114"/>
      <c r="BA206" s="114"/>
      <c r="BB206" s="114"/>
      <c r="BC206" s="114"/>
      <c r="BD206" s="114"/>
      <c r="BE206" s="114"/>
      <c r="BF206" s="114"/>
      <c r="BG206" s="114"/>
      <c r="BH206" s="114"/>
      <c r="BI206" s="114"/>
      <c r="BJ206" s="114"/>
      <c r="BK206" s="114"/>
      <c r="BL206" s="114"/>
      <c r="BM206" s="114"/>
      <c r="BN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4"/>
      <c r="AI207" s="114"/>
      <c r="AJ207" s="114"/>
      <c r="AK207" s="114"/>
      <c r="AL207" s="114"/>
      <c r="AM207" s="114"/>
      <c r="AN207" s="114"/>
      <c r="AO207" s="114"/>
      <c r="AP207" s="114"/>
      <c r="AQ207" s="114"/>
      <c r="AR207" s="114"/>
      <c r="AS207" s="114"/>
      <c r="AT207" s="114"/>
      <c r="AU207" s="114"/>
      <c r="AV207" s="114"/>
      <c r="AW207" s="114"/>
      <c r="AX207" s="114"/>
      <c r="AY207" s="114"/>
      <c r="AZ207" s="114"/>
      <c r="BA207" s="114"/>
      <c r="BB207" s="114"/>
      <c r="BC207" s="114"/>
      <c r="BD207" s="114"/>
      <c r="BE207" s="114"/>
      <c r="BF207" s="114"/>
      <c r="BG207" s="114"/>
      <c r="BH207" s="114"/>
      <c r="BI207" s="114"/>
      <c r="BJ207" s="114"/>
      <c r="BK207" s="114"/>
      <c r="BL207" s="114"/>
      <c r="BM207" s="114"/>
      <c r="BN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4"/>
      <c r="AO208" s="114"/>
      <c r="AP208" s="114"/>
      <c r="AQ208" s="114"/>
      <c r="AR208" s="114"/>
      <c r="AS208" s="114"/>
      <c r="AT208" s="114"/>
      <c r="AU208" s="114"/>
      <c r="AV208" s="114"/>
      <c r="AW208" s="114"/>
      <c r="AX208" s="114"/>
      <c r="AY208" s="114"/>
      <c r="AZ208" s="114"/>
      <c r="BA208" s="114"/>
      <c r="BB208" s="114"/>
      <c r="BC208" s="114"/>
      <c r="BD208" s="114"/>
      <c r="BE208" s="114"/>
      <c r="BF208" s="114"/>
      <c r="BG208" s="114"/>
      <c r="BH208" s="114"/>
      <c r="BI208" s="114"/>
      <c r="BJ208" s="114"/>
      <c r="BK208" s="114"/>
      <c r="BL208" s="114"/>
      <c r="BM208" s="114"/>
      <c r="BN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4"/>
      <c r="AI209" s="114"/>
      <c r="AJ209" s="114"/>
      <c r="AK209" s="114"/>
      <c r="AL209" s="114"/>
      <c r="AM209" s="114"/>
      <c r="AN209" s="114"/>
      <c r="AO209" s="114"/>
      <c r="AP209" s="114"/>
      <c r="AQ209" s="114"/>
      <c r="AR209" s="114"/>
      <c r="AS209" s="114"/>
      <c r="AT209" s="114"/>
      <c r="AU209" s="114"/>
      <c r="AV209" s="114"/>
      <c r="AW209" s="114"/>
      <c r="AX209" s="114"/>
      <c r="AY209" s="114"/>
      <c r="AZ209" s="114"/>
      <c r="BA209" s="114"/>
      <c r="BB209" s="114"/>
      <c r="BC209" s="114"/>
      <c r="BD209" s="114"/>
      <c r="BE209" s="114"/>
      <c r="BF209" s="114"/>
      <c r="BG209" s="114"/>
      <c r="BH209" s="114"/>
      <c r="BI209" s="114"/>
      <c r="BJ209" s="114"/>
      <c r="BK209" s="114"/>
      <c r="BL209" s="114"/>
      <c r="BM209" s="114"/>
      <c r="BN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c r="AI210" s="114"/>
      <c r="AJ210" s="114"/>
      <c r="AK210" s="114"/>
      <c r="AL210" s="114"/>
      <c r="AM210" s="114"/>
      <c r="AN210" s="114"/>
      <c r="AO210" s="114"/>
      <c r="AP210" s="114"/>
      <c r="AQ210" s="114"/>
      <c r="AR210" s="114"/>
      <c r="AS210" s="114"/>
      <c r="AT210" s="114"/>
      <c r="AU210" s="114"/>
      <c r="AV210" s="114"/>
      <c r="AW210" s="114"/>
      <c r="AX210" s="114"/>
      <c r="AY210" s="114"/>
      <c r="AZ210" s="114"/>
      <c r="BA210" s="114"/>
      <c r="BB210" s="114"/>
      <c r="BC210" s="114"/>
      <c r="BD210" s="114"/>
      <c r="BE210" s="114"/>
      <c r="BF210" s="114"/>
      <c r="BG210" s="114"/>
      <c r="BH210" s="114"/>
      <c r="BI210" s="114"/>
      <c r="BJ210" s="114"/>
      <c r="BK210" s="114"/>
      <c r="BL210" s="114"/>
      <c r="BM210" s="114"/>
      <c r="BN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4"/>
      <c r="AI211" s="114"/>
      <c r="AJ211" s="114"/>
      <c r="AK211" s="114"/>
      <c r="AL211" s="114"/>
      <c r="AM211" s="114"/>
      <c r="AN211" s="114"/>
      <c r="AO211" s="114"/>
      <c r="AP211" s="114"/>
      <c r="AQ211" s="114"/>
      <c r="AR211" s="114"/>
      <c r="AS211" s="114"/>
      <c r="AT211" s="114"/>
      <c r="AU211" s="114"/>
      <c r="AV211" s="114"/>
      <c r="AW211" s="114"/>
      <c r="AX211" s="114"/>
      <c r="AY211" s="114"/>
      <c r="AZ211" s="114"/>
      <c r="BA211" s="114"/>
      <c r="BB211" s="114"/>
      <c r="BC211" s="114"/>
      <c r="BD211" s="114"/>
      <c r="BE211" s="114"/>
      <c r="BF211" s="114"/>
      <c r="BG211" s="114"/>
      <c r="BH211" s="114"/>
      <c r="BI211" s="114"/>
      <c r="BJ211" s="114"/>
      <c r="BK211" s="114"/>
      <c r="BL211" s="114"/>
      <c r="BM211" s="114"/>
      <c r="BN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4"/>
      <c r="AI212" s="114"/>
      <c r="AJ212" s="114"/>
      <c r="AK212" s="114"/>
      <c r="AL212" s="114"/>
      <c r="AM212" s="114"/>
      <c r="AN212" s="114"/>
      <c r="AO212" s="114"/>
      <c r="AP212" s="114"/>
      <c r="AQ212" s="114"/>
      <c r="AR212" s="114"/>
      <c r="AS212" s="114"/>
      <c r="AT212" s="114"/>
      <c r="AU212" s="114"/>
      <c r="AV212" s="114"/>
      <c r="AW212" s="114"/>
      <c r="AX212" s="114"/>
      <c r="AY212" s="114"/>
      <c r="AZ212" s="114"/>
      <c r="BA212" s="114"/>
      <c r="BB212" s="114"/>
      <c r="BC212" s="114"/>
      <c r="BD212" s="114"/>
      <c r="BE212" s="114"/>
      <c r="BF212" s="114"/>
      <c r="BG212" s="114"/>
      <c r="BH212" s="114"/>
      <c r="BI212" s="114"/>
      <c r="BJ212" s="114"/>
      <c r="BK212" s="114"/>
      <c r="BL212" s="114"/>
      <c r="BM212" s="114"/>
      <c r="BN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4"/>
      <c r="AO213" s="114"/>
      <c r="AP213" s="114"/>
      <c r="AQ213" s="114"/>
      <c r="AR213" s="114"/>
      <c r="AS213" s="114"/>
      <c r="AT213" s="114"/>
      <c r="AU213" s="114"/>
      <c r="AV213" s="114"/>
      <c r="AW213" s="114"/>
      <c r="AX213" s="114"/>
      <c r="AY213" s="114"/>
      <c r="AZ213" s="114"/>
      <c r="BA213" s="114"/>
      <c r="BB213" s="114"/>
      <c r="BC213" s="114"/>
      <c r="BD213" s="114"/>
      <c r="BE213" s="114"/>
      <c r="BF213" s="114"/>
      <c r="BG213" s="114"/>
      <c r="BH213" s="114"/>
      <c r="BI213" s="114"/>
      <c r="BJ213" s="114"/>
      <c r="BK213" s="114"/>
      <c r="BL213" s="114"/>
      <c r="BM213" s="114"/>
      <c r="BN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c r="AH214" s="114"/>
      <c r="AI214" s="114"/>
      <c r="AJ214" s="114"/>
      <c r="AK214" s="114"/>
      <c r="AL214" s="114"/>
      <c r="AM214" s="114"/>
      <c r="AN214" s="114"/>
      <c r="AO214" s="114"/>
      <c r="AP214" s="114"/>
      <c r="AQ214" s="114"/>
      <c r="AR214" s="114"/>
      <c r="AS214" s="114"/>
      <c r="AT214" s="114"/>
      <c r="AU214" s="114"/>
      <c r="AV214" s="114"/>
      <c r="AW214" s="114"/>
      <c r="AX214" s="114"/>
      <c r="AY214" s="114"/>
      <c r="AZ214" s="114"/>
      <c r="BA214" s="114"/>
      <c r="BB214" s="114"/>
      <c r="BC214" s="114"/>
      <c r="BD214" s="114"/>
      <c r="BE214" s="114"/>
      <c r="BF214" s="114"/>
      <c r="BG214" s="114"/>
      <c r="BH214" s="114"/>
      <c r="BI214" s="114"/>
      <c r="BJ214" s="114"/>
      <c r="BK214" s="114"/>
      <c r="BL214" s="114"/>
      <c r="BM214" s="114"/>
      <c r="BN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c r="AI215" s="114"/>
      <c r="AJ215" s="114"/>
      <c r="AK215" s="114"/>
      <c r="AL215" s="114"/>
      <c r="AM215" s="114"/>
      <c r="AN215" s="114"/>
      <c r="AO215" s="114"/>
      <c r="AP215" s="114"/>
      <c r="AQ215" s="114"/>
      <c r="AR215" s="114"/>
      <c r="AS215" s="114"/>
      <c r="AT215" s="114"/>
      <c r="AU215" s="114"/>
      <c r="AV215" s="114"/>
      <c r="AW215" s="114"/>
      <c r="AX215" s="114"/>
      <c r="AY215" s="114"/>
      <c r="AZ215" s="114"/>
      <c r="BA215" s="114"/>
      <c r="BB215" s="114"/>
      <c r="BC215" s="114"/>
      <c r="BD215" s="114"/>
      <c r="BE215" s="114"/>
      <c r="BF215" s="114"/>
      <c r="BG215" s="114"/>
      <c r="BH215" s="114"/>
      <c r="BI215" s="114"/>
      <c r="BJ215" s="114"/>
      <c r="BK215" s="114"/>
      <c r="BL215" s="114"/>
      <c r="BM215" s="114"/>
      <c r="BN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c r="AH216" s="114"/>
      <c r="AI216" s="114"/>
      <c r="AJ216" s="114"/>
      <c r="AK216" s="114"/>
      <c r="AL216" s="114"/>
      <c r="AM216" s="114"/>
      <c r="AN216" s="114"/>
      <c r="AO216" s="114"/>
      <c r="AP216" s="114"/>
      <c r="AQ216" s="114"/>
      <c r="AR216" s="114"/>
      <c r="AS216" s="114"/>
      <c r="AT216" s="114"/>
      <c r="AU216" s="114"/>
      <c r="AV216" s="114"/>
      <c r="AW216" s="114"/>
      <c r="AX216" s="114"/>
      <c r="AY216" s="114"/>
      <c r="AZ216" s="114"/>
      <c r="BA216" s="114"/>
      <c r="BB216" s="114"/>
      <c r="BC216" s="114"/>
      <c r="BD216" s="114"/>
      <c r="BE216" s="114"/>
      <c r="BF216" s="114"/>
      <c r="BG216" s="114"/>
      <c r="BH216" s="114"/>
      <c r="BI216" s="114"/>
      <c r="BJ216" s="114"/>
      <c r="BK216" s="114"/>
      <c r="BL216" s="114"/>
      <c r="BM216" s="114"/>
      <c r="BN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c r="AH217" s="114"/>
      <c r="AI217" s="114"/>
      <c r="AJ217" s="114"/>
      <c r="AK217" s="114"/>
      <c r="AL217" s="114"/>
      <c r="AM217" s="114"/>
      <c r="AN217" s="114"/>
      <c r="AO217" s="114"/>
      <c r="AP217" s="114"/>
      <c r="AQ217" s="114"/>
      <c r="AR217" s="114"/>
      <c r="AS217" s="114"/>
      <c r="AT217" s="114"/>
      <c r="AU217" s="114"/>
      <c r="AV217" s="114"/>
      <c r="AW217" s="114"/>
      <c r="AX217" s="114"/>
      <c r="AY217" s="114"/>
      <c r="AZ217" s="114"/>
      <c r="BA217" s="114"/>
      <c r="BB217" s="114"/>
      <c r="BC217" s="114"/>
      <c r="BD217" s="114"/>
      <c r="BE217" s="114"/>
      <c r="BF217" s="114"/>
      <c r="BG217" s="114"/>
      <c r="BH217" s="114"/>
      <c r="BI217" s="114"/>
      <c r="BJ217" s="114"/>
      <c r="BK217" s="114"/>
      <c r="BL217" s="114"/>
      <c r="BM217" s="114"/>
      <c r="BN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4"/>
      <c r="AI218" s="114"/>
      <c r="AJ218" s="114"/>
      <c r="AK218" s="114"/>
      <c r="AL218" s="114"/>
      <c r="AM218" s="114"/>
      <c r="AN218" s="114"/>
      <c r="AO218" s="114"/>
      <c r="AP218" s="114"/>
      <c r="AQ218" s="114"/>
      <c r="AR218" s="114"/>
      <c r="AS218" s="114"/>
      <c r="AT218" s="114"/>
      <c r="AU218" s="114"/>
      <c r="AV218" s="114"/>
      <c r="AW218" s="114"/>
      <c r="AX218" s="114"/>
      <c r="AY218" s="114"/>
      <c r="AZ218" s="114"/>
      <c r="BA218" s="114"/>
      <c r="BB218" s="114"/>
      <c r="BC218" s="114"/>
      <c r="BD218" s="114"/>
      <c r="BE218" s="114"/>
      <c r="BF218" s="114"/>
      <c r="BG218" s="114"/>
      <c r="BH218" s="114"/>
      <c r="BI218" s="114"/>
      <c r="BJ218" s="114"/>
      <c r="BK218" s="114"/>
      <c r="BL218" s="114"/>
      <c r="BM218" s="114"/>
      <c r="BN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c r="AS219" s="114"/>
      <c r="AT219" s="114"/>
      <c r="AU219" s="114"/>
      <c r="AV219" s="114"/>
      <c r="AW219" s="114"/>
      <c r="AX219" s="114"/>
      <c r="AY219" s="114"/>
      <c r="AZ219" s="114"/>
      <c r="BA219" s="114"/>
      <c r="BB219" s="114"/>
      <c r="BC219" s="114"/>
      <c r="BD219" s="114"/>
      <c r="BE219" s="114"/>
      <c r="BF219" s="114"/>
      <c r="BG219" s="114"/>
      <c r="BH219" s="114"/>
      <c r="BI219" s="114"/>
      <c r="BJ219" s="114"/>
      <c r="BK219" s="114"/>
      <c r="BL219" s="114"/>
      <c r="BM219" s="114"/>
      <c r="BN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4"/>
      <c r="AO220" s="114"/>
      <c r="AP220" s="114"/>
      <c r="AQ220" s="114"/>
      <c r="AR220" s="114"/>
      <c r="AS220" s="114"/>
      <c r="AT220" s="114"/>
      <c r="AU220" s="114"/>
      <c r="AV220" s="114"/>
      <c r="AW220" s="114"/>
      <c r="AX220" s="114"/>
      <c r="AY220" s="114"/>
      <c r="AZ220" s="114"/>
      <c r="BA220" s="114"/>
      <c r="BB220" s="114"/>
      <c r="BC220" s="114"/>
      <c r="BD220" s="114"/>
      <c r="BE220" s="114"/>
      <c r="BF220" s="114"/>
      <c r="BG220" s="114"/>
      <c r="BH220" s="114"/>
      <c r="BI220" s="114"/>
      <c r="BJ220" s="114"/>
      <c r="BK220" s="114"/>
      <c r="BL220" s="114"/>
      <c r="BM220" s="114"/>
      <c r="BN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4"/>
      <c r="AI221" s="114"/>
      <c r="AJ221" s="114"/>
      <c r="AK221" s="114"/>
      <c r="AL221" s="114"/>
      <c r="AM221" s="114"/>
      <c r="AN221" s="114"/>
      <c r="AO221" s="114"/>
      <c r="AP221" s="114"/>
      <c r="AQ221" s="114"/>
      <c r="AR221" s="114"/>
      <c r="AS221" s="114"/>
      <c r="AT221" s="114"/>
      <c r="AU221" s="114"/>
      <c r="AV221" s="114"/>
      <c r="AW221" s="114"/>
      <c r="AX221" s="114"/>
      <c r="AY221" s="114"/>
      <c r="AZ221" s="114"/>
      <c r="BA221" s="114"/>
      <c r="BB221" s="114"/>
      <c r="BC221" s="114"/>
      <c r="BD221" s="114"/>
      <c r="BE221" s="114"/>
      <c r="BF221" s="114"/>
      <c r="BG221" s="114"/>
      <c r="BH221" s="114"/>
      <c r="BI221" s="114"/>
      <c r="BJ221" s="114"/>
      <c r="BK221" s="114"/>
      <c r="BL221" s="114"/>
      <c r="BM221" s="114"/>
      <c r="BN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4"/>
      <c r="AI222" s="114"/>
      <c r="AJ222" s="114"/>
      <c r="AK222" s="114"/>
      <c r="AL222" s="114"/>
      <c r="AM222" s="114"/>
      <c r="AN222" s="114"/>
      <c r="AO222" s="114"/>
      <c r="AP222" s="114"/>
      <c r="AQ222" s="114"/>
      <c r="AR222" s="114"/>
      <c r="AS222" s="114"/>
      <c r="AT222" s="114"/>
      <c r="AU222" s="114"/>
      <c r="AV222" s="114"/>
      <c r="AW222" s="114"/>
      <c r="AX222" s="114"/>
      <c r="AY222" s="114"/>
      <c r="AZ222" s="114"/>
      <c r="BA222" s="114"/>
      <c r="BB222" s="114"/>
      <c r="BC222" s="114"/>
      <c r="BD222" s="114"/>
      <c r="BE222" s="114"/>
      <c r="BF222" s="114"/>
      <c r="BG222" s="114"/>
      <c r="BH222" s="114"/>
      <c r="BI222" s="114"/>
      <c r="BJ222" s="114"/>
      <c r="BK222" s="114"/>
      <c r="BL222" s="114"/>
      <c r="BM222" s="114"/>
      <c r="BN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4"/>
      <c r="AI223" s="114"/>
      <c r="AJ223" s="114"/>
      <c r="AK223" s="114"/>
      <c r="AL223" s="114"/>
      <c r="AM223" s="114"/>
      <c r="AN223" s="114"/>
      <c r="AO223" s="114"/>
      <c r="AP223" s="114"/>
      <c r="AQ223" s="114"/>
      <c r="AR223" s="114"/>
      <c r="AS223" s="114"/>
      <c r="AT223" s="114"/>
      <c r="AU223" s="114"/>
      <c r="AV223" s="114"/>
      <c r="AW223" s="114"/>
      <c r="AX223" s="114"/>
      <c r="AY223" s="114"/>
      <c r="AZ223" s="114"/>
      <c r="BA223" s="114"/>
      <c r="BB223" s="114"/>
      <c r="BC223" s="114"/>
      <c r="BD223" s="114"/>
      <c r="BE223" s="114"/>
      <c r="BF223" s="114"/>
      <c r="BG223" s="114"/>
      <c r="BH223" s="114"/>
      <c r="BI223" s="114"/>
      <c r="BJ223" s="114"/>
      <c r="BK223" s="114"/>
      <c r="BL223" s="114"/>
      <c r="BM223" s="114"/>
      <c r="BN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4"/>
      <c r="AI224" s="114"/>
      <c r="AJ224" s="114"/>
      <c r="AK224" s="114"/>
      <c r="AL224" s="114"/>
      <c r="AM224" s="114"/>
      <c r="AN224" s="114"/>
      <c r="AO224" s="114"/>
      <c r="AP224" s="114"/>
      <c r="AQ224" s="114"/>
      <c r="AR224" s="114"/>
      <c r="AS224" s="114"/>
      <c r="AT224" s="114"/>
      <c r="AU224" s="114"/>
      <c r="AV224" s="114"/>
      <c r="AW224" s="114"/>
      <c r="AX224" s="114"/>
      <c r="AY224" s="114"/>
      <c r="AZ224" s="114"/>
      <c r="BA224" s="114"/>
      <c r="BB224" s="114"/>
      <c r="BC224" s="114"/>
      <c r="BD224" s="114"/>
      <c r="BE224" s="114"/>
      <c r="BF224" s="114"/>
      <c r="BG224" s="114"/>
      <c r="BH224" s="114"/>
      <c r="BI224" s="114"/>
      <c r="BJ224" s="114"/>
      <c r="BK224" s="114"/>
      <c r="BL224" s="114"/>
      <c r="BM224" s="114"/>
      <c r="BN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c r="AS225" s="114"/>
      <c r="AT225" s="114"/>
      <c r="AU225" s="114"/>
      <c r="AV225" s="114"/>
      <c r="AW225" s="114"/>
      <c r="AX225" s="114"/>
      <c r="AY225" s="114"/>
      <c r="AZ225" s="114"/>
      <c r="BA225" s="114"/>
      <c r="BB225" s="114"/>
      <c r="BC225" s="114"/>
      <c r="BD225" s="114"/>
      <c r="BE225" s="114"/>
      <c r="BF225" s="114"/>
      <c r="BG225" s="114"/>
      <c r="BH225" s="114"/>
      <c r="BI225" s="114"/>
      <c r="BJ225" s="114"/>
      <c r="BK225" s="114"/>
      <c r="BL225" s="114"/>
      <c r="BM225" s="114"/>
      <c r="BN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4"/>
      <c r="AO226" s="114"/>
      <c r="AP226" s="114"/>
      <c r="AQ226" s="114"/>
      <c r="AR226" s="114"/>
      <c r="AS226" s="114"/>
      <c r="AT226" s="114"/>
      <c r="AU226" s="114"/>
      <c r="AV226" s="114"/>
      <c r="AW226" s="114"/>
      <c r="AX226" s="114"/>
      <c r="AY226" s="114"/>
      <c r="AZ226" s="114"/>
      <c r="BA226" s="114"/>
      <c r="BB226" s="114"/>
      <c r="BC226" s="114"/>
      <c r="BD226" s="114"/>
      <c r="BE226" s="114"/>
      <c r="BF226" s="114"/>
      <c r="BG226" s="114"/>
      <c r="BH226" s="114"/>
      <c r="BI226" s="114"/>
      <c r="BJ226" s="114"/>
      <c r="BK226" s="114"/>
      <c r="BL226" s="114"/>
      <c r="BM226" s="114"/>
      <c r="BN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4"/>
      <c r="AI227" s="114"/>
      <c r="AJ227" s="114"/>
      <c r="AK227" s="114"/>
      <c r="AL227" s="114"/>
      <c r="AM227" s="114"/>
      <c r="AN227" s="114"/>
      <c r="AO227" s="114"/>
      <c r="AP227" s="114"/>
      <c r="AQ227" s="114"/>
      <c r="AR227" s="114"/>
      <c r="AS227" s="114"/>
      <c r="AT227" s="114"/>
      <c r="AU227" s="114"/>
      <c r="AV227" s="114"/>
      <c r="AW227" s="114"/>
      <c r="AX227" s="114"/>
      <c r="AY227" s="114"/>
      <c r="AZ227" s="114"/>
      <c r="BA227" s="114"/>
      <c r="BB227" s="114"/>
      <c r="BC227" s="114"/>
      <c r="BD227" s="114"/>
      <c r="BE227" s="114"/>
      <c r="BF227" s="114"/>
      <c r="BG227" s="114"/>
      <c r="BH227" s="114"/>
      <c r="BI227" s="114"/>
      <c r="BJ227" s="114"/>
      <c r="BK227" s="114"/>
      <c r="BL227" s="114"/>
      <c r="BM227" s="114"/>
      <c r="BN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4"/>
      <c r="AI228" s="114"/>
      <c r="AJ228" s="114"/>
      <c r="AK228" s="114"/>
      <c r="AL228" s="114"/>
      <c r="AM228" s="114"/>
      <c r="AN228" s="114"/>
      <c r="AO228" s="114"/>
      <c r="AP228" s="114"/>
      <c r="AQ228" s="114"/>
      <c r="AR228" s="114"/>
      <c r="AS228" s="114"/>
      <c r="AT228" s="114"/>
      <c r="AU228" s="114"/>
      <c r="AV228" s="114"/>
      <c r="AW228" s="114"/>
      <c r="AX228" s="114"/>
      <c r="AY228" s="114"/>
      <c r="AZ228" s="114"/>
      <c r="BA228" s="114"/>
      <c r="BB228" s="114"/>
      <c r="BC228" s="114"/>
      <c r="BD228" s="114"/>
      <c r="BE228" s="114"/>
      <c r="BF228" s="114"/>
      <c r="BG228" s="114"/>
      <c r="BH228" s="114"/>
      <c r="BI228" s="114"/>
      <c r="BJ228" s="114"/>
      <c r="BK228" s="114"/>
      <c r="BL228" s="114"/>
      <c r="BM228" s="114"/>
      <c r="BN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4"/>
      <c r="AI229" s="114"/>
      <c r="AJ229" s="114"/>
      <c r="AK229" s="114"/>
      <c r="AL229" s="114"/>
      <c r="AM229" s="114"/>
      <c r="AN229" s="114"/>
      <c r="AO229" s="114"/>
      <c r="AP229" s="114"/>
      <c r="AQ229" s="114"/>
      <c r="AR229" s="114"/>
      <c r="AS229" s="114"/>
      <c r="AT229" s="114"/>
      <c r="AU229" s="114"/>
      <c r="AV229" s="114"/>
      <c r="AW229" s="114"/>
      <c r="AX229" s="114"/>
      <c r="AY229" s="114"/>
      <c r="AZ229" s="114"/>
      <c r="BA229" s="114"/>
      <c r="BB229" s="114"/>
      <c r="BC229" s="114"/>
      <c r="BD229" s="114"/>
      <c r="BE229" s="114"/>
      <c r="BF229" s="114"/>
      <c r="BG229" s="114"/>
      <c r="BH229" s="114"/>
      <c r="BI229" s="114"/>
      <c r="BJ229" s="114"/>
      <c r="BK229" s="114"/>
      <c r="BL229" s="114"/>
      <c r="BM229" s="114"/>
      <c r="BN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4"/>
      <c r="AI230" s="114"/>
      <c r="AJ230" s="114"/>
      <c r="AK230" s="114"/>
      <c r="AL230" s="114"/>
      <c r="AM230" s="114"/>
      <c r="AN230" s="114"/>
      <c r="AO230" s="114"/>
      <c r="AP230" s="114"/>
      <c r="AQ230" s="114"/>
      <c r="AR230" s="114"/>
      <c r="AS230" s="114"/>
      <c r="AT230" s="114"/>
      <c r="AU230" s="114"/>
      <c r="AV230" s="114"/>
      <c r="AW230" s="114"/>
      <c r="AX230" s="114"/>
      <c r="AY230" s="114"/>
      <c r="AZ230" s="114"/>
      <c r="BA230" s="114"/>
      <c r="BB230" s="114"/>
      <c r="BC230" s="114"/>
      <c r="BD230" s="114"/>
      <c r="BE230" s="114"/>
      <c r="BF230" s="114"/>
      <c r="BG230" s="114"/>
      <c r="BH230" s="114"/>
      <c r="BI230" s="114"/>
      <c r="BJ230" s="114"/>
      <c r="BK230" s="114"/>
      <c r="BL230" s="114"/>
      <c r="BM230" s="114"/>
      <c r="BN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4"/>
      <c r="AO231" s="114"/>
      <c r="AP231" s="114"/>
      <c r="AQ231" s="114"/>
      <c r="AR231" s="114"/>
      <c r="AS231" s="114"/>
      <c r="AT231" s="114"/>
      <c r="AU231" s="114"/>
      <c r="AV231" s="114"/>
      <c r="AW231" s="114"/>
      <c r="AX231" s="114"/>
      <c r="AY231" s="114"/>
      <c r="AZ231" s="114"/>
      <c r="BA231" s="114"/>
      <c r="BB231" s="114"/>
      <c r="BC231" s="114"/>
      <c r="BD231" s="114"/>
      <c r="BE231" s="114"/>
      <c r="BF231" s="114"/>
      <c r="BG231" s="114"/>
      <c r="BH231" s="114"/>
      <c r="BI231" s="114"/>
      <c r="BJ231" s="114"/>
      <c r="BK231" s="114"/>
      <c r="BL231" s="114"/>
      <c r="BM231" s="114"/>
      <c r="BN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c r="AS232" s="114"/>
      <c r="AT232" s="114"/>
      <c r="AU232" s="114"/>
      <c r="AV232" s="114"/>
      <c r="AW232" s="114"/>
      <c r="AX232" s="114"/>
      <c r="AY232" s="114"/>
      <c r="AZ232" s="114"/>
      <c r="BA232" s="114"/>
      <c r="BB232" s="114"/>
      <c r="BC232" s="114"/>
      <c r="BD232" s="114"/>
      <c r="BE232" s="114"/>
      <c r="BF232" s="114"/>
      <c r="BG232" s="114"/>
      <c r="BH232" s="114"/>
      <c r="BI232" s="114"/>
      <c r="BJ232" s="114"/>
      <c r="BK232" s="114"/>
      <c r="BL232" s="114"/>
      <c r="BM232" s="114"/>
      <c r="BN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4"/>
      <c r="AI233" s="114"/>
      <c r="AJ233" s="114"/>
      <c r="AK233" s="114"/>
      <c r="AL233" s="114"/>
      <c r="AM233" s="114"/>
      <c r="AN233" s="114"/>
      <c r="AO233" s="114"/>
      <c r="AP233" s="114"/>
      <c r="AQ233" s="114"/>
      <c r="AR233" s="114"/>
      <c r="AS233" s="114"/>
      <c r="AT233" s="114"/>
      <c r="AU233" s="114"/>
      <c r="AV233" s="114"/>
      <c r="AW233" s="114"/>
      <c r="AX233" s="114"/>
      <c r="AY233" s="114"/>
      <c r="AZ233" s="114"/>
      <c r="BA233" s="114"/>
      <c r="BB233" s="114"/>
      <c r="BC233" s="114"/>
      <c r="BD233" s="114"/>
      <c r="BE233" s="114"/>
      <c r="BF233" s="114"/>
      <c r="BG233" s="114"/>
      <c r="BH233" s="114"/>
      <c r="BI233" s="114"/>
      <c r="BJ233" s="114"/>
      <c r="BK233" s="114"/>
      <c r="BL233" s="114"/>
      <c r="BM233" s="114"/>
      <c r="BN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4"/>
      <c r="AI234" s="114"/>
      <c r="AJ234" s="114"/>
      <c r="AK234" s="114"/>
      <c r="AL234" s="114"/>
      <c r="AM234" s="114"/>
      <c r="AN234" s="114"/>
      <c r="AO234" s="114"/>
      <c r="AP234" s="114"/>
      <c r="AQ234" s="114"/>
      <c r="AR234" s="114"/>
      <c r="AS234" s="114"/>
      <c r="AT234" s="114"/>
      <c r="AU234" s="114"/>
      <c r="AV234" s="114"/>
      <c r="AW234" s="114"/>
      <c r="AX234" s="114"/>
      <c r="AY234" s="114"/>
      <c r="AZ234" s="114"/>
      <c r="BA234" s="114"/>
      <c r="BB234" s="114"/>
      <c r="BC234" s="114"/>
      <c r="BD234" s="114"/>
      <c r="BE234" s="114"/>
      <c r="BF234" s="114"/>
      <c r="BG234" s="114"/>
      <c r="BH234" s="114"/>
      <c r="BI234" s="114"/>
      <c r="BJ234" s="114"/>
      <c r="BK234" s="114"/>
      <c r="BL234" s="114"/>
      <c r="BM234" s="114"/>
      <c r="BN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c r="AI235" s="114"/>
      <c r="AJ235" s="114"/>
      <c r="AK235" s="114"/>
      <c r="AL235" s="114"/>
      <c r="AM235" s="114"/>
      <c r="AN235" s="114"/>
      <c r="AO235" s="114"/>
      <c r="AP235" s="114"/>
      <c r="AQ235" s="114"/>
      <c r="AR235" s="114"/>
      <c r="AS235" s="114"/>
      <c r="AT235" s="114"/>
      <c r="AU235" s="114"/>
      <c r="AV235" s="114"/>
      <c r="AW235" s="114"/>
      <c r="AX235" s="114"/>
      <c r="AY235" s="114"/>
      <c r="AZ235" s="114"/>
      <c r="BA235" s="114"/>
      <c r="BB235" s="114"/>
      <c r="BC235" s="114"/>
      <c r="BD235" s="114"/>
      <c r="BE235" s="114"/>
      <c r="BF235" s="114"/>
      <c r="BG235" s="114"/>
      <c r="BH235" s="114"/>
      <c r="BI235" s="114"/>
      <c r="BJ235" s="114"/>
      <c r="BK235" s="114"/>
      <c r="BL235" s="114"/>
      <c r="BM235" s="114"/>
      <c r="BN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c r="AI236" s="114"/>
      <c r="AJ236" s="114"/>
      <c r="AK236" s="114"/>
      <c r="AL236" s="114"/>
      <c r="AM236" s="114"/>
      <c r="AN236" s="114"/>
      <c r="AO236" s="114"/>
      <c r="AP236" s="114"/>
      <c r="AQ236" s="114"/>
      <c r="AR236" s="114"/>
      <c r="AS236" s="114"/>
      <c r="AT236" s="114"/>
      <c r="AU236" s="114"/>
      <c r="AV236" s="114"/>
      <c r="AW236" s="114"/>
      <c r="AX236" s="114"/>
      <c r="AY236" s="114"/>
      <c r="AZ236" s="114"/>
      <c r="BA236" s="114"/>
      <c r="BB236" s="114"/>
      <c r="BC236" s="114"/>
      <c r="BD236" s="114"/>
      <c r="BE236" s="114"/>
      <c r="BF236" s="114"/>
      <c r="BG236" s="114"/>
      <c r="BH236" s="114"/>
      <c r="BI236" s="114"/>
      <c r="BJ236" s="114"/>
      <c r="BK236" s="114"/>
      <c r="BL236" s="114"/>
      <c r="BM236" s="114"/>
      <c r="BN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4"/>
      <c r="AI237" s="114"/>
      <c r="AJ237" s="114"/>
      <c r="AK237" s="114"/>
      <c r="AL237" s="114"/>
      <c r="AM237" s="114"/>
      <c r="AN237" s="114"/>
      <c r="AO237" s="114"/>
      <c r="AP237" s="114"/>
      <c r="AQ237" s="114"/>
      <c r="AR237" s="114"/>
      <c r="AS237" s="114"/>
      <c r="AT237" s="114"/>
      <c r="AU237" s="114"/>
      <c r="AV237" s="114"/>
      <c r="AW237" s="114"/>
      <c r="AX237" s="114"/>
      <c r="AY237" s="114"/>
      <c r="AZ237" s="114"/>
      <c r="BA237" s="114"/>
      <c r="BB237" s="114"/>
      <c r="BC237" s="114"/>
      <c r="BD237" s="114"/>
      <c r="BE237" s="114"/>
      <c r="BF237" s="114"/>
      <c r="BG237" s="114"/>
      <c r="BH237" s="114"/>
      <c r="BI237" s="114"/>
      <c r="BJ237" s="114"/>
      <c r="BK237" s="114"/>
      <c r="BL237" s="114"/>
      <c r="BM237" s="114"/>
      <c r="BN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4"/>
      <c r="AI238" s="114"/>
      <c r="AJ238" s="114"/>
      <c r="AK238" s="114"/>
      <c r="AL238" s="114"/>
      <c r="AM238" s="114"/>
      <c r="AN238" s="114"/>
      <c r="AO238" s="114"/>
      <c r="AP238" s="114"/>
      <c r="AQ238" s="114"/>
      <c r="AR238" s="114"/>
      <c r="AS238" s="114"/>
      <c r="AT238" s="114"/>
      <c r="AU238" s="114"/>
      <c r="AV238" s="114"/>
      <c r="AW238" s="114"/>
      <c r="AX238" s="114"/>
      <c r="AY238" s="114"/>
      <c r="AZ238" s="114"/>
      <c r="BA238" s="114"/>
      <c r="BB238" s="114"/>
      <c r="BC238" s="114"/>
      <c r="BD238" s="114"/>
      <c r="BE238" s="114"/>
      <c r="BF238" s="114"/>
      <c r="BG238" s="114"/>
      <c r="BH238" s="114"/>
      <c r="BI238" s="114"/>
      <c r="BJ238" s="114"/>
      <c r="BK238" s="114"/>
      <c r="BL238" s="114"/>
      <c r="BM238" s="114"/>
      <c r="BN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c r="AS239" s="114"/>
      <c r="AT239" s="114"/>
      <c r="AU239" s="114"/>
      <c r="AV239" s="114"/>
      <c r="AW239" s="114"/>
      <c r="AX239" s="114"/>
      <c r="AY239" s="114"/>
      <c r="AZ239" s="114"/>
      <c r="BA239" s="114"/>
      <c r="BB239" s="114"/>
      <c r="BC239" s="114"/>
      <c r="BD239" s="114"/>
      <c r="BE239" s="114"/>
      <c r="BF239" s="114"/>
      <c r="BG239" s="114"/>
      <c r="BH239" s="114"/>
      <c r="BI239" s="114"/>
      <c r="BJ239" s="114"/>
      <c r="BK239" s="114"/>
      <c r="BL239" s="114"/>
      <c r="BM239" s="114"/>
      <c r="BN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4"/>
      <c r="AI240" s="114"/>
      <c r="AJ240" s="114"/>
      <c r="AK240" s="114"/>
      <c r="AL240" s="114"/>
      <c r="AM240" s="114"/>
      <c r="AN240" s="114"/>
      <c r="AO240" s="114"/>
      <c r="AP240" s="114"/>
      <c r="AQ240" s="114"/>
      <c r="AR240" s="114"/>
      <c r="AS240" s="114"/>
      <c r="AT240" s="114"/>
      <c r="AU240" s="114"/>
      <c r="AV240" s="114"/>
      <c r="AW240" s="114"/>
      <c r="AX240" s="114"/>
      <c r="AY240" s="114"/>
      <c r="AZ240" s="114"/>
      <c r="BA240" s="114"/>
      <c r="BB240" s="114"/>
      <c r="BC240" s="114"/>
      <c r="BD240" s="114"/>
      <c r="BE240" s="114"/>
      <c r="BF240" s="114"/>
      <c r="BG240" s="114"/>
      <c r="BH240" s="114"/>
      <c r="BI240" s="114"/>
      <c r="BJ240" s="114"/>
      <c r="BK240" s="114"/>
      <c r="BL240" s="114"/>
      <c r="BM240" s="114"/>
      <c r="BN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4"/>
      <c r="AI241" s="114"/>
      <c r="AJ241" s="114"/>
      <c r="AK241" s="114"/>
      <c r="AL241" s="114"/>
      <c r="AM241" s="114"/>
      <c r="AN241" s="114"/>
      <c r="AO241" s="114"/>
      <c r="AP241" s="114"/>
      <c r="AQ241" s="114"/>
      <c r="AR241" s="114"/>
      <c r="AS241" s="114"/>
      <c r="AT241" s="114"/>
      <c r="AU241" s="114"/>
      <c r="AV241" s="114"/>
      <c r="AW241" s="114"/>
      <c r="AX241" s="114"/>
      <c r="AY241" s="114"/>
      <c r="AZ241" s="114"/>
      <c r="BA241" s="114"/>
      <c r="BB241" s="114"/>
      <c r="BC241" s="114"/>
      <c r="BD241" s="114"/>
      <c r="BE241" s="114"/>
      <c r="BF241" s="114"/>
      <c r="BG241" s="114"/>
      <c r="BH241" s="114"/>
      <c r="BI241" s="114"/>
      <c r="BJ241" s="114"/>
      <c r="BK241" s="114"/>
      <c r="BL241" s="114"/>
      <c r="BM241" s="114"/>
      <c r="BN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c r="AI242" s="114"/>
      <c r="AJ242" s="114"/>
      <c r="AK242" s="114"/>
      <c r="AL242" s="114"/>
      <c r="AM242" s="114"/>
      <c r="AN242" s="114"/>
      <c r="AO242" s="114"/>
      <c r="AP242" s="114"/>
      <c r="AQ242" s="114"/>
      <c r="AR242" s="114"/>
      <c r="AS242" s="114"/>
      <c r="AT242" s="114"/>
      <c r="AU242" s="114"/>
      <c r="AV242" s="114"/>
      <c r="AW242" s="114"/>
      <c r="AX242" s="114"/>
      <c r="AY242" s="114"/>
      <c r="AZ242" s="114"/>
      <c r="BA242" s="114"/>
      <c r="BB242" s="114"/>
      <c r="BC242" s="114"/>
      <c r="BD242" s="114"/>
      <c r="BE242" s="114"/>
      <c r="BF242" s="114"/>
      <c r="BG242" s="114"/>
      <c r="BH242" s="114"/>
      <c r="BI242" s="114"/>
      <c r="BJ242" s="114"/>
      <c r="BK242" s="114"/>
      <c r="BL242" s="114"/>
      <c r="BM242" s="114"/>
      <c r="BN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c r="AI243" s="114"/>
      <c r="AJ243" s="114"/>
      <c r="AK243" s="114"/>
      <c r="AL243" s="114"/>
      <c r="AM243" s="114"/>
      <c r="AN243" s="114"/>
      <c r="AO243" s="114"/>
      <c r="AP243" s="114"/>
      <c r="AQ243" s="114"/>
      <c r="AR243" s="114"/>
      <c r="AS243" s="114"/>
      <c r="AT243" s="114"/>
      <c r="AU243" s="114"/>
      <c r="AV243" s="114"/>
      <c r="AW243" s="114"/>
      <c r="AX243" s="114"/>
      <c r="AY243" s="114"/>
      <c r="AZ243" s="114"/>
      <c r="BA243" s="114"/>
      <c r="BB243" s="114"/>
      <c r="BC243" s="114"/>
      <c r="BD243" s="114"/>
      <c r="BE243" s="114"/>
      <c r="BF243" s="114"/>
      <c r="BG243" s="114"/>
      <c r="BH243" s="114"/>
      <c r="BI243" s="114"/>
      <c r="BJ243" s="114"/>
      <c r="BK243" s="114"/>
      <c r="BL243" s="114"/>
      <c r="BM243" s="114"/>
      <c r="BN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c r="AT244" s="114"/>
      <c r="AU244" s="114"/>
      <c r="AV244" s="114"/>
      <c r="AW244" s="114"/>
      <c r="AX244" s="114"/>
      <c r="AY244" s="114"/>
      <c r="AZ244" s="114"/>
      <c r="BA244" s="114"/>
      <c r="BB244" s="114"/>
      <c r="BC244" s="114"/>
      <c r="BD244" s="114"/>
      <c r="BE244" s="114"/>
      <c r="BF244" s="114"/>
      <c r="BG244" s="114"/>
      <c r="BH244" s="114"/>
      <c r="BI244" s="114"/>
      <c r="BJ244" s="114"/>
      <c r="BK244" s="114"/>
      <c r="BL244" s="114"/>
      <c r="BM244" s="114"/>
      <c r="BN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4"/>
      <c r="AI245" s="114"/>
      <c r="AJ245" s="114"/>
      <c r="AK245" s="114"/>
      <c r="AL245" s="114"/>
      <c r="AM245" s="114"/>
      <c r="AN245" s="114"/>
      <c r="AO245" s="114"/>
      <c r="AP245" s="114"/>
      <c r="AQ245" s="114"/>
      <c r="AR245" s="114"/>
      <c r="AS245" s="114"/>
      <c r="AT245" s="114"/>
      <c r="AU245" s="114"/>
      <c r="AV245" s="114"/>
      <c r="AW245" s="114"/>
      <c r="AX245" s="114"/>
      <c r="AY245" s="114"/>
      <c r="AZ245" s="114"/>
      <c r="BA245" s="114"/>
      <c r="BB245" s="114"/>
      <c r="BC245" s="114"/>
      <c r="BD245" s="114"/>
      <c r="BE245" s="114"/>
      <c r="BF245" s="114"/>
      <c r="BG245" s="114"/>
      <c r="BH245" s="114"/>
      <c r="BI245" s="114"/>
      <c r="BJ245" s="114"/>
      <c r="BK245" s="114"/>
      <c r="BL245" s="114"/>
      <c r="BM245" s="114"/>
      <c r="BN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4"/>
      <c r="AI246" s="114"/>
      <c r="AJ246" s="114"/>
      <c r="AK246" s="114"/>
      <c r="AL246" s="114"/>
      <c r="AM246" s="114"/>
      <c r="AN246" s="114"/>
      <c r="AO246" s="114"/>
      <c r="AP246" s="114"/>
      <c r="AQ246" s="114"/>
      <c r="AR246" s="114"/>
      <c r="AS246" s="114"/>
      <c r="AT246" s="114"/>
      <c r="AU246" s="114"/>
      <c r="AV246" s="114"/>
      <c r="AW246" s="114"/>
      <c r="AX246" s="114"/>
      <c r="AY246" s="114"/>
      <c r="AZ246" s="114"/>
      <c r="BA246" s="114"/>
      <c r="BB246" s="114"/>
      <c r="BC246" s="114"/>
      <c r="BD246" s="114"/>
      <c r="BE246" s="114"/>
      <c r="BF246" s="114"/>
      <c r="BG246" s="114"/>
      <c r="BH246" s="114"/>
      <c r="BI246" s="114"/>
      <c r="BJ246" s="114"/>
      <c r="BK246" s="114"/>
      <c r="BL246" s="114"/>
      <c r="BM246" s="114"/>
      <c r="BN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4"/>
      <c r="AI247" s="114"/>
      <c r="AJ247" s="114"/>
      <c r="AK247" s="114"/>
      <c r="AL247" s="114"/>
      <c r="AM247" s="114"/>
      <c r="AN247" s="114"/>
      <c r="AO247" s="114"/>
      <c r="AP247" s="114"/>
      <c r="AQ247" s="114"/>
      <c r="AR247" s="114"/>
      <c r="AS247" s="114"/>
      <c r="AT247" s="114"/>
      <c r="AU247" s="114"/>
      <c r="AV247" s="114"/>
      <c r="AW247" s="114"/>
      <c r="AX247" s="114"/>
      <c r="AY247" s="114"/>
      <c r="AZ247" s="114"/>
      <c r="BA247" s="114"/>
      <c r="BB247" s="114"/>
      <c r="BC247" s="114"/>
      <c r="BD247" s="114"/>
      <c r="BE247" s="114"/>
      <c r="BF247" s="114"/>
      <c r="BG247" s="114"/>
      <c r="BH247" s="114"/>
      <c r="BI247" s="114"/>
      <c r="BJ247" s="114"/>
      <c r="BK247" s="114"/>
      <c r="BL247" s="114"/>
      <c r="BM247" s="114"/>
      <c r="BN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4"/>
      <c r="AI248" s="114"/>
      <c r="AJ248" s="114"/>
      <c r="AK248" s="114"/>
      <c r="AL248" s="114"/>
      <c r="AM248" s="114"/>
      <c r="AN248" s="114"/>
      <c r="AO248" s="114"/>
      <c r="AP248" s="114"/>
      <c r="AQ248" s="114"/>
      <c r="AR248" s="114"/>
      <c r="AS248" s="114"/>
      <c r="AT248" s="114"/>
      <c r="AU248" s="114"/>
      <c r="AV248" s="114"/>
      <c r="AW248" s="114"/>
      <c r="AX248" s="114"/>
      <c r="AY248" s="114"/>
      <c r="AZ248" s="114"/>
      <c r="BA248" s="114"/>
      <c r="BB248" s="114"/>
      <c r="BC248" s="114"/>
      <c r="BD248" s="114"/>
      <c r="BE248" s="114"/>
      <c r="BF248" s="114"/>
      <c r="BG248" s="114"/>
      <c r="BH248" s="114"/>
      <c r="BI248" s="114"/>
      <c r="BJ248" s="114"/>
      <c r="BK248" s="114"/>
      <c r="BL248" s="114"/>
      <c r="BM248" s="114"/>
      <c r="BN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4"/>
      <c r="AO249" s="114"/>
      <c r="AP249" s="114"/>
      <c r="AQ249" s="114"/>
      <c r="AR249" s="114"/>
      <c r="AS249" s="114"/>
      <c r="AT249" s="114"/>
      <c r="AU249" s="114"/>
      <c r="AV249" s="114"/>
      <c r="AW249" s="114"/>
      <c r="AX249" s="114"/>
      <c r="AY249" s="114"/>
      <c r="AZ249" s="114"/>
      <c r="BA249" s="114"/>
      <c r="BB249" s="114"/>
      <c r="BC249" s="114"/>
      <c r="BD249" s="114"/>
      <c r="BE249" s="114"/>
      <c r="BF249" s="114"/>
      <c r="BG249" s="114"/>
      <c r="BH249" s="114"/>
      <c r="BI249" s="114"/>
      <c r="BJ249" s="114"/>
      <c r="BK249" s="114"/>
      <c r="BL249" s="114"/>
      <c r="BM249" s="114"/>
      <c r="BN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4"/>
      <c r="AI250" s="114"/>
      <c r="AJ250" s="114"/>
      <c r="AK250" s="114"/>
      <c r="AL250" s="114"/>
      <c r="AM250" s="114"/>
      <c r="AN250" s="114"/>
      <c r="AO250" s="114"/>
      <c r="AP250" s="114"/>
      <c r="AQ250" s="114"/>
      <c r="AR250" s="114"/>
      <c r="AS250" s="114"/>
      <c r="AT250" s="114"/>
      <c r="AU250" s="114"/>
      <c r="AV250" s="114"/>
      <c r="AW250" s="114"/>
      <c r="AX250" s="114"/>
      <c r="AY250" s="114"/>
      <c r="AZ250" s="114"/>
      <c r="BA250" s="114"/>
      <c r="BB250" s="114"/>
      <c r="BC250" s="114"/>
      <c r="BD250" s="114"/>
      <c r="BE250" s="114"/>
      <c r="BF250" s="114"/>
      <c r="BG250" s="114"/>
      <c r="BH250" s="114"/>
      <c r="BI250" s="114"/>
      <c r="BJ250" s="114"/>
      <c r="BK250" s="114"/>
      <c r="BL250" s="114"/>
      <c r="BM250" s="114"/>
      <c r="BN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4"/>
      <c r="AI251" s="114"/>
      <c r="AJ251" s="114"/>
      <c r="AK251" s="114"/>
      <c r="AL251" s="114"/>
      <c r="AM251" s="114"/>
      <c r="AN251" s="114"/>
      <c r="AO251" s="114"/>
      <c r="AP251" s="114"/>
      <c r="AQ251" s="114"/>
      <c r="AR251" s="114"/>
      <c r="AS251" s="114"/>
      <c r="AT251" s="114"/>
      <c r="AU251" s="114"/>
      <c r="AV251" s="114"/>
      <c r="AW251" s="114"/>
      <c r="AX251" s="114"/>
      <c r="AY251" s="114"/>
      <c r="AZ251" s="114"/>
      <c r="BA251" s="114"/>
      <c r="BB251" s="114"/>
      <c r="BC251" s="114"/>
      <c r="BD251" s="114"/>
      <c r="BE251" s="114"/>
      <c r="BF251" s="114"/>
      <c r="BG251" s="114"/>
      <c r="BH251" s="114"/>
      <c r="BI251" s="114"/>
      <c r="BJ251" s="114"/>
      <c r="BK251" s="114"/>
      <c r="BL251" s="114"/>
      <c r="BM251" s="114"/>
      <c r="BN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c r="AH252" s="114"/>
      <c r="AI252" s="114"/>
      <c r="AJ252" s="114"/>
      <c r="AK252" s="114"/>
      <c r="AL252" s="114"/>
      <c r="AM252" s="114"/>
      <c r="AN252" s="114"/>
      <c r="AO252" s="114"/>
      <c r="AP252" s="114"/>
      <c r="AQ252" s="114"/>
      <c r="AR252" s="114"/>
      <c r="AS252" s="114"/>
      <c r="AT252" s="114"/>
      <c r="AU252" s="114"/>
      <c r="AV252" s="114"/>
      <c r="AW252" s="114"/>
      <c r="AX252" s="114"/>
      <c r="AY252" s="114"/>
      <c r="AZ252" s="114"/>
      <c r="BA252" s="114"/>
      <c r="BB252" s="114"/>
      <c r="BC252" s="114"/>
      <c r="BD252" s="114"/>
      <c r="BE252" s="114"/>
      <c r="BF252" s="114"/>
      <c r="BG252" s="114"/>
      <c r="BH252" s="114"/>
      <c r="BI252" s="114"/>
      <c r="BJ252" s="114"/>
      <c r="BK252" s="114"/>
      <c r="BL252" s="114"/>
      <c r="BM252" s="114"/>
      <c r="BN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4"/>
      <c r="AI253" s="114"/>
      <c r="AJ253" s="114"/>
      <c r="AK253" s="114"/>
      <c r="AL253" s="114"/>
      <c r="AM253" s="114"/>
      <c r="AN253" s="114"/>
      <c r="AO253" s="114"/>
      <c r="AP253" s="114"/>
      <c r="AQ253" s="114"/>
      <c r="AR253" s="114"/>
      <c r="AS253" s="114"/>
      <c r="AT253" s="114"/>
      <c r="AU253" s="114"/>
      <c r="AV253" s="114"/>
      <c r="AW253" s="114"/>
      <c r="AX253" s="114"/>
      <c r="AY253" s="114"/>
      <c r="AZ253" s="114"/>
      <c r="BA253" s="114"/>
      <c r="BB253" s="114"/>
      <c r="BC253" s="114"/>
      <c r="BD253" s="114"/>
      <c r="BE253" s="114"/>
      <c r="BF253" s="114"/>
      <c r="BG253" s="114"/>
      <c r="BH253" s="114"/>
      <c r="BI253" s="114"/>
      <c r="BJ253" s="114"/>
      <c r="BK253" s="114"/>
      <c r="BL253" s="114"/>
      <c r="BM253" s="114"/>
      <c r="BN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4"/>
      <c r="AO254" s="114"/>
      <c r="AP254" s="114"/>
      <c r="AQ254" s="114"/>
      <c r="AR254" s="114"/>
      <c r="AS254" s="114"/>
      <c r="AT254" s="114"/>
      <c r="AU254" s="114"/>
      <c r="AV254" s="114"/>
      <c r="AW254" s="114"/>
      <c r="AX254" s="114"/>
      <c r="AY254" s="114"/>
      <c r="AZ254" s="114"/>
      <c r="BA254" s="114"/>
      <c r="BB254" s="114"/>
      <c r="BC254" s="114"/>
      <c r="BD254" s="114"/>
      <c r="BE254" s="114"/>
      <c r="BF254" s="114"/>
      <c r="BG254" s="114"/>
      <c r="BH254" s="114"/>
      <c r="BI254" s="114"/>
      <c r="BJ254" s="114"/>
      <c r="BK254" s="114"/>
      <c r="BL254" s="114"/>
      <c r="BM254" s="114"/>
      <c r="BN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4"/>
      <c r="AI255" s="114"/>
      <c r="AJ255" s="114"/>
      <c r="AK255" s="114"/>
      <c r="AL255" s="114"/>
      <c r="AM255" s="114"/>
      <c r="AN255" s="114"/>
      <c r="AO255" s="114"/>
      <c r="AP255" s="114"/>
      <c r="AQ255" s="114"/>
      <c r="AR255" s="114"/>
      <c r="AS255" s="114"/>
      <c r="AT255" s="114"/>
      <c r="AU255" s="114"/>
      <c r="AV255" s="114"/>
      <c r="AW255" s="114"/>
      <c r="AX255" s="114"/>
      <c r="AY255" s="114"/>
      <c r="AZ255" s="114"/>
      <c r="BA255" s="114"/>
      <c r="BB255" s="114"/>
      <c r="BC255" s="114"/>
      <c r="BD255" s="114"/>
      <c r="BE255" s="114"/>
      <c r="BF255" s="114"/>
      <c r="BG255" s="114"/>
      <c r="BH255" s="114"/>
      <c r="BI255" s="114"/>
      <c r="BJ255" s="114"/>
      <c r="BK255" s="114"/>
      <c r="BL255" s="114"/>
      <c r="BM255" s="114"/>
      <c r="BN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c r="AH256" s="114"/>
      <c r="AI256" s="114"/>
      <c r="AJ256" s="114"/>
      <c r="AK256" s="114"/>
      <c r="AL256" s="114"/>
      <c r="AM256" s="114"/>
      <c r="AN256" s="114"/>
      <c r="AO256" s="114"/>
      <c r="AP256" s="114"/>
      <c r="AQ256" s="114"/>
      <c r="AR256" s="114"/>
      <c r="AS256" s="114"/>
      <c r="AT256" s="114"/>
      <c r="AU256" s="114"/>
      <c r="AV256" s="114"/>
      <c r="AW256" s="114"/>
      <c r="AX256" s="114"/>
      <c r="AY256" s="114"/>
      <c r="AZ256" s="114"/>
      <c r="BA256" s="114"/>
      <c r="BB256" s="114"/>
      <c r="BC256" s="114"/>
      <c r="BD256" s="114"/>
      <c r="BE256" s="114"/>
      <c r="BF256" s="114"/>
      <c r="BG256" s="114"/>
      <c r="BH256" s="114"/>
      <c r="BI256" s="114"/>
      <c r="BJ256" s="114"/>
      <c r="BK256" s="114"/>
      <c r="BL256" s="114"/>
      <c r="BM256" s="114"/>
      <c r="BN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c r="AH257" s="114"/>
      <c r="AI257" s="114"/>
      <c r="AJ257" s="114"/>
      <c r="AK257" s="114"/>
      <c r="AL257" s="114"/>
      <c r="AM257" s="114"/>
      <c r="AN257" s="114"/>
      <c r="AO257" s="114"/>
      <c r="AP257" s="114"/>
      <c r="AQ257" s="114"/>
      <c r="AR257" s="114"/>
      <c r="AS257" s="114"/>
      <c r="AT257" s="114"/>
      <c r="AU257" s="114"/>
      <c r="AV257" s="114"/>
      <c r="AW257" s="114"/>
      <c r="AX257" s="114"/>
      <c r="AY257" s="114"/>
      <c r="AZ257" s="114"/>
      <c r="BA257" s="114"/>
      <c r="BB257" s="114"/>
      <c r="BC257" s="114"/>
      <c r="BD257" s="114"/>
      <c r="BE257" s="114"/>
      <c r="BF257" s="114"/>
      <c r="BG257" s="114"/>
      <c r="BH257" s="114"/>
      <c r="BI257" s="114"/>
      <c r="BJ257" s="114"/>
      <c r="BK257" s="114"/>
      <c r="BL257" s="114"/>
      <c r="BM257" s="114"/>
      <c r="BN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c r="AH258" s="114"/>
      <c r="AI258" s="114"/>
      <c r="AJ258" s="114"/>
      <c r="AK258" s="114"/>
      <c r="AL258" s="114"/>
      <c r="AM258" s="114"/>
      <c r="AN258" s="114"/>
      <c r="AO258" s="114"/>
      <c r="AP258" s="114"/>
      <c r="AQ258" s="114"/>
      <c r="AR258" s="114"/>
      <c r="AS258" s="114"/>
      <c r="AT258" s="114"/>
      <c r="AU258" s="114"/>
      <c r="AV258" s="114"/>
      <c r="AW258" s="114"/>
      <c r="AX258" s="114"/>
      <c r="AY258" s="114"/>
      <c r="AZ258" s="114"/>
      <c r="BA258" s="114"/>
      <c r="BB258" s="114"/>
      <c r="BC258" s="114"/>
      <c r="BD258" s="114"/>
      <c r="BE258" s="114"/>
      <c r="BF258" s="114"/>
      <c r="BG258" s="114"/>
      <c r="BH258" s="114"/>
      <c r="BI258" s="114"/>
      <c r="BJ258" s="114"/>
      <c r="BK258" s="114"/>
      <c r="BL258" s="114"/>
      <c r="BM258" s="114"/>
      <c r="BN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4"/>
      <c r="AO259" s="114"/>
      <c r="AP259" s="114"/>
      <c r="AQ259" s="114"/>
      <c r="AR259" s="114"/>
      <c r="AS259" s="114"/>
      <c r="AT259" s="114"/>
      <c r="AU259" s="114"/>
      <c r="AV259" s="114"/>
      <c r="AW259" s="114"/>
      <c r="AX259" s="114"/>
      <c r="AY259" s="114"/>
      <c r="AZ259" s="114"/>
      <c r="BA259" s="114"/>
      <c r="BB259" s="114"/>
      <c r="BC259" s="114"/>
      <c r="BD259" s="114"/>
      <c r="BE259" s="114"/>
      <c r="BF259" s="114"/>
      <c r="BG259" s="114"/>
      <c r="BH259" s="114"/>
      <c r="BI259" s="114"/>
      <c r="BJ259" s="114"/>
      <c r="BK259" s="114"/>
      <c r="BL259" s="114"/>
      <c r="BM259" s="114"/>
      <c r="BN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c r="AH260" s="114"/>
      <c r="AI260" s="114"/>
      <c r="AJ260" s="114"/>
      <c r="AK260" s="114"/>
      <c r="AL260" s="114"/>
      <c r="AM260" s="114"/>
      <c r="AN260" s="114"/>
      <c r="AO260" s="114"/>
      <c r="AP260" s="114"/>
      <c r="AQ260" s="114"/>
      <c r="AR260" s="114"/>
      <c r="AS260" s="114"/>
      <c r="AT260" s="114"/>
      <c r="AU260" s="114"/>
      <c r="AV260" s="114"/>
      <c r="AW260" s="114"/>
      <c r="AX260" s="114"/>
      <c r="AY260" s="114"/>
      <c r="AZ260" s="114"/>
      <c r="BA260" s="114"/>
      <c r="BB260" s="114"/>
      <c r="BC260" s="114"/>
      <c r="BD260" s="114"/>
      <c r="BE260" s="114"/>
      <c r="BF260" s="114"/>
      <c r="BG260" s="114"/>
      <c r="BH260" s="114"/>
      <c r="BI260" s="114"/>
      <c r="BJ260" s="114"/>
      <c r="BK260" s="114"/>
      <c r="BL260" s="114"/>
      <c r="BM260" s="114"/>
      <c r="BN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c r="AH261" s="114"/>
      <c r="AI261" s="114"/>
      <c r="AJ261" s="114"/>
      <c r="AK261" s="114"/>
      <c r="AL261" s="114"/>
      <c r="AM261" s="114"/>
      <c r="AN261" s="114"/>
      <c r="AO261" s="114"/>
      <c r="AP261" s="114"/>
      <c r="AQ261" s="114"/>
      <c r="AR261" s="114"/>
      <c r="AS261" s="114"/>
      <c r="AT261" s="114"/>
      <c r="AU261" s="114"/>
      <c r="AV261" s="114"/>
      <c r="AW261" s="114"/>
      <c r="AX261" s="114"/>
      <c r="AY261" s="114"/>
      <c r="AZ261" s="114"/>
      <c r="BA261" s="114"/>
      <c r="BB261" s="114"/>
      <c r="BC261" s="114"/>
      <c r="BD261" s="114"/>
      <c r="BE261" s="114"/>
      <c r="BF261" s="114"/>
      <c r="BG261" s="114"/>
      <c r="BH261" s="114"/>
      <c r="BI261" s="114"/>
      <c r="BJ261" s="114"/>
      <c r="BK261" s="114"/>
      <c r="BL261" s="114"/>
      <c r="BM261" s="114"/>
      <c r="BN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4"/>
      <c r="AI262" s="114"/>
      <c r="AJ262" s="114"/>
      <c r="AK262" s="114"/>
      <c r="AL262" s="114"/>
      <c r="AM262" s="114"/>
      <c r="AN262" s="114"/>
      <c r="AO262" s="114"/>
      <c r="AP262" s="114"/>
      <c r="AQ262" s="114"/>
      <c r="AR262" s="114"/>
      <c r="AS262" s="114"/>
      <c r="AT262" s="114"/>
      <c r="AU262" s="114"/>
      <c r="AV262" s="114"/>
      <c r="AW262" s="114"/>
      <c r="AX262" s="114"/>
      <c r="AY262" s="114"/>
      <c r="AZ262" s="114"/>
      <c r="BA262" s="114"/>
      <c r="BB262" s="114"/>
      <c r="BC262" s="114"/>
      <c r="BD262" s="114"/>
      <c r="BE262" s="114"/>
      <c r="BF262" s="114"/>
      <c r="BG262" s="114"/>
      <c r="BH262" s="114"/>
      <c r="BI262" s="114"/>
      <c r="BJ262" s="114"/>
      <c r="BK262" s="114"/>
      <c r="BL262" s="114"/>
      <c r="BM262" s="114"/>
      <c r="BN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4"/>
      <c r="AI263" s="114"/>
      <c r="AJ263" s="114"/>
      <c r="AK263" s="114"/>
      <c r="AL263" s="114"/>
      <c r="AM263" s="114"/>
      <c r="AN263" s="114"/>
      <c r="AO263" s="114"/>
      <c r="AP263" s="114"/>
      <c r="AQ263" s="114"/>
      <c r="AR263" s="114"/>
      <c r="AS263" s="114"/>
      <c r="AT263" s="114"/>
      <c r="AU263" s="114"/>
      <c r="AV263" s="114"/>
      <c r="AW263" s="114"/>
      <c r="AX263" s="114"/>
      <c r="AY263" s="114"/>
      <c r="AZ263" s="114"/>
      <c r="BA263" s="114"/>
      <c r="BB263" s="114"/>
      <c r="BC263" s="114"/>
      <c r="BD263" s="114"/>
      <c r="BE263" s="114"/>
      <c r="BF263" s="114"/>
      <c r="BG263" s="114"/>
      <c r="BH263" s="114"/>
      <c r="BI263" s="114"/>
      <c r="BJ263" s="114"/>
      <c r="BK263" s="114"/>
      <c r="BL263" s="114"/>
      <c r="BM263" s="114"/>
      <c r="BN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4"/>
      <c r="AI264" s="114"/>
      <c r="AJ264" s="114"/>
      <c r="AK264" s="114"/>
      <c r="AL264" s="114"/>
      <c r="AM264" s="114"/>
      <c r="AN264" s="114"/>
      <c r="AO264" s="114"/>
      <c r="AP264" s="114"/>
      <c r="AQ264" s="114"/>
      <c r="AR264" s="114"/>
      <c r="AS264" s="114"/>
      <c r="AT264" s="114"/>
      <c r="AU264" s="114"/>
      <c r="AV264" s="114"/>
      <c r="AW264" s="114"/>
      <c r="AX264" s="114"/>
      <c r="AY264" s="114"/>
      <c r="AZ264" s="114"/>
      <c r="BA264" s="114"/>
      <c r="BB264" s="114"/>
      <c r="BC264" s="114"/>
      <c r="BD264" s="114"/>
      <c r="BE264" s="114"/>
      <c r="BF264" s="114"/>
      <c r="BG264" s="114"/>
      <c r="BH264" s="114"/>
      <c r="BI264" s="114"/>
      <c r="BJ264" s="114"/>
      <c r="BK264" s="114"/>
      <c r="BL264" s="114"/>
      <c r="BM264" s="114"/>
      <c r="BN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4"/>
      <c r="AO265" s="114"/>
      <c r="AP265" s="114"/>
      <c r="AQ265" s="114"/>
      <c r="AR265" s="114"/>
      <c r="AS265" s="114"/>
      <c r="AT265" s="114"/>
      <c r="AU265" s="114"/>
      <c r="AV265" s="114"/>
      <c r="AW265" s="114"/>
      <c r="AX265" s="114"/>
      <c r="AY265" s="114"/>
      <c r="AZ265" s="114"/>
      <c r="BA265" s="114"/>
      <c r="BB265" s="114"/>
      <c r="BC265" s="114"/>
      <c r="BD265" s="114"/>
      <c r="BE265" s="114"/>
      <c r="BF265" s="114"/>
      <c r="BG265" s="114"/>
      <c r="BH265" s="114"/>
      <c r="BI265" s="114"/>
      <c r="BJ265" s="114"/>
      <c r="BK265" s="114"/>
      <c r="BL265" s="114"/>
      <c r="BM265" s="114"/>
      <c r="BN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4"/>
      <c r="AI266" s="114"/>
      <c r="AJ266" s="114"/>
      <c r="AK266" s="114"/>
      <c r="AL266" s="114"/>
      <c r="AM266" s="114"/>
      <c r="AN266" s="114"/>
      <c r="AO266" s="114"/>
      <c r="AP266" s="114"/>
      <c r="AQ266" s="114"/>
      <c r="AR266" s="114"/>
      <c r="AS266" s="114"/>
      <c r="AT266" s="114"/>
      <c r="AU266" s="114"/>
      <c r="AV266" s="114"/>
      <c r="AW266" s="114"/>
      <c r="AX266" s="114"/>
      <c r="AY266" s="114"/>
      <c r="AZ266" s="114"/>
      <c r="BA266" s="114"/>
      <c r="BB266" s="114"/>
      <c r="BC266" s="114"/>
      <c r="BD266" s="114"/>
      <c r="BE266" s="114"/>
      <c r="BF266" s="114"/>
      <c r="BG266" s="114"/>
      <c r="BH266" s="114"/>
      <c r="BI266" s="114"/>
      <c r="BJ266" s="114"/>
      <c r="BK266" s="114"/>
      <c r="BL266" s="114"/>
      <c r="BM266" s="114"/>
      <c r="BN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4"/>
      <c r="AI267" s="114"/>
      <c r="AJ267" s="114"/>
      <c r="AK267" s="114"/>
      <c r="AL267" s="114"/>
      <c r="AM267" s="114"/>
      <c r="AN267" s="114"/>
      <c r="AO267" s="114"/>
      <c r="AP267" s="114"/>
      <c r="AQ267" s="114"/>
      <c r="AR267" s="114"/>
      <c r="AS267" s="114"/>
      <c r="AT267" s="114"/>
      <c r="AU267" s="114"/>
      <c r="AV267" s="114"/>
      <c r="AW267" s="114"/>
      <c r="AX267" s="114"/>
      <c r="AY267" s="114"/>
      <c r="AZ267" s="114"/>
      <c r="BA267" s="114"/>
      <c r="BB267" s="114"/>
      <c r="BC267" s="114"/>
      <c r="BD267" s="114"/>
      <c r="BE267" s="114"/>
      <c r="BF267" s="114"/>
      <c r="BG267" s="114"/>
      <c r="BH267" s="114"/>
      <c r="BI267" s="114"/>
      <c r="BJ267" s="114"/>
      <c r="BK267" s="114"/>
      <c r="BL267" s="114"/>
      <c r="BM267" s="114"/>
      <c r="BN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4"/>
      <c r="AI268" s="114"/>
      <c r="AJ268" s="114"/>
      <c r="AK268" s="114"/>
      <c r="AL268" s="114"/>
      <c r="AM268" s="114"/>
      <c r="AN268" s="114"/>
      <c r="AO268" s="114"/>
      <c r="AP268" s="114"/>
      <c r="AQ268" s="114"/>
      <c r="AR268" s="114"/>
      <c r="AS268" s="114"/>
      <c r="AT268" s="114"/>
      <c r="AU268" s="114"/>
      <c r="AV268" s="114"/>
      <c r="AW268" s="114"/>
      <c r="AX268" s="114"/>
      <c r="AY268" s="114"/>
      <c r="AZ268" s="114"/>
      <c r="BA268" s="114"/>
      <c r="BB268" s="114"/>
      <c r="BC268" s="114"/>
      <c r="BD268" s="114"/>
      <c r="BE268" s="114"/>
      <c r="BF268" s="114"/>
      <c r="BG268" s="114"/>
      <c r="BH268" s="114"/>
      <c r="BI268" s="114"/>
      <c r="BJ268" s="114"/>
      <c r="BK268" s="114"/>
      <c r="BL268" s="114"/>
      <c r="BM268" s="114"/>
      <c r="BN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c r="AI269" s="114"/>
      <c r="AJ269" s="114"/>
      <c r="AK269" s="114"/>
      <c r="AL269" s="114"/>
      <c r="AM269" s="114"/>
      <c r="AN269" s="114"/>
      <c r="AO269" s="114"/>
      <c r="AP269" s="114"/>
      <c r="AQ269" s="114"/>
      <c r="AR269" s="114"/>
      <c r="AS269" s="114"/>
      <c r="AT269" s="114"/>
      <c r="AU269" s="114"/>
      <c r="AV269" s="114"/>
      <c r="AW269" s="114"/>
      <c r="AX269" s="114"/>
      <c r="AY269" s="114"/>
      <c r="AZ269" s="114"/>
      <c r="BA269" s="114"/>
      <c r="BB269" s="114"/>
      <c r="BC269" s="114"/>
      <c r="BD269" s="114"/>
      <c r="BE269" s="114"/>
      <c r="BF269" s="114"/>
      <c r="BG269" s="114"/>
      <c r="BH269" s="114"/>
      <c r="BI269" s="114"/>
      <c r="BJ269" s="114"/>
      <c r="BK269" s="114"/>
      <c r="BL269" s="114"/>
      <c r="BM269" s="114"/>
      <c r="BN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c r="AI270" s="114"/>
      <c r="AJ270" s="114"/>
      <c r="AK270" s="114"/>
      <c r="AL270" s="114"/>
      <c r="AM270" s="114"/>
      <c r="AN270" s="114"/>
      <c r="AO270" s="114"/>
      <c r="AP270" s="114"/>
      <c r="AQ270" s="114"/>
      <c r="AR270" s="114"/>
      <c r="AS270" s="114"/>
      <c r="AT270" s="114"/>
      <c r="AU270" s="114"/>
      <c r="AV270" s="114"/>
      <c r="AW270" s="114"/>
      <c r="AX270" s="114"/>
      <c r="AY270" s="114"/>
      <c r="AZ270" s="114"/>
      <c r="BA270" s="114"/>
      <c r="BB270" s="114"/>
      <c r="BC270" s="114"/>
      <c r="BD270" s="114"/>
      <c r="BE270" s="114"/>
      <c r="BF270" s="114"/>
      <c r="BG270" s="114"/>
      <c r="BH270" s="114"/>
      <c r="BI270" s="114"/>
      <c r="BJ270" s="114"/>
      <c r="BK270" s="114"/>
      <c r="BL270" s="114"/>
      <c r="BM270" s="114"/>
      <c r="BN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4"/>
      <c r="AO271" s="114"/>
      <c r="AP271" s="114"/>
      <c r="AQ271" s="114"/>
      <c r="AR271" s="114"/>
      <c r="AS271" s="114"/>
      <c r="AT271" s="114"/>
      <c r="AU271" s="114"/>
      <c r="AV271" s="114"/>
      <c r="AW271" s="114"/>
      <c r="AX271" s="114"/>
      <c r="AY271" s="114"/>
      <c r="AZ271" s="114"/>
      <c r="BA271" s="114"/>
      <c r="BB271" s="114"/>
      <c r="BC271" s="114"/>
      <c r="BD271" s="114"/>
      <c r="BE271" s="114"/>
      <c r="BF271" s="114"/>
      <c r="BG271" s="114"/>
      <c r="BH271" s="114"/>
      <c r="BI271" s="114"/>
      <c r="BJ271" s="114"/>
      <c r="BK271" s="114"/>
      <c r="BL271" s="114"/>
      <c r="BM271" s="114"/>
      <c r="BN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4"/>
      <c r="AI272" s="114"/>
      <c r="AJ272" s="114"/>
      <c r="AK272" s="114"/>
      <c r="AL272" s="114"/>
      <c r="AM272" s="114"/>
      <c r="AN272" s="114"/>
      <c r="AO272" s="114"/>
      <c r="AP272" s="114"/>
      <c r="AQ272" s="114"/>
      <c r="AR272" s="114"/>
      <c r="AS272" s="114"/>
      <c r="AT272" s="114"/>
      <c r="AU272" s="114"/>
      <c r="AV272" s="114"/>
      <c r="AW272" s="114"/>
      <c r="AX272" s="114"/>
      <c r="AY272" s="114"/>
      <c r="AZ272" s="114"/>
      <c r="BA272" s="114"/>
      <c r="BB272" s="114"/>
      <c r="BC272" s="114"/>
      <c r="BD272" s="114"/>
      <c r="BE272" s="114"/>
      <c r="BF272" s="114"/>
      <c r="BG272" s="114"/>
      <c r="BH272" s="114"/>
      <c r="BI272" s="114"/>
      <c r="BJ272" s="114"/>
      <c r="BK272" s="114"/>
      <c r="BL272" s="114"/>
      <c r="BM272" s="114"/>
      <c r="BN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4"/>
      <c r="AI273" s="114"/>
      <c r="AJ273" s="114"/>
      <c r="AK273" s="114"/>
      <c r="AL273" s="114"/>
      <c r="AM273" s="114"/>
      <c r="AN273" s="114"/>
      <c r="AO273" s="114"/>
      <c r="AP273" s="114"/>
      <c r="AQ273" s="114"/>
      <c r="AR273" s="114"/>
      <c r="AS273" s="114"/>
      <c r="AT273" s="114"/>
      <c r="AU273" s="114"/>
      <c r="AV273" s="114"/>
      <c r="AW273" s="114"/>
      <c r="AX273" s="114"/>
      <c r="AY273" s="114"/>
      <c r="AZ273" s="114"/>
      <c r="BA273" s="114"/>
      <c r="BB273" s="114"/>
      <c r="BC273" s="114"/>
      <c r="BD273" s="114"/>
      <c r="BE273" s="114"/>
      <c r="BF273" s="114"/>
      <c r="BG273" s="114"/>
      <c r="BH273" s="114"/>
      <c r="BI273" s="114"/>
      <c r="BJ273" s="114"/>
      <c r="BK273" s="114"/>
      <c r="BL273" s="114"/>
      <c r="BM273" s="114"/>
      <c r="BN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4"/>
      <c r="AI274" s="114"/>
      <c r="AJ274" s="114"/>
      <c r="AK274" s="114"/>
      <c r="AL274" s="114"/>
      <c r="AM274" s="114"/>
      <c r="AN274" s="114"/>
      <c r="AO274" s="114"/>
      <c r="AP274" s="114"/>
      <c r="AQ274" s="114"/>
      <c r="AR274" s="114"/>
      <c r="AS274" s="114"/>
      <c r="AT274" s="114"/>
      <c r="AU274" s="114"/>
      <c r="AV274" s="114"/>
      <c r="AW274" s="114"/>
      <c r="AX274" s="114"/>
      <c r="AY274" s="114"/>
      <c r="AZ274" s="114"/>
      <c r="BA274" s="114"/>
      <c r="BB274" s="114"/>
      <c r="BC274" s="114"/>
      <c r="BD274" s="114"/>
      <c r="BE274" s="114"/>
      <c r="BF274" s="114"/>
      <c r="BG274" s="114"/>
      <c r="BH274" s="114"/>
      <c r="BI274" s="114"/>
      <c r="BJ274" s="114"/>
      <c r="BK274" s="114"/>
      <c r="BL274" s="114"/>
      <c r="BM274" s="114"/>
      <c r="BN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4"/>
      <c r="AI275" s="114"/>
      <c r="AJ275" s="114"/>
      <c r="AK275" s="114"/>
      <c r="AL275" s="114"/>
      <c r="AM275" s="114"/>
      <c r="AN275" s="114"/>
      <c r="AO275" s="114"/>
      <c r="AP275" s="114"/>
      <c r="AQ275" s="114"/>
      <c r="AR275" s="114"/>
      <c r="AS275" s="114"/>
      <c r="AT275" s="114"/>
      <c r="AU275" s="114"/>
      <c r="AV275" s="114"/>
      <c r="AW275" s="114"/>
      <c r="AX275" s="114"/>
      <c r="AY275" s="114"/>
      <c r="AZ275" s="114"/>
      <c r="BA275" s="114"/>
      <c r="BB275" s="114"/>
      <c r="BC275" s="114"/>
      <c r="BD275" s="114"/>
      <c r="BE275" s="114"/>
      <c r="BF275" s="114"/>
      <c r="BG275" s="114"/>
      <c r="BH275" s="114"/>
      <c r="BI275" s="114"/>
      <c r="BJ275" s="114"/>
      <c r="BK275" s="114"/>
      <c r="BL275" s="114"/>
      <c r="BM275" s="114"/>
      <c r="BN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4"/>
      <c r="AO276" s="114"/>
      <c r="AP276" s="114"/>
      <c r="AQ276" s="114"/>
      <c r="AR276" s="114"/>
      <c r="AS276" s="114"/>
      <c r="AT276" s="114"/>
      <c r="AU276" s="114"/>
      <c r="AV276" s="114"/>
      <c r="AW276" s="114"/>
      <c r="AX276" s="114"/>
      <c r="AY276" s="114"/>
      <c r="AZ276" s="114"/>
      <c r="BA276" s="114"/>
      <c r="BB276" s="114"/>
      <c r="BC276" s="114"/>
      <c r="BD276" s="114"/>
      <c r="BE276" s="114"/>
      <c r="BF276" s="114"/>
      <c r="BG276" s="114"/>
      <c r="BH276" s="114"/>
      <c r="BI276" s="114"/>
      <c r="BJ276" s="114"/>
      <c r="BK276" s="114"/>
      <c r="BL276" s="114"/>
      <c r="BM276" s="114"/>
      <c r="BN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4"/>
      <c r="AO277" s="114"/>
      <c r="AP277" s="114"/>
      <c r="AQ277" s="114"/>
      <c r="AR277" s="114"/>
      <c r="AS277" s="114"/>
      <c r="AT277" s="114"/>
      <c r="AU277" s="114"/>
      <c r="AV277" s="114"/>
      <c r="AW277" s="114"/>
      <c r="AX277" s="114"/>
      <c r="AY277" s="114"/>
      <c r="AZ277" s="114"/>
      <c r="BA277" s="114"/>
      <c r="BB277" s="114"/>
      <c r="BC277" s="114"/>
      <c r="BD277" s="114"/>
      <c r="BE277" s="114"/>
      <c r="BF277" s="114"/>
      <c r="BG277" s="114"/>
      <c r="BH277" s="114"/>
      <c r="BI277" s="114"/>
      <c r="BJ277" s="114"/>
      <c r="BK277" s="114"/>
      <c r="BL277" s="114"/>
      <c r="BM277" s="114"/>
      <c r="BN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4"/>
      <c r="AI278" s="114"/>
      <c r="AJ278" s="114"/>
      <c r="AK278" s="114"/>
      <c r="AL278" s="114"/>
      <c r="AM278" s="114"/>
      <c r="AN278" s="114"/>
      <c r="AO278" s="114"/>
      <c r="AP278" s="114"/>
      <c r="AQ278" s="114"/>
      <c r="AR278" s="114"/>
      <c r="AS278" s="114"/>
      <c r="AT278" s="114"/>
      <c r="AU278" s="114"/>
      <c r="AV278" s="114"/>
      <c r="AW278" s="114"/>
      <c r="AX278" s="114"/>
      <c r="AY278" s="114"/>
      <c r="AZ278" s="114"/>
      <c r="BA278" s="114"/>
      <c r="BB278" s="114"/>
      <c r="BC278" s="114"/>
      <c r="BD278" s="114"/>
      <c r="BE278" s="114"/>
      <c r="BF278" s="114"/>
      <c r="BG278" s="114"/>
      <c r="BH278" s="114"/>
      <c r="BI278" s="114"/>
      <c r="BJ278" s="114"/>
      <c r="BK278" s="114"/>
      <c r="BL278" s="114"/>
      <c r="BM278" s="114"/>
      <c r="BN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4"/>
      <c r="AI279" s="114"/>
      <c r="AJ279" s="114"/>
      <c r="AK279" s="114"/>
      <c r="AL279" s="114"/>
      <c r="AM279" s="114"/>
      <c r="AN279" s="114"/>
      <c r="AO279" s="114"/>
      <c r="AP279" s="114"/>
      <c r="AQ279" s="114"/>
      <c r="AR279" s="114"/>
      <c r="AS279" s="114"/>
      <c r="AT279" s="114"/>
      <c r="AU279" s="114"/>
      <c r="AV279" s="114"/>
      <c r="AW279" s="114"/>
      <c r="AX279" s="114"/>
      <c r="AY279" s="114"/>
      <c r="AZ279" s="114"/>
      <c r="BA279" s="114"/>
      <c r="BB279" s="114"/>
      <c r="BC279" s="114"/>
      <c r="BD279" s="114"/>
      <c r="BE279" s="114"/>
      <c r="BF279" s="114"/>
      <c r="BG279" s="114"/>
      <c r="BH279" s="114"/>
      <c r="BI279" s="114"/>
      <c r="BJ279" s="114"/>
      <c r="BK279" s="114"/>
      <c r="BL279" s="114"/>
      <c r="BM279" s="114"/>
      <c r="BN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4"/>
      <c r="AI280" s="114"/>
      <c r="AJ280" s="114"/>
      <c r="AK280" s="114"/>
      <c r="AL280" s="114"/>
      <c r="AM280" s="114"/>
      <c r="AN280" s="114"/>
      <c r="AO280" s="114"/>
      <c r="AP280" s="114"/>
      <c r="AQ280" s="114"/>
      <c r="AR280" s="114"/>
      <c r="AS280" s="114"/>
      <c r="AT280" s="114"/>
      <c r="AU280" s="114"/>
      <c r="AV280" s="114"/>
      <c r="AW280" s="114"/>
      <c r="AX280" s="114"/>
      <c r="AY280" s="114"/>
      <c r="AZ280" s="114"/>
      <c r="BA280" s="114"/>
      <c r="BB280" s="114"/>
      <c r="BC280" s="114"/>
      <c r="BD280" s="114"/>
      <c r="BE280" s="114"/>
      <c r="BF280" s="114"/>
      <c r="BG280" s="114"/>
      <c r="BH280" s="114"/>
      <c r="BI280" s="114"/>
      <c r="BJ280" s="114"/>
      <c r="BK280" s="114"/>
      <c r="BL280" s="114"/>
      <c r="BM280" s="114"/>
      <c r="BN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4"/>
      <c r="AI281" s="114"/>
      <c r="AJ281" s="114"/>
      <c r="AK281" s="114"/>
      <c r="AL281" s="114"/>
      <c r="AM281" s="114"/>
      <c r="AN281" s="114"/>
      <c r="AO281" s="114"/>
      <c r="AP281" s="114"/>
      <c r="AQ281" s="114"/>
      <c r="AR281" s="114"/>
      <c r="AS281" s="114"/>
      <c r="AT281" s="114"/>
      <c r="AU281" s="114"/>
      <c r="AV281" s="114"/>
      <c r="AW281" s="114"/>
      <c r="AX281" s="114"/>
      <c r="AY281" s="114"/>
      <c r="AZ281" s="114"/>
      <c r="BA281" s="114"/>
      <c r="BB281" s="114"/>
      <c r="BC281" s="114"/>
      <c r="BD281" s="114"/>
      <c r="BE281" s="114"/>
      <c r="BF281" s="114"/>
      <c r="BG281" s="114"/>
      <c r="BH281" s="114"/>
      <c r="BI281" s="114"/>
      <c r="BJ281" s="114"/>
      <c r="BK281" s="114"/>
      <c r="BL281" s="114"/>
      <c r="BM281" s="114"/>
      <c r="BN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4"/>
      <c r="AO282" s="114"/>
      <c r="AP282" s="114"/>
      <c r="AQ282" s="114"/>
      <c r="AR282" s="114"/>
      <c r="AS282" s="114"/>
      <c r="AT282" s="114"/>
      <c r="AU282" s="114"/>
      <c r="AV282" s="114"/>
      <c r="AW282" s="114"/>
      <c r="AX282" s="114"/>
      <c r="AY282" s="114"/>
      <c r="AZ282" s="114"/>
      <c r="BA282" s="114"/>
      <c r="BB282" s="114"/>
      <c r="BC282" s="114"/>
      <c r="BD282" s="114"/>
      <c r="BE282" s="114"/>
      <c r="BF282" s="114"/>
      <c r="BG282" s="114"/>
      <c r="BH282" s="114"/>
      <c r="BI282" s="114"/>
      <c r="BJ282" s="114"/>
      <c r="BK282" s="114"/>
      <c r="BL282" s="114"/>
      <c r="BM282" s="114"/>
      <c r="BN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4"/>
      <c r="AO283" s="114"/>
      <c r="AP283" s="114"/>
      <c r="AQ283" s="114"/>
      <c r="AR283" s="114"/>
      <c r="AS283" s="114"/>
      <c r="AT283" s="114"/>
      <c r="AU283" s="114"/>
      <c r="AV283" s="114"/>
      <c r="AW283" s="114"/>
      <c r="AX283" s="114"/>
      <c r="AY283" s="114"/>
      <c r="AZ283" s="114"/>
      <c r="BA283" s="114"/>
      <c r="BB283" s="114"/>
      <c r="BC283" s="114"/>
      <c r="BD283" s="114"/>
      <c r="BE283" s="114"/>
      <c r="BF283" s="114"/>
      <c r="BG283" s="114"/>
      <c r="BH283" s="114"/>
      <c r="BI283" s="114"/>
      <c r="BJ283" s="114"/>
      <c r="BK283" s="114"/>
      <c r="BL283" s="114"/>
      <c r="BM283" s="114"/>
      <c r="BN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4"/>
      <c r="AI284" s="114"/>
      <c r="AJ284" s="114"/>
      <c r="AK284" s="114"/>
      <c r="AL284" s="114"/>
      <c r="AM284" s="114"/>
      <c r="AN284" s="114"/>
      <c r="AO284" s="114"/>
      <c r="AP284" s="114"/>
      <c r="AQ284" s="114"/>
      <c r="AR284" s="114"/>
      <c r="AS284" s="114"/>
      <c r="AT284" s="114"/>
      <c r="AU284" s="114"/>
      <c r="AV284" s="114"/>
      <c r="AW284" s="114"/>
      <c r="AX284" s="114"/>
      <c r="AY284" s="114"/>
      <c r="AZ284" s="114"/>
      <c r="BA284" s="114"/>
      <c r="BB284" s="114"/>
      <c r="BC284" s="114"/>
      <c r="BD284" s="114"/>
      <c r="BE284" s="114"/>
      <c r="BF284" s="114"/>
      <c r="BG284" s="114"/>
      <c r="BH284" s="114"/>
      <c r="BI284" s="114"/>
      <c r="BJ284" s="114"/>
      <c r="BK284" s="114"/>
      <c r="BL284" s="114"/>
      <c r="BM284" s="114"/>
      <c r="BN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c r="AI285" s="114"/>
      <c r="AJ285" s="114"/>
      <c r="AK285" s="114"/>
      <c r="AL285" s="114"/>
      <c r="AM285" s="114"/>
      <c r="AN285" s="114"/>
      <c r="AO285" s="114"/>
      <c r="AP285" s="114"/>
      <c r="AQ285" s="114"/>
      <c r="AR285" s="114"/>
      <c r="AS285" s="114"/>
      <c r="AT285" s="114"/>
      <c r="AU285" s="114"/>
      <c r="AV285" s="114"/>
      <c r="AW285" s="114"/>
      <c r="AX285" s="114"/>
      <c r="AY285" s="114"/>
      <c r="AZ285" s="114"/>
      <c r="BA285" s="114"/>
      <c r="BB285" s="114"/>
      <c r="BC285" s="114"/>
      <c r="BD285" s="114"/>
      <c r="BE285" s="114"/>
      <c r="BF285" s="114"/>
      <c r="BG285" s="114"/>
      <c r="BH285" s="114"/>
      <c r="BI285" s="114"/>
      <c r="BJ285" s="114"/>
      <c r="BK285" s="114"/>
      <c r="BL285" s="114"/>
      <c r="BM285" s="114"/>
      <c r="BN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4"/>
      <c r="AI286" s="114"/>
      <c r="AJ286" s="114"/>
      <c r="AK286" s="114"/>
      <c r="AL286" s="114"/>
      <c r="AM286" s="114"/>
      <c r="AN286" s="114"/>
      <c r="AO286" s="114"/>
      <c r="AP286" s="114"/>
      <c r="AQ286" s="114"/>
      <c r="AR286" s="114"/>
      <c r="AS286" s="114"/>
      <c r="AT286" s="114"/>
      <c r="AU286" s="114"/>
      <c r="AV286" s="114"/>
      <c r="AW286" s="114"/>
      <c r="AX286" s="114"/>
      <c r="AY286" s="114"/>
      <c r="AZ286" s="114"/>
      <c r="BA286" s="114"/>
      <c r="BB286" s="114"/>
      <c r="BC286" s="114"/>
      <c r="BD286" s="114"/>
      <c r="BE286" s="114"/>
      <c r="BF286" s="114"/>
      <c r="BG286" s="114"/>
      <c r="BH286" s="114"/>
      <c r="BI286" s="114"/>
      <c r="BJ286" s="114"/>
      <c r="BK286" s="114"/>
      <c r="BL286" s="114"/>
      <c r="BM286" s="114"/>
      <c r="BN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4"/>
      <c r="AI287" s="114"/>
      <c r="AJ287" s="114"/>
      <c r="AK287" s="114"/>
      <c r="AL287" s="114"/>
      <c r="AM287" s="114"/>
      <c r="AN287" s="114"/>
      <c r="AO287" s="114"/>
      <c r="AP287" s="114"/>
      <c r="AQ287" s="114"/>
      <c r="AR287" s="114"/>
      <c r="AS287" s="114"/>
      <c r="AT287" s="114"/>
      <c r="AU287" s="114"/>
      <c r="AV287" s="114"/>
      <c r="AW287" s="114"/>
      <c r="AX287" s="114"/>
      <c r="AY287" s="114"/>
      <c r="AZ287" s="114"/>
      <c r="BA287" s="114"/>
      <c r="BB287" s="114"/>
      <c r="BC287" s="114"/>
      <c r="BD287" s="114"/>
      <c r="BE287" s="114"/>
      <c r="BF287" s="114"/>
      <c r="BG287" s="114"/>
      <c r="BH287" s="114"/>
      <c r="BI287" s="114"/>
      <c r="BJ287" s="114"/>
      <c r="BK287" s="114"/>
      <c r="BL287" s="114"/>
      <c r="BM287" s="114"/>
      <c r="BN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4"/>
      <c r="AI288" s="114"/>
      <c r="AJ288" s="114"/>
      <c r="AK288" s="114"/>
      <c r="AL288" s="114"/>
      <c r="AM288" s="114"/>
      <c r="AN288" s="114"/>
      <c r="AO288" s="114"/>
      <c r="AP288" s="114"/>
      <c r="AQ288" s="114"/>
      <c r="AR288" s="114"/>
      <c r="AS288" s="114"/>
      <c r="AT288" s="114"/>
      <c r="AU288" s="114"/>
      <c r="AV288" s="114"/>
      <c r="AW288" s="114"/>
      <c r="AX288" s="114"/>
      <c r="AY288" s="114"/>
      <c r="AZ288" s="114"/>
      <c r="BA288" s="114"/>
      <c r="BB288" s="114"/>
      <c r="BC288" s="114"/>
      <c r="BD288" s="114"/>
      <c r="BE288" s="114"/>
      <c r="BF288" s="114"/>
      <c r="BG288" s="114"/>
      <c r="BH288" s="114"/>
      <c r="BI288" s="114"/>
      <c r="BJ288" s="114"/>
      <c r="BK288" s="114"/>
      <c r="BL288" s="114"/>
      <c r="BM288" s="114"/>
      <c r="BN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4"/>
      <c r="AI289" s="114"/>
      <c r="AJ289" s="114"/>
      <c r="AK289" s="114"/>
      <c r="AL289" s="114"/>
      <c r="AM289" s="114"/>
      <c r="AN289" s="114"/>
      <c r="AO289" s="114"/>
      <c r="AP289" s="114"/>
      <c r="AQ289" s="114"/>
      <c r="AR289" s="114"/>
      <c r="AS289" s="114"/>
      <c r="AT289" s="114"/>
      <c r="AU289" s="114"/>
      <c r="AV289" s="114"/>
      <c r="AW289" s="114"/>
      <c r="AX289" s="114"/>
      <c r="AY289" s="114"/>
      <c r="AZ289" s="114"/>
      <c r="BA289" s="114"/>
      <c r="BB289" s="114"/>
      <c r="BC289" s="114"/>
      <c r="BD289" s="114"/>
      <c r="BE289" s="114"/>
      <c r="BF289" s="114"/>
      <c r="BG289" s="114"/>
      <c r="BH289" s="114"/>
      <c r="BI289" s="114"/>
      <c r="BJ289" s="114"/>
      <c r="BK289" s="114"/>
      <c r="BL289" s="114"/>
      <c r="BM289" s="114"/>
      <c r="BN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c r="AH290" s="114"/>
      <c r="AI290" s="114"/>
      <c r="AJ290" s="114"/>
      <c r="AK290" s="114"/>
      <c r="AL290" s="114"/>
      <c r="AM290" s="114"/>
      <c r="AN290" s="114"/>
      <c r="AO290" s="114"/>
      <c r="AP290" s="114"/>
      <c r="AQ290" s="114"/>
      <c r="AR290" s="114"/>
      <c r="AS290" s="114"/>
      <c r="AT290" s="114"/>
      <c r="AU290" s="114"/>
      <c r="AV290" s="114"/>
      <c r="AW290" s="114"/>
      <c r="AX290" s="114"/>
      <c r="AY290" s="114"/>
      <c r="AZ290" s="114"/>
      <c r="BA290" s="114"/>
      <c r="BB290" s="114"/>
      <c r="BC290" s="114"/>
      <c r="BD290" s="114"/>
      <c r="BE290" s="114"/>
      <c r="BF290" s="114"/>
      <c r="BG290" s="114"/>
      <c r="BH290" s="114"/>
      <c r="BI290" s="114"/>
      <c r="BJ290" s="114"/>
      <c r="BK290" s="114"/>
      <c r="BL290" s="114"/>
      <c r="BM290" s="114"/>
      <c r="BN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4"/>
      <c r="AI291" s="114"/>
      <c r="AJ291" s="114"/>
      <c r="AK291" s="114"/>
      <c r="AL291" s="114"/>
      <c r="AM291" s="114"/>
      <c r="AN291" s="114"/>
      <c r="AO291" s="114"/>
      <c r="AP291" s="114"/>
      <c r="AQ291" s="114"/>
      <c r="AR291" s="114"/>
      <c r="AS291" s="114"/>
      <c r="AT291" s="114"/>
      <c r="AU291" s="114"/>
      <c r="AV291" s="114"/>
      <c r="AW291" s="114"/>
      <c r="AX291" s="114"/>
      <c r="AY291" s="114"/>
      <c r="AZ291" s="114"/>
      <c r="BA291" s="114"/>
      <c r="BB291" s="114"/>
      <c r="BC291" s="114"/>
      <c r="BD291" s="114"/>
      <c r="BE291" s="114"/>
      <c r="BF291" s="114"/>
      <c r="BG291" s="114"/>
      <c r="BH291" s="114"/>
      <c r="BI291" s="114"/>
      <c r="BJ291" s="114"/>
      <c r="BK291" s="114"/>
      <c r="BL291" s="114"/>
      <c r="BM291" s="114"/>
      <c r="BN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4"/>
      <c r="AI292" s="114"/>
      <c r="AJ292" s="114"/>
      <c r="AK292" s="114"/>
      <c r="AL292" s="114"/>
      <c r="AM292" s="114"/>
      <c r="AN292" s="114"/>
      <c r="AO292" s="114"/>
      <c r="AP292" s="114"/>
      <c r="AQ292" s="114"/>
      <c r="AR292" s="114"/>
      <c r="AS292" s="114"/>
      <c r="AT292" s="114"/>
      <c r="AU292" s="114"/>
      <c r="AV292" s="114"/>
      <c r="AW292" s="114"/>
      <c r="AX292" s="114"/>
      <c r="AY292" s="114"/>
      <c r="AZ292" s="114"/>
      <c r="BA292" s="114"/>
      <c r="BB292" s="114"/>
      <c r="BC292" s="114"/>
      <c r="BD292" s="114"/>
      <c r="BE292" s="114"/>
      <c r="BF292" s="114"/>
      <c r="BG292" s="114"/>
      <c r="BH292" s="114"/>
      <c r="BI292" s="114"/>
      <c r="BJ292" s="114"/>
      <c r="BK292" s="114"/>
      <c r="BL292" s="114"/>
      <c r="BM292" s="114"/>
      <c r="BN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4"/>
      <c r="AI293" s="114"/>
      <c r="AJ293" s="114"/>
      <c r="AK293" s="114"/>
      <c r="AL293" s="114"/>
      <c r="AM293" s="114"/>
      <c r="AN293" s="114"/>
      <c r="AO293" s="114"/>
      <c r="AP293" s="114"/>
      <c r="AQ293" s="114"/>
      <c r="AR293" s="114"/>
      <c r="AS293" s="114"/>
      <c r="AT293" s="114"/>
      <c r="AU293" s="114"/>
      <c r="AV293" s="114"/>
      <c r="AW293" s="114"/>
      <c r="AX293" s="114"/>
      <c r="AY293" s="114"/>
      <c r="AZ293" s="114"/>
      <c r="BA293" s="114"/>
      <c r="BB293" s="114"/>
      <c r="BC293" s="114"/>
      <c r="BD293" s="114"/>
      <c r="BE293" s="114"/>
      <c r="BF293" s="114"/>
      <c r="BG293" s="114"/>
      <c r="BH293" s="114"/>
      <c r="BI293" s="114"/>
      <c r="BJ293" s="114"/>
      <c r="BK293" s="114"/>
      <c r="BL293" s="114"/>
      <c r="BM293" s="114"/>
      <c r="BN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c r="AT294" s="114"/>
      <c r="AU294" s="114"/>
      <c r="AV294" s="114"/>
      <c r="AW294" s="114"/>
      <c r="AX294" s="114"/>
      <c r="AY294" s="114"/>
      <c r="AZ294" s="114"/>
      <c r="BA294" s="114"/>
      <c r="BB294" s="114"/>
      <c r="BC294" s="114"/>
      <c r="BD294" s="114"/>
      <c r="BE294" s="114"/>
      <c r="BF294" s="114"/>
      <c r="BG294" s="114"/>
      <c r="BH294" s="114"/>
      <c r="BI294" s="114"/>
      <c r="BJ294" s="114"/>
      <c r="BK294" s="114"/>
      <c r="BL294" s="114"/>
      <c r="BM294" s="114"/>
      <c r="BN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c r="AT295" s="114"/>
      <c r="AU295" s="114"/>
      <c r="AV295" s="114"/>
      <c r="AW295" s="114"/>
      <c r="AX295" s="114"/>
      <c r="AY295" s="114"/>
      <c r="AZ295" s="114"/>
      <c r="BA295" s="114"/>
      <c r="BB295" s="114"/>
      <c r="BC295" s="114"/>
      <c r="BD295" s="114"/>
      <c r="BE295" s="114"/>
      <c r="BF295" s="114"/>
      <c r="BG295" s="114"/>
      <c r="BH295" s="114"/>
      <c r="BI295" s="114"/>
      <c r="BJ295" s="114"/>
      <c r="BK295" s="114"/>
      <c r="BL295" s="114"/>
      <c r="BM295" s="114"/>
      <c r="BN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4"/>
      <c r="AI296" s="114"/>
      <c r="AJ296" s="114"/>
      <c r="AK296" s="114"/>
      <c r="AL296" s="114"/>
      <c r="AM296" s="114"/>
      <c r="AN296" s="114"/>
      <c r="AO296" s="114"/>
      <c r="AP296" s="114"/>
      <c r="AQ296" s="114"/>
      <c r="AR296" s="114"/>
      <c r="AS296" s="114"/>
      <c r="AT296" s="114"/>
      <c r="AU296" s="114"/>
      <c r="AV296" s="114"/>
      <c r="AW296" s="114"/>
      <c r="AX296" s="114"/>
      <c r="AY296" s="114"/>
      <c r="AZ296" s="114"/>
      <c r="BA296" s="114"/>
      <c r="BB296" s="114"/>
      <c r="BC296" s="114"/>
      <c r="BD296" s="114"/>
      <c r="BE296" s="114"/>
      <c r="BF296" s="114"/>
      <c r="BG296" s="114"/>
      <c r="BH296" s="114"/>
      <c r="BI296" s="114"/>
      <c r="BJ296" s="114"/>
      <c r="BK296" s="114"/>
      <c r="BL296" s="114"/>
      <c r="BM296" s="114"/>
      <c r="BN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4"/>
      <c r="AI297" s="114"/>
      <c r="AJ297" s="114"/>
      <c r="AK297" s="114"/>
      <c r="AL297" s="114"/>
      <c r="AM297" s="114"/>
      <c r="AN297" s="114"/>
      <c r="AO297" s="114"/>
      <c r="AP297" s="114"/>
      <c r="AQ297" s="114"/>
      <c r="AR297" s="114"/>
      <c r="AS297" s="114"/>
      <c r="AT297" s="114"/>
      <c r="AU297" s="114"/>
      <c r="AV297" s="114"/>
      <c r="AW297" s="114"/>
      <c r="AX297" s="114"/>
      <c r="AY297" s="114"/>
      <c r="AZ297" s="114"/>
      <c r="BA297" s="114"/>
      <c r="BB297" s="114"/>
      <c r="BC297" s="114"/>
      <c r="BD297" s="114"/>
      <c r="BE297" s="114"/>
      <c r="BF297" s="114"/>
      <c r="BG297" s="114"/>
      <c r="BH297" s="114"/>
      <c r="BI297" s="114"/>
      <c r="BJ297" s="114"/>
      <c r="BK297" s="114"/>
      <c r="BL297" s="114"/>
      <c r="BM297" s="114"/>
      <c r="BN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4"/>
      <c r="AI298" s="114"/>
      <c r="AJ298" s="114"/>
      <c r="AK298" s="114"/>
      <c r="AL298" s="114"/>
      <c r="AM298" s="114"/>
      <c r="AN298" s="114"/>
      <c r="AO298" s="114"/>
      <c r="AP298" s="114"/>
      <c r="AQ298" s="114"/>
      <c r="AR298" s="114"/>
      <c r="AS298" s="114"/>
      <c r="AT298" s="114"/>
      <c r="AU298" s="114"/>
      <c r="AV298" s="114"/>
      <c r="AW298" s="114"/>
      <c r="AX298" s="114"/>
      <c r="AY298" s="114"/>
      <c r="AZ298" s="114"/>
      <c r="BA298" s="114"/>
      <c r="BB298" s="114"/>
      <c r="BC298" s="114"/>
      <c r="BD298" s="114"/>
      <c r="BE298" s="114"/>
      <c r="BF298" s="114"/>
      <c r="BG298" s="114"/>
      <c r="BH298" s="114"/>
      <c r="BI298" s="114"/>
      <c r="BJ298" s="114"/>
      <c r="BK298" s="114"/>
      <c r="BL298" s="114"/>
      <c r="BM298" s="114"/>
      <c r="BN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4"/>
      <c r="AI299" s="114"/>
      <c r="AJ299" s="114"/>
      <c r="AK299" s="114"/>
      <c r="AL299" s="114"/>
      <c r="AM299" s="114"/>
      <c r="AN299" s="114"/>
      <c r="AO299" s="114"/>
      <c r="AP299" s="114"/>
      <c r="AQ299" s="114"/>
      <c r="AR299" s="114"/>
      <c r="AS299" s="114"/>
      <c r="AT299" s="114"/>
      <c r="AU299" s="114"/>
      <c r="AV299" s="114"/>
      <c r="AW299" s="114"/>
      <c r="AX299" s="114"/>
      <c r="AY299" s="114"/>
      <c r="AZ299" s="114"/>
      <c r="BA299" s="114"/>
      <c r="BB299" s="114"/>
      <c r="BC299" s="114"/>
      <c r="BD299" s="114"/>
      <c r="BE299" s="114"/>
      <c r="BF299" s="114"/>
      <c r="BG299" s="114"/>
      <c r="BH299" s="114"/>
      <c r="BI299" s="114"/>
      <c r="BJ299" s="114"/>
      <c r="BK299" s="114"/>
      <c r="BL299" s="114"/>
      <c r="BM299" s="114"/>
      <c r="BN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4"/>
      <c r="AI300" s="114"/>
      <c r="AJ300" s="114"/>
      <c r="AK300" s="114"/>
      <c r="AL300" s="114"/>
      <c r="AM300" s="114"/>
      <c r="AN300" s="114"/>
      <c r="AO300" s="114"/>
      <c r="AP300" s="114"/>
      <c r="AQ300" s="114"/>
      <c r="AR300" s="114"/>
      <c r="AS300" s="114"/>
      <c r="AT300" s="114"/>
      <c r="AU300" s="114"/>
      <c r="AV300" s="114"/>
      <c r="AW300" s="114"/>
      <c r="AX300" s="114"/>
      <c r="AY300" s="114"/>
      <c r="AZ300" s="114"/>
      <c r="BA300" s="114"/>
      <c r="BB300" s="114"/>
      <c r="BC300" s="114"/>
      <c r="BD300" s="114"/>
      <c r="BE300" s="114"/>
      <c r="BF300" s="114"/>
      <c r="BG300" s="114"/>
      <c r="BH300" s="114"/>
      <c r="BI300" s="114"/>
      <c r="BJ300" s="114"/>
      <c r="BK300" s="114"/>
      <c r="BL300" s="114"/>
      <c r="BM300" s="114"/>
      <c r="BN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4"/>
      <c r="AI301" s="114"/>
      <c r="AJ301" s="114"/>
      <c r="AK301" s="114"/>
      <c r="AL301" s="114"/>
      <c r="AM301" s="114"/>
      <c r="AN301" s="114"/>
      <c r="AO301" s="114"/>
      <c r="AP301" s="114"/>
      <c r="AQ301" s="114"/>
      <c r="AR301" s="114"/>
      <c r="AS301" s="114"/>
      <c r="AT301" s="114"/>
      <c r="AU301" s="114"/>
      <c r="AV301" s="114"/>
      <c r="AW301" s="114"/>
      <c r="AX301" s="114"/>
      <c r="AY301" s="114"/>
      <c r="AZ301" s="114"/>
      <c r="BA301" s="114"/>
      <c r="BB301" s="114"/>
      <c r="BC301" s="114"/>
      <c r="BD301" s="114"/>
      <c r="BE301" s="114"/>
      <c r="BF301" s="114"/>
      <c r="BG301" s="114"/>
      <c r="BH301" s="114"/>
      <c r="BI301" s="114"/>
      <c r="BJ301" s="114"/>
      <c r="BK301" s="114"/>
      <c r="BL301" s="114"/>
      <c r="BM301" s="114"/>
      <c r="BN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4"/>
      <c r="AI302" s="114"/>
      <c r="AJ302" s="114"/>
      <c r="AK302" s="114"/>
      <c r="AL302" s="114"/>
      <c r="AM302" s="114"/>
      <c r="AN302" s="114"/>
      <c r="AO302" s="114"/>
      <c r="AP302" s="114"/>
      <c r="AQ302" s="114"/>
      <c r="AR302" s="114"/>
      <c r="AS302" s="114"/>
      <c r="AT302" s="114"/>
      <c r="AU302" s="114"/>
      <c r="AV302" s="114"/>
      <c r="AW302" s="114"/>
      <c r="AX302" s="114"/>
      <c r="AY302" s="114"/>
      <c r="AZ302" s="114"/>
      <c r="BA302" s="114"/>
      <c r="BB302" s="114"/>
      <c r="BC302" s="114"/>
      <c r="BD302" s="114"/>
      <c r="BE302" s="114"/>
      <c r="BF302" s="114"/>
      <c r="BG302" s="114"/>
      <c r="BH302" s="114"/>
      <c r="BI302" s="114"/>
      <c r="BJ302" s="114"/>
      <c r="BK302" s="114"/>
      <c r="BL302" s="114"/>
      <c r="BM302" s="114"/>
      <c r="BN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4"/>
      <c r="AI303" s="114"/>
      <c r="AJ303" s="114"/>
      <c r="AK303" s="114"/>
      <c r="AL303" s="114"/>
      <c r="AM303" s="114"/>
      <c r="AN303" s="114"/>
      <c r="AO303" s="114"/>
      <c r="AP303" s="114"/>
      <c r="AQ303" s="114"/>
      <c r="AR303" s="114"/>
      <c r="AS303" s="114"/>
      <c r="AT303" s="114"/>
      <c r="AU303" s="114"/>
      <c r="AV303" s="114"/>
      <c r="AW303" s="114"/>
      <c r="AX303" s="114"/>
      <c r="AY303" s="114"/>
      <c r="AZ303" s="114"/>
      <c r="BA303" s="114"/>
      <c r="BB303" s="114"/>
      <c r="BC303" s="114"/>
      <c r="BD303" s="114"/>
      <c r="BE303" s="114"/>
      <c r="BF303" s="114"/>
      <c r="BG303" s="114"/>
      <c r="BH303" s="114"/>
      <c r="BI303" s="114"/>
      <c r="BJ303" s="114"/>
      <c r="BK303" s="114"/>
      <c r="BL303" s="114"/>
      <c r="BM303" s="114"/>
      <c r="BN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4"/>
      <c r="AJ304" s="114"/>
      <c r="AK304" s="114"/>
      <c r="AL304" s="114"/>
      <c r="AM304" s="114"/>
      <c r="AN304" s="114"/>
      <c r="AO304" s="114"/>
      <c r="AP304" s="114"/>
      <c r="AQ304" s="114"/>
      <c r="AR304" s="114"/>
      <c r="AS304" s="114"/>
      <c r="AT304" s="114"/>
      <c r="AU304" s="114"/>
      <c r="AV304" s="114"/>
      <c r="AW304" s="114"/>
      <c r="AX304" s="114"/>
      <c r="AY304" s="114"/>
      <c r="AZ304" s="114"/>
      <c r="BA304" s="114"/>
      <c r="BB304" s="114"/>
      <c r="BC304" s="114"/>
      <c r="BD304" s="114"/>
      <c r="BE304" s="114"/>
      <c r="BF304" s="114"/>
      <c r="BG304" s="114"/>
      <c r="BH304" s="114"/>
      <c r="BI304" s="114"/>
      <c r="BJ304" s="114"/>
      <c r="BK304" s="114"/>
      <c r="BL304" s="114"/>
      <c r="BM304" s="114"/>
      <c r="BN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4"/>
      <c r="AI305" s="114"/>
      <c r="AJ305" s="114"/>
      <c r="AK305" s="114"/>
      <c r="AL305" s="114"/>
      <c r="AM305" s="114"/>
      <c r="AN305" s="114"/>
      <c r="AO305" s="114"/>
      <c r="AP305" s="114"/>
      <c r="AQ305" s="114"/>
      <c r="AR305" s="114"/>
      <c r="AS305" s="114"/>
      <c r="AT305" s="114"/>
      <c r="AU305" s="114"/>
      <c r="AV305" s="114"/>
      <c r="AW305" s="114"/>
      <c r="AX305" s="114"/>
      <c r="AY305" s="114"/>
      <c r="AZ305" s="114"/>
      <c r="BA305" s="114"/>
      <c r="BB305" s="114"/>
      <c r="BC305" s="114"/>
      <c r="BD305" s="114"/>
      <c r="BE305" s="114"/>
      <c r="BF305" s="114"/>
      <c r="BG305" s="114"/>
      <c r="BH305" s="114"/>
      <c r="BI305" s="114"/>
      <c r="BJ305" s="114"/>
      <c r="BK305" s="114"/>
      <c r="BL305" s="114"/>
      <c r="BM305" s="114"/>
      <c r="BN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4"/>
      <c r="AI306" s="114"/>
      <c r="AJ306" s="114"/>
      <c r="AK306" s="114"/>
      <c r="AL306" s="114"/>
      <c r="AM306" s="114"/>
      <c r="AN306" s="114"/>
      <c r="AO306" s="114"/>
      <c r="AP306" s="114"/>
      <c r="AQ306" s="114"/>
      <c r="AR306" s="114"/>
      <c r="AS306" s="114"/>
      <c r="AT306" s="114"/>
      <c r="AU306" s="114"/>
      <c r="AV306" s="114"/>
      <c r="AW306" s="114"/>
      <c r="AX306" s="114"/>
      <c r="AY306" s="114"/>
      <c r="AZ306" s="114"/>
      <c r="BA306" s="114"/>
      <c r="BB306" s="114"/>
      <c r="BC306" s="114"/>
      <c r="BD306" s="114"/>
      <c r="BE306" s="114"/>
      <c r="BF306" s="114"/>
      <c r="BG306" s="114"/>
      <c r="BH306" s="114"/>
      <c r="BI306" s="114"/>
      <c r="BJ306" s="114"/>
      <c r="BK306" s="114"/>
      <c r="BL306" s="114"/>
      <c r="BM306" s="114"/>
      <c r="BN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4"/>
      <c r="AI307" s="114"/>
      <c r="AJ307" s="114"/>
      <c r="AK307" s="114"/>
      <c r="AL307" s="114"/>
      <c r="AM307" s="114"/>
      <c r="AN307" s="114"/>
      <c r="AO307" s="114"/>
      <c r="AP307" s="114"/>
      <c r="AQ307" s="114"/>
      <c r="AR307" s="114"/>
      <c r="AS307" s="114"/>
      <c r="AT307" s="114"/>
      <c r="AU307" s="114"/>
      <c r="AV307" s="114"/>
      <c r="AW307" s="114"/>
      <c r="AX307" s="114"/>
      <c r="AY307" s="114"/>
      <c r="AZ307" s="114"/>
      <c r="BA307" s="114"/>
      <c r="BB307" s="114"/>
      <c r="BC307" s="114"/>
      <c r="BD307" s="114"/>
      <c r="BE307" s="114"/>
      <c r="BF307" s="114"/>
      <c r="BG307" s="114"/>
      <c r="BH307" s="114"/>
      <c r="BI307" s="114"/>
      <c r="BJ307" s="114"/>
      <c r="BK307" s="114"/>
      <c r="BL307" s="114"/>
      <c r="BM307" s="114"/>
      <c r="BN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4"/>
      <c r="AI308" s="114"/>
      <c r="AJ308" s="114"/>
      <c r="AK308" s="114"/>
      <c r="AL308" s="114"/>
      <c r="AM308" s="114"/>
      <c r="AN308" s="114"/>
      <c r="AO308" s="114"/>
      <c r="AP308" s="114"/>
      <c r="AQ308" s="114"/>
      <c r="AR308" s="114"/>
      <c r="AS308" s="114"/>
      <c r="AT308" s="114"/>
      <c r="AU308" s="114"/>
      <c r="AV308" s="114"/>
      <c r="AW308" s="114"/>
      <c r="AX308" s="114"/>
      <c r="AY308" s="114"/>
      <c r="AZ308" s="114"/>
      <c r="BA308" s="114"/>
      <c r="BB308" s="114"/>
      <c r="BC308" s="114"/>
      <c r="BD308" s="114"/>
      <c r="BE308" s="114"/>
      <c r="BF308" s="114"/>
      <c r="BG308" s="114"/>
      <c r="BH308" s="114"/>
      <c r="BI308" s="114"/>
      <c r="BJ308" s="114"/>
      <c r="BK308" s="114"/>
      <c r="BL308" s="114"/>
      <c r="BM308" s="114"/>
      <c r="BN308" s="115"/>
    </row>
    <row r="309" ht="15.75" customHeight="1">
      <c r="A309" s="116"/>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c r="AT309" s="117"/>
      <c r="AU309" s="117"/>
      <c r="AV309" s="117"/>
      <c r="AW309" s="117"/>
      <c r="AX309" s="117"/>
      <c r="AY309" s="117"/>
      <c r="AZ309" s="117"/>
      <c r="BA309" s="117"/>
      <c r="BB309" s="117"/>
      <c r="BC309" s="117"/>
      <c r="BD309" s="117"/>
      <c r="BE309" s="117"/>
      <c r="BF309" s="117"/>
      <c r="BG309" s="117"/>
      <c r="BH309" s="117"/>
      <c r="BI309" s="117"/>
      <c r="BJ309" s="117"/>
      <c r="BK309" s="117"/>
      <c r="BL309" s="117"/>
      <c r="BM309" s="117"/>
      <c r="BN309" s="118"/>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c r="AJ310" s="114"/>
      <c r="AK310" s="114"/>
      <c r="AL310" s="114"/>
      <c r="AM310" s="114"/>
      <c r="AN310" s="114"/>
      <c r="AO310" s="114"/>
      <c r="AP310" s="114"/>
      <c r="AQ310" s="114"/>
      <c r="AR310" s="114"/>
      <c r="AS310" s="114"/>
      <c r="AT310" s="114"/>
      <c r="AU310" s="114"/>
      <c r="AV310" s="114"/>
      <c r="AW310" s="114"/>
      <c r="AX310" s="114"/>
      <c r="AY310" s="114"/>
      <c r="AZ310" s="114"/>
      <c r="BA310" s="114"/>
      <c r="BB310" s="114"/>
      <c r="BC310" s="114"/>
      <c r="BD310" s="114"/>
      <c r="BE310" s="114"/>
      <c r="BF310" s="114"/>
      <c r="BG310" s="114"/>
      <c r="BH310" s="114"/>
      <c r="BI310" s="114"/>
      <c r="BJ310" s="114"/>
      <c r="BK310" s="114"/>
      <c r="BL310" s="114"/>
      <c r="BM310" s="114"/>
      <c r="BN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c r="AJ311" s="114"/>
      <c r="AK311" s="114"/>
      <c r="AL311" s="114"/>
      <c r="AM311" s="114"/>
      <c r="AN311" s="114"/>
      <c r="AO311" s="114"/>
      <c r="AP311" s="114"/>
      <c r="AQ311" s="114"/>
      <c r="AR311" s="114"/>
      <c r="AS311" s="114"/>
      <c r="AT311" s="114"/>
      <c r="AU311" s="114"/>
      <c r="AV311" s="114"/>
      <c r="AW311" s="114"/>
      <c r="AX311" s="114"/>
      <c r="AY311" s="114"/>
      <c r="AZ311" s="114"/>
      <c r="BA311" s="114"/>
      <c r="BB311" s="114"/>
      <c r="BC311" s="114"/>
      <c r="BD311" s="114"/>
      <c r="BE311" s="114"/>
      <c r="BF311" s="114"/>
      <c r="BG311" s="114"/>
      <c r="BH311" s="114"/>
      <c r="BI311" s="114"/>
      <c r="BJ311" s="114"/>
      <c r="BK311" s="114"/>
      <c r="BL311" s="114"/>
      <c r="BM311" s="114"/>
      <c r="BN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c r="AW312" s="114"/>
      <c r="AX312" s="114"/>
      <c r="AY312" s="114"/>
      <c r="AZ312" s="114"/>
      <c r="BA312" s="114"/>
      <c r="BB312" s="114"/>
      <c r="BC312" s="114"/>
      <c r="BD312" s="114"/>
      <c r="BE312" s="114"/>
      <c r="BF312" s="114"/>
      <c r="BG312" s="114"/>
      <c r="BH312" s="114"/>
      <c r="BI312" s="114"/>
      <c r="BJ312" s="114"/>
      <c r="BK312" s="114"/>
      <c r="BL312" s="114"/>
      <c r="BM312" s="114"/>
      <c r="BN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c r="AW313" s="114"/>
      <c r="AX313" s="114"/>
      <c r="AY313" s="114"/>
      <c r="AZ313" s="114"/>
      <c r="BA313" s="114"/>
      <c r="BB313" s="114"/>
      <c r="BC313" s="114"/>
      <c r="BD313" s="114"/>
      <c r="BE313" s="114"/>
      <c r="BF313" s="114"/>
      <c r="BG313" s="114"/>
      <c r="BH313" s="114"/>
      <c r="BI313" s="114"/>
      <c r="BJ313" s="114"/>
      <c r="BK313" s="114"/>
      <c r="BL313" s="114"/>
      <c r="BM313" s="114"/>
      <c r="BN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c r="AJ314" s="114"/>
      <c r="AK314" s="114"/>
      <c r="AL314" s="114"/>
      <c r="AM314" s="114"/>
      <c r="AN314" s="114"/>
      <c r="AO314" s="114"/>
      <c r="AP314" s="114"/>
      <c r="AQ314" s="114"/>
      <c r="AR314" s="114"/>
      <c r="AS314" s="114"/>
      <c r="AT314" s="114"/>
      <c r="AU314" s="114"/>
      <c r="AV314" s="114"/>
      <c r="AW314" s="114"/>
      <c r="AX314" s="114"/>
      <c r="AY314" s="114"/>
      <c r="AZ314" s="114"/>
      <c r="BA314" s="114"/>
      <c r="BB314" s="114"/>
      <c r="BC314" s="114"/>
      <c r="BD314" s="114"/>
      <c r="BE314" s="114"/>
      <c r="BF314" s="114"/>
      <c r="BG314" s="114"/>
      <c r="BH314" s="114"/>
      <c r="BI314" s="114"/>
      <c r="BJ314" s="114"/>
      <c r="BK314" s="114"/>
      <c r="BL314" s="114"/>
      <c r="BM314" s="114"/>
      <c r="BN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c r="AJ315" s="114"/>
      <c r="AK315" s="114"/>
      <c r="AL315" s="114"/>
      <c r="AM315" s="114"/>
      <c r="AN315" s="114"/>
      <c r="AO315" s="114"/>
      <c r="AP315" s="114"/>
      <c r="AQ315" s="114"/>
      <c r="AR315" s="114"/>
      <c r="AS315" s="114"/>
      <c r="AT315" s="114"/>
      <c r="AU315" s="114"/>
      <c r="AV315" s="114"/>
      <c r="AW315" s="114"/>
      <c r="AX315" s="114"/>
      <c r="AY315" s="114"/>
      <c r="AZ315" s="114"/>
      <c r="BA315" s="114"/>
      <c r="BB315" s="114"/>
      <c r="BC315" s="114"/>
      <c r="BD315" s="114"/>
      <c r="BE315" s="114"/>
      <c r="BF315" s="114"/>
      <c r="BG315" s="114"/>
      <c r="BH315" s="114"/>
      <c r="BI315" s="114"/>
      <c r="BJ315" s="114"/>
      <c r="BK315" s="114"/>
      <c r="BL315" s="114"/>
      <c r="BM315" s="114"/>
      <c r="BN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c r="AJ316" s="114"/>
      <c r="AK316" s="114"/>
      <c r="AL316" s="114"/>
      <c r="AM316" s="114"/>
      <c r="AN316" s="114"/>
      <c r="AO316" s="114"/>
      <c r="AP316" s="114"/>
      <c r="AQ316" s="114"/>
      <c r="AR316" s="114"/>
      <c r="AS316" s="114"/>
      <c r="AT316" s="114"/>
      <c r="AU316" s="114"/>
      <c r="AV316" s="114"/>
      <c r="AW316" s="114"/>
      <c r="AX316" s="114"/>
      <c r="AY316" s="114"/>
      <c r="AZ316" s="114"/>
      <c r="BA316" s="114"/>
      <c r="BB316" s="114"/>
      <c r="BC316" s="114"/>
      <c r="BD316" s="114"/>
      <c r="BE316" s="114"/>
      <c r="BF316" s="114"/>
      <c r="BG316" s="114"/>
      <c r="BH316" s="114"/>
      <c r="BI316" s="114"/>
      <c r="BJ316" s="114"/>
      <c r="BK316" s="114"/>
      <c r="BL316" s="114"/>
      <c r="BM316" s="114"/>
      <c r="BN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c r="AJ317" s="114"/>
      <c r="AK317" s="114"/>
      <c r="AL317" s="114"/>
      <c r="AM317" s="114"/>
      <c r="AN317" s="114"/>
      <c r="AO317" s="114"/>
      <c r="AP317" s="114"/>
      <c r="AQ317" s="114"/>
      <c r="AR317" s="114"/>
      <c r="AS317" s="114"/>
      <c r="AT317" s="114"/>
      <c r="AU317" s="114"/>
      <c r="AV317" s="114"/>
      <c r="AW317" s="114"/>
      <c r="AX317" s="114"/>
      <c r="AY317" s="114"/>
      <c r="AZ317" s="114"/>
      <c r="BA317" s="114"/>
      <c r="BB317" s="114"/>
      <c r="BC317" s="114"/>
      <c r="BD317" s="114"/>
      <c r="BE317" s="114"/>
      <c r="BF317" s="114"/>
      <c r="BG317" s="114"/>
      <c r="BH317" s="114"/>
      <c r="BI317" s="114"/>
      <c r="BJ317" s="114"/>
      <c r="BK317" s="114"/>
      <c r="BL317" s="114"/>
      <c r="BM317" s="114"/>
      <c r="BN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c r="AJ318" s="114"/>
      <c r="AK318" s="114"/>
      <c r="AL318" s="114"/>
      <c r="AM318" s="114"/>
      <c r="AN318" s="114"/>
      <c r="AO318" s="114"/>
      <c r="AP318" s="114"/>
      <c r="AQ318" s="114"/>
      <c r="AR318" s="114"/>
      <c r="AS318" s="114"/>
      <c r="AT318" s="114"/>
      <c r="AU318" s="114"/>
      <c r="AV318" s="114"/>
      <c r="AW318" s="114"/>
      <c r="AX318" s="114"/>
      <c r="AY318" s="114"/>
      <c r="AZ318" s="114"/>
      <c r="BA318" s="114"/>
      <c r="BB318" s="114"/>
      <c r="BC318" s="114"/>
      <c r="BD318" s="114"/>
      <c r="BE318" s="114"/>
      <c r="BF318" s="114"/>
      <c r="BG318" s="114"/>
      <c r="BH318" s="114"/>
      <c r="BI318" s="114"/>
      <c r="BJ318" s="114"/>
      <c r="BK318" s="114"/>
      <c r="BL318" s="114"/>
      <c r="BM318" s="114"/>
      <c r="BN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c r="AJ319" s="114"/>
      <c r="AK319" s="114"/>
      <c r="AL319" s="114"/>
      <c r="AM319" s="114"/>
      <c r="AN319" s="114"/>
      <c r="AO319" s="114"/>
      <c r="AP319" s="114"/>
      <c r="AQ319" s="114"/>
      <c r="AR319" s="114"/>
      <c r="AS319" s="114"/>
      <c r="AT319" s="114"/>
      <c r="AU319" s="114"/>
      <c r="AV319" s="114"/>
      <c r="AW319" s="114"/>
      <c r="AX319" s="114"/>
      <c r="AY319" s="114"/>
      <c r="AZ319" s="114"/>
      <c r="BA319" s="114"/>
      <c r="BB319" s="114"/>
      <c r="BC319" s="114"/>
      <c r="BD319" s="114"/>
      <c r="BE319" s="114"/>
      <c r="BF319" s="114"/>
      <c r="BG319" s="114"/>
      <c r="BH319" s="114"/>
      <c r="BI319" s="114"/>
      <c r="BJ319" s="114"/>
      <c r="BK319" s="114"/>
      <c r="BL319" s="114"/>
      <c r="BM319" s="114"/>
      <c r="BN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c r="AJ320" s="114"/>
      <c r="AK320" s="114"/>
      <c r="AL320" s="114"/>
      <c r="AM320" s="114"/>
      <c r="AN320" s="114"/>
      <c r="AO320" s="114"/>
      <c r="AP320" s="114"/>
      <c r="AQ320" s="114"/>
      <c r="AR320" s="114"/>
      <c r="AS320" s="114"/>
      <c r="AT320" s="114"/>
      <c r="AU320" s="114"/>
      <c r="AV320" s="114"/>
      <c r="AW320" s="114"/>
      <c r="AX320" s="114"/>
      <c r="AY320" s="114"/>
      <c r="AZ320" s="114"/>
      <c r="BA320" s="114"/>
      <c r="BB320" s="114"/>
      <c r="BC320" s="114"/>
      <c r="BD320" s="114"/>
      <c r="BE320" s="114"/>
      <c r="BF320" s="114"/>
      <c r="BG320" s="114"/>
      <c r="BH320" s="114"/>
      <c r="BI320" s="114"/>
      <c r="BJ320" s="114"/>
      <c r="BK320" s="114"/>
      <c r="BL320" s="114"/>
      <c r="BM320" s="114"/>
      <c r="BN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c r="AJ321" s="114"/>
      <c r="AK321" s="114"/>
      <c r="AL321" s="114"/>
      <c r="AM321" s="114"/>
      <c r="AN321" s="114"/>
      <c r="AO321" s="114"/>
      <c r="AP321" s="114"/>
      <c r="AQ321" s="114"/>
      <c r="AR321" s="114"/>
      <c r="AS321" s="114"/>
      <c r="AT321" s="114"/>
      <c r="AU321" s="114"/>
      <c r="AV321" s="114"/>
      <c r="AW321" s="114"/>
      <c r="AX321" s="114"/>
      <c r="AY321" s="114"/>
      <c r="AZ321" s="114"/>
      <c r="BA321" s="114"/>
      <c r="BB321" s="114"/>
      <c r="BC321" s="114"/>
      <c r="BD321" s="114"/>
      <c r="BE321" s="114"/>
      <c r="BF321" s="114"/>
      <c r="BG321" s="114"/>
      <c r="BH321" s="114"/>
      <c r="BI321" s="114"/>
      <c r="BJ321" s="114"/>
      <c r="BK321" s="114"/>
      <c r="BL321" s="114"/>
      <c r="BM321" s="114"/>
      <c r="BN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c r="AJ322" s="114"/>
      <c r="AK322" s="114"/>
      <c r="AL322" s="114"/>
      <c r="AM322" s="114"/>
      <c r="AN322" s="114"/>
      <c r="AO322" s="114"/>
      <c r="AP322" s="114"/>
      <c r="AQ322" s="114"/>
      <c r="AR322" s="114"/>
      <c r="AS322" s="114"/>
      <c r="AT322" s="114"/>
      <c r="AU322" s="114"/>
      <c r="AV322" s="114"/>
      <c r="AW322" s="114"/>
      <c r="AX322" s="114"/>
      <c r="AY322" s="114"/>
      <c r="AZ322" s="114"/>
      <c r="BA322" s="114"/>
      <c r="BB322" s="114"/>
      <c r="BC322" s="114"/>
      <c r="BD322" s="114"/>
      <c r="BE322" s="114"/>
      <c r="BF322" s="114"/>
      <c r="BG322" s="114"/>
      <c r="BH322" s="114"/>
      <c r="BI322" s="114"/>
      <c r="BJ322" s="114"/>
      <c r="BK322" s="114"/>
      <c r="BL322" s="114"/>
      <c r="BM322" s="114"/>
      <c r="BN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c r="AJ323" s="114"/>
      <c r="AK323" s="114"/>
      <c r="AL323" s="114"/>
      <c r="AM323" s="114"/>
      <c r="AN323" s="114"/>
      <c r="AO323" s="114"/>
      <c r="AP323" s="114"/>
      <c r="AQ323" s="114"/>
      <c r="AR323" s="114"/>
      <c r="AS323" s="114"/>
      <c r="AT323" s="114"/>
      <c r="AU323" s="114"/>
      <c r="AV323" s="114"/>
      <c r="AW323" s="114"/>
      <c r="AX323" s="114"/>
      <c r="AY323" s="114"/>
      <c r="AZ323" s="114"/>
      <c r="BA323" s="114"/>
      <c r="BB323" s="114"/>
      <c r="BC323" s="114"/>
      <c r="BD323" s="114"/>
      <c r="BE323" s="114"/>
      <c r="BF323" s="114"/>
      <c r="BG323" s="114"/>
      <c r="BH323" s="114"/>
      <c r="BI323" s="114"/>
      <c r="BJ323" s="114"/>
      <c r="BK323" s="114"/>
      <c r="BL323" s="114"/>
      <c r="BM323" s="114"/>
      <c r="BN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c r="AJ324" s="114"/>
      <c r="AK324" s="114"/>
      <c r="AL324" s="114"/>
      <c r="AM324" s="114"/>
      <c r="AN324" s="114"/>
      <c r="AO324" s="114"/>
      <c r="AP324" s="114"/>
      <c r="AQ324" s="114"/>
      <c r="AR324" s="114"/>
      <c r="AS324" s="114"/>
      <c r="AT324" s="114"/>
      <c r="AU324" s="114"/>
      <c r="AV324" s="114"/>
      <c r="AW324" s="114"/>
      <c r="AX324" s="114"/>
      <c r="AY324" s="114"/>
      <c r="AZ324" s="114"/>
      <c r="BA324" s="114"/>
      <c r="BB324" s="114"/>
      <c r="BC324" s="114"/>
      <c r="BD324" s="114"/>
      <c r="BE324" s="114"/>
      <c r="BF324" s="114"/>
      <c r="BG324" s="114"/>
      <c r="BH324" s="114"/>
      <c r="BI324" s="114"/>
      <c r="BJ324" s="114"/>
      <c r="BK324" s="114"/>
      <c r="BL324" s="114"/>
      <c r="BM324" s="114"/>
      <c r="BN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c r="AJ325" s="114"/>
      <c r="AK325" s="114"/>
      <c r="AL325" s="114"/>
      <c r="AM325" s="114"/>
      <c r="AN325" s="114"/>
      <c r="AO325" s="114"/>
      <c r="AP325" s="114"/>
      <c r="AQ325" s="114"/>
      <c r="AR325" s="114"/>
      <c r="AS325" s="114"/>
      <c r="AT325" s="114"/>
      <c r="AU325" s="114"/>
      <c r="AV325" s="114"/>
      <c r="AW325" s="114"/>
      <c r="AX325" s="114"/>
      <c r="AY325" s="114"/>
      <c r="AZ325" s="114"/>
      <c r="BA325" s="114"/>
      <c r="BB325" s="114"/>
      <c r="BC325" s="114"/>
      <c r="BD325" s="114"/>
      <c r="BE325" s="114"/>
      <c r="BF325" s="114"/>
      <c r="BG325" s="114"/>
      <c r="BH325" s="114"/>
      <c r="BI325" s="114"/>
      <c r="BJ325" s="114"/>
      <c r="BK325" s="114"/>
      <c r="BL325" s="114"/>
      <c r="BM325" s="114"/>
      <c r="BN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c r="AJ326" s="114"/>
      <c r="AK326" s="114"/>
      <c r="AL326" s="114"/>
      <c r="AM326" s="114"/>
      <c r="AN326" s="114"/>
      <c r="AO326" s="114"/>
      <c r="AP326" s="114"/>
      <c r="AQ326" s="114"/>
      <c r="AR326" s="114"/>
      <c r="AS326" s="114"/>
      <c r="AT326" s="114"/>
      <c r="AU326" s="114"/>
      <c r="AV326" s="114"/>
      <c r="AW326" s="114"/>
      <c r="AX326" s="114"/>
      <c r="AY326" s="114"/>
      <c r="AZ326" s="114"/>
      <c r="BA326" s="114"/>
      <c r="BB326" s="114"/>
      <c r="BC326" s="114"/>
      <c r="BD326" s="114"/>
      <c r="BE326" s="114"/>
      <c r="BF326" s="114"/>
      <c r="BG326" s="114"/>
      <c r="BH326" s="114"/>
      <c r="BI326" s="114"/>
      <c r="BJ326" s="114"/>
      <c r="BK326" s="114"/>
      <c r="BL326" s="114"/>
      <c r="BM326" s="114"/>
      <c r="BN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c r="AJ327" s="114"/>
      <c r="AK327" s="114"/>
      <c r="AL327" s="114"/>
      <c r="AM327" s="114"/>
      <c r="AN327" s="114"/>
      <c r="AO327" s="114"/>
      <c r="AP327" s="114"/>
      <c r="AQ327" s="114"/>
      <c r="AR327" s="114"/>
      <c r="AS327" s="114"/>
      <c r="AT327" s="114"/>
      <c r="AU327" s="114"/>
      <c r="AV327" s="114"/>
      <c r="AW327" s="114"/>
      <c r="AX327" s="114"/>
      <c r="AY327" s="114"/>
      <c r="AZ327" s="114"/>
      <c r="BA327" s="114"/>
      <c r="BB327" s="114"/>
      <c r="BC327" s="114"/>
      <c r="BD327" s="114"/>
      <c r="BE327" s="114"/>
      <c r="BF327" s="114"/>
      <c r="BG327" s="114"/>
      <c r="BH327" s="114"/>
      <c r="BI327" s="114"/>
      <c r="BJ327" s="114"/>
      <c r="BK327" s="114"/>
      <c r="BL327" s="114"/>
      <c r="BM327" s="114"/>
      <c r="BN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c r="AJ328" s="114"/>
      <c r="AK328" s="114"/>
      <c r="AL328" s="114"/>
      <c r="AM328" s="114"/>
      <c r="AN328" s="114"/>
      <c r="AO328" s="114"/>
      <c r="AP328" s="114"/>
      <c r="AQ328" s="114"/>
      <c r="AR328" s="114"/>
      <c r="AS328" s="114"/>
      <c r="AT328" s="114"/>
      <c r="AU328" s="114"/>
      <c r="AV328" s="114"/>
      <c r="AW328" s="114"/>
      <c r="AX328" s="114"/>
      <c r="AY328" s="114"/>
      <c r="AZ328" s="114"/>
      <c r="BA328" s="114"/>
      <c r="BB328" s="114"/>
      <c r="BC328" s="114"/>
      <c r="BD328" s="114"/>
      <c r="BE328" s="114"/>
      <c r="BF328" s="114"/>
      <c r="BG328" s="114"/>
      <c r="BH328" s="114"/>
      <c r="BI328" s="114"/>
      <c r="BJ328" s="114"/>
      <c r="BK328" s="114"/>
      <c r="BL328" s="114"/>
      <c r="BM328" s="114"/>
      <c r="BN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c r="AJ329" s="114"/>
      <c r="AK329" s="114"/>
      <c r="AL329" s="114"/>
      <c r="AM329" s="114"/>
      <c r="AN329" s="114"/>
      <c r="AO329" s="114"/>
      <c r="AP329" s="114"/>
      <c r="AQ329" s="114"/>
      <c r="AR329" s="114"/>
      <c r="AS329" s="114"/>
      <c r="AT329" s="114"/>
      <c r="AU329" s="114"/>
      <c r="AV329" s="114"/>
      <c r="AW329" s="114"/>
      <c r="AX329" s="114"/>
      <c r="AY329" s="114"/>
      <c r="AZ329" s="114"/>
      <c r="BA329" s="114"/>
      <c r="BB329" s="114"/>
      <c r="BC329" s="114"/>
      <c r="BD329" s="114"/>
      <c r="BE329" s="114"/>
      <c r="BF329" s="114"/>
      <c r="BG329" s="114"/>
      <c r="BH329" s="114"/>
      <c r="BI329" s="114"/>
      <c r="BJ329" s="114"/>
      <c r="BK329" s="114"/>
      <c r="BL329" s="114"/>
      <c r="BM329" s="114"/>
      <c r="BN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c r="AJ330" s="114"/>
      <c r="AK330" s="114"/>
      <c r="AL330" s="114"/>
      <c r="AM330" s="114"/>
      <c r="AN330" s="114"/>
      <c r="AO330" s="114"/>
      <c r="AP330" s="114"/>
      <c r="AQ330" s="114"/>
      <c r="AR330" s="114"/>
      <c r="AS330" s="114"/>
      <c r="AT330" s="114"/>
      <c r="AU330" s="114"/>
      <c r="AV330" s="114"/>
      <c r="AW330" s="114"/>
      <c r="AX330" s="114"/>
      <c r="AY330" s="114"/>
      <c r="AZ330" s="114"/>
      <c r="BA330" s="114"/>
      <c r="BB330" s="114"/>
      <c r="BC330" s="114"/>
      <c r="BD330" s="114"/>
      <c r="BE330" s="114"/>
      <c r="BF330" s="114"/>
      <c r="BG330" s="114"/>
      <c r="BH330" s="114"/>
      <c r="BI330" s="114"/>
      <c r="BJ330" s="114"/>
      <c r="BK330" s="114"/>
      <c r="BL330" s="114"/>
      <c r="BM330" s="114"/>
      <c r="BN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c r="AJ331" s="114"/>
      <c r="AK331" s="114"/>
      <c r="AL331" s="114"/>
      <c r="AM331" s="114"/>
      <c r="AN331" s="114"/>
      <c r="AO331" s="114"/>
      <c r="AP331" s="114"/>
      <c r="AQ331" s="114"/>
      <c r="AR331" s="114"/>
      <c r="AS331" s="114"/>
      <c r="AT331" s="114"/>
      <c r="AU331" s="114"/>
      <c r="AV331" s="114"/>
      <c r="AW331" s="114"/>
      <c r="AX331" s="114"/>
      <c r="AY331" s="114"/>
      <c r="AZ331" s="114"/>
      <c r="BA331" s="114"/>
      <c r="BB331" s="114"/>
      <c r="BC331" s="114"/>
      <c r="BD331" s="114"/>
      <c r="BE331" s="114"/>
      <c r="BF331" s="114"/>
      <c r="BG331" s="114"/>
      <c r="BH331" s="114"/>
      <c r="BI331" s="114"/>
      <c r="BJ331" s="114"/>
      <c r="BK331" s="114"/>
      <c r="BL331" s="114"/>
      <c r="BM331" s="114"/>
      <c r="BN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c r="AJ332" s="114"/>
      <c r="AK332" s="114"/>
      <c r="AL332" s="114"/>
      <c r="AM332" s="114"/>
      <c r="AN332" s="114"/>
      <c r="AO332" s="114"/>
      <c r="AP332" s="114"/>
      <c r="AQ332" s="114"/>
      <c r="AR332" s="114"/>
      <c r="AS332" s="114"/>
      <c r="AT332" s="114"/>
      <c r="AU332" s="114"/>
      <c r="AV332" s="114"/>
      <c r="AW332" s="114"/>
      <c r="AX332" s="114"/>
      <c r="AY332" s="114"/>
      <c r="AZ332" s="114"/>
      <c r="BA332" s="114"/>
      <c r="BB332" s="114"/>
      <c r="BC332" s="114"/>
      <c r="BD332" s="114"/>
      <c r="BE332" s="114"/>
      <c r="BF332" s="114"/>
      <c r="BG332" s="114"/>
      <c r="BH332" s="114"/>
      <c r="BI332" s="114"/>
      <c r="BJ332" s="114"/>
      <c r="BK332" s="114"/>
      <c r="BL332" s="114"/>
      <c r="BM332" s="114"/>
      <c r="BN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c r="AJ333" s="114"/>
      <c r="AK333" s="114"/>
      <c r="AL333" s="114"/>
      <c r="AM333" s="114"/>
      <c r="AN333" s="114"/>
      <c r="AO333" s="114"/>
      <c r="AP333" s="114"/>
      <c r="AQ333" s="114"/>
      <c r="AR333" s="114"/>
      <c r="AS333" s="114"/>
      <c r="AT333" s="114"/>
      <c r="AU333" s="114"/>
      <c r="AV333" s="114"/>
      <c r="AW333" s="114"/>
      <c r="AX333" s="114"/>
      <c r="AY333" s="114"/>
      <c r="AZ333" s="114"/>
      <c r="BA333" s="114"/>
      <c r="BB333" s="114"/>
      <c r="BC333" s="114"/>
      <c r="BD333" s="114"/>
      <c r="BE333" s="114"/>
      <c r="BF333" s="114"/>
      <c r="BG333" s="114"/>
      <c r="BH333" s="114"/>
      <c r="BI333" s="114"/>
      <c r="BJ333" s="114"/>
      <c r="BK333" s="114"/>
      <c r="BL333" s="114"/>
      <c r="BM333" s="114"/>
      <c r="BN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c r="AJ334" s="114"/>
      <c r="AK334" s="114"/>
      <c r="AL334" s="114"/>
      <c r="AM334" s="114"/>
      <c r="AN334" s="114"/>
      <c r="AO334" s="114"/>
      <c r="AP334" s="114"/>
      <c r="AQ334" s="114"/>
      <c r="AR334" s="114"/>
      <c r="AS334" s="114"/>
      <c r="AT334" s="114"/>
      <c r="AU334" s="114"/>
      <c r="AV334" s="114"/>
      <c r="AW334" s="114"/>
      <c r="AX334" s="114"/>
      <c r="AY334" s="114"/>
      <c r="AZ334" s="114"/>
      <c r="BA334" s="114"/>
      <c r="BB334" s="114"/>
      <c r="BC334" s="114"/>
      <c r="BD334" s="114"/>
      <c r="BE334" s="114"/>
      <c r="BF334" s="114"/>
      <c r="BG334" s="114"/>
      <c r="BH334" s="114"/>
      <c r="BI334" s="114"/>
      <c r="BJ334" s="114"/>
      <c r="BK334" s="114"/>
      <c r="BL334" s="114"/>
      <c r="BM334" s="114"/>
      <c r="BN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c r="AJ335" s="114"/>
      <c r="AK335" s="114"/>
      <c r="AL335" s="114"/>
      <c r="AM335" s="114"/>
      <c r="AN335" s="114"/>
      <c r="AO335" s="114"/>
      <c r="AP335" s="114"/>
      <c r="AQ335" s="114"/>
      <c r="AR335" s="114"/>
      <c r="AS335" s="114"/>
      <c r="AT335" s="114"/>
      <c r="AU335" s="114"/>
      <c r="AV335" s="114"/>
      <c r="AW335" s="114"/>
      <c r="AX335" s="114"/>
      <c r="AY335" s="114"/>
      <c r="AZ335" s="114"/>
      <c r="BA335" s="114"/>
      <c r="BB335" s="114"/>
      <c r="BC335" s="114"/>
      <c r="BD335" s="114"/>
      <c r="BE335" s="114"/>
      <c r="BF335" s="114"/>
      <c r="BG335" s="114"/>
      <c r="BH335" s="114"/>
      <c r="BI335" s="114"/>
      <c r="BJ335" s="114"/>
      <c r="BK335" s="114"/>
      <c r="BL335" s="114"/>
      <c r="BM335" s="114"/>
      <c r="BN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c r="AJ336" s="114"/>
      <c r="AK336" s="114"/>
      <c r="AL336" s="114"/>
      <c r="AM336" s="114"/>
      <c r="AN336" s="114"/>
      <c r="AO336" s="114"/>
      <c r="AP336" s="114"/>
      <c r="AQ336" s="114"/>
      <c r="AR336" s="114"/>
      <c r="AS336" s="114"/>
      <c r="AT336" s="114"/>
      <c r="AU336" s="114"/>
      <c r="AV336" s="114"/>
      <c r="AW336" s="114"/>
      <c r="AX336" s="114"/>
      <c r="AY336" s="114"/>
      <c r="AZ336" s="114"/>
      <c r="BA336" s="114"/>
      <c r="BB336" s="114"/>
      <c r="BC336" s="114"/>
      <c r="BD336" s="114"/>
      <c r="BE336" s="114"/>
      <c r="BF336" s="114"/>
      <c r="BG336" s="114"/>
      <c r="BH336" s="114"/>
      <c r="BI336" s="114"/>
      <c r="BJ336" s="114"/>
      <c r="BK336" s="114"/>
      <c r="BL336" s="114"/>
      <c r="BM336" s="114"/>
      <c r="BN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c r="AJ337" s="114"/>
      <c r="AK337" s="114"/>
      <c r="AL337" s="114"/>
      <c r="AM337" s="114"/>
      <c r="AN337" s="114"/>
      <c r="AO337" s="114"/>
      <c r="AP337" s="114"/>
      <c r="AQ337" s="114"/>
      <c r="AR337" s="114"/>
      <c r="AS337" s="114"/>
      <c r="AT337" s="114"/>
      <c r="AU337" s="114"/>
      <c r="AV337" s="114"/>
      <c r="AW337" s="114"/>
      <c r="AX337" s="114"/>
      <c r="AY337" s="114"/>
      <c r="AZ337" s="114"/>
      <c r="BA337" s="114"/>
      <c r="BB337" s="114"/>
      <c r="BC337" s="114"/>
      <c r="BD337" s="114"/>
      <c r="BE337" s="114"/>
      <c r="BF337" s="114"/>
      <c r="BG337" s="114"/>
      <c r="BH337" s="114"/>
      <c r="BI337" s="114"/>
      <c r="BJ337" s="114"/>
      <c r="BK337" s="114"/>
      <c r="BL337" s="114"/>
      <c r="BM337" s="114"/>
      <c r="BN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c r="AJ338" s="114"/>
      <c r="AK338" s="114"/>
      <c r="AL338" s="114"/>
      <c r="AM338" s="114"/>
      <c r="AN338" s="114"/>
      <c r="AO338" s="114"/>
      <c r="AP338" s="114"/>
      <c r="AQ338" s="114"/>
      <c r="AR338" s="114"/>
      <c r="AS338" s="114"/>
      <c r="AT338" s="114"/>
      <c r="AU338" s="114"/>
      <c r="AV338" s="114"/>
      <c r="AW338" s="114"/>
      <c r="AX338" s="114"/>
      <c r="AY338" s="114"/>
      <c r="AZ338" s="114"/>
      <c r="BA338" s="114"/>
      <c r="BB338" s="114"/>
      <c r="BC338" s="114"/>
      <c r="BD338" s="114"/>
      <c r="BE338" s="114"/>
      <c r="BF338" s="114"/>
      <c r="BG338" s="114"/>
      <c r="BH338" s="114"/>
      <c r="BI338" s="114"/>
      <c r="BJ338" s="114"/>
      <c r="BK338" s="114"/>
      <c r="BL338" s="114"/>
      <c r="BM338" s="114"/>
      <c r="BN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c r="AJ339" s="114"/>
      <c r="AK339" s="114"/>
      <c r="AL339" s="114"/>
      <c r="AM339" s="114"/>
      <c r="AN339" s="114"/>
      <c r="AO339" s="114"/>
      <c r="AP339" s="114"/>
      <c r="AQ339" s="114"/>
      <c r="AR339" s="114"/>
      <c r="AS339" s="114"/>
      <c r="AT339" s="114"/>
      <c r="AU339" s="114"/>
      <c r="AV339" s="114"/>
      <c r="AW339" s="114"/>
      <c r="AX339" s="114"/>
      <c r="AY339" s="114"/>
      <c r="AZ339" s="114"/>
      <c r="BA339" s="114"/>
      <c r="BB339" s="114"/>
      <c r="BC339" s="114"/>
      <c r="BD339" s="114"/>
      <c r="BE339" s="114"/>
      <c r="BF339" s="114"/>
      <c r="BG339" s="114"/>
      <c r="BH339" s="114"/>
      <c r="BI339" s="114"/>
      <c r="BJ339" s="114"/>
      <c r="BK339" s="114"/>
      <c r="BL339" s="114"/>
      <c r="BM339" s="114"/>
      <c r="BN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c r="AJ340" s="114"/>
      <c r="AK340" s="114"/>
      <c r="AL340" s="114"/>
      <c r="AM340" s="114"/>
      <c r="AN340" s="114"/>
      <c r="AO340" s="114"/>
      <c r="AP340" s="114"/>
      <c r="AQ340" s="114"/>
      <c r="AR340" s="114"/>
      <c r="AS340" s="114"/>
      <c r="AT340" s="114"/>
      <c r="AU340" s="114"/>
      <c r="AV340" s="114"/>
      <c r="AW340" s="114"/>
      <c r="AX340" s="114"/>
      <c r="AY340" s="114"/>
      <c r="AZ340" s="114"/>
      <c r="BA340" s="114"/>
      <c r="BB340" s="114"/>
      <c r="BC340" s="114"/>
      <c r="BD340" s="114"/>
      <c r="BE340" s="114"/>
      <c r="BF340" s="114"/>
      <c r="BG340" s="114"/>
      <c r="BH340" s="114"/>
      <c r="BI340" s="114"/>
      <c r="BJ340" s="114"/>
      <c r="BK340" s="114"/>
      <c r="BL340" s="114"/>
      <c r="BM340" s="114"/>
      <c r="BN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c r="AJ341" s="114"/>
      <c r="AK341" s="114"/>
      <c r="AL341" s="114"/>
      <c r="AM341" s="114"/>
      <c r="AN341" s="114"/>
      <c r="AO341" s="114"/>
      <c r="AP341" s="114"/>
      <c r="AQ341" s="114"/>
      <c r="AR341" s="114"/>
      <c r="AS341" s="114"/>
      <c r="AT341" s="114"/>
      <c r="AU341" s="114"/>
      <c r="AV341" s="114"/>
      <c r="AW341" s="114"/>
      <c r="AX341" s="114"/>
      <c r="AY341" s="114"/>
      <c r="AZ341" s="114"/>
      <c r="BA341" s="114"/>
      <c r="BB341" s="114"/>
      <c r="BC341" s="114"/>
      <c r="BD341" s="114"/>
      <c r="BE341" s="114"/>
      <c r="BF341" s="114"/>
      <c r="BG341" s="114"/>
      <c r="BH341" s="114"/>
      <c r="BI341" s="114"/>
      <c r="BJ341" s="114"/>
      <c r="BK341" s="114"/>
      <c r="BL341" s="114"/>
      <c r="BM341" s="114"/>
      <c r="BN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c r="AJ342" s="114"/>
      <c r="AK342" s="114"/>
      <c r="AL342" s="114"/>
      <c r="AM342" s="114"/>
      <c r="AN342" s="114"/>
      <c r="AO342" s="114"/>
      <c r="AP342" s="114"/>
      <c r="AQ342" s="114"/>
      <c r="AR342" s="114"/>
      <c r="AS342" s="114"/>
      <c r="AT342" s="114"/>
      <c r="AU342" s="114"/>
      <c r="AV342" s="114"/>
      <c r="AW342" s="114"/>
      <c r="AX342" s="114"/>
      <c r="AY342" s="114"/>
      <c r="AZ342" s="114"/>
      <c r="BA342" s="114"/>
      <c r="BB342" s="114"/>
      <c r="BC342" s="114"/>
      <c r="BD342" s="114"/>
      <c r="BE342" s="114"/>
      <c r="BF342" s="114"/>
      <c r="BG342" s="114"/>
      <c r="BH342" s="114"/>
      <c r="BI342" s="114"/>
      <c r="BJ342" s="114"/>
      <c r="BK342" s="114"/>
      <c r="BL342" s="114"/>
      <c r="BM342" s="114"/>
      <c r="BN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c r="AJ343" s="114"/>
      <c r="AK343" s="114"/>
      <c r="AL343" s="114"/>
      <c r="AM343" s="114"/>
      <c r="AN343" s="114"/>
      <c r="AO343" s="114"/>
      <c r="AP343" s="114"/>
      <c r="AQ343" s="114"/>
      <c r="AR343" s="114"/>
      <c r="AS343" s="114"/>
      <c r="AT343" s="114"/>
      <c r="AU343" s="114"/>
      <c r="AV343" s="114"/>
      <c r="AW343" s="114"/>
      <c r="AX343" s="114"/>
      <c r="AY343" s="114"/>
      <c r="AZ343" s="114"/>
      <c r="BA343" s="114"/>
      <c r="BB343" s="114"/>
      <c r="BC343" s="114"/>
      <c r="BD343" s="114"/>
      <c r="BE343" s="114"/>
      <c r="BF343" s="114"/>
      <c r="BG343" s="114"/>
      <c r="BH343" s="114"/>
      <c r="BI343" s="114"/>
      <c r="BJ343" s="114"/>
      <c r="BK343" s="114"/>
      <c r="BL343" s="114"/>
      <c r="BM343" s="114"/>
      <c r="BN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c r="AJ344" s="114"/>
      <c r="AK344" s="114"/>
      <c r="AL344" s="114"/>
      <c r="AM344" s="114"/>
      <c r="AN344" s="114"/>
      <c r="AO344" s="114"/>
      <c r="AP344" s="114"/>
      <c r="AQ344" s="114"/>
      <c r="AR344" s="114"/>
      <c r="AS344" s="114"/>
      <c r="AT344" s="114"/>
      <c r="AU344" s="114"/>
      <c r="AV344" s="114"/>
      <c r="AW344" s="114"/>
      <c r="AX344" s="114"/>
      <c r="AY344" s="114"/>
      <c r="AZ344" s="114"/>
      <c r="BA344" s="114"/>
      <c r="BB344" s="114"/>
      <c r="BC344" s="114"/>
      <c r="BD344" s="114"/>
      <c r="BE344" s="114"/>
      <c r="BF344" s="114"/>
      <c r="BG344" s="114"/>
      <c r="BH344" s="114"/>
      <c r="BI344" s="114"/>
      <c r="BJ344" s="114"/>
      <c r="BK344" s="114"/>
      <c r="BL344" s="114"/>
      <c r="BM344" s="114"/>
      <c r="BN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c r="AJ345" s="114"/>
      <c r="AK345" s="114"/>
      <c r="AL345" s="114"/>
      <c r="AM345" s="114"/>
      <c r="AN345" s="114"/>
      <c r="AO345" s="114"/>
      <c r="AP345" s="114"/>
      <c r="AQ345" s="114"/>
      <c r="AR345" s="114"/>
      <c r="AS345" s="114"/>
      <c r="AT345" s="114"/>
      <c r="AU345" s="114"/>
      <c r="AV345" s="114"/>
      <c r="AW345" s="114"/>
      <c r="AX345" s="114"/>
      <c r="AY345" s="114"/>
      <c r="AZ345" s="114"/>
      <c r="BA345" s="114"/>
      <c r="BB345" s="114"/>
      <c r="BC345" s="114"/>
      <c r="BD345" s="114"/>
      <c r="BE345" s="114"/>
      <c r="BF345" s="114"/>
      <c r="BG345" s="114"/>
      <c r="BH345" s="114"/>
      <c r="BI345" s="114"/>
      <c r="BJ345" s="114"/>
      <c r="BK345" s="114"/>
      <c r="BL345" s="114"/>
      <c r="BM345" s="114"/>
      <c r="BN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c r="AJ346" s="114"/>
      <c r="AK346" s="114"/>
      <c r="AL346" s="114"/>
      <c r="AM346" s="114"/>
      <c r="AN346" s="114"/>
      <c r="AO346" s="114"/>
      <c r="AP346" s="114"/>
      <c r="AQ346" s="114"/>
      <c r="AR346" s="114"/>
      <c r="AS346" s="114"/>
      <c r="AT346" s="114"/>
      <c r="AU346" s="114"/>
      <c r="AV346" s="114"/>
      <c r="AW346" s="114"/>
      <c r="AX346" s="114"/>
      <c r="AY346" s="114"/>
      <c r="AZ346" s="114"/>
      <c r="BA346" s="114"/>
      <c r="BB346" s="114"/>
      <c r="BC346" s="114"/>
      <c r="BD346" s="114"/>
      <c r="BE346" s="114"/>
      <c r="BF346" s="114"/>
      <c r="BG346" s="114"/>
      <c r="BH346" s="114"/>
      <c r="BI346" s="114"/>
      <c r="BJ346" s="114"/>
      <c r="BK346" s="114"/>
      <c r="BL346" s="114"/>
      <c r="BM346" s="114"/>
      <c r="BN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c r="AJ347" s="114"/>
      <c r="AK347" s="114"/>
      <c r="AL347" s="114"/>
      <c r="AM347" s="114"/>
      <c r="AN347" s="114"/>
      <c r="AO347" s="114"/>
      <c r="AP347" s="114"/>
      <c r="AQ347" s="114"/>
      <c r="AR347" s="114"/>
      <c r="AS347" s="114"/>
      <c r="AT347" s="114"/>
      <c r="AU347" s="114"/>
      <c r="AV347" s="114"/>
      <c r="AW347" s="114"/>
      <c r="AX347" s="114"/>
      <c r="AY347" s="114"/>
      <c r="AZ347" s="114"/>
      <c r="BA347" s="114"/>
      <c r="BB347" s="114"/>
      <c r="BC347" s="114"/>
      <c r="BD347" s="114"/>
      <c r="BE347" s="114"/>
      <c r="BF347" s="114"/>
      <c r="BG347" s="114"/>
      <c r="BH347" s="114"/>
      <c r="BI347" s="114"/>
      <c r="BJ347" s="114"/>
      <c r="BK347" s="114"/>
      <c r="BL347" s="114"/>
      <c r="BM347" s="114"/>
      <c r="BN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c r="AJ348" s="114"/>
      <c r="AK348" s="114"/>
      <c r="AL348" s="114"/>
      <c r="AM348" s="114"/>
      <c r="AN348" s="114"/>
      <c r="AO348" s="114"/>
      <c r="AP348" s="114"/>
      <c r="AQ348" s="114"/>
      <c r="AR348" s="114"/>
      <c r="AS348" s="114"/>
      <c r="AT348" s="114"/>
      <c r="AU348" s="114"/>
      <c r="AV348" s="114"/>
      <c r="AW348" s="114"/>
      <c r="AX348" s="114"/>
      <c r="AY348" s="114"/>
      <c r="AZ348" s="114"/>
      <c r="BA348" s="114"/>
      <c r="BB348" s="114"/>
      <c r="BC348" s="114"/>
      <c r="BD348" s="114"/>
      <c r="BE348" s="114"/>
      <c r="BF348" s="114"/>
      <c r="BG348" s="114"/>
      <c r="BH348" s="114"/>
      <c r="BI348" s="114"/>
      <c r="BJ348" s="114"/>
      <c r="BK348" s="114"/>
      <c r="BL348" s="114"/>
      <c r="BM348" s="114"/>
      <c r="BN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c r="AJ349" s="114"/>
      <c r="AK349" s="114"/>
      <c r="AL349" s="114"/>
      <c r="AM349" s="114"/>
      <c r="AN349" s="114"/>
      <c r="AO349" s="114"/>
      <c r="AP349" s="114"/>
      <c r="AQ349" s="114"/>
      <c r="AR349" s="114"/>
      <c r="AS349" s="114"/>
      <c r="AT349" s="114"/>
      <c r="AU349" s="114"/>
      <c r="AV349" s="114"/>
      <c r="AW349" s="114"/>
      <c r="AX349" s="114"/>
      <c r="AY349" s="114"/>
      <c r="AZ349" s="114"/>
      <c r="BA349" s="114"/>
      <c r="BB349" s="114"/>
      <c r="BC349" s="114"/>
      <c r="BD349" s="114"/>
      <c r="BE349" s="114"/>
      <c r="BF349" s="114"/>
      <c r="BG349" s="114"/>
      <c r="BH349" s="114"/>
      <c r="BI349" s="114"/>
      <c r="BJ349" s="114"/>
      <c r="BK349" s="114"/>
      <c r="BL349" s="114"/>
      <c r="BM349" s="114"/>
      <c r="BN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c r="AJ350" s="114"/>
      <c r="AK350" s="114"/>
      <c r="AL350" s="114"/>
      <c r="AM350" s="114"/>
      <c r="AN350" s="114"/>
      <c r="AO350" s="114"/>
      <c r="AP350" s="114"/>
      <c r="AQ350" s="114"/>
      <c r="AR350" s="114"/>
      <c r="AS350" s="114"/>
      <c r="AT350" s="114"/>
      <c r="AU350" s="114"/>
      <c r="AV350" s="114"/>
      <c r="AW350" s="114"/>
      <c r="AX350" s="114"/>
      <c r="AY350" s="114"/>
      <c r="AZ350" s="114"/>
      <c r="BA350" s="114"/>
      <c r="BB350" s="114"/>
      <c r="BC350" s="114"/>
      <c r="BD350" s="114"/>
      <c r="BE350" s="114"/>
      <c r="BF350" s="114"/>
      <c r="BG350" s="114"/>
      <c r="BH350" s="114"/>
      <c r="BI350" s="114"/>
      <c r="BJ350" s="114"/>
      <c r="BK350" s="114"/>
      <c r="BL350" s="114"/>
      <c r="BM350" s="114"/>
      <c r="BN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c r="AJ351" s="114"/>
      <c r="AK351" s="114"/>
      <c r="AL351" s="114"/>
      <c r="AM351" s="114"/>
      <c r="AN351" s="114"/>
      <c r="AO351" s="114"/>
      <c r="AP351" s="114"/>
      <c r="AQ351" s="114"/>
      <c r="AR351" s="114"/>
      <c r="AS351" s="114"/>
      <c r="AT351" s="114"/>
      <c r="AU351" s="114"/>
      <c r="AV351" s="114"/>
      <c r="AW351" s="114"/>
      <c r="AX351" s="114"/>
      <c r="AY351" s="114"/>
      <c r="AZ351" s="114"/>
      <c r="BA351" s="114"/>
      <c r="BB351" s="114"/>
      <c r="BC351" s="114"/>
      <c r="BD351" s="114"/>
      <c r="BE351" s="114"/>
      <c r="BF351" s="114"/>
      <c r="BG351" s="114"/>
      <c r="BH351" s="114"/>
      <c r="BI351" s="114"/>
      <c r="BJ351" s="114"/>
      <c r="BK351" s="114"/>
      <c r="BL351" s="114"/>
      <c r="BM351" s="114"/>
      <c r="BN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c r="AJ352" s="114"/>
      <c r="AK352" s="114"/>
      <c r="AL352" s="114"/>
      <c r="AM352" s="114"/>
      <c r="AN352" s="114"/>
      <c r="AO352" s="114"/>
      <c r="AP352" s="114"/>
      <c r="AQ352" s="114"/>
      <c r="AR352" s="114"/>
      <c r="AS352" s="114"/>
      <c r="AT352" s="114"/>
      <c r="AU352" s="114"/>
      <c r="AV352" s="114"/>
      <c r="AW352" s="114"/>
      <c r="AX352" s="114"/>
      <c r="AY352" s="114"/>
      <c r="AZ352" s="114"/>
      <c r="BA352" s="114"/>
      <c r="BB352" s="114"/>
      <c r="BC352" s="114"/>
      <c r="BD352" s="114"/>
      <c r="BE352" s="114"/>
      <c r="BF352" s="114"/>
      <c r="BG352" s="114"/>
      <c r="BH352" s="114"/>
      <c r="BI352" s="114"/>
      <c r="BJ352" s="114"/>
      <c r="BK352" s="114"/>
      <c r="BL352" s="114"/>
      <c r="BM352" s="114"/>
      <c r="BN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c r="AJ353" s="114"/>
      <c r="AK353" s="114"/>
      <c r="AL353" s="114"/>
      <c r="AM353" s="114"/>
      <c r="AN353" s="114"/>
      <c r="AO353" s="114"/>
      <c r="AP353" s="114"/>
      <c r="AQ353" s="114"/>
      <c r="AR353" s="114"/>
      <c r="AS353" s="114"/>
      <c r="AT353" s="114"/>
      <c r="AU353" s="114"/>
      <c r="AV353" s="114"/>
      <c r="AW353" s="114"/>
      <c r="AX353" s="114"/>
      <c r="AY353" s="114"/>
      <c r="AZ353" s="114"/>
      <c r="BA353" s="114"/>
      <c r="BB353" s="114"/>
      <c r="BC353" s="114"/>
      <c r="BD353" s="114"/>
      <c r="BE353" s="114"/>
      <c r="BF353" s="114"/>
      <c r="BG353" s="114"/>
      <c r="BH353" s="114"/>
      <c r="BI353" s="114"/>
      <c r="BJ353" s="114"/>
      <c r="BK353" s="114"/>
      <c r="BL353" s="114"/>
      <c r="BM353" s="114"/>
      <c r="BN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c r="AJ354" s="114"/>
      <c r="AK354" s="114"/>
      <c r="AL354" s="114"/>
      <c r="AM354" s="114"/>
      <c r="AN354" s="114"/>
      <c r="AO354" s="114"/>
      <c r="AP354" s="114"/>
      <c r="AQ354" s="114"/>
      <c r="AR354" s="114"/>
      <c r="AS354" s="114"/>
      <c r="AT354" s="114"/>
      <c r="AU354" s="114"/>
      <c r="AV354" s="114"/>
      <c r="AW354" s="114"/>
      <c r="AX354" s="114"/>
      <c r="AY354" s="114"/>
      <c r="AZ354" s="114"/>
      <c r="BA354" s="114"/>
      <c r="BB354" s="114"/>
      <c r="BC354" s="114"/>
      <c r="BD354" s="114"/>
      <c r="BE354" s="114"/>
      <c r="BF354" s="114"/>
      <c r="BG354" s="114"/>
      <c r="BH354" s="114"/>
      <c r="BI354" s="114"/>
      <c r="BJ354" s="114"/>
      <c r="BK354" s="114"/>
      <c r="BL354" s="114"/>
      <c r="BM354" s="114"/>
      <c r="BN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c r="AJ355" s="114"/>
      <c r="AK355" s="114"/>
      <c r="AL355" s="114"/>
      <c r="AM355" s="114"/>
      <c r="AN355" s="114"/>
      <c r="AO355" s="114"/>
      <c r="AP355" s="114"/>
      <c r="AQ355" s="114"/>
      <c r="AR355" s="114"/>
      <c r="AS355" s="114"/>
      <c r="AT355" s="114"/>
      <c r="AU355" s="114"/>
      <c r="AV355" s="114"/>
      <c r="AW355" s="114"/>
      <c r="AX355" s="114"/>
      <c r="AY355" s="114"/>
      <c r="AZ355" s="114"/>
      <c r="BA355" s="114"/>
      <c r="BB355" s="114"/>
      <c r="BC355" s="114"/>
      <c r="BD355" s="114"/>
      <c r="BE355" s="114"/>
      <c r="BF355" s="114"/>
      <c r="BG355" s="114"/>
      <c r="BH355" s="114"/>
      <c r="BI355" s="114"/>
      <c r="BJ355" s="114"/>
      <c r="BK355" s="114"/>
      <c r="BL355" s="114"/>
      <c r="BM355" s="114"/>
      <c r="BN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c r="AJ356" s="114"/>
      <c r="AK356" s="114"/>
      <c r="AL356" s="114"/>
      <c r="AM356" s="114"/>
      <c r="AN356" s="114"/>
      <c r="AO356" s="114"/>
      <c r="AP356" s="114"/>
      <c r="AQ356" s="114"/>
      <c r="AR356" s="114"/>
      <c r="AS356" s="114"/>
      <c r="AT356" s="114"/>
      <c r="AU356" s="114"/>
      <c r="AV356" s="114"/>
      <c r="AW356" s="114"/>
      <c r="AX356" s="114"/>
      <c r="AY356" s="114"/>
      <c r="AZ356" s="114"/>
      <c r="BA356" s="114"/>
      <c r="BB356" s="114"/>
      <c r="BC356" s="114"/>
      <c r="BD356" s="114"/>
      <c r="BE356" s="114"/>
      <c r="BF356" s="114"/>
      <c r="BG356" s="114"/>
      <c r="BH356" s="114"/>
      <c r="BI356" s="114"/>
      <c r="BJ356" s="114"/>
      <c r="BK356" s="114"/>
      <c r="BL356" s="114"/>
      <c r="BM356" s="114"/>
      <c r="BN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c r="AJ357" s="114"/>
      <c r="AK357" s="114"/>
      <c r="AL357" s="114"/>
      <c r="AM357" s="114"/>
      <c r="AN357" s="114"/>
      <c r="AO357" s="114"/>
      <c r="AP357" s="114"/>
      <c r="AQ357" s="114"/>
      <c r="AR357" s="114"/>
      <c r="AS357" s="114"/>
      <c r="AT357" s="114"/>
      <c r="AU357" s="114"/>
      <c r="AV357" s="114"/>
      <c r="AW357" s="114"/>
      <c r="AX357" s="114"/>
      <c r="AY357" s="114"/>
      <c r="AZ357" s="114"/>
      <c r="BA357" s="114"/>
      <c r="BB357" s="114"/>
      <c r="BC357" s="114"/>
      <c r="BD357" s="114"/>
      <c r="BE357" s="114"/>
      <c r="BF357" s="114"/>
      <c r="BG357" s="114"/>
      <c r="BH357" s="114"/>
      <c r="BI357" s="114"/>
      <c r="BJ357" s="114"/>
      <c r="BK357" s="114"/>
      <c r="BL357" s="114"/>
      <c r="BM357" s="114"/>
      <c r="BN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c r="AJ358" s="114"/>
      <c r="AK358" s="114"/>
      <c r="AL358" s="114"/>
      <c r="AM358" s="114"/>
      <c r="AN358" s="114"/>
      <c r="AO358" s="114"/>
      <c r="AP358" s="114"/>
      <c r="AQ358" s="114"/>
      <c r="AR358" s="114"/>
      <c r="AS358" s="114"/>
      <c r="AT358" s="114"/>
      <c r="AU358" s="114"/>
      <c r="AV358" s="114"/>
      <c r="AW358" s="114"/>
      <c r="AX358" s="114"/>
      <c r="AY358" s="114"/>
      <c r="AZ358" s="114"/>
      <c r="BA358" s="114"/>
      <c r="BB358" s="114"/>
      <c r="BC358" s="114"/>
      <c r="BD358" s="114"/>
      <c r="BE358" s="114"/>
      <c r="BF358" s="114"/>
      <c r="BG358" s="114"/>
      <c r="BH358" s="114"/>
      <c r="BI358" s="114"/>
      <c r="BJ358" s="114"/>
      <c r="BK358" s="114"/>
      <c r="BL358" s="114"/>
      <c r="BM358" s="114"/>
      <c r="BN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c r="AJ359" s="114"/>
      <c r="AK359" s="114"/>
      <c r="AL359" s="114"/>
      <c r="AM359" s="114"/>
      <c r="AN359" s="114"/>
      <c r="AO359" s="114"/>
      <c r="AP359" s="114"/>
      <c r="AQ359" s="114"/>
      <c r="AR359" s="114"/>
      <c r="AS359" s="114"/>
      <c r="AT359" s="114"/>
      <c r="AU359" s="114"/>
      <c r="AV359" s="114"/>
      <c r="AW359" s="114"/>
      <c r="AX359" s="114"/>
      <c r="AY359" s="114"/>
      <c r="AZ359" s="114"/>
      <c r="BA359" s="114"/>
      <c r="BB359" s="114"/>
      <c r="BC359" s="114"/>
      <c r="BD359" s="114"/>
      <c r="BE359" s="114"/>
      <c r="BF359" s="114"/>
      <c r="BG359" s="114"/>
      <c r="BH359" s="114"/>
      <c r="BI359" s="114"/>
      <c r="BJ359" s="114"/>
      <c r="BK359" s="114"/>
      <c r="BL359" s="114"/>
      <c r="BM359" s="114"/>
      <c r="BN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c r="AJ360" s="114"/>
      <c r="AK360" s="114"/>
      <c r="AL360" s="114"/>
      <c r="AM360" s="114"/>
      <c r="AN360" s="114"/>
      <c r="AO360" s="114"/>
      <c r="AP360" s="114"/>
      <c r="AQ360" s="114"/>
      <c r="AR360" s="114"/>
      <c r="AS360" s="114"/>
      <c r="AT360" s="114"/>
      <c r="AU360" s="114"/>
      <c r="AV360" s="114"/>
      <c r="AW360" s="114"/>
      <c r="AX360" s="114"/>
      <c r="AY360" s="114"/>
      <c r="AZ360" s="114"/>
      <c r="BA360" s="114"/>
      <c r="BB360" s="114"/>
      <c r="BC360" s="114"/>
      <c r="BD360" s="114"/>
      <c r="BE360" s="114"/>
      <c r="BF360" s="114"/>
      <c r="BG360" s="114"/>
      <c r="BH360" s="114"/>
      <c r="BI360" s="114"/>
      <c r="BJ360" s="114"/>
      <c r="BK360" s="114"/>
      <c r="BL360" s="114"/>
      <c r="BM360" s="114"/>
      <c r="BN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c r="AJ361" s="114"/>
      <c r="AK361" s="114"/>
      <c r="AL361" s="114"/>
      <c r="AM361" s="114"/>
      <c r="AN361" s="114"/>
      <c r="AO361" s="114"/>
      <c r="AP361" s="114"/>
      <c r="AQ361" s="114"/>
      <c r="AR361" s="114"/>
      <c r="AS361" s="114"/>
      <c r="AT361" s="114"/>
      <c r="AU361" s="114"/>
      <c r="AV361" s="114"/>
      <c r="AW361" s="114"/>
      <c r="AX361" s="114"/>
      <c r="AY361" s="114"/>
      <c r="AZ361" s="114"/>
      <c r="BA361" s="114"/>
      <c r="BB361" s="114"/>
      <c r="BC361" s="114"/>
      <c r="BD361" s="114"/>
      <c r="BE361" s="114"/>
      <c r="BF361" s="114"/>
      <c r="BG361" s="114"/>
      <c r="BH361" s="114"/>
      <c r="BI361" s="114"/>
      <c r="BJ361" s="114"/>
      <c r="BK361" s="114"/>
      <c r="BL361" s="114"/>
      <c r="BM361" s="114"/>
      <c r="BN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c r="AJ362" s="114"/>
      <c r="AK362" s="114"/>
      <c r="AL362" s="114"/>
      <c r="AM362" s="114"/>
      <c r="AN362" s="114"/>
      <c r="AO362" s="114"/>
      <c r="AP362" s="114"/>
      <c r="AQ362" s="114"/>
      <c r="AR362" s="114"/>
      <c r="AS362" s="114"/>
      <c r="AT362" s="114"/>
      <c r="AU362" s="114"/>
      <c r="AV362" s="114"/>
      <c r="AW362" s="114"/>
      <c r="AX362" s="114"/>
      <c r="AY362" s="114"/>
      <c r="AZ362" s="114"/>
      <c r="BA362" s="114"/>
      <c r="BB362" s="114"/>
      <c r="BC362" s="114"/>
      <c r="BD362" s="114"/>
      <c r="BE362" s="114"/>
      <c r="BF362" s="114"/>
      <c r="BG362" s="114"/>
      <c r="BH362" s="114"/>
      <c r="BI362" s="114"/>
      <c r="BJ362" s="114"/>
      <c r="BK362" s="114"/>
      <c r="BL362" s="114"/>
      <c r="BM362" s="114"/>
      <c r="BN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c r="AJ363" s="114"/>
      <c r="AK363" s="114"/>
      <c r="AL363" s="114"/>
      <c r="AM363" s="114"/>
      <c r="AN363" s="114"/>
      <c r="AO363" s="114"/>
      <c r="AP363" s="114"/>
      <c r="AQ363" s="114"/>
      <c r="AR363" s="114"/>
      <c r="AS363" s="114"/>
      <c r="AT363" s="114"/>
      <c r="AU363" s="114"/>
      <c r="AV363" s="114"/>
      <c r="AW363" s="114"/>
      <c r="AX363" s="114"/>
      <c r="AY363" s="114"/>
      <c r="AZ363" s="114"/>
      <c r="BA363" s="114"/>
      <c r="BB363" s="114"/>
      <c r="BC363" s="114"/>
      <c r="BD363" s="114"/>
      <c r="BE363" s="114"/>
      <c r="BF363" s="114"/>
      <c r="BG363" s="114"/>
      <c r="BH363" s="114"/>
      <c r="BI363" s="114"/>
      <c r="BJ363" s="114"/>
      <c r="BK363" s="114"/>
      <c r="BL363" s="114"/>
      <c r="BM363" s="114"/>
      <c r="BN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c r="AJ364" s="114"/>
      <c r="AK364" s="114"/>
      <c r="AL364" s="114"/>
      <c r="AM364" s="114"/>
      <c r="AN364" s="114"/>
      <c r="AO364" s="114"/>
      <c r="AP364" s="114"/>
      <c r="AQ364" s="114"/>
      <c r="AR364" s="114"/>
      <c r="AS364" s="114"/>
      <c r="AT364" s="114"/>
      <c r="AU364" s="114"/>
      <c r="AV364" s="114"/>
      <c r="AW364" s="114"/>
      <c r="AX364" s="114"/>
      <c r="AY364" s="114"/>
      <c r="AZ364" s="114"/>
      <c r="BA364" s="114"/>
      <c r="BB364" s="114"/>
      <c r="BC364" s="114"/>
      <c r="BD364" s="114"/>
      <c r="BE364" s="114"/>
      <c r="BF364" s="114"/>
      <c r="BG364" s="114"/>
      <c r="BH364" s="114"/>
      <c r="BI364" s="114"/>
      <c r="BJ364" s="114"/>
      <c r="BK364" s="114"/>
      <c r="BL364" s="114"/>
      <c r="BM364" s="114"/>
      <c r="BN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c r="AJ365" s="114"/>
      <c r="AK365" s="114"/>
      <c r="AL365" s="114"/>
      <c r="AM365" s="114"/>
      <c r="AN365" s="114"/>
      <c r="AO365" s="114"/>
      <c r="AP365" s="114"/>
      <c r="AQ365" s="114"/>
      <c r="AR365" s="114"/>
      <c r="AS365" s="114"/>
      <c r="AT365" s="114"/>
      <c r="AU365" s="114"/>
      <c r="AV365" s="114"/>
      <c r="AW365" s="114"/>
      <c r="AX365" s="114"/>
      <c r="AY365" s="114"/>
      <c r="AZ365" s="114"/>
      <c r="BA365" s="114"/>
      <c r="BB365" s="114"/>
      <c r="BC365" s="114"/>
      <c r="BD365" s="114"/>
      <c r="BE365" s="114"/>
      <c r="BF365" s="114"/>
      <c r="BG365" s="114"/>
      <c r="BH365" s="114"/>
      <c r="BI365" s="114"/>
      <c r="BJ365" s="114"/>
      <c r="BK365" s="114"/>
      <c r="BL365" s="114"/>
      <c r="BM365" s="114"/>
      <c r="BN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c r="AJ366" s="114"/>
      <c r="AK366" s="114"/>
      <c r="AL366" s="114"/>
      <c r="AM366" s="114"/>
      <c r="AN366" s="114"/>
      <c r="AO366" s="114"/>
      <c r="AP366" s="114"/>
      <c r="AQ366" s="114"/>
      <c r="AR366" s="114"/>
      <c r="AS366" s="114"/>
      <c r="AT366" s="114"/>
      <c r="AU366" s="114"/>
      <c r="AV366" s="114"/>
      <c r="AW366" s="114"/>
      <c r="AX366" s="114"/>
      <c r="AY366" s="114"/>
      <c r="AZ366" s="114"/>
      <c r="BA366" s="114"/>
      <c r="BB366" s="114"/>
      <c r="BC366" s="114"/>
      <c r="BD366" s="114"/>
      <c r="BE366" s="114"/>
      <c r="BF366" s="114"/>
      <c r="BG366" s="114"/>
      <c r="BH366" s="114"/>
      <c r="BI366" s="114"/>
      <c r="BJ366" s="114"/>
      <c r="BK366" s="114"/>
      <c r="BL366" s="114"/>
      <c r="BM366" s="114"/>
      <c r="BN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c r="AJ367" s="114"/>
      <c r="AK367" s="114"/>
      <c r="AL367" s="114"/>
      <c r="AM367" s="114"/>
      <c r="AN367" s="114"/>
      <c r="AO367" s="114"/>
      <c r="AP367" s="114"/>
      <c r="AQ367" s="114"/>
      <c r="AR367" s="114"/>
      <c r="AS367" s="114"/>
      <c r="AT367" s="114"/>
      <c r="AU367" s="114"/>
      <c r="AV367" s="114"/>
      <c r="AW367" s="114"/>
      <c r="AX367" s="114"/>
      <c r="AY367" s="114"/>
      <c r="AZ367" s="114"/>
      <c r="BA367" s="114"/>
      <c r="BB367" s="114"/>
      <c r="BC367" s="114"/>
      <c r="BD367" s="114"/>
      <c r="BE367" s="114"/>
      <c r="BF367" s="114"/>
      <c r="BG367" s="114"/>
      <c r="BH367" s="114"/>
      <c r="BI367" s="114"/>
      <c r="BJ367" s="114"/>
      <c r="BK367" s="114"/>
      <c r="BL367" s="114"/>
      <c r="BM367" s="114"/>
      <c r="BN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c r="AJ368" s="114"/>
      <c r="AK368" s="114"/>
      <c r="AL368" s="114"/>
      <c r="AM368" s="114"/>
      <c r="AN368" s="114"/>
      <c r="AO368" s="114"/>
      <c r="AP368" s="114"/>
      <c r="AQ368" s="114"/>
      <c r="AR368" s="114"/>
      <c r="AS368" s="114"/>
      <c r="AT368" s="114"/>
      <c r="AU368" s="114"/>
      <c r="AV368" s="114"/>
      <c r="AW368" s="114"/>
      <c r="AX368" s="114"/>
      <c r="AY368" s="114"/>
      <c r="AZ368" s="114"/>
      <c r="BA368" s="114"/>
      <c r="BB368" s="114"/>
      <c r="BC368" s="114"/>
      <c r="BD368" s="114"/>
      <c r="BE368" s="114"/>
      <c r="BF368" s="114"/>
      <c r="BG368" s="114"/>
      <c r="BH368" s="114"/>
      <c r="BI368" s="114"/>
      <c r="BJ368" s="114"/>
      <c r="BK368" s="114"/>
      <c r="BL368" s="114"/>
      <c r="BM368" s="114"/>
      <c r="BN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c r="AJ369" s="114"/>
      <c r="AK369" s="114"/>
      <c r="AL369" s="114"/>
      <c r="AM369" s="114"/>
      <c r="AN369" s="114"/>
      <c r="AO369" s="114"/>
      <c r="AP369" s="114"/>
      <c r="AQ369" s="114"/>
      <c r="AR369" s="114"/>
      <c r="AS369" s="114"/>
      <c r="AT369" s="114"/>
      <c r="AU369" s="114"/>
      <c r="AV369" s="114"/>
      <c r="AW369" s="114"/>
      <c r="AX369" s="114"/>
      <c r="AY369" s="114"/>
      <c r="AZ369" s="114"/>
      <c r="BA369" s="114"/>
      <c r="BB369" s="114"/>
      <c r="BC369" s="114"/>
      <c r="BD369" s="114"/>
      <c r="BE369" s="114"/>
      <c r="BF369" s="114"/>
      <c r="BG369" s="114"/>
      <c r="BH369" s="114"/>
      <c r="BI369" s="114"/>
      <c r="BJ369" s="114"/>
      <c r="BK369" s="114"/>
      <c r="BL369" s="114"/>
      <c r="BM369" s="114"/>
      <c r="BN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c r="AJ370" s="114"/>
      <c r="AK370" s="114"/>
      <c r="AL370" s="114"/>
      <c r="AM370" s="114"/>
      <c r="AN370" s="114"/>
      <c r="AO370" s="114"/>
      <c r="AP370" s="114"/>
      <c r="AQ370" s="114"/>
      <c r="AR370" s="114"/>
      <c r="AS370" s="114"/>
      <c r="AT370" s="114"/>
      <c r="AU370" s="114"/>
      <c r="AV370" s="114"/>
      <c r="AW370" s="114"/>
      <c r="AX370" s="114"/>
      <c r="AY370" s="114"/>
      <c r="AZ370" s="114"/>
      <c r="BA370" s="114"/>
      <c r="BB370" s="114"/>
      <c r="BC370" s="114"/>
      <c r="BD370" s="114"/>
      <c r="BE370" s="114"/>
      <c r="BF370" s="114"/>
      <c r="BG370" s="114"/>
      <c r="BH370" s="114"/>
      <c r="BI370" s="114"/>
      <c r="BJ370" s="114"/>
      <c r="BK370" s="114"/>
      <c r="BL370" s="114"/>
      <c r="BM370" s="114"/>
      <c r="BN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c r="AJ371" s="114"/>
      <c r="AK371" s="114"/>
      <c r="AL371" s="114"/>
      <c r="AM371" s="114"/>
      <c r="AN371" s="114"/>
      <c r="AO371" s="114"/>
      <c r="AP371" s="114"/>
      <c r="AQ371" s="114"/>
      <c r="AR371" s="114"/>
      <c r="AS371" s="114"/>
      <c r="AT371" s="114"/>
      <c r="AU371" s="114"/>
      <c r="AV371" s="114"/>
      <c r="AW371" s="114"/>
      <c r="AX371" s="114"/>
      <c r="AY371" s="114"/>
      <c r="AZ371" s="114"/>
      <c r="BA371" s="114"/>
      <c r="BB371" s="114"/>
      <c r="BC371" s="114"/>
      <c r="BD371" s="114"/>
      <c r="BE371" s="114"/>
      <c r="BF371" s="114"/>
      <c r="BG371" s="114"/>
      <c r="BH371" s="114"/>
      <c r="BI371" s="114"/>
      <c r="BJ371" s="114"/>
      <c r="BK371" s="114"/>
      <c r="BL371" s="114"/>
      <c r="BM371" s="114"/>
      <c r="BN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c r="AJ372" s="114"/>
      <c r="AK372" s="114"/>
      <c r="AL372" s="114"/>
      <c r="AM372" s="114"/>
      <c r="AN372" s="114"/>
      <c r="AO372" s="114"/>
      <c r="AP372" s="114"/>
      <c r="AQ372" s="114"/>
      <c r="AR372" s="114"/>
      <c r="AS372" s="114"/>
      <c r="AT372" s="114"/>
      <c r="AU372" s="114"/>
      <c r="AV372" s="114"/>
      <c r="AW372" s="114"/>
      <c r="AX372" s="114"/>
      <c r="AY372" s="114"/>
      <c r="AZ372" s="114"/>
      <c r="BA372" s="114"/>
      <c r="BB372" s="114"/>
      <c r="BC372" s="114"/>
      <c r="BD372" s="114"/>
      <c r="BE372" s="114"/>
      <c r="BF372" s="114"/>
      <c r="BG372" s="114"/>
      <c r="BH372" s="114"/>
      <c r="BI372" s="114"/>
      <c r="BJ372" s="114"/>
      <c r="BK372" s="114"/>
      <c r="BL372" s="114"/>
      <c r="BM372" s="114"/>
      <c r="BN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c r="AO373" s="114"/>
      <c r="AP373" s="114"/>
      <c r="AQ373" s="114"/>
      <c r="AR373" s="114"/>
      <c r="AS373" s="114"/>
      <c r="AT373" s="114"/>
      <c r="AU373" s="114"/>
      <c r="AV373" s="114"/>
      <c r="AW373" s="114"/>
      <c r="AX373" s="114"/>
      <c r="AY373" s="114"/>
      <c r="AZ373" s="114"/>
      <c r="BA373" s="114"/>
      <c r="BB373" s="114"/>
      <c r="BC373" s="114"/>
      <c r="BD373" s="114"/>
      <c r="BE373" s="114"/>
      <c r="BF373" s="114"/>
      <c r="BG373" s="114"/>
      <c r="BH373" s="114"/>
      <c r="BI373" s="114"/>
      <c r="BJ373" s="114"/>
      <c r="BK373" s="114"/>
      <c r="BL373" s="114"/>
      <c r="BM373" s="114"/>
      <c r="BN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c r="AJ374" s="114"/>
      <c r="AK374" s="114"/>
      <c r="AL374" s="114"/>
      <c r="AM374" s="114"/>
      <c r="AN374" s="114"/>
      <c r="AO374" s="114"/>
      <c r="AP374" s="114"/>
      <c r="AQ374" s="114"/>
      <c r="AR374" s="114"/>
      <c r="AS374" s="114"/>
      <c r="AT374" s="114"/>
      <c r="AU374" s="114"/>
      <c r="AV374" s="114"/>
      <c r="AW374" s="114"/>
      <c r="AX374" s="114"/>
      <c r="AY374" s="114"/>
      <c r="AZ374" s="114"/>
      <c r="BA374" s="114"/>
      <c r="BB374" s="114"/>
      <c r="BC374" s="114"/>
      <c r="BD374" s="114"/>
      <c r="BE374" s="114"/>
      <c r="BF374" s="114"/>
      <c r="BG374" s="114"/>
      <c r="BH374" s="114"/>
      <c r="BI374" s="114"/>
      <c r="BJ374" s="114"/>
      <c r="BK374" s="114"/>
      <c r="BL374" s="114"/>
      <c r="BM374" s="114"/>
      <c r="BN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c r="AJ375" s="114"/>
      <c r="AK375" s="114"/>
      <c r="AL375" s="114"/>
      <c r="AM375" s="114"/>
      <c r="AN375" s="114"/>
      <c r="AO375" s="114"/>
      <c r="AP375" s="114"/>
      <c r="AQ375" s="114"/>
      <c r="AR375" s="114"/>
      <c r="AS375" s="114"/>
      <c r="AT375" s="114"/>
      <c r="AU375" s="114"/>
      <c r="AV375" s="114"/>
      <c r="AW375" s="114"/>
      <c r="AX375" s="114"/>
      <c r="AY375" s="114"/>
      <c r="AZ375" s="114"/>
      <c r="BA375" s="114"/>
      <c r="BB375" s="114"/>
      <c r="BC375" s="114"/>
      <c r="BD375" s="114"/>
      <c r="BE375" s="114"/>
      <c r="BF375" s="114"/>
      <c r="BG375" s="114"/>
      <c r="BH375" s="114"/>
      <c r="BI375" s="114"/>
      <c r="BJ375" s="114"/>
      <c r="BK375" s="114"/>
      <c r="BL375" s="114"/>
      <c r="BM375" s="114"/>
      <c r="BN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c r="AJ376" s="114"/>
      <c r="AK376" s="114"/>
      <c r="AL376" s="114"/>
      <c r="AM376" s="114"/>
      <c r="AN376" s="114"/>
      <c r="AO376" s="114"/>
      <c r="AP376" s="114"/>
      <c r="AQ376" s="114"/>
      <c r="AR376" s="114"/>
      <c r="AS376" s="114"/>
      <c r="AT376" s="114"/>
      <c r="AU376" s="114"/>
      <c r="AV376" s="114"/>
      <c r="AW376" s="114"/>
      <c r="AX376" s="114"/>
      <c r="AY376" s="114"/>
      <c r="AZ376" s="114"/>
      <c r="BA376" s="114"/>
      <c r="BB376" s="114"/>
      <c r="BC376" s="114"/>
      <c r="BD376" s="114"/>
      <c r="BE376" s="114"/>
      <c r="BF376" s="114"/>
      <c r="BG376" s="114"/>
      <c r="BH376" s="114"/>
      <c r="BI376" s="114"/>
      <c r="BJ376" s="114"/>
      <c r="BK376" s="114"/>
      <c r="BL376" s="114"/>
      <c r="BM376" s="114"/>
      <c r="BN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c r="AJ377" s="114"/>
      <c r="AK377" s="114"/>
      <c r="AL377" s="114"/>
      <c r="AM377" s="114"/>
      <c r="AN377" s="114"/>
      <c r="AO377" s="114"/>
      <c r="AP377" s="114"/>
      <c r="AQ377" s="114"/>
      <c r="AR377" s="114"/>
      <c r="AS377" s="114"/>
      <c r="AT377" s="114"/>
      <c r="AU377" s="114"/>
      <c r="AV377" s="114"/>
      <c r="AW377" s="114"/>
      <c r="AX377" s="114"/>
      <c r="AY377" s="114"/>
      <c r="AZ377" s="114"/>
      <c r="BA377" s="114"/>
      <c r="BB377" s="114"/>
      <c r="BC377" s="114"/>
      <c r="BD377" s="114"/>
      <c r="BE377" s="114"/>
      <c r="BF377" s="114"/>
      <c r="BG377" s="114"/>
      <c r="BH377" s="114"/>
      <c r="BI377" s="114"/>
      <c r="BJ377" s="114"/>
      <c r="BK377" s="114"/>
      <c r="BL377" s="114"/>
      <c r="BM377" s="114"/>
      <c r="BN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c r="AJ378" s="114"/>
      <c r="AK378" s="114"/>
      <c r="AL378" s="114"/>
      <c r="AM378" s="114"/>
      <c r="AN378" s="114"/>
      <c r="AO378" s="114"/>
      <c r="AP378" s="114"/>
      <c r="AQ378" s="114"/>
      <c r="AR378" s="114"/>
      <c r="AS378" s="114"/>
      <c r="AT378" s="114"/>
      <c r="AU378" s="114"/>
      <c r="AV378" s="114"/>
      <c r="AW378" s="114"/>
      <c r="AX378" s="114"/>
      <c r="AY378" s="114"/>
      <c r="AZ378" s="114"/>
      <c r="BA378" s="114"/>
      <c r="BB378" s="114"/>
      <c r="BC378" s="114"/>
      <c r="BD378" s="114"/>
      <c r="BE378" s="114"/>
      <c r="BF378" s="114"/>
      <c r="BG378" s="114"/>
      <c r="BH378" s="114"/>
      <c r="BI378" s="114"/>
      <c r="BJ378" s="114"/>
      <c r="BK378" s="114"/>
      <c r="BL378" s="114"/>
      <c r="BM378" s="114"/>
      <c r="BN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c r="AJ379" s="114"/>
      <c r="AK379" s="114"/>
      <c r="AL379" s="114"/>
      <c r="AM379" s="114"/>
      <c r="AN379" s="114"/>
      <c r="AO379" s="114"/>
      <c r="AP379" s="114"/>
      <c r="AQ379" s="114"/>
      <c r="AR379" s="114"/>
      <c r="AS379" s="114"/>
      <c r="AT379" s="114"/>
      <c r="AU379" s="114"/>
      <c r="AV379" s="114"/>
      <c r="AW379" s="114"/>
      <c r="AX379" s="114"/>
      <c r="AY379" s="114"/>
      <c r="AZ379" s="114"/>
      <c r="BA379" s="114"/>
      <c r="BB379" s="114"/>
      <c r="BC379" s="114"/>
      <c r="BD379" s="114"/>
      <c r="BE379" s="114"/>
      <c r="BF379" s="114"/>
      <c r="BG379" s="114"/>
      <c r="BH379" s="114"/>
      <c r="BI379" s="114"/>
      <c r="BJ379" s="114"/>
      <c r="BK379" s="114"/>
      <c r="BL379" s="114"/>
      <c r="BM379" s="114"/>
      <c r="BN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c r="AJ380" s="114"/>
      <c r="AK380" s="114"/>
      <c r="AL380" s="114"/>
      <c r="AM380" s="114"/>
      <c r="AN380" s="114"/>
      <c r="AO380" s="114"/>
      <c r="AP380" s="114"/>
      <c r="AQ380" s="114"/>
      <c r="AR380" s="114"/>
      <c r="AS380" s="114"/>
      <c r="AT380" s="114"/>
      <c r="AU380" s="114"/>
      <c r="AV380" s="114"/>
      <c r="AW380" s="114"/>
      <c r="AX380" s="114"/>
      <c r="AY380" s="114"/>
      <c r="AZ380" s="114"/>
      <c r="BA380" s="114"/>
      <c r="BB380" s="114"/>
      <c r="BC380" s="114"/>
      <c r="BD380" s="114"/>
      <c r="BE380" s="114"/>
      <c r="BF380" s="114"/>
      <c r="BG380" s="114"/>
      <c r="BH380" s="114"/>
      <c r="BI380" s="114"/>
      <c r="BJ380" s="114"/>
      <c r="BK380" s="114"/>
      <c r="BL380" s="114"/>
      <c r="BM380" s="114"/>
      <c r="BN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c r="AJ381" s="114"/>
      <c r="AK381" s="114"/>
      <c r="AL381" s="114"/>
      <c r="AM381" s="114"/>
      <c r="AN381" s="114"/>
      <c r="AO381" s="114"/>
      <c r="AP381" s="114"/>
      <c r="AQ381" s="114"/>
      <c r="AR381" s="114"/>
      <c r="AS381" s="114"/>
      <c r="AT381" s="114"/>
      <c r="AU381" s="114"/>
      <c r="AV381" s="114"/>
      <c r="AW381" s="114"/>
      <c r="AX381" s="114"/>
      <c r="AY381" s="114"/>
      <c r="AZ381" s="114"/>
      <c r="BA381" s="114"/>
      <c r="BB381" s="114"/>
      <c r="BC381" s="114"/>
      <c r="BD381" s="114"/>
      <c r="BE381" s="114"/>
      <c r="BF381" s="114"/>
      <c r="BG381" s="114"/>
      <c r="BH381" s="114"/>
      <c r="BI381" s="114"/>
      <c r="BJ381" s="114"/>
      <c r="BK381" s="114"/>
      <c r="BL381" s="114"/>
      <c r="BM381" s="114"/>
      <c r="BN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c r="AJ382" s="114"/>
      <c r="AK382" s="114"/>
      <c r="AL382" s="114"/>
      <c r="AM382" s="114"/>
      <c r="AN382" s="114"/>
      <c r="AO382" s="114"/>
      <c r="AP382" s="114"/>
      <c r="AQ382" s="114"/>
      <c r="AR382" s="114"/>
      <c r="AS382" s="114"/>
      <c r="AT382" s="114"/>
      <c r="AU382" s="114"/>
      <c r="AV382" s="114"/>
      <c r="AW382" s="114"/>
      <c r="AX382" s="114"/>
      <c r="AY382" s="114"/>
      <c r="AZ382" s="114"/>
      <c r="BA382" s="114"/>
      <c r="BB382" s="114"/>
      <c r="BC382" s="114"/>
      <c r="BD382" s="114"/>
      <c r="BE382" s="114"/>
      <c r="BF382" s="114"/>
      <c r="BG382" s="114"/>
      <c r="BH382" s="114"/>
      <c r="BI382" s="114"/>
      <c r="BJ382" s="114"/>
      <c r="BK382" s="114"/>
      <c r="BL382" s="114"/>
      <c r="BM382" s="114"/>
      <c r="BN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c r="AJ383" s="114"/>
      <c r="AK383" s="114"/>
      <c r="AL383" s="114"/>
      <c r="AM383" s="114"/>
      <c r="AN383" s="114"/>
      <c r="AO383" s="114"/>
      <c r="AP383" s="114"/>
      <c r="AQ383" s="114"/>
      <c r="AR383" s="114"/>
      <c r="AS383" s="114"/>
      <c r="AT383" s="114"/>
      <c r="AU383" s="114"/>
      <c r="AV383" s="114"/>
      <c r="AW383" s="114"/>
      <c r="AX383" s="114"/>
      <c r="AY383" s="114"/>
      <c r="AZ383" s="114"/>
      <c r="BA383" s="114"/>
      <c r="BB383" s="114"/>
      <c r="BC383" s="114"/>
      <c r="BD383" s="114"/>
      <c r="BE383" s="114"/>
      <c r="BF383" s="114"/>
      <c r="BG383" s="114"/>
      <c r="BH383" s="114"/>
      <c r="BI383" s="114"/>
      <c r="BJ383" s="114"/>
      <c r="BK383" s="114"/>
      <c r="BL383" s="114"/>
      <c r="BM383" s="114"/>
      <c r="BN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c r="AJ384" s="114"/>
      <c r="AK384" s="114"/>
      <c r="AL384" s="114"/>
      <c r="AM384" s="114"/>
      <c r="AN384" s="114"/>
      <c r="AO384" s="114"/>
      <c r="AP384" s="114"/>
      <c r="AQ384" s="114"/>
      <c r="AR384" s="114"/>
      <c r="AS384" s="114"/>
      <c r="AT384" s="114"/>
      <c r="AU384" s="114"/>
      <c r="AV384" s="114"/>
      <c r="AW384" s="114"/>
      <c r="AX384" s="114"/>
      <c r="AY384" s="114"/>
      <c r="AZ384" s="114"/>
      <c r="BA384" s="114"/>
      <c r="BB384" s="114"/>
      <c r="BC384" s="114"/>
      <c r="BD384" s="114"/>
      <c r="BE384" s="114"/>
      <c r="BF384" s="114"/>
      <c r="BG384" s="114"/>
      <c r="BH384" s="114"/>
      <c r="BI384" s="114"/>
      <c r="BJ384" s="114"/>
      <c r="BK384" s="114"/>
      <c r="BL384" s="114"/>
      <c r="BM384" s="114"/>
      <c r="BN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c r="AJ385" s="114"/>
      <c r="AK385" s="114"/>
      <c r="AL385" s="114"/>
      <c r="AM385" s="114"/>
      <c r="AN385" s="114"/>
      <c r="AO385" s="114"/>
      <c r="AP385" s="114"/>
      <c r="AQ385" s="114"/>
      <c r="AR385" s="114"/>
      <c r="AS385" s="114"/>
      <c r="AT385" s="114"/>
      <c r="AU385" s="114"/>
      <c r="AV385" s="114"/>
      <c r="AW385" s="114"/>
      <c r="AX385" s="114"/>
      <c r="AY385" s="114"/>
      <c r="AZ385" s="114"/>
      <c r="BA385" s="114"/>
      <c r="BB385" s="114"/>
      <c r="BC385" s="114"/>
      <c r="BD385" s="114"/>
      <c r="BE385" s="114"/>
      <c r="BF385" s="114"/>
      <c r="BG385" s="114"/>
      <c r="BH385" s="114"/>
      <c r="BI385" s="114"/>
      <c r="BJ385" s="114"/>
      <c r="BK385" s="114"/>
      <c r="BL385" s="114"/>
      <c r="BM385" s="114"/>
      <c r="BN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c r="AJ386" s="114"/>
      <c r="AK386" s="114"/>
      <c r="AL386" s="114"/>
      <c r="AM386" s="114"/>
      <c r="AN386" s="114"/>
      <c r="AO386" s="114"/>
      <c r="AP386" s="114"/>
      <c r="AQ386" s="114"/>
      <c r="AR386" s="114"/>
      <c r="AS386" s="114"/>
      <c r="AT386" s="114"/>
      <c r="AU386" s="114"/>
      <c r="AV386" s="114"/>
      <c r="AW386" s="114"/>
      <c r="AX386" s="114"/>
      <c r="AY386" s="114"/>
      <c r="AZ386" s="114"/>
      <c r="BA386" s="114"/>
      <c r="BB386" s="114"/>
      <c r="BC386" s="114"/>
      <c r="BD386" s="114"/>
      <c r="BE386" s="114"/>
      <c r="BF386" s="114"/>
      <c r="BG386" s="114"/>
      <c r="BH386" s="114"/>
      <c r="BI386" s="114"/>
      <c r="BJ386" s="114"/>
      <c r="BK386" s="114"/>
      <c r="BL386" s="114"/>
      <c r="BM386" s="114"/>
      <c r="BN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c r="AJ387" s="114"/>
      <c r="AK387" s="114"/>
      <c r="AL387" s="114"/>
      <c r="AM387" s="114"/>
      <c r="AN387" s="114"/>
      <c r="AO387" s="114"/>
      <c r="AP387" s="114"/>
      <c r="AQ387" s="114"/>
      <c r="AR387" s="114"/>
      <c r="AS387" s="114"/>
      <c r="AT387" s="114"/>
      <c r="AU387" s="114"/>
      <c r="AV387" s="114"/>
      <c r="AW387" s="114"/>
      <c r="AX387" s="114"/>
      <c r="AY387" s="114"/>
      <c r="AZ387" s="114"/>
      <c r="BA387" s="114"/>
      <c r="BB387" s="114"/>
      <c r="BC387" s="114"/>
      <c r="BD387" s="114"/>
      <c r="BE387" s="114"/>
      <c r="BF387" s="114"/>
      <c r="BG387" s="114"/>
      <c r="BH387" s="114"/>
      <c r="BI387" s="114"/>
      <c r="BJ387" s="114"/>
      <c r="BK387" s="114"/>
      <c r="BL387" s="114"/>
      <c r="BM387" s="114"/>
      <c r="BN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c r="AJ388" s="114"/>
      <c r="AK388" s="114"/>
      <c r="AL388" s="114"/>
      <c r="AM388" s="114"/>
      <c r="AN388" s="114"/>
      <c r="AO388" s="114"/>
      <c r="AP388" s="114"/>
      <c r="AQ388" s="114"/>
      <c r="AR388" s="114"/>
      <c r="AS388" s="114"/>
      <c r="AT388" s="114"/>
      <c r="AU388" s="114"/>
      <c r="AV388" s="114"/>
      <c r="AW388" s="114"/>
      <c r="AX388" s="114"/>
      <c r="AY388" s="114"/>
      <c r="AZ388" s="114"/>
      <c r="BA388" s="114"/>
      <c r="BB388" s="114"/>
      <c r="BC388" s="114"/>
      <c r="BD388" s="114"/>
      <c r="BE388" s="114"/>
      <c r="BF388" s="114"/>
      <c r="BG388" s="114"/>
      <c r="BH388" s="114"/>
      <c r="BI388" s="114"/>
      <c r="BJ388" s="114"/>
      <c r="BK388" s="114"/>
      <c r="BL388" s="114"/>
      <c r="BM388" s="114"/>
      <c r="BN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c r="AJ389" s="114"/>
      <c r="AK389" s="114"/>
      <c r="AL389" s="114"/>
      <c r="AM389" s="114"/>
      <c r="AN389" s="114"/>
      <c r="AO389" s="114"/>
      <c r="AP389" s="114"/>
      <c r="AQ389" s="114"/>
      <c r="AR389" s="114"/>
      <c r="AS389" s="114"/>
      <c r="AT389" s="114"/>
      <c r="AU389" s="114"/>
      <c r="AV389" s="114"/>
      <c r="AW389" s="114"/>
      <c r="AX389" s="114"/>
      <c r="AY389" s="114"/>
      <c r="AZ389" s="114"/>
      <c r="BA389" s="114"/>
      <c r="BB389" s="114"/>
      <c r="BC389" s="114"/>
      <c r="BD389" s="114"/>
      <c r="BE389" s="114"/>
      <c r="BF389" s="114"/>
      <c r="BG389" s="114"/>
      <c r="BH389" s="114"/>
      <c r="BI389" s="114"/>
      <c r="BJ389" s="114"/>
      <c r="BK389" s="114"/>
      <c r="BL389" s="114"/>
      <c r="BM389" s="114"/>
      <c r="BN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c r="AJ390" s="114"/>
      <c r="AK390" s="114"/>
      <c r="AL390" s="114"/>
      <c r="AM390" s="114"/>
      <c r="AN390" s="114"/>
      <c r="AO390" s="114"/>
      <c r="AP390" s="114"/>
      <c r="AQ390" s="114"/>
      <c r="AR390" s="114"/>
      <c r="AS390" s="114"/>
      <c r="AT390" s="114"/>
      <c r="AU390" s="114"/>
      <c r="AV390" s="114"/>
      <c r="AW390" s="114"/>
      <c r="AX390" s="114"/>
      <c r="AY390" s="114"/>
      <c r="AZ390" s="114"/>
      <c r="BA390" s="114"/>
      <c r="BB390" s="114"/>
      <c r="BC390" s="114"/>
      <c r="BD390" s="114"/>
      <c r="BE390" s="114"/>
      <c r="BF390" s="114"/>
      <c r="BG390" s="114"/>
      <c r="BH390" s="114"/>
      <c r="BI390" s="114"/>
      <c r="BJ390" s="114"/>
      <c r="BK390" s="114"/>
      <c r="BL390" s="114"/>
      <c r="BM390" s="114"/>
      <c r="BN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c r="AJ391" s="114"/>
      <c r="AK391" s="114"/>
      <c r="AL391" s="114"/>
      <c r="AM391" s="114"/>
      <c r="AN391" s="114"/>
      <c r="AO391" s="114"/>
      <c r="AP391" s="114"/>
      <c r="AQ391" s="114"/>
      <c r="AR391" s="114"/>
      <c r="AS391" s="114"/>
      <c r="AT391" s="114"/>
      <c r="AU391" s="114"/>
      <c r="AV391" s="114"/>
      <c r="AW391" s="114"/>
      <c r="AX391" s="114"/>
      <c r="AY391" s="114"/>
      <c r="AZ391" s="114"/>
      <c r="BA391" s="114"/>
      <c r="BB391" s="114"/>
      <c r="BC391" s="114"/>
      <c r="BD391" s="114"/>
      <c r="BE391" s="114"/>
      <c r="BF391" s="114"/>
      <c r="BG391" s="114"/>
      <c r="BH391" s="114"/>
      <c r="BI391" s="114"/>
      <c r="BJ391" s="114"/>
      <c r="BK391" s="114"/>
      <c r="BL391" s="114"/>
      <c r="BM391" s="114"/>
      <c r="BN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c r="AO392" s="114"/>
      <c r="AP392" s="114"/>
      <c r="AQ392" s="114"/>
      <c r="AR392" s="114"/>
      <c r="AS392" s="114"/>
      <c r="AT392" s="114"/>
      <c r="AU392" s="114"/>
      <c r="AV392" s="114"/>
      <c r="AW392" s="114"/>
      <c r="AX392" s="114"/>
      <c r="AY392" s="114"/>
      <c r="AZ392" s="114"/>
      <c r="BA392" s="114"/>
      <c r="BB392" s="114"/>
      <c r="BC392" s="114"/>
      <c r="BD392" s="114"/>
      <c r="BE392" s="114"/>
      <c r="BF392" s="114"/>
      <c r="BG392" s="114"/>
      <c r="BH392" s="114"/>
      <c r="BI392" s="114"/>
      <c r="BJ392" s="114"/>
      <c r="BK392" s="114"/>
      <c r="BL392" s="114"/>
      <c r="BM392" s="114"/>
      <c r="BN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c r="AJ393" s="114"/>
      <c r="AK393" s="114"/>
      <c r="AL393" s="114"/>
      <c r="AM393" s="114"/>
      <c r="AN393" s="114"/>
      <c r="AO393" s="114"/>
      <c r="AP393" s="114"/>
      <c r="AQ393" s="114"/>
      <c r="AR393" s="114"/>
      <c r="AS393" s="114"/>
      <c r="AT393" s="114"/>
      <c r="AU393" s="114"/>
      <c r="AV393" s="114"/>
      <c r="AW393" s="114"/>
      <c r="AX393" s="114"/>
      <c r="AY393" s="114"/>
      <c r="AZ393" s="114"/>
      <c r="BA393" s="114"/>
      <c r="BB393" s="114"/>
      <c r="BC393" s="114"/>
      <c r="BD393" s="114"/>
      <c r="BE393" s="114"/>
      <c r="BF393" s="114"/>
      <c r="BG393" s="114"/>
      <c r="BH393" s="114"/>
      <c r="BI393" s="114"/>
      <c r="BJ393" s="114"/>
      <c r="BK393" s="114"/>
      <c r="BL393" s="114"/>
      <c r="BM393" s="114"/>
      <c r="BN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c r="AJ394" s="114"/>
      <c r="AK394" s="114"/>
      <c r="AL394" s="114"/>
      <c r="AM394" s="114"/>
      <c r="AN394" s="114"/>
      <c r="AO394" s="114"/>
      <c r="AP394" s="114"/>
      <c r="AQ394" s="114"/>
      <c r="AR394" s="114"/>
      <c r="AS394" s="114"/>
      <c r="AT394" s="114"/>
      <c r="AU394" s="114"/>
      <c r="AV394" s="114"/>
      <c r="AW394" s="114"/>
      <c r="AX394" s="114"/>
      <c r="AY394" s="114"/>
      <c r="AZ394" s="114"/>
      <c r="BA394" s="114"/>
      <c r="BB394" s="114"/>
      <c r="BC394" s="114"/>
      <c r="BD394" s="114"/>
      <c r="BE394" s="114"/>
      <c r="BF394" s="114"/>
      <c r="BG394" s="114"/>
      <c r="BH394" s="114"/>
      <c r="BI394" s="114"/>
      <c r="BJ394" s="114"/>
      <c r="BK394" s="114"/>
      <c r="BL394" s="114"/>
      <c r="BM394" s="114"/>
      <c r="BN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c r="AJ395" s="114"/>
      <c r="AK395" s="114"/>
      <c r="AL395" s="114"/>
      <c r="AM395" s="114"/>
      <c r="AN395" s="114"/>
      <c r="AO395" s="114"/>
      <c r="AP395" s="114"/>
      <c r="AQ395" s="114"/>
      <c r="AR395" s="114"/>
      <c r="AS395" s="114"/>
      <c r="AT395" s="114"/>
      <c r="AU395" s="114"/>
      <c r="AV395" s="114"/>
      <c r="AW395" s="114"/>
      <c r="AX395" s="114"/>
      <c r="AY395" s="114"/>
      <c r="AZ395" s="114"/>
      <c r="BA395" s="114"/>
      <c r="BB395" s="114"/>
      <c r="BC395" s="114"/>
      <c r="BD395" s="114"/>
      <c r="BE395" s="114"/>
      <c r="BF395" s="114"/>
      <c r="BG395" s="114"/>
      <c r="BH395" s="114"/>
      <c r="BI395" s="114"/>
      <c r="BJ395" s="114"/>
      <c r="BK395" s="114"/>
      <c r="BL395" s="114"/>
      <c r="BM395" s="114"/>
      <c r="BN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c r="AJ396" s="114"/>
      <c r="AK396" s="114"/>
      <c r="AL396" s="114"/>
      <c r="AM396" s="114"/>
      <c r="AN396" s="114"/>
      <c r="AO396" s="114"/>
      <c r="AP396" s="114"/>
      <c r="AQ396" s="114"/>
      <c r="AR396" s="114"/>
      <c r="AS396" s="114"/>
      <c r="AT396" s="114"/>
      <c r="AU396" s="114"/>
      <c r="AV396" s="114"/>
      <c r="AW396" s="114"/>
      <c r="AX396" s="114"/>
      <c r="AY396" s="114"/>
      <c r="AZ396" s="114"/>
      <c r="BA396" s="114"/>
      <c r="BB396" s="114"/>
      <c r="BC396" s="114"/>
      <c r="BD396" s="114"/>
      <c r="BE396" s="114"/>
      <c r="BF396" s="114"/>
      <c r="BG396" s="114"/>
      <c r="BH396" s="114"/>
      <c r="BI396" s="114"/>
      <c r="BJ396" s="114"/>
      <c r="BK396" s="114"/>
      <c r="BL396" s="114"/>
      <c r="BM396" s="114"/>
      <c r="BN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c r="AJ397" s="114"/>
      <c r="AK397" s="114"/>
      <c r="AL397" s="114"/>
      <c r="AM397" s="114"/>
      <c r="AN397" s="114"/>
      <c r="AO397" s="114"/>
      <c r="AP397" s="114"/>
      <c r="AQ397" s="114"/>
      <c r="AR397" s="114"/>
      <c r="AS397" s="114"/>
      <c r="AT397" s="114"/>
      <c r="AU397" s="114"/>
      <c r="AV397" s="114"/>
      <c r="AW397" s="114"/>
      <c r="AX397" s="114"/>
      <c r="AY397" s="114"/>
      <c r="AZ397" s="114"/>
      <c r="BA397" s="114"/>
      <c r="BB397" s="114"/>
      <c r="BC397" s="114"/>
      <c r="BD397" s="114"/>
      <c r="BE397" s="114"/>
      <c r="BF397" s="114"/>
      <c r="BG397" s="114"/>
      <c r="BH397" s="114"/>
      <c r="BI397" s="114"/>
      <c r="BJ397" s="114"/>
      <c r="BK397" s="114"/>
      <c r="BL397" s="114"/>
      <c r="BM397" s="114"/>
      <c r="BN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c r="AJ398" s="114"/>
      <c r="AK398" s="114"/>
      <c r="AL398" s="114"/>
      <c r="AM398" s="114"/>
      <c r="AN398" s="114"/>
      <c r="AO398" s="114"/>
      <c r="AP398" s="114"/>
      <c r="AQ398" s="114"/>
      <c r="AR398" s="114"/>
      <c r="AS398" s="114"/>
      <c r="AT398" s="114"/>
      <c r="AU398" s="114"/>
      <c r="AV398" s="114"/>
      <c r="AW398" s="114"/>
      <c r="AX398" s="114"/>
      <c r="AY398" s="114"/>
      <c r="AZ398" s="114"/>
      <c r="BA398" s="114"/>
      <c r="BB398" s="114"/>
      <c r="BC398" s="114"/>
      <c r="BD398" s="114"/>
      <c r="BE398" s="114"/>
      <c r="BF398" s="114"/>
      <c r="BG398" s="114"/>
      <c r="BH398" s="114"/>
      <c r="BI398" s="114"/>
      <c r="BJ398" s="114"/>
      <c r="BK398" s="114"/>
      <c r="BL398" s="114"/>
      <c r="BM398" s="114"/>
      <c r="BN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c r="AJ399" s="114"/>
      <c r="AK399" s="114"/>
      <c r="AL399" s="114"/>
      <c r="AM399" s="114"/>
      <c r="AN399" s="114"/>
      <c r="AO399" s="114"/>
      <c r="AP399" s="114"/>
      <c r="AQ399" s="114"/>
      <c r="AR399" s="114"/>
      <c r="AS399" s="114"/>
      <c r="AT399" s="114"/>
      <c r="AU399" s="114"/>
      <c r="AV399" s="114"/>
      <c r="AW399" s="114"/>
      <c r="AX399" s="114"/>
      <c r="AY399" s="114"/>
      <c r="AZ399" s="114"/>
      <c r="BA399" s="114"/>
      <c r="BB399" s="114"/>
      <c r="BC399" s="114"/>
      <c r="BD399" s="114"/>
      <c r="BE399" s="114"/>
      <c r="BF399" s="114"/>
      <c r="BG399" s="114"/>
      <c r="BH399" s="114"/>
      <c r="BI399" s="114"/>
      <c r="BJ399" s="114"/>
      <c r="BK399" s="114"/>
      <c r="BL399" s="114"/>
      <c r="BM399" s="114"/>
      <c r="BN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c r="AJ400" s="114"/>
      <c r="AK400" s="114"/>
      <c r="AL400" s="114"/>
      <c r="AM400" s="114"/>
      <c r="AN400" s="114"/>
      <c r="AO400" s="114"/>
      <c r="AP400" s="114"/>
      <c r="AQ400" s="114"/>
      <c r="AR400" s="114"/>
      <c r="AS400" s="114"/>
      <c r="AT400" s="114"/>
      <c r="AU400" s="114"/>
      <c r="AV400" s="114"/>
      <c r="AW400" s="114"/>
      <c r="AX400" s="114"/>
      <c r="AY400" s="114"/>
      <c r="AZ400" s="114"/>
      <c r="BA400" s="114"/>
      <c r="BB400" s="114"/>
      <c r="BC400" s="114"/>
      <c r="BD400" s="114"/>
      <c r="BE400" s="114"/>
      <c r="BF400" s="114"/>
      <c r="BG400" s="114"/>
      <c r="BH400" s="114"/>
      <c r="BI400" s="114"/>
      <c r="BJ400" s="114"/>
      <c r="BK400" s="114"/>
      <c r="BL400" s="114"/>
      <c r="BM400" s="114"/>
      <c r="BN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c r="AJ401" s="114"/>
      <c r="AK401" s="114"/>
      <c r="AL401" s="114"/>
      <c r="AM401" s="114"/>
      <c r="AN401" s="114"/>
      <c r="AO401" s="114"/>
      <c r="AP401" s="114"/>
      <c r="AQ401" s="114"/>
      <c r="AR401" s="114"/>
      <c r="AS401" s="114"/>
      <c r="AT401" s="114"/>
      <c r="AU401" s="114"/>
      <c r="AV401" s="114"/>
      <c r="AW401" s="114"/>
      <c r="AX401" s="114"/>
      <c r="AY401" s="114"/>
      <c r="AZ401" s="114"/>
      <c r="BA401" s="114"/>
      <c r="BB401" s="114"/>
      <c r="BC401" s="114"/>
      <c r="BD401" s="114"/>
      <c r="BE401" s="114"/>
      <c r="BF401" s="114"/>
      <c r="BG401" s="114"/>
      <c r="BH401" s="114"/>
      <c r="BI401" s="114"/>
      <c r="BJ401" s="114"/>
      <c r="BK401" s="114"/>
      <c r="BL401" s="114"/>
      <c r="BM401" s="114"/>
      <c r="BN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c r="AJ402" s="114"/>
      <c r="AK402" s="114"/>
      <c r="AL402" s="114"/>
      <c r="AM402" s="114"/>
      <c r="AN402" s="114"/>
      <c r="AO402" s="114"/>
      <c r="AP402" s="114"/>
      <c r="AQ402" s="114"/>
      <c r="AR402" s="114"/>
      <c r="AS402" s="114"/>
      <c r="AT402" s="114"/>
      <c r="AU402" s="114"/>
      <c r="AV402" s="114"/>
      <c r="AW402" s="114"/>
      <c r="AX402" s="114"/>
      <c r="AY402" s="114"/>
      <c r="AZ402" s="114"/>
      <c r="BA402" s="114"/>
      <c r="BB402" s="114"/>
      <c r="BC402" s="114"/>
      <c r="BD402" s="114"/>
      <c r="BE402" s="114"/>
      <c r="BF402" s="114"/>
      <c r="BG402" s="114"/>
      <c r="BH402" s="114"/>
      <c r="BI402" s="114"/>
      <c r="BJ402" s="114"/>
      <c r="BK402" s="114"/>
      <c r="BL402" s="114"/>
      <c r="BM402" s="114"/>
      <c r="BN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c r="AJ403" s="114"/>
      <c r="AK403" s="114"/>
      <c r="AL403" s="114"/>
      <c r="AM403" s="114"/>
      <c r="AN403" s="114"/>
      <c r="AO403" s="114"/>
      <c r="AP403" s="114"/>
      <c r="AQ403" s="114"/>
      <c r="AR403" s="114"/>
      <c r="AS403" s="114"/>
      <c r="AT403" s="114"/>
      <c r="AU403" s="114"/>
      <c r="AV403" s="114"/>
      <c r="AW403" s="114"/>
      <c r="AX403" s="114"/>
      <c r="AY403" s="114"/>
      <c r="AZ403" s="114"/>
      <c r="BA403" s="114"/>
      <c r="BB403" s="114"/>
      <c r="BC403" s="114"/>
      <c r="BD403" s="114"/>
      <c r="BE403" s="114"/>
      <c r="BF403" s="114"/>
      <c r="BG403" s="114"/>
      <c r="BH403" s="114"/>
      <c r="BI403" s="114"/>
      <c r="BJ403" s="114"/>
      <c r="BK403" s="114"/>
      <c r="BL403" s="114"/>
      <c r="BM403" s="114"/>
      <c r="BN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c r="AJ404" s="114"/>
      <c r="AK404" s="114"/>
      <c r="AL404" s="114"/>
      <c r="AM404" s="114"/>
      <c r="AN404" s="114"/>
      <c r="AO404" s="114"/>
      <c r="AP404" s="114"/>
      <c r="AQ404" s="114"/>
      <c r="AR404" s="114"/>
      <c r="AS404" s="114"/>
      <c r="AT404" s="114"/>
      <c r="AU404" s="114"/>
      <c r="AV404" s="114"/>
      <c r="AW404" s="114"/>
      <c r="AX404" s="114"/>
      <c r="AY404" s="114"/>
      <c r="AZ404" s="114"/>
      <c r="BA404" s="114"/>
      <c r="BB404" s="114"/>
      <c r="BC404" s="114"/>
      <c r="BD404" s="114"/>
      <c r="BE404" s="114"/>
      <c r="BF404" s="114"/>
      <c r="BG404" s="114"/>
      <c r="BH404" s="114"/>
      <c r="BI404" s="114"/>
      <c r="BJ404" s="114"/>
      <c r="BK404" s="114"/>
      <c r="BL404" s="114"/>
      <c r="BM404" s="114"/>
      <c r="BN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c r="AJ405" s="114"/>
      <c r="AK405" s="114"/>
      <c r="AL405" s="114"/>
      <c r="AM405" s="114"/>
      <c r="AN405" s="114"/>
      <c r="AO405" s="114"/>
      <c r="AP405" s="114"/>
      <c r="AQ405" s="114"/>
      <c r="AR405" s="114"/>
      <c r="AS405" s="114"/>
      <c r="AT405" s="114"/>
      <c r="AU405" s="114"/>
      <c r="AV405" s="114"/>
      <c r="AW405" s="114"/>
      <c r="AX405" s="114"/>
      <c r="AY405" s="114"/>
      <c r="AZ405" s="114"/>
      <c r="BA405" s="114"/>
      <c r="BB405" s="114"/>
      <c r="BC405" s="114"/>
      <c r="BD405" s="114"/>
      <c r="BE405" s="114"/>
      <c r="BF405" s="114"/>
      <c r="BG405" s="114"/>
      <c r="BH405" s="114"/>
      <c r="BI405" s="114"/>
      <c r="BJ405" s="114"/>
      <c r="BK405" s="114"/>
      <c r="BL405" s="114"/>
      <c r="BM405" s="114"/>
      <c r="BN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c r="AJ406" s="114"/>
      <c r="AK406" s="114"/>
      <c r="AL406" s="114"/>
      <c r="AM406" s="114"/>
      <c r="AN406" s="114"/>
      <c r="AO406" s="114"/>
      <c r="AP406" s="114"/>
      <c r="AQ406" s="114"/>
      <c r="AR406" s="114"/>
      <c r="AS406" s="114"/>
      <c r="AT406" s="114"/>
      <c r="AU406" s="114"/>
      <c r="AV406" s="114"/>
      <c r="AW406" s="114"/>
      <c r="AX406" s="114"/>
      <c r="AY406" s="114"/>
      <c r="AZ406" s="114"/>
      <c r="BA406" s="114"/>
      <c r="BB406" s="114"/>
      <c r="BC406" s="114"/>
      <c r="BD406" s="114"/>
      <c r="BE406" s="114"/>
      <c r="BF406" s="114"/>
      <c r="BG406" s="114"/>
      <c r="BH406" s="114"/>
      <c r="BI406" s="114"/>
      <c r="BJ406" s="114"/>
      <c r="BK406" s="114"/>
      <c r="BL406" s="114"/>
      <c r="BM406" s="114"/>
      <c r="BN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c r="AO407" s="114"/>
      <c r="AP407" s="114"/>
      <c r="AQ407" s="114"/>
      <c r="AR407" s="114"/>
      <c r="AS407" s="114"/>
      <c r="AT407" s="114"/>
      <c r="AU407" s="114"/>
      <c r="AV407" s="114"/>
      <c r="AW407" s="114"/>
      <c r="AX407" s="114"/>
      <c r="AY407" s="114"/>
      <c r="AZ407" s="114"/>
      <c r="BA407" s="114"/>
      <c r="BB407" s="114"/>
      <c r="BC407" s="114"/>
      <c r="BD407" s="114"/>
      <c r="BE407" s="114"/>
      <c r="BF407" s="114"/>
      <c r="BG407" s="114"/>
      <c r="BH407" s="114"/>
      <c r="BI407" s="114"/>
      <c r="BJ407" s="114"/>
      <c r="BK407" s="114"/>
      <c r="BL407" s="114"/>
      <c r="BM407" s="114"/>
      <c r="BN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c r="AK408" s="114"/>
      <c r="AL408" s="114"/>
      <c r="AM408" s="114"/>
      <c r="AN408" s="114"/>
      <c r="AO408" s="114"/>
      <c r="AP408" s="114"/>
      <c r="AQ408" s="114"/>
      <c r="AR408" s="114"/>
      <c r="AS408" s="114"/>
      <c r="AT408" s="114"/>
      <c r="AU408" s="114"/>
      <c r="AV408" s="114"/>
      <c r="AW408" s="114"/>
      <c r="AX408" s="114"/>
      <c r="AY408" s="114"/>
      <c r="AZ408" s="114"/>
      <c r="BA408" s="114"/>
      <c r="BB408" s="114"/>
      <c r="BC408" s="114"/>
      <c r="BD408" s="114"/>
      <c r="BE408" s="114"/>
      <c r="BF408" s="114"/>
      <c r="BG408" s="114"/>
      <c r="BH408" s="114"/>
      <c r="BI408" s="114"/>
      <c r="BJ408" s="114"/>
      <c r="BK408" s="114"/>
      <c r="BL408" s="114"/>
      <c r="BM408" s="114"/>
      <c r="BN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c r="AJ409" s="114"/>
      <c r="AK409" s="114"/>
      <c r="AL409" s="114"/>
      <c r="AM409" s="114"/>
      <c r="AN409" s="114"/>
      <c r="AO409" s="114"/>
      <c r="AP409" s="114"/>
      <c r="AQ409" s="114"/>
      <c r="AR409" s="114"/>
      <c r="AS409" s="114"/>
      <c r="AT409" s="114"/>
      <c r="AU409" s="114"/>
      <c r="AV409" s="114"/>
      <c r="AW409" s="114"/>
      <c r="AX409" s="114"/>
      <c r="AY409" s="114"/>
      <c r="AZ409" s="114"/>
      <c r="BA409" s="114"/>
      <c r="BB409" s="114"/>
      <c r="BC409" s="114"/>
      <c r="BD409" s="114"/>
      <c r="BE409" s="114"/>
      <c r="BF409" s="114"/>
      <c r="BG409" s="114"/>
      <c r="BH409" s="114"/>
      <c r="BI409" s="114"/>
      <c r="BJ409" s="114"/>
      <c r="BK409" s="114"/>
      <c r="BL409" s="114"/>
      <c r="BM409" s="114"/>
      <c r="BN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c r="AJ410" s="114"/>
      <c r="AK410" s="114"/>
      <c r="AL410" s="114"/>
      <c r="AM410" s="114"/>
      <c r="AN410" s="114"/>
      <c r="AO410" s="114"/>
      <c r="AP410" s="114"/>
      <c r="AQ410" s="114"/>
      <c r="AR410" s="114"/>
      <c r="AS410" s="114"/>
      <c r="AT410" s="114"/>
      <c r="AU410" s="114"/>
      <c r="AV410" s="114"/>
      <c r="AW410" s="114"/>
      <c r="AX410" s="114"/>
      <c r="AY410" s="114"/>
      <c r="AZ410" s="114"/>
      <c r="BA410" s="114"/>
      <c r="BB410" s="114"/>
      <c r="BC410" s="114"/>
      <c r="BD410" s="114"/>
      <c r="BE410" s="114"/>
      <c r="BF410" s="114"/>
      <c r="BG410" s="114"/>
      <c r="BH410" s="114"/>
      <c r="BI410" s="114"/>
      <c r="BJ410" s="114"/>
      <c r="BK410" s="114"/>
      <c r="BL410" s="114"/>
      <c r="BM410" s="114"/>
      <c r="BN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c r="AJ411" s="114"/>
      <c r="AK411" s="114"/>
      <c r="AL411" s="114"/>
      <c r="AM411" s="114"/>
      <c r="AN411" s="114"/>
      <c r="AO411" s="114"/>
      <c r="AP411" s="114"/>
      <c r="AQ411" s="114"/>
      <c r="AR411" s="114"/>
      <c r="AS411" s="114"/>
      <c r="AT411" s="114"/>
      <c r="AU411" s="114"/>
      <c r="AV411" s="114"/>
      <c r="AW411" s="114"/>
      <c r="AX411" s="114"/>
      <c r="AY411" s="114"/>
      <c r="AZ411" s="114"/>
      <c r="BA411" s="114"/>
      <c r="BB411" s="114"/>
      <c r="BC411" s="114"/>
      <c r="BD411" s="114"/>
      <c r="BE411" s="114"/>
      <c r="BF411" s="114"/>
      <c r="BG411" s="114"/>
      <c r="BH411" s="114"/>
      <c r="BI411" s="114"/>
      <c r="BJ411" s="114"/>
      <c r="BK411" s="114"/>
      <c r="BL411" s="114"/>
      <c r="BM411" s="114"/>
      <c r="BN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c r="AJ412" s="114"/>
      <c r="AK412" s="114"/>
      <c r="AL412" s="114"/>
      <c r="AM412" s="114"/>
      <c r="AN412" s="114"/>
      <c r="AO412" s="114"/>
      <c r="AP412" s="114"/>
      <c r="AQ412" s="114"/>
      <c r="AR412" s="114"/>
      <c r="AS412" s="114"/>
      <c r="AT412" s="114"/>
      <c r="AU412" s="114"/>
      <c r="AV412" s="114"/>
      <c r="AW412" s="114"/>
      <c r="AX412" s="114"/>
      <c r="AY412" s="114"/>
      <c r="AZ412" s="114"/>
      <c r="BA412" s="114"/>
      <c r="BB412" s="114"/>
      <c r="BC412" s="114"/>
      <c r="BD412" s="114"/>
      <c r="BE412" s="114"/>
      <c r="BF412" s="114"/>
      <c r="BG412" s="114"/>
      <c r="BH412" s="114"/>
      <c r="BI412" s="114"/>
      <c r="BJ412" s="114"/>
      <c r="BK412" s="114"/>
      <c r="BL412" s="114"/>
      <c r="BM412" s="114"/>
      <c r="BN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c r="AJ413" s="114"/>
      <c r="AK413" s="114"/>
      <c r="AL413" s="114"/>
      <c r="AM413" s="114"/>
      <c r="AN413" s="114"/>
      <c r="AO413" s="114"/>
      <c r="AP413" s="114"/>
      <c r="AQ413" s="114"/>
      <c r="AR413" s="114"/>
      <c r="AS413" s="114"/>
      <c r="AT413" s="114"/>
      <c r="AU413" s="114"/>
      <c r="AV413" s="114"/>
      <c r="AW413" s="114"/>
      <c r="AX413" s="114"/>
      <c r="AY413" s="114"/>
      <c r="AZ413" s="114"/>
      <c r="BA413" s="114"/>
      <c r="BB413" s="114"/>
      <c r="BC413" s="114"/>
      <c r="BD413" s="114"/>
      <c r="BE413" s="114"/>
      <c r="BF413" s="114"/>
      <c r="BG413" s="114"/>
      <c r="BH413" s="114"/>
      <c r="BI413" s="114"/>
      <c r="BJ413" s="114"/>
      <c r="BK413" s="114"/>
      <c r="BL413" s="114"/>
      <c r="BM413" s="114"/>
      <c r="BN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14"/>
      <c r="AM414" s="114"/>
      <c r="AN414" s="114"/>
      <c r="AO414" s="114"/>
      <c r="AP414" s="114"/>
      <c r="AQ414" s="114"/>
      <c r="AR414" s="114"/>
      <c r="AS414" s="114"/>
      <c r="AT414" s="114"/>
      <c r="AU414" s="114"/>
      <c r="AV414" s="114"/>
      <c r="AW414" s="114"/>
      <c r="AX414" s="114"/>
      <c r="AY414" s="114"/>
      <c r="AZ414" s="114"/>
      <c r="BA414" s="114"/>
      <c r="BB414" s="114"/>
      <c r="BC414" s="114"/>
      <c r="BD414" s="114"/>
      <c r="BE414" s="114"/>
      <c r="BF414" s="114"/>
      <c r="BG414" s="114"/>
      <c r="BH414" s="114"/>
      <c r="BI414" s="114"/>
      <c r="BJ414" s="114"/>
      <c r="BK414" s="114"/>
      <c r="BL414" s="114"/>
      <c r="BM414" s="114"/>
      <c r="BN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c r="AJ415" s="114"/>
      <c r="AK415" s="114"/>
      <c r="AL415" s="114"/>
      <c r="AM415" s="114"/>
      <c r="AN415" s="114"/>
      <c r="AO415" s="114"/>
      <c r="AP415" s="114"/>
      <c r="AQ415" s="114"/>
      <c r="AR415" s="114"/>
      <c r="AS415" s="114"/>
      <c r="AT415" s="114"/>
      <c r="AU415" s="114"/>
      <c r="AV415" s="114"/>
      <c r="AW415" s="114"/>
      <c r="AX415" s="114"/>
      <c r="AY415" s="114"/>
      <c r="AZ415" s="114"/>
      <c r="BA415" s="114"/>
      <c r="BB415" s="114"/>
      <c r="BC415" s="114"/>
      <c r="BD415" s="114"/>
      <c r="BE415" s="114"/>
      <c r="BF415" s="114"/>
      <c r="BG415" s="114"/>
      <c r="BH415" s="114"/>
      <c r="BI415" s="114"/>
      <c r="BJ415" s="114"/>
      <c r="BK415" s="114"/>
      <c r="BL415" s="114"/>
      <c r="BM415" s="114"/>
      <c r="BN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c r="AJ416" s="114"/>
      <c r="AK416" s="114"/>
      <c r="AL416" s="114"/>
      <c r="AM416" s="114"/>
      <c r="AN416" s="114"/>
      <c r="AO416" s="114"/>
      <c r="AP416" s="114"/>
      <c r="AQ416" s="114"/>
      <c r="AR416" s="114"/>
      <c r="AS416" s="114"/>
      <c r="AT416" s="114"/>
      <c r="AU416" s="114"/>
      <c r="AV416" s="114"/>
      <c r="AW416" s="114"/>
      <c r="AX416" s="114"/>
      <c r="AY416" s="114"/>
      <c r="AZ416" s="114"/>
      <c r="BA416" s="114"/>
      <c r="BB416" s="114"/>
      <c r="BC416" s="114"/>
      <c r="BD416" s="114"/>
      <c r="BE416" s="114"/>
      <c r="BF416" s="114"/>
      <c r="BG416" s="114"/>
      <c r="BH416" s="114"/>
      <c r="BI416" s="114"/>
      <c r="BJ416" s="114"/>
      <c r="BK416" s="114"/>
      <c r="BL416" s="114"/>
      <c r="BM416" s="114"/>
      <c r="BN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c r="AJ417" s="114"/>
      <c r="AK417" s="114"/>
      <c r="AL417" s="114"/>
      <c r="AM417" s="114"/>
      <c r="AN417" s="114"/>
      <c r="AO417" s="114"/>
      <c r="AP417" s="114"/>
      <c r="AQ417" s="114"/>
      <c r="AR417" s="114"/>
      <c r="AS417" s="114"/>
      <c r="AT417" s="114"/>
      <c r="AU417" s="114"/>
      <c r="AV417" s="114"/>
      <c r="AW417" s="114"/>
      <c r="AX417" s="114"/>
      <c r="AY417" s="114"/>
      <c r="AZ417" s="114"/>
      <c r="BA417" s="114"/>
      <c r="BB417" s="114"/>
      <c r="BC417" s="114"/>
      <c r="BD417" s="114"/>
      <c r="BE417" s="114"/>
      <c r="BF417" s="114"/>
      <c r="BG417" s="114"/>
      <c r="BH417" s="114"/>
      <c r="BI417" s="114"/>
      <c r="BJ417" s="114"/>
      <c r="BK417" s="114"/>
      <c r="BL417" s="114"/>
      <c r="BM417" s="114"/>
      <c r="BN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c r="AJ418" s="114"/>
      <c r="AK418" s="114"/>
      <c r="AL418" s="114"/>
      <c r="AM418" s="114"/>
      <c r="AN418" s="114"/>
      <c r="AO418" s="114"/>
      <c r="AP418" s="114"/>
      <c r="AQ418" s="114"/>
      <c r="AR418" s="114"/>
      <c r="AS418" s="114"/>
      <c r="AT418" s="114"/>
      <c r="AU418" s="114"/>
      <c r="AV418" s="114"/>
      <c r="AW418" s="114"/>
      <c r="AX418" s="114"/>
      <c r="AY418" s="114"/>
      <c r="AZ418" s="114"/>
      <c r="BA418" s="114"/>
      <c r="BB418" s="114"/>
      <c r="BC418" s="114"/>
      <c r="BD418" s="114"/>
      <c r="BE418" s="114"/>
      <c r="BF418" s="114"/>
      <c r="BG418" s="114"/>
      <c r="BH418" s="114"/>
      <c r="BI418" s="114"/>
      <c r="BJ418" s="114"/>
      <c r="BK418" s="114"/>
      <c r="BL418" s="114"/>
      <c r="BM418" s="114"/>
      <c r="BN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c r="AJ419" s="114"/>
      <c r="AK419" s="114"/>
      <c r="AL419" s="114"/>
      <c r="AM419" s="114"/>
      <c r="AN419" s="114"/>
      <c r="AO419" s="114"/>
      <c r="AP419" s="114"/>
      <c r="AQ419" s="114"/>
      <c r="AR419" s="114"/>
      <c r="AS419" s="114"/>
      <c r="AT419" s="114"/>
      <c r="AU419" s="114"/>
      <c r="AV419" s="114"/>
      <c r="AW419" s="114"/>
      <c r="AX419" s="114"/>
      <c r="AY419" s="114"/>
      <c r="AZ419" s="114"/>
      <c r="BA419" s="114"/>
      <c r="BB419" s="114"/>
      <c r="BC419" s="114"/>
      <c r="BD419" s="114"/>
      <c r="BE419" s="114"/>
      <c r="BF419" s="114"/>
      <c r="BG419" s="114"/>
      <c r="BH419" s="114"/>
      <c r="BI419" s="114"/>
      <c r="BJ419" s="114"/>
      <c r="BK419" s="114"/>
      <c r="BL419" s="114"/>
      <c r="BM419" s="114"/>
      <c r="BN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c r="AJ420" s="114"/>
      <c r="AK420" s="114"/>
      <c r="AL420" s="114"/>
      <c r="AM420" s="114"/>
      <c r="AN420" s="114"/>
      <c r="AO420" s="114"/>
      <c r="AP420" s="114"/>
      <c r="AQ420" s="114"/>
      <c r="AR420" s="114"/>
      <c r="AS420" s="114"/>
      <c r="AT420" s="114"/>
      <c r="AU420" s="114"/>
      <c r="AV420" s="114"/>
      <c r="AW420" s="114"/>
      <c r="AX420" s="114"/>
      <c r="AY420" s="114"/>
      <c r="AZ420" s="114"/>
      <c r="BA420" s="114"/>
      <c r="BB420" s="114"/>
      <c r="BC420" s="114"/>
      <c r="BD420" s="114"/>
      <c r="BE420" s="114"/>
      <c r="BF420" s="114"/>
      <c r="BG420" s="114"/>
      <c r="BH420" s="114"/>
      <c r="BI420" s="114"/>
      <c r="BJ420" s="114"/>
      <c r="BK420" s="114"/>
      <c r="BL420" s="114"/>
      <c r="BM420" s="114"/>
      <c r="BN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c r="AJ421" s="114"/>
      <c r="AK421" s="114"/>
      <c r="AL421" s="114"/>
      <c r="AM421" s="114"/>
      <c r="AN421" s="114"/>
      <c r="AO421" s="114"/>
      <c r="AP421" s="114"/>
      <c r="AQ421" s="114"/>
      <c r="AR421" s="114"/>
      <c r="AS421" s="114"/>
      <c r="AT421" s="114"/>
      <c r="AU421" s="114"/>
      <c r="AV421" s="114"/>
      <c r="AW421" s="114"/>
      <c r="AX421" s="114"/>
      <c r="AY421" s="114"/>
      <c r="AZ421" s="114"/>
      <c r="BA421" s="114"/>
      <c r="BB421" s="114"/>
      <c r="BC421" s="114"/>
      <c r="BD421" s="114"/>
      <c r="BE421" s="114"/>
      <c r="BF421" s="114"/>
      <c r="BG421" s="114"/>
      <c r="BH421" s="114"/>
      <c r="BI421" s="114"/>
      <c r="BJ421" s="114"/>
      <c r="BK421" s="114"/>
      <c r="BL421" s="114"/>
      <c r="BM421" s="114"/>
      <c r="BN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c r="AJ422" s="114"/>
      <c r="AK422" s="114"/>
      <c r="AL422" s="114"/>
      <c r="AM422" s="114"/>
      <c r="AN422" s="114"/>
      <c r="AO422" s="114"/>
      <c r="AP422" s="114"/>
      <c r="AQ422" s="114"/>
      <c r="AR422" s="114"/>
      <c r="AS422" s="114"/>
      <c r="AT422" s="114"/>
      <c r="AU422" s="114"/>
      <c r="AV422" s="114"/>
      <c r="AW422" s="114"/>
      <c r="AX422" s="114"/>
      <c r="AY422" s="114"/>
      <c r="AZ422" s="114"/>
      <c r="BA422" s="114"/>
      <c r="BB422" s="114"/>
      <c r="BC422" s="114"/>
      <c r="BD422" s="114"/>
      <c r="BE422" s="114"/>
      <c r="BF422" s="114"/>
      <c r="BG422" s="114"/>
      <c r="BH422" s="114"/>
      <c r="BI422" s="114"/>
      <c r="BJ422" s="114"/>
      <c r="BK422" s="114"/>
      <c r="BL422" s="114"/>
      <c r="BM422" s="114"/>
      <c r="BN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c r="AJ423" s="114"/>
      <c r="AK423" s="114"/>
      <c r="AL423" s="114"/>
      <c r="AM423" s="114"/>
      <c r="AN423" s="114"/>
      <c r="AO423" s="114"/>
      <c r="AP423" s="114"/>
      <c r="AQ423" s="114"/>
      <c r="AR423" s="114"/>
      <c r="AS423" s="114"/>
      <c r="AT423" s="114"/>
      <c r="AU423" s="114"/>
      <c r="AV423" s="114"/>
      <c r="AW423" s="114"/>
      <c r="AX423" s="114"/>
      <c r="AY423" s="114"/>
      <c r="AZ423" s="114"/>
      <c r="BA423" s="114"/>
      <c r="BB423" s="114"/>
      <c r="BC423" s="114"/>
      <c r="BD423" s="114"/>
      <c r="BE423" s="114"/>
      <c r="BF423" s="114"/>
      <c r="BG423" s="114"/>
      <c r="BH423" s="114"/>
      <c r="BI423" s="114"/>
      <c r="BJ423" s="114"/>
      <c r="BK423" s="114"/>
      <c r="BL423" s="114"/>
      <c r="BM423" s="114"/>
      <c r="BN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c r="AJ424" s="114"/>
      <c r="AK424" s="114"/>
      <c r="AL424" s="114"/>
      <c r="AM424" s="114"/>
      <c r="AN424" s="114"/>
      <c r="AO424" s="114"/>
      <c r="AP424" s="114"/>
      <c r="AQ424" s="114"/>
      <c r="AR424" s="114"/>
      <c r="AS424" s="114"/>
      <c r="AT424" s="114"/>
      <c r="AU424" s="114"/>
      <c r="AV424" s="114"/>
      <c r="AW424" s="114"/>
      <c r="AX424" s="114"/>
      <c r="AY424" s="114"/>
      <c r="AZ424" s="114"/>
      <c r="BA424" s="114"/>
      <c r="BB424" s="114"/>
      <c r="BC424" s="114"/>
      <c r="BD424" s="114"/>
      <c r="BE424" s="114"/>
      <c r="BF424" s="114"/>
      <c r="BG424" s="114"/>
      <c r="BH424" s="114"/>
      <c r="BI424" s="114"/>
      <c r="BJ424" s="114"/>
      <c r="BK424" s="114"/>
      <c r="BL424" s="114"/>
      <c r="BM424" s="114"/>
      <c r="BN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c r="AJ425" s="114"/>
      <c r="AK425" s="114"/>
      <c r="AL425" s="114"/>
      <c r="AM425" s="114"/>
      <c r="AN425" s="114"/>
      <c r="AO425" s="114"/>
      <c r="AP425" s="114"/>
      <c r="AQ425" s="114"/>
      <c r="AR425" s="114"/>
      <c r="AS425" s="114"/>
      <c r="AT425" s="114"/>
      <c r="AU425" s="114"/>
      <c r="AV425" s="114"/>
      <c r="AW425" s="114"/>
      <c r="AX425" s="114"/>
      <c r="AY425" s="114"/>
      <c r="AZ425" s="114"/>
      <c r="BA425" s="114"/>
      <c r="BB425" s="114"/>
      <c r="BC425" s="114"/>
      <c r="BD425" s="114"/>
      <c r="BE425" s="114"/>
      <c r="BF425" s="114"/>
      <c r="BG425" s="114"/>
      <c r="BH425" s="114"/>
      <c r="BI425" s="114"/>
      <c r="BJ425" s="114"/>
      <c r="BK425" s="114"/>
      <c r="BL425" s="114"/>
      <c r="BM425" s="114"/>
      <c r="BN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c r="AJ426" s="114"/>
      <c r="AK426" s="114"/>
      <c r="AL426" s="114"/>
      <c r="AM426" s="114"/>
      <c r="AN426" s="114"/>
      <c r="AO426" s="114"/>
      <c r="AP426" s="114"/>
      <c r="AQ426" s="114"/>
      <c r="AR426" s="114"/>
      <c r="AS426" s="114"/>
      <c r="AT426" s="114"/>
      <c r="AU426" s="114"/>
      <c r="AV426" s="114"/>
      <c r="AW426" s="114"/>
      <c r="AX426" s="114"/>
      <c r="AY426" s="114"/>
      <c r="AZ426" s="114"/>
      <c r="BA426" s="114"/>
      <c r="BB426" s="114"/>
      <c r="BC426" s="114"/>
      <c r="BD426" s="114"/>
      <c r="BE426" s="114"/>
      <c r="BF426" s="114"/>
      <c r="BG426" s="114"/>
      <c r="BH426" s="114"/>
      <c r="BI426" s="114"/>
      <c r="BJ426" s="114"/>
      <c r="BK426" s="114"/>
      <c r="BL426" s="114"/>
      <c r="BM426" s="114"/>
      <c r="BN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c r="AK427" s="114"/>
      <c r="AL427" s="114"/>
      <c r="AM427" s="114"/>
      <c r="AN427" s="114"/>
      <c r="AO427" s="114"/>
      <c r="AP427" s="114"/>
      <c r="AQ427" s="114"/>
      <c r="AR427" s="114"/>
      <c r="AS427" s="114"/>
      <c r="AT427" s="114"/>
      <c r="AU427" s="114"/>
      <c r="AV427" s="114"/>
      <c r="AW427" s="114"/>
      <c r="AX427" s="114"/>
      <c r="AY427" s="114"/>
      <c r="AZ427" s="114"/>
      <c r="BA427" s="114"/>
      <c r="BB427" s="114"/>
      <c r="BC427" s="114"/>
      <c r="BD427" s="114"/>
      <c r="BE427" s="114"/>
      <c r="BF427" s="114"/>
      <c r="BG427" s="114"/>
      <c r="BH427" s="114"/>
      <c r="BI427" s="114"/>
      <c r="BJ427" s="114"/>
      <c r="BK427" s="114"/>
      <c r="BL427" s="114"/>
      <c r="BM427" s="114"/>
      <c r="BN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c r="AK428" s="114"/>
      <c r="AL428" s="114"/>
      <c r="AM428" s="114"/>
      <c r="AN428" s="114"/>
      <c r="AO428" s="114"/>
      <c r="AP428" s="114"/>
      <c r="AQ428" s="114"/>
      <c r="AR428" s="114"/>
      <c r="AS428" s="114"/>
      <c r="AT428" s="114"/>
      <c r="AU428" s="114"/>
      <c r="AV428" s="114"/>
      <c r="AW428" s="114"/>
      <c r="AX428" s="114"/>
      <c r="AY428" s="114"/>
      <c r="AZ428" s="114"/>
      <c r="BA428" s="114"/>
      <c r="BB428" s="114"/>
      <c r="BC428" s="114"/>
      <c r="BD428" s="114"/>
      <c r="BE428" s="114"/>
      <c r="BF428" s="114"/>
      <c r="BG428" s="114"/>
      <c r="BH428" s="114"/>
      <c r="BI428" s="114"/>
      <c r="BJ428" s="114"/>
      <c r="BK428" s="114"/>
      <c r="BL428" s="114"/>
      <c r="BM428" s="114"/>
      <c r="BN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c r="AJ429" s="114"/>
      <c r="AK429" s="114"/>
      <c r="AL429" s="114"/>
      <c r="AM429" s="114"/>
      <c r="AN429" s="114"/>
      <c r="AO429" s="114"/>
      <c r="AP429" s="114"/>
      <c r="AQ429" s="114"/>
      <c r="AR429" s="114"/>
      <c r="AS429" s="114"/>
      <c r="AT429" s="114"/>
      <c r="AU429" s="114"/>
      <c r="AV429" s="114"/>
      <c r="AW429" s="114"/>
      <c r="AX429" s="114"/>
      <c r="AY429" s="114"/>
      <c r="AZ429" s="114"/>
      <c r="BA429" s="114"/>
      <c r="BB429" s="114"/>
      <c r="BC429" s="114"/>
      <c r="BD429" s="114"/>
      <c r="BE429" s="114"/>
      <c r="BF429" s="114"/>
      <c r="BG429" s="114"/>
      <c r="BH429" s="114"/>
      <c r="BI429" s="114"/>
      <c r="BJ429" s="114"/>
      <c r="BK429" s="114"/>
      <c r="BL429" s="114"/>
      <c r="BM429" s="114"/>
      <c r="BN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c r="AJ430" s="114"/>
      <c r="AK430" s="114"/>
      <c r="AL430" s="114"/>
      <c r="AM430" s="114"/>
      <c r="AN430" s="114"/>
      <c r="AO430" s="114"/>
      <c r="AP430" s="114"/>
      <c r="AQ430" s="114"/>
      <c r="AR430" s="114"/>
      <c r="AS430" s="114"/>
      <c r="AT430" s="114"/>
      <c r="AU430" s="114"/>
      <c r="AV430" s="114"/>
      <c r="AW430" s="114"/>
      <c r="AX430" s="114"/>
      <c r="AY430" s="114"/>
      <c r="AZ430" s="114"/>
      <c r="BA430" s="114"/>
      <c r="BB430" s="114"/>
      <c r="BC430" s="114"/>
      <c r="BD430" s="114"/>
      <c r="BE430" s="114"/>
      <c r="BF430" s="114"/>
      <c r="BG430" s="114"/>
      <c r="BH430" s="114"/>
      <c r="BI430" s="114"/>
      <c r="BJ430" s="114"/>
      <c r="BK430" s="114"/>
      <c r="BL430" s="114"/>
      <c r="BM430" s="114"/>
      <c r="BN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c r="AJ431" s="114"/>
      <c r="AK431" s="114"/>
      <c r="AL431" s="114"/>
      <c r="AM431" s="114"/>
      <c r="AN431" s="114"/>
      <c r="AO431" s="114"/>
      <c r="AP431" s="114"/>
      <c r="AQ431" s="114"/>
      <c r="AR431" s="114"/>
      <c r="AS431" s="114"/>
      <c r="AT431" s="114"/>
      <c r="AU431" s="114"/>
      <c r="AV431" s="114"/>
      <c r="AW431" s="114"/>
      <c r="AX431" s="114"/>
      <c r="AY431" s="114"/>
      <c r="AZ431" s="114"/>
      <c r="BA431" s="114"/>
      <c r="BB431" s="114"/>
      <c r="BC431" s="114"/>
      <c r="BD431" s="114"/>
      <c r="BE431" s="114"/>
      <c r="BF431" s="114"/>
      <c r="BG431" s="114"/>
      <c r="BH431" s="114"/>
      <c r="BI431" s="114"/>
      <c r="BJ431" s="114"/>
      <c r="BK431" s="114"/>
      <c r="BL431" s="114"/>
      <c r="BM431" s="114"/>
      <c r="BN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c r="AJ432" s="114"/>
      <c r="AK432" s="114"/>
      <c r="AL432" s="114"/>
      <c r="AM432" s="114"/>
      <c r="AN432" s="114"/>
      <c r="AO432" s="114"/>
      <c r="AP432" s="114"/>
      <c r="AQ432" s="114"/>
      <c r="AR432" s="114"/>
      <c r="AS432" s="114"/>
      <c r="AT432" s="114"/>
      <c r="AU432" s="114"/>
      <c r="AV432" s="114"/>
      <c r="AW432" s="114"/>
      <c r="AX432" s="114"/>
      <c r="AY432" s="114"/>
      <c r="AZ432" s="114"/>
      <c r="BA432" s="114"/>
      <c r="BB432" s="114"/>
      <c r="BC432" s="114"/>
      <c r="BD432" s="114"/>
      <c r="BE432" s="114"/>
      <c r="BF432" s="114"/>
      <c r="BG432" s="114"/>
      <c r="BH432" s="114"/>
      <c r="BI432" s="114"/>
      <c r="BJ432" s="114"/>
      <c r="BK432" s="114"/>
      <c r="BL432" s="114"/>
      <c r="BM432" s="114"/>
      <c r="BN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c r="AJ433" s="114"/>
      <c r="AK433" s="114"/>
      <c r="AL433" s="114"/>
      <c r="AM433" s="114"/>
      <c r="AN433" s="114"/>
      <c r="AO433" s="114"/>
      <c r="AP433" s="114"/>
      <c r="AQ433" s="114"/>
      <c r="AR433" s="114"/>
      <c r="AS433" s="114"/>
      <c r="AT433" s="114"/>
      <c r="AU433" s="114"/>
      <c r="AV433" s="114"/>
      <c r="AW433" s="114"/>
      <c r="AX433" s="114"/>
      <c r="AY433" s="114"/>
      <c r="AZ433" s="114"/>
      <c r="BA433" s="114"/>
      <c r="BB433" s="114"/>
      <c r="BC433" s="114"/>
      <c r="BD433" s="114"/>
      <c r="BE433" s="114"/>
      <c r="BF433" s="114"/>
      <c r="BG433" s="114"/>
      <c r="BH433" s="114"/>
      <c r="BI433" s="114"/>
      <c r="BJ433" s="114"/>
      <c r="BK433" s="114"/>
      <c r="BL433" s="114"/>
      <c r="BM433" s="114"/>
      <c r="BN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c r="AJ434" s="114"/>
      <c r="AK434" s="114"/>
      <c r="AL434" s="114"/>
      <c r="AM434" s="114"/>
      <c r="AN434" s="114"/>
      <c r="AO434" s="114"/>
      <c r="AP434" s="114"/>
      <c r="AQ434" s="114"/>
      <c r="AR434" s="114"/>
      <c r="AS434" s="114"/>
      <c r="AT434" s="114"/>
      <c r="AU434" s="114"/>
      <c r="AV434" s="114"/>
      <c r="AW434" s="114"/>
      <c r="AX434" s="114"/>
      <c r="AY434" s="114"/>
      <c r="AZ434" s="114"/>
      <c r="BA434" s="114"/>
      <c r="BB434" s="114"/>
      <c r="BC434" s="114"/>
      <c r="BD434" s="114"/>
      <c r="BE434" s="114"/>
      <c r="BF434" s="114"/>
      <c r="BG434" s="114"/>
      <c r="BH434" s="114"/>
      <c r="BI434" s="114"/>
      <c r="BJ434" s="114"/>
      <c r="BK434" s="114"/>
      <c r="BL434" s="114"/>
      <c r="BM434" s="114"/>
      <c r="BN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c r="AJ435" s="114"/>
      <c r="AK435" s="114"/>
      <c r="AL435" s="114"/>
      <c r="AM435" s="114"/>
      <c r="AN435" s="114"/>
      <c r="AO435" s="114"/>
      <c r="AP435" s="114"/>
      <c r="AQ435" s="114"/>
      <c r="AR435" s="114"/>
      <c r="AS435" s="114"/>
      <c r="AT435" s="114"/>
      <c r="AU435" s="114"/>
      <c r="AV435" s="114"/>
      <c r="AW435" s="114"/>
      <c r="AX435" s="114"/>
      <c r="AY435" s="114"/>
      <c r="AZ435" s="114"/>
      <c r="BA435" s="114"/>
      <c r="BB435" s="114"/>
      <c r="BC435" s="114"/>
      <c r="BD435" s="114"/>
      <c r="BE435" s="114"/>
      <c r="BF435" s="114"/>
      <c r="BG435" s="114"/>
      <c r="BH435" s="114"/>
      <c r="BI435" s="114"/>
      <c r="BJ435" s="114"/>
      <c r="BK435" s="114"/>
      <c r="BL435" s="114"/>
      <c r="BM435" s="114"/>
      <c r="BN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c r="AJ436" s="114"/>
      <c r="AK436" s="114"/>
      <c r="AL436" s="114"/>
      <c r="AM436" s="114"/>
      <c r="AN436" s="114"/>
      <c r="AO436" s="114"/>
      <c r="AP436" s="114"/>
      <c r="AQ436" s="114"/>
      <c r="AR436" s="114"/>
      <c r="AS436" s="114"/>
      <c r="AT436" s="114"/>
      <c r="AU436" s="114"/>
      <c r="AV436" s="114"/>
      <c r="AW436" s="114"/>
      <c r="AX436" s="114"/>
      <c r="AY436" s="114"/>
      <c r="AZ436" s="114"/>
      <c r="BA436" s="114"/>
      <c r="BB436" s="114"/>
      <c r="BC436" s="114"/>
      <c r="BD436" s="114"/>
      <c r="BE436" s="114"/>
      <c r="BF436" s="114"/>
      <c r="BG436" s="114"/>
      <c r="BH436" s="114"/>
      <c r="BI436" s="114"/>
      <c r="BJ436" s="114"/>
      <c r="BK436" s="114"/>
      <c r="BL436" s="114"/>
      <c r="BM436" s="114"/>
      <c r="BN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c r="AJ437" s="114"/>
      <c r="AK437" s="114"/>
      <c r="AL437" s="114"/>
      <c r="AM437" s="114"/>
      <c r="AN437" s="114"/>
      <c r="AO437" s="114"/>
      <c r="AP437" s="114"/>
      <c r="AQ437" s="114"/>
      <c r="AR437" s="114"/>
      <c r="AS437" s="114"/>
      <c r="AT437" s="114"/>
      <c r="AU437" s="114"/>
      <c r="AV437" s="114"/>
      <c r="AW437" s="114"/>
      <c r="AX437" s="114"/>
      <c r="AY437" s="114"/>
      <c r="AZ437" s="114"/>
      <c r="BA437" s="114"/>
      <c r="BB437" s="114"/>
      <c r="BC437" s="114"/>
      <c r="BD437" s="114"/>
      <c r="BE437" s="114"/>
      <c r="BF437" s="114"/>
      <c r="BG437" s="114"/>
      <c r="BH437" s="114"/>
      <c r="BI437" s="114"/>
      <c r="BJ437" s="114"/>
      <c r="BK437" s="114"/>
      <c r="BL437" s="114"/>
      <c r="BM437" s="114"/>
      <c r="BN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c r="AJ438" s="114"/>
      <c r="AK438" s="114"/>
      <c r="AL438" s="114"/>
      <c r="AM438" s="114"/>
      <c r="AN438" s="114"/>
      <c r="AO438" s="114"/>
      <c r="AP438" s="114"/>
      <c r="AQ438" s="114"/>
      <c r="AR438" s="114"/>
      <c r="AS438" s="114"/>
      <c r="AT438" s="114"/>
      <c r="AU438" s="114"/>
      <c r="AV438" s="114"/>
      <c r="AW438" s="114"/>
      <c r="AX438" s="114"/>
      <c r="AY438" s="114"/>
      <c r="AZ438" s="114"/>
      <c r="BA438" s="114"/>
      <c r="BB438" s="114"/>
      <c r="BC438" s="114"/>
      <c r="BD438" s="114"/>
      <c r="BE438" s="114"/>
      <c r="BF438" s="114"/>
      <c r="BG438" s="114"/>
      <c r="BH438" s="114"/>
      <c r="BI438" s="114"/>
      <c r="BJ438" s="114"/>
      <c r="BK438" s="114"/>
      <c r="BL438" s="114"/>
      <c r="BM438" s="114"/>
      <c r="BN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c r="AJ439" s="114"/>
      <c r="AK439" s="114"/>
      <c r="AL439" s="114"/>
      <c r="AM439" s="114"/>
      <c r="AN439" s="114"/>
      <c r="AO439" s="114"/>
      <c r="AP439" s="114"/>
      <c r="AQ439" s="114"/>
      <c r="AR439" s="114"/>
      <c r="AS439" s="114"/>
      <c r="AT439" s="114"/>
      <c r="AU439" s="114"/>
      <c r="AV439" s="114"/>
      <c r="AW439" s="114"/>
      <c r="AX439" s="114"/>
      <c r="AY439" s="114"/>
      <c r="AZ439" s="114"/>
      <c r="BA439" s="114"/>
      <c r="BB439" s="114"/>
      <c r="BC439" s="114"/>
      <c r="BD439" s="114"/>
      <c r="BE439" s="114"/>
      <c r="BF439" s="114"/>
      <c r="BG439" s="114"/>
      <c r="BH439" s="114"/>
      <c r="BI439" s="114"/>
      <c r="BJ439" s="114"/>
      <c r="BK439" s="114"/>
      <c r="BL439" s="114"/>
      <c r="BM439" s="114"/>
      <c r="BN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c r="AJ440" s="114"/>
      <c r="AK440" s="114"/>
      <c r="AL440" s="114"/>
      <c r="AM440" s="114"/>
      <c r="AN440" s="114"/>
      <c r="AO440" s="114"/>
      <c r="AP440" s="114"/>
      <c r="AQ440" s="114"/>
      <c r="AR440" s="114"/>
      <c r="AS440" s="114"/>
      <c r="AT440" s="114"/>
      <c r="AU440" s="114"/>
      <c r="AV440" s="114"/>
      <c r="AW440" s="114"/>
      <c r="AX440" s="114"/>
      <c r="AY440" s="114"/>
      <c r="AZ440" s="114"/>
      <c r="BA440" s="114"/>
      <c r="BB440" s="114"/>
      <c r="BC440" s="114"/>
      <c r="BD440" s="114"/>
      <c r="BE440" s="114"/>
      <c r="BF440" s="114"/>
      <c r="BG440" s="114"/>
      <c r="BH440" s="114"/>
      <c r="BI440" s="114"/>
      <c r="BJ440" s="114"/>
      <c r="BK440" s="114"/>
      <c r="BL440" s="114"/>
      <c r="BM440" s="114"/>
      <c r="BN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c r="AJ441" s="114"/>
      <c r="AK441" s="114"/>
      <c r="AL441" s="114"/>
      <c r="AM441" s="114"/>
      <c r="AN441" s="114"/>
      <c r="AO441" s="114"/>
      <c r="AP441" s="114"/>
      <c r="AQ441" s="114"/>
      <c r="AR441" s="114"/>
      <c r="AS441" s="114"/>
      <c r="AT441" s="114"/>
      <c r="AU441" s="114"/>
      <c r="AV441" s="114"/>
      <c r="AW441" s="114"/>
      <c r="AX441" s="114"/>
      <c r="AY441" s="114"/>
      <c r="AZ441" s="114"/>
      <c r="BA441" s="114"/>
      <c r="BB441" s="114"/>
      <c r="BC441" s="114"/>
      <c r="BD441" s="114"/>
      <c r="BE441" s="114"/>
      <c r="BF441" s="114"/>
      <c r="BG441" s="114"/>
      <c r="BH441" s="114"/>
      <c r="BI441" s="114"/>
      <c r="BJ441" s="114"/>
      <c r="BK441" s="114"/>
      <c r="BL441" s="114"/>
      <c r="BM441" s="114"/>
      <c r="BN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c r="AJ442" s="114"/>
      <c r="AK442" s="114"/>
      <c r="AL442" s="114"/>
      <c r="AM442" s="114"/>
      <c r="AN442" s="114"/>
      <c r="AO442" s="114"/>
      <c r="AP442" s="114"/>
      <c r="AQ442" s="114"/>
      <c r="AR442" s="114"/>
      <c r="AS442" s="114"/>
      <c r="AT442" s="114"/>
      <c r="AU442" s="114"/>
      <c r="AV442" s="114"/>
      <c r="AW442" s="114"/>
      <c r="AX442" s="114"/>
      <c r="AY442" s="114"/>
      <c r="AZ442" s="114"/>
      <c r="BA442" s="114"/>
      <c r="BB442" s="114"/>
      <c r="BC442" s="114"/>
      <c r="BD442" s="114"/>
      <c r="BE442" s="114"/>
      <c r="BF442" s="114"/>
      <c r="BG442" s="114"/>
      <c r="BH442" s="114"/>
      <c r="BI442" s="114"/>
      <c r="BJ442" s="114"/>
      <c r="BK442" s="114"/>
      <c r="BL442" s="114"/>
      <c r="BM442" s="114"/>
      <c r="BN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c r="AJ443" s="114"/>
      <c r="AK443" s="114"/>
      <c r="AL443" s="114"/>
      <c r="AM443" s="114"/>
      <c r="AN443" s="114"/>
      <c r="AO443" s="114"/>
      <c r="AP443" s="114"/>
      <c r="AQ443" s="114"/>
      <c r="AR443" s="114"/>
      <c r="AS443" s="114"/>
      <c r="AT443" s="114"/>
      <c r="AU443" s="114"/>
      <c r="AV443" s="114"/>
      <c r="AW443" s="114"/>
      <c r="AX443" s="114"/>
      <c r="AY443" s="114"/>
      <c r="AZ443" s="114"/>
      <c r="BA443" s="114"/>
      <c r="BB443" s="114"/>
      <c r="BC443" s="114"/>
      <c r="BD443" s="114"/>
      <c r="BE443" s="114"/>
      <c r="BF443" s="114"/>
      <c r="BG443" s="114"/>
      <c r="BH443" s="114"/>
      <c r="BI443" s="114"/>
      <c r="BJ443" s="114"/>
      <c r="BK443" s="114"/>
      <c r="BL443" s="114"/>
      <c r="BM443" s="114"/>
      <c r="BN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c r="AJ444" s="114"/>
      <c r="AK444" s="114"/>
      <c r="AL444" s="114"/>
      <c r="AM444" s="114"/>
      <c r="AN444" s="114"/>
      <c r="AO444" s="114"/>
      <c r="AP444" s="114"/>
      <c r="AQ444" s="114"/>
      <c r="AR444" s="114"/>
      <c r="AS444" s="114"/>
      <c r="AT444" s="114"/>
      <c r="AU444" s="114"/>
      <c r="AV444" s="114"/>
      <c r="AW444" s="114"/>
      <c r="AX444" s="114"/>
      <c r="AY444" s="114"/>
      <c r="AZ444" s="114"/>
      <c r="BA444" s="114"/>
      <c r="BB444" s="114"/>
      <c r="BC444" s="114"/>
      <c r="BD444" s="114"/>
      <c r="BE444" s="114"/>
      <c r="BF444" s="114"/>
      <c r="BG444" s="114"/>
      <c r="BH444" s="114"/>
      <c r="BI444" s="114"/>
      <c r="BJ444" s="114"/>
      <c r="BK444" s="114"/>
      <c r="BL444" s="114"/>
      <c r="BM444" s="114"/>
      <c r="BN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c r="AJ445" s="114"/>
      <c r="AK445" s="114"/>
      <c r="AL445" s="114"/>
      <c r="AM445" s="114"/>
      <c r="AN445" s="114"/>
      <c r="AO445" s="114"/>
      <c r="AP445" s="114"/>
      <c r="AQ445" s="114"/>
      <c r="AR445" s="114"/>
      <c r="AS445" s="114"/>
      <c r="AT445" s="114"/>
      <c r="AU445" s="114"/>
      <c r="AV445" s="114"/>
      <c r="AW445" s="114"/>
      <c r="AX445" s="114"/>
      <c r="AY445" s="114"/>
      <c r="AZ445" s="114"/>
      <c r="BA445" s="114"/>
      <c r="BB445" s="114"/>
      <c r="BC445" s="114"/>
      <c r="BD445" s="114"/>
      <c r="BE445" s="114"/>
      <c r="BF445" s="114"/>
      <c r="BG445" s="114"/>
      <c r="BH445" s="114"/>
      <c r="BI445" s="114"/>
      <c r="BJ445" s="114"/>
      <c r="BK445" s="114"/>
      <c r="BL445" s="114"/>
      <c r="BM445" s="114"/>
      <c r="BN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c r="AJ446" s="114"/>
      <c r="AK446" s="114"/>
      <c r="AL446" s="114"/>
      <c r="AM446" s="114"/>
      <c r="AN446" s="114"/>
      <c r="AO446" s="114"/>
      <c r="AP446" s="114"/>
      <c r="AQ446" s="114"/>
      <c r="AR446" s="114"/>
      <c r="AS446" s="114"/>
      <c r="AT446" s="114"/>
      <c r="AU446" s="114"/>
      <c r="AV446" s="114"/>
      <c r="AW446" s="114"/>
      <c r="AX446" s="114"/>
      <c r="AY446" s="114"/>
      <c r="AZ446" s="114"/>
      <c r="BA446" s="114"/>
      <c r="BB446" s="114"/>
      <c r="BC446" s="114"/>
      <c r="BD446" s="114"/>
      <c r="BE446" s="114"/>
      <c r="BF446" s="114"/>
      <c r="BG446" s="114"/>
      <c r="BH446" s="114"/>
      <c r="BI446" s="114"/>
      <c r="BJ446" s="114"/>
      <c r="BK446" s="114"/>
      <c r="BL446" s="114"/>
      <c r="BM446" s="114"/>
      <c r="BN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c r="AJ447" s="114"/>
      <c r="AK447" s="114"/>
      <c r="AL447" s="114"/>
      <c r="AM447" s="114"/>
      <c r="AN447" s="114"/>
      <c r="AO447" s="114"/>
      <c r="AP447" s="114"/>
      <c r="AQ447" s="114"/>
      <c r="AR447" s="114"/>
      <c r="AS447" s="114"/>
      <c r="AT447" s="114"/>
      <c r="AU447" s="114"/>
      <c r="AV447" s="114"/>
      <c r="AW447" s="114"/>
      <c r="AX447" s="114"/>
      <c r="AY447" s="114"/>
      <c r="AZ447" s="114"/>
      <c r="BA447" s="114"/>
      <c r="BB447" s="114"/>
      <c r="BC447" s="114"/>
      <c r="BD447" s="114"/>
      <c r="BE447" s="114"/>
      <c r="BF447" s="114"/>
      <c r="BG447" s="114"/>
      <c r="BH447" s="114"/>
      <c r="BI447" s="114"/>
      <c r="BJ447" s="114"/>
      <c r="BK447" s="114"/>
      <c r="BL447" s="114"/>
      <c r="BM447" s="114"/>
      <c r="BN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c r="AJ448" s="114"/>
      <c r="AK448" s="114"/>
      <c r="AL448" s="114"/>
      <c r="AM448" s="114"/>
      <c r="AN448" s="114"/>
      <c r="AO448" s="114"/>
      <c r="AP448" s="114"/>
      <c r="AQ448" s="114"/>
      <c r="AR448" s="114"/>
      <c r="AS448" s="114"/>
      <c r="AT448" s="114"/>
      <c r="AU448" s="114"/>
      <c r="AV448" s="114"/>
      <c r="AW448" s="114"/>
      <c r="AX448" s="114"/>
      <c r="AY448" s="114"/>
      <c r="AZ448" s="114"/>
      <c r="BA448" s="114"/>
      <c r="BB448" s="114"/>
      <c r="BC448" s="114"/>
      <c r="BD448" s="114"/>
      <c r="BE448" s="114"/>
      <c r="BF448" s="114"/>
      <c r="BG448" s="114"/>
      <c r="BH448" s="114"/>
      <c r="BI448" s="114"/>
      <c r="BJ448" s="114"/>
      <c r="BK448" s="114"/>
      <c r="BL448" s="114"/>
      <c r="BM448" s="114"/>
      <c r="BN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c r="AJ449" s="114"/>
      <c r="AK449" s="114"/>
      <c r="AL449" s="114"/>
      <c r="AM449" s="114"/>
      <c r="AN449" s="114"/>
      <c r="AO449" s="114"/>
      <c r="AP449" s="114"/>
      <c r="AQ449" s="114"/>
      <c r="AR449" s="114"/>
      <c r="AS449" s="114"/>
      <c r="AT449" s="114"/>
      <c r="AU449" s="114"/>
      <c r="AV449" s="114"/>
      <c r="AW449" s="114"/>
      <c r="AX449" s="114"/>
      <c r="AY449" s="114"/>
      <c r="AZ449" s="114"/>
      <c r="BA449" s="114"/>
      <c r="BB449" s="114"/>
      <c r="BC449" s="114"/>
      <c r="BD449" s="114"/>
      <c r="BE449" s="114"/>
      <c r="BF449" s="114"/>
      <c r="BG449" s="114"/>
      <c r="BH449" s="114"/>
      <c r="BI449" s="114"/>
      <c r="BJ449" s="114"/>
      <c r="BK449" s="114"/>
      <c r="BL449" s="114"/>
      <c r="BM449" s="114"/>
      <c r="BN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c r="AJ450" s="114"/>
      <c r="AK450" s="114"/>
      <c r="AL450" s="114"/>
      <c r="AM450" s="114"/>
      <c r="AN450" s="114"/>
      <c r="AO450" s="114"/>
      <c r="AP450" s="114"/>
      <c r="AQ450" s="114"/>
      <c r="AR450" s="114"/>
      <c r="AS450" s="114"/>
      <c r="AT450" s="114"/>
      <c r="AU450" s="114"/>
      <c r="AV450" s="114"/>
      <c r="AW450" s="114"/>
      <c r="AX450" s="114"/>
      <c r="AY450" s="114"/>
      <c r="AZ450" s="114"/>
      <c r="BA450" s="114"/>
      <c r="BB450" s="114"/>
      <c r="BC450" s="114"/>
      <c r="BD450" s="114"/>
      <c r="BE450" s="114"/>
      <c r="BF450" s="114"/>
      <c r="BG450" s="114"/>
      <c r="BH450" s="114"/>
      <c r="BI450" s="114"/>
      <c r="BJ450" s="114"/>
      <c r="BK450" s="114"/>
      <c r="BL450" s="114"/>
      <c r="BM450" s="114"/>
      <c r="BN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c r="AJ451" s="114"/>
      <c r="AK451" s="114"/>
      <c r="AL451" s="114"/>
      <c r="AM451" s="114"/>
      <c r="AN451" s="114"/>
      <c r="AO451" s="114"/>
      <c r="AP451" s="114"/>
      <c r="AQ451" s="114"/>
      <c r="AR451" s="114"/>
      <c r="AS451" s="114"/>
      <c r="AT451" s="114"/>
      <c r="AU451" s="114"/>
      <c r="AV451" s="114"/>
      <c r="AW451" s="114"/>
      <c r="AX451" s="114"/>
      <c r="AY451" s="114"/>
      <c r="AZ451" s="114"/>
      <c r="BA451" s="114"/>
      <c r="BB451" s="114"/>
      <c r="BC451" s="114"/>
      <c r="BD451" s="114"/>
      <c r="BE451" s="114"/>
      <c r="BF451" s="114"/>
      <c r="BG451" s="114"/>
      <c r="BH451" s="114"/>
      <c r="BI451" s="114"/>
      <c r="BJ451" s="114"/>
      <c r="BK451" s="114"/>
      <c r="BL451" s="114"/>
      <c r="BM451" s="114"/>
      <c r="BN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c r="AJ452" s="114"/>
      <c r="AK452" s="114"/>
      <c r="AL452" s="114"/>
      <c r="AM452" s="114"/>
      <c r="AN452" s="114"/>
      <c r="AO452" s="114"/>
      <c r="AP452" s="114"/>
      <c r="AQ452" s="114"/>
      <c r="AR452" s="114"/>
      <c r="AS452" s="114"/>
      <c r="AT452" s="114"/>
      <c r="AU452" s="114"/>
      <c r="AV452" s="114"/>
      <c r="AW452" s="114"/>
      <c r="AX452" s="114"/>
      <c r="AY452" s="114"/>
      <c r="AZ452" s="114"/>
      <c r="BA452" s="114"/>
      <c r="BB452" s="114"/>
      <c r="BC452" s="114"/>
      <c r="BD452" s="114"/>
      <c r="BE452" s="114"/>
      <c r="BF452" s="114"/>
      <c r="BG452" s="114"/>
      <c r="BH452" s="114"/>
      <c r="BI452" s="114"/>
      <c r="BJ452" s="114"/>
      <c r="BK452" s="114"/>
      <c r="BL452" s="114"/>
      <c r="BM452" s="114"/>
      <c r="BN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c r="AJ453" s="114"/>
      <c r="AK453" s="114"/>
      <c r="AL453" s="114"/>
      <c r="AM453" s="114"/>
      <c r="AN453" s="114"/>
      <c r="AO453" s="114"/>
      <c r="AP453" s="114"/>
      <c r="AQ453" s="114"/>
      <c r="AR453" s="114"/>
      <c r="AS453" s="114"/>
      <c r="AT453" s="114"/>
      <c r="AU453" s="114"/>
      <c r="AV453" s="114"/>
      <c r="AW453" s="114"/>
      <c r="AX453" s="114"/>
      <c r="AY453" s="114"/>
      <c r="AZ453" s="114"/>
      <c r="BA453" s="114"/>
      <c r="BB453" s="114"/>
      <c r="BC453" s="114"/>
      <c r="BD453" s="114"/>
      <c r="BE453" s="114"/>
      <c r="BF453" s="114"/>
      <c r="BG453" s="114"/>
      <c r="BH453" s="114"/>
      <c r="BI453" s="114"/>
      <c r="BJ453" s="114"/>
      <c r="BK453" s="114"/>
      <c r="BL453" s="114"/>
      <c r="BM453" s="114"/>
      <c r="BN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c r="AJ454" s="114"/>
      <c r="AK454" s="114"/>
      <c r="AL454" s="114"/>
      <c r="AM454" s="114"/>
      <c r="AN454" s="114"/>
      <c r="AO454" s="114"/>
      <c r="AP454" s="114"/>
      <c r="AQ454" s="114"/>
      <c r="AR454" s="114"/>
      <c r="AS454" s="114"/>
      <c r="AT454" s="114"/>
      <c r="AU454" s="114"/>
      <c r="AV454" s="114"/>
      <c r="AW454" s="114"/>
      <c r="AX454" s="114"/>
      <c r="AY454" s="114"/>
      <c r="AZ454" s="114"/>
      <c r="BA454" s="114"/>
      <c r="BB454" s="114"/>
      <c r="BC454" s="114"/>
      <c r="BD454" s="114"/>
      <c r="BE454" s="114"/>
      <c r="BF454" s="114"/>
      <c r="BG454" s="114"/>
      <c r="BH454" s="114"/>
      <c r="BI454" s="114"/>
      <c r="BJ454" s="114"/>
      <c r="BK454" s="114"/>
      <c r="BL454" s="114"/>
      <c r="BM454" s="114"/>
      <c r="BN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c r="AJ455" s="114"/>
      <c r="AK455" s="114"/>
      <c r="AL455" s="114"/>
      <c r="AM455" s="114"/>
      <c r="AN455" s="114"/>
      <c r="AO455" s="114"/>
      <c r="AP455" s="114"/>
      <c r="AQ455" s="114"/>
      <c r="AR455" s="114"/>
      <c r="AS455" s="114"/>
      <c r="AT455" s="114"/>
      <c r="AU455" s="114"/>
      <c r="AV455" s="114"/>
      <c r="AW455" s="114"/>
      <c r="AX455" s="114"/>
      <c r="AY455" s="114"/>
      <c r="AZ455" s="114"/>
      <c r="BA455" s="114"/>
      <c r="BB455" s="114"/>
      <c r="BC455" s="114"/>
      <c r="BD455" s="114"/>
      <c r="BE455" s="114"/>
      <c r="BF455" s="114"/>
      <c r="BG455" s="114"/>
      <c r="BH455" s="114"/>
      <c r="BI455" s="114"/>
      <c r="BJ455" s="114"/>
      <c r="BK455" s="114"/>
      <c r="BL455" s="114"/>
      <c r="BM455" s="114"/>
      <c r="BN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c r="AJ456" s="114"/>
      <c r="AK456" s="114"/>
      <c r="AL456" s="114"/>
      <c r="AM456" s="114"/>
      <c r="AN456" s="114"/>
      <c r="AO456" s="114"/>
      <c r="AP456" s="114"/>
      <c r="AQ456" s="114"/>
      <c r="AR456" s="114"/>
      <c r="AS456" s="114"/>
      <c r="AT456" s="114"/>
      <c r="AU456" s="114"/>
      <c r="AV456" s="114"/>
      <c r="AW456" s="114"/>
      <c r="AX456" s="114"/>
      <c r="AY456" s="114"/>
      <c r="AZ456" s="114"/>
      <c r="BA456" s="114"/>
      <c r="BB456" s="114"/>
      <c r="BC456" s="114"/>
      <c r="BD456" s="114"/>
      <c r="BE456" s="114"/>
      <c r="BF456" s="114"/>
      <c r="BG456" s="114"/>
      <c r="BH456" s="114"/>
      <c r="BI456" s="114"/>
      <c r="BJ456" s="114"/>
      <c r="BK456" s="114"/>
      <c r="BL456" s="114"/>
      <c r="BM456" s="114"/>
      <c r="BN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c r="AJ457" s="114"/>
      <c r="AK457" s="114"/>
      <c r="AL457" s="114"/>
      <c r="AM457" s="114"/>
      <c r="AN457" s="114"/>
      <c r="AO457" s="114"/>
      <c r="AP457" s="114"/>
      <c r="AQ457" s="114"/>
      <c r="AR457" s="114"/>
      <c r="AS457" s="114"/>
      <c r="AT457" s="114"/>
      <c r="AU457" s="114"/>
      <c r="AV457" s="114"/>
      <c r="AW457" s="114"/>
      <c r="AX457" s="114"/>
      <c r="AY457" s="114"/>
      <c r="AZ457" s="114"/>
      <c r="BA457" s="114"/>
      <c r="BB457" s="114"/>
      <c r="BC457" s="114"/>
      <c r="BD457" s="114"/>
      <c r="BE457" s="114"/>
      <c r="BF457" s="114"/>
      <c r="BG457" s="114"/>
      <c r="BH457" s="114"/>
      <c r="BI457" s="114"/>
      <c r="BJ457" s="114"/>
      <c r="BK457" s="114"/>
      <c r="BL457" s="114"/>
      <c r="BM457" s="114"/>
      <c r="BN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c r="AJ458" s="114"/>
      <c r="AK458" s="114"/>
      <c r="AL458" s="114"/>
      <c r="AM458" s="114"/>
      <c r="AN458" s="114"/>
      <c r="AO458" s="114"/>
      <c r="AP458" s="114"/>
      <c r="AQ458" s="114"/>
      <c r="AR458" s="114"/>
      <c r="AS458" s="114"/>
      <c r="AT458" s="114"/>
      <c r="AU458" s="114"/>
      <c r="AV458" s="114"/>
      <c r="AW458" s="114"/>
      <c r="AX458" s="114"/>
      <c r="AY458" s="114"/>
      <c r="AZ458" s="114"/>
      <c r="BA458" s="114"/>
      <c r="BB458" s="114"/>
      <c r="BC458" s="114"/>
      <c r="BD458" s="114"/>
      <c r="BE458" s="114"/>
      <c r="BF458" s="114"/>
      <c r="BG458" s="114"/>
      <c r="BH458" s="114"/>
      <c r="BI458" s="114"/>
      <c r="BJ458" s="114"/>
      <c r="BK458" s="114"/>
      <c r="BL458" s="114"/>
      <c r="BM458" s="114"/>
      <c r="BN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c r="AJ459" s="114"/>
      <c r="AK459" s="114"/>
      <c r="AL459" s="114"/>
      <c r="AM459" s="114"/>
      <c r="AN459" s="114"/>
      <c r="AO459" s="114"/>
      <c r="AP459" s="114"/>
      <c r="AQ459" s="114"/>
      <c r="AR459" s="114"/>
      <c r="AS459" s="114"/>
      <c r="AT459" s="114"/>
      <c r="AU459" s="114"/>
      <c r="AV459" s="114"/>
      <c r="AW459" s="114"/>
      <c r="AX459" s="114"/>
      <c r="AY459" s="114"/>
      <c r="AZ459" s="114"/>
      <c r="BA459" s="114"/>
      <c r="BB459" s="114"/>
      <c r="BC459" s="114"/>
      <c r="BD459" s="114"/>
      <c r="BE459" s="114"/>
      <c r="BF459" s="114"/>
      <c r="BG459" s="114"/>
      <c r="BH459" s="114"/>
      <c r="BI459" s="114"/>
      <c r="BJ459" s="114"/>
      <c r="BK459" s="114"/>
      <c r="BL459" s="114"/>
      <c r="BM459" s="114"/>
      <c r="BN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c r="AJ460" s="114"/>
      <c r="AK460" s="114"/>
      <c r="AL460" s="114"/>
      <c r="AM460" s="114"/>
      <c r="AN460" s="114"/>
      <c r="AO460" s="114"/>
      <c r="AP460" s="114"/>
      <c r="AQ460" s="114"/>
      <c r="AR460" s="114"/>
      <c r="AS460" s="114"/>
      <c r="AT460" s="114"/>
      <c r="AU460" s="114"/>
      <c r="AV460" s="114"/>
      <c r="AW460" s="114"/>
      <c r="AX460" s="114"/>
      <c r="AY460" s="114"/>
      <c r="AZ460" s="114"/>
      <c r="BA460" s="114"/>
      <c r="BB460" s="114"/>
      <c r="BC460" s="114"/>
      <c r="BD460" s="114"/>
      <c r="BE460" s="114"/>
      <c r="BF460" s="114"/>
      <c r="BG460" s="114"/>
      <c r="BH460" s="114"/>
      <c r="BI460" s="114"/>
      <c r="BJ460" s="114"/>
      <c r="BK460" s="114"/>
      <c r="BL460" s="114"/>
      <c r="BM460" s="114"/>
      <c r="BN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c r="AJ461" s="114"/>
      <c r="AK461" s="114"/>
      <c r="AL461" s="114"/>
      <c r="AM461" s="114"/>
      <c r="AN461" s="114"/>
      <c r="AO461" s="114"/>
      <c r="AP461" s="114"/>
      <c r="AQ461" s="114"/>
      <c r="AR461" s="114"/>
      <c r="AS461" s="114"/>
      <c r="AT461" s="114"/>
      <c r="AU461" s="114"/>
      <c r="AV461" s="114"/>
      <c r="AW461" s="114"/>
      <c r="AX461" s="114"/>
      <c r="AY461" s="114"/>
      <c r="AZ461" s="114"/>
      <c r="BA461" s="114"/>
      <c r="BB461" s="114"/>
      <c r="BC461" s="114"/>
      <c r="BD461" s="114"/>
      <c r="BE461" s="114"/>
      <c r="BF461" s="114"/>
      <c r="BG461" s="114"/>
      <c r="BH461" s="114"/>
      <c r="BI461" s="114"/>
      <c r="BJ461" s="114"/>
      <c r="BK461" s="114"/>
      <c r="BL461" s="114"/>
      <c r="BM461" s="114"/>
      <c r="BN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c r="AJ462" s="114"/>
      <c r="AK462" s="114"/>
      <c r="AL462" s="114"/>
      <c r="AM462" s="114"/>
      <c r="AN462" s="114"/>
      <c r="AO462" s="114"/>
      <c r="AP462" s="114"/>
      <c r="AQ462" s="114"/>
      <c r="AR462" s="114"/>
      <c r="AS462" s="114"/>
      <c r="AT462" s="114"/>
      <c r="AU462" s="114"/>
      <c r="AV462" s="114"/>
      <c r="AW462" s="114"/>
      <c r="AX462" s="114"/>
      <c r="AY462" s="114"/>
      <c r="AZ462" s="114"/>
      <c r="BA462" s="114"/>
      <c r="BB462" s="114"/>
      <c r="BC462" s="114"/>
      <c r="BD462" s="114"/>
      <c r="BE462" s="114"/>
      <c r="BF462" s="114"/>
      <c r="BG462" s="114"/>
      <c r="BH462" s="114"/>
      <c r="BI462" s="114"/>
      <c r="BJ462" s="114"/>
      <c r="BK462" s="114"/>
      <c r="BL462" s="114"/>
      <c r="BM462" s="114"/>
      <c r="BN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c r="AJ463" s="114"/>
      <c r="AK463" s="114"/>
      <c r="AL463" s="114"/>
      <c r="AM463" s="114"/>
      <c r="AN463" s="114"/>
      <c r="AO463" s="114"/>
      <c r="AP463" s="114"/>
      <c r="AQ463" s="114"/>
      <c r="AR463" s="114"/>
      <c r="AS463" s="114"/>
      <c r="AT463" s="114"/>
      <c r="AU463" s="114"/>
      <c r="AV463" s="114"/>
      <c r="AW463" s="114"/>
      <c r="AX463" s="114"/>
      <c r="AY463" s="114"/>
      <c r="AZ463" s="114"/>
      <c r="BA463" s="114"/>
      <c r="BB463" s="114"/>
      <c r="BC463" s="114"/>
      <c r="BD463" s="114"/>
      <c r="BE463" s="114"/>
      <c r="BF463" s="114"/>
      <c r="BG463" s="114"/>
      <c r="BH463" s="114"/>
      <c r="BI463" s="114"/>
      <c r="BJ463" s="114"/>
      <c r="BK463" s="114"/>
      <c r="BL463" s="114"/>
      <c r="BM463" s="114"/>
      <c r="BN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c r="AJ464" s="114"/>
      <c r="AK464" s="114"/>
      <c r="AL464" s="114"/>
      <c r="AM464" s="114"/>
      <c r="AN464" s="114"/>
      <c r="AO464" s="114"/>
      <c r="AP464" s="114"/>
      <c r="AQ464" s="114"/>
      <c r="AR464" s="114"/>
      <c r="AS464" s="114"/>
      <c r="AT464" s="114"/>
      <c r="AU464" s="114"/>
      <c r="AV464" s="114"/>
      <c r="AW464" s="114"/>
      <c r="AX464" s="114"/>
      <c r="AY464" s="114"/>
      <c r="AZ464" s="114"/>
      <c r="BA464" s="114"/>
      <c r="BB464" s="114"/>
      <c r="BC464" s="114"/>
      <c r="BD464" s="114"/>
      <c r="BE464" s="114"/>
      <c r="BF464" s="114"/>
      <c r="BG464" s="114"/>
      <c r="BH464" s="114"/>
      <c r="BI464" s="114"/>
      <c r="BJ464" s="114"/>
      <c r="BK464" s="114"/>
      <c r="BL464" s="114"/>
      <c r="BM464" s="114"/>
      <c r="BN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c r="AJ465" s="114"/>
      <c r="AK465" s="114"/>
      <c r="AL465" s="114"/>
      <c r="AM465" s="114"/>
      <c r="AN465" s="114"/>
      <c r="AO465" s="114"/>
      <c r="AP465" s="114"/>
      <c r="AQ465" s="114"/>
      <c r="AR465" s="114"/>
      <c r="AS465" s="114"/>
      <c r="AT465" s="114"/>
      <c r="AU465" s="114"/>
      <c r="AV465" s="114"/>
      <c r="AW465" s="114"/>
      <c r="AX465" s="114"/>
      <c r="AY465" s="114"/>
      <c r="AZ465" s="114"/>
      <c r="BA465" s="114"/>
      <c r="BB465" s="114"/>
      <c r="BC465" s="114"/>
      <c r="BD465" s="114"/>
      <c r="BE465" s="114"/>
      <c r="BF465" s="114"/>
      <c r="BG465" s="114"/>
      <c r="BH465" s="114"/>
      <c r="BI465" s="114"/>
      <c r="BJ465" s="114"/>
      <c r="BK465" s="114"/>
      <c r="BL465" s="114"/>
      <c r="BM465" s="114"/>
      <c r="BN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c r="AJ466" s="114"/>
      <c r="AK466" s="114"/>
      <c r="AL466" s="114"/>
      <c r="AM466" s="114"/>
      <c r="AN466" s="114"/>
      <c r="AO466" s="114"/>
      <c r="AP466" s="114"/>
      <c r="AQ466" s="114"/>
      <c r="AR466" s="114"/>
      <c r="AS466" s="114"/>
      <c r="AT466" s="114"/>
      <c r="AU466" s="114"/>
      <c r="AV466" s="114"/>
      <c r="AW466" s="114"/>
      <c r="AX466" s="114"/>
      <c r="AY466" s="114"/>
      <c r="AZ466" s="114"/>
      <c r="BA466" s="114"/>
      <c r="BB466" s="114"/>
      <c r="BC466" s="114"/>
      <c r="BD466" s="114"/>
      <c r="BE466" s="114"/>
      <c r="BF466" s="114"/>
      <c r="BG466" s="114"/>
      <c r="BH466" s="114"/>
      <c r="BI466" s="114"/>
      <c r="BJ466" s="114"/>
      <c r="BK466" s="114"/>
      <c r="BL466" s="114"/>
      <c r="BM466" s="114"/>
      <c r="BN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c r="AJ467" s="114"/>
      <c r="AK467" s="114"/>
      <c r="AL467" s="114"/>
      <c r="AM467" s="114"/>
      <c r="AN467" s="114"/>
      <c r="AO467" s="114"/>
      <c r="AP467" s="114"/>
      <c r="AQ467" s="114"/>
      <c r="AR467" s="114"/>
      <c r="AS467" s="114"/>
      <c r="AT467" s="114"/>
      <c r="AU467" s="114"/>
      <c r="AV467" s="114"/>
      <c r="AW467" s="114"/>
      <c r="AX467" s="114"/>
      <c r="AY467" s="114"/>
      <c r="AZ467" s="114"/>
      <c r="BA467" s="114"/>
      <c r="BB467" s="114"/>
      <c r="BC467" s="114"/>
      <c r="BD467" s="114"/>
      <c r="BE467" s="114"/>
      <c r="BF467" s="114"/>
      <c r="BG467" s="114"/>
      <c r="BH467" s="114"/>
      <c r="BI467" s="114"/>
      <c r="BJ467" s="114"/>
      <c r="BK467" s="114"/>
      <c r="BL467" s="114"/>
      <c r="BM467" s="114"/>
      <c r="BN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c r="AJ468" s="114"/>
      <c r="AK468" s="114"/>
      <c r="AL468" s="114"/>
      <c r="AM468" s="114"/>
      <c r="AN468" s="114"/>
      <c r="AO468" s="114"/>
      <c r="AP468" s="114"/>
      <c r="AQ468" s="114"/>
      <c r="AR468" s="114"/>
      <c r="AS468" s="114"/>
      <c r="AT468" s="114"/>
      <c r="AU468" s="114"/>
      <c r="AV468" s="114"/>
      <c r="AW468" s="114"/>
      <c r="AX468" s="114"/>
      <c r="AY468" s="114"/>
      <c r="AZ468" s="114"/>
      <c r="BA468" s="114"/>
      <c r="BB468" s="114"/>
      <c r="BC468" s="114"/>
      <c r="BD468" s="114"/>
      <c r="BE468" s="114"/>
      <c r="BF468" s="114"/>
      <c r="BG468" s="114"/>
      <c r="BH468" s="114"/>
      <c r="BI468" s="114"/>
      <c r="BJ468" s="114"/>
      <c r="BK468" s="114"/>
      <c r="BL468" s="114"/>
      <c r="BM468" s="114"/>
      <c r="BN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c r="AJ469" s="114"/>
      <c r="AK469" s="114"/>
      <c r="AL469" s="114"/>
      <c r="AM469" s="114"/>
      <c r="AN469" s="114"/>
      <c r="AO469" s="114"/>
      <c r="AP469" s="114"/>
      <c r="AQ469" s="114"/>
      <c r="AR469" s="114"/>
      <c r="AS469" s="114"/>
      <c r="AT469" s="114"/>
      <c r="AU469" s="114"/>
      <c r="AV469" s="114"/>
      <c r="AW469" s="114"/>
      <c r="AX469" s="114"/>
      <c r="AY469" s="114"/>
      <c r="AZ469" s="114"/>
      <c r="BA469" s="114"/>
      <c r="BB469" s="114"/>
      <c r="BC469" s="114"/>
      <c r="BD469" s="114"/>
      <c r="BE469" s="114"/>
      <c r="BF469" s="114"/>
      <c r="BG469" s="114"/>
      <c r="BH469" s="114"/>
      <c r="BI469" s="114"/>
      <c r="BJ469" s="114"/>
      <c r="BK469" s="114"/>
      <c r="BL469" s="114"/>
      <c r="BM469" s="114"/>
      <c r="BN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c r="AJ470" s="114"/>
      <c r="AK470" s="114"/>
      <c r="AL470" s="114"/>
      <c r="AM470" s="114"/>
      <c r="AN470" s="114"/>
      <c r="AO470" s="114"/>
      <c r="AP470" s="114"/>
      <c r="AQ470" s="114"/>
      <c r="AR470" s="114"/>
      <c r="AS470" s="114"/>
      <c r="AT470" s="114"/>
      <c r="AU470" s="114"/>
      <c r="AV470" s="114"/>
      <c r="AW470" s="114"/>
      <c r="AX470" s="114"/>
      <c r="AY470" s="114"/>
      <c r="AZ470" s="114"/>
      <c r="BA470" s="114"/>
      <c r="BB470" s="114"/>
      <c r="BC470" s="114"/>
      <c r="BD470" s="114"/>
      <c r="BE470" s="114"/>
      <c r="BF470" s="114"/>
      <c r="BG470" s="114"/>
      <c r="BH470" s="114"/>
      <c r="BI470" s="114"/>
      <c r="BJ470" s="114"/>
      <c r="BK470" s="114"/>
      <c r="BL470" s="114"/>
      <c r="BM470" s="114"/>
      <c r="BN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c r="AJ471" s="114"/>
      <c r="AK471" s="114"/>
      <c r="AL471" s="114"/>
      <c r="AM471" s="114"/>
      <c r="AN471" s="114"/>
      <c r="AO471" s="114"/>
      <c r="AP471" s="114"/>
      <c r="AQ471" s="114"/>
      <c r="AR471" s="114"/>
      <c r="AS471" s="114"/>
      <c r="AT471" s="114"/>
      <c r="AU471" s="114"/>
      <c r="AV471" s="114"/>
      <c r="AW471" s="114"/>
      <c r="AX471" s="114"/>
      <c r="AY471" s="114"/>
      <c r="AZ471" s="114"/>
      <c r="BA471" s="114"/>
      <c r="BB471" s="114"/>
      <c r="BC471" s="114"/>
      <c r="BD471" s="114"/>
      <c r="BE471" s="114"/>
      <c r="BF471" s="114"/>
      <c r="BG471" s="114"/>
      <c r="BH471" s="114"/>
      <c r="BI471" s="114"/>
      <c r="BJ471" s="114"/>
      <c r="BK471" s="114"/>
      <c r="BL471" s="114"/>
      <c r="BM471" s="114"/>
      <c r="BN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c r="AJ472" s="114"/>
      <c r="AK472" s="114"/>
      <c r="AL472" s="114"/>
      <c r="AM472" s="114"/>
      <c r="AN472" s="114"/>
      <c r="AO472" s="114"/>
      <c r="AP472" s="114"/>
      <c r="AQ472" s="114"/>
      <c r="AR472" s="114"/>
      <c r="AS472" s="114"/>
      <c r="AT472" s="114"/>
      <c r="AU472" s="114"/>
      <c r="AV472" s="114"/>
      <c r="AW472" s="114"/>
      <c r="AX472" s="114"/>
      <c r="AY472" s="114"/>
      <c r="AZ472" s="114"/>
      <c r="BA472" s="114"/>
      <c r="BB472" s="114"/>
      <c r="BC472" s="114"/>
      <c r="BD472" s="114"/>
      <c r="BE472" s="114"/>
      <c r="BF472" s="114"/>
      <c r="BG472" s="114"/>
      <c r="BH472" s="114"/>
      <c r="BI472" s="114"/>
      <c r="BJ472" s="114"/>
      <c r="BK472" s="114"/>
      <c r="BL472" s="114"/>
      <c r="BM472" s="114"/>
      <c r="BN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c r="AJ473" s="114"/>
      <c r="AK473" s="114"/>
      <c r="AL473" s="114"/>
      <c r="AM473" s="114"/>
      <c r="AN473" s="114"/>
      <c r="AO473" s="114"/>
      <c r="AP473" s="114"/>
      <c r="AQ473" s="114"/>
      <c r="AR473" s="114"/>
      <c r="AS473" s="114"/>
      <c r="AT473" s="114"/>
      <c r="AU473" s="114"/>
      <c r="AV473" s="114"/>
      <c r="AW473" s="114"/>
      <c r="AX473" s="114"/>
      <c r="AY473" s="114"/>
      <c r="AZ473" s="114"/>
      <c r="BA473" s="114"/>
      <c r="BB473" s="114"/>
      <c r="BC473" s="114"/>
      <c r="BD473" s="114"/>
      <c r="BE473" s="114"/>
      <c r="BF473" s="114"/>
      <c r="BG473" s="114"/>
      <c r="BH473" s="114"/>
      <c r="BI473" s="114"/>
      <c r="BJ473" s="114"/>
      <c r="BK473" s="114"/>
      <c r="BL473" s="114"/>
      <c r="BM473" s="114"/>
      <c r="BN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c r="AJ474" s="114"/>
      <c r="AK474" s="114"/>
      <c r="AL474" s="114"/>
      <c r="AM474" s="114"/>
      <c r="AN474" s="114"/>
      <c r="AO474" s="114"/>
      <c r="AP474" s="114"/>
      <c r="AQ474" s="114"/>
      <c r="AR474" s="114"/>
      <c r="AS474" s="114"/>
      <c r="AT474" s="114"/>
      <c r="AU474" s="114"/>
      <c r="AV474" s="114"/>
      <c r="AW474" s="114"/>
      <c r="AX474" s="114"/>
      <c r="AY474" s="114"/>
      <c r="AZ474" s="114"/>
      <c r="BA474" s="114"/>
      <c r="BB474" s="114"/>
      <c r="BC474" s="114"/>
      <c r="BD474" s="114"/>
      <c r="BE474" s="114"/>
      <c r="BF474" s="114"/>
      <c r="BG474" s="114"/>
      <c r="BH474" s="114"/>
      <c r="BI474" s="114"/>
      <c r="BJ474" s="114"/>
      <c r="BK474" s="114"/>
      <c r="BL474" s="114"/>
      <c r="BM474" s="114"/>
      <c r="BN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c r="AJ475" s="114"/>
      <c r="AK475" s="114"/>
      <c r="AL475" s="114"/>
      <c r="AM475" s="114"/>
      <c r="AN475" s="114"/>
      <c r="AO475" s="114"/>
      <c r="AP475" s="114"/>
      <c r="AQ475" s="114"/>
      <c r="AR475" s="114"/>
      <c r="AS475" s="114"/>
      <c r="AT475" s="114"/>
      <c r="AU475" s="114"/>
      <c r="AV475" s="114"/>
      <c r="AW475" s="114"/>
      <c r="AX475" s="114"/>
      <c r="AY475" s="114"/>
      <c r="AZ475" s="114"/>
      <c r="BA475" s="114"/>
      <c r="BB475" s="114"/>
      <c r="BC475" s="114"/>
      <c r="BD475" s="114"/>
      <c r="BE475" s="114"/>
      <c r="BF475" s="114"/>
      <c r="BG475" s="114"/>
      <c r="BH475" s="114"/>
      <c r="BI475" s="114"/>
      <c r="BJ475" s="114"/>
      <c r="BK475" s="114"/>
      <c r="BL475" s="114"/>
      <c r="BM475" s="114"/>
      <c r="BN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c r="AJ476" s="114"/>
      <c r="AK476" s="114"/>
      <c r="AL476" s="114"/>
      <c r="AM476" s="114"/>
      <c r="AN476" s="114"/>
      <c r="AO476" s="114"/>
      <c r="AP476" s="114"/>
      <c r="AQ476" s="114"/>
      <c r="AR476" s="114"/>
      <c r="AS476" s="114"/>
      <c r="AT476" s="114"/>
      <c r="AU476" s="114"/>
      <c r="AV476" s="114"/>
      <c r="AW476" s="114"/>
      <c r="AX476" s="114"/>
      <c r="AY476" s="114"/>
      <c r="AZ476" s="114"/>
      <c r="BA476" s="114"/>
      <c r="BB476" s="114"/>
      <c r="BC476" s="114"/>
      <c r="BD476" s="114"/>
      <c r="BE476" s="114"/>
      <c r="BF476" s="114"/>
      <c r="BG476" s="114"/>
      <c r="BH476" s="114"/>
      <c r="BI476" s="114"/>
      <c r="BJ476" s="114"/>
      <c r="BK476" s="114"/>
      <c r="BL476" s="114"/>
      <c r="BM476" s="114"/>
      <c r="BN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c r="AJ477" s="114"/>
      <c r="AK477" s="114"/>
      <c r="AL477" s="114"/>
      <c r="AM477" s="114"/>
      <c r="AN477" s="114"/>
      <c r="AO477" s="114"/>
      <c r="AP477" s="114"/>
      <c r="AQ477" s="114"/>
      <c r="AR477" s="114"/>
      <c r="AS477" s="114"/>
      <c r="AT477" s="114"/>
      <c r="AU477" s="114"/>
      <c r="AV477" s="114"/>
      <c r="AW477" s="114"/>
      <c r="AX477" s="114"/>
      <c r="AY477" s="114"/>
      <c r="AZ477" s="114"/>
      <c r="BA477" s="114"/>
      <c r="BB477" s="114"/>
      <c r="BC477" s="114"/>
      <c r="BD477" s="114"/>
      <c r="BE477" s="114"/>
      <c r="BF477" s="114"/>
      <c r="BG477" s="114"/>
      <c r="BH477" s="114"/>
      <c r="BI477" s="114"/>
      <c r="BJ477" s="114"/>
      <c r="BK477" s="114"/>
      <c r="BL477" s="114"/>
      <c r="BM477" s="114"/>
      <c r="BN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c r="AJ478" s="114"/>
      <c r="AK478" s="114"/>
      <c r="AL478" s="114"/>
      <c r="AM478" s="114"/>
      <c r="AN478" s="114"/>
      <c r="AO478" s="114"/>
      <c r="AP478" s="114"/>
      <c r="AQ478" s="114"/>
      <c r="AR478" s="114"/>
      <c r="AS478" s="114"/>
      <c r="AT478" s="114"/>
      <c r="AU478" s="114"/>
      <c r="AV478" s="114"/>
      <c r="AW478" s="114"/>
      <c r="AX478" s="114"/>
      <c r="AY478" s="114"/>
      <c r="AZ478" s="114"/>
      <c r="BA478" s="114"/>
      <c r="BB478" s="114"/>
      <c r="BC478" s="114"/>
      <c r="BD478" s="114"/>
      <c r="BE478" s="114"/>
      <c r="BF478" s="114"/>
      <c r="BG478" s="114"/>
      <c r="BH478" s="114"/>
      <c r="BI478" s="114"/>
      <c r="BJ478" s="114"/>
      <c r="BK478" s="114"/>
      <c r="BL478" s="114"/>
      <c r="BM478" s="114"/>
      <c r="BN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c r="AJ479" s="114"/>
      <c r="AK479" s="114"/>
      <c r="AL479" s="114"/>
      <c r="AM479" s="114"/>
      <c r="AN479" s="114"/>
      <c r="AO479" s="114"/>
      <c r="AP479" s="114"/>
      <c r="AQ479" s="114"/>
      <c r="AR479" s="114"/>
      <c r="AS479" s="114"/>
      <c r="AT479" s="114"/>
      <c r="AU479" s="114"/>
      <c r="AV479" s="114"/>
      <c r="AW479" s="114"/>
      <c r="AX479" s="114"/>
      <c r="AY479" s="114"/>
      <c r="AZ479" s="114"/>
      <c r="BA479" s="114"/>
      <c r="BB479" s="114"/>
      <c r="BC479" s="114"/>
      <c r="BD479" s="114"/>
      <c r="BE479" s="114"/>
      <c r="BF479" s="114"/>
      <c r="BG479" s="114"/>
      <c r="BH479" s="114"/>
      <c r="BI479" s="114"/>
      <c r="BJ479" s="114"/>
      <c r="BK479" s="114"/>
      <c r="BL479" s="114"/>
      <c r="BM479" s="114"/>
      <c r="BN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c r="AJ480" s="114"/>
      <c r="AK480" s="114"/>
      <c r="AL480" s="114"/>
      <c r="AM480" s="114"/>
      <c r="AN480" s="114"/>
      <c r="AO480" s="114"/>
      <c r="AP480" s="114"/>
      <c r="AQ480" s="114"/>
      <c r="AR480" s="114"/>
      <c r="AS480" s="114"/>
      <c r="AT480" s="114"/>
      <c r="AU480" s="114"/>
      <c r="AV480" s="114"/>
      <c r="AW480" s="114"/>
      <c r="AX480" s="114"/>
      <c r="AY480" s="114"/>
      <c r="AZ480" s="114"/>
      <c r="BA480" s="114"/>
      <c r="BB480" s="114"/>
      <c r="BC480" s="114"/>
      <c r="BD480" s="114"/>
      <c r="BE480" s="114"/>
      <c r="BF480" s="114"/>
      <c r="BG480" s="114"/>
      <c r="BH480" s="114"/>
      <c r="BI480" s="114"/>
      <c r="BJ480" s="114"/>
      <c r="BK480" s="114"/>
      <c r="BL480" s="114"/>
      <c r="BM480" s="114"/>
      <c r="BN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c r="AJ481" s="114"/>
      <c r="AK481" s="114"/>
      <c r="AL481" s="114"/>
      <c r="AM481" s="114"/>
      <c r="AN481" s="114"/>
      <c r="AO481" s="114"/>
      <c r="AP481" s="114"/>
      <c r="AQ481" s="114"/>
      <c r="AR481" s="114"/>
      <c r="AS481" s="114"/>
      <c r="AT481" s="114"/>
      <c r="AU481" s="114"/>
      <c r="AV481" s="114"/>
      <c r="AW481" s="114"/>
      <c r="AX481" s="114"/>
      <c r="AY481" s="114"/>
      <c r="AZ481" s="114"/>
      <c r="BA481" s="114"/>
      <c r="BB481" s="114"/>
      <c r="BC481" s="114"/>
      <c r="BD481" s="114"/>
      <c r="BE481" s="114"/>
      <c r="BF481" s="114"/>
      <c r="BG481" s="114"/>
      <c r="BH481" s="114"/>
      <c r="BI481" s="114"/>
      <c r="BJ481" s="114"/>
      <c r="BK481" s="114"/>
      <c r="BL481" s="114"/>
      <c r="BM481" s="114"/>
      <c r="BN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c r="AJ482" s="114"/>
      <c r="AK482" s="114"/>
      <c r="AL482" s="114"/>
      <c r="AM482" s="114"/>
      <c r="AN482" s="114"/>
      <c r="AO482" s="114"/>
      <c r="AP482" s="114"/>
      <c r="AQ482" s="114"/>
      <c r="AR482" s="114"/>
      <c r="AS482" s="114"/>
      <c r="AT482" s="114"/>
      <c r="AU482" s="114"/>
      <c r="AV482" s="114"/>
      <c r="AW482" s="114"/>
      <c r="AX482" s="114"/>
      <c r="AY482" s="114"/>
      <c r="AZ482" s="114"/>
      <c r="BA482" s="114"/>
      <c r="BB482" s="114"/>
      <c r="BC482" s="114"/>
      <c r="BD482" s="114"/>
      <c r="BE482" s="114"/>
      <c r="BF482" s="114"/>
      <c r="BG482" s="114"/>
      <c r="BH482" s="114"/>
      <c r="BI482" s="114"/>
      <c r="BJ482" s="114"/>
      <c r="BK482" s="114"/>
      <c r="BL482" s="114"/>
      <c r="BM482" s="114"/>
      <c r="BN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c r="AJ483" s="114"/>
      <c r="AK483" s="114"/>
      <c r="AL483" s="114"/>
      <c r="AM483" s="114"/>
      <c r="AN483" s="114"/>
      <c r="AO483" s="114"/>
      <c r="AP483" s="114"/>
      <c r="AQ483" s="114"/>
      <c r="AR483" s="114"/>
      <c r="AS483" s="114"/>
      <c r="AT483" s="114"/>
      <c r="AU483" s="114"/>
      <c r="AV483" s="114"/>
      <c r="AW483" s="114"/>
      <c r="AX483" s="114"/>
      <c r="AY483" s="114"/>
      <c r="AZ483" s="114"/>
      <c r="BA483" s="114"/>
      <c r="BB483" s="114"/>
      <c r="BC483" s="114"/>
      <c r="BD483" s="114"/>
      <c r="BE483" s="114"/>
      <c r="BF483" s="114"/>
      <c r="BG483" s="114"/>
      <c r="BH483" s="114"/>
      <c r="BI483" s="114"/>
      <c r="BJ483" s="114"/>
      <c r="BK483" s="114"/>
      <c r="BL483" s="114"/>
      <c r="BM483" s="114"/>
      <c r="BN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c r="AJ484" s="114"/>
      <c r="AK484" s="114"/>
      <c r="AL484" s="114"/>
      <c r="AM484" s="114"/>
      <c r="AN484" s="114"/>
      <c r="AO484" s="114"/>
      <c r="AP484" s="114"/>
      <c r="AQ484" s="114"/>
      <c r="AR484" s="114"/>
      <c r="AS484" s="114"/>
      <c r="AT484" s="114"/>
      <c r="AU484" s="114"/>
      <c r="AV484" s="114"/>
      <c r="AW484" s="114"/>
      <c r="AX484" s="114"/>
      <c r="AY484" s="114"/>
      <c r="AZ484" s="114"/>
      <c r="BA484" s="114"/>
      <c r="BB484" s="114"/>
      <c r="BC484" s="114"/>
      <c r="BD484" s="114"/>
      <c r="BE484" s="114"/>
      <c r="BF484" s="114"/>
      <c r="BG484" s="114"/>
      <c r="BH484" s="114"/>
      <c r="BI484" s="114"/>
      <c r="BJ484" s="114"/>
      <c r="BK484" s="114"/>
      <c r="BL484" s="114"/>
      <c r="BM484" s="114"/>
      <c r="BN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c r="AJ485" s="114"/>
      <c r="AK485" s="114"/>
      <c r="AL485" s="114"/>
      <c r="AM485" s="114"/>
      <c r="AN485" s="114"/>
      <c r="AO485" s="114"/>
      <c r="AP485" s="114"/>
      <c r="AQ485" s="114"/>
      <c r="AR485" s="114"/>
      <c r="AS485" s="114"/>
      <c r="AT485" s="114"/>
      <c r="AU485" s="114"/>
      <c r="AV485" s="114"/>
      <c r="AW485" s="114"/>
      <c r="AX485" s="114"/>
      <c r="AY485" s="114"/>
      <c r="AZ485" s="114"/>
      <c r="BA485" s="114"/>
      <c r="BB485" s="114"/>
      <c r="BC485" s="114"/>
      <c r="BD485" s="114"/>
      <c r="BE485" s="114"/>
      <c r="BF485" s="114"/>
      <c r="BG485" s="114"/>
      <c r="BH485" s="114"/>
      <c r="BI485" s="114"/>
      <c r="BJ485" s="114"/>
      <c r="BK485" s="114"/>
      <c r="BL485" s="114"/>
      <c r="BM485" s="114"/>
      <c r="BN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c r="AJ486" s="114"/>
      <c r="AK486" s="114"/>
      <c r="AL486" s="114"/>
      <c r="AM486" s="114"/>
      <c r="AN486" s="114"/>
      <c r="AO486" s="114"/>
      <c r="AP486" s="114"/>
      <c r="AQ486" s="114"/>
      <c r="AR486" s="114"/>
      <c r="AS486" s="114"/>
      <c r="AT486" s="114"/>
      <c r="AU486" s="114"/>
      <c r="AV486" s="114"/>
      <c r="AW486" s="114"/>
      <c r="AX486" s="114"/>
      <c r="AY486" s="114"/>
      <c r="AZ486" s="114"/>
      <c r="BA486" s="114"/>
      <c r="BB486" s="114"/>
      <c r="BC486" s="114"/>
      <c r="BD486" s="114"/>
      <c r="BE486" s="114"/>
      <c r="BF486" s="114"/>
      <c r="BG486" s="114"/>
      <c r="BH486" s="114"/>
      <c r="BI486" s="114"/>
      <c r="BJ486" s="114"/>
      <c r="BK486" s="114"/>
      <c r="BL486" s="114"/>
      <c r="BM486" s="114"/>
      <c r="BN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c r="AJ487" s="114"/>
      <c r="AK487" s="114"/>
      <c r="AL487" s="114"/>
      <c r="AM487" s="114"/>
      <c r="AN487" s="114"/>
      <c r="AO487" s="114"/>
      <c r="AP487" s="114"/>
      <c r="AQ487" s="114"/>
      <c r="AR487" s="114"/>
      <c r="AS487" s="114"/>
      <c r="AT487" s="114"/>
      <c r="AU487" s="114"/>
      <c r="AV487" s="114"/>
      <c r="AW487" s="114"/>
      <c r="AX487" s="114"/>
      <c r="AY487" s="114"/>
      <c r="AZ487" s="114"/>
      <c r="BA487" s="114"/>
      <c r="BB487" s="114"/>
      <c r="BC487" s="114"/>
      <c r="BD487" s="114"/>
      <c r="BE487" s="114"/>
      <c r="BF487" s="114"/>
      <c r="BG487" s="114"/>
      <c r="BH487" s="114"/>
      <c r="BI487" s="114"/>
      <c r="BJ487" s="114"/>
      <c r="BK487" s="114"/>
      <c r="BL487" s="114"/>
      <c r="BM487" s="114"/>
      <c r="BN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c r="AJ488" s="114"/>
      <c r="AK488" s="114"/>
      <c r="AL488" s="114"/>
      <c r="AM488" s="114"/>
      <c r="AN488" s="114"/>
      <c r="AO488" s="114"/>
      <c r="AP488" s="114"/>
      <c r="AQ488" s="114"/>
      <c r="AR488" s="114"/>
      <c r="AS488" s="114"/>
      <c r="AT488" s="114"/>
      <c r="AU488" s="114"/>
      <c r="AV488" s="114"/>
      <c r="AW488" s="114"/>
      <c r="AX488" s="114"/>
      <c r="AY488" s="114"/>
      <c r="AZ488" s="114"/>
      <c r="BA488" s="114"/>
      <c r="BB488" s="114"/>
      <c r="BC488" s="114"/>
      <c r="BD488" s="114"/>
      <c r="BE488" s="114"/>
      <c r="BF488" s="114"/>
      <c r="BG488" s="114"/>
      <c r="BH488" s="114"/>
      <c r="BI488" s="114"/>
      <c r="BJ488" s="114"/>
      <c r="BK488" s="114"/>
      <c r="BL488" s="114"/>
      <c r="BM488" s="114"/>
      <c r="BN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c r="AJ489" s="114"/>
      <c r="AK489" s="114"/>
      <c r="AL489" s="114"/>
      <c r="AM489" s="114"/>
      <c r="AN489" s="114"/>
      <c r="AO489" s="114"/>
      <c r="AP489" s="114"/>
      <c r="AQ489" s="114"/>
      <c r="AR489" s="114"/>
      <c r="AS489" s="114"/>
      <c r="AT489" s="114"/>
      <c r="AU489" s="114"/>
      <c r="AV489" s="114"/>
      <c r="AW489" s="114"/>
      <c r="AX489" s="114"/>
      <c r="AY489" s="114"/>
      <c r="AZ489" s="114"/>
      <c r="BA489" s="114"/>
      <c r="BB489" s="114"/>
      <c r="BC489" s="114"/>
      <c r="BD489" s="114"/>
      <c r="BE489" s="114"/>
      <c r="BF489" s="114"/>
      <c r="BG489" s="114"/>
      <c r="BH489" s="114"/>
      <c r="BI489" s="114"/>
      <c r="BJ489" s="114"/>
      <c r="BK489" s="114"/>
      <c r="BL489" s="114"/>
      <c r="BM489" s="114"/>
      <c r="BN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c r="AJ490" s="114"/>
      <c r="AK490" s="114"/>
      <c r="AL490" s="114"/>
      <c r="AM490" s="114"/>
      <c r="AN490" s="114"/>
      <c r="AO490" s="114"/>
      <c r="AP490" s="114"/>
      <c r="AQ490" s="114"/>
      <c r="AR490" s="114"/>
      <c r="AS490" s="114"/>
      <c r="AT490" s="114"/>
      <c r="AU490" s="114"/>
      <c r="AV490" s="114"/>
      <c r="AW490" s="114"/>
      <c r="AX490" s="114"/>
      <c r="AY490" s="114"/>
      <c r="AZ490" s="114"/>
      <c r="BA490" s="114"/>
      <c r="BB490" s="114"/>
      <c r="BC490" s="114"/>
      <c r="BD490" s="114"/>
      <c r="BE490" s="114"/>
      <c r="BF490" s="114"/>
      <c r="BG490" s="114"/>
      <c r="BH490" s="114"/>
      <c r="BI490" s="114"/>
      <c r="BJ490" s="114"/>
      <c r="BK490" s="114"/>
      <c r="BL490" s="114"/>
      <c r="BM490" s="114"/>
      <c r="BN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c r="AJ491" s="114"/>
      <c r="AK491" s="114"/>
      <c r="AL491" s="114"/>
      <c r="AM491" s="114"/>
      <c r="AN491" s="114"/>
      <c r="AO491" s="114"/>
      <c r="AP491" s="114"/>
      <c r="AQ491" s="114"/>
      <c r="AR491" s="114"/>
      <c r="AS491" s="114"/>
      <c r="AT491" s="114"/>
      <c r="AU491" s="114"/>
      <c r="AV491" s="114"/>
      <c r="AW491" s="114"/>
      <c r="AX491" s="114"/>
      <c r="AY491" s="114"/>
      <c r="AZ491" s="114"/>
      <c r="BA491" s="114"/>
      <c r="BB491" s="114"/>
      <c r="BC491" s="114"/>
      <c r="BD491" s="114"/>
      <c r="BE491" s="114"/>
      <c r="BF491" s="114"/>
      <c r="BG491" s="114"/>
      <c r="BH491" s="114"/>
      <c r="BI491" s="114"/>
      <c r="BJ491" s="114"/>
      <c r="BK491" s="114"/>
      <c r="BL491" s="114"/>
      <c r="BM491" s="114"/>
      <c r="BN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c r="AJ492" s="114"/>
      <c r="AK492" s="114"/>
      <c r="AL492" s="114"/>
      <c r="AM492" s="114"/>
      <c r="AN492" s="114"/>
      <c r="AO492" s="114"/>
      <c r="AP492" s="114"/>
      <c r="AQ492" s="114"/>
      <c r="AR492" s="114"/>
      <c r="AS492" s="114"/>
      <c r="AT492" s="114"/>
      <c r="AU492" s="114"/>
      <c r="AV492" s="114"/>
      <c r="AW492" s="114"/>
      <c r="AX492" s="114"/>
      <c r="AY492" s="114"/>
      <c r="AZ492" s="114"/>
      <c r="BA492" s="114"/>
      <c r="BB492" s="114"/>
      <c r="BC492" s="114"/>
      <c r="BD492" s="114"/>
      <c r="BE492" s="114"/>
      <c r="BF492" s="114"/>
      <c r="BG492" s="114"/>
      <c r="BH492" s="114"/>
      <c r="BI492" s="114"/>
      <c r="BJ492" s="114"/>
      <c r="BK492" s="114"/>
      <c r="BL492" s="114"/>
      <c r="BM492" s="114"/>
      <c r="BN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c r="AJ493" s="114"/>
      <c r="AK493" s="114"/>
      <c r="AL493" s="114"/>
      <c r="AM493" s="114"/>
      <c r="AN493" s="114"/>
      <c r="AO493" s="114"/>
      <c r="AP493" s="114"/>
      <c r="AQ493" s="114"/>
      <c r="AR493" s="114"/>
      <c r="AS493" s="114"/>
      <c r="AT493" s="114"/>
      <c r="AU493" s="114"/>
      <c r="AV493" s="114"/>
      <c r="AW493" s="114"/>
      <c r="AX493" s="114"/>
      <c r="AY493" s="114"/>
      <c r="AZ493" s="114"/>
      <c r="BA493" s="114"/>
      <c r="BB493" s="114"/>
      <c r="BC493" s="114"/>
      <c r="BD493" s="114"/>
      <c r="BE493" s="114"/>
      <c r="BF493" s="114"/>
      <c r="BG493" s="114"/>
      <c r="BH493" s="114"/>
      <c r="BI493" s="114"/>
      <c r="BJ493" s="114"/>
      <c r="BK493" s="114"/>
      <c r="BL493" s="114"/>
      <c r="BM493" s="114"/>
      <c r="BN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c r="AJ494" s="114"/>
      <c r="AK494" s="114"/>
      <c r="AL494" s="114"/>
      <c r="AM494" s="114"/>
      <c r="AN494" s="114"/>
      <c r="AO494" s="114"/>
      <c r="AP494" s="114"/>
      <c r="AQ494" s="114"/>
      <c r="AR494" s="114"/>
      <c r="AS494" s="114"/>
      <c r="AT494" s="114"/>
      <c r="AU494" s="114"/>
      <c r="AV494" s="114"/>
      <c r="AW494" s="114"/>
      <c r="AX494" s="114"/>
      <c r="AY494" s="114"/>
      <c r="AZ494" s="114"/>
      <c r="BA494" s="114"/>
      <c r="BB494" s="114"/>
      <c r="BC494" s="114"/>
      <c r="BD494" s="114"/>
      <c r="BE494" s="114"/>
      <c r="BF494" s="114"/>
      <c r="BG494" s="114"/>
      <c r="BH494" s="114"/>
      <c r="BI494" s="114"/>
      <c r="BJ494" s="114"/>
      <c r="BK494" s="114"/>
      <c r="BL494" s="114"/>
      <c r="BM494" s="114"/>
      <c r="BN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c r="AJ495" s="114"/>
      <c r="AK495" s="114"/>
      <c r="AL495" s="114"/>
      <c r="AM495" s="114"/>
      <c r="AN495" s="114"/>
      <c r="AO495" s="114"/>
      <c r="AP495" s="114"/>
      <c r="AQ495" s="114"/>
      <c r="AR495" s="114"/>
      <c r="AS495" s="114"/>
      <c r="AT495" s="114"/>
      <c r="AU495" s="114"/>
      <c r="AV495" s="114"/>
      <c r="AW495" s="114"/>
      <c r="AX495" s="114"/>
      <c r="AY495" s="114"/>
      <c r="AZ495" s="114"/>
      <c r="BA495" s="114"/>
      <c r="BB495" s="114"/>
      <c r="BC495" s="114"/>
      <c r="BD495" s="114"/>
      <c r="BE495" s="114"/>
      <c r="BF495" s="114"/>
      <c r="BG495" s="114"/>
      <c r="BH495" s="114"/>
      <c r="BI495" s="114"/>
      <c r="BJ495" s="114"/>
      <c r="BK495" s="114"/>
      <c r="BL495" s="114"/>
      <c r="BM495" s="114"/>
      <c r="BN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c r="AJ496" s="114"/>
      <c r="AK496" s="114"/>
      <c r="AL496" s="114"/>
      <c r="AM496" s="114"/>
      <c r="AN496" s="114"/>
      <c r="AO496" s="114"/>
      <c r="AP496" s="114"/>
      <c r="AQ496" s="114"/>
      <c r="AR496" s="114"/>
      <c r="AS496" s="114"/>
      <c r="AT496" s="114"/>
      <c r="AU496" s="114"/>
      <c r="AV496" s="114"/>
      <c r="AW496" s="114"/>
      <c r="AX496" s="114"/>
      <c r="AY496" s="114"/>
      <c r="AZ496" s="114"/>
      <c r="BA496" s="114"/>
      <c r="BB496" s="114"/>
      <c r="BC496" s="114"/>
      <c r="BD496" s="114"/>
      <c r="BE496" s="114"/>
      <c r="BF496" s="114"/>
      <c r="BG496" s="114"/>
      <c r="BH496" s="114"/>
      <c r="BI496" s="114"/>
      <c r="BJ496" s="114"/>
      <c r="BK496" s="114"/>
      <c r="BL496" s="114"/>
      <c r="BM496" s="114"/>
      <c r="BN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c r="AJ497" s="114"/>
      <c r="AK497" s="114"/>
      <c r="AL497" s="114"/>
      <c r="AM497" s="114"/>
      <c r="AN497" s="114"/>
      <c r="AO497" s="114"/>
      <c r="AP497" s="114"/>
      <c r="AQ497" s="114"/>
      <c r="AR497" s="114"/>
      <c r="AS497" s="114"/>
      <c r="AT497" s="114"/>
      <c r="AU497" s="114"/>
      <c r="AV497" s="114"/>
      <c r="AW497" s="114"/>
      <c r="AX497" s="114"/>
      <c r="AY497" s="114"/>
      <c r="AZ497" s="114"/>
      <c r="BA497" s="114"/>
      <c r="BB497" s="114"/>
      <c r="BC497" s="114"/>
      <c r="BD497" s="114"/>
      <c r="BE497" s="114"/>
      <c r="BF497" s="114"/>
      <c r="BG497" s="114"/>
      <c r="BH497" s="114"/>
      <c r="BI497" s="114"/>
      <c r="BJ497" s="114"/>
      <c r="BK497" s="114"/>
      <c r="BL497" s="114"/>
      <c r="BM497" s="114"/>
      <c r="BN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c r="AJ498" s="114"/>
      <c r="AK498" s="114"/>
      <c r="AL498" s="114"/>
      <c r="AM498" s="114"/>
      <c r="AN498" s="114"/>
      <c r="AO498" s="114"/>
      <c r="AP498" s="114"/>
      <c r="AQ498" s="114"/>
      <c r="AR498" s="114"/>
      <c r="AS498" s="114"/>
      <c r="AT498" s="114"/>
      <c r="AU498" s="114"/>
      <c r="AV498" s="114"/>
      <c r="AW498" s="114"/>
      <c r="AX498" s="114"/>
      <c r="AY498" s="114"/>
      <c r="AZ498" s="114"/>
      <c r="BA498" s="114"/>
      <c r="BB498" s="114"/>
      <c r="BC498" s="114"/>
      <c r="BD498" s="114"/>
      <c r="BE498" s="114"/>
      <c r="BF498" s="114"/>
      <c r="BG498" s="114"/>
      <c r="BH498" s="114"/>
      <c r="BI498" s="114"/>
      <c r="BJ498" s="114"/>
      <c r="BK498" s="114"/>
      <c r="BL498" s="114"/>
      <c r="BM498" s="114"/>
      <c r="BN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c r="AJ499" s="114"/>
      <c r="AK499" s="114"/>
      <c r="AL499" s="114"/>
      <c r="AM499" s="114"/>
      <c r="AN499" s="114"/>
      <c r="AO499" s="114"/>
      <c r="AP499" s="114"/>
      <c r="AQ499" s="114"/>
      <c r="AR499" s="114"/>
      <c r="AS499" s="114"/>
      <c r="AT499" s="114"/>
      <c r="AU499" s="114"/>
      <c r="AV499" s="114"/>
      <c r="AW499" s="114"/>
      <c r="AX499" s="114"/>
      <c r="AY499" s="114"/>
      <c r="AZ499" s="114"/>
      <c r="BA499" s="114"/>
      <c r="BB499" s="114"/>
      <c r="BC499" s="114"/>
      <c r="BD499" s="114"/>
      <c r="BE499" s="114"/>
      <c r="BF499" s="114"/>
      <c r="BG499" s="114"/>
      <c r="BH499" s="114"/>
      <c r="BI499" s="114"/>
      <c r="BJ499" s="114"/>
      <c r="BK499" s="114"/>
      <c r="BL499" s="114"/>
      <c r="BM499" s="114"/>
      <c r="BN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c r="AJ500" s="114"/>
      <c r="AK500" s="114"/>
      <c r="AL500" s="114"/>
      <c r="AM500" s="114"/>
      <c r="AN500" s="114"/>
      <c r="AO500" s="114"/>
      <c r="AP500" s="114"/>
      <c r="AQ500" s="114"/>
      <c r="AR500" s="114"/>
      <c r="AS500" s="114"/>
      <c r="AT500" s="114"/>
      <c r="AU500" s="114"/>
      <c r="AV500" s="114"/>
      <c r="AW500" s="114"/>
      <c r="AX500" s="114"/>
      <c r="AY500" s="114"/>
      <c r="AZ500" s="114"/>
      <c r="BA500" s="114"/>
      <c r="BB500" s="114"/>
      <c r="BC500" s="114"/>
      <c r="BD500" s="114"/>
      <c r="BE500" s="114"/>
      <c r="BF500" s="114"/>
      <c r="BG500" s="114"/>
      <c r="BH500" s="114"/>
      <c r="BI500" s="114"/>
      <c r="BJ500" s="114"/>
      <c r="BK500" s="114"/>
      <c r="BL500" s="114"/>
      <c r="BM500" s="114"/>
      <c r="BN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c r="AJ501" s="114"/>
      <c r="AK501" s="114"/>
      <c r="AL501" s="114"/>
      <c r="AM501" s="114"/>
      <c r="AN501" s="114"/>
      <c r="AO501" s="114"/>
      <c r="AP501" s="114"/>
      <c r="AQ501" s="114"/>
      <c r="AR501" s="114"/>
      <c r="AS501" s="114"/>
      <c r="AT501" s="114"/>
      <c r="AU501" s="114"/>
      <c r="AV501" s="114"/>
      <c r="AW501" s="114"/>
      <c r="AX501" s="114"/>
      <c r="AY501" s="114"/>
      <c r="AZ501" s="114"/>
      <c r="BA501" s="114"/>
      <c r="BB501" s="114"/>
      <c r="BC501" s="114"/>
      <c r="BD501" s="114"/>
      <c r="BE501" s="114"/>
      <c r="BF501" s="114"/>
      <c r="BG501" s="114"/>
      <c r="BH501" s="114"/>
      <c r="BI501" s="114"/>
      <c r="BJ501" s="114"/>
      <c r="BK501" s="114"/>
      <c r="BL501" s="114"/>
      <c r="BM501" s="114"/>
      <c r="BN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c r="AJ502" s="114"/>
      <c r="AK502" s="114"/>
      <c r="AL502" s="114"/>
      <c r="AM502" s="114"/>
      <c r="AN502" s="114"/>
      <c r="AO502" s="114"/>
      <c r="AP502" s="114"/>
      <c r="AQ502" s="114"/>
      <c r="AR502" s="114"/>
      <c r="AS502" s="114"/>
      <c r="AT502" s="114"/>
      <c r="AU502" s="114"/>
      <c r="AV502" s="114"/>
      <c r="AW502" s="114"/>
      <c r="AX502" s="114"/>
      <c r="AY502" s="114"/>
      <c r="AZ502" s="114"/>
      <c r="BA502" s="114"/>
      <c r="BB502" s="114"/>
      <c r="BC502" s="114"/>
      <c r="BD502" s="114"/>
      <c r="BE502" s="114"/>
      <c r="BF502" s="114"/>
      <c r="BG502" s="114"/>
      <c r="BH502" s="114"/>
      <c r="BI502" s="114"/>
      <c r="BJ502" s="114"/>
      <c r="BK502" s="114"/>
      <c r="BL502" s="114"/>
      <c r="BM502" s="114"/>
      <c r="BN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c r="AJ503" s="114"/>
      <c r="AK503" s="114"/>
      <c r="AL503" s="114"/>
      <c r="AM503" s="114"/>
      <c r="AN503" s="114"/>
      <c r="AO503" s="114"/>
      <c r="AP503" s="114"/>
      <c r="AQ503" s="114"/>
      <c r="AR503" s="114"/>
      <c r="AS503" s="114"/>
      <c r="AT503" s="114"/>
      <c r="AU503" s="114"/>
      <c r="AV503" s="114"/>
      <c r="AW503" s="114"/>
      <c r="AX503" s="114"/>
      <c r="AY503" s="114"/>
      <c r="AZ503" s="114"/>
      <c r="BA503" s="114"/>
      <c r="BB503" s="114"/>
      <c r="BC503" s="114"/>
      <c r="BD503" s="114"/>
      <c r="BE503" s="114"/>
      <c r="BF503" s="114"/>
      <c r="BG503" s="114"/>
      <c r="BH503" s="114"/>
      <c r="BI503" s="114"/>
      <c r="BJ503" s="114"/>
      <c r="BK503" s="114"/>
      <c r="BL503" s="114"/>
      <c r="BM503" s="114"/>
      <c r="BN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c r="AJ504" s="114"/>
      <c r="AK504" s="114"/>
      <c r="AL504" s="114"/>
      <c r="AM504" s="114"/>
      <c r="AN504" s="114"/>
      <c r="AO504" s="114"/>
      <c r="AP504" s="114"/>
      <c r="AQ504" s="114"/>
      <c r="AR504" s="114"/>
      <c r="AS504" s="114"/>
      <c r="AT504" s="114"/>
      <c r="AU504" s="114"/>
      <c r="AV504" s="114"/>
      <c r="AW504" s="114"/>
      <c r="AX504" s="114"/>
      <c r="AY504" s="114"/>
      <c r="AZ504" s="114"/>
      <c r="BA504" s="114"/>
      <c r="BB504" s="114"/>
      <c r="BC504" s="114"/>
      <c r="BD504" s="114"/>
      <c r="BE504" s="114"/>
      <c r="BF504" s="114"/>
      <c r="BG504" s="114"/>
      <c r="BH504" s="114"/>
      <c r="BI504" s="114"/>
      <c r="BJ504" s="114"/>
      <c r="BK504" s="114"/>
      <c r="BL504" s="114"/>
      <c r="BM504" s="114"/>
      <c r="BN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c r="AJ505" s="114"/>
      <c r="AK505" s="114"/>
      <c r="AL505" s="114"/>
      <c r="AM505" s="114"/>
      <c r="AN505" s="114"/>
      <c r="AO505" s="114"/>
      <c r="AP505" s="114"/>
      <c r="AQ505" s="114"/>
      <c r="AR505" s="114"/>
      <c r="AS505" s="114"/>
      <c r="AT505" s="114"/>
      <c r="AU505" s="114"/>
      <c r="AV505" s="114"/>
      <c r="AW505" s="114"/>
      <c r="AX505" s="114"/>
      <c r="AY505" s="114"/>
      <c r="AZ505" s="114"/>
      <c r="BA505" s="114"/>
      <c r="BB505" s="114"/>
      <c r="BC505" s="114"/>
      <c r="BD505" s="114"/>
      <c r="BE505" s="114"/>
      <c r="BF505" s="114"/>
      <c r="BG505" s="114"/>
      <c r="BH505" s="114"/>
      <c r="BI505" s="114"/>
      <c r="BJ505" s="114"/>
      <c r="BK505" s="114"/>
      <c r="BL505" s="114"/>
      <c r="BM505" s="114"/>
      <c r="BN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c r="AJ506" s="114"/>
      <c r="AK506" s="114"/>
      <c r="AL506" s="114"/>
      <c r="AM506" s="114"/>
      <c r="AN506" s="114"/>
      <c r="AO506" s="114"/>
      <c r="AP506" s="114"/>
      <c r="AQ506" s="114"/>
      <c r="AR506" s="114"/>
      <c r="AS506" s="114"/>
      <c r="AT506" s="114"/>
      <c r="AU506" s="114"/>
      <c r="AV506" s="114"/>
      <c r="AW506" s="114"/>
      <c r="AX506" s="114"/>
      <c r="AY506" s="114"/>
      <c r="AZ506" s="114"/>
      <c r="BA506" s="114"/>
      <c r="BB506" s="114"/>
      <c r="BC506" s="114"/>
      <c r="BD506" s="114"/>
      <c r="BE506" s="114"/>
      <c r="BF506" s="114"/>
      <c r="BG506" s="114"/>
      <c r="BH506" s="114"/>
      <c r="BI506" s="114"/>
      <c r="BJ506" s="114"/>
      <c r="BK506" s="114"/>
      <c r="BL506" s="114"/>
      <c r="BM506" s="114"/>
      <c r="BN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c r="AJ507" s="114"/>
      <c r="AK507" s="114"/>
      <c r="AL507" s="114"/>
      <c r="AM507" s="114"/>
      <c r="AN507" s="114"/>
      <c r="AO507" s="114"/>
      <c r="AP507" s="114"/>
      <c r="AQ507" s="114"/>
      <c r="AR507" s="114"/>
      <c r="AS507" s="114"/>
      <c r="AT507" s="114"/>
      <c r="AU507" s="114"/>
      <c r="AV507" s="114"/>
      <c r="AW507" s="114"/>
      <c r="AX507" s="114"/>
      <c r="AY507" s="114"/>
      <c r="AZ507" s="114"/>
      <c r="BA507" s="114"/>
      <c r="BB507" s="114"/>
      <c r="BC507" s="114"/>
      <c r="BD507" s="114"/>
      <c r="BE507" s="114"/>
      <c r="BF507" s="114"/>
      <c r="BG507" s="114"/>
      <c r="BH507" s="114"/>
      <c r="BI507" s="114"/>
      <c r="BJ507" s="114"/>
      <c r="BK507" s="114"/>
      <c r="BL507" s="114"/>
      <c r="BM507" s="114"/>
      <c r="BN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c r="AJ508" s="114"/>
      <c r="AK508" s="114"/>
      <c r="AL508" s="114"/>
      <c r="AM508" s="114"/>
      <c r="AN508" s="114"/>
      <c r="AO508" s="114"/>
      <c r="AP508" s="114"/>
      <c r="AQ508" s="114"/>
      <c r="AR508" s="114"/>
      <c r="AS508" s="114"/>
      <c r="AT508" s="114"/>
      <c r="AU508" s="114"/>
      <c r="AV508" s="114"/>
      <c r="AW508" s="114"/>
      <c r="AX508" s="114"/>
      <c r="AY508" s="114"/>
      <c r="AZ508" s="114"/>
      <c r="BA508" s="114"/>
      <c r="BB508" s="114"/>
      <c r="BC508" s="114"/>
      <c r="BD508" s="114"/>
      <c r="BE508" s="114"/>
      <c r="BF508" s="114"/>
      <c r="BG508" s="114"/>
      <c r="BH508" s="114"/>
      <c r="BI508" s="114"/>
      <c r="BJ508" s="114"/>
      <c r="BK508" s="114"/>
      <c r="BL508" s="114"/>
      <c r="BM508" s="114"/>
      <c r="BN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c r="AJ509" s="114"/>
      <c r="AK509" s="114"/>
      <c r="AL509" s="114"/>
      <c r="AM509" s="114"/>
      <c r="AN509" s="114"/>
      <c r="AO509" s="114"/>
      <c r="AP509" s="114"/>
      <c r="AQ509" s="114"/>
      <c r="AR509" s="114"/>
      <c r="AS509" s="114"/>
      <c r="AT509" s="114"/>
      <c r="AU509" s="114"/>
      <c r="AV509" s="114"/>
      <c r="AW509" s="114"/>
      <c r="AX509" s="114"/>
      <c r="AY509" s="114"/>
      <c r="AZ509" s="114"/>
      <c r="BA509" s="114"/>
      <c r="BB509" s="114"/>
      <c r="BC509" s="114"/>
      <c r="BD509" s="114"/>
      <c r="BE509" s="114"/>
      <c r="BF509" s="114"/>
      <c r="BG509" s="114"/>
      <c r="BH509" s="114"/>
      <c r="BI509" s="114"/>
      <c r="BJ509" s="114"/>
      <c r="BK509" s="114"/>
      <c r="BL509" s="114"/>
      <c r="BM509" s="114"/>
      <c r="BN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c r="AI510" s="114"/>
      <c r="AJ510" s="114"/>
      <c r="AK510" s="114"/>
      <c r="AL510" s="114"/>
      <c r="AM510" s="114"/>
      <c r="AN510" s="114"/>
      <c r="AO510" s="114"/>
      <c r="AP510" s="114"/>
      <c r="AQ510" s="114"/>
      <c r="AR510" s="114"/>
      <c r="AS510" s="114"/>
      <c r="AT510" s="114"/>
      <c r="AU510" s="114"/>
      <c r="AV510" s="114"/>
      <c r="AW510" s="114"/>
      <c r="AX510" s="114"/>
      <c r="AY510" s="114"/>
      <c r="AZ510" s="114"/>
      <c r="BA510" s="114"/>
      <c r="BB510" s="114"/>
      <c r="BC510" s="114"/>
      <c r="BD510" s="114"/>
      <c r="BE510" s="114"/>
      <c r="BF510" s="114"/>
      <c r="BG510" s="114"/>
      <c r="BH510" s="114"/>
      <c r="BI510" s="114"/>
      <c r="BJ510" s="114"/>
      <c r="BK510" s="114"/>
      <c r="BL510" s="114"/>
      <c r="BM510" s="114"/>
      <c r="BN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c r="AJ511" s="114"/>
      <c r="AK511" s="114"/>
      <c r="AL511" s="114"/>
      <c r="AM511" s="114"/>
      <c r="AN511" s="114"/>
      <c r="AO511" s="114"/>
      <c r="AP511" s="114"/>
      <c r="AQ511" s="114"/>
      <c r="AR511" s="114"/>
      <c r="AS511" s="114"/>
      <c r="AT511" s="114"/>
      <c r="AU511" s="114"/>
      <c r="AV511" s="114"/>
      <c r="AW511" s="114"/>
      <c r="AX511" s="114"/>
      <c r="AY511" s="114"/>
      <c r="AZ511" s="114"/>
      <c r="BA511" s="114"/>
      <c r="BB511" s="114"/>
      <c r="BC511" s="114"/>
      <c r="BD511" s="114"/>
      <c r="BE511" s="114"/>
      <c r="BF511" s="114"/>
      <c r="BG511" s="114"/>
      <c r="BH511" s="114"/>
      <c r="BI511" s="114"/>
      <c r="BJ511" s="114"/>
      <c r="BK511" s="114"/>
      <c r="BL511" s="114"/>
      <c r="BM511" s="114"/>
      <c r="BN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c r="AJ512" s="114"/>
      <c r="AK512" s="114"/>
      <c r="AL512" s="114"/>
      <c r="AM512" s="114"/>
      <c r="AN512" s="114"/>
      <c r="AO512" s="114"/>
      <c r="AP512" s="114"/>
      <c r="AQ512" s="114"/>
      <c r="AR512" s="114"/>
      <c r="AS512" s="114"/>
      <c r="AT512" s="114"/>
      <c r="AU512" s="114"/>
      <c r="AV512" s="114"/>
      <c r="AW512" s="114"/>
      <c r="AX512" s="114"/>
      <c r="AY512" s="114"/>
      <c r="AZ512" s="114"/>
      <c r="BA512" s="114"/>
      <c r="BB512" s="114"/>
      <c r="BC512" s="114"/>
      <c r="BD512" s="114"/>
      <c r="BE512" s="114"/>
      <c r="BF512" s="114"/>
      <c r="BG512" s="114"/>
      <c r="BH512" s="114"/>
      <c r="BI512" s="114"/>
      <c r="BJ512" s="114"/>
      <c r="BK512" s="114"/>
      <c r="BL512" s="114"/>
      <c r="BM512" s="114"/>
      <c r="BN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c r="AJ513" s="114"/>
      <c r="AK513" s="114"/>
      <c r="AL513" s="114"/>
      <c r="AM513" s="114"/>
      <c r="AN513" s="114"/>
      <c r="AO513" s="114"/>
      <c r="AP513" s="114"/>
      <c r="AQ513" s="114"/>
      <c r="AR513" s="114"/>
      <c r="AS513" s="114"/>
      <c r="AT513" s="114"/>
      <c r="AU513" s="114"/>
      <c r="AV513" s="114"/>
      <c r="AW513" s="114"/>
      <c r="AX513" s="114"/>
      <c r="AY513" s="114"/>
      <c r="AZ513" s="114"/>
      <c r="BA513" s="114"/>
      <c r="BB513" s="114"/>
      <c r="BC513" s="114"/>
      <c r="BD513" s="114"/>
      <c r="BE513" s="114"/>
      <c r="BF513" s="114"/>
      <c r="BG513" s="114"/>
      <c r="BH513" s="114"/>
      <c r="BI513" s="114"/>
      <c r="BJ513" s="114"/>
      <c r="BK513" s="114"/>
      <c r="BL513" s="114"/>
      <c r="BM513" s="114"/>
      <c r="BN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c r="AJ514" s="114"/>
      <c r="AK514" s="114"/>
      <c r="AL514" s="114"/>
      <c r="AM514" s="114"/>
      <c r="AN514" s="114"/>
      <c r="AO514" s="114"/>
      <c r="AP514" s="114"/>
      <c r="AQ514" s="114"/>
      <c r="AR514" s="114"/>
      <c r="AS514" s="114"/>
      <c r="AT514" s="114"/>
      <c r="AU514" s="114"/>
      <c r="AV514" s="114"/>
      <c r="AW514" s="114"/>
      <c r="AX514" s="114"/>
      <c r="AY514" s="114"/>
      <c r="AZ514" s="114"/>
      <c r="BA514" s="114"/>
      <c r="BB514" s="114"/>
      <c r="BC514" s="114"/>
      <c r="BD514" s="114"/>
      <c r="BE514" s="114"/>
      <c r="BF514" s="114"/>
      <c r="BG514" s="114"/>
      <c r="BH514" s="114"/>
      <c r="BI514" s="114"/>
      <c r="BJ514" s="114"/>
      <c r="BK514" s="114"/>
      <c r="BL514" s="114"/>
      <c r="BM514" s="114"/>
      <c r="BN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c r="AJ515" s="114"/>
      <c r="AK515" s="114"/>
      <c r="AL515" s="114"/>
      <c r="AM515" s="114"/>
      <c r="AN515" s="114"/>
      <c r="AO515" s="114"/>
      <c r="AP515" s="114"/>
      <c r="AQ515" s="114"/>
      <c r="AR515" s="114"/>
      <c r="AS515" s="114"/>
      <c r="AT515" s="114"/>
      <c r="AU515" s="114"/>
      <c r="AV515" s="114"/>
      <c r="AW515" s="114"/>
      <c r="AX515" s="114"/>
      <c r="AY515" s="114"/>
      <c r="AZ515" s="114"/>
      <c r="BA515" s="114"/>
      <c r="BB515" s="114"/>
      <c r="BC515" s="114"/>
      <c r="BD515" s="114"/>
      <c r="BE515" s="114"/>
      <c r="BF515" s="114"/>
      <c r="BG515" s="114"/>
      <c r="BH515" s="114"/>
      <c r="BI515" s="114"/>
      <c r="BJ515" s="114"/>
      <c r="BK515" s="114"/>
      <c r="BL515" s="114"/>
      <c r="BM515" s="114"/>
      <c r="BN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c r="AJ516" s="114"/>
      <c r="AK516" s="114"/>
      <c r="AL516" s="114"/>
      <c r="AM516" s="114"/>
      <c r="AN516" s="114"/>
      <c r="AO516" s="114"/>
      <c r="AP516" s="114"/>
      <c r="AQ516" s="114"/>
      <c r="AR516" s="114"/>
      <c r="AS516" s="114"/>
      <c r="AT516" s="114"/>
      <c r="AU516" s="114"/>
      <c r="AV516" s="114"/>
      <c r="AW516" s="114"/>
      <c r="AX516" s="114"/>
      <c r="AY516" s="114"/>
      <c r="AZ516" s="114"/>
      <c r="BA516" s="114"/>
      <c r="BB516" s="114"/>
      <c r="BC516" s="114"/>
      <c r="BD516" s="114"/>
      <c r="BE516" s="114"/>
      <c r="BF516" s="114"/>
      <c r="BG516" s="114"/>
      <c r="BH516" s="114"/>
      <c r="BI516" s="114"/>
      <c r="BJ516" s="114"/>
      <c r="BK516" s="114"/>
      <c r="BL516" s="114"/>
      <c r="BM516" s="114"/>
      <c r="BN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c r="AJ517" s="114"/>
      <c r="AK517" s="114"/>
      <c r="AL517" s="114"/>
      <c r="AM517" s="114"/>
      <c r="AN517" s="114"/>
      <c r="AO517" s="114"/>
      <c r="AP517" s="114"/>
      <c r="AQ517" s="114"/>
      <c r="AR517" s="114"/>
      <c r="AS517" s="114"/>
      <c r="AT517" s="114"/>
      <c r="AU517" s="114"/>
      <c r="AV517" s="114"/>
      <c r="AW517" s="114"/>
      <c r="AX517" s="114"/>
      <c r="AY517" s="114"/>
      <c r="AZ517" s="114"/>
      <c r="BA517" s="114"/>
      <c r="BB517" s="114"/>
      <c r="BC517" s="114"/>
      <c r="BD517" s="114"/>
      <c r="BE517" s="114"/>
      <c r="BF517" s="114"/>
      <c r="BG517" s="114"/>
      <c r="BH517" s="114"/>
      <c r="BI517" s="114"/>
      <c r="BJ517" s="114"/>
      <c r="BK517" s="114"/>
      <c r="BL517" s="114"/>
      <c r="BM517" s="114"/>
      <c r="BN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c r="AJ518" s="114"/>
      <c r="AK518" s="114"/>
      <c r="AL518" s="114"/>
      <c r="AM518" s="114"/>
      <c r="AN518" s="114"/>
      <c r="AO518" s="114"/>
      <c r="AP518" s="114"/>
      <c r="AQ518" s="114"/>
      <c r="AR518" s="114"/>
      <c r="AS518" s="114"/>
      <c r="AT518" s="114"/>
      <c r="AU518" s="114"/>
      <c r="AV518" s="114"/>
      <c r="AW518" s="114"/>
      <c r="AX518" s="114"/>
      <c r="AY518" s="114"/>
      <c r="AZ518" s="114"/>
      <c r="BA518" s="114"/>
      <c r="BB518" s="114"/>
      <c r="BC518" s="114"/>
      <c r="BD518" s="114"/>
      <c r="BE518" s="114"/>
      <c r="BF518" s="114"/>
      <c r="BG518" s="114"/>
      <c r="BH518" s="114"/>
      <c r="BI518" s="114"/>
      <c r="BJ518" s="114"/>
      <c r="BK518" s="114"/>
      <c r="BL518" s="114"/>
      <c r="BM518" s="114"/>
      <c r="BN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c r="AJ519" s="114"/>
      <c r="AK519" s="114"/>
      <c r="AL519" s="114"/>
      <c r="AM519" s="114"/>
      <c r="AN519" s="114"/>
      <c r="AO519" s="114"/>
      <c r="AP519" s="114"/>
      <c r="AQ519" s="114"/>
      <c r="AR519" s="114"/>
      <c r="AS519" s="114"/>
      <c r="AT519" s="114"/>
      <c r="AU519" s="114"/>
      <c r="AV519" s="114"/>
      <c r="AW519" s="114"/>
      <c r="AX519" s="114"/>
      <c r="AY519" s="114"/>
      <c r="AZ519" s="114"/>
      <c r="BA519" s="114"/>
      <c r="BB519" s="114"/>
      <c r="BC519" s="114"/>
      <c r="BD519" s="114"/>
      <c r="BE519" s="114"/>
      <c r="BF519" s="114"/>
      <c r="BG519" s="114"/>
      <c r="BH519" s="114"/>
      <c r="BI519" s="114"/>
      <c r="BJ519" s="114"/>
      <c r="BK519" s="114"/>
      <c r="BL519" s="114"/>
      <c r="BM519" s="114"/>
      <c r="BN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c r="AJ520" s="114"/>
      <c r="AK520" s="114"/>
      <c r="AL520" s="114"/>
      <c r="AM520" s="114"/>
      <c r="AN520" s="114"/>
      <c r="AO520" s="114"/>
      <c r="AP520" s="114"/>
      <c r="AQ520" s="114"/>
      <c r="AR520" s="114"/>
      <c r="AS520" s="114"/>
      <c r="AT520" s="114"/>
      <c r="AU520" s="114"/>
      <c r="AV520" s="114"/>
      <c r="AW520" s="114"/>
      <c r="AX520" s="114"/>
      <c r="AY520" s="114"/>
      <c r="AZ520" s="114"/>
      <c r="BA520" s="114"/>
      <c r="BB520" s="114"/>
      <c r="BC520" s="114"/>
      <c r="BD520" s="114"/>
      <c r="BE520" s="114"/>
      <c r="BF520" s="114"/>
      <c r="BG520" s="114"/>
      <c r="BH520" s="114"/>
      <c r="BI520" s="114"/>
      <c r="BJ520" s="114"/>
      <c r="BK520" s="114"/>
      <c r="BL520" s="114"/>
      <c r="BM520" s="114"/>
      <c r="BN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c r="AJ521" s="114"/>
      <c r="AK521" s="114"/>
      <c r="AL521" s="114"/>
      <c r="AM521" s="114"/>
      <c r="AN521" s="114"/>
      <c r="AO521" s="114"/>
      <c r="AP521" s="114"/>
      <c r="AQ521" s="114"/>
      <c r="AR521" s="114"/>
      <c r="AS521" s="114"/>
      <c r="AT521" s="114"/>
      <c r="AU521" s="114"/>
      <c r="AV521" s="114"/>
      <c r="AW521" s="114"/>
      <c r="AX521" s="114"/>
      <c r="AY521" s="114"/>
      <c r="AZ521" s="114"/>
      <c r="BA521" s="114"/>
      <c r="BB521" s="114"/>
      <c r="BC521" s="114"/>
      <c r="BD521" s="114"/>
      <c r="BE521" s="114"/>
      <c r="BF521" s="114"/>
      <c r="BG521" s="114"/>
      <c r="BH521" s="114"/>
      <c r="BI521" s="114"/>
      <c r="BJ521" s="114"/>
      <c r="BK521" s="114"/>
      <c r="BL521" s="114"/>
      <c r="BM521" s="114"/>
      <c r="BN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c r="AJ522" s="114"/>
      <c r="AK522" s="114"/>
      <c r="AL522" s="114"/>
      <c r="AM522" s="114"/>
      <c r="AN522" s="114"/>
      <c r="AO522" s="114"/>
      <c r="AP522" s="114"/>
      <c r="AQ522" s="114"/>
      <c r="AR522" s="114"/>
      <c r="AS522" s="114"/>
      <c r="AT522" s="114"/>
      <c r="AU522" s="114"/>
      <c r="AV522" s="114"/>
      <c r="AW522" s="114"/>
      <c r="AX522" s="114"/>
      <c r="AY522" s="114"/>
      <c r="AZ522" s="114"/>
      <c r="BA522" s="114"/>
      <c r="BB522" s="114"/>
      <c r="BC522" s="114"/>
      <c r="BD522" s="114"/>
      <c r="BE522" s="114"/>
      <c r="BF522" s="114"/>
      <c r="BG522" s="114"/>
      <c r="BH522" s="114"/>
      <c r="BI522" s="114"/>
      <c r="BJ522" s="114"/>
      <c r="BK522" s="114"/>
      <c r="BL522" s="114"/>
      <c r="BM522" s="114"/>
      <c r="BN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c r="AJ523" s="114"/>
      <c r="AK523" s="114"/>
      <c r="AL523" s="114"/>
      <c r="AM523" s="114"/>
      <c r="AN523" s="114"/>
      <c r="AO523" s="114"/>
      <c r="AP523" s="114"/>
      <c r="AQ523" s="114"/>
      <c r="AR523" s="114"/>
      <c r="AS523" s="114"/>
      <c r="AT523" s="114"/>
      <c r="AU523" s="114"/>
      <c r="AV523" s="114"/>
      <c r="AW523" s="114"/>
      <c r="AX523" s="114"/>
      <c r="AY523" s="114"/>
      <c r="AZ523" s="114"/>
      <c r="BA523" s="114"/>
      <c r="BB523" s="114"/>
      <c r="BC523" s="114"/>
      <c r="BD523" s="114"/>
      <c r="BE523" s="114"/>
      <c r="BF523" s="114"/>
      <c r="BG523" s="114"/>
      <c r="BH523" s="114"/>
      <c r="BI523" s="114"/>
      <c r="BJ523" s="114"/>
      <c r="BK523" s="114"/>
      <c r="BL523" s="114"/>
      <c r="BM523" s="114"/>
      <c r="BN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c r="AJ524" s="114"/>
      <c r="AK524" s="114"/>
      <c r="AL524" s="114"/>
      <c r="AM524" s="114"/>
      <c r="AN524" s="114"/>
      <c r="AO524" s="114"/>
      <c r="AP524" s="114"/>
      <c r="AQ524" s="114"/>
      <c r="AR524" s="114"/>
      <c r="AS524" s="114"/>
      <c r="AT524" s="114"/>
      <c r="AU524" s="114"/>
      <c r="AV524" s="114"/>
      <c r="AW524" s="114"/>
      <c r="AX524" s="114"/>
      <c r="AY524" s="114"/>
      <c r="AZ524" s="114"/>
      <c r="BA524" s="114"/>
      <c r="BB524" s="114"/>
      <c r="BC524" s="114"/>
      <c r="BD524" s="114"/>
      <c r="BE524" s="114"/>
      <c r="BF524" s="114"/>
      <c r="BG524" s="114"/>
      <c r="BH524" s="114"/>
      <c r="BI524" s="114"/>
      <c r="BJ524" s="114"/>
      <c r="BK524" s="114"/>
      <c r="BL524" s="114"/>
      <c r="BM524" s="114"/>
      <c r="BN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c r="AJ525" s="114"/>
      <c r="AK525" s="114"/>
      <c r="AL525" s="114"/>
      <c r="AM525" s="114"/>
      <c r="AN525" s="114"/>
      <c r="AO525" s="114"/>
      <c r="AP525" s="114"/>
      <c r="AQ525" s="114"/>
      <c r="AR525" s="114"/>
      <c r="AS525" s="114"/>
      <c r="AT525" s="114"/>
      <c r="AU525" s="114"/>
      <c r="AV525" s="114"/>
      <c r="AW525" s="114"/>
      <c r="AX525" s="114"/>
      <c r="AY525" s="114"/>
      <c r="AZ525" s="114"/>
      <c r="BA525" s="114"/>
      <c r="BB525" s="114"/>
      <c r="BC525" s="114"/>
      <c r="BD525" s="114"/>
      <c r="BE525" s="114"/>
      <c r="BF525" s="114"/>
      <c r="BG525" s="114"/>
      <c r="BH525" s="114"/>
      <c r="BI525" s="114"/>
      <c r="BJ525" s="114"/>
      <c r="BK525" s="114"/>
      <c r="BL525" s="114"/>
      <c r="BM525" s="114"/>
      <c r="BN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c r="AJ526" s="114"/>
      <c r="AK526" s="114"/>
      <c r="AL526" s="114"/>
      <c r="AM526" s="114"/>
      <c r="AN526" s="114"/>
      <c r="AO526" s="114"/>
      <c r="AP526" s="114"/>
      <c r="AQ526" s="114"/>
      <c r="AR526" s="114"/>
      <c r="AS526" s="114"/>
      <c r="AT526" s="114"/>
      <c r="AU526" s="114"/>
      <c r="AV526" s="114"/>
      <c r="AW526" s="114"/>
      <c r="AX526" s="114"/>
      <c r="AY526" s="114"/>
      <c r="AZ526" s="114"/>
      <c r="BA526" s="114"/>
      <c r="BB526" s="114"/>
      <c r="BC526" s="114"/>
      <c r="BD526" s="114"/>
      <c r="BE526" s="114"/>
      <c r="BF526" s="114"/>
      <c r="BG526" s="114"/>
      <c r="BH526" s="114"/>
      <c r="BI526" s="114"/>
      <c r="BJ526" s="114"/>
      <c r="BK526" s="114"/>
      <c r="BL526" s="114"/>
      <c r="BM526" s="114"/>
      <c r="BN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c r="AJ527" s="114"/>
      <c r="AK527" s="114"/>
      <c r="AL527" s="114"/>
      <c r="AM527" s="114"/>
      <c r="AN527" s="114"/>
      <c r="AO527" s="114"/>
      <c r="AP527" s="114"/>
      <c r="AQ527" s="114"/>
      <c r="AR527" s="114"/>
      <c r="AS527" s="114"/>
      <c r="AT527" s="114"/>
      <c r="AU527" s="114"/>
      <c r="AV527" s="114"/>
      <c r="AW527" s="114"/>
      <c r="AX527" s="114"/>
      <c r="AY527" s="114"/>
      <c r="AZ527" s="114"/>
      <c r="BA527" s="114"/>
      <c r="BB527" s="114"/>
      <c r="BC527" s="114"/>
      <c r="BD527" s="114"/>
      <c r="BE527" s="114"/>
      <c r="BF527" s="114"/>
      <c r="BG527" s="114"/>
      <c r="BH527" s="114"/>
      <c r="BI527" s="114"/>
      <c r="BJ527" s="114"/>
      <c r="BK527" s="114"/>
      <c r="BL527" s="114"/>
      <c r="BM527" s="114"/>
      <c r="BN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c r="AJ528" s="114"/>
      <c r="AK528" s="114"/>
      <c r="AL528" s="114"/>
      <c r="AM528" s="114"/>
      <c r="AN528" s="114"/>
      <c r="AO528" s="114"/>
      <c r="AP528" s="114"/>
      <c r="AQ528" s="114"/>
      <c r="AR528" s="114"/>
      <c r="AS528" s="114"/>
      <c r="AT528" s="114"/>
      <c r="AU528" s="114"/>
      <c r="AV528" s="114"/>
      <c r="AW528" s="114"/>
      <c r="AX528" s="114"/>
      <c r="AY528" s="114"/>
      <c r="AZ528" s="114"/>
      <c r="BA528" s="114"/>
      <c r="BB528" s="114"/>
      <c r="BC528" s="114"/>
      <c r="BD528" s="114"/>
      <c r="BE528" s="114"/>
      <c r="BF528" s="114"/>
      <c r="BG528" s="114"/>
      <c r="BH528" s="114"/>
      <c r="BI528" s="114"/>
      <c r="BJ528" s="114"/>
      <c r="BK528" s="114"/>
      <c r="BL528" s="114"/>
      <c r="BM528" s="114"/>
      <c r="BN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c r="AJ529" s="114"/>
      <c r="AK529" s="114"/>
      <c r="AL529" s="114"/>
      <c r="AM529" s="114"/>
      <c r="AN529" s="114"/>
      <c r="AO529" s="114"/>
      <c r="AP529" s="114"/>
      <c r="AQ529" s="114"/>
      <c r="AR529" s="114"/>
      <c r="AS529" s="114"/>
      <c r="AT529" s="114"/>
      <c r="AU529" s="114"/>
      <c r="AV529" s="114"/>
      <c r="AW529" s="114"/>
      <c r="AX529" s="114"/>
      <c r="AY529" s="114"/>
      <c r="AZ529" s="114"/>
      <c r="BA529" s="114"/>
      <c r="BB529" s="114"/>
      <c r="BC529" s="114"/>
      <c r="BD529" s="114"/>
      <c r="BE529" s="114"/>
      <c r="BF529" s="114"/>
      <c r="BG529" s="114"/>
      <c r="BH529" s="114"/>
      <c r="BI529" s="114"/>
      <c r="BJ529" s="114"/>
      <c r="BK529" s="114"/>
      <c r="BL529" s="114"/>
      <c r="BM529" s="114"/>
      <c r="BN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c r="AJ530" s="114"/>
      <c r="AK530" s="114"/>
      <c r="AL530" s="114"/>
      <c r="AM530" s="114"/>
      <c r="AN530" s="114"/>
      <c r="AO530" s="114"/>
      <c r="AP530" s="114"/>
      <c r="AQ530" s="114"/>
      <c r="AR530" s="114"/>
      <c r="AS530" s="114"/>
      <c r="AT530" s="114"/>
      <c r="AU530" s="114"/>
      <c r="AV530" s="114"/>
      <c r="AW530" s="114"/>
      <c r="AX530" s="114"/>
      <c r="AY530" s="114"/>
      <c r="AZ530" s="114"/>
      <c r="BA530" s="114"/>
      <c r="BB530" s="114"/>
      <c r="BC530" s="114"/>
      <c r="BD530" s="114"/>
      <c r="BE530" s="114"/>
      <c r="BF530" s="114"/>
      <c r="BG530" s="114"/>
      <c r="BH530" s="114"/>
      <c r="BI530" s="114"/>
      <c r="BJ530" s="114"/>
      <c r="BK530" s="114"/>
      <c r="BL530" s="114"/>
      <c r="BM530" s="114"/>
      <c r="BN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c r="AJ531" s="114"/>
      <c r="AK531" s="114"/>
      <c r="AL531" s="114"/>
      <c r="AM531" s="114"/>
      <c r="AN531" s="114"/>
      <c r="AO531" s="114"/>
      <c r="AP531" s="114"/>
      <c r="AQ531" s="114"/>
      <c r="AR531" s="114"/>
      <c r="AS531" s="114"/>
      <c r="AT531" s="114"/>
      <c r="AU531" s="114"/>
      <c r="AV531" s="114"/>
      <c r="AW531" s="114"/>
      <c r="AX531" s="114"/>
      <c r="AY531" s="114"/>
      <c r="AZ531" s="114"/>
      <c r="BA531" s="114"/>
      <c r="BB531" s="114"/>
      <c r="BC531" s="114"/>
      <c r="BD531" s="114"/>
      <c r="BE531" s="114"/>
      <c r="BF531" s="114"/>
      <c r="BG531" s="114"/>
      <c r="BH531" s="114"/>
      <c r="BI531" s="114"/>
      <c r="BJ531" s="114"/>
      <c r="BK531" s="114"/>
      <c r="BL531" s="114"/>
      <c r="BM531" s="114"/>
      <c r="BN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c r="AJ532" s="114"/>
      <c r="AK532" s="114"/>
      <c r="AL532" s="114"/>
      <c r="AM532" s="114"/>
      <c r="AN532" s="114"/>
      <c r="AO532" s="114"/>
      <c r="AP532" s="114"/>
      <c r="AQ532" s="114"/>
      <c r="AR532" s="114"/>
      <c r="AS532" s="114"/>
      <c r="AT532" s="114"/>
      <c r="AU532" s="114"/>
      <c r="AV532" s="114"/>
      <c r="AW532" s="114"/>
      <c r="AX532" s="114"/>
      <c r="AY532" s="114"/>
      <c r="AZ532" s="114"/>
      <c r="BA532" s="114"/>
      <c r="BB532" s="114"/>
      <c r="BC532" s="114"/>
      <c r="BD532" s="114"/>
      <c r="BE532" s="114"/>
      <c r="BF532" s="114"/>
      <c r="BG532" s="114"/>
      <c r="BH532" s="114"/>
      <c r="BI532" s="114"/>
      <c r="BJ532" s="114"/>
      <c r="BK532" s="114"/>
      <c r="BL532" s="114"/>
      <c r="BM532" s="114"/>
      <c r="BN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c r="AJ533" s="114"/>
      <c r="AK533" s="114"/>
      <c r="AL533" s="114"/>
      <c r="AM533" s="114"/>
      <c r="AN533" s="114"/>
      <c r="AO533" s="114"/>
      <c r="AP533" s="114"/>
      <c r="AQ533" s="114"/>
      <c r="AR533" s="114"/>
      <c r="AS533" s="114"/>
      <c r="AT533" s="114"/>
      <c r="AU533" s="114"/>
      <c r="AV533" s="114"/>
      <c r="AW533" s="114"/>
      <c r="AX533" s="114"/>
      <c r="AY533" s="114"/>
      <c r="AZ533" s="114"/>
      <c r="BA533" s="114"/>
      <c r="BB533" s="114"/>
      <c r="BC533" s="114"/>
      <c r="BD533" s="114"/>
      <c r="BE533" s="114"/>
      <c r="BF533" s="114"/>
      <c r="BG533" s="114"/>
      <c r="BH533" s="114"/>
      <c r="BI533" s="114"/>
      <c r="BJ533" s="114"/>
      <c r="BK533" s="114"/>
      <c r="BL533" s="114"/>
      <c r="BM533" s="114"/>
      <c r="BN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c r="AJ534" s="114"/>
      <c r="AK534" s="114"/>
      <c r="AL534" s="114"/>
      <c r="AM534" s="114"/>
      <c r="AN534" s="114"/>
      <c r="AO534" s="114"/>
      <c r="AP534" s="114"/>
      <c r="AQ534" s="114"/>
      <c r="AR534" s="114"/>
      <c r="AS534" s="114"/>
      <c r="AT534" s="114"/>
      <c r="AU534" s="114"/>
      <c r="AV534" s="114"/>
      <c r="AW534" s="114"/>
      <c r="AX534" s="114"/>
      <c r="AY534" s="114"/>
      <c r="AZ534" s="114"/>
      <c r="BA534" s="114"/>
      <c r="BB534" s="114"/>
      <c r="BC534" s="114"/>
      <c r="BD534" s="114"/>
      <c r="BE534" s="114"/>
      <c r="BF534" s="114"/>
      <c r="BG534" s="114"/>
      <c r="BH534" s="114"/>
      <c r="BI534" s="114"/>
      <c r="BJ534" s="114"/>
      <c r="BK534" s="114"/>
      <c r="BL534" s="114"/>
      <c r="BM534" s="114"/>
      <c r="BN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c r="AJ535" s="114"/>
      <c r="AK535" s="114"/>
      <c r="AL535" s="114"/>
      <c r="AM535" s="114"/>
      <c r="AN535" s="114"/>
      <c r="AO535" s="114"/>
      <c r="AP535" s="114"/>
      <c r="AQ535" s="114"/>
      <c r="AR535" s="114"/>
      <c r="AS535" s="114"/>
      <c r="AT535" s="114"/>
      <c r="AU535" s="114"/>
      <c r="AV535" s="114"/>
      <c r="AW535" s="114"/>
      <c r="AX535" s="114"/>
      <c r="AY535" s="114"/>
      <c r="AZ535" s="114"/>
      <c r="BA535" s="114"/>
      <c r="BB535" s="114"/>
      <c r="BC535" s="114"/>
      <c r="BD535" s="114"/>
      <c r="BE535" s="114"/>
      <c r="BF535" s="114"/>
      <c r="BG535" s="114"/>
      <c r="BH535" s="114"/>
      <c r="BI535" s="114"/>
      <c r="BJ535" s="114"/>
      <c r="BK535" s="114"/>
      <c r="BL535" s="114"/>
      <c r="BM535" s="114"/>
      <c r="BN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c r="AJ536" s="114"/>
      <c r="AK536" s="114"/>
      <c r="AL536" s="114"/>
      <c r="AM536" s="114"/>
      <c r="AN536" s="114"/>
      <c r="AO536" s="114"/>
      <c r="AP536" s="114"/>
      <c r="AQ536" s="114"/>
      <c r="AR536" s="114"/>
      <c r="AS536" s="114"/>
      <c r="AT536" s="114"/>
      <c r="AU536" s="114"/>
      <c r="AV536" s="114"/>
      <c r="AW536" s="114"/>
      <c r="AX536" s="114"/>
      <c r="AY536" s="114"/>
      <c r="AZ536" s="114"/>
      <c r="BA536" s="114"/>
      <c r="BB536" s="114"/>
      <c r="BC536" s="114"/>
      <c r="BD536" s="114"/>
      <c r="BE536" s="114"/>
      <c r="BF536" s="114"/>
      <c r="BG536" s="114"/>
      <c r="BH536" s="114"/>
      <c r="BI536" s="114"/>
      <c r="BJ536" s="114"/>
      <c r="BK536" s="114"/>
      <c r="BL536" s="114"/>
      <c r="BM536" s="114"/>
      <c r="BN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c r="AJ537" s="114"/>
      <c r="AK537" s="114"/>
      <c r="AL537" s="114"/>
      <c r="AM537" s="114"/>
      <c r="AN537" s="114"/>
      <c r="AO537" s="114"/>
      <c r="AP537" s="114"/>
      <c r="AQ537" s="114"/>
      <c r="AR537" s="114"/>
      <c r="AS537" s="114"/>
      <c r="AT537" s="114"/>
      <c r="AU537" s="114"/>
      <c r="AV537" s="114"/>
      <c r="AW537" s="114"/>
      <c r="AX537" s="114"/>
      <c r="AY537" s="114"/>
      <c r="AZ537" s="114"/>
      <c r="BA537" s="114"/>
      <c r="BB537" s="114"/>
      <c r="BC537" s="114"/>
      <c r="BD537" s="114"/>
      <c r="BE537" s="114"/>
      <c r="BF537" s="114"/>
      <c r="BG537" s="114"/>
      <c r="BH537" s="114"/>
      <c r="BI537" s="114"/>
      <c r="BJ537" s="114"/>
      <c r="BK537" s="114"/>
      <c r="BL537" s="114"/>
      <c r="BM537" s="114"/>
      <c r="BN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c r="AJ538" s="114"/>
      <c r="AK538" s="114"/>
      <c r="AL538" s="114"/>
      <c r="AM538" s="114"/>
      <c r="AN538" s="114"/>
      <c r="AO538" s="114"/>
      <c r="AP538" s="114"/>
      <c r="AQ538" s="114"/>
      <c r="AR538" s="114"/>
      <c r="AS538" s="114"/>
      <c r="AT538" s="114"/>
      <c r="AU538" s="114"/>
      <c r="AV538" s="114"/>
      <c r="AW538" s="114"/>
      <c r="AX538" s="114"/>
      <c r="AY538" s="114"/>
      <c r="AZ538" s="114"/>
      <c r="BA538" s="114"/>
      <c r="BB538" s="114"/>
      <c r="BC538" s="114"/>
      <c r="BD538" s="114"/>
      <c r="BE538" s="114"/>
      <c r="BF538" s="114"/>
      <c r="BG538" s="114"/>
      <c r="BH538" s="114"/>
      <c r="BI538" s="114"/>
      <c r="BJ538" s="114"/>
      <c r="BK538" s="114"/>
      <c r="BL538" s="114"/>
      <c r="BM538" s="114"/>
      <c r="BN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c r="AJ539" s="114"/>
      <c r="AK539" s="114"/>
      <c r="AL539" s="114"/>
      <c r="AM539" s="114"/>
      <c r="AN539" s="114"/>
      <c r="AO539" s="114"/>
      <c r="AP539" s="114"/>
      <c r="AQ539" s="114"/>
      <c r="AR539" s="114"/>
      <c r="AS539" s="114"/>
      <c r="AT539" s="114"/>
      <c r="AU539" s="114"/>
      <c r="AV539" s="114"/>
      <c r="AW539" s="114"/>
      <c r="AX539" s="114"/>
      <c r="AY539" s="114"/>
      <c r="AZ539" s="114"/>
      <c r="BA539" s="114"/>
      <c r="BB539" s="114"/>
      <c r="BC539" s="114"/>
      <c r="BD539" s="114"/>
      <c r="BE539" s="114"/>
      <c r="BF539" s="114"/>
      <c r="BG539" s="114"/>
      <c r="BH539" s="114"/>
      <c r="BI539" s="114"/>
      <c r="BJ539" s="114"/>
      <c r="BK539" s="114"/>
      <c r="BL539" s="114"/>
      <c r="BM539" s="114"/>
      <c r="BN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c r="AJ540" s="114"/>
      <c r="AK540" s="114"/>
      <c r="AL540" s="114"/>
      <c r="AM540" s="114"/>
      <c r="AN540" s="114"/>
      <c r="AO540" s="114"/>
      <c r="AP540" s="114"/>
      <c r="AQ540" s="114"/>
      <c r="AR540" s="114"/>
      <c r="AS540" s="114"/>
      <c r="AT540" s="114"/>
      <c r="AU540" s="114"/>
      <c r="AV540" s="114"/>
      <c r="AW540" s="114"/>
      <c r="AX540" s="114"/>
      <c r="AY540" s="114"/>
      <c r="AZ540" s="114"/>
      <c r="BA540" s="114"/>
      <c r="BB540" s="114"/>
      <c r="BC540" s="114"/>
      <c r="BD540" s="114"/>
      <c r="BE540" s="114"/>
      <c r="BF540" s="114"/>
      <c r="BG540" s="114"/>
      <c r="BH540" s="114"/>
      <c r="BI540" s="114"/>
      <c r="BJ540" s="114"/>
      <c r="BK540" s="114"/>
      <c r="BL540" s="114"/>
      <c r="BM540" s="114"/>
      <c r="BN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c r="AJ541" s="114"/>
      <c r="AK541" s="114"/>
      <c r="AL541" s="114"/>
      <c r="AM541" s="114"/>
      <c r="AN541" s="114"/>
      <c r="AO541" s="114"/>
      <c r="AP541" s="114"/>
      <c r="AQ541" s="114"/>
      <c r="AR541" s="114"/>
      <c r="AS541" s="114"/>
      <c r="AT541" s="114"/>
      <c r="AU541" s="114"/>
      <c r="AV541" s="114"/>
      <c r="AW541" s="114"/>
      <c r="AX541" s="114"/>
      <c r="AY541" s="114"/>
      <c r="AZ541" s="114"/>
      <c r="BA541" s="114"/>
      <c r="BB541" s="114"/>
      <c r="BC541" s="114"/>
      <c r="BD541" s="114"/>
      <c r="BE541" s="114"/>
      <c r="BF541" s="114"/>
      <c r="BG541" s="114"/>
      <c r="BH541" s="114"/>
      <c r="BI541" s="114"/>
      <c r="BJ541" s="114"/>
      <c r="BK541" s="114"/>
      <c r="BL541" s="114"/>
      <c r="BM541" s="114"/>
      <c r="BN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c r="AJ542" s="114"/>
      <c r="AK542" s="114"/>
      <c r="AL542" s="114"/>
      <c r="AM542" s="114"/>
      <c r="AN542" s="114"/>
      <c r="AO542" s="114"/>
      <c r="AP542" s="114"/>
      <c r="AQ542" s="114"/>
      <c r="AR542" s="114"/>
      <c r="AS542" s="114"/>
      <c r="AT542" s="114"/>
      <c r="AU542" s="114"/>
      <c r="AV542" s="114"/>
      <c r="AW542" s="114"/>
      <c r="AX542" s="114"/>
      <c r="AY542" s="114"/>
      <c r="AZ542" s="114"/>
      <c r="BA542" s="114"/>
      <c r="BB542" s="114"/>
      <c r="BC542" s="114"/>
      <c r="BD542" s="114"/>
      <c r="BE542" s="114"/>
      <c r="BF542" s="114"/>
      <c r="BG542" s="114"/>
      <c r="BH542" s="114"/>
      <c r="BI542" s="114"/>
      <c r="BJ542" s="114"/>
      <c r="BK542" s="114"/>
      <c r="BL542" s="114"/>
      <c r="BM542" s="114"/>
      <c r="BN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c r="AJ543" s="114"/>
      <c r="AK543" s="114"/>
      <c r="AL543" s="114"/>
      <c r="AM543" s="114"/>
      <c r="AN543" s="114"/>
      <c r="AO543" s="114"/>
      <c r="AP543" s="114"/>
      <c r="AQ543" s="114"/>
      <c r="AR543" s="114"/>
      <c r="AS543" s="114"/>
      <c r="AT543" s="114"/>
      <c r="AU543" s="114"/>
      <c r="AV543" s="114"/>
      <c r="AW543" s="114"/>
      <c r="AX543" s="114"/>
      <c r="AY543" s="114"/>
      <c r="AZ543" s="114"/>
      <c r="BA543" s="114"/>
      <c r="BB543" s="114"/>
      <c r="BC543" s="114"/>
      <c r="BD543" s="114"/>
      <c r="BE543" s="114"/>
      <c r="BF543" s="114"/>
      <c r="BG543" s="114"/>
      <c r="BH543" s="114"/>
      <c r="BI543" s="114"/>
      <c r="BJ543" s="114"/>
      <c r="BK543" s="114"/>
      <c r="BL543" s="114"/>
      <c r="BM543" s="114"/>
      <c r="BN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c r="AJ544" s="114"/>
      <c r="AK544" s="114"/>
      <c r="AL544" s="114"/>
      <c r="AM544" s="114"/>
      <c r="AN544" s="114"/>
      <c r="AO544" s="114"/>
      <c r="AP544" s="114"/>
      <c r="AQ544" s="114"/>
      <c r="AR544" s="114"/>
      <c r="AS544" s="114"/>
      <c r="AT544" s="114"/>
      <c r="AU544" s="114"/>
      <c r="AV544" s="114"/>
      <c r="AW544" s="114"/>
      <c r="AX544" s="114"/>
      <c r="AY544" s="114"/>
      <c r="AZ544" s="114"/>
      <c r="BA544" s="114"/>
      <c r="BB544" s="114"/>
      <c r="BC544" s="114"/>
      <c r="BD544" s="114"/>
      <c r="BE544" s="114"/>
      <c r="BF544" s="114"/>
      <c r="BG544" s="114"/>
      <c r="BH544" s="114"/>
      <c r="BI544" s="114"/>
      <c r="BJ544" s="114"/>
      <c r="BK544" s="114"/>
      <c r="BL544" s="114"/>
      <c r="BM544" s="114"/>
      <c r="BN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c r="AJ545" s="114"/>
      <c r="AK545" s="114"/>
      <c r="AL545" s="114"/>
      <c r="AM545" s="114"/>
      <c r="AN545" s="114"/>
      <c r="AO545" s="114"/>
      <c r="AP545" s="114"/>
      <c r="AQ545" s="114"/>
      <c r="AR545" s="114"/>
      <c r="AS545" s="114"/>
      <c r="AT545" s="114"/>
      <c r="AU545" s="114"/>
      <c r="AV545" s="114"/>
      <c r="AW545" s="114"/>
      <c r="AX545" s="114"/>
      <c r="AY545" s="114"/>
      <c r="AZ545" s="114"/>
      <c r="BA545" s="114"/>
      <c r="BB545" s="114"/>
      <c r="BC545" s="114"/>
      <c r="BD545" s="114"/>
      <c r="BE545" s="114"/>
      <c r="BF545" s="114"/>
      <c r="BG545" s="114"/>
      <c r="BH545" s="114"/>
      <c r="BI545" s="114"/>
      <c r="BJ545" s="114"/>
      <c r="BK545" s="114"/>
      <c r="BL545" s="114"/>
      <c r="BM545" s="114"/>
      <c r="BN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c r="AJ546" s="114"/>
      <c r="AK546" s="114"/>
      <c r="AL546" s="114"/>
      <c r="AM546" s="114"/>
      <c r="AN546" s="114"/>
      <c r="AO546" s="114"/>
      <c r="AP546" s="114"/>
      <c r="AQ546" s="114"/>
      <c r="AR546" s="114"/>
      <c r="AS546" s="114"/>
      <c r="AT546" s="114"/>
      <c r="AU546" s="114"/>
      <c r="AV546" s="114"/>
      <c r="AW546" s="114"/>
      <c r="AX546" s="114"/>
      <c r="AY546" s="114"/>
      <c r="AZ546" s="114"/>
      <c r="BA546" s="114"/>
      <c r="BB546" s="114"/>
      <c r="BC546" s="114"/>
      <c r="BD546" s="114"/>
      <c r="BE546" s="114"/>
      <c r="BF546" s="114"/>
      <c r="BG546" s="114"/>
      <c r="BH546" s="114"/>
      <c r="BI546" s="114"/>
      <c r="BJ546" s="114"/>
      <c r="BK546" s="114"/>
      <c r="BL546" s="114"/>
      <c r="BM546" s="114"/>
      <c r="BN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c r="AJ547" s="114"/>
      <c r="AK547" s="114"/>
      <c r="AL547" s="114"/>
      <c r="AM547" s="114"/>
      <c r="AN547" s="114"/>
      <c r="AO547" s="114"/>
      <c r="AP547" s="114"/>
      <c r="AQ547" s="114"/>
      <c r="AR547" s="114"/>
      <c r="AS547" s="114"/>
      <c r="AT547" s="114"/>
      <c r="AU547" s="114"/>
      <c r="AV547" s="114"/>
      <c r="AW547" s="114"/>
      <c r="AX547" s="114"/>
      <c r="AY547" s="114"/>
      <c r="AZ547" s="114"/>
      <c r="BA547" s="114"/>
      <c r="BB547" s="114"/>
      <c r="BC547" s="114"/>
      <c r="BD547" s="114"/>
      <c r="BE547" s="114"/>
      <c r="BF547" s="114"/>
      <c r="BG547" s="114"/>
      <c r="BH547" s="114"/>
      <c r="BI547" s="114"/>
      <c r="BJ547" s="114"/>
      <c r="BK547" s="114"/>
      <c r="BL547" s="114"/>
      <c r="BM547" s="114"/>
      <c r="BN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c r="AJ548" s="114"/>
      <c r="AK548" s="114"/>
      <c r="AL548" s="114"/>
      <c r="AM548" s="114"/>
      <c r="AN548" s="114"/>
      <c r="AO548" s="114"/>
      <c r="AP548" s="114"/>
      <c r="AQ548" s="114"/>
      <c r="AR548" s="114"/>
      <c r="AS548" s="114"/>
      <c r="AT548" s="114"/>
      <c r="AU548" s="114"/>
      <c r="AV548" s="114"/>
      <c r="AW548" s="114"/>
      <c r="AX548" s="114"/>
      <c r="AY548" s="114"/>
      <c r="AZ548" s="114"/>
      <c r="BA548" s="114"/>
      <c r="BB548" s="114"/>
      <c r="BC548" s="114"/>
      <c r="BD548" s="114"/>
      <c r="BE548" s="114"/>
      <c r="BF548" s="114"/>
      <c r="BG548" s="114"/>
      <c r="BH548" s="114"/>
      <c r="BI548" s="114"/>
      <c r="BJ548" s="114"/>
      <c r="BK548" s="114"/>
      <c r="BL548" s="114"/>
      <c r="BM548" s="114"/>
      <c r="BN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c r="AJ549" s="114"/>
      <c r="AK549" s="114"/>
      <c r="AL549" s="114"/>
      <c r="AM549" s="114"/>
      <c r="AN549" s="114"/>
      <c r="AO549" s="114"/>
      <c r="AP549" s="114"/>
      <c r="AQ549" s="114"/>
      <c r="AR549" s="114"/>
      <c r="AS549" s="114"/>
      <c r="AT549" s="114"/>
      <c r="AU549" s="114"/>
      <c r="AV549" s="114"/>
      <c r="AW549" s="114"/>
      <c r="AX549" s="114"/>
      <c r="AY549" s="114"/>
      <c r="AZ549" s="114"/>
      <c r="BA549" s="114"/>
      <c r="BB549" s="114"/>
      <c r="BC549" s="114"/>
      <c r="BD549" s="114"/>
      <c r="BE549" s="114"/>
      <c r="BF549" s="114"/>
      <c r="BG549" s="114"/>
      <c r="BH549" s="114"/>
      <c r="BI549" s="114"/>
      <c r="BJ549" s="114"/>
      <c r="BK549" s="114"/>
      <c r="BL549" s="114"/>
      <c r="BM549" s="114"/>
      <c r="BN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c r="AJ550" s="114"/>
      <c r="AK550" s="114"/>
      <c r="AL550" s="114"/>
      <c r="AM550" s="114"/>
      <c r="AN550" s="114"/>
      <c r="AO550" s="114"/>
      <c r="AP550" s="114"/>
      <c r="AQ550" s="114"/>
      <c r="AR550" s="114"/>
      <c r="AS550" s="114"/>
      <c r="AT550" s="114"/>
      <c r="AU550" s="114"/>
      <c r="AV550" s="114"/>
      <c r="AW550" s="114"/>
      <c r="AX550" s="114"/>
      <c r="AY550" s="114"/>
      <c r="AZ550" s="114"/>
      <c r="BA550" s="114"/>
      <c r="BB550" s="114"/>
      <c r="BC550" s="114"/>
      <c r="BD550" s="114"/>
      <c r="BE550" s="114"/>
      <c r="BF550" s="114"/>
      <c r="BG550" s="114"/>
      <c r="BH550" s="114"/>
      <c r="BI550" s="114"/>
      <c r="BJ550" s="114"/>
      <c r="BK550" s="114"/>
      <c r="BL550" s="114"/>
      <c r="BM550" s="114"/>
      <c r="BN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c r="AJ551" s="114"/>
      <c r="AK551" s="114"/>
      <c r="AL551" s="114"/>
      <c r="AM551" s="114"/>
      <c r="AN551" s="114"/>
      <c r="AO551" s="114"/>
      <c r="AP551" s="114"/>
      <c r="AQ551" s="114"/>
      <c r="AR551" s="114"/>
      <c r="AS551" s="114"/>
      <c r="AT551" s="114"/>
      <c r="AU551" s="114"/>
      <c r="AV551" s="114"/>
      <c r="AW551" s="114"/>
      <c r="AX551" s="114"/>
      <c r="AY551" s="114"/>
      <c r="AZ551" s="114"/>
      <c r="BA551" s="114"/>
      <c r="BB551" s="114"/>
      <c r="BC551" s="114"/>
      <c r="BD551" s="114"/>
      <c r="BE551" s="114"/>
      <c r="BF551" s="114"/>
      <c r="BG551" s="114"/>
      <c r="BH551" s="114"/>
      <c r="BI551" s="114"/>
      <c r="BJ551" s="114"/>
      <c r="BK551" s="114"/>
      <c r="BL551" s="114"/>
      <c r="BM551" s="114"/>
      <c r="BN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c r="AJ552" s="114"/>
      <c r="AK552" s="114"/>
      <c r="AL552" s="114"/>
      <c r="AM552" s="114"/>
      <c r="AN552" s="114"/>
      <c r="AO552" s="114"/>
      <c r="AP552" s="114"/>
      <c r="AQ552" s="114"/>
      <c r="AR552" s="114"/>
      <c r="AS552" s="114"/>
      <c r="AT552" s="114"/>
      <c r="AU552" s="114"/>
      <c r="AV552" s="114"/>
      <c r="AW552" s="114"/>
      <c r="AX552" s="114"/>
      <c r="AY552" s="114"/>
      <c r="AZ552" s="114"/>
      <c r="BA552" s="114"/>
      <c r="BB552" s="114"/>
      <c r="BC552" s="114"/>
      <c r="BD552" s="114"/>
      <c r="BE552" s="114"/>
      <c r="BF552" s="114"/>
      <c r="BG552" s="114"/>
      <c r="BH552" s="114"/>
      <c r="BI552" s="114"/>
      <c r="BJ552" s="114"/>
      <c r="BK552" s="114"/>
      <c r="BL552" s="114"/>
      <c r="BM552" s="114"/>
      <c r="BN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c r="AJ553" s="114"/>
      <c r="AK553" s="114"/>
      <c r="AL553" s="114"/>
      <c r="AM553" s="114"/>
      <c r="AN553" s="114"/>
      <c r="AO553" s="114"/>
      <c r="AP553" s="114"/>
      <c r="AQ553" s="114"/>
      <c r="AR553" s="114"/>
      <c r="AS553" s="114"/>
      <c r="AT553" s="114"/>
      <c r="AU553" s="114"/>
      <c r="AV553" s="114"/>
      <c r="AW553" s="114"/>
      <c r="AX553" s="114"/>
      <c r="AY553" s="114"/>
      <c r="AZ553" s="114"/>
      <c r="BA553" s="114"/>
      <c r="BB553" s="114"/>
      <c r="BC553" s="114"/>
      <c r="BD553" s="114"/>
      <c r="BE553" s="114"/>
      <c r="BF553" s="114"/>
      <c r="BG553" s="114"/>
      <c r="BH553" s="114"/>
      <c r="BI553" s="114"/>
      <c r="BJ553" s="114"/>
      <c r="BK553" s="114"/>
      <c r="BL553" s="114"/>
      <c r="BM553" s="114"/>
      <c r="BN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c r="AJ554" s="114"/>
      <c r="AK554" s="114"/>
      <c r="AL554" s="114"/>
      <c r="AM554" s="114"/>
      <c r="AN554" s="114"/>
      <c r="AO554" s="114"/>
      <c r="AP554" s="114"/>
      <c r="AQ554" s="114"/>
      <c r="AR554" s="114"/>
      <c r="AS554" s="114"/>
      <c r="AT554" s="114"/>
      <c r="AU554" s="114"/>
      <c r="AV554" s="114"/>
      <c r="AW554" s="114"/>
      <c r="AX554" s="114"/>
      <c r="AY554" s="114"/>
      <c r="AZ554" s="114"/>
      <c r="BA554" s="114"/>
      <c r="BB554" s="114"/>
      <c r="BC554" s="114"/>
      <c r="BD554" s="114"/>
      <c r="BE554" s="114"/>
      <c r="BF554" s="114"/>
      <c r="BG554" s="114"/>
      <c r="BH554" s="114"/>
      <c r="BI554" s="114"/>
      <c r="BJ554" s="114"/>
      <c r="BK554" s="114"/>
      <c r="BL554" s="114"/>
      <c r="BM554" s="114"/>
      <c r="BN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c r="AJ555" s="114"/>
      <c r="AK555" s="114"/>
      <c r="AL555" s="114"/>
      <c r="AM555" s="114"/>
      <c r="AN555" s="114"/>
      <c r="AO555" s="114"/>
      <c r="AP555" s="114"/>
      <c r="AQ555" s="114"/>
      <c r="AR555" s="114"/>
      <c r="AS555" s="114"/>
      <c r="AT555" s="114"/>
      <c r="AU555" s="114"/>
      <c r="AV555" s="114"/>
      <c r="AW555" s="114"/>
      <c r="AX555" s="114"/>
      <c r="AY555" s="114"/>
      <c r="AZ555" s="114"/>
      <c r="BA555" s="114"/>
      <c r="BB555" s="114"/>
      <c r="BC555" s="114"/>
      <c r="BD555" s="114"/>
      <c r="BE555" s="114"/>
      <c r="BF555" s="114"/>
      <c r="BG555" s="114"/>
      <c r="BH555" s="114"/>
      <c r="BI555" s="114"/>
      <c r="BJ555" s="114"/>
      <c r="BK555" s="114"/>
      <c r="BL555" s="114"/>
      <c r="BM555" s="114"/>
      <c r="BN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c r="AJ556" s="114"/>
      <c r="AK556" s="114"/>
      <c r="AL556" s="114"/>
      <c r="AM556" s="114"/>
      <c r="AN556" s="114"/>
      <c r="AO556" s="114"/>
      <c r="AP556" s="114"/>
      <c r="AQ556" s="114"/>
      <c r="AR556" s="114"/>
      <c r="AS556" s="114"/>
      <c r="AT556" s="114"/>
      <c r="AU556" s="114"/>
      <c r="AV556" s="114"/>
      <c r="AW556" s="114"/>
      <c r="AX556" s="114"/>
      <c r="AY556" s="114"/>
      <c r="AZ556" s="114"/>
      <c r="BA556" s="114"/>
      <c r="BB556" s="114"/>
      <c r="BC556" s="114"/>
      <c r="BD556" s="114"/>
      <c r="BE556" s="114"/>
      <c r="BF556" s="114"/>
      <c r="BG556" s="114"/>
      <c r="BH556" s="114"/>
      <c r="BI556" s="114"/>
      <c r="BJ556" s="114"/>
      <c r="BK556" s="114"/>
      <c r="BL556" s="114"/>
      <c r="BM556" s="114"/>
      <c r="BN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c r="AJ557" s="114"/>
      <c r="AK557" s="114"/>
      <c r="AL557" s="114"/>
      <c r="AM557" s="114"/>
      <c r="AN557" s="114"/>
      <c r="AO557" s="114"/>
      <c r="AP557" s="114"/>
      <c r="AQ557" s="114"/>
      <c r="AR557" s="114"/>
      <c r="AS557" s="114"/>
      <c r="AT557" s="114"/>
      <c r="AU557" s="114"/>
      <c r="AV557" s="114"/>
      <c r="AW557" s="114"/>
      <c r="AX557" s="114"/>
      <c r="AY557" s="114"/>
      <c r="AZ557" s="114"/>
      <c r="BA557" s="114"/>
      <c r="BB557" s="114"/>
      <c r="BC557" s="114"/>
      <c r="BD557" s="114"/>
      <c r="BE557" s="114"/>
      <c r="BF557" s="114"/>
      <c r="BG557" s="114"/>
      <c r="BH557" s="114"/>
      <c r="BI557" s="114"/>
      <c r="BJ557" s="114"/>
      <c r="BK557" s="114"/>
      <c r="BL557" s="114"/>
      <c r="BM557" s="114"/>
      <c r="BN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c r="AJ558" s="114"/>
      <c r="AK558" s="114"/>
      <c r="AL558" s="114"/>
      <c r="AM558" s="114"/>
      <c r="AN558" s="114"/>
      <c r="AO558" s="114"/>
      <c r="AP558" s="114"/>
      <c r="AQ558" s="114"/>
      <c r="AR558" s="114"/>
      <c r="AS558" s="114"/>
      <c r="AT558" s="114"/>
      <c r="AU558" s="114"/>
      <c r="AV558" s="114"/>
      <c r="AW558" s="114"/>
      <c r="AX558" s="114"/>
      <c r="AY558" s="114"/>
      <c r="AZ558" s="114"/>
      <c r="BA558" s="114"/>
      <c r="BB558" s="114"/>
      <c r="BC558" s="114"/>
      <c r="BD558" s="114"/>
      <c r="BE558" s="114"/>
      <c r="BF558" s="114"/>
      <c r="BG558" s="114"/>
      <c r="BH558" s="114"/>
      <c r="BI558" s="114"/>
      <c r="BJ558" s="114"/>
      <c r="BK558" s="114"/>
      <c r="BL558" s="114"/>
      <c r="BM558" s="114"/>
      <c r="BN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c r="AJ559" s="114"/>
      <c r="AK559" s="114"/>
      <c r="AL559" s="114"/>
      <c r="AM559" s="114"/>
      <c r="AN559" s="114"/>
      <c r="AO559" s="114"/>
      <c r="AP559" s="114"/>
      <c r="AQ559" s="114"/>
      <c r="AR559" s="114"/>
      <c r="AS559" s="114"/>
      <c r="AT559" s="114"/>
      <c r="AU559" s="114"/>
      <c r="AV559" s="114"/>
      <c r="AW559" s="114"/>
      <c r="AX559" s="114"/>
      <c r="AY559" s="114"/>
      <c r="AZ559" s="114"/>
      <c r="BA559" s="114"/>
      <c r="BB559" s="114"/>
      <c r="BC559" s="114"/>
      <c r="BD559" s="114"/>
      <c r="BE559" s="114"/>
      <c r="BF559" s="114"/>
      <c r="BG559" s="114"/>
      <c r="BH559" s="114"/>
      <c r="BI559" s="114"/>
      <c r="BJ559" s="114"/>
      <c r="BK559" s="114"/>
      <c r="BL559" s="114"/>
      <c r="BM559" s="114"/>
      <c r="BN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c r="AJ560" s="114"/>
      <c r="AK560" s="114"/>
      <c r="AL560" s="114"/>
      <c r="AM560" s="114"/>
      <c r="AN560" s="114"/>
      <c r="AO560" s="114"/>
      <c r="AP560" s="114"/>
      <c r="AQ560" s="114"/>
      <c r="AR560" s="114"/>
      <c r="AS560" s="114"/>
      <c r="AT560" s="114"/>
      <c r="AU560" s="114"/>
      <c r="AV560" s="114"/>
      <c r="AW560" s="114"/>
      <c r="AX560" s="114"/>
      <c r="AY560" s="114"/>
      <c r="AZ560" s="114"/>
      <c r="BA560" s="114"/>
      <c r="BB560" s="114"/>
      <c r="BC560" s="114"/>
      <c r="BD560" s="114"/>
      <c r="BE560" s="114"/>
      <c r="BF560" s="114"/>
      <c r="BG560" s="114"/>
      <c r="BH560" s="114"/>
      <c r="BI560" s="114"/>
      <c r="BJ560" s="114"/>
      <c r="BK560" s="114"/>
      <c r="BL560" s="114"/>
      <c r="BM560" s="114"/>
      <c r="BN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c r="AJ561" s="114"/>
      <c r="AK561" s="114"/>
      <c r="AL561" s="114"/>
      <c r="AM561" s="114"/>
      <c r="AN561" s="114"/>
      <c r="AO561" s="114"/>
      <c r="AP561" s="114"/>
      <c r="AQ561" s="114"/>
      <c r="AR561" s="114"/>
      <c r="AS561" s="114"/>
      <c r="AT561" s="114"/>
      <c r="AU561" s="114"/>
      <c r="AV561" s="114"/>
      <c r="AW561" s="114"/>
      <c r="AX561" s="114"/>
      <c r="AY561" s="114"/>
      <c r="AZ561" s="114"/>
      <c r="BA561" s="114"/>
      <c r="BB561" s="114"/>
      <c r="BC561" s="114"/>
      <c r="BD561" s="114"/>
      <c r="BE561" s="114"/>
      <c r="BF561" s="114"/>
      <c r="BG561" s="114"/>
      <c r="BH561" s="114"/>
      <c r="BI561" s="114"/>
      <c r="BJ561" s="114"/>
      <c r="BK561" s="114"/>
      <c r="BL561" s="114"/>
      <c r="BM561" s="114"/>
      <c r="BN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c r="AJ562" s="114"/>
      <c r="AK562" s="114"/>
      <c r="AL562" s="114"/>
      <c r="AM562" s="114"/>
      <c r="AN562" s="114"/>
      <c r="AO562" s="114"/>
      <c r="AP562" s="114"/>
      <c r="AQ562" s="114"/>
      <c r="AR562" s="114"/>
      <c r="AS562" s="114"/>
      <c r="AT562" s="114"/>
      <c r="AU562" s="114"/>
      <c r="AV562" s="114"/>
      <c r="AW562" s="114"/>
      <c r="AX562" s="114"/>
      <c r="AY562" s="114"/>
      <c r="AZ562" s="114"/>
      <c r="BA562" s="114"/>
      <c r="BB562" s="114"/>
      <c r="BC562" s="114"/>
      <c r="BD562" s="114"/>
      <c r="BE562" s="114"/>
      <c r="BF562" s="114"/>
      <c r="BG562" s="114"/>
      <c r="BH562" s="114"/>
      <c r="BI562" s="114"/>
      <c r="BJ562" s="114"/>
      <c r="BK562" s="114"/>
      <c r="BL562" s="114"/>
      <c r="BM562" s="114"/>
      <c r="BN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c r="AJ563" s="114"/>
      <c r="AK563" s="114"/>
      <c r="AL563" s="114"/>
      <c r="AM563" s="114"/>
      <c r="AN563" s="114"/>
      <c r="AO563" s="114"/>
      <c r="AP563" s="114"/>
      <c r="AQ563" s="114"/>
      <c r="AR563" s="114"/>
      <c r="AS563" s="114"/>
      <c r="AT563" s="114"/>
      <c r="AU563" s="114"/>
      <c r="AV563" s="114"/>
      <c r="AW563" s="114"/>
      <c r="AX563" s="114"/>
      <c r="AY563" s="114"/>
      <c r="AZ563" s="114"/>
      <c r="BA563" s="114"/>
      <c r="BB563" s="114"/>
      <c r="BC563" s="114"/>
      <c r="BD563" s="114"/>
      <c r="BE563" s="114"/>
      <c r="BF563" s="114"/>
      <c r="BG563" s="114"/>
      <c r="BH563" s="114"/>
      <c r="BI563" s="114"/>
      <c r="BJ563" s="114"/>
      <c r="BK563" s="114"/>
      <c r="BL563" s="114"/>
      <c r="BM563" s="114"/>
      <c r="BN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c r="AJ564" s="114"/>
      <c r="AK564" s="114"/>
      <c r="AL564" s="114"/>
      <c r="AM564" s="114"/>
      <c r="AN564" s="114"/>
      <c r="AO564" s="114"/>
      <c r="AP564" s="114"/>
      <c r="AQ564" s="114"/>
      <c r="AR564" s="114"/>
      <c r="AS564" s="114"/>
      <c r="AT564" s="114"/>
      <c r="AU564" s="114"/>
      <c r="AV564" s="114"/>
      <c r="AW564" s="114"/>
      <c r="AX564" s="114"/>
      <c r="AY564" s="114"/>
      <c r="AZ564" s="114"/>
      <c r="BA564" s="114"/>
      <c r="BB564" s="114"/>
      <c r="BC564" s="114"/>
      <c r="BD564" s="114"/>
      <c r="BE564" s="114"/>
      <c r="BF564" s="114"/>
      <c r="BG564" s="114"/>
      <c r="BH564" s="114"/>
      <c r="BI564" s="114"/>
      <c r="BJ564" s="114"/>
      <c r="BK564" s="114"/>
      <c r="BL564" s="114"/>
      <c r="BM564" s="114"/>
      <c r="BN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c r="AJ565" s="114"/>
      <c r="AK565" s="114"/>
      <c r="AL565" s="114"/>
      <c r="AM565" s="114"/>
      <c r="AN565" s="114"/>
      <c r="AO565" s="114"/>
      <c r="AP565" s="114"/>
      <c r="AQ565" s="114"/>
      <c r="AR565" s="114"/>
      <c r="AS565" s="114"/>
      <c r="AT565" s="114"/>
      <c r="AU565" s="114"/>
      <c r="AV565" s="114"/>
      <c r="AW565" s="114"/>
      <c r="AX565" s="114"/>
      <c r="AY565" s="114"/>
      <c r="AZ565" s="114"/>
      <c r="BA565" s="114"/>
      <c r="BB565" s="114"/>
      <c r="BC565" s="114"/>
      <c r="BD565" s="114"/>
      <c r="BE565" s="114"/>
      <c r="BF565" s="114"/>
      <c r="BG565" s="114"/>
      <c r="BH565" s="114"/>
      <c r="BI565" s="114"/>
      <c r="BJ565" s="114"/>
      <c r="BK565" s="114"/>
      <c r="BL565" s="114"/>
      <c r="BM565" s="114"/>
      <c r="BN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c r="AJ566" s="114"/>
      <c r="AK566" s="114"/>
      <c r="AL566" s="114"/>
      <c r="AM566" s="114"/>
      <c r="AN566" s="114"/>
      <c r="AO566" s="114"/>
      <c r="AP566" s="114"/>
      <c r="AQ566" s="114"/>
      <c r="AR566" s="114"/>
      <c r="AS566" s="114"/>
      <c r="AT566" s="114"/>
      <c r="AU566" s="114"/>
      <c r="AV566" s="114"/>
      <c r="AW566" s="114"/>
      <c r="AX566" s="114"/>
      <c r="AY566" s="114"/>
      <c r="AZ566" s="114"/>
      <c r="BA566" s="114"/>
      <c r="BB566" s="114"/>
      <c r="BC566" s="114"/>
      <c r="BD566" s="114"/>
      <c r="BE566" s="114"/>
      <c r="BF566" s="114"/>
      <c r="BG566" s="114"/>
      <c r="BH566" s="114"/>
      <c r="BI566" s="114"/>
      <c r="BJ566" s="114"/>
      <c r="BK566" s="114"/>
      <c r="BL566" s="114"/>
      <c r="BM566" s="114"/>
      <c r="BN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c r="AJ567" s="114"/>
      <c r="AK567" s="114"/>
      <c r="AL567" s="114"/>
      <c r="AM567" s="114"/>
      <c r="AN567" s="114"/>
      <c r="AO567" s="114"/>
      <c r="AP567" s="114"/>
      <c r="AQ567" s="114"/>
      <c r="AR567" s="114"/>
      <c r="AS567" s="114"/>
      <c r="AT567" s="114"/>
      <c r="AU567" s="114"/>
      <c r="AV567" s="114"/>
      <c r="AW567" s="114"/>
      <c r="AX567" s="114"/>
      <c r="AY567" s="114"/>
      <c r="AZ567" s="114"/>
      <c r="BA567" s="114"/>
      <c r="BB567" s="114"/>
      <c r="BC567" s="114"/>
      <c r="BD567" s="114"/>
      <c r="BE567" s="114"/>
      <c r="BF567" s="114"/>
      <c r="BG567" s="114"/>
      <c r="BH567" s="114"/>
      <c r="BI567" s="114"/>
      <c r="BJ567" s="114"/>
      <c r="BK567" s="114"/>
      <c r="BL567" s="114"/>
      <c r="BM567" s="114"/>
      <c r="BN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c r="AJ568" s="114"/>
      <c r="AK568" s="114"/>
      <c r="AL568" s="114"/>
      <c r="AM568" s="114"/>
      <c r="AN568" s="114"/>
      <c r="AO568" s="114"/>
      <c r="AP568" s="114"/>
      <c r="AQ568" s="114"/>
      <c r="AR568" s="114"/>
      <c r="AS568" s="114"/>
      <c r="AT568" s="114"/>
      <c r="AU568" s="114"/>
      <c r="AV568" s="114"/>
      <c r="AW568" s="114"/>
      <c r="AX568" s="114"/>
      <c r="AY568" s="114"/>
      <c r="AZ568" s="114"/>
      <c r="BA568" s="114"/>
      <c r="BB568" s="114"/>
      <c r="BC568" s="114"/>
      <c r="BD568" s="114"/>
      <c r="BE568" s="114"/>
      <c r="BF568" s="114"/>
      <c r="BG568" s="114"/>
      <c r="BH568" s="114"/>
      <c r="BI568" s="114"/>
      <c r="BJ568" s="114"/>
      <c r="BK568" s="114"/>
      <c r="BL568" s="114"/>
      <c r="BM568" s="114"/>
      <c r="BN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c r="AJ569" s="114"/>
      <c r="AK569" s="114"/>
      <c r="AL569" s="114"/>
      <c r="AM569" s="114"/>
      <c r="AN569" s="114"/>
      <c r="AO569" s="114"/>
      <c r="AP569" s="114"/>
      <c r="AQ569" s="114"/>
      <c r="AR569" s="114"/>
      <c r="AS569" s="114"/>
      <c r="AT569" s="114"/>
      <c r="AU569" s="114"/>
      <c r="AV569" s="114"/>
      <c r="AW569" s="114"/>
      <c r="AX569" s="114"/>
      <c r="AY569" s="114"/>
      <c r="AZ569" s="114"/>
      <c r="BA569" s="114"/>
      <c r="BB569" s="114"/>
      <c r="BC569" s="114"/>
      <c r="BD569" s="114"/>
      <c r="BE569" s="114"/>
      <c r="BF569" s="114"/>
      <c r="BG569" s="114"/>
      <c r="BH569" s="114"/>
      <c r="BI569" s="114"/>
      <c r="BJ569" s="114"/>
      <c r="BK569" s="114"/>
      <c r="BL569" s="114"/>
      <c r="BM569" s="114"/>
      <c r="BN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c r="AJ570" s="114"/>
      <c r="AK570" s="114"/>
      <c r="AL570" s="114"/>
      <c r="AM570" s="114"/>
      <c r="AN570" s="114"/>
      <c r="AO570" s="114"/>
      <c r="AP570" s="114"/>
      <c r="AQ570" s="114"/>
      <c r="AR570" s="114"/>
      <c r="AS570" s="114"/>
      <c r="AT570" s="114"/>
      <c r="AU570" s="114"/>
      <c r="AV570" s="114"/>
      <c r="AW570" s="114"/>
      <c r="AX570" s="114"/>
      <c r="AY570" s="114"/>
      <c r="AZ570" s="114"/>
      <c r="BA570" s="114"/>
      <c r="BB570" s="114"/>
      <c r="BC570" s="114"/>
      <c r="BD570" s="114"/>
      <c r="BE570" s="114"/>
      <c r="BF570" s="114"/>
      <c r="BG570" s="114"/>
      <c r="BH570" s="114"/>
      <c r="BI570" s="114"/>
      <c r="BJ570" s="114"/>
      <c r="BK570" s="114"/>
      <c r="BL570" s="114"/>
      <c r="BM570" s="114"/>
      <c r="BN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c r="AJ571" s="114"/>
      <c r="AK571" s="114"/>
      <c r="AL571" s="114"/>
      <c r="AM571" s="114"/>
      <c r="AN571" s="114"/>
      <c r="AO571" s="114"/>
      <c r="AP571" s="114"/>
      <c r="AQ571" s="114"/>
      <c r="AR571" s="114"/>
      <c r="AS571" s="114"/>
      <c r="AT571" s="114"/>
      <c r="AU571" s="114"/>
      <c r="AV571" s="114"/>
      <c r="AW571" s="114"/>
      <c r="AX571" s="114"/>
      <c r="AY571" s="114"/>
      <c r="AZ571" s="114"/>
      <c r="BA571" s="114"/>
      <c r="BB571" s="114"/>
      <c r="BC571" s="114"/>
      <c r="BD571" s="114"/>
      <c r="BE571" s="114"/>
      <c r="BF571" s="114"/>
      <c r="BG571" s="114"/>
      <c r="BH571" s="114"/>
      <c r="BI571" s="114"/>
      <c r="BJ571" s="114"/>
      <c r="BK571" s="114"/>
      <c r="BL571" s="114"/>
      <c r="BM571" s="114"/>
      <c r="BN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c r="AJ572" s="114"/>
      <c r="AK572" s="114"/>
      <c r="AL572" s="114"/>
      <c r="AM572" s="114"/>
      <c r="AN572" s="114"/>
      <c r="AO572" s="114"/>
      <c r="AP572" s="114"/>
      <c r="AQ572" s="114"/>
      <c r="AR572" s="114"/>
      <c r="AS572" s="114"/>
      <c r="AT572" s="114"/>
      <c r="AU572" s="114"/>
      <c r="AV572" s="114"/>
      <c r="AW572" s="114"/>
      <c r="AX572" s="114"/>
      <c r="AY572" s="114"/>
      <c r="AZ572" s="114"/>
      <c r="BA572" s="114"/>
      <c r="BB572" s="114"/>
      <c r="BC572" s="114"/>
      <c r="BD572" s="114"/>
      <c r="BE572" s="114"/>
      <c r="BF572" s="114"/>
      <c r="BG572" s="114"/>
      <c r="BH572" s="114"/>
      <c r="BI572" s="114"/>
      <c r="BJ572" s="114"/>
      <c r="BK572" s="114"/>
      <c r="BL572" s="114"/>
      <c r="BM572" s="114"/>
      <c r="BN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c r="AJ573" s="114"/>
      <c r="AK573" s="114"/>
      <c r="AL573" s="114"/>
      <c r="AM573" s="114"/>
      <c r="AN573" s="114"/>
      <c r="AO573" s="114"/>
      <c r="AP573" s="114"/>
      <c r="AQ573" s="114"/>
      <c r="AR573" s="114"/>
      <c r="AS573" s="114"/>
      <c r="AT573" s="114"/>
      <c r="AU573" s="114"/>
      <c r="AV573" s="114"/>
      <c r="AW573" s="114"/>
      <c r="AX573" s="114"/>
      <c r="AY573" s="114"/>
      <c r="AZ573" s="114"/>
      <c r="BA573" s="114"/>
      <c r="BB573" s="114"/>
      <c r="BC573" s="114"/>
      <c r="BD573" s="114"/>
      <c r="BE573" s="114"/>
      <c r="BF573" s="114"/>
      <c r="BG573" s="114"/>
      <c r="BH573" s="114"/>
      <c r="BI573" s="114"/>
      <c r="BJ573" s="114"/>
      <c r="BK573" s="114"/>
      <c r="BL573" s="114"/>
      <c r="BM573" s="114"/>
      <c r="BN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c r="AJ574" s="114"/>
      <c r="AK574" s="114"/>
      <c r="AL574" s="114"/>
      <c r="AM574" s="114"/>
      <c r="AN574" s="114"/>
      <c r="AO574" s="114"/>
      <c r="AP574" s="114"/>
      <c r="AQ574" s="114"/>
      <c r="AR574" s="114"/>
      <c r="AS574" s="114"/>
      <c r="AT574" s="114"/>
      <c r="AU574" s="114"/>
      <c r="AV574" s="114"/>
      <c r="AW574" s="114"/>
      <c r="AX574" s="114"/>
      <c r="AY574" s="114"/>
      <c r="AZ574" s="114"/>
      <c r="BA574" s="114"/>
      <c r="BB574" s="114"/>
      <c r="BC574" s="114"/>
      <c r="BD574" s="114"/>
      <c r="BE574" s="114"/>
      <c r="BF574" s="114"/>
      <c r="BG574" s="114"/>
      <c r="BH574" s="114"/>
      <c r="BI574" s="114"/>
      <c r="BJ574" s="114"/>
      <c r="BK574" s="114"/>
      <c r="BL574" s="114"/>
      <c r="BM574" s="114"/>
      <c r="BN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c r="AJ575" s="114"/>
      <c r="AK575" s="114"/>
      <c r="AL575" s="114"/>
      <c r="AM575" s="114"/>
      <c r="AN575" s="114"/>
      <c r="AO575" s="114"/>
      <c r="AP575" s="114"/>
      <c r="AQ575" s="114"/>
      <c r="AR575" s="114"/>
      <c r="AS575" s="114"/>
      <c r="AT575" s="114"/>
      <c r="AU575" s="114"/>
      <c r="AV575" s="114"/>
      <c r="AW575" s="114"/>
      <c r="AX575" s="114"/>
      <c r="AY575" s="114"/>
      <c r="AZ575" s="114"/>
      <c r="BA575" s="114"/>
      <c r="BB575" s="114"/>
      <c r="BC575" s="114"/>
      <c r="BD575" s="114"/>
      <c r="BE575" s="114"/>
      <c r="BF575" s="114"/>
      <c r="BG575" s="114"/>
      <c r="BH575" s="114"/>
      <c r="BI575" s="114"/>
      <c r="BJ575" s="114"/>
      <c r="BK575" s="114"/>
      <c r="BL575" s="114"/>
      <c r="BM575" s="114"/>
      <c r="BN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c r="AJ576" s="114"/>
      <c r="AK576" s="114"/>
      <c r="AL576" s="114"/>
      <c r="AM576" s="114"/>
      <c r="AN576" s="114"/>
      <c r="AO576" s="114"/>
      <c r="AP576" s="114"/>
      <c r="AQ576" s="114"/>
      <c r="AR576" s="114"/>
      <c r="AS576" s="114"/>
      <c r="AT576" s="114"/>
      <c r="AU576" s="114"/>
      <c r="AV576" s="114"/>
      <c r="AW576" s="114"/>
      <c r="AX576" s="114"/>
      <c r="AY576" s="114"/>
      <c r="AZ576" s="114"/>
      <c r="BA576" s="114"/>
      <c r="BB576" s="114"/>
      <c r="BC576" s="114"/>
      <c r="BD576" s="114"/>
      <c r="BE576" s="114"/>
      <c r="BF576" s="114"/>
      <c r="BG576" s="114"/>
      <c r="BH576" s="114"/>
      <c r="BI576" s="114"/>
      <c r="BJ576" s="114"/>
      <c r="BK576" s="114"/>
      <c r="BL576" s="114"/>
      <c r="BM576" s="114"/>
      <c r="BN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c r="AJ577" s="114"/>
      <c r="AK577" s="114"/>
      <c r="AL577" s="114"/>
      <c r="AM577" s="114"/>
      <c r="AN577" s="114"/>
      <c r="AO577" s="114"/>
      <c r="AP577" s="114"/>
      <c r="AQ577" s="114"/>
      <c r="AR577" s="114"/>
      <c r="AS577" s="114"/>
      <c r="AT577" s="114"/>
      <c r="AU577" s="114"/>
      <c r="AV577" s="114"/>
      <c r="AW577" s="114"/>
      <c r="AX577" s="114"/>
      <c r="AY577" s="114"/>
      <c r="AZ577" s="114"/>
      <c r="BA577" s="114"/>
      <c r="BB577" s="114"/>
      <c r="BC577" s="114"/>
      <c r="BD577" s="114"/>
      <c r="BE577" s="114"/>
      <c r="BF577" s="114"/>
      <c r="BG577" s="114"/>
      <c r="BH577" s="114"/>
      <c r="BI577" s="114"/>
      <c r="BJ577" s="114"/>
      <c r="BK577" s="114"/>
      <c r="BL577" s="114"/>
      <c r="BM577" s="114"/>
      <c r="BN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c r="AJ578" s="114"/>
      <c r="AK578" s="114"/>
      <c r="AL578" s="114"/>
      <c r="AM578" s="114"/>
      <c r="AN578" s="114"/>
      <c r="AO578" s="114"/>
      <c r="AP578" s="114"/>
      <c r="AQ578" s="114"/>
      <c r="AR578" s="114"/>
      <c r="AS578" s="114"/>
      <c r="AT578" s="114"/>
      <c r="AU578" s="114"/>
      <c r="AV578" s="114"/>
      <c r="AW578" s="114"/>
      <c r="AX578" s="114"/>
      <c r="AY578" s="114"/>
      <c r="AZ578" s="114"/>
      <c r="BA578" s="114"/>
      <c r="BB578" s="114"/>
      <c r="BC578" s="114"/>
      <c r="BD578" s="114"/>
      <c r="BE578" s="114"/>
      <c r="BF578" s="114"/>
      <c r="BG578" s="114"/>
      <c r="BH578" s="114"/>
      <c r="BI578" s="114"/>
      <c r="BJ578" s="114"/>
      <c r="BK578" s="114"/>
      <c r="BL578" s="114"/>
      <c r="BM578" s="114"/>
      <c r="BN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c r="AJ579" s="114"/>
      <c r="AK579" s="114"/>
      <c r="AL579" s="114"/>
      <c r="AM579" s="114"/>
      <c r="AN579" s="114"/>
      <c r="AO579" s="114"/>
      <c r="AP579" s="114"/>
      <c r="AQ579" s="114"/>
      <c r="AR579" s="114"/>
      <c r="AS579" s="114"/>
      <c r="AT579" s="114"/>
      <c r="AU579" s="114"/>
      <c r="AV579" s="114"/>
      <c r="AW579" s="114"/>
      <c r="AX579" s="114"/>
      <c r="AY579" s="114"/>
      <c r="AZ579" s="114"/>
      <c r="BA579" s="114"/>
      <c r="BB579" s="114"/>
      <c r="BC579" s="114"/>
      <c r="BD579" s="114"/>
      <c r="BE579" s="114"/>
      <c r="BF579" s="114"/>
      <c r="BG579" s="114"/>
      <c r="BH579" s="114"/>
      <c r="BI579" s="114"/>
      <c r="BJ579" s="114"/>
      <c r="BK579" s="114"/>
      <c r="BL579" s="114"/>
      <c r="BM579" s="114"/>
      <c r="BN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c r="AJ580" s="114"/>
      <c r="AK580" s="114"/>
      <c r="AL580" s="114"/>
      <c r="AM580" s="114"/>
      <c r="AN580" s="114"/>
      <c r="AO580" s="114"/>
      <c r="AP580" s="114"/>
      <c r="AQ580" s="114"/>
      <c r="AR580" s="114"/>
      <c r="AS580" s="114"/>
      <c r="AT580" s="114"/>
      <c r="AU580" s="114"/>
      <c r="AV580" s="114"/>
      <c r="AW580" s="114"/>
      <c r="AX580" s="114"/>
      <c r="AY580" s="114"/>
      <c r="AZ580" s="114"/>
      <c r="BA580" s="114"/>
      <c r="BB580" s="114"/>
      <c r="BC580" s="114"/>
      <c r="BD580" s="114"/>
      <c r="BE580" s="114"/>
      <c r="BF580" s="114"/>
      <c r="BG580" s="114"/>
      <c r="BH580" s="114"/>
      <c r="BI580" s="114"/>
      <c r="BJ580" s="114"/>
      <c r="BK580" s="114"/>
      <c r="BL580" s="114"/>
      <c r="BM580" s="114"/>
      <c r="BN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c r="AJ581" s="114"/>
      <c r="AK581" s="114"/>
      <c r="AL581" s="114"/>
      <c r="AM581" s="114"/>
      <c r="AN581" s="114"/>
      <c r="AO581" s="114"/>
      <c r="AP581" s="114"/>
      <c r="AQ581" s="114"/>
      <c r="AR581" s="114"/>
      <c r="AS581" s="114"/>
      <c r="AT581" s="114"/>
      <c r="AU581" s="114"/>
      <c r="AV581" s="114"/>
      <c r="AW581" s="114"/>
      <c r="AX581" s="114"/>
      <c r="AY581" s="114"/>
      <c r="AZ581" s="114"/>
      <c r="BA581" s="114"/>
      <c r="BB581" s="114"/>
      <c r="BC581" s="114"/>
      <c r="BD581" s="114"/>
      <c r="BE581" s="114"/>
      <c r="BF581" s="114"/>
      <c r="BG581" s="114"/>
      <c r="BH581" s="114"/>
      <c r="BI581" s="114"/>
      <c r="BJ581" s="114"/>
      <c r="BK581" s="114"/>
      <c r="BL581" s="114"/>
      <c r="BM581" s="114"/>
      <c r="BN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c r="AJ582" s="114"/>
      <c r="AK582" s="114"/>
      <c r="AL582" s="114"/>
      <c r="AM582" s="114"/>
      <c r="AN582" s="114"/>
      <c r="AO582" s="114"/>
      <c r="AP582" s="114"/>
      <c r="AQ582" s="114"/>
      <c r="AR582" s="114"/>
      <c r="AS582" s="114"/>
      <c r="AT582" s="114"/>
      <c r="AU582" s="114"/>
      <c r="AV582" s="114"/>
      <c r="AW582" s="114"/>
      <c r="AX582" s="114"/>
      <c r="AY582" s="114"/>
      <c r="AZ582" s="114"/>
      <c r="BA582" s="114"/>
      <c r="BB582" s="114"/>
      <c r="BC582" s="114"/>
      <c r="BD582" s="114"/>
      <c r="BE582" s="114"/>
      <c r="BF582" s="114"/>
      <c r="BG582" s="114"/>
      <c r="BH582" s="114"/>
      <c r="BI582" s="114"/>
      <c r="BJ582" s="114"/>
      <c r="BK582" s="114"/>
      <c r="BL582" s="114"/>
      <c r="BM582" s="114"/>
      <c r="BN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c r="AJ583" s="114"/>
      <c r="AK583" s="114"/>
      <c r="AL583" s="114"/>
      <c r="AM583" s="114"/>
      <c r="AN583" s="114"/>
      <c r="AO583" s="114"/>
      <c r="AP583" s="114"/>
      <c r="AQ583" s="114"/>
      <c r="AR583" s="114"/>
      <c r="AS583" s="114"/>
      <c r="AT583" s="114"/>
      <c r="AU583" s="114"/>
      <c r="AV583" s="114"/>
      <c r="AW583" s="114"/>
      <c r="AX583" s="114"/>
      <c r="AY583" s="114"/>
      <c r="AZ583" s="114"/>
      <c r="BA583" s="114"/>
      <c r="BB583" s="114"/>
      <c r="BC583" s="114"/>
      <c r="BD583" s="114"/>
      <c r="BE583" s="114"/>
      <c r="BF583" s="114"/>
      <c r="BG583" s="114"/>
      <c r="BH583" s="114"/>
      <c r="BI583" s="114"/>
      <c r="BJ583" s="114"/>
      <c r="BK583" s="114"/>
      <c r="BL583" s="114"/>
      <c r="BM583" s="114"/>
      <c r="BN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c r="AJ584" s="114"/>
      <c r="AK584" s="114"/>
      <c r="AL584" s="114"/>
      <c r="AM584" s="114"/>
      <c r="AN584" s="114"/>
      <c r="AO584" s="114"/>
      <c r="AP584" s="114"/>
      <c r="AQ584" s="114"/>
      <c r="AR584" s="114"/>
      <c r="AS584" s="114"/>
      <c r="AT584" s="114"/>
      <c r="AU584" s="114"/>
      <c r="AV584" s="114"/>
      <c r="AW584" s="114"/>
      <c r="AX584" s="114"/>
      <c r="AY584" s="114"/>
      <c r="AZ584" s="114"/>
      <c r="BA584" s="114"/>
      <c r="BB584" s="114"/>
      <c r="BC584" s="114"/>
      <c r="BD584" s="114"/>
      <c r="BE584" s="114"/>
      <c r="BF584" s="114"/>
      <c r="BG584" s="114"/>
      <c r="BH584" s="114"/>
      <c r="BI584" s="114"/>
      <c r="BJ584" s="114"/>
      <c r="BK584" s="114"/>
      <c r="BL584" s="114"/>
      <c r="BM584" s="114"/>
      <c r="BN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c r="AJ585" s="114"/>
      <c r="AK585" s="114"/>
      <c r="AL585" s="114"/>
      <c r="AM585" s="114"/>
      <c r="AN585" s="114"/>
      <c r="AO585" s="114"/>
      <c r="AP585" s="114"/>
      <c r="AQ585" s="114"/>
      <c r="AR585" s="114"/>
      <c r="AS585" s="114"/>
      <c r="AT585" s="114"/>
      <c r="AU585" s="114"/>
      <c r="AV585" s="114"/>
      <c r="AW585" s="114"/>
      <c r="AX585" s="114"/>
      <c r="AY585" s="114"/>
      <c r="AZ585" s="114"/>
      <c r="BA585" s="114"/>
      <c r="BB585" s="114"/>
      <c r="BC585" s="114"/>
      <c r="BD585" s="114"/>
      <c r="BE585" s="114"/>
      <c r="BF585" s="114"/>
      <c r="BG585" s="114"/>
      <c r="BH585" s="114"/>
      <c r="BI585" s="114"/>
      <c r="BJ585" s="114"/>
      <c r="BK585" s="114"/>
      <c r="BL585" s="114"/>
      <c r="BM585" s="114"/>
      <c r="BN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c r="AJ586" s="114"/>
      <c r="AK586" s="114"/>
      <c r="AL586" s="114"/>
      <c r="AM586" s="114"/>
      <c r="AN586" s="114"/>
      <c r="AO586" s="114"/>
      <c r="AP586" s="114"/>
      <c r="AQ586" s="114"/>
      <c r="AR586" s="114"/>
      <c r="AS586" s="114"/>
      <c r="AT586" s="114"/>
      <c r="AU586" s="114"/>
      <c r="AV586" s="114"/>
      <c r="AW586" s="114"/>
      <c r="AX586" s="114"/>
      <c r="AY586" s="114"/>
      <c r="AZ586" s="114"/>
      <c r="BA586" s="114"/>
      <c r="BB586" s="114"/>
      <c r="BC586" s="114"/>
      <c r="BD586" s="114"/>
      <c r="BE586" s="114"/>
      <c r="BF586" s="114"/>
      <c r="BG586" s="114"/>
      <c r="BH586" s="114"/>
      <c r="BI586" s="114"/>
      <c r="BJ586" s="114"/>
      <c r="BK586" s="114"/>
      <c r="BL586" s="114"/>
      <c r="BM586" s="114"/>
      <c r="BN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c r="AJ587" s="114"/>
      <c r="AK587" s="114"/>
      <c r="AL587" s="114"/>
      <c r="AM587" s="114"/>
      <c r="AN587" s="114"/>
      <c r="AO587" s="114"/>
      <c r="AP587" s="114"/>
      <c r="AQ587" s="114"/>
      <c r="AR587" s="114"/>
      <c r="AS587" s="114"/>
      <c r="AT587" s="114"/>
      <c r="AU587" s="114"/>
      <c r="AV587" s="114"/>
      <c r="AW587" s="114"/>
      <c r="AX587" s="114"/>
      <c r="AY587" s="114"/>
      <c r="AZ587" s="114"/>
      <c r="BA587" s="114"/>
      <c r="BB587" s="114"/>
      <c r="BC587" s="114"/>
      <c r="BD587" s="114"/>
      <c r="BE587" s="114"/>
      <c r="BF587" s="114"/>
      <c r="BG587" s="114"/>
      <c r="BH587" s="114"/>
      <c r="BI587" s="114"/>
      <c r="BJ587" s="114"/>
      <c r="BK587" s="114"/>
      <c r="BL587" s="114"/>
      <c r="BM587" s="114"/>
      <c r="BN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c r="AJ588" s="114"/>
      <c r="AK588" s="114"/>
      <c r="AL588" s="114"/>
      <c r="AM588" s="114"/>
      <c r="AN588" s="114"/>
      <c r="AO588" s="114"/>
      <c r="AP588" s="114"/>
      <c r="AQ588" s="114"/>
      <c r="AR588" s="114"/>
      <c r="AS588" s="114"/>
      <c r="AT588" s="114"/>
      <c r="AU588" s="114"/>
      <c r="AV588" s="114"/>
      <c r="AW588" s="114"/>
      <c r="AX588" s="114"/>
      <c r="AY588" s="114"/>
      <c r="AZ588" s="114"/>
      <c r="BA588" s="114"/>
      <c r="BB588" s="114"/>
      <c r="BC588" s="114"/>
      <c r="BD588" s="114"/>
      <c r="BE588" s="114"/>
      <c r="BF588" s="114"/>
      <c r="BG588" s="114"/>
      <c r="BH588" s="114"/>
      <c r="BI588" s="114"/>
      <c r="BJ588" s="114"/>
      <c r="BK588" s="114"/>
      <c r="BL588" s="114"/>
      <c r="BM588" s="114"/>
      <c r="BN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c r="AJ589" s="114"/>
      <c r="AK589" s="114"/>
      <c r="AL589" s="114"/>
      <c r="AM589" s="114"/>
      <c r="AN589" s="114"/>
      <c r="AO589" s="114"/>
      <c r="AP589" s="114"/>
      <c r="AQ589" s="114"/>
      <c r="AR589" s="114"/>
      <c r="AS589" s="114"/>
      <c r="AT589" s="114"/>
      <c r="AU589" s="114"/>
      <c r="AV589" s="114"/>
      <c r="AW589" s="114"/>
      <c r="AX589" s="114"/>
      <c r="AY589" s="114"/>
      <c r="AZ589" s="114"/>
      <c r="BA589" s="114"/>
      <c r="BB589" s="114"/>
      <c r="BC589" s="114"/>
      <c r="BD589" s="114"/>
      <c r="BE589" s="114"/>
      <c r="BF589" s="114"/>
      <c r="BG589" s="114"/>
      <c r="BH589" s="114"/>
      <c r="BI589" s="114"/>
      <c r="BJ589" s="114"/>
      <c r="BK589" s="114"/>
      <c r="BL589" s="114"/>
      <c r="BM589" s="114"/>
      <c r="BN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c r="AJ590" s="114"/>
      <c r="AK590" s="114"/>
      <c r="AL590" s="114"/>
      <c r="AM590" s="114"/>
      <c r="AN590" s="114"/>
      <c r="AO590" s="114"/>
      <c r="AP590" s="114"/>
      <c r="AQ590" s="114"/>
      <c r="AR590" s="114"/>
      <c r="AS590" s="114"/>
      <c r="AT590" s="114"/>
      <c r="AU590" s="114"/>
      <c r="AV590" s="114"/>
      <c r="AW590" s="114"/>
      <c r="AX590" s="114"/>
      <c r="AY590" s="114"/>
      <c r="AZ590" s="114"/>
      <c r="BA590" s="114"/>
      <c r="BB590" s="114"/>
      <c r="BC590" s="114"/>
      <c r="BD590" s="114"/>
      <c r="BE590" s="114"/>
      <c r="BF590" s="114"/>
      <c r="BG590" s="114"/>
      <c r="BH590" s="114"/>
      <c r="BI590" s="114"/>
      <c r="BJ590" s="114"/>
      <c r="BK590" s="114"/>
      <c r="BL590" s="114"/>
      <c r="BM590" s="114"/>
      <c r="BN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c r="AJ591" s="114"/>
      <c r="AK591" s="114"/>
      <c r="AL591" s="114"/>
      <c r="AM591" s="114"/>
      <c r="AN591" s="114"/>
      <c r="AO591" s="114"/>
      <c r="AP591" s="114"/>
      <c r="AQ591" s="114"/>
      <c r="AR591" s="114"/>
      <c r="AS591" s="114"/>
      <c r="AT591" s="114"/>
      <c r="AU591" s="114"/>
      <c r="AV591" s="114"/>
      <c r="AW591" s="114"/>
      <c r="AX591" s="114"/>
      <c r="AY591" s="114"/>
      <c r="AZ591" s="114"/>
      <c r="BA591" s="114"/>
      <c r="BB591" s="114"/>
      <c r="BC591" s="114"/>
      <c r="BD591" s="114"/>
      <c r="BE591" s="114"/>
      <c r="BF591" s="114"/>
      <c r="BG591" s="114"/>
      <c r="BH591" s="114"/>
      <c r="BI591" s="114"/>
      <c r="BJ591" s="114"/>
      <c r="BK591" s="114"/>
      <c r="BL591" s="114"/>
      <c r="BM591" s="114"/>
      <c r="BN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c r="AJ592" s="114"/>
      <c r="AK592" s="114"/>
      <c r="AL592" s="114"/>
      <c r="AM592" s="114"/>
      <c r="AN592" s="114"/>
      <c r="AO592" s="114"/>
      <c r="AP592" s="114"/>
      <c r="AQ592" s="114"/>
      <c r="AR592" s="114"/>
      <c r="AS592" s="114"/>
      <c r="AT592" s="114"/>
      <c r="AU592" s="114"/>
      <c r="AV592" s="114"/>
      <c r="AW592" s="114"/>
      <c r="AX592" s="114"/>
      <c r="AY592" s="114"/>
      <c r="AZ592" s="114"/>
      <c r="BA592" s="114"/>
      <c r="BB592" s="114"/>
      <c r="BC592" s="114"/>
      <c r="BD592" s="114"/>
      <c r="BE592" s="114"/>
      <c r="BF592" s="114"/>
      <c r="BG592" s="114"/>
      <c r="BH592" s="114"/>
      <c r="BI592" s="114"/>
      <c r="BJ592" s="114"/>
      <c r="BK592" s="114"/>
      <c r="BL592" s="114"/>
      <c r="BM592" s="114"/>
      <c r="BN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c r="AJ593" s="114"/>
      <c r="AK593" s="114"/>
      <c r="AL593" s="114"/>
      <c r="AM593" s="114"/>
      <c r="AN593" s="114"/>
      <c r="AO593" s="114"/>
      <c r="AP593" s="114"/>
      <c r="AQ593" s="114"/>
      <c r="AR593" s="114"/>
      <c r="AS593" s="114"/>
      <c r="AT593" s="114"/>
      <c r="AU593" s="114"/>
      <c r="AV593" s="114"/>
      <c r="AW593" s="114"/>
      <c r="AX593" s="114"/>
      <c r="AY593" s="114"/>
      <c r="AZ593" s="114"/>
      <c r="BA593" s="114"/>
      <c r="BB593" s="114"/>
      <c r="BC593" s="114"/>
      <c r="BD593" s="114"/>
      <c r="BE593" s="114"/>
      <c r="BF593" s="114"/>
      <c r="BG593" s="114"/>
      <c r="BH593" s="114"/>
      <c r="BI593" s="114"/>
      <c r="BJ593" s="114"/>
      <c r="BK593" s="114"/>
      <c r="BL593" s="114"/>
      <c r="BM593" s="114"/>
      <c r="BN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c r="AJ594" s="114"/>
      <c r="AK594" s="114"/>
      <c r="AL594" s="114"/>
      <c r="AM594" s="114"/>
      <c r="AN594" s="114"/>
      <c r="AO594" s="114"/>
      <c r="AP594" s="114"/>
      <c r="AQ594" s="114"/>
      <c r="AR594" s="114"/>
      <c r="AS594" s="114"/>
      <c r="AT594" s="114"/>
      <c r="AU594" s="114"/>
      <c r="AV594" s="114"/>
      <c r="AW594" s="114"/>
      <c r="AX594" s="114"/>
      <c r="AY594" s="114"/>
      <c r="AZ594" s="114"/>
      <c r="BA594" s="114"/>
      <c r="BB594" s="114"/>
      <c r="BC594" s="114"/>
      <c r="BD594" s="114"/>
      <c r="BE594" s="114"/>
      <c r="BF594" s="114"/>
      <c r="BG594" s="114"/>
      <c r="BH594" s="114"/>
      <c r="BI594" s="114"/>
      <c r="BJ594" s="114"/>
      <c r="BK594" s="114"/>
      <c r="BL594" s="114"/>
      <c r="BM594" s="114"/>
      <c r="BN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c r="AJ595" s="114"/>
      <c r="AK595" s="114"/>
      <c r="AL595" s="114"/>
      <c r="AM595" s="114"/>
      <c r="AN595" s="114"/>
      <c r="AO595" s="114"/>
      <c r="AP595" s="114"/>
      <c r="AQ595" s="114"/>
      <c r="AR595" s="114"/>
      <c r="AS595" s="114"/>
      <c r="AT595" s="114"/>
      <c r="AU595" s="114"/>
      <c r="AV595" s="114"/>
      <c r="AW595" s="114"/>
      <c r="AX595" s="114"/>
      <c r="AY595" s="114"/>
      <c r="AZ595" s="114"/>
      <c r="BA595" s="114"/>
      <c r="BB595" s="114"/>
      <c r="BC595" s="114"/>
      <c r="BD595" s="114"/>
      <c r="BE595" s="114"/>
      <c r="BF595" s="114"/>
      <c r="BG595" s="114"/>
      <c r="BH595" s="114"/>
      <c r="BI595" s="114"/>
      <c r="BJ595" s="114"/>
      <c r="BK595" s="114"/>
      <c r="BL595" s="114"/>
      <c r="BM595" s="114"/>
      <c r="BN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c r="AJ596" s="114"/>
      <c r="AK596" s="114"/>
      <c r="AL596" s="114"/>
      <c r="AM596" s="114"/>
      <c r="AN596" s="114"/>
      <c r="AO596" s="114"/>
      <c r="AP596" s="114"/>
      <c r="AQ596" s="114"/>
      <c r="AR596" s="114"/>
      <c r="AS596" s="114"/>
      <c r="AT596" s="114"/>
      <c r="AU596" s="114"/>
      <c r="AV596" s="114"/>
      <c r="AW596" s="114"/>
      <c r="AX596" s="114"/>
      <c r="AY596" s="114"/>
      <c r="AZ596" s="114"/>
      <c r="BA596" s="114"/>
      <c r="BB596" s="114"/>
      <c r="BC596" s="114"/>
      <c r="BD596" s="114"/>
      <c r="BE596" s="114"/>
      <c r="BF596" s="114"/>
      <c r="BG596" s="114"/>
      <c r="BH596" s="114"/>
      <c r="BI596" s="114"/>
      <c r="BJ596" s="114"/>
      <c r="BK596" s="114"/>
      <c r="BL596" s="114"/>
      <c r="BM596" s="114"/>
      <c r="BN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c r="AJ597" s="114"/>
      <c r="AK597" s="114"/>
      <c r="AL597" s="114"/>
      <c r="AM597" s="114"/>
      <c r="AN597" s="114"/>
      <c r="AO597" s="114"/>
      <c r="AP597" s="114"/>
      <c r="AQ597" s="114"/>
      <c r="AR597" s="114"/>
      <c r="AS597" s="114"/>
      <c r="AT597" s="114"/>
      <c r="AU597" s="114"/>
      <c r="AV597" s="114"/>
      <c r="AW597" s="114"/>
      <c r="AX597" s="114"/>
      <c r="AY597" s="114"/>
      <c r="AZ597" s="114"/>
      <c r="BA597" s="114"/>
      <c r="BB597" s="114"/>
      <c r="BC597" s="114"/>
      <c r="BD597" s="114"/>
      <c r="BE597" s="114"/>
      <c r="BF597" s="114"/>
      <c r="BG597" s="114"/>
      <c r="BH597" s="114"/>
      <c r="BI597" s="114"/>
      <c r="BJ597" s="114"/>
      <c r="BK597" s="114"/>
      <c r="BL597" s="114"/>
      <c r="BM597" s="114"/>
      <c r="BN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c r="AJ598" s="114"/>
      <c r="AK598" s="114"/>
      <c r="AL598" s="114"/>
      <c r="AM598" s="114"/>
      <c r="AN598" s="114"/>
      <c r="AO598" s="114"/>
      <c r="AP598" s="114"/>
      <c r="AQ598" s="114"/>
      <c r="AR598" s="114"/>
      <c r="AS598" s="114"/>
      <c r="AT598" s="114"/>
      <c r="AU598" s="114"/>
      <c r="AV598" s="114"/>
      <c r="AW598" s="114"/>
      <c r="AX598" s="114"/>
      <c r="AY598" s="114"/>
      <c r="AZ598" s="114"/>
      <c r="BA598" s="114"/>
      <c r="BB598" s="114"/>
      <c r="BC598" s="114"/>
      <c r="BD598" s="114"/>
      <c r="BE598" s="114"/>
      <c r="BF598" s="114"/>
      <c r="BG598" s="114"/>
      <c r="BH598" s="114"/>
      <c r="BI598" s="114"/>
      <c r="BJ598" s="114"/>
      <c r="BK598" s="114"/>
      <c r="BL598" s="114"/>
      <c r="BM598" s="114"/>
      <c r="BN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c r="AJ599" s="114"/>
      <c r="AK599" s="114"/>
      <c r="AL599" s="114"/>
      <c r="AM599" s="114"/>
      <c r="AN599" s="114"/>
      <c r="AO599" s="114"/>
      <c r="AP599" s="114"/>
      <c r="AQ599" s="114"/>
      <c r="AR599" s="114"/>
      <c r="AS599" s="114"/>
      <c r="AT599" s="114"/>
      <c r="AU599" s="114"/>
      <c r="AV599" s="114"/>
      <c r="AW599" s="114"/>
      <c r="AX599" s="114"/>
      <c r="AY599" s="114"/>
      <c r="AZ599" s="114"/>
      <c r="BA599" s="114"/>
      <c r="BB599" s="114"/>
      <c r="BC599" s="114"/>
      <c r="BD599" s="114"/>
      <c r="BE599" s="114"/>
      <c r="BF599" s="114"/>
      <c r="BG599" s="114"/>
      <c r="BH599" s="114"/>
      <c r="BI599" s="114"/>
      <c r="BJ599" s="114"/>
      <c r="BK599" s="114"/>
      <c r="BL599" s="114"/>
      <c r="BM599" s="114"/>
      <c r="BN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c r="AJ600" s="114"/>
      <c r="AK600" s="114"/>
      <c r="AL600" s="114"/>
      <c r="AM600" s="114"/>
      <c r="AN600" s="114"/>
      <c r="AO600" s="114"/>
      <c r="AP600" s="114"/>
      <c r="AQ600" s="114"/>
      <c r="AR600" s="114"/>
      <c r="AS600" s="114"/>
      <c r="AT600" s="114"/>
      <c r="AU600" s="114"/>
      <c r="AV600" s="114"/>
      <c r="AW600" s="114"/>
      <c r="AX600" s="114"/>
      <c r="AY600" s="114"/>
      <c r="AZ600" s="114"/>
      <c r="BA600" s="114"/>
      <c r="BB600" s="114"/>
      <c r="BC600" s="114"/>
      <c r="BD600" s="114"/>
      <c r="BE600" s="114"/>
      <c r="BF600" s="114"/>
      <c r="BG600" s="114"/>
      <c r="BH600" s="114"/>
      <c r="BI600" s="114"/>
      <c r="BJ600" s="114"/>
      <c r="BK600" s="114"/>
      <c r="BL600" s="114"/>
      <c r="BM600" s="114"/>
      <c r="BN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c r="AJ601" s="114"/>
      <c r="AK601" s="114"/>
      <c r="AL601" s="114"/>
      <c r="AM601" s="114"/>
      <c r="AN601" s="114"/>
      <c r="AO601" s="114"/>
      <c r="AP601" s="114"/>
      <c r="AQ601" s="114"/>
      <c r="AR601" s="114"/>
      <c r="AS601" s="114"/>
      <c r="AT601" s="114"/>
      <c r="AU601" s="114"/>
      <c r="AV601" s="114"/>
      <c r="AW601" s="114"/>
      <c r="AX601" s="114"/>
      <c r="AY601" s="114"/>
      <c r="AZ601" s="114"/>
      <c r="BA601" s="114"/>
      <c r="BB601" s="114"/>
      <c r="BC601" s="114"/>
      <c r="BD601" s="114"/>
      <c r="BE601" s="114"/>
      <c r="BF601" s="114"/>
      <c r="BG601" s="114"/>
      <c r="BH601" s="114"/>
      <c r="BI601" s="114"/>
      <c r="BJ601" s="114"/>
      <c r="BK601" s="114"/>
      <c r="BL601" s="114"/>
      <c r="BM601" s="114"/>
      <c r="BN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c r="AJ602" s="114"/>
      <c r="AK602" s="114"/>
      <c r="AL602" s="114"/>
      <c r="AM602" s="114"/>
      <c r="AN602" s="114"/>
      <c r="AO602" s="114"/>
      <c r="AP602" s="114"/>
      <c r="AQ602" s="114"/>
      <c r="AR602" s="114"/>
      <c r="AS602" s="114"/>
      <c r="AT602" s="114"/>
      <c r="AU602" s="114"/>
      <c r="AV602" s="114"/>
      <c r="AW602" s="114"/>
      <c r="AX602" s="114"/>
      <c r="AY602" s="114"/>
      <c r="AZ602" s="114"/>
      <c r="BA602" s="114"/>
      <c r="BB602" s="114"/>
      <c r="BC602" s="114"/>
      <c r="BD602" s="114"/>
      <c r="BE602" s="114"/>
      <c r="BF602" s="114"/>
      <c r="BG602" s="114"/>
      <c r="BH602" s="114"/>
      <c r="BI602" s="114"/>
      <c r="BJ602" s="114"/>
      <c r="BK602" s="114"/>
      <c r="BL602" s="114"/>
      <c r="BM602" s="114"/>
      <c r="BN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c r="AJ603" s="114"/>
      <c r="AK603" s="114"/>
      <c r="AL603" s="114"/>
      <c r="AM603" s="114"/>
      <c r="AN603" s="114"/>
      <c r="AO603" s="114"/>
      <c r="AP603" s="114"/>
      <c r="AQ603" s="114"/>
      <c r="AR603" s="114"/>
      <c r="AS603" s="114"/>
      <c r="AT603" s="114"/>
      <c r="AU603" s="114"/>
      <c r="AV603" s="114"/>
      <c r="AW603" s="114"/>
      <c r="AX603" s="114"/>
      <c r="AY603" s="114"/>
      <c r="AZ603" s="114"/>
      <c r="BA603" s="114"/>
      <c r="BB603" s="114"/>
      <c r="BC603" s="114"/>
      <c r="BD603" s="114"/>
      <c r="BE603" s="114"/>
      <c r="BF603" s="114"/>
      <c r="BG603" s="114"/>
      <c r="BH603" s="114"/>
      <c r="BI603" s="114"/>
      <c r="BJ603" s="114"/>
      <c r="BK603" s="114"/>
      <c r="BL603" s="114"/>
      <c r="BM603" s="114"/>
      <c r="BN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c r="AJ604" s="114"/>
      <c r="AK604" s="114"/>
      <c r="AL604" s="114"/>
      <c r="AM604" s="114"/>
      <c r="AN604" s="114"/>
      <c r="AO604" s="114"/>
      <c r="AP604" s="114"/>
      <c r="AQ604" s="114"/>
      <c r="AR604" s="114"/>
      <c r="AS604" s="114"/>
      <c r="AT604" s="114"/>
      <c r="AU604" s="114"/>
      <c r="AV604" s="114"/>
      <c r="AW604" s="114"/>
      <c r="AX604" s="114"/>
      <c r="AY604" s="114"/>
      <c r="AZ604" s="114"/>
      <c r="BA604" s="114"/>
      <c r="BB604" s="114"/>
      <c r="BC604" s="114"/>
      <c r="BD604" s="114"/>
      <c r="BE604" s="114"/>
      <c r="BF604" s="114"/>
      <c r="BG604" s="114"/>
      <c r="BH604" s="114"/>
      <c r="BI604" s="114"/>
      <c r="BJ604" s="114"/>
      <c r="BK604" s="114"/>
      <c r="BL604" s="114"/>
      <c r="BM604" s="114"/>
      <c r="BN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c r="AJ605" s="114"/>
      <c r="AK605" s="114"/>
      <c r="AL605" s="114"/>
      <c r="AM605" s="114"/>
      <c r="AN605" s="114"/>
      <c r="AO605" s="114"/>
      <c r="AP605" s="114"/>
      <c r="AQ605" s="114"/>
      <c r="AR605" s="114"/>
      <c r="AS605" s="114"/>
      <c r="AT605" s="114"/>
      <c r="AU605" s="114"/>
      <c r="AV605" s="114"/>
      <c r="AW605" s="114"/>
      <c r="AX605" s="114"/>
      <c r="AY605" s="114"/>
      <c r="AZ605" s="114"/>
      <c r="BA605" s="114"/>
      <c r="BB605" s="114"/>
      <c r="BC605" s="114"/>
      <c r="BD605" s="114"/>
      <c r="BE605" s="114"/>
      <c r="BF605" s="114"/>
      <c r="BG605" s="114"/>
      <c r="BH605" s="114"/>
      <c r="BI605" s="114"/>
      <c r="BJ605" s="114"/>
      <c r="BK605" s="114"/>
      <c r="BL605" s="114"/>
      <c r="BM605" s="114"/>
      <c r="BN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c r="AJ606" s="114"/>
      <c r="AK606" s="114"/>
      <c r="AL606" s="114"/>
      <c r="AM606" s="114"/>
      <c r="AN606" s="114"/>
      <c r="AO606" s="114"/>
      <c r="AP606" s="114"/>
      <c r="AQ606" s="114"/>
      <c r="AR606" s="114"/>
      <c r="AS606" s="114"/>
      <c r="AT606" s="114"/>
      <c r="AU606" s="114"/>
      <c r="AV606" s="114"/>
      <c r="AW606" s="114"/>
      <c r="AX606" s="114"/>
      <c r="AY606" s="114"/>
      <c r="AZ606" s="114"/>
      <c r="BA606" s="114"/>
      <c r="BB606" s="114"/>
      <c r="BC606" s="114"/>
      <c r="BD606" s="114"/>
      <c r="BE606" s="114"/>
      <c r="BF606" s="114"/>
      <c r="BG606" s="114"/>
      <c r="BH606" s="114"/>
      <c r="BI606" s="114"/>
      <c r="BJ606" s="114"/>
      <c r="BK606" s="114"/>
      <c r="BL606" s="114"/>
      <c r="BM606" s="114"/>
      <c r="BN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c r="AJ607" s="114"/>
      <c r="AK607" s="114"/>
      <c r="AL607" s="114"/>
      <c r="AM607" s="114"/>
      <c r="AN607" s="114"/>
      <c r="AO607" s="114"/>
      <c r="AP607" s="114"/>
      <c r="AQ607" s="114"/>
      <c r="AR607" s="114"/>
      <c r="AS607" s="114"/>
      <c r="AT607" s="114"/>
      <c r="AU607" s="114"/>
      <c r="AV607" s="114"/>
      <c r="AW607" s="114"/>
      <c r="AX607" s="114"/>
      <c r="AY607" s="114"/>
      <c r="AZ607" s="114"/>
      <c r="BA607" s="114"/>
      <c r="BB607" s="114"/>
      <c r="BC607" s="114"/>
      <c r="BD607" s="114"/>
      <c r="BE607" s="114"/>
      <c r="BF607" s="114"/>
      <c r="BG607" s="114"/>
      <c r="BH607" s="114"/>
      <c r="BI607" s="114"/>
      <c r="BJ607" s="114"/>
      <c r="BK607" s="114"/>
      <c r="BL607" s="114"/>
      <c r="BM607" s="114"/>
      <c r="BN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c r="AJ608" s="114"/>
      <c r="AK608" s="114"/>
      <c r="AL608" s="114"/>
      <c r="AM608" s="114"/>
      <c r="AN608" s="114"/>
      <c r="AO608" s="114"/>
      <c r="AP608" s="114"/>
      <c r="AQ608" s="114"/>
      <c r="AR608" s="114"/>
      <c r="AS608" s="114"/>
      <c r="AT608" s="114"/>
      <c r="AU608" s="114"/>
      <c r="AV608" s="114"/>
      <c r="AW608" s="114"/>
      <c r="AX608" s="114"/>
      <c r="AY608" s="114"/>
      <c r="AZ608" s="114"/>
      <c r="BA608" s="114"/>
      <c r="BB608" s="114"/>
      <c r="BC608" s="114"/>
      <c r="BD608" s="114"/>
      <c r="BE608" s="114"/>
      <c r="BF608" s="114"/>
      <c r="BG608" s="114"/>
      <c r="BH608" s="114"/>
      <c r="BI608" s="114"/>
      <c r="BJ608" s="114"/>
      <c r="BK608" s="114"/>
      <c r="BL608" s="114"/>
      <c r="BM608" s="114"/>
      <c r="BN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c r="AJ609" s="114"/>
      <c r="AK609" s="114"/>
      <c r="AL609" s="114"/>
      <c r="AM609" s="114"/>
      <c r="AN609" s="114"/>
      <c r="AO609" s="114"/>
      <c r="AP609" s="114"/>
      <c r="AQ609" s="114"/>
      <c r="AR609" s="114"/>
      <c r="AS609" s="114"/>
      <c r="AT609" s="114"/>
      <c r="AU609" s="114"/>
      <c r="AV609" s="114"/>
      <c r="AW609" s="114"/>
      <c r="AX609" s="114"/>
      <c r="AY609" s="114"/>
      <c r="AZ609" s="114"/>
      <c r="BA609" s="114"/>
      <c r="BB609" s="114"/>
      <c r="BC609" s="114"/>
      <c r="BD609" s="114"/>
      <c r="BE609" s="114"/>
      <c r="BF609" s="114"/>
      <c r="BG609" s="114"/>
      <c r="BH609" s="114"/>
      <c r="BI609" s="114"/>
      <c r="BJ609" s="114"/>
      <c r="BK609" s="114"/>
      <c r="BL609" s="114"/>
      <c r="BM609" s="114"/>
      <c r="BN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c r="AJ610" s="114"/>
      <c r="AK610" s="114"/>
      <c r="AL610" s="114"/>
      <c r="AM610" s="114"/>
      <c r="AN610" s="114"/>
      <c r="AO610" s="114"/>
      <c r="AP610" s="114"/>
      <c r="AQ610" s="114"/>
      <c r="AR610" s="114"/>
      <c r="AS610" s="114"/>
      <c r="AT610" s="114"/>
      <c r="AU610" s="114"/>
      <c r="AV610" s="114"/>
      <c r="AW610" s="114"/>
      <c r="AX610" s="114"/>
      <c r="AY610" s="114"/>
      <c r="AZ610" s="114"/>
      <c r="BA610" s="114"/>
      <c r="BB610" s="114"/>
      <c r="BC610" s="114"/>
      <c r="BD610" s="114"/>
      <c r="BE610" s="114"/>
      <c r="BF610" s="114"/>
      <c r="BG610" s="114"/>
      <c r="BH610" s="114"/>
      <c r="BI610" s="114"/>
      <c r="BJ610" s="114"/>
      <c r="BK610" s="114"/>
      <c r="BL610" s="114"/>
      <c r="BM610" s="114"/>
      <c r="BN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c r="AJ611" s="114"/>
      <c r="AK611" s="114"/>
      <c r="AL611" s="114"/>
      <c r="AM611" s="114"/>
      <c r="AN611" s="114"/>
      <c r="AO611" s="114"/>
      <c r="AP611" s="114"/>
      <c r="AQ611" s="114"/>
      <c r="AR611" s="114"/>
      <c r="AS611" s="114"/>
      <c r="AT611" s="114"/>
      <c r="AU611" s="114"/>
      <c r="AV611" s="114"/>
      <c r="AW611" s="114"/>
      <c r="AX611" s="114"/>
      <c r="AY611" s="114"/>
      <c r="AZ611" s="114"/>
      <c r="BA611" s="114"/>
      <c r="BB611" s="114"/>
      <c r="BC611" s="114"/>
      <c r="BD611" s="114"/>
      <c r="BE611" s="114"/>
      <c r="BF611" s="114"/>
      <c r="BG611" s="114"/>
      <c r="BH611" s="114"/>
      <c r="BI611" s="114"/>
      <c r="BJ611" s="114"/>
      <c r="BK611" s="114"/>
      <c r="BL611" s="114"/>
      <c r="BM611" s="114"/>
      <c r="BN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c r="AJ612" s="114"/>
      <c r="AK612" s="114"/>
      <c r="AL612" s="114"/>
      <c r="AM612" s="114"/>
      <c r="AN612" s="114"/>
      <c r="AO612" s="114"/>
      <c r="AP612" s="114"/>
      <c r="AQ612" s="114"/>
      <c r="AR612" s="114"/>
      <c r="AS612" s="114"/>
      <c r="AT612" s="114"/>
      <c r="AU612" s="114"/>
      <c r="AV612" s="114"/>
      <c r="AW612" s="114"/>
      <c r="AX612" s="114"/>
      <c r="AY612" s="114"/>
      <c r="AZ612" s="114"/>
      <c r="BA612" s="114"/>
      <c r="BB612" s="114"/>
      <c r="BC612" s="114"/>
      <c r="BD612" s="114"/>
      <c r="BE612" s="114"/>
      <c r="BF612" s="114"/>
      <c r="BG612" s="114"/>
      <c r="BH612" s="114"/>
      <c r="BI612" s="114"/>
      <c r="BJ612" s="114"/>
      <c r="BK612" s="114"/>
      <c r="BL612" s="114"/>
      <c r="BM612" s="114"/>
      <c r="BN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c r="AJ613" s="114"/>
      <c r="AK613" s="114"/>
      <c r="AL613" s="114"/>
      <c r="AM613" s="114"/>
      <c r="AN613" s="114"/>
      <c r="AO613" s="114"/>
      <c r="AP613" s="114"/>
      <c r="AQ613" s="114"/>
      <c r="AR613" s="114"/>
      <c r="AS613" s="114"/>
      <c r="AT613" s="114"/>
      <c r="AU613" s="114"/>
      <c r="AV613" s="114"/>
      <c r="AW613" s="114"/>
      <c r="AX613" s="114"/>
      <c r="AY613" s="114"/>
      <c r="AZ613" s="114"/>
      <c r="BA613" s="114"/>
      <c r="BB613" s="114"/>
      <c r="BC613" s="114"/>
      <c r="BD613" s="114"/>
      <c r="BE613" s="114"/>
      <c r="BF613" s="114"/>
      <c r="BG613" s="114"/>
      <c r="BH613" s="114"/>
      <c r="BI613" s="114"/>
      <c r="BJ613" s="114"/>
      <c r="BK613" s="114"/>
      <c r="BL613" s="114"/>
      <c r="BM613" s="114"/>
      <c r="BN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c r="AJ614" s="114"/>
      <c r="AK614" s="114"/>
      <c r="AL614" s="114"/>
      <c r="AM614" s="114"/>
      <c r="AN614" s="114"/>
      <c r="AO614" s="114"/>
      <c r="AP614" s="114"/>
      <c r="AQ614" s="114"/>
      <c r="AR614" s="114"/>
      <c r="AS614" s="114"/>
      <c r="AT614" s="114"/>
      <c r="AU614" s="114"/>
      <c r="AV614" s="114"/>
      <c r="AW614" s="114"/>
      <c r="AX614" s="114"/>
      <c r="AY614" s="114"/>
      <c r="AZ614" s="114"/>
      <c r="BA614" s="114"/>
      <c r="BB614" s="114"/>
      <c r="BC614" s="114"/>
      <c r="BD614" s="114"/>
      <c r="BE614" s="114"/>
      <c r="BF614" s="114"/>
      <c r="BG614" s="114"/>
      <c r="BH614" s="114"/>
      <c r="BI614" s="114"/>
      <c r="BJ614" s="114"/>
      <c r="BK614" s="114"/>
      <c r="BL614" s="114"/>
      <c r="BM614" s="114"/>
      <c r="BN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c r="AJ615" s="114"/>
      <c r="AK615" s="114"/>
      <c r="AL615" s="114"/>
      <c r="AM615" s="114"/>
      <c r="AN615" s="114"/>
      <c r="AO615" s="114"/>
      <c r="AP615" s="114"/>
      <c r="AQ615" s="114"/>
      <c r="AR615" s="114"/>
      <c r="AS615" s="114"/>
      <c r="AT615" s="114"/>
      <c r="AU615" s="114"/>
      <c r="AV615" s="114"/>
      <c r="AW615" s="114"/>
      <c r="AX615" s="114"/>
      <c r="AY615" s="114"/>
      <c r="AZ615" s="114"/>
      <c r="BA615" s="114"/>
      <c r="BB615" s="114"/>
      <c r="BC615" s="114"/>
      <c r="BD615" s="114"/>
      <c r="BE615" s="114"/>
      <c r="BF615" s="114"/>
      <c r="BG615" s="114"/>
      <c r="BH615" s="114"/>
      <c r="BI615" s="114"/>
      <c r="BJ615" s="114"/>
      <c r="BK615" s="114"/>
      <c r="BL615" s="114"/>
      <c r="BM615" s="114"/>
      <c r="BN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c r="AJ616" s="114"/>
      <c r="AK616" s="114"/>
      <c r="AL616" s="114"/>
      <c r="AM616" s="114"/>
      <c r="AN616" s="114"/>
      <c r="AO616" s="114"/>
      <c r="AP616" s="114"/>
      <c r="AQ616" s="114"/>
      <c r="AR616" s="114"/>
      <c r="AS616" s="114"/>
      <c r="AT616" s="114"/>
      <c r="AU616" s="114"/>
      <c r="AV616" s="114"/>
      <c r="AW616" s="114"/>
      <c r="AX616" s="114"/>
      <c r="AY616" s="114"/>
      <c r="AZ616" s="114"/>
      <c r="BA616" s="114"/>
      <c r="BB616" s="114"/>
      <c r="BC616" s="114"/>
      <c r="BD616" s="114"/>
      <c r="BE616" s="114"/>
      <c r="BF616" s="114"/>
      <c r="BG616" s="114"/>
      <c r="BH616" s="114"/>
      <c r="BI616" s="114"/>
      <c r="BJ616" s="114"/>
      <c r="BK616" s="114"/>
      <c r="BL616" s="114"/>
      <c r="BM616" s="114"/>
      <c r="BN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c r="AJ617" s="114"/>
      <c r="AK617" s="114"/>
      <c r="AL617" s="114"/>
      <c r="AM617" s="114"/>
      <c r="AN617" s="114"/>
      <c r="AO617" s="114"/>
      <c r="AP617" s="114"/>
      <c r="AQ617" s="114"/>
      <c r="AR617" s="114"/>
      <c r="AS617" s="114"/>
      <c r="AT617" s="114"/>
      <c r="AU617" s="114"/>
      <c r="AV617" s="114"/>
      <c r="AW617" s="114"/>
      <c r="AX617" s="114"/>
      <c r="AY617" s="114"/>
      <c r="AZ617" s="114"/>
      <c r="BA617" s="114"/>
      <c r="BB617" s="114"/>
      <c r="BC617" s="114"/>
      <c r="BD617" s="114"/>
      <c r="BE617" s="114"/>
      <c r="BF617" s="114"/>
      <c r="BG617" s="114"/>
      <c r="BH617" s="114"/>
      <c r="BI617" s="114"/>
      <c r="BJ617" s="114"/>
      <c r="BK617" s="114"/>
      <c r="BL617" s="114"/>
      <c r="BM617" s="114"/>
      <c r="BN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c r="AJ618" s="114"/>
      <c r="AK618" s="114"/>
      <c r="AL618" s="114"/>
      <c r="AM618" s="114"/>
      <c r="AN618" s="114"/>
      <c r="AO618" s="114"/>
      <c r="AP618" s="114"/>
      <c r="AQ618" s="114"/>
      <c r="AR618" s="114"/>
      <c r="AS618" s="114"/>
      <c r="AT618" s="114"/>
      <c r="AU618" s="114"/>
      <c r="AV618" s="114"/>
      <c r="AW618" s="114"/>
      <c r="AX618" s="114"/>
      <c r="AY618" s="114"/>
      <c r="AZ618" s="114"/>
      <c r="BA618" s="114"/>
      <c r="BB618" s="114"/>
      <c r="BC618" s="114"/>
      <c r="BD618" s="114"/>
      <c r="BE618" s="114"/>
      <c r="BF618" s="114"/>
      <c r="BG618" s="114"/>
      <c r="BH618" s="114"/>
      <c r="BI618" s="114"/>
      <c r="BJ618" s="114"/>
      <c r="BK618" s="114"/>
      <c r="BL618" s="114"/>
      <c r="BM618" s="114"/>
      <c r="BN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c r="AJ619" s="114"/>
      <c r="AK619" s="114"/>
      <c r="AL619" s="114"/>
      <c r="AM619" s="114"/>
      <c r="AN619" s="114"/>
      <c r="AO619" s="114"/>
      <c r="AP619" s="114"/>
      <c r="AQ619" s="114"/>
      <c r="AR619" s="114"/>
      <c r="AS619" s="114"/>
      <c r="AT619" s="114"/>
      <c r="AU619" s="114"/>
      <c r="AV619" s="114"/>
      <c r="AW619" s="114"/>
      <c r="AX619" s="114"/>
      <c r="AY619" s="114"/>
      <c r="AZ619" s="114"/>
      <c r="BA619" s="114"/>
      <c r="BB619" s="114"/>
      <c r="BC619" s="114"/>
      <c r="BD619" s="114"/>
      <c r="BE619" s="114"/>
      <c r="BF619" s="114"/>
      <c r="BG619" s="114"/>
      <c r="BH619" s="114"/>
      <c r="BI619" s="114"/>
      <c r="BJ619" s="114"/>
      <c r="BK619" s="114"/>
      <c r="BL619" s="114"/>
      <c r="BM619" s="114"/>
      <c r="BN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c r="AJ620" s="114"/>
      <c r="AK620" s="114"/>
      <c r="AL620" s="114"/>
      <c r="AM620" s="114"/>
      <c r="AN620" s="114"/>
      <c r="AO620" s="114"/>
      <c r="AP620" s="114"/>
      <c r="AQ620" s="114"/>
      <c r="AR620" s="114"/>
      <c r="AS620" s="114"/>
      <c r="AT620" s="114"/>
      <c r="AU620" s="114"/>
      <c r="AV620" s="114"/>
      <c r="AW620" s="114"/>
      <c r="AX620" s="114"/>
      <c r="AY620" s="114"/>
      <c r="AZ620" s="114"/>
      <c r="BA620" s="114"/>
      <c r="BB620" s="114"/>
      <c r="BC620" s="114"/>
      <c r="BD620" s="114"/>
      <c r="BE620" s="114"/>
      <c r="BF620" s="114"/>
      <c r="BG620" s="114"/>
      <c r="BH620" s="114"/>
      <c r="BI620" s="114"/>
      <c r="BJ620" s="114"/>
      <c r="BK620" s="114"/>
      <c r="BL620" s="114"/>
      <c r="BM620" s="114"/>
      <c r="BN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c r="AJ621" s="114"/>
      <c r="AK621" s="114"/>
      <c r="AL621" s="114"/>
      <c r="AM621" s="114"/>
      <c r="AN621" s="114"/>
      <c r="AO621" s="114"/>
      <c r="AP621" s="114"/>
      <c r="AQ621" s="114"/>
      <c r="AR621" s="114"/>
      <c r="AS621" s="114"/>
      <c r="AT621" s="114"/>
      <c r="AU621" s="114"/>
      <c r="AV621" s="114"/>
      <c r="AW621" s="114"/>
      <c r="AX621" s="114"/>
      <c r="AY621" s="114"/>
      <c r="AZ621" s="114"/>
      <c r="BA621" s="114"/>
      <c r="BB621" s="114"/>
      <c r="BC621" s="114"/>
      <c r="BD621" s="114"/>
      <c r="BE621" s="114"/>
      <c r="BF621" s="114"/>
      <c r="BG621" s="114"/>
      <c r="BH621" s="114"/>
      <c r="BI621" s="114"/>
      <c r="BJ621" s="114"/>
      <c r="BK621" s="114"/>
      <c r="BL621" s="114"/>
      <c r="BM621" s="114"/>
      <c r="BN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c r="AJ622" s="114"/>
      <c r="AK622" s="114"/>
      <c r="AL622" s="114"/>
      <c r="AM622" s="114"/>
      <c r="AN622" s="114"/>
      <c r="AO622" s="114"/>
      <c r="AP622" s="114"/>
      <c r="AQ622" s="114"/>
      <c r="AR622" s="114"/>
      <c r="AS622" s="114"/>
      <c r="AT622" s="114"/>
      <c r="AU622" s="114"/>
      <c r="AV622" s="114"/>
      <c r="AW622" s="114"/>
      <c r="AX622" s="114"/>
      <c r="AY622" s="114"/>
      <c r="AZ622" s="114"/>
      <c r="BA622" s="114"/>
      <c r="BB622" s="114"/>
      <c r="BC622" s="114"/>
      <c r="BD622" s="114"/>
      <c r="BE622" s="114"/>
      <c r="BF622" s="114"/>
      <c r="BG622" s="114"/>
      <c r="BH622" s="114"/>
      <c r="BI622" s="114"/>
      <c r="BJ622" s="114"/>
      <c r="BK622" s="114"/>
      <c r="BL622" s="114"/>
      <c r="BM622" s="114"/>
      <c r="BN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c r="AJ623" s="114"/>
      <c r="AK623" s="114"/>
      <c r="AL623" s="114"/>
      <c r="AM623" s="114"/>
      <c r="AN623" s="114"/>
      <c r="AO623" s="114"/>
      <c r="AP623" s="114"/>
      <c r="AQ623" s="114"/>
      <c r="AR623" s="114"/>
      <c r="AS623" s="114"/>
      <c r="AT623" s="114"/>
      <c r="AU623" s="114"/>
      <c r="AV623" s="114"/>
      <c r="AW623" s="114"/>
      <c r="AX623" s="114"/>
      <c r="AY623" s="114"/>
      <c r="AZ623" s="114"/>
      <c r="BA623" s="114"/>
      <c r="BB623" s="114"/>
      <c r="BC623" s="114"/>
      <c r="BD623" s="114"/>
      <c r="BE623" s="114"/>
      <c r="BF623" s="114"/>
      <c r="BG623" s="114"/>
      <c r="BH623" s="114"/>
      <c r="BI623" s="114"/>
      <c r="BJ623" s="114"/>
      <c r="BK623" s="114"/>
      <c r="BL623" s="114"/>
      <c r="BM623" s="114"/>
      <c r="BN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c r="AJ624" s="114"/>
      <c r="AK624" s="114"/>
      <c r="AL624" s="114"/>
      <c r="AM624" s="114"/>
      <c r="AN624" s="114"/>
      <c r="AO624" s="114"/>
      <c r="AP624" s="114"/>
      <c r="AQ624" s="114"/>
      <c r="AR624" s="114"/>
      <c r="AS624" s="114"/>
      <c r="AT624" s="114"/>
      <c r="AU624" s="114"/>
      <c r="AV624" s="114"/>
      <c r="AW624" s="114"/>
      <c r="AX624" s="114"/>
      <c r="AY624" s="114"/>
      <c r="AZ624" s="114"/>
      <c r="BA624" s="114"/>
      <c r="BB624" s="114"/>
      <c r="BC624" s="114"/>
      <c r="BD624" s="114"/>
      <c r="BE624" s="114"/>
      <c r="BF624" s="114"/>
      <c r="BG624" s="114"/>
      <c r="BH624" s="114"/>
      <c r="BI624" s="114"/>
      <c r="BJ624" s="114"/>
      <c r="BK624" s="114"/>
      <c r="BL624" s="114"/>
      <c r="BM624" s="114"/>
      <c r="BN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c r="AJ625" s="114"/>
      <c r="AK625" s="114"/>
      <c r="AL625" s="114"/>
      <c r="AM625" s="114"/>
      <c r="AN625" s="114"/>
      <c r="AO625" s="114"/>
      <c r="AP625" s="114"/>
      <c r="AQ625" s="114"/>
      <c r="AR625" s="114"/>
      <c r="AS625" s="114"/>
      <c r="AT625" s="114"/>
      <c r="AU625" s="114"/>
      <c r="AV625" s="114"/>
      <c r="AW625" s="114"/>
      <c r="AX625" s="114"/>
      <c r="AY625" s="114"/>
      <c r="AZ625" s="114"/>
      <c r="BA625" s="114"/>
      <c r="BB625" s="114"/>
      <c r="BC625" s="114"/>
      <c r="BD625" s="114"/>
      <c r="BE625" s="114"/>
      <c r="BF625" s="114"/>
      <c r="BG625" s="114"/>
      <c r="BH625" s="114"/>
      <c r="BI625" s="114"/>
      <c r="BJ625" s="114"/>
      <c r="BK625" s="114"/>
      <c r="BL625" s="114"/>
      <c r="BM625" s="114"/>
      <c r="BN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c r="AJ626" s="114"/>
      <c r="AK626" s="114"/>
      <c r="AL626" s="114"/>
      <c r="AM626" s="114"/>
      <c r="AN626" s="114"/>
      <c r="AO626" s="114"/>
      <c r="AP626" s="114"/>
      <c r="AQ626" s="114"/>
      <c r="AR626" s="114"/>
      <c r="AS626" s="114"/>
      <c r="AT626" s="114"/>
      <c r="AU626" s="114"/>
      <c r="AV626" s="114"/>
      <c r="AW626" s="114"/>
      <c r="AX626" s="114"/>
      <c r="AY626" s="114"/>
      <c r="AZ626" s="114"/>
      <c r="BA626" s="114"/>
      <c r="BB626" s="114"/>
      <c r="BC626" s="114"/>
      <c r="BD626" s="114"/>
      <c r="BE626" s="114"/>
      <c r="BF626" s="114"/>
      <c r="BG626" s="114"/>
      <c r="BH626" s="114"/>
      <c r="BI626" s="114"/>
      <c r="BJ626" s="114"/>
      <c r="BK626" s="114"/>
      <c r="BL626" s="114"/>
      <c r="BM626" s="114"/>
      <c r="BN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c r="AJ627" s="114"/>
      <c r="AK627" s="114"/>
      <c r="AL627" s="114"/>
      <c r="AM627" s="114"/>
      <c r="AN627" s="114"/>
      <c r="AO627" s="114"/>
      <c r="AP627" s="114"/>
      <c r="AQ627" s="114"/>
      <c r="AR627" s="114"/>
      <c r="AS627" s="114"/>
      <c r="AT627" s="114"/>
      <c r="AU627" s="114"/>
      <c r="AV627" s="114"/>
      <c r="AW627" s="114"/>
      <c r="AX627" s="114"/>
      <c r="AY627" s="114"/>
      <c r="AZ627" s="114"/>
      <c r="BA627" s="114"/>
      <c r="BB627" s="114"/>
      <c r="BC627" s="114"/>
      <c r="BD627" s="114"/>
      <c r="BE627" s="114"/>
      <c r="BF627" s="114"/>
      <c r="BG627" s="114"/>
      <c r="BH627" s="114"/>
      <c r="BI627" s="114"/>
      <c r="BJ627" s="114"/>
      <c r="BK627" s="114"/>
      <c r="BL627" s="114"/>
      <c r="BM627" s="114"/>
      <c r="BN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c r="AJ628" s="114"/>
      <c r="AK628" s="114"/>
      <c r="AL628" s="114"/>
      <c r="AM628" s="114"/>
      <c r="AN628" s="114"/>
      <c r="AO628" s="114"/>
      <c r="AP628" s="114"/>
      <c r="AQ628" s="114"/>
      <c r="AR628" s="114"/>
      <c r="AS628" s="114"/>
      <c r="AT628" s="114"/>
      <c r="AU628" s="114"/>
      <c r="AV628" s="114"/>
      <c r="AW628" s="114"/>
      <c r="AX628" s="114"/>
      <c r="AY628" s="114"/>
      <c r="AZ628" s="114"/>
      <c r="BA628" s="114"/>
      <c r="BB628" s="114"/>
      <c r="BC628" s="114"/>
      <c r="BD628" s="114"/>
      <c r="BE628" s="114"/>
      <c r="BF628" s="114"/>
      <c r="BG628" s="114"/>
      <c r="BH628" s="114"/>
      <c r="BI628" s="114"/>
      <c r="BJ628" s="114"/>
      <c r="BK628" s="114"/>
      <c r="BL628" s="114"/>
      <c r="BM628" s="114"/>
      <c r="BN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c r="AJ629" s="114"/>
      <c r="AK629" s="114"/>
      <c r="AL629" s="114"/>
      <c r="AM629" s="114"/>
      <c r="AN629" s="114"/>
      <c r="AO629" s="114"/>
      <c r="AP629" s="114"/>
      <c r="AQ629" s="114"/>
      <c r="AR629" s="114"/>
      <c r="AS629" s="114"/>
      <c r="AT629" s="114"/>
      <c r="AU629" s="114"/>
      <c r="AV629" s="114"/>
      <c r="AW629" s="114"/>
      <c r="AX629" s="114"/>
      <c r="AY629" s="114"/>
      <c r="AZ629" s="114"/>
      <c r="BA629" s="114"/>
      <c r="BB629" s="114"/>
      <c r="BC629" s="114"/>
      <c r="BD629" s="114"/>
      <c r="BE629" s="114"/>
      <c r="BF629" s="114"/>
      <c r="BG629" s="114"/>
      <c r="BH629" s="114"/>
      <c r="BI629" s="114"/>
      <c r="BJ629" s="114"/>
      <c r="BK629" s="114"/>
      <c r="BL629" s="114"/>
      <c r="BM629" s="114"/>
      <c r="BN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c r="AJ630" s="114"/>
      <c r="AK630" s="114"/>
      <c r="AL630" s="114"/>
      <c r="AM630" s="114"/>
      <c r="AN630" s="114"/>
      <c r="AO630" s="114"/>
      <c r="AP630" s="114"/>
      <c r="AQ630" s="114"/>
      <c r="AR630" s="114"/>
      <c r="AS630" s="114"/>
      <c r="AT630" s="114"/>
      <c r="AU630" s="114"/>
      <c r="AV630" s="114"/>
      <c r="AW630" s="114"/>
      <c r="AX630" s="114"/>
      <c r="AY630" s="114"/>
      <c r="AZ630" s="114"/>
      <c r="BA630" s="114"/>
      <c r="BB630" s="114"/>
      <c r="BC630" s="114"/>
      <c r="BD630" s="114"/>
      <c r="BE630" s="114"/>
      <c r="BF630" s="114"/>
      <c r="BG630" s="114"/>
      <c r="BH630" s="114"/>
      <c r="BI630" s="114"/>
      <c r="BJ630" s="114"/>
      <c r="BK630" s="114"/>
      <c r="BL630" s="114"/>
      <c r="BM630" s="114"/>
      <c r="BN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c r="AJ631" s="114"/>
      <c r="AK631" s="114"/>
      <c r="AL631" s="114"/>
      <c r="AM631" s="114"/>
      <c r="AN631" s="114"/>
      <c r="AO631" s="114"/>
      <c r="AP631" s="114"/>
      <c r="AQ631" s="114"/>
      <c r="AR631" s="114"/>
      <c r="AS631" s="114"/>
      <c r="AT631" s="114"/>
      <c r="AU631" s="114"/>
      <c r="AV631" s="114"/>
      <c r="AW631" s="114"/>
      <c r="AX631" s="114"/>
      <c r="AY631" s="114"/>
      <c r="AZ631" s="114"/>
      <c r="BA631" s="114"/>
      <c r="BB631" s="114"/>
      <c r="BC631" s="114"/>
      <c r="BD631" s="114"/>
      <c r="BE631" s="114"/>
      <c r="BF631" s="114"/>
      <c r="BG631" s="114"/>
      <c r="BH631" s="114"/>
      <c r="BI631" s="114"/>
      <c r="BJ631" s="114"/>
      <c r="BK631" s="114"/>
      <c r="BL631" s="114"/>
      <c r="BM631" s="114"/>
      <c r="BN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c r="AJ632" s="114"/>
      <c r="AK632" s="114"/>
      <c r="AL632" s="114"/>
      <c r="AM632" s="114"/>
      <c r="AN632" s="114"/>
      <c r="AO632" s="114"/>
      <c r="AP632" s="114"/>
      <c r="AQ632" s="114"/>
      <c r="AR632" s="114"/>
      <c r="AS632" s="114"/>
      <c r="AT632" s="114"/>
      <c r="AU632" s="114"/>
      <c r="AV632" s="114"/>
      <c r="AW632" s="114"/>
      <c r="AX632" s="114"/>
      <c r="AY632" s="114"/>
      <c r="AZ632" s="114"/>
      <c r="BA632" s="114"/>
      <c r="BB632" s="114"/>
      <c r="BC632" s="114"/>
      <c r="BD632" s="114"/>
      <c r="BE632" s="114"/>
      <c r="BF632" s="114"/>
      <c r="BG632" s="114"/>
      <c r="BH632" s="114"/>
      <c r="BI632" s="114"/>
      <c r="BJ632" s="114"/>
      <c r="BK632" s="114"/>
      <c r="BL632" s="114"/>
      <c r="BM632" s="114"/>
      <c r="BN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c r="AJ633" s="114"/>
      <c r="AK633" s="114"/>
      <c r="AL633" s="114"/>
      <c r="AM633" s="114"/>
      <c r="AN633" s="114"/>
      <c r="AO633" s="114"/>
      <c r="AP633" s="114"/>
      <c r="AQ633" s="114"/>
      <c r="AR633" s="114"/>
      <c r="AS633" s="114"/>
      <c r="AT633" s="114"/>
      <c r="AU633" s="114"/>
      <c r="AV633" s="114"/>
      <c r="AW633" s="114"/>
      <c r="AX633" s="114"/>
      <c r="AY633" s="114"/>
      <c r="AZ633" s="114"/>
      <c r="BA633" s="114"/>
      <c r="BB633" s="114"/>
      <c r="BC633" s="114"/>
      <c r="BD633" s="114"/>
      <c r="BE633" s="114"/>
      <c r="BF633" s="114"/>
      <c r="BG633" s="114"/>
      <c r="BH633" s="114"/>
      <c r="BI633" s="114"/>
      <c r="BJ633" s="114"/>
      <c r="BK633" s="114"/>
      <c r="BL633" s="114"/>
      <c r="BM633" s="114"/>
      <c r="BN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c r="AJ634" s="114"/>
      <c r="AK634" s="114"/>
      <c r="AL634" s="114"/>
      <c r="AM634" s="114"/>
      <c r="AN634" s="114"/>
      <c r="AO634" s="114"/>
      <c r="AP634" s="114"/>
      <c r="AQ634" s="114"/>
      <c r="AR634" s="114"/>
      <c r="AS634" s="114"/>
      <c r="AT634" s="114"/>
      <c r="AU634" s="114"/>
      <c r="AV634" s="114"/>
      <c r="AW634" s="114"/>
      <c r="AX634" s="114"/>
      <c r="AY634" s="114"/>
      <c r="AZ634" s="114"/>
      <c r="BA634" s="114"/>
      <c r="BB634" s="114"/>
      <c r="BC634" s="114"/>
      <c r="BD634" s="114"/>
      <c r="BE634" s="114"/>
      <c r="BF634" s="114"/>
      <c r="BG634" s="114"/>
      <c r="BH634" s="114"/>
      <c r="BI634" s="114"/>
      <c r="BJ634" s="114"/>
      <c r="BK634" s="114"/>
      <c r="BL634" s="114"/>
      <c r="BM634" s="114"/>
      <c r="BN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c r="AJ635" s="114"/>
      <c r="AK635" s="114"/>
      <c r="AL635" s="114"/>
      <c r="AM635" s="114"/>
      <c r="AN635" s="114"/>
      <c r="AO635" s="114"/>
      <c r="AP635" s="114"/>
      <c r="AQ635" s="114"/>
      <c r="AR635" s="114"/>
      <c r="AS635" s="114"/>
      <c r="AT635" s="114"/>
      <c r="AU635" s="114"/>
      <c r="AV635" s="114"/>
      <c r="AW635" s="114"/>
      <c r="AX635" s="114"/>
      <c r="AY635" s="114"/>
      <c r="AZ635" s="114"/>
      <c r="BA635" s="114"/>
      <c r="BB635" s="114"/>
      <c r="BC635" s="114"/>
      <c r="BD635" s="114"/>
      <c r="BE635" s="114"/>
      <c r="BF635" s="114"/>
      <c r="BG635" s="114"/>
      <c r="BH635" s="114"/>
      <c r="BI635" s="114"/>
      <c r="BJ635" s="114"/>
      <c r="BK635" s="114"/>
      <c r="BL635" s="114"/>
      <c r="BM635" s="114"/>
      <c r="BN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c r="AJ636" s="114"/>
      <c r="AK636" s="114"/>
      <c r="AL636" s="114"/>
      <c r="AM636" s="114"/>
      <c r="AN636" s="114"/>
      <c r="AO636" s="114"/>
      <c r="AP636" s="114"/>
      <c r="AQ636" s="114"/>
      <c r="AR636" s="114"/>
      <c r="AS636" s="114"/>
      <c r="AT636" s="114"/>
      <c r="AU636" s="114"/>
      <c r="AV636" s="114"/>
      <c r="AW636" s="114"/>
      <c r="AX636" s="114"/>
      <c r="AY636" s="114"/>
      <c r="AZ636" s="114"/>
      <c r="BA636" s="114"/>
      <c r="BB636" s="114"/>
      <c r="BC636" s="114"/>
      <c r="BD636" s="114"/>
      <c r="BE636" s="114"/>
      <c r="BF636" s="114"/>
      <c r="BG636" s="114"/>
      <c r="BH636" s="114"/>
      <c r="BI636" s="114"/>
      <c r="BJ636" s="114"/>
      <c r="BK636" s="114"/>
      <c r="BL636" s="114"/>
      <c r="BM636" s="114"/>
      <c r="BN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c r="AJ637" s="114"/>
      <c r="AK637" s="114"/>
      <c r="AL637" s="114"/>
      <c r="AM637" s="114"/>
      <c r="AN637" s="114"/>
      <c r="AO637" s="114"/>
      <c r="AP637" s="114"/>
      <c r="AQ637" s="114"/>
      <c r="AR637" s="114"/>
      <c r="AS637" s="114"/>
      <c r="AT637" s="114"/>
      <c r="AU637" s="114"/>
      <c r="AV637" s="114"/>
      <c r="AW637" s="114"/>
      <c r="AX637" s="114"/>
      <c r="AY637" s="114"/>
      <c r="AZ637" s="114"/>
      <c r="BA637" s="114"/>
      <c r="BB637" s="114"/>
      <c r="BC637" s="114"/>
      <c r="BD637" s="114"/>
      <c r="BE637" s="114"/>
      <c r="BF637" s="114"/>
      <c r="BG637" s="114"/>
      <c r="BH637" s="114"/>
      <c r="BI637" s="114"/>
      <c r="BJ637" s="114"/>
      <c r="BK637" s="114"/>
      <c r="BL637" s="114"/>
      <c r="BM637" s="114"/>
      <c r="BN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c r="AJ638" s="114"/>
      <c r="AK638" s="114"/>
      <c r="AL638" s="114"/>
      <c r="AM638" s="114"/>
      <c r="AN638" s="114"/>
      <c r="AO638" s="114"/>
      <c r="AP638" s="114"/>
      <c r="AQ638" s="114"/>
      <c r="AR638" s="114"/>
      <c r="AS638" s="114"/>
      <c r="AT638" s="114"/>
      <c r="AU638" s="114"/>
      <c r="AV638" s="114"/>
      <c r="AW638" s="114"/>
      <c r="AX638" s="114"/>
      <c r="AY638" s="114"/>
      <c r="AZ638" s="114"/>
      <c r="BA638" s="114"/>
      <c r="BB638" s="114"/>
      <c r="BC638" s="114"/>
      <c r="BD638" s="114"/>
      <c r="BE638" s="114"/>
      <c r="BF638" s="114"/>
      <c r="BG638" s="114"/>
      <c r="BH638" s="114"/>
      <c r="BI638" s="114"/>
      <c r="BJ638" s="114"/>
      <c r="BK638" s="114"/>
      <c r="BL638" s="114"/>
      <c r="BM638" s="114"/>
      <c r="BN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c r="AJ639" s="114"/>
      <c r="AK639" s="114"/>
      <c r="AL639" s="114"/>
      <c r="AM639" s="114"/>
      <c r="AN639" s="114"/>
      <c r="AO639" s="114"/>
      <c r="AP639" s="114"/>
      <c r="AQ639" s="114"/>
      <c r="AR639" s="114"/>
      <c r="AS639" s="114"/>
      <c r="AT639" s="114"/>
      <c r="AU639" s="114"/>
      <c r="AV639" s="114"/>
      <c r="AW639" s="114"/>
      <c r="AX639" s="114"/>
      <c r="AY639" s="114"/>
      <c r="AZ639" s="114"/>
      <c r="BA639" s="114"/>
      <c r="BB639" s="114"/>
      <c r="BC639" s="114"/>
      <c r="BD639" s="114"/>
      <c r="BE639" s="114"/>
      <c r="BF639" s="114"/>
      <c r="BG639" s="114"/>
      <c r="BH639" s="114"/>
      <c r="BI639" s="114"/>
      <c r="BJ639" s="114"/>
      <c r="BK639" s="114"/>
      <c r="BL639" s="114"/>
      <c r="BM639" s="114"/>
      <c r="BN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c r="AJ640" s="114"/>
      <c r="AK640" s="114"/>
      <c r="AL640" s="114"/>
      <c r="AM640" s="114"/>
      <c r="AN640" s="114"/>
      <c r="AO640" s="114"/>
      <c r="AP640" s="114"/>
      <c r="AQ640" s="114"/>
      <c r="AR640" s="114"/>
      <c r="AS640" s="114"/>
      <c r="AT640" s="114"/>
      <c r="AU640" s="114"/>
      <c r="AV640" s="114"/>
      <c r="AW640" s="114"/>
      <c r="AX640" s="114"/>
      <c r="AY640" s="114"/>
      <c r="AZ640" s="114"/>
      <c r="BA640" s="114"/>
      <c r="BB640" s="114"/>
      <c r="BC640" s="114"/>
      <c r="BD640" s="114"/>
      <c r="BE640" s="114"/>
      <c r="BF640" s="114"/>
      <c r="BG640" s="114"/>
      <c r="BH640" s="114"/>
      <c r="BI640" s="114"/>
      <c r="BJ640" s="114"/>
      <c r="BK640" s="114"/>
      <c r="BL640" s="114"/>
      <c r="BM640" s="114"/>
      <c r="BN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c r="AJ641" s="114"/>
      <c r="AK641" s="114"/>
      <c r="AL641" s="114"/>
      <c r="AM641" s="114"/>
      <c r="AN641" s="114"/>
      <c r="AO641" s="114"/>
      <c r="AP641" s="114"/>
      <c r="AQ641" s="114"/>
      <c r="AR641" s="114"/>
      <c r="AS641" s="114"/>
      <c r="AT641" s="114"/>
      <c r="AU641" s="114"/>
      <c r="AV641" s="114"/>
      <c r="AW641" s="114"/>
      <c r="AX641" s="114"/>
      <c r="AY641" s="114"/>
      <c r="AZ641" s="114"/>
      <c r="BA641" s="114"/>
      <c r="BB641" s="114"/>
      <c r="BC641" s="114"/>
      <c r="BD641" s="114"/>
      <c r="BE641" s="114"/>
      <c r="BF641" s="114"/>
      <c r="BG641" s="114"/>
      <c r="BH641" s="114"/>
      <c r="BI641" s="114"/>
      <c r="BJ641" s="114"/>
      <c r="BK641" s="114"/>
      <c r="BL641" s="114"/>
      <c r="BM641" s="114"/>
      <c r="BN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c r="AJ642" s="114"/>
      <c r="AK642" s="114"/>
      <c r="AL642" s="114"/>
      <c r="AM642" s="114"/>
      <c r="AN642" s="114"/>
      <c r="AO642" s="114"/>
      <c r="AP642" s="114"/>
      <c r="AQ642" s="114"/>
      <c r="AR642" s="114"/>
      <c r="AS642" s="114"/>
      <c r="AT642" s="114"/>
      <c r="AU642" s="114"/>
      <c r="AV642" s="114"/>
      <c r="AW642" s="114"/>
      <c r="AX642" s="114"/>
      <c r="AY642" s="114"/>
      <c r="AZ642" s="114"/>
      <c r="BA642" s="114"/>
      <c r="BB642" s="114"/>
      <c r="BC642" s="114"/>
      <c r="BD642" s="114"/>
      <c r="BE642" s="114"/>
      <c r="BF642" s="114"/>
      <c r="BG642" s="114"/>
      <c r="BH642" s="114"/>
      <c r="BI642" s="114"/>
      <c r="BJ642" s="114"/>
      <c r="BK642" s="114"/>
      <c r="BL642" s="114"/>
      <c r="BM642" s="114"/>
      <c r="BN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c r="AJ643" s="114"/>
      <c r="AK643" s="114"/>
      <c r="AL643" s="114"/>
      <c r="AM643" s="114"/>
      <c r="AN643" s="114"/>
      <c r="AO643" s="114"/>
      <c r="AP643" s="114"/>
      <c r="AQ643" s="114"/>
      <c r="AR643" s="114"/>
      <c r="AS643" s="114"/>
      <c r="AT643" s="114"/>
      <c r="AU643" s="114"/>
      <c r="AV643" s="114"/>
      <c r="AW643" s="114"/>
      <c r="AX643" s="114"/>
      <c r="AY643" s="114"/>
      <c r="AZ643" s="114"/>
      <c r="BA643" s="114"/>
      <c r="BB643" s="114"/>
      <c r="BC643" s="114"/>
      <c r="BD643" s="114"/>
      <c r="BE643" s="114"/>
      <c r="BF643" s="114"/>
      <c r="BG643" s="114"/>
      <c r="BH643" s="114"/>
      <c r="BI643" s="114"/>
      <c r="BJ643" s="114"/>
      <c r="BK643" s="114"/>
      <c r="BL643" s="114"/>
      <c r="BM643" s="114"/>
      <c r="BN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c r="AJ644" s="114"/>
      <c r="AK644" s="114"/>
      <c r="AL644" s="114"/>
      <c r="AM644" s="114"/>
      <c r="AN644" s="114"/>
      <c r="AO644" s="114"/>
      <c r="AP644" s="114"/>
      <c r="AQ644" s="114"/>
      <c r="AR644" s="114"/>
      <c r="AS644" s="114"/>
      <c r="AT644" s="114"/>
      <c r="AU644" s="114"/>
      <c r="AV644" s="114"/>
      <c r="AW644" s="114"/>
      <c r="AX644" s="114"/>
      <c r="AY644" s="114"/>
      <c r="AZ644" s="114"/>
      <c r="BA644" s="114"/>
      <c r="BB644" s="114"/>
      <c r="BC644" s="114"/>
      <c r="BD644" s="114"/>
      <c r="BE644" s="114"/>
      <c r="BF644" s="114"/>
      <c r="BG644" s="114"/>
      <c r="BH644" s="114"/>
      <c r="BI644" s="114"/>
      <c r="BJ644" s="114"/>
      <c r="BK644" s="114"/>
      <c r="BL644" s="114"/>
      <c r="BM644" s="114"/>
      <c r="BN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c r="AJ645" s="114"/>
      <c r="AK645" s="114"/>
      <c r="AL645" s="114"/>
      <c r="AM645" s="114"/>
      <c r="AN645" s="114"/>
      <c r="AO645" s="114"/>
      <c r="AP645" s="114"/>
      <c r="AQ645" s="114"/>
      <c r="AR645" s="114"/>
      <c r="AS645" s="114"/>
      <c r="AT645" s="114"/>
      <c r="AU645" s="114"/>
      <c r="AV645" s="114"/>
      <c r="AW645" s="114"/>
      <c r="AX645" s="114"/>
      <c r="AY645" s="114"/>
      <c r="AZ645" s="114"/>
      <c r="BA645" s="114"/>
      <c r="BB645" s="114"/>
      <c r="BC645" s="114"/>
      <c r="BD645" s="114"/>
      <c r="BE645" s="114"/>
      <c r="BF645" s="114"/>
      <c r="BG645" s="114"/>
      <c r="BH645" s="114"/>
      <c r="BI645" s="114"/>
      <c r="BJ645" s="114"/>
      <c r="BK645" s="114"/>
      <c r="BL645" s="114"/>
      <c r="BM645" s="114"/>
      <c r="BN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c r="AJ646" s="114"/>
      <c r="AK646" s="114"/>
      <c r="AL646" s="114"/>
      <c r="AM646" s="114"/>
      <c r="AN646" s="114"/>
      <c r="AO646" s="114"/>
      <c r="AP646" s="114"/>
      <c r="AQ646" s="114"/>
      <c r="AR646" s="114"/>
      <c r="AS646" s="114"/>
      <c r="AT646" s="114"/>
      <c r="AU646" s="114"/>
      <c r="AV646" s="114"/>
      <c r="AW646" s="114"/>
      <c r="AX646" s="114"/>
      <c r="AY646" s="114"/>
      <c r="AZ646" s="114"/>
      <c r="BA646" s="114"/>
      <c r="BB646" s="114"/>
      <c r="BC646" s="114"/>
      <c r="BD646" s="114"/>
      <c r="BE646" s="114"/>
      <c r="BF646" s="114"/>
      <c r="BG646" s="114"/>
      <c r="BH646" s="114"/>
      <c r="BI646" s="114"/>
      <c r="BJ646" s="114"/>
      <c r="BK646" s="114"/>
      <c r="BL646" s="114"/>
      <c r="BM646" s="114"/>
      <c r="BN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c r="AJ647" s="114"/>
      <c r="AK647" s="114"/>
      <c r="AL647" s="114"/>
      <c r="AM647" s="114"/>
      <c r="AN647" s="114"/>
      <c r="AO647" s="114"/>
      <c r="AP647" s="114"/>
      <c r="AQ647" s="114"/>
      <c r="AR647" s="114"/>
      <c r="AS647" s="114"/>
      <c r="AT647" s="114"/>
      <c r="AU647" s="114"/>
      <c r="AV647" s="114"/>
      <c r="AW647" s="114"/>
      <c r="AX647" s="114"/>
      <c r="AY647" s="114"/>
      <c r="AZ647" s="114"/>
      <c r="BA647" s="114"/>
      <c r="BB647" s="114"/>
      <c r="BC647" s="114"/>
      <c r="BD647" s="114"/>
      <c r="BE647" s="114"/>
      <c r="BF647" s="114"/>
      <c r="BG647" s="114"/>
      <c r="BH647" s="114"/>
      <c r="BI647" s="114"/>
      <c r="BJ647" s="114"/>
      <c r="BK647" s="114"/>
      <c r="BL647" s="114"/>
      <c r="BM647" s="114"/>
      <c r="BN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c r="AJ648" s="114"/>
      <c r="AK648" s="114"/>
      <c r="AL648" s="114"/>
      <c r="AM648" s="114"/>
      <c r="AN648" s="114"/>
      <c r="AO648" s="114"/>
      <c r="AP648" s="114"/>
      <c r="AQ648" s="114"/>
      <c r="AR648" s="114"/>
      <c r="AS648" s="114"/>
      <c r="AT648" s="114"/>
      <c r="AU648" s="114"/>
      <c r="AV648" s="114"/>
      <c r="AW648" s="114"/>
      <c r="AX648" s="114"/>
      <c r="AY648" s="114"/>
      <c r="AZ648" s="114"/>
      <c r="BA648" s="114"/>
      <c r="BB648" s="114"/>
      <c r="BC648" s="114"/>
      <c r="BD648" s="114"/>
      <c r="BE648" s="114"/>
      <c r="BF648" s="114"/>
      <c r="BG648" s="114"/>
      <c r="BH648" s="114"/>
      <c r="BI648" s="114"/>
      <c r="BJ648" s="114"/>
      <c r="BK648" s="114"/>
      <c r="BL648" s="114"/>
      <c r="BM648" s="114"/>
      <c r="BN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c r="AJ649" s="114"/>
      <c r="AK649" s="114"/>
      <c r="AL649" s="114"/>
      <c r="AM649" s="114"/>
      <c r="AN649" s="114"/>
      <c r="AO649" s="114"/>
      <c r="AP649" s="114"/>
      <c r="AQ649" s="114"/>
      <c r="AR649" s="114"/>
      <c r="AS649" s="114"/>
      <c r="AT649" s="114"/>
      <c r="AU649" s="114"/>
      <c r="AV649" s="114"/>
      <c r="AW649" s="114"/>
      <c r="AX649" s="114"/>
      <c r="AY649" s="114"/>
      <c r="AZ649" s="114"/>
      <c r="BA649" s="114"/>
      <c r="BB649" s="114"/>
      <c r="BC649" s="114"/>
      <c r="BD649" s="114"/>
      <c r="BE649" s="114"/>
      <c r="BF649" s="114"/>
      <c r="BG649" s="114"/>
      <c r="BH649" s="114"/>
      <c r="BI649" s="114"/>
      <c r="BJ649" s="114"/>
      <c r="BK649" s="114"/>
      <c r="BL649" s="114"/>
      <c r="BM649" s="114"/>
      <c r="BN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c r="AJ650" s="114"/>
      <c r="AK650" s="114"/>
      <c r="AL650" s="114"/>
      <c r="AM650" s="114"/>
      <c r="AN650" s="114"/>
      <c r="AO650" s="114"/>
      <c r="AP650" s="114"/>
      <c r="AQ650" s="114"/>
      <c r="AR650" s="114"/>
      <c r="AS650" s="114"/>
      <c r="AT650" s="114"/>
      <c r="AU650" s="114"/>
      <c r="AV650" s="114"/>
      <c r="AW650" s="114"/>
      <c r="AX650" s="114"/>
      <c r="AY650" s="114"/>
      <c r="AZ650" s="114"/>
      <c r="BA650" s="114"/>
      <c r="BB650" s="114"/>
      <c r="BC650" s="114"/>
      <c r="BD650" s="114"/>
      <c r="BE650" s="114"/>
      <c r="BF650" s="114"/>
      <c r="BG650" s="114"/>
      <c r="BH650" s="114"/>
      <c r="BI650" s="114"/>
      <c r="BJ650" s="114"/>
      <c r="BK650" s="114"/>
      <c r="BL650" s="114"/>
      <c r="BM650" s="114"/>
      <c r="BN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c r="AJ651" s="114"/>
      <c r="AK651" s="114"/>
      <c r="AL651" s="114"/>
      <c r="AM651" s="114"/>
      <c r="AN651" s="114"/>
      <c r="AO651" s="114"/>
      <c r="AP651" s="114"/>
      <c r="AQ651" s="114"/>
      <c r="AR651" s="114"/>
      <c r="AS651" s="114"/>
      <c r="AT651" s="114"/>
      <c r="AU651" s="114"/>
      <c r="AV651" s="114"/>
      <c r="AW651" s="114"/>
      <c r="AX651" s="114"/>
      <c r="AY651" s="114"/>
      <c r="AZ651" s="114"/>
      <c r="BA651" s="114"/>
      <c r="BB651" s="114"/>
      <c r="BC651" s="114"/>
      <c r="BD651" s="114"/>
      <c r="BE651" s="114"/>
      <c r="BF651" s="114"/>
      <c r="BG651" s="114"/>
      <c r="BH651" s="114"/>
      <c r="BI651" s="114"/>
      <c r="BJ651" s="114"/>
      <c r="BK651" s="114"/>
      <c r="BL651" s="114"/>
      <c r="BM651" s="114"/>
      <c r="BN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c r="AJ652" s="114"/>
      <c r="AK652" s="114"/>
      <c r="AL652" s="114"/>
      <c r="AM652" s="114"/>
      <c r="AN652" s="114"/>
      <c r="AO652" s="114"/>
      <c r="AP652" s="114"/>
      <c r="AQ652" s="114"/>
      <c r="AR652" s="114"/>
      <c r="AS652" s="114"/>
      <c r="AT652" s="114"/>
      <c r="AU652" s="114"/>
      <c r="AV652" s="114"/>
      <c r="AW652" s="114"/>
      <c r="AX652" s="114"/>
      <c r="AY652" s="114"/>
      <c r="AZ652" s="114"/>
      <c r="BA652" s="114"/>
      <c r="BB652" s="114"/>
      <c r="BC652" s="114"/>
      <c r="BD652" s="114"/>
      <c r="BE652" s="114"/>
      <c r="BF652" s="114"/>
      <c r="BG652" s="114"/>
      <c r="BH652" s="114"/>
      <c r="BI652" s="114"/>
      <c r="BJ652" s="114"/>
      <c r="BK652" s="114"/>
      <c r="BL652" s="114"/>
      <c r="BM652" s="114"/>
      <c r="BN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c r="AJ653" s="114"/>
      <c r="AK653" s="114"/>
      <c r="AL653" s="114"/>
      <c r="AM653" s="114"/>
      <c r="AN653" s="114"/>
      <c r="AO653" s="114"/>
      <c r="AP653" s="114"/>
      <c r="AQ653" s="114"/>
      <c r="AR653" s="114"/>
      <c r="AS653" s="114"/>
      <c r="AT653" s="114"/>
      <c r="AU653" s="114"/>
      <c r="AV653" s="114"/>
      <c r="AW653" s="114"/>
      <c r="AX653" s="114"/>
      <c r="AY653" s="114"/>
      <c r="AZ653" s="114"/>
      <c r="BA653" s="114"/>
      <c r="BB653" s="114"/>
      <c r="BC653" s="114"/>
      <c r="BD653" s="114"/>
      <c r="BE653" s="114"/>
      <c r="BF653" s="114"/>
      <c r="BG653" s="114"/>
      <c r="BH653" s="114"/>
      <c r="BI653" s="114"/>
      <c r="BJ653" s="114"/>
      <c r="BK653" s="114"/>
      <c r="BL653" s="114"/>
      <c r="BM653" s="114"/>
      <c r="BN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c r="AJ654" s="114"/>
      <c r="AK654" s="114"/>
      <c r="AL654" s="114"/>
      <c r="AM654" s="114"/>
      <c r="AN654" s="114"/>
      <c r="AO654" s="114"/>
      <c r="AP654" s="114"/>
      <c r="AQ654" s="114"/>
      <c r="AR654" s="114"/>
      <c r="AS654" s="114"/>
      <c r="AT654" s="114"/>
      <c r="AU654" s="114"/>
      <c r="AV654" s="114"/>
      <c r="AW654" s="114"/>
      <c r="AX654" s="114"/>
      <c r="AY654" s="114"/>
      <c r="AZ654" s="114"/>
      <c r="BA654" s="114"/>
      <c r="BB654" s="114"/>
      <c r="BC654" s="114"/>
      <c r="BD654" s="114"/>
      <c r="BE654" s="114"/>
      <c r="BF654" s="114"/>
      <c r="BG654" s="114"/>
      <c r="BH654" s="114"/>
      <c r="BI654" s="114"/>
      <c r="BJ654" s="114"/>
      <c r="BK654" s="114"/>
      <c r="BL654" s="114"/>
      <c r="BM654" s="114"/>
      <c r="BN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c r="AJ655" s="114"/>
      <c r="AK655" s="114"/>
      <c r="AL655" s="114"/>
      <c r="AM655" s="114"/>
      <c r="AN655" s="114"/>
      <c r="AO655" s="114"/>
      <c r="AP655" s="114"/>
      <c r="AQ655" s="114"/>
      <c r="AR655" s="114"/>
      <c r="AS655" s="114"/>
      <c r="AT655" s="114"/>
      <c r="AU655" s="114"/>
      <c r="AV655" s="114"/>
      <c r="AW655" s="114"/>
      <c r="AX655" s="114"/>
      <c r="AY655" s="114"/>
      <c r="AZ655" s="114"/>
      <c r="BA655" s="114"/>
      <c r="BB655" s="114"/>
      <c r="BC655" s="114"/>
      <c r="BD655" s="114"/>
      <c r="BE655" s="114"/>
      <c r="BF655" s="114"/>
      <c r="BG655" s="114"/>
      <c r="BH655" s="114"/>
      <c r="BI655" s="114"/>
      <c r="BJ655" s="114"/>
      <c r="BK655" s="114"/>
      <c r="BL655" s="114"/>
      <c r="BM655" s="114"/>
      <c r="BN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c r="AJ656" s="114"/>
      <c r="AK656" s="114"/>
      <c r="AL656" s="114"/>
      <c r="AM656" s="114"/>
      <c r="AN656" s="114"/>
      <c r="AO656" s="114"/>
      <c r="AP656" s="114"/>
      <c r="AQ656" s="114"/>
      <c r="AR656" s="114"/>
      <c r="AS656" s="114"/>
      <c r="AT656" s="114"/>
      <c r="AU656" s="114"/>
      <c r="AV656" s="114"/>
      <c r="AW656" s="114"/>
      <c r="AX656" s="114"/>
      <c r="AY656" s="114"/>
      <c r="AZ656" s="114"/>
      <c r="BA656" s="114"/>
      <c r="BB656" s="114"/>
      <c r="BC656" s="114"/>
      <c r="BD656" s="114"/>
      <c r="BE656" s="114"/>
      <c r="BF656" s="114"/>
      <c r="BG656" s="114"/>
      <c r="BH656" s="114"/>
      <c r="BI656" s="114"/>
      <c r="BJ656" s="114"/>
      <c r="BK656" s="114"/>
      <c r="BL656" s="114"/>
      <c r="BM656" s="114"/>
      <c r="BN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c r="AJ657" s="114"/>
      <c r="AK657" s="114"/>
      <c r="AL657" s="114"/>
      <c r="AM657" s="114"/>
      <c r="AN657" s="114"/>
      <c r="AO657" s="114"/>
      <c r="AP657" s="114"/>
      <c r="AQ657" s="114"/>
      <c r="AR657" s="114"/>
      <c r="AS657" s="114"/>
      <c r="AT657" s="114"/>
      <c r="AU657" s="114"/>
      <c r="AV657" s="114"/>
      <c r="AW657" s="114"/>
      <c r="AX657" s="114"/>
      <c r="AY657" s="114"/>
      <c r="AZ657" s="114"/>
      <c r="BA657" s="114"/>
      <c r="BB657" s="114"/>
      <c r="BC657" s="114"/>
      <c r="BD657" s="114"/>
      <c r="BE657" s="114"/>
      <c r="BF657" s="114"/>
      <c r="BG657" s="114"/>
      <c r="BH657" s="114"/>
      <c r="BI657" s="114"/>
      <c r="BJ657" s="114"/>
      <c r="BK657" s="114"/>
      <c r="BL657" s="114"/>
      <c r="BM657" s="114"/>
      <c r="BN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c r="AJ658" s="114"/>
      <c r="AK658" s="114"/>
      <c r="AL658" s="114"/>
      <c r="AM658" s="114"/>
      <c r="AN658" s="114"/>
      <c r="AO658" s="114"/>
      <c r="AP658" s="114"/>
      <c r="AQ658" s="114"/>
      <c r="AR658" s="114"/>
      <c r="AS658" s="114"/>
      <c r="AT658" s="114"/>
      <c r="AU658" s="114"/>
      <c r="AV658" s="114"/>
      <c r="AW658" s="114"/>
      <c r="AX658" s="114"/>
      <c r="AY658" s="114"/>
      <c r="AZ658" s="114"/>
      <c r="BA658" s="114"/>
      <c r="BB658" s="114"/>
      <c r="BC658" s="114"/>
      <c r="BD658" s="114"/>
      <c r="BE658" s="114"/>
      <c r="BF658" s="114"/>
      <c r="BG658" s="114"/>
      <c r="BH658" s="114"/>
      <c r="BI658" s="114"/>
      <c r="BJ658" s="114"/>
      <c r="BK658" s="114"/>
      <c r="BL658" s="114"/>
      <c r="BM658" s="114"/>
      <c r="BN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c r="AJ659" s="114"/>
      <c r="AK659" s="114"/>
      <c r="AL659" s="114"/>
      <c r="AM659" s="114"/>
      <c r="AN659" s="114"/>
      <c r="AO659" s="114"/>
      <c r="AP659" s="114"/>
      <c r="AQ659" s="114"/>
      <c r="AR659" s="114"/>
      <c r="AS659" s="114"/>
      <c r="AT659" s="114"/>
      <c r="AU659" s="114"/>
      <c r="AV659" s="114"/>
      <c r="AW659" s="114"/>
      <c r="AX659" s="114"/>
      <c r="AY659" s="114"/>
      <c r="AZ659" s="114"/>
      <c r="BA659" s="114"/>
      <c r="BB659" s="114"/>
      <c r="BC659" s="114"/>
      <c r="BD659" s="114"/>
      <c r="BE659" s="114"/>
      <c r="BF659" s="114"/>
      <c r="BG659" s="114"/>
      <c r="BH659" s="114"/>
      <c r="BI659" s="114"/>
      <c r="BJ659" s="114"/>
      <c r="BK659" s="114"/>
      <c r="BL659" s="114"/>
      <c r="BM659" s="114"/>
      <c r="BN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c r="AJ660" s="114"/>
      <c r="AK660" s="114"/>
      <c r="AL660" s="114"/>
      <c r="AM660" s="114"/>
      <c r="AN660" s="114"/>
      <c r="AO660" s="114"/>
      <c r="AP660" s="114"/>
      <c r="AQ660" s="114"/>
      <c r="AR660" s="114"/>
      <c r="AS660" s="114"/>
      <c r="AT660" s="114"/>
      <c r="AU660" s="114"/>
      <c r="AV660" s="114"/>
      <c r="AW660" s="114"/>
      <c r="AX660" s="114"/>
      <c r="AY660" s="114"/>
      <c r="AZ660" s="114"/>
      <c r="BA660" s="114"/>
      <c r="BB660" s="114"/>
      <c r="BC660" s="114"/>
      <c r="BD660" s="114"/>
      <c r="BE660" s="114"/>
      <c r="BF660" s="114"/>
      <c r="BG660" s="114"/>
      <c r="BH660" s="114"/>
      <c r="BI660" s="114"/>
      <c r="BJ660" s="114"/>
      <c r="BK660" s="114"/>
      <c r="BL660" s="114"/>
      <c r="BM660" s="114"/>
      <c r="BN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c r="AJ661" s="114"/>
      <c r="AK661" s="114"/>
      <c r="AL661" s="114"/>
      <c r="AM661" s="114"/>
      <c r="AN661" s="114"/>
      <c r="AO661" s="114"/>
      <c r="AP661" s="114"/>
      <c r="AQ661" s="114"/>
      <c r="AR661" s="114"/>
      <c r="AS661" s="114"/>
      <c r="AT661" s="114"/>
      <c r="AU661" s="114"/>
      <c r="AV661" s="114"/>
      <c r="AW661" s="114"/>
      <c r="AX661" s="114"/>
      <c r="AY661" s="114"/>
      <c r="AZ661" s="114"/>
      <c r="BA661" s="114"/>
      <c r="BB661" s="114"/>
      <c r="BC661" s="114"/>
      <c r="BD661" s="114"/>
      <c r="BE661" s="114"/>
      <c r="BF661" s="114"/>
      <c r="BG661" s="114"/>
      <c r="BH661" s="114"/>
      <c r="BI661" s="114"/>
      <c r="BJ661" s="114"/>
      <c r="BK661" s="114"/>
      <c r="BL661" s="114"/>
      <c r="BM661" s="114"/>
      <c r="BN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c r="AJ662" s="114"/>
      <c r="AK662" s="114"/>
      <c r="AL662" s="114"/>
      <c r="AM662" s="114"/>
      <c r="AN662" s="114"/>
      <c r="AO662" s="114"/>
      <c r="AP662" s="114"/>
      <c r="AQ662" s="114"/>
      <c r="AR662" s="114"/>
      <c r="AS662" s="114"/>
      <c r="AT662" s="114"/>
      <c r="AU662" s="114"/>
      <c r="AV662" s="114"/>
      <c r="AW662" s="114"/>
      <c r="AX662" s="114"/>
      <c r="AY662" s="114"/>
      <c r="AZ662" s="114"/>
      <c r="BA662" s="114"/>
      <c r="BB662" s="114"/>
      <c r="BC662" s="114"/>
      <c r="BD662" s="114"/>
      <c r="BE662" s="114"/>
      <c r="BF662" s="114"/>
      <c r="BG662" s="114"/>
      <c r="BH662" s="114"/>
      <c r="BI662" s="114"/>
      <c r="BJ662" s="114"/>
      <c r="BK662" s="114"/>
      <c r="BL662" s="114"/>
      <c r="BM662" s="114"/>
      <c r="BN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c r="AJ663" s="114"/>
      <c r="AK663" s="114"/>
      <c r="AL663" s="114"/>
      <c r="AM663" s="114"/>
      <c r="AN663" s="114"/>
      <c r="AO663" s="114"/>
      <c r="AP663" s="114"/>
      <c r="AQ663" s="114"/>
      <c r="AR663" s="114"/>
      <c r="AS663" s="114"/>
      <c r="AT663" s="114"/>
      <c r="AU663" s="114"/>
      <c r="AV663" s="114"/>
      <c r="AW663" s="114"/>
      <c r="AX663" s="114"/>
      <c r="AY663" s="114"/>
      <c r="AZ663" s="114"/>
      <c r="BA663" s="114"/>
      <c r="BB663" s="114"/>
      <c r="BC663" s="114"/>
      <c r="BD663" s="114"/>
      <c r="BE663" s="114"/>
      <c r="BF663" s="114"/>
      <c r="BG663" s="114"/>
      <c r="BH663" s="114"/>
      <c r="BI663" s="114"/>
      <c r="BJ663" s="114"/>
      <c r="BK663" s="114"/>
      <c r="BL663" s="114"/>
      <c r="BM663" s="114"/>
      <c r="BN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c r="AJ664" s="114"/>
      <c r="AK664" s="114"/>
      <c r="AL664" s="114"/>
      <c r="AM664" s="114"/>
      <c r="AN664" s="114"/>
      <c r="AO664" s="114"/>
      <c r="AP664" s="114"/>
      <c r="AQ664" s="114"/>
      <c r="AR664" s="114"/>
      <c r="AS664" s="114"/>
      <c r="AT664" s="114"/>
      <c r="AU664" s="114"/>
      <c r="AV664" s="114"/>
      <c r="AW664" s="114"/>
      <c r="AX664" s="114"/>
      <c r="AY664" s="114"/>
      <c r="AZ664" s="114"/>
      <c r="BA664" s="114"/>
      <c r="BB664" s="114"/>
      <c r="BC664" s="114"/>
      <c r="BD664" s="114"/>
      <c r="BE664" s="114"/>
      <c r="BF664" s="114"/>
      <c r="BG664" s="114"/>
      <c r="BH664" s="114"/>
      <c r="BI664" s="114"/>
      <c r="BJ664" s="114"/>
      <c r="BK664" s="114"/>
      <c r="BL664" s="114"/>
      <c r="BM664" s="114"/>
      <c r="BN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c r="AJ665" s="114"/>
      <c r="AK665" s="114"/>
      <c r="AL665" s="114"/>
      <c r="AM665" s="114"/>
      <c r="AN665" s="114"/>
      <c r="AO665" s="114"/>
      <c r="AP665" s="114"/>
      <c r="AQ665" s="114"/>
      <c r="AR665" s="114"/>
      <c r="AS665" s="114"/>
      <c r="AT665" s="114"/>
      <c r="AU665" s="114"/>
      <c r="AV665" s="114"/>
      <c r="AW665" s="114"/>
      <c r="AX665" s="114"/>
      <c r="AY665" s="114"/>
      <c r="AZ665" s="114"/>
      <c r="BA665" s="114"/>
      <c r="BB665" s="114"/>
      <c r="BC665" s="114"/>
      <c r="BD665" s="114"/>
      <c r="BE665" s="114"/>
      <c r="BF665" s="114"/>
      <c r="BG665" s="114"/>
      <c r="BH665" s="114"/>
      <c r="BI665" s="114"/>
      <c r="BJ665" s="114"/>
      <c r="BK665" s="114"/>
      <c r="BL665" s="114"/>
      <c r="BM665" s="114"/>
      <c r="BN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c r="AJ666" s="114"/>
      <c r="AK666" s="114"/>
      <c r="AL666" s="114"/>
      <c r="AM666" s="114"/>
      <c r="AN666" s="114"/>
      <c r="AO666" s="114"/>
      <c r="AP666" s="114"/>
      <c r="AQ666" s="114"/>
      <c r="AR666" s="114"/>
      <c r="AS666" s="114"/>
      <c r="AT666" s="114"/>
      <c r="AU666" s="114"/>
      <c r="AV666" s="114"/>
      <c r="AW666" s="114"/>
      <c r="AX666" s="114"/>
      <c r="AY666" s="114"/>
      <c r="AZ666" s="114"/>
      <c r="BA666" s="114"/>
      <c r="BB666" s="114"/>
      <c r="BC666" s="114"/>
      <c r="BD666" s="114"/>
      <c r="BE666" s="114"/>
      <c r="BF666" s="114"/>
      <c r="BG666" s="114"/>
      <c r="BH666" s="114"/>
      <c r="BI666" s="114"/>
      <c r="BJ666" s="114"/>
      <c r="BK666" s="114"/>
      <c r="BL666" s="114"/>
      <c r="BM666" s="114"/>
      <c r="BN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c r="AJ667" s="114"/>
      <c r="AK667" s="114"/>
      <c r="AL667" s="114"/>
      <c r="AM667" s="114"/>
      <c r="AN667" s="114"/>
      <c r="AO667" s="114"/>
      <c r="AP667" s="114"/>
      <c r="AQ667" s="114"/>
      <c r="AR667" s="114"/>
      <c r="AS667" s="114"/>
      <c r="AT667" s="114"/>
      <c r="AU667" s="114"/>
      <c r="AV667" s="114"/>
      <c r="AW667" s="114"/>
      <c r="AX667" s="114"/>
      <c r="AY667" s="114"/>
      <c r="AZ667" s="114"/>
      <c r="BA667" s="114"/>
      <c r="BB667" s="114"/>
      <c r="BC667" s="114"/>
      <c r="BD667" s="114"/>
      <c r="BE667" s="114"/>
      <c r="BF667" s="114"/>
      <c r="BG667" s="114"/>
      <c r="BH667" s="114"/>
      <c r="BI667" s="114"/>
      <c r="BJ667" s="114"/>
      <c r="BK667" s="114"/>
      <c r="BL667" s="114"/>
      <c r="BM667" s="114"/>
      <c r="BN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c r="AJ668" s="114"/>
      <c r="AK668" s="114"/>
      <c r="AL668" s="114"/>
      <c r="AM668" s="114"/>
      <c r="AN668" s="114"/>
      <c r="AO668" s="114"/>
      <c r="AP668" s="114"/>
      <c r="AQ668" s="114"/>
      <c r="AR668" s="114"/>
      <c r="AS668" s="114"/>
      <c r="AT668" s="114"/>
      <c r="AU668" s="114"/>
      <c r="AV668" s="114"/>
      <c r="AW668" s="114"/>
      <c r="AX668" s="114"/>
      <c r="AY668" s="114"/>
      <c r="AZ668" s="114"/>
      <c r="BA668" s="114"/>
      <c r="BB668" s="114"/>
      <c r="BC668" s="114"/>
      <c r="BD668" s="114"/>
      <c r="BE668" s="114"/>
      <c r="BF668" s="114"/>
      <c r="BG668" s="114"/>
      <c r="BH668" s="114"/>
      <c r="BI668" s="114"/>
      <c r="BJ668" s="114"/>
      <c r="BK668" s="114"/>
      <c r="BL668" s="114"/>
      <c r="BM668" s="114"/>
      <c r="BN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c r="AJ669" s="114"/>
      <c r="AK669" s="114"/>
      <c r="AL669" s="114"/>
      <c r="AM669" s="114"/>
      <c r="AN669" s="114"/>
      <c r="AO669" s="114"/>
      <c r="AP669" s="114"/>
      <c r="AQ669" s="114"/>
      <c r="AR669" s="114"/>
      <c r="AS669" s="114"/>
      <c r="AT669" s="114"/>
      <c r="AU669" s="114"/>
      <c r="AV669" s="114"/>
      <c r="AW669" s="114"/>
      <c r="AX669" s="114"/>
      <c r="AY669" s="114"/>
      <c r="AZ669" s="114"/>
      <c r="BA669" s="114"/>
      <c r="BB669" s="114"/>
      <c r="BC669" s="114"/>
      <c r="BD669" s="114"/>
      <c r="BE669" s="114"/>
      <c r="BF669" s="114"/>
      <c r="BG669" s="114"/>
      <c r="BH669" s="114"/>
      <c r="BI669" s="114"/>
      <c r="BJ669" s="114"/>
      <c r="BK669" s="114"/>
      <c r="BL669" s="114"/>
      <c r="BM669" s="114"/>
      <c r="BN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c r="AJ670" s="114"/>
      <c r="AK670" s="114"/>
      <c r="AL670" s="114"/>
      <c r="AM670" s="114"/>
      <c r="AN670" s="114"/>
      <c r="AO670" s="114"/>
      <c r="AP670" s="114"/>
      <c r="AQ670" s="114"/>
      <c r="AR670" s="114"/>
      <c r="AS670" s="114"/>
      <c r="AT670" s="114"/>
      <c r="AU670" s="114"/>
      <c r="AV670" s="114"/>
      <c r="AW670" s="114"/>
      <c r="AX670" s="114"/>
      <c r="AY670" s="114"/>
      <c r="AZ670" s="114"/>
      <c r="BA670" s="114"/>
      <c r="BB670" s="114"/>
      <c r="BC670" s="114"/>
      <c r="BD670" s="114"/>
      <c r="BE670" s="114"/>
      <c r="BF670" s="114"/>
      <c r="BG670" s="114"/>
      <c r="BH670" s="114"/>
      <c r="BI670" s="114"/>
      <c r="BJ670" s="114"/>
      <c r="BK670" s="114"/>
      <c r="BL670" s="114"/>
      <c r="BM670" s="114"/>
      <c r="BN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c r="AJ671" s="114"/>
      <c r="AK671" s="114"/>
      <c r="AL671" s="114"/>
      <c r="AM671" s="114"/>
      <c r="AN671" s="114"/>
      <c r="AO671" s="114"/>
      <c r="AP671" s="114"/>
      <c r="AQ671" s="114"/>
      <c r="AR671" s="114"/>
      <c r="AS671" s="114"/>
      <c r="AT671" s="114"/>
      <c r="AU671" s="114"/>
      <c r="AV671" s="114"/>
      <c r="AW671" s="114"/>
      <c r="AX671" s="114"/>
      <c r="AY671" s="114"/>
      <c r="AZ671" s="114"/>
      <c r="BA671" s="114"/>
      <c r="BB671" s="114"/>
      <c r="BC671" s="114"/>
      <c r="BD671" s="114"/>
      <c r="BE671" s="114"/>
      <c r="BF671" s="114"/>
      <c r="BG671" s="114"/>
      <c r="BH671" s="114"/>
      <c r="BI671" s="114"/>
      <c r="BJ671" s="114"/>
      <c r="BK671" s="114"/>
      <c r="BL671" s="114"/>
      <c r="BM671" s="114"/>
      <c r="BN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c r="AJ672" s="114"/>
      <c r="AK672" s="114"/>
      <c r="AL672" s="114"/>
      <c r="AM672" s="114"/>
      <c r="AN672" s="114"/>
      <c r="AO672" s="114"/>
      <c r="AP672" s="114"/>
      <c r="AQ672" s="114"/>
      <c r="AR672" s="114"/>
      <c r="AS672" s="114"/>
      <c r="AT672" s="114"/>
      <c r="AU672" s="114"/>
      <c r="AV672" s="114"/>
      <c r="AW672" s="114"/>
      <c r="AX672" s="114"/>
      <c r="AY672" s="114"/>
      <c r="AZ672" s="114"/>
      <c r="BA672" s="114"/>
      <c r="BB672" s="114"/>
      <c r="BC672" s="114"/>
      <c r="BD672" s="114"/>
      <c r="BE672" s="114"/>
      <c r="BF672" s="114"/>
      <c r="BG672" s="114"/>
      <c r="BH672" s="114"/>
      <c r="BI672" s="114"/>
      <c r="BJ672" s="114"/>
      <c r="BK672" s="114"/>
      <c r="BL672" s="114"/>
      <c r="BM672" s="114"/>
      <c r="BN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c r="AJ673" s="114"/>
      <c r="AK673" s="114"/>
      <c r="AL673" s="114"/>
      <c r="AM673" s="114"/>
      <c r="AN673" s="114"/>
      <c r="AO673" s="114"/>
      <c r="AP673" s="114"/>
      <c r="AQ673" s="114"/>
      <c r="AR673" s="114"/>
      <c r="AS673" s="114"/>
      <c r="AT673" s="114"/>
      <c r="AU673" s="114"/>
      <c r="AV673" s="114"/>
      <c r="AW673" s="114"/>
      <c r="AX673" s="114"/>
      <c r="AY673" s="114"/>
      <c r="AZ673" s="114"/>
      <c r="BA673" s="114"/>
      <c r="BB673" s="114"/>
      <c r="BC673" s="114"/>
      <c r="BD673" s="114"/>
      <c r="BE673" s="114"/>
      <c r="BF673" s="114"/>
      <c r="BG673" s="114"/>
      <c r="BH673" s="114"/>
      <c r="BI673" s="114"/>
      <c r="BJ673" s="114"/>
      <c r="BK673" s="114"/>
      <c r="BL673" s="114"/>
      <c r="BM673" s="114"/>
      <c r="BN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c r="AJ674" s="114"/>
      <c r="AK674" s="114"/>
      <c r="AL674" s="114"/>
      <c r="AM674" s="114"/>
      <c r="AN674" s="114"/>
      <c r="AO674" s="114"/>
      <c r="AP674" s="114"/>
      <c r="AQ674" s="114"/>
      <c r="AR674" s="114"/>
      <c r="AS674" s="114"/>
      <c r="AT674" s="114"/>
      <c r="AU674" s="114"/>
      <c r="AV674" s="114"/>
      <c r="AW674" s="114"/>
      <c r="AX674" s="114"/>
      <c r="AY674" s="114"/>
      <c r="AZ674" s="114"/>
      <c r="BA674" s="114"/>
      <c r="BB674" s="114"/>
      <c r="BC674" s="114"/>
      <c r="BD674" s="114"/>
      <c r="BE674" s="114"/>
      <c r="BF674" s="114"/>
      <c r="BG674" s="114"/>
      <c r="BH674" s="114"/>
      <c r="BI674" s="114"/>
      <c r="BJ674" s="114"/>
      <c r="BK674" s="114"/>
      <c r="BL674" s="114"/>
      <c r="BM674" s="114"/>
      <c r="BN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c r="AJ675" s="114"/>
      <c r="AK675" s="114"/>
      <c r="AL675" s="114"/>
      <c r="AM675" s="114"/>
      <c r="AN675" s="114"/>
      <c r="AO675" s="114"/>
      <c r="AP675" s="114"/>
      <c r="AQ675" s="114"/>
      <c r="AR675" s="114"/>
      <c r="AS675" s="114"/>
      <c r="AT675" s="114"/>
      <c r="AU675" s="114"/>
      <c r="AV675" s="114"/>
      <c r="AW675" s="114"/>
      <c r="AX675" s="114"/>
      <c r="AY675" s="114"/>
      <c r="AZ675" s="114"/>
      <c r="BA675" s="114"/>
      <c r="BB675" s="114"/>
      <c r="BC675" s="114"/>
      <c r="BD675" s="114"/>
      <c r="BE675" s="114"/>
      <c r="BF675" s="114"/>
      <c r="BG675" s="114"/>
      <c r="BH675" s="114"/>
      <c r="BI675" s="114"/>
      <c r="BJ675" s="114"/>
      <c r="BK675" s="114"/>
      <c r="BL675" s="114"/>
      <c r="BM675" s="114"/>
      <c r="BN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c r="AJ676" s="114"/>
      <c r="AK676" s="114"/>
      <c r="AL676" s="114"/>
      <c r="AM676" s="114"/>
      <c r="AN676" s="114"/>
      <c r="AO676" s="114"/>
      <c r="AP676" s="114"/>
      <c r="AQ676" s="114"/>
      <c r="AR676" s="114"/>
      <c r="AS676" s="114"/>
      <c r="AT676" s="114"/>
      <c r="AU676" s="114"/>
      <c r="AV676" s="114"/>
      <c r="AW676" s="114"/>
      <c r="AX676" s="114"/>
      <c r="AY676" s="114"/>
      <c r="AZ676" s="114"/>
      <c r="BA676" s="114"/>
      <c r="BB676" s="114"/>
      <c r="BC676" s="114"/>
      <c r="BD676" s="114"/>
      <c r="BE676" s="114"/>
      <c r="BF676" s="114"/>
      <c r="BG676" s="114"/>
      <c r="BH676" s="114"/>
      <c r="BI676" s="114"/>
      <c r="BJ676" s="114"/>
      <c r="BK676" s="114"/>
      <c r="BL676" s="114"/>
      <c r="BM676" s="114"/>
      <c r="BN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c r="AJ677" s="114"/>
      <c r="AK677" s="114"/>
      <c r="AL677" s="114"/>
      <c r="AM677" s="114"/>
      <c r="AN677" s="114"/>
      <c r="AO677" s="114"/>
      <c r="AP677" s="114"/>
      <c r="AQ677" s="114"/>
      <c r="AR677" s="114"/>
      <c r="AS677" s="114"/>
      <c r="AT677" s="114"/>
      <c r="AU677" s="114"/>
      <c r="AV677" s="114"/>
      <c r="AW677" s="114"/>
      <c r="AX677" s="114"/>
      <c r="AY677" s="114"/>
      <c r="AZ677" s="114"/>
      <c r="BA677" s="114"/>
      <c r="BB677" s="114"/>
      <c r="BC677" s="114"/>
      <c r="BD677" s="114"/>
      <c r="BE677" s="114"/>
      <c r="BF677" s="114"/>
      <c r="BG677" s="114"/>
      <c r="BH677" s="114"/>
      <c r="BI677" s="114"/>
      <c r="BJ677" s="114"/>
      <c r="BK677" s="114"/>
      <c r="BL677" s="114"/>
      <c r="BM677" s="114"/>
      <c r="BN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c r="AJ678" s="114"/>
      <c r="AK678" s="114"/>
      <c r="AL678" s="114"/>
      <c r="AM678" s="114"/>
      <c r="AN678" s="114"/>
      <c r="AO678" s="114"/>
      <c r="AP678" s="114"/>
      <c r="AQ678" s="114"/>
      <c r="AR678" s="114"/>
      <c r="AS678" s="114"/>
      <c r="AT678" s="114"/>
      <c r="AU678" s="114"/>
      <c r="AV678" s="114"/>
      <c r="AW678" s="114"/>
      <c r="AX678" s="114"/>
      <c r="AY678" s="114"/>
      <c r="AZ678" s="114"/>
      <c r="BA678" s="114"/>
      <c r="BB678" s="114"/>
      <c r="BC678" s="114"/>
      <c r="BD678" s="114"/>
      <c r="BE678" s="114"/>
      <c r="BF678" s="114"/>
      <c r="BG678" s="114"/>
      <c r="BH678" s="114"/>
      <c r="BI678" s="114"/>
      <c r="BJ678" s="114"/>
      <c r="BK678" s="114"/>
      <c r="BL678" s="114"/>
      <c r="BM678" s="114"/>
      <c r="BN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c r="AJ679" s="114"/>
      <c r="AK679" s="114"/>
      <c r="AL679" s="114"/>
      <c r="AM679" s="114"/>
      <c r="AN679" s="114"/>
      <c r="AO679" s="114"/>
      <c r="AP679" s="114"/>
      <c r="AQ679" s="114"/>
      <c r="AR679" s="114"/>
      <c r="AS679" s="114"/>
      <c r="AT679" s="114"/>
      <c r="AU679" s="114"/>
      <c r="AV679" s="114"/>
      <c r="AW679" s="114"/>
      <c r="AX679" s="114"/>
      <c r="AY679" s="114"/>
      <c r="AZ679" s="114"/>
      <c r="BA679" s="114"/>
      <c r="BB679" s="114"/>
      <c r="BC679" s="114"/>
      <c r="BD679" s="114"/>
      <c r="BE679" s="114"/>
      <c r="BF679" s="114"/>
      <c r="BG679" s="114"/>
      <c r="BH679" s="114"/>
      <c r="BI679" s="114"/>
      <c r="BJ679" s="114"/>
      <c r="BK679" s="114"/>
      <c r="BL679" s="114"/>
      <c r="BM679" s="114"/>
      <c r="BN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c r="AJ680" s="114"/>
      <c r="AK680" s="114"/>
      <c r="AL680" s="114"/>
      <c r="AM680" s="114"/>
      <c r="AN680" s="114"/>
      <c r="AO680" s="114"/>
      <c r="AP680" s="114"/>
      <c r="AQ680" s="114"/>
      <c r="AR680" s="114"/>
      <c r="AS680" s="114"/>
      <c r="AT680" s="114"/>
      <c r="AU680" s="114"/>
      <c r="AV680" s="114"/>
      <c r="AW680" s="114"/>
      <c r="AX680" s="114"/>
      <c r="AY680" s="114"/>
      <c r="AZ680" s="114"/>
      <c r="BA680" s="114"/>
      <c r="BB680" s="114"/>
      <c r="BC680" s="114"/>
      <c r="BD680" s="114"/>
      <c r="BE680" s="114"/>
      <c r="BF680" s="114"/>
      <c r="BG680" s="114"/>
      <c r="BH680" s="114"/>
      <c r="BI680" s="114"/>
      <c r="BJ680" s="114"/>
      <c r="BK680" s="114"/>
      <c r="BL680" s="114"/>
      <c r="BM680" s="114"/>
      <c r="BN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c r="AJ681" s="114"/>
      <c r="AK681" s="114"/>
      <c r="AL681" s="114"/>
      <c r="AM681" s="114"/>
      <c r="AN681" s="114"/>
      <c r="AO681" s="114"/>
      <c r="AP681" s="114"/>
      <c r="AQ681" s="114"/>
      <c r="AR681" s="114"/>
      <c r="AS681" s="114"/>
      <c r="AT681" s="114"/>
      <c r="AU681" s="114"/>
      <c r="AV681" s="114"/>
      <c r="AW681" s="114"/>
      <c r="AX681" s="114"/>
      <c r="AY681" s="114"/>
      <c r="AZ681" s="114"/>
      <c r="BA681" s="114"/>
      <c r="BB681" s="114"/>
      <c r="BC681" s="114"/>
      <c r="BD681" s="114"/>
      <c r="BE681" s="114"/>
      <c r="BF681" s="114"/>
      <c r="BG681" s="114"/>
      <c r="BH681" s="114"/>
      <c r="BI681" s="114"/>
      <c r="BJ681" s="114"/>
      <c r="BK681" s="114"/>
      <c r="BL681" s="114"/>
      <c r="BM681" s="114"/>
      <c r="BN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c r="AJ682" s="114"/>
      <c r="AK682" s="114"/>
      <c r="AL682" s="114"/>
      <c r="AM682" s="114"/>
      <c r="AN682" s="114"/>
      <c r="AO682" s="114"/>
      <c r="AP682" s="114"/>
      <c r="AQ682" s="114"/>
      <c r="AR682" s="114"/>
      <c r="AS682" s="114"/>
      <c r="AT682" s="114"/>
      <c r="AU682" s="114"/>
      <c r="AV682" s="114"/>
      <c r="AW682" s="114"/>
      <c r="AX682" s="114"/>
      <c r="AY682" s="114"/>
      <c r="AZ682" s="114"/>
      <c r="BA682" s="114"/>
      <c r="BB682" s="114"/>
      <c r="BC682" s="114"/>
      <c r="BD682" s="114"/>
      <c r="BE682" s="114"/>
      <c r="BF682" s="114"/>
      <c r="BG682" s="114"/>
      <c r="BH682" s="114"/>
      <c r="BI682" s="114"/>
      <c r="BJ682" s="114"/>
      <c r="BK682" s="114"/>
      <c r="BL682" s="114"/>
      <c r="BM682" s="114"/>
      <c r="BN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c r="AJ683" s="114"/>
      <c r="AK683" s="114"/>
      <c r="AL683" s="114"/>
      <c r="AM683" s="114"/>
      <c r="AN683" s="114"/>
      <c r="AO683" s="114"/>
      <c r="AP683" s="114"/>
      <c r="AQ683" s="114"/>
      <c r="AR683" s="114"/>
      <c r="AS683" s="114"/>
      <c r="AT683" s="114"/>
      <c r="AU683" s="114"/>
      <c r="AV683" s="114"/>
      <c r="AW683" s="114"/>
      <c r="AX683" s="114"/>
      <c r="AY683" s="114"/>
      <c r="AZ683" s="114"/>
      <c r="BA683" s="114"/>
      <c r="BB683" s="114"/>
      <c r="BC683" s="114"/>
      <c r="BD683" s="114"/>
      <c r="BE683" s="114"/>
      <c r="BF683" s="114"/>
      <c r="BG683" s="114"/>
      <c r="BH683" s="114"/>
      <c r="BI683" s="114"/>
      <c r="BJ683" s="114"/>
      <c r="BK683" s="114"/>
      <c r="BL683" s="114"/>
      <c r="BM683" s="114"/>
      <c r="BN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c r="AJ684" s="114"/>
      <c r="AK684" s="114"/>
      <c r="AL684" s="114"/>
      <c r="AM684" s="114"/>
      <c r="AN684" s="114"/>
      <c r="AO684" s="114"/>
      <c r="AP684" s="114"/>
      <c r="AQ684" s="114"/>
      <c r="AR684" s="114"/>
      <c r="AS684" s="114"/>
      <c r="AT684" s="114"/>
      <c r="AU684" s="114"/>
      <c r="AV684" s="114"/>
      <c r="AW684" s="114"/>
      <c r="AX684" s="114"/>
      <c r="AY684" s="114"/>
      <c r="AZ684" s="114"/>
      <c r="BA684" s="114"/>
      <c r="BB684" s="114"/>
      <c r="BC684" s="114"/>
      <c r="BD684" s="114"/>
      <c r="BE684" s="114"/>
      <c r="BF684" s="114"/>
      <c r="BG684" s="114"/>
      <c r="BH684" s="114"/>
      <c r="BI684" s="114"/>
      <c r="BJ684" s="114"/>
      <c r="BK684" s="114"/>
      <c r="BL684" s="114"/>
      <c r="BM684" s="114"/>
      <c r="BN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c r="AJ685" s="114"/>
      <c r="AK685" s="114"/>
      <c r="AL685" s="114"/>
      <c r="AM685" s="114"/>
      <c r="AN685" s="114"/>
      <c r="AO685" s="114"/>
      <c r="AP685" s="114"/>
      <c r="AQ685" s="114"/>
      <c r="AR685" s="114"/>
      <c r="AS685" s="114"/>
      <c r="AT685" s="114"/>
      <c r="AU685" s="114"/>
      <c r="AV685" s="114"/>
      <c r="AW685" s="114"/>
      <c r="AX685" s="114"/>
      <c r="AY685" s="114"/>
      <c r="AZ685" s="114"/>
      <c r="BA685" s="114"/>
      <c r="BB685" s="114"/>
      <c r="BC685" s="114"/>
      <c r="BD685" s="114"/>
      <c r="BE685" s="114"/>
      <c r="BF685" s="114"/>
      <c r="BG685" s="114"/>
      <c r="BH685" s="114"/>
      <c r="BI685" s="114"/>
      <c r="BJ685" s="114"/>
      <c r="BK685" s="114"/>
      <c r="BL685" s="114"/>
      <c r="BM685" s="114"/>
      <c r="BN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c r="AJ686" s="114"/>
      <c r="AK686" s="114"/>
      <c r="AL686" s="114"/>
      <c r="AM686" s="114"/>
      <c r="AN686" s="114"/>
      <c r="AO686" s="114"/>
      <c r="AP686" s="114"/>
      <c r="AQ686" s="114"/>
      <c r="AR686" s="114"/>
      <c r="AS686" s="114"/>
      <c r="AT686" s="114"/>
      <c r="AU686" s="114"/>
      <c r="AV686" s="114"/>
      <c r="AW686" s="114"/>
      <c r="AX686" s="114"/>
      <c r="AY686" s="114"/>
      <c r="AZ686" s="114"/>
      <c r="BA686" s="114"/>
      <c r="BB686" s="114"/>
      <c r="BC686" s="114"/>
      <c r="BD686" s="114"/>
      <c r="BE686" s="114"/>
      <c r="BF686" s="114"/>
      <c r="BG686" s="114"/>
      <c r="BH686" s="114"/>
      <c r="BI686" s="114"/>
      <c r="BJ686" s="114"/>
      <c r="BK686" s="114"/>
      <c r="BL686" s="114"/>
      <c r="BM686" s="114"/>
      <c r="BN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c r="AJ687" s="114"/>
      <c r="AK687" s="114"/>
      <c r="AL687" s="114"/>
      <c r="AM687" s="114"/>
      <c r="AN687" s="114"/>
      <c r="AO687" s="114"/>
      <c r="AP687" s="114"/>
      <c r="AQ687" s="114"/>
      <c r="AR687" s="114"/>
      <c r="AS687" s="114"/>
      <c r="AT687" s="114"/>
      <c r="AU687" s="114"/>
      <c r="AV687" s="114"/>
      <c r="AW687" s="114"/>
      <c r="AX687" s="114"/>
      <c r="AY687" s="114"/>
      <c r="AZ687" s="114"/>
      <c r="BA687" s="114"/>
      <c r="BB687" s="114"/>
      <c r="BC687" s="114"/>
      <c r="BD687" s="114"/>
      <c r="BE687" s="114"/>
      <c r="BF687" s="114"/>
      <c r="BG687" s="114"/>
      <c r="BH687" s="114"/>
      <c r="BI687" s="114"/>
      <c r="BJ687" s="114"/>
      <c r="BK687" s="114"/>
      <c r="BL687" s="114"/>
      <c r="BM687" s="114"/>
      <c r="BN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c r="AJ688" s="114"/>
      <c r="AK688" s="114"/>
      <c r="AL688" s="114"/>
      <c r="AM688" s="114"/>
      <c r="AN688" s="114"/>
      <c r="AO688" s="114"/>
      <c r="AP688" s="114"/>
      <c r="AQ688" s="114"/>
      <c r="AR688" s="114"/>
      <c r="AS688" s="114"/>
      <c r="AT688" s="114"/>
      <c r="AU688" s="114"/>
      <c r="AV688" s="114"/>
      <c r="AW688" s="114"/>
      <c r="AX688" s="114"/>
      <c r="AY688" s="114"/>
      <c r="AZ688" s="114"/>
      <c r="BA688" s="114"/>
      <c r="BB688" s="114"/>
      <c r="BC688" s="114"/>
      <c r="BD688" s="114"/>
      <c r="BE688" s="114"/>
      <c r="BF688" s="114"/>
      <c r="BG688" s="114"/>
      <c r="BH688" s="114"/>
      <c r="BI688" s="114"/>
      <c r="BJ688" s="114"/>
      <c r="BK688" s="114"/>
      <c r="BL688" s="114"/>
      <c r="BM688" s="114"/>
      <c r="BN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c r="AJ689" s="114"/>
      <c r="AK689" s="114"/>
      <c r="AL689" s="114"/>
      <c r="AM689" s="114"/>
      <c r="AN689" s="114"/>
      <c r="AO689" s="114"/>
      <c r="AP689" s="114"/>
      <c r="AQ689" s="114"/>
      <c r="AR689" s="114"/>
      <c r="AS689" s="114"/>
      <c r="AT689" s="114"/>
      <c r="AU689" s="114"/>
      <c r="AV689" s="114"/>
      <c r="AW689" s="114"/>
      <c r="AX689" s="114"/>
      <c r="AY689" s="114"/>
      <c r="AZ689" s="114"/>
      <c r="BA689" s="114"/>
      <c r="BB689" s="114"/>
      <c r="BC689" s="114"/>
      <c r="BD689" s="114"/>
      <c r="BE689" s="114"/>
      <c r="BF689" s="114"/>
      <c r="BG689" s="114"/>
      <c r="BH689" s="114"/>
      <c r="BI689" s="114"/>
      <c r="BJ689" s="114"/>
      <c r="BK689" s="114"/>
      <c r="BL689" s="114"/>
      <c r="BM689" s="114"/>
      <c r="BN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c r="AJ690" s="114"/>
      <c r="AK690" s="114"/>
      <c r="AL690" s="114"/>
      <c r="AM690" s="114"/>
      <c r="AN690" s="114"/>
      <c r="AO690" s="114"/>
      <c r="AP690" s="114"/>
      <c r="AQ690" s="114"/>
      <c r="AR690" s="114"/>
      <c r="AS690" s="114"/>
      <c r="AT690" s="114"/>
      <c r="AU690" s="114"/>
      <c r="AV690" s="114"/>
      <c r="AW690" s="114"/>
      <c r="AX690" s="114"/>
      <c r="AY690" s="114"/>
      <c r="AZ690" s="114"/>
      <c r="BA690" s="114"/>
      <c r="BB690" s="114"/>
      <c r="BC690" s="114"/>
      <c r="BD690" s="114"/>
      <c r="BE690" s="114"/>
      <c r="BF690" s="114"/>
      <c r="BG690" s="114"/>
      <c r="BH690" s="114"/>
      <c r="BI690" s="114"/>
      <c r="BJ690" s="114"/>
      <c r="BK690" s="114"/>
      <c r="BL690" s="114"/>
      <c r="BM690" s="114"/>
      <c r="BN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c r="AJ691" s="114"/>
      <c r="AK691" s="114"/>
      <c r="AL691" s="114"/>
      <c r="AM691" s="114"/>
      <c r="AN691" s="114"/>
      <c r="AO691" s="114"/>
      <c r="AP691" s="114"/>
      <c r="AQ691" s="114"/>
      <c r="AR691" s="114"/>
      <c r="AS691" s="114"/>
      <c r="AT691" s="114"/>
      <c r="AU691" s="114"/>
      <c r="AV691" s="114"/>
      <c r="AW691" s="114"/>
      <c r="AX691" s="114"/>
      <c r="AY691" s="114"/>
      <c r="AZ691" s="114"/>
      <c r="BA691" s="114"/>
      <c r="BB691" s="114"/>
      <c r="BC691" s="114"/>
      <c r="BD691" s="114"/>
      <c r="BE691" s="114"/>
      <c r="BF691" s="114"/>
      <c r="BG691" s="114"/>
      <c r="BH691" s="114"/>
      <c r="BI691" s="114"/>
      <c r="BJ691" s="114"/>
      <c r="BK691" s="114"/>
      <c r="BL691" s="114"/>
      <c r="BM691" s="114"/>
      <c r="BN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c r="AJ692" s="114"/>
      <c r="AK692" s="114"/>
      <c r="AL692" s="114"/>
      <c r="AM692" s="114"/>
      <c r="AN692" s="114"/>
      <c r="AO692" s="114"/>
      <c r="AP692" s="114"/>
      <c r="AQ692" s="114"/>
      <c r="AR692" s="114"/>
      <c r="AS692" s="114"/>
      <c r="AT692" s="114"/>
      <c r="AU692" s="114"/>
      <c r="AV692" s="114"/>
      <c r="AW692" s="114"/>
      <c r="AX692" s="114"/>
      <c r="AY692" s="114"/>
      <c r="AZ692" s="114"/>
      <c r="BA692" s="114"/>
      <c r="BB692" s="114"/>
      <c r="BC692" s="114"/>
      <c r="BD692" s="114"/>
      <c r="BE692" s="114"/>
      <c r="BF692" s="114"/>
      <c r="BG692" s="114"/>
      <c r="BH692" s="114"/>
      <c r="BI692" s="114"/>
      <c r="BJ692" s="114"/>
      <c r="BK692" s="114"/>
      <c r="BL692" s="114"/>
      <c r="BM692" s="114"/>
      <c r="BN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c r="AJ693" s="114"/>
      <c r="AK693" s="114"/>
      <c r="AL693" s="114"/>
      <c r="AM693" s="114"/>
      <c r="AN693" s="114"/>
      <c r="AO693" s="114"/>
      <c r="AP693" s="114"/>
      <c r="AQ693" s="114"/>
      <c r="AR693" s="114"/>
      <c r="AS693" s="114"/>
      <c r="AT693" s="114"/>
      <c r="AU693" s="114"/>
      <c r="AV693" s="114"/>
      <c r="AW693" s="114"/>
      <c r="AX693" s="114"/>
      <c r="AY693" s="114"/>
      <c r="AZ693" s="114"/>
      <c r="BA693" s="114"/>
      <c r="BB693" s="114"/>
      <c r="BC693" s="114"/>
      <c r="BD693" s="114"/>
      <c r="BE693" s="114"/>
      <c r="BF693" s="114"/>
      <c r="BG693" s="114"/>
      <c r="BH693" s="114"/>
      <c r="BI693" s="114"/>
      <c r="BJ693" s="114"/>
      <c r="BK693" s="114"/>
      <c r="BL693" s="114"/>
      <c r="BM693" s="114"/>
      <c r="BN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c r="AJ694" s="114"/>
      <c r="AK694" s="114"/>
      <c r="AL694" s="114"/>
      <c r="AM694" s="114"/>
      <c r="AN694" s="114"/>
      <c r="AO694" s="114"/>
      <c r="AP694" s="114"/>
      <c r="AQ694" s="114"/>
      <c r="AR694" s="114"/>
      <c r="AS694" s="114"/>
      <c r="AT694" s="114"/>
      <c r="AU694" s="114"/>
      <c r="AV694" s="114"/>
      <c r="AW694" s="114"/>
      <c r="AX694" s="114"/>
      <c r="AY694" s="114"/>
      <c r="AZ694" s="114"/>
      <c r="BA694" s="114"/>
      <c r="BB694" s="114"/>
      <c r="BC694" s="114"/>
      <c r="BD694" s="114"/>
      <c r="BE694" s="114"/>
      <c r="BF694" s="114"/>
      <c r="BG694" s="114"/>
      <c r="BH694" s="114"/>
      <c r="BI694" s="114"/>
      <c r="BJ694" s="114"/>
      <c r="BK694" s="114"/>
      <c r="BL694" s="114"/>
      <c r="BM694" s="114"/>
      <c r="BN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c r="AJ695" s="114"/>
      <c r="AK695" s="114"/>
      <c r="AL695" s="114"/>
      <c r="AM695" s="114"/>
      <c r="AN695" s="114"/>
      <c r="AO695" s="114"/>
      <c r="AP695" s="114"/>
      <c r="AQ695" s="114"/>
      <c r="AR695" s="114"/>
      <c r="AS695" s="114"/>
      <c r="AT695" s="114"/>
      <c r="AU695" s="114"/>
      <c r="AV695" s="114"/>
      <c r="AW695" s="114"/>
      <c r="AX695" s="114"/>
      <c r="AY695" s="114"/>
      <c r="AZ695" s="114"/>
      <c r="BA695" s="114"/>
      <c r="BB695" s="114"/>
      <c r="BC695" s="114"/>
      <c r="BD695" s="114"/>
      <c r="BE695" s="114"/>
      <c r="BF695" s="114"/>
      <c r="BG695" s="114"/>
      <c r="BH695" s="114"/>
      <c r="BI695" s="114"/>
      <c r="BJ695" s="114"/>
      <c r="BK695" s="114"/>
      <c r="BL695" s="114"/>
      <c r="BM695" s="114"/>
      <c r="BN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c r="AJ696" s="114"/>
      <c r="AK696" s="114"/>
      <c r="AL696" s="114"/>
      <c r="AM696" s="114"/>
      <c r="AN696" s="114"/>
      <c r="AO696" s="114"/>
      <c r="AP696" s="114"/>
      <c r="AQ696" s="114"/>
      <c r="AR696" s="114"/>
      <c r="AS696" s="114"/>
      <c r="AT696" s="114"/>
      <c r="AU696" s="114"/>
      <c r="AV696" s="114"/>
      <c r="AW696" s="114"/>
      <c r="AX696" s="114"/>
      <c r="AY696" s="114"/>
      <c r="AZ696" s="114"/>
      <c r="BA696" s="114"/>
      <c r="BB696" s="114"/>
      <c r="BC696" s="114"/>
      <c r="BD696" s="114"/>
      <c r="BE696" s="114"/>
      <c r="BF696" s="114"/>
      <c r="BG696" s="114"/>
      <c r="BH696" s="114"/>
      <c r="BI696" s="114"/>
      <c r="BJ696" s="114"/>
      <c r="BK696" s="114"/>
      <c r="BL696" s="114"/>
      <c r="BM696" s="114"/>
      <c r="BN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c r="AJ697" s="114"/>
      <c r="AK697" s="114"/>
      <c r="AL697" s="114"/>
      <c r="AM697" s="114"/>
      <c r="AN697" s="114"/>
      <c r="AO697" s="114"/>
      <c r="AP697" s="114"/>
      <c r="AQ697" s="114"/>
      <c r="AR697" s="114"/>
      <c r="AS697" s="114"/>
      <c r="AT697" s="114"/>
      <c r="AU697" s="114"/>
      <c r="AV697" s="114"/>
      <c r="AW697" s="114"/>
      <c r="AX697" s="114"/>
      <c r="AY697" s="114"/>
      <c r="AZ697" s="114"/>
      <c r="BA697" s="114"/>
      <c r="BB697" s="114"/>
      <c r="BC697" s="114"/>
      <c r="BD697" s="114"/>
      <c r="BE697" s="114"/>
      <c r="BF697" s="114"/>
      <c r="BG697" s="114"/>
      <c r="BH697" s="114"/>
      <c r="BI697" s="114"/>
      <c r="BJ697" s="114"/>
      <c r="BK697" s="114"/>
      <c r="BL697" s="114"/>
      <c r="BM697" s="114"/>
      <c r="BN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c r="AJ698" s="114"/>
      <c r="AK698" s="114"/>
      <c r="AL698" s="114"/>
      <c r="AM698" s="114"/>
      <c r="AN698" s="114"/>
      <c r="AO698" s="114"/>
      <c r="AP698" s="114"/>
      <c r="AQ698" s="114"/>
      <c r="AR698" s="114"/>
      <c r="AS698" s="114"/>
      <c r="AT698" s="114"/>
      <c r="AU698" s="114"/>
      <c r="AV698" s="114"/>
      <c r="AW698" s="114"/>
      <c r="AX698" s="114"/>
      <c r="AY698" s="114"/>
      <c r="AZ698" s="114"/>
      <c r="BA698" s="114"/>
      <c r="BB698" s="114"/>
      <c r="BC698" s="114"/>
      <c r="BD698" s="114"/>
      <c r="BE698" s="114"/>
      <c r="BF698" s="114"/>
      <c r="BG698" s="114"/>
      <c r="BH698" s="114"/>
      <c r="BI698" s="114"/>
      <c r="BJ698" s="114"/>
      <c r="BK698" s="114"/>
      <c r="BL698" s="114"/>
      <c r="BM698" s="114"/>
      <c r="BN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c r="AJ699" s="114"/>
      <c r="AK699" s="114"/>
      <c r="AL699" s="114"/>
      <c r="AM699" s="114"/>
      <c r="AN699" s="114"/>
      <c r="AO699" s="114"/>
      <c r="AP699" s="114"/>
      <c r="AQ699" s="114"/>
      <c r="AR699" s="114"/>
      <c r="AS699" s="114"/>
      <c r="AT699" s="114"/>
      <c r="AU699" s="114"/>
      <c r="AV699" s="114"/>
      <c r="AW699" s="114"/>
      <c r="AX699" s="114"/>
      <c r="AY699" s="114"/>
      <c r="AZ699" s="114"/>
      <c r="BA699" s="114"/>
      <c r="BB699" s="114"/>
      <c r="BC699" s="114"/>
      <c r="BD699" s="114"/>
      <c r="BE699" s="114"/>
      <c r="BF699" s="114"/>
      <c r="BG699" s="114"/>
      <c r="BH699" s="114"/>
      <c r="BI699" s="114"/>
      <c r="BJ699" s="114"/>
      <c r="BK699" s="114"/>
      <c r="BL699" s="114"/>
      <c r="BM699" s="114"/>
      <c r="BN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c r="AJ700" s="114"/>
      <c r="AK700" s="114"/>
      <c r="AL700" s="114"/>
      <c r="AM700" s="114"/>
      <c r="AN700" s="114"/>
      <c r="AO700" s="114"/>
      <c r="AP700" s="114"/>
      <c r="AQ700" s="114"/>
      <c r="AR700" s="114"/>
      <c r="AS700" s="114"/>
      <c r="AT700" s="114"/>
      <c r="AU700" s="114"/>
      <c r="AV700" s="114"/>
      <c r="AW700" s="114"/>
      <c r="AX700" s="114"/>
      <c r="AY700" s="114"/>
      <c r="AZ700" s="114"/>
      <c r="BA700" s="114"/>
      <c r="BB700" s="114"/>
      <c r="BC700" s="114"/>
      <c r="BD700" s="114"/>
      <c r="BE700" s="114"/>
      <c r="BF700" s="114"/>
      <c r="BG700" s="114"/>
      <c r="BH700" s="114"/>
      <c r="BI700" s="114"/>
      <c r="BJ700" s="114"/>
      <c r="BK700" s="114"/>
      <c r="BL700" s="114"/>
      <c r="BM700" s="114"/>
      <c r="BN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c r="AJ701" s="114"/>
      <c r="AK701" s="114"/>
      <c r="AL701" s="114"/>
      <c r="AM701" s="114"/>
      <c r="AN701" s="114"/>
      <c r="AO701" s="114"/>
      <c r="AP701" s="114"/>
      <c r="AQ701" s="114"/>
      <c r="AR701" s="114"/>
      <c r="AS701" s="114"/>
      <c r="AT701" s="114"/>
      <c r="AU701" s="114"/>
      <c r="AV701" s="114"/>
      <c r="AW701" s="114"/>
      <c r="AX701" s="114"/>
      <c r="AY701" s="114"/>
      <c r="AZ701" s="114"/>
      <c r="BA701" s="114"/>
      <c r="BB701" s="114"/>
      <c r="BC701" s="114"/>
      <c r="BD701" s="114"/>
      <c r="BE701" s="114"/>
      <c r="BF701" s="114"/>
      <c r="BG701" s="114"/>
      <c r="BH701" s="114"/>
      <c r="BI701" s="114"/>
      <c r="BJ701" s="114"/>
      <c r="BK701" s="114"/>
      <c r="BL701" s="114"/>
      <c r="BM701" s="114"/>
      <c r="BN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c r="AJ702" s="114"/>
      <c r="AK702" s="114"/>
      <c r="AL702" s="114"/>
      <c r="AM702" s="114"/>
      <c r="AN702" s="114"/>
      <c r="AO702" s="114"/>
      <c r="AP702" s="114"/>
      <c r="AQ702" s="114"/>
      <c r="AR702" s="114"/>
      <c r="AS702" s="114"/>
      <c r="AT702" s="114"/>
      <c r="AU702" s="114"/>
      <c r="AV702" s="114"/>
      <c r="AW702" s="114"/>
      <c r="AX702" s="114"/>
      <c r="AY702" s="114"/>
      <c r="AZ702" s="114"/>
      <c r="BA702" s="114"/>
      <c r="BB702" s="114"/>
      <c r="BC702" s="114"/>
      <c r="BD702" s="114"/>
      <c r="BE702" s="114"/>
      <c r="BF702" s="114"/>
      <c r="BG702" s="114"/>
      <c r="BH702" s="114"/>
      <c r="BI702" s="114"/>
      <c r="BJ702" s="114"/>
      <c r="BK702" s="114"/>
      <c r="BL702" s="114"/>
      <c r="BM702" s="114"/>
      <c r="BN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c r="AJ703" s="114"/>
      <c r="AK703" s="114"/>
      <c r="AL703" s="114"/>
      <c r="AM703" s="114"/>
      <c r="AN703" s="114"/>
      <c r="AO703" s="114"/>
      <c r="AP703" s="114"/>
      <c r="AQ703" s="114"/>
      <c r="AR703" s="114"/>
      <c r="AS703" s="114"/>
      <c r="AT703" s="114"/>
      <c r="AU703" s="114"/>
      <c r="AV703" s="114"/>
      <c r="AW703" s="114"/>
      <c r="AX703" s="114"/>
      <c r="AY703" s="114"/>
      <c r="AZ703" s="114"/>
      <c r="BA703" s="114"/>
      <c r="BB703" s="114"/>
      <c r="BC703" s="114"/>
      <c r="BD703" s="114"/>
      <c r="BE703" s="114"/>
      <c r="BF703" s="114"/>
      <c r="BG703" s="114"/>
      <c r="BH703" s="114"/>
      <c r="BI703" s="114"/>
      <c r="BJ703" s="114"/>
      <c r="BK703" s="114"/>
      <c r="BL703" s="114"/>
      <c r="BM703" s="114"/>
      <c r="BN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c r="AJ704" s="114"/>
      <c r="AK704" s="114"/>
      <c r="AL704" s="114"/>
      <c r="AM704" s="114"/>
      <c r="AN704" s="114"/>
      <c r="AO704" s="114"/>
      <c r="AP704" s="114"/>
      <c r="AQ704" s="114"/>
      <c r="AR704" s="114"/>
      <c r="AS704" s="114"/>
      <c r="AT704" s="114"/>
      <c r="AU704" s="114"/>
      <c r="AV704" s="114"/>
      <c r="AW704" s="114"/>
      <c r="AX704" s="114"/>
      <c r="AY704" s="114"/>
      <c r="AZ704" s="114"/>
      <c r="BA704" s="114"/>
      <c r="BB704" s="114"/>
      <c r="BC704" s="114"/>
      <c r="BD704" s="114"/>
      <c r="BE704" s="114"/>
      <c r="BF704" s="114"/>
      <c r="BG704" s="114"/>
      <c r="BH704" s="114"/>
      <c r="BI704" s="114"/>
      <c r="BJ704" s="114"/>
      <c r="BK704" s="114"/>
      <c r="BL704" s="114"/>
      <c r="BM704" s="114"/>
      <c r="BN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c r="AJ705" s="114"/>
      <c r="AK705" s="114"/>
      <c r="AL705" s="114"/>
      <c r="AM705" s="114"/>
      <c r="AN705" s="114"/>
      <c r="AO705" s="114"/>
      <c r="AP705" s="114"/>
      <c r="AQ705" s="114"/>
      <c r="AR705" s="114"/>
      <c r="AS705" s="114"/>
      <c r="AT705" s="114"/>
      <c r="AU705" s="114"/>
      <c r="AV705" s="114"/>
      <c r="AW705" s="114"/>
      <c r="AX705" s="114"/>
      <c r="AY705" s="114"/>
      <c r="AZ705" s="114"/>
      <c r="BA705" s="114"/>
      <c r="BB705" s="114"/>
      <c r="BC705" s="114"/>
      <c r="BD705" s="114"/>
      <c r="BE705" s="114"/>
      <c r="BF705" s="114"/>
      <c r="BG705" s="114"/>
      <c r="BH705" s="114"/>
      <c r="BI705" s="114"/>
      <c r="BJ705" s="114"/>
      <c r="BK705" s="114"/>
      <c r="BL705" s="114"/>
      <c r="BM705" s="114"/>
      <c r="BN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c r="AJ706" s="114"/>
      <c r="AK706" s="114"/>
      <c r="AL706" s="114"/>
      <c r="AM706" s="114"/>
      <c r="AN706" s="114"/>
      <c r="AO706" s="114"/>
      <c r="AP706" s="114"/>
      <c r="AQ706" s="114"/>
      <c r="AR706" s="114"/>
      <c r="AS706" s="114"/>
      <c r="AT706" s="114"/>
      <c r="AU706" s="114"/>
      <c r="AV706" s="114"/>
      <c r="AW706" s="114"/>
      <c r="AX706" s="114"/>
      <c r="AY706" s="114"/>
      <c r="AZ706" s="114"/>
      <c r="BA706" s="114"/>
      <c r="BB706" s="114"/>
      <c r="BC706" s="114"/>
      <c r="BD706" s="114"/>
      <c r="BE706" s="114"/>
      <c r="BF706" s="114"/>
      <c r="BG706" s="114"/>
      <c r="BH706" s="114"/>
      <c r="BI706" s="114"/>
      <c r="BJ706" s="114"/>
      <c r="BK706" s="114"/>
      <c r="BL706" s="114"/>
      <c r="BM706" s="114"/>
      <c r="BN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c r="AJ707" s="114"/>
      <c r="AK707" s="114"/>
      <c r="AL707" s="114"/>
      <c r="AM707" s="114"/>
      <c r="AN707" s="114"/>
      <c r="AO707" s="114"/>
      <c r="AP707" s="114"/>
      <c r="AQ707" s="114"/>
      <c r="AR707" s="114"/>
      <c r="AS707" s="114"/>
      <c r="AT707" s="114"/>
      <c r="AU707" s="114"/>
      <c r="AV707" s="114"/>
      <c r="AW707" s="114"/>
      <c r="AX707" s="114"/>
      <c r="AY707" s="114"/>
      <c r="AZ707" s="114"/>
      <c r="BA707" s="114"/>
      <c r="BB707" s="114"/>
      <c r="BC707" s="114"/>
      <c r="BD707" s="114"/>
      <c r="BE707" s="114"/>
      <c r="BF707" s="114"/>
      <c r="BG707" s="114"/>
      <c r="BH707" s="114"/>
      <c r="BI707" s="114"/>
      <c r="BJ707" s="114"/>
      <c r="BK707" s="114"/>
      <c r="BL707" s="114"/>
      <c r="BM707" s="114"/>
      <c r="BN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c r="AJ708" s="114"/>
      <c r="AK708" s="114"/>
      <c r="AL708" s="114"/>
      <c r="AM708" s="114"/>
      <c r="AN708" s="114"/>
      <c r="AO708" s="114"/>
      <c r="AP708" s="114"/>
      <c r="AQ708" s="114"/>
      <c r="AR708" s="114"/>
      <c r="AS708" s="114"/>
      <c r="AT708" s="114"/>
      <c r="AU708" s="114"/>
      <c r="AV708" s="114"/>
      <c r="AW708" s="114"/>
      <c r="AX708" s="114"/>
      <c r="AY708" s="114"/>
      <c r="AZ708" s="114"/>
      <c r="BA708" s="114"/>
      <c r="BB708" s="114"/>
      <c r="BC708" s="114"/>
      <c r="BD708" s="114"/>
      <c r="BE708" s="114"/>
      <c r="BF708" s="114"/>
      <c r="BG708" s="114"/>
      <c r="BH708" s="114"/>
      <c r="BI708" s="114"/>
      <c r="BJ708" s="114"/>
      <c r="BK708" s="114"/>
      <c r="BL708" s="114"/>
      <c r="BM708" s="114"/>
      <c r="BN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c r="AJ709" s="114"/>
      <c r="AK709" s="114"/>
      <c r="AL709" s="114"/>
      <c r="AM709" s="114"/>
      <c r="AN709" s="114"/>
      <c r="AO709" s="114"/>
      <c r="AP709" s="114"/>
      <c r="AQ709" s="114"/>
      <c r="AR709" s="114"/>
      <c r="AS709" s="114"/>
      <c r="AT709" s="114"/>
      <c r="AU709" s="114"/>
      <c r="AV709" s="114"/>
      <c r="AW709" s="114"/>
      <c r="AX709" s="114"/>
      <c r="AY709" s="114"/>
      <c r="AZ709" s="114"/>
      <c r="BA709" s="114"/>
      <c r="BB709" s="114"/>
      <c r="BC709" s="114"/>
      <c r="BD709" s="114"/>
      <c r="BE709" s="114"/>
      <c r="BF709" s="114"/>
      <c r="BG709" s="114"/>
      <c r="BH709" s="114"/>
      <c r="BI709" s="114"/>
      <c r="BJ709" s="114"/>
      <c r="BK709" s="114"/>
      <c r="BL709" s="114"/>
      <c r="BM709" s="114"/>
      <c r="BN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c r="AJ710" s="114"/>
      <c r="AK710" s="114"/>
      <c r="AL710" s="114"/>
      <c r="AM710" s="114"/>
      <c r="AN710" s="114"/>
      <c r="AO710" s="114"/>
      <c r="AP710" s="114"/>
      <c r="AQ710" s="114"/>
      <c r="AR710" s="114"/>
      <c r="AS710" s="114"/>
      <c r="AT710" s="114"/>
      <c r="AU710" s="114"/>
      <c r="AV710" s="114"/>
      <c r="AW710" s="114"/>
      <c r="AX710" s="114"/>
      <c r="AY710" s="114"/>
      <c r="AZ710" s="114"/>
      <c r="BA710" s="114"/>
      <c r="BB710" s="114"/>
      <c r="BC710" s="114"/>
      <c r="BD710" s="114"/>
      <c r="BE710" s="114"/>
      <c r="BF710" s="114"/>
      <c r="BG710" s="114"/>
      <c r="BH710" s="114"/>
      <c r="BI710" s="114"/>
      <c r="BJ710" s="114"/>
      <c r="BK710" s="114"/>
      <c r="BL710" s="114"/>
      <c r="BM710" s="114"/>
      <c r="BN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c r="AJ711" s="114"/>
      <c r="AK711" s="114"/>
      <c r="AL711" s="114"/>
      <c r="AM711" s="114"/>
      <c r="AN711" s="114"/>
      <c r="AO711" s="114"/>
      <c r="AP711" s="114"/>
      <c r="AQ711" s="114"/>
      <c r="AR711" s="114"/>
      <c r="AS711" s="114"/>
      <c r="AT711" s="114"/>
      <c r="AU711" s="114"/>
      <c r="AV711" s="114"/>
      <c r="AW711" s="114"/>
      <c r="AX711" s="114"/>
      <c r="AY711" s="114"/>
      <c r="AZ711" s="114"/>
      <c r="BA711" s="114"/>
      <c r="BB711" s="114"/>
      <c r="BC711" s="114"/>
      <c r="BD711" s="114"/>
      <c r="BE711" s="114"/>
      <c r="BF711" s="114"/>
      <c r="BG711" s="114"/>
      <c r="BH711" s="114"/>
      <c r="BI711" s="114"/>
      <c r="BJ711" s="114"/>
      <c r="BK711" s="114"/>
      <c r="BL711" s="114"/>
      <c r="BM711" s="114"/>
      <c r="BN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c r="AJ712" s="114"/>
      <c r="AK712" s="114"/>
      <c r="AL712" s="114"/>
      <c r="AM712" s="114"/>
      <c r="AN712" s="114"/>
      <c r="AO712" s="114"/>
      <c r="AP712" s="114"/>
      <c r="AQ712" s="114"/>
      <c r="AR712" s="114"/>
      <c r="AS712" s="114"/>
      <c r="AT712" s="114"/>
      <c r="AU712" s="114"/>
      <c r="AV712" s="114"/>
      <c r="AW712" s="114"/>
      <c r="AX712" s="114"/>
      <c r="AY712" s="114"/>
      <c r="AZ712" s="114"/>
      <c r="BA712" s="114"/>
      <c r="BB712" s="114"/>
      <c r="BC712" s="114"/>
      <c r="BD712" s="114"/>
      <c r="BE712" s="114"/>
      <c r="BF712" s="114"/>
      <c r="BG712" s="114"/>
      <c r="BH712" s="114"/>
      <c r="BI712" s="114"/>
      <c r="BJ712" s="114"/>
      <c r="BK712" s="114"/>
      <c r="BL712" s="114"/>
      <c r="BM712" s="114"/>
      <c r="BN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c r="AJ713" s="114"/>
      <c r="AK713" s="114"/>
      <c r="AL713" s="114"/>
      <c r="AM713" s="114"/>
      <c r="AN713" s="114"/>
      <c r="AO713" s="114"/>
      <c r="AP713" s="114"/>
      <c r="AQ713" s="114"/>
      <c r="AR713" s="114"/>
      <c r="AS713" s="114"/>
      <c r="AT713" s="114"/>
      <c r="AU713" s="114"/>
      <c r="AV713" s="114"/>
      <c r="AW713" s="114"/>
      <c r="AX713" s="114"/>
      <c r="AY713" s="114"/>
      <c r="AZ713" s="114"/>
      <c r="BA713" s="114"/>
      <c r="BB713" s="114"/>
      <c r="BC713" s="114"/>
      <c r="BD713" s="114"/>
      <c r="BE713" s="114"/>
      <c r="BF713" s="114"/>
      <c r="BG713" s="114"/>
      <c r="BH713" s="114"/>
      <c r="BI713" s="114"/>
      <c r="BJ713" s="114"/>
      <c r="BK713" s="114"/>
      <c r="BL713" s="114"/>
      <c r="BM713" s="114"/>
      <c r="BN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c r="AJ714" s="114"/>
      <c r="AK714" s="114"/>
      <c r="AL714" s="114"/>
      <c r="AM714" s="114"/>
      <c r="AN714" s="114"/>
      <c r="AO714" s="114"/>
      <c r="AP714" s="114"/>
      <c r="AQ714" s="114"/>
      <c r="AR714" s="114"/>
      <c r="AS714" s="114"/>
      <c r="AT714" s="114"/>
      <c r="AU714" s="114"/>
      <c r="AV714" s="114"/>
      <c r="AW714" s="114"/>
      <c r="AX714" s="114"/>
      <c r="AY714" s="114"/>
      <c r="AZ714" s="114"/>
      <c r="BA714" s="114"/>
      <c r="BB714" s="114"/>
      <c r="BC714" s="114"/>
      <c r="BD714" s="114"/>
      <c r="BE714" s="114"/>
      <c r="BF714" s="114"/>
      <c r="BG714" s="114"/>
      <c r="BH714" s="114"/>
      <c r="BI714" s="114"/>
      <c r="BJ714" s="114"/>
      <c r="BK714" s="114"/>
      <c r="BL714" s="114"/>
      <c r="BM714" s="114"/>
      <c r="BN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c r="AJ715" s="114"/>
      <c r="AK715" s="114"/>
      <c r="AL715" s="114"/>
      <c r="AM715" s="114"/>
      <c r="AN715" s="114"/>
      <c r="AO715" s="114"/>
      <c r="AP715" s="114"/>
      <c r="AQ715" s="114"/>
      <c r="AR715" s="114"/>
      <c r="AS715" s="114"/>
      <c r="AT715" s="114"/>
      <c r="AU715" s="114"/>
      <c r="AV715" s="114"/>
      <c r="AW715" s="114"/>
      <c r="AX715" s="114"/>
      <c r="AY715" s="114"/>
      <c r="AZ715" s="114"/>
      <c r="BA715" s="114"/>
      <c r="BB715" s="114"/>
      <c r="BC715" s="114"/>
      <c r="BD715" s="114"/>
      <c r="BE715" s="114"/>
      <c r="BF715" s="114"/>
      <c r="BG715" s="114"/>
      <c r="BH715" s="114"/>
      <c r="BI715" s="114"/>
      <c r="BJ715" s="114"/>
      <c r="BK715" s="114"/>
      <c r="BL715" s="114"/>
      <c r="BM715" s="114"/>
      <c r="BN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c r="AJ716" s="114"/>
      <c r="AK716" s="114"/>
      <c r="AL716" s="114"/>
      <c r="AM716" s="114"/>
      <c r="AN716" s="114"/>
      <c r="AO716" s="114"/>
      <c r="AP716" s="114"/>
      <c r="AQ716" s="114"/>
      <c r="AR716" s="114"/>
      <c r="AS716" s="114"/>
      <c r="AT716" s="114"/>
      <c r="AU716" s="114"/>
      <c r="AV716" s="114"/>
      <c r="AW716" s="114"/>
      <c r="AX716" s="114"/>
      <c r="AY716" s="114"/>
      <c r="AZ716" s="114"/>
      <c r="BA716" s="114"/>
      <c r="BB716" s="114"/>
      <c r="BC716" s="114"/>
      <c r="BD716" s="114"/>
      <c r="BE716" s="114"/>
      <c r="BF716" s="114"/>
      <c r="BG716" s="114"/>
      <c r="BH716" s="114"/>
      <c r="BI716" s="114"/>
      <c r="BJ716" s="114"/>
      <c r="BK716" s="114"/>
      <c r="BL716" s="114"/>
      <c r="BM716" s="114"/>
      <c r="BN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c r="AJ717" s="114"/>
      <c r="AK717" s="114"/>
      <c r="AL717" s="114"/>
      <c r="AM717" s="114"/>
      <c r="AN717" s="114"/>
      <c r="AO717" s="114"/>
      <c r="AP717" s="114"/>
      <c r="AQ717" s="114"/>
      <c r="AR717" s="114"/>
      <c r="AS717" s="114"/>
      <c r="AT717" s="114"/>
      <c r="AU717" s="114"/>
      <c r="AV717" s="114"/>
      <c r="AW717" s="114"/>
      <c r="AX717" s="114"/>
      <c r="AY717" s="114"/>
      <c r="AZ717" s="114"/>
      <c r="BA717" s="114"/>
      <c r="BB717" s="114"/>
      <c r="BC717" s="114"/>
      <c r="BD717" s="114"/>
      <c r="BE717" s="114"/>
      <c r="BF717" s="114"/>
      <c r="BG717" s="114"/>
      <c r="BH717" s="114"/>
      <c r="BI717" s="114"/>
      <c r="BJ717" s="114"/>
      <c r="BK717" s="114"/>
      <c r="BL717" s="114"/>
      <c r="BM717" s="114"/>
      <c r="BN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c r="AJ718" s="114"/>
      <c r="AK718" s="114"/>
      <c r="AL718" s="114"/>
      <c r="AM718" s="114"/>
      <c r="AN718" s="114"/>
      <c r="AO718" s="114"/>
      <c r="AP718" s="114"/>
      <c r="AQ718" s="114"/>
      <c r="AR718" s="114"/>
      <c r="AS718" s="114"/>
      <c r="AT718" s="114"/>
      <c r="AU718" s="114"/>
      <c r="AV718" s="114"/>
      <c r="AW718" s="114"/>
      <c r="AX718" s="114"/>
      <c r="AY718" s="114"/>
      <c r="AZ718" s="114"/>
      <c r="BA718" s="114"/>
      <c r="BB718" s="114"/>
      <c r="BC718" s="114"/>
      <c r="BD718" s="114"/>
      <c r="BE718" s="114"/>
      <c r="BF718" s="114"/>
      <c r="BG718" s="114"/>
      <c r="BH718" s="114"/>
      <c r="BI718" s="114"/>
      <c r="BJ718" s="114"/>
      <c r="BK718" s="114"/>
      <c r="BL718" s="114"/>
      <c r="BM718" s="114"/>
      <c r="BN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c r="AJ719" s="114"/>
      <c r="AK719" s="114"/>
      <c r="AL719" s="114"/>
      <c r="AM719" s="114"/>
      <c r="AN719" s="114"/>
      <c r="AO719" s="114"/>
      <c r="AP719" s="114"/>
      <c r="AQ719" s="114"/>
      <c r="AR719" s="114"/>
      <c r="AS719" s="114"/>
      <c r="AT719" s="114"/>
      <c r="AU719" s="114"/>
      <c r="AV719" s="114"/>
      <c r="AW719" s="114"/>
      <c r="AX719" s="114"/>
      <c r="AY719" s="114"/>
      <c r="AZ719" s="114"/>
      <c r="BA719" s="114"/>
      <c r="BB719" s="114"/>
      <c r="BC719" s="114"/>
      <c r="BD719" s="114"/>
      <c r="BE719" s="114"/>
      <c r="BF719" s="114"/>
      <c r="BG719" s="114"/>
      <c r="BH719" s="114"/>
      <c r="BI719" s="114"/>
      <c r="BJ719" s="114"/>
      <c r="BK719" s="114"/>
      <c r="BL719" s="114"/>
      <c r="BM719" s="114"/>
      <c r="BN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c r="AJ720" s="114"/>
      <c r="AK720" s="114"/>
      <c r="AL720" s="114"/>
      <c r="AM720" s="114"/>
      <c r="AN720" s="114"/>
      <c r="AO720" s="114"/>
      <c r="AP720" s="114"/>
      <c r="AQ720" s="114"/>
      <c r="AR720" s="114"/>
      <c r="AS720" s="114"/>
      <c r="AT720" s="114"/>
      <c r="AU720" s="114"/>
      <c r="AV720" s="114"/>
      <c r="AW720" s="114"/>
      <c r="AX720" s="114"/>
      <c r="AY720" s="114"/>
      <c r="AZ720" s="114"/>
      <c r="BA720" s="114"/>
      <c r="BB720" s="114"/>
      <c r="BC720" s="114"/>
      <c r="BD720" s="114"/>
      <c r="BE720" s="114"/>
      <c r="BF720" s="114"/>
      <c r="BG720" s="114"/>
      <c r="BH720" s="114"/>
      <c r="BI720" s="114"/>
      <c r="BJ720" s="114"/>
      <c r="BK720" s="114"/>
      <c r="BL720" s="114"/>
      <c r="BM720" s="114"/>
      <c r="BN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c r="AJ721" s="114"/>
      <c r="AK721" s="114"/>
      <c r="AL721" s="114"/>
      <c r="AM721" s="114"/>
      <c r="AN721" s="114"/>
      <c r="AO721" s="114"/>
      <c r="AP721" s="114"/>
      <c r="AQ721" s="114"/>
      <c r="AR721" s="114"/>
      <c r="AS721" s="114"/>
      <c r="AT721" s="114"/>
      <c r="AU721" s="114"/>
      <c r="AV721" s="114"/>
      <c r="AW721" s="114"/>
      <c r="AX721" s="114"/>
      <c r="AY721" s="114"/>
      <c r="AZ721" s="114"/>
      <c r="BA721" s="114"/>
      <c r="BB721" s="114"/>
      <c r="BC721" s="114"/>
      <c r="BD721" s="114"/>
      <c r="BE721" s="114"/>
      <c r="BF721" s="114"/>
      <c r="BG721" s="114"/>
      <c r="BH721" s="114"/>
      <c r="BI721" s="114"/>
      <c r="BJ721" s="114"/>
      <c r="BK721" s="114"/>
      <c r="BL721" s="114"/>
      <c r="BM721" s="114"/>
      <c r="BN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c r="AJ722" s="114"/>
      <c r="AK722" s="114"/>
      <c r="AL722" s="114"/>
      <c r="AM722" s="114"/>
      <c r="AN722" s="114"/>
      <c r="AO722" s="114"/>
      <c r="AP722" s="114"/>
      <c r="AQ722" s="114"/>
      <c r="AR722" s="114"/>
      <c r="AS722" s="114"/>
      <c r="AT722" s="114"/>
      <c r="AU722" s="114"/>
      <c r="AV722" s="114"/>
      <c r="AW722" s="114"/>
      <c r="AX722" s="114"/>
      <c r="AY722" s="114"/>
      <c r="AZ722" s="114"/>
      <c r="BA722" s="114"/>
      <c r="BB722" s="114"/>
      <c r="BC722" s="114"/>
      <c r="BD722" s="114"/>
      <c r="BE722" s="114"/>
      <c r="BF722" s="114"/>
      <c r="BG722" s="114"/>
      <c r="BH722" s="114"/>
      <c r="BI722" s="114"/>
      <c r="BJ722" s="114"/>
      <c r="BK722" s="114"/>
      <c r="BL722" s="114"/>
      <c r="BM722" s="114"/>
      <c r="BN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c r="AJ723" s="114"/>
      <c r="AK723" s="114"/>
      <c r="AL723" s="114"/>
      <c r="AM723" s="114"/>
      <c r="AN723" s="114"/>
      <c r="AO723" s="114"/>
      <c r="AP723" s="114"/>
      <c r="AQ723" s="114"/>
      <c r="AR723" s="114"/>
      <c r="AS723" s="114"/>
      <c r="AT723" s="114"/>
      <c r="AU723" s="114"/>
      <c r="AV723" s="114"/>
      <c r="AW723" s="114"/>
      <c r="AX723" s="114"/>
      <c r="AY723" s="114"/>
      <c r="AZ723" s="114"/>
      <c r="BA723" s="114"/>
      <c r="BB723" s="114"/>
      <c r="BC723" s="114"/>
      <c r="BD723" s="114"/>
      <c r="BE723" s="114"/>
      <c r="BF723" s="114"/>
      <c r="BG723" s="114"/>
      <c r="BH723" s="114"/>
      <c r="BI723" s="114"/>
      <c r="BJ723" s="114"/>
      <c r="BK723" s="114"/>
      <c r="BL723" s="114"/>
      <c r="BM723" s="114"/>
      <c r="BN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c r="AJ724" s="114"/>
      <c r="AK724" s="114"/>
      <c r="AL724" s="114"/>
      <c r="AM724" s="114"/>
      <c r="AN724" s="114"/>
      <c r="AO724" s="114"/>
      <c r="AP724" s="114"/>
      <c r="AQ724" s="114"/>
      <c r="AR724" s="114"/>
      <c r="AS724" s="114"/>
      <c r="AT724" s="114"/>
      <c r="AU724" s="114"/>
      <c r="AV724" s="114"/>
      <c r="AW724" s="114"/>
      <c r="AX724" s="114"/>
      <c r="AY724" s="114"/>
      <c r="AZ724" s="114"/>
      <c r="BA724" s="114"/>
      <c r="BB724" s="114"/>
      <c r="BC724" s="114"/>
      <c r="BD724" s="114"/>
      <c r="BE724" s="114"/>
      <c r="BF724" s="114"/>
      <c r="BG724" s="114"/>
      <c r="BH724" s="114"/>
      <c r="BI724" s="114"/>
      <c r="BJ724" s="114"/>
      <c r="BK724" s="114"/>
      <c r="BL724" s="114"/>
      <c r="BM724" s="114"/>
      <c r="BN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c r="AJ725" s="114"/>
      <c r="AK725" s="114"/>
      <c r="AL725" s="114"/>
      <c r="AM725" s="114"/>
      <c r="AN725" s="114"/>
      <c r="AO725" s="114"/>
      <c r="AP725" s="114"/>
      <c r="AQ725" s="114"/>
      <c r="AR725" s="114"/>
      <c r="AS725" s="114"/>
      <c r="AT725" s="114"/>
      <c r="AU725" s="114"/>
      <c r="AV725" s="114"/>
      <c r="AW725" s="114"/>
      <c r="AX725" s="114"/>
      <c r="AY725" s="114"/>
      <c r="AZ725" s="114"/>
      <c r="BA725" s="114"/>
      <c r="BB725" s="114"/>
      <c r="BC725" s="114"/>
      <c r="BD725" s="114"/>
      <c r="BE725" s="114"/>
      <c r="BF725" s="114"/>
      <c r="BG725" s="114"/>
      <c r="BH725" s="114"/>
      <c r="BI725" s="114"/>
      <c r="BJ725" s="114"/>
      <c r="BK725" s="114"/>
      <c r="BL725" s="114"/>
      <c r="BM725" s="114"/>
      <c r="BN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c r="AJ726" s="114"/>
      <c r="AK726" s="114"/>
      <c r="AL726" s="114"/>
      <c r="AM726" s="114"/>
      <c r="AN726" s="114"/>
      <c r="AO726" s="114"/>
      <c r="AP726" s="114"/>
      <c r="AQ726" s="114"/>
      <c r="AR726" s="114"/>
      <c r="AS726" s="114"/>
      <c r="AT726" s="114"/>
      <c r="AU726" s="114"/>
      <c r="AV726" s="114"/>
      <c r="AW726" s="114"/>
      <c r="AX726" s="114"/>
      <c r="AY726" s="114"/>
      <c r="AZ726" s="114"/>
      <c r="BA726" s="114"/>
      <c r="BB726" s="114"/>
      <c r="BC726" s="114"/>
      <c r="BD726" s="114"/>
      <c r="BE726" s="114"/>
      <c r="BF726" s="114"/>
      <c r="BG726" s="114"/>
      <c r="BH726" s="114"/>
      <c r="BI726" s="114"/>
      <c r="BJ726" s="114"/>
      <c r="BK726" s="114"/>
      <c r="BL726" s="114"/>
      <c r="BM726" s="114"/>
      <c r="BN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c r="AJ727" s="114"/>
      <c r="AK727" s="114"/>
      <c r="AL727" s="114"/>
      <c r="AM727" s="114"/>
      <c r="AN727" s="114"/>
      <c r="AO727" s="114"/>
      <c r="AP727" s="114"/>
      <c r="AQ727" s="114"/>
      <c r="AR727" s="114"/>
      <c r="AS727" s="114"/>
      <c r="AT727" s="114"/>
      <c r="AU727" s="114"/>
      <c r="AV727" s="114"/>
      <c r="AW727" s="114"/>
      <c r="AX727" s="114"/>
      <c r="AY727" s="114"/>
      <c r="AZ727" s="114"/>
      <c r="BA727" s="114"/>
      <c r="BB727" s="114"/>
      <c r="BC727" s="114"/>
      <c r="BD727" s="114"/>
      <c r="BE727" s="114"/>
      <c r="BF727" s="114"/>
      <c r="BG727" s="114"/>
      <c r="BH727" s="114"/>
      <c r="BI727" s="114"/>
      <c r="BJ727" s="114"/>
      <c r="BK727" s="114"/>
      <c r="BL727" s="114"/>
      <c r="BM727" s="114"/>
      <c r="BN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c r="AJ728" s="114"/>
      <c r="AK728" s="114"/>
      <c r="AL728" s="114"/>
      <c r="AM728" s="114"/>
      <c r="AN728" s="114"/>
      <c r="AO728" s="114"/>
      <c r="AP728" s="114"/>
      <c r="AQ728" s="114"/>
      <c r="AR728" s="114"/>
      <c r="AS728" s="114"/>
      <c r="AT728" s="114"/>
      <c r="AU728" s="114"/>
      <c r="AV728" s="114"/>
      <c r="AW728" s="114"/>
      <c r="AX728" s="114"/>
      <c r="AY728" s="114"/>
      <c r="AZ728" s="114"/>
      <c r="BA728" s="114"/>
      <c r="BB728" s="114"/>
      <c r="BC728" s="114"/>
      <c r="BD728" s="114"/>
      <c r="BE728" s="114"/>
      <c r="BF728" s="114"/>
      <c r="BG728" s="114"/>
      <c r="BH728" s="114"/>
      <c r="BI728" s="114"/>
      <c r="BJ728" s="114"/>
      <c r="BK728" s="114"/>
      <c r="BL728" s="114"/>
      <c r="BM728" s="114"/>
      <c r="BN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c r="AJ729" s="114"/>
      <c r="AK729" s="114"/>
      <c r="AL729" s="114"/>
      <c r="AM729" s="114"/>
      <c r="AN729" s="114"/>
      <c r="AO729" s="114"/>
      <c r="AP729" s="114"/>
      <c r="AQ729" s="114"/>
      <c r="AR729" s="114"/>
      <c r="AS729" s="114"/>
      <c r="AT729" s="114"/>
      <c r="AU729" s="114"/>
      <c r="AV729" s="114"/>
      <c r="AW729" s="114"/>
      <c r="AX729" s="114"/>
      <c r="AY729" s="114"/>
      <c r="AZ729" s="114"/>
      <c r="BA729" s="114"/>
      <c r="BB729" s="114"/>
      <c r="BC729" s="114"/>
      <c r="BD729" s="114"/>
      <c r="BE729" s="114"/>
      <c r="BF729" s="114"/>
      <c r="BG729" s="114"/>
      <c r="BH729" s="114"/>
      <c r="BI729" s="114"/>
      <c r="BJ729" s="114"/>
      <c r="BK729" s="114"/>
      <c r="BL729" s="114"/>
      <c r="BM729" s="114"/>
      <c r="BN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c r="AJ730" s="114"/>
      <c r="AK730" s="114"/>
      <c r="AL730" s="114"/>
      <c r="AM730" s="114"/>
      <c r="AN730" s="114"/>
      <c r="AO730" s="114"/>
      <c r="AP730" s="114"/>
      <c r="AQ730" s="114"/>
      <c r="AR730" s="114"/>
      <c r="AS730" s="114"/>
      <c r="AT730" s="114"/>
      <c r="AU730" s="114"/>
      <c r="AV730" s="114"/>
      <c r="AW730" s="114"/>
      <c r="AX730" s="114"/>
      <c r="AY730" s="114"/>
      <c r="AZ730" s="114"/>
      <c r="BA730" s="114"/>
      <c r="BB730" s="114"/>
      <c r="BC730" s="114"/>
      <c r="BD730" s="114"/>
      <c r="BE730" s="114"/>
      <c r="BF730" s="114"/>
      <c r="BG730" s="114"/>
      <c r="BH730" s="114"/>
      <c r="BI730" s="114"/>
      <c r="BJ730" s="114"/>
      <c r="BK730" s="114"/>
      <c r="BL730" s="114"/>
      <c r="BM730" s="114"/>
      <c r="BN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c r="AJ731" s="114"/>
      <c r="AK731" s="114"/>
      <c r="AL731" s="114"/>
      <c r="AM731" s="114"/>
      <c r="AN731" s="114"/>
      <c r="AO731" s="114"/>
      <c r="AP731" s="114"/>
      <c r="AQ731" s="114"/>
      <c r="AR731" s="114"/>
      <c r="AS731" s="114"/>
      <c r="AT731" s="114"/>
      <c r="AU731" s="114"/>
      <c r="AV731" s="114"/>
      <c r="AW731" s="114"/>
      <c r="AX731" s="114"/>
      <c r="AY731" s="114"/>
      <c r="AZ731" s="114"/>
      <c r="BA731" s="114"/>
      <c r="BB731" s="114"/>
      <c r="BC731" s="114"/>
      <c r="BD731" s="114"/>
      <c r="BE731" s="114"/>
      <c r="BF731" s="114"/>
      <c r="BG731" s="114"/>
      <c r="BH731" s="114"/>
      <c r="BI731" s="114"/>
      <c r="BJ731" s="114"/>
      <c r="BK731" s="114"/>
      <c r="BL731" s="114"/>
      <c r="BM731" s="114"/>
      <c r="BN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c r="AJ732" s="114"/>
      <c r="AK732" s="114"/>
      <c r="AL732" s="114"/>
      <c r="AM732" s="114"/>
      <c r="AN732" s="114"/>
      <c r="AO732" s="114"/>
      <c r="AP732" s="114"/>
      <c r="AQ732" s="114"/>
      <c r="AR732" s="114"/>
      <c r="AS732" s="114"/>
      <c r="AT732" s="114"/>
      <c r="AU732" s="114"/>
      <c r="AV732" s="114"/>
      <c r="AW732" s="114"/>
      <c r="AX732" s="114"/>
      <c r="AY732" s="114"/>
      <c r="AZ732" s="114"/>
      <c r="BA732" s="114"/>
      <c r="BB732" s="114"/>
      <c r="BC732" s="114"/>
      <c r="BD732" s="114"/>
      <c r="BE732" s="114"/>
      <c r="BF732" s="114"/>
      <c r="BG732" s="114"/>
      <c r="BH732" s="114"/>
      <c r="BI732" s="114"/>
      <c r="BJ732" s="114"/>
      <c r="BK732" s="114"/>
      <c r="BL732" s="114"/>
      <c r="BM732" s="114"/>
      <c r="BN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c r="AJ733" s="114"/>
      <c r="AK733" s="114"/>
      <c r="AL733" s="114"/>
      <c r="AM733" s="114"/>
      <c r="AN733" s="114"/>
      <c r="AO733" s="114"/>
      <c r="AP733" s="114"/>
      <c r="AQ733" s="114"/>
      <c r="AR733" s="114"/>
      <c r="AS733" s="114"/>
      <c r="AT733" s="114"/>
      <c r="AU733" s="114"/>
      <c r="AV733" s="114"/>
      <c r="AW733" s="114"/>
      <c r="AX733" s="114"/>
      <c r="AY733" s="114"/>
      <c r="AZ733" s="114"/>
      <c r="BA733" s="114"/>
      <c r="BB733" s="114"/>
      <c r="BC733" s="114"/>
      <c r="BD733" s="114"/>
      <c r="BE733" s="114"/>
      <c r="BF733" s="114"/>
      <c r="BG733" s="114"/>
      <c r="BH733" s="114"/>
      <c r="BI733" s="114"/>
      <c r="BJ733" s="114"/>
      <c r="BK733" s="114"/>
      <c r="BL733" s="114"/>
      <c r="BM733" s="114"/>
      <c r="BN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c r="AJ734" s="114"/>
      <c r="AK734" s="114"/>
      <c r="AL734" s="114"/>
      <c r="AM734" s="114"/>
      <c r="AN734" s="114"/>
      <c r="AO734" s="114"/>
      <c r="AP734" s="114"/>
      <c r="AQ734" s="114"/>
      <c r="AR734" s="114"/>
      <c r="AS734" s="114"/>
      <c r="AT734" s="114"/>
      <c r="AU734" s="114"/>
      <c r="AV734" s="114"/>
      <c r="AW734" s="114"/>
      <c r="AX734" s="114"/>
      <c r="AY734" s="114"/>
      <c r="AZ734" s="114"/>
      <c r="BA734" s="114"/>
      <c r="BB734" s="114"/>
      <c r="BC734" s="114"/>
      <c r="BD734" s="114"/>
      <c r="BE734" s="114"/>
      <c r="BF734" s="114"/>
      <c r="BG734" s="114"/>
      <c r="BH734" s="114"/>
      <c r="BI734" s="114"/>
      <c r="BJ734" s="114"/>
      <c r="BK734" s="114"/>
      <c r="BL734" s="114"/>
      <c r="BM734" s="114"/>
      <c r="BN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c r="AJ735" s="114"/>
      <c r="AK735" s="114"/>
      <c r="AL735" s="114"/>
      <c r="AM735" s="114"/>
      <c r="AN735" s="114"/>
      <c r="AO735" s="114"/>
      <c r="AP735" s="114"/>
      <c r="AQ735" s="114"/>
      <c r="AR735" s="114"/>
      <c r="AS735" s="114"/>
      <c r="AT735" s="114"/>
      <c r="AU735" s="114"/>
      <c r="AV735" s="114"/>
      <c r="AW735" s="114"/>
      <c r="AX735" s="114"/>
      <c r="AY735" s="114"/>
      <c r="AZ735" s="114"/>
      <c r="BA735" s="114"/>
      <c r="BB735" s="114"/>
      <c r="BC735" s="114"/>
      <c r="BD735" s="114"/>
      <c r="BE735" s="114"/>
      <c r="BF735" s="114"/>
      <c r="BG735" s="114"/>
      <c r="BH735" s="114"/>
      <c r="BI735" s="114"/>
      <c r="BJ735" s="114"/>
      <c r="BK735" s="114"/>
      <c r="BL735" s="114"/>
      <c r="BM735" s="114"/>
      <c r="BN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c r="AJ736" s="114"/>
      <c r="AK736" s="114"/>
      <c r="AL736" s="114"/>
      <c r="AM736" s="114"/>
      <c r="AN736" s="114"/>
      <c r="AO736" s="114"/>
      <c r="AP736" s="114"/>
      <c r="AQ736" s="114"/>
      <c r="AR736" s="114"/>
      <c r="AS736" s="114"/>
      <c r="AT736" s="114"/>
      <c r="AU736" s="114"/>
      <c r="AV736" s="114"/>
      <c r="AW736" s="114"/>
      <c r="AX736" s="114"/>
      <c r="AY736" s="114"/>
      <c r="AZ736" s="114"/>
      <c r="BA736" s="114"/>
      <c r="BB736" s="114"/>
      <c r="BC736" s="114"/>
      <c r="BD736" s="114"/>
      <c r="BE736" s="114"/>
      <c r="BF736" s="114"/>
      <c r="BG736" s="114"/>
      <c r="BH736" s="114"/>
      <c r="BI736" s="114"/>
      <c r="BJ736" s="114"/>
      <c r="BK736" s="114"/>
      <c r="BL736" s="114"/>
      <c r="BM736" s="114"/>
      <c r="BN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c r="AJ737" s="114"/>
      <c r="AK737" s="114"/>
      <c r="AL737" s="114"/>
      <c r="AM737" s="114"/>
      <c r="AN737" s="114"/>
      <c r="AO737" s="114"/>
      <c r="AP737" s="114"/>
      <c r="AQ737" s="114"/>
      <c r="AR737" s="114"/>
      <c r="AS737" s="114"/>
      <c r="AT737" s="114"/>
      <c r="AU737" s="114"/>
      <c r="AV737" s="114"/>
      <c r="AW737" s="114"/>
      <c r="AX737" s="114"/>
      <c r="AY737" s="114"/>
      <c r="AZ737" s="114"/>
      <c r="BA737" s="114"/>
      <c r="BB737" s="114"/>
      <c r="BC737" s="114"/>
      <c r="BD737" s="114"/>
      <c r="BE737" s="114"/>
      <c r="BF737" s="114"/>
      <c r="BG737" s="114"/>
      <c r="BH737" s="114"/>
      <c r="BI737" s="114"/>
      <c r="BJ737" s="114"/>
      <c r="BK737" s="114"/>
      <c r="BL737" s="114"/>
      <c r="BM737" s="114"/>
      <c r="BN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c r="AJ738" s="114"/>
      <c r="AK738" s="114"/>
      <c r="AL738" s="114"/>
      <c r="AM738" s="114"/>
      <c r="AN738" s="114"/>
      <c r="AO738" s="114"/>
      <c r="AP738" s="114"/>
      <c r="AQ738" s="114"/>
      <c r="AR738" s="114"/>
      <c r="AS738" s="114"/>
      <c r="AT738" s="114"/>
      <c r="AU738" s="114"/>
      <c r="AV738" s="114"/>
      <c r="AW738" s="114"/>
      <c r="AX738" s="114"/>
      <c r="AY738" s="114"/>
      <c r="AZ738" s="114"/>
      <c r="BA738" s="114"/>
      <c r="BB738" s="114"/>
      <c r="BC738" s="114"/>
      <c r="BD738" s="114"/>
      <c r="BE738" s="114"/>
      <c r="BF738" s="114"/>
      <c r="BG738" s="114"/>
      <c r="BH738" s="114"/>
      <c r="BI738" s="114"/>
      <c r="BJ738" s="114"/>
      <c r="BK738" s="114"/>
      <c r="BL738" s="114"/>
      <c r="BM738" s="114"/>
      <c r="BN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c r="AJ739" s="114"/>
      <c r="AK739" s="114"/>
      <c r="AL739" s="114"/>
      <c r="AM739" s="114"/>
      <c r="AN739" s="114"/>
      <c r="AO739" s="114"/>
      <c r="AP739" s="114"/>
      <c r="AQ739" s="114"/>
      <c r="AR739" s="114"/>
      <c r="AS739" s="114"/>
      <c r="AT739" s="114"/>
      <c r="AU739" s="114"/>
      <c r="AV739" s="114"/>
      <c r="AW739" s="114"/>
      <c r="AX739" s="114"/>
      <c r="AY739" s="114"/>
      <c r="AZ739" s="114"/>
      <c r="BA739" s="114"/>
      <c r="BB739" s="114"/>
      <c r="BC739" s="114"/>
      <c r="BD739" s="114"/>
      <c r="BE739" s="114"/>
      <c r="BF739" s="114"/>
      <c r="BG739" s="114"/>
      <c r="BH739" s="114"/>
      <c r="BI739" s="114"/>
      <c r="BJ739" s="114"/>
      <c r="BK739" s="114"/>
      <c r="BL739" s="114"/>
      <c r="BM739" s="114"/>
      <c r="BN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c r="AJ740" s="114"/>
      <c r="AK740" s="114"/>
      <c r="AL740" s="114"/>
      <c r="AM740" s="114"/>
      <c r="AN740" s="114"/>
      <c r="AO740" s="114"/>
      <c r="AP740" s="114"/>
      <c r="AQ740" s="114"/>
      <c r="AR740" s="114"/>
      <c r="AS740" s="114"/>
      <c r="AT740" s="114"/>
      <c r="AU740" s="114"/>
      <c r="AV740" s="114"/>
      <c r="AW740" s="114"/>
      <c r="AX740" s="114"/>
      <c r="AY740" s="114"/>
      <c r="AZ740" s="114"/>
      <c r="BA740" s="114"/>
      <c r="BB740" s="114"/>
      <c r="BC740" s="114"/>
      <c r="BD740" s="114"/>
      <c r="BE740" s="114"/>
      <c r="BF740" s="114"/>
      <c r="BG740" s="114"/>
      <c r="BH740" s="114"/>
      <c r="BI740" s="114"/>
      <c r="BJ740" s="114"/>
      <c r="BK740" s="114"/>
      <c r="BL740" s="114"/>
      <c r="BM740" s="114"/>
      <c r="BN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c r="AJ741" s="114"/>
      <c r="AK741" s="114"/>
      <c r="AL741" s="114"/>
      <c r="AM741" s="114"/>
      <c r="AN741" s="114"/>
      <c r="AO741" s="114"/>
      <c r="AP741" s="114"/>
      <c r="AQ741" s="114"/>
      <c r="AR741" s="114"/>
      <c r="AS741" s="114"/>
      <c r="AT741" s="114"/>
      <c r="AU741" s="114"/>
      <c r="AV741" s="114"/>
      <c r="AW741" s="114"/>
      <c r="AX741" s="114"/>
      <c r="AY741" s="114"/>
      <c r="AZ741" s="114"/>
      <c r="BA741" s="114"/>
      <c r="BB741" s="114"/>
      <c r="BC741" s="114"/>
      <c r="BD741" s="114"/>
      <c r="BE741" s="114"/>
      <c r="BF741" s="114"/>
      <c r="BG741" s="114"/>
      <c r="BH741" s="114"/>
      <c r="BI741" s="114"/>
      <c r="BJ741" s="114"/>
      <c r="BK741" s="114"/>
      <c r="BL741" s="114"/>
      <c r="BM741" s="114"/>
      <c r="BN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c r="AJ742" s="114"/>
      <c r="AK742" s="114"/>
      <c r="AL742" s="114"/>
      <c r="AM742" s="114"/>
      <c r="AN742" s="114"/>
      <c r="AO742" s="114"/>
      <c r="AP742" s="114"/>
      <c r="AQ742" s="114"/>
      <c r="AR742" s="114"/>
      <c r="AS742" s="114"/>
      <c r="AT742" s="114"/>
      <c r="AU742" s="114"/>
      <c r="AV742" s="114"/>
      <c r="AW742" s="114"/>
      <c r="AX742" s="114"/>
      <c r="AY742" s="114"/>
      <c r="AZ742" s="114"/>
      <c r="BA742" s="114"/>
      <c r="BB742" s="114"/>
      <c r="BC742" s="114"/>
      <c r="BD742" s="114"/>
      <c r="BE742" s="114"/>
      <c r="BF742" s="114"/>
      <c r="BG742" s="114"/>
      <c r="BH742" s="114"/>
      <c r="BI742" s="114"/>
      <c r="BJ742" s="114"/>
      <c r="BK742" s="114"/>
      <c r="BL742" s="114"/>
      <c r="BM742" s="114"/>
      <c r="BN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c r="AJ743" s="114"/>
      <c r="AK743" s="114"/>
      <c r="AL743" s="114"/>
      <c r="AM743" s="114"/>
      <c r="AN743" s="114"/>
      <c r="AO743" s="114"/>
      <c r="AP743" s="114"/>
      <c r="AQ743" s="114"/>
      <c r="AR743" s="114"/>
      <c r="AS743" s="114"/>
      <c r="AT743" s="114"/>
      <c r="AU743" s="114"/>
      <c r="AV743" s="114"/>
      <c r="AW743" s="114"/>
      <c r="AX743" s="114"/>
      <c r="AY743" s="114"/>
      <c r="AZ743" s="114"/>
      <c r="BA743" s="114"/>
      <c r="BB743" s="114"/>
      <c r="BC743" s="114"/>
      <c r="BD743" s="114"/>
      <c r="BE743" s="114"/>
      <c r="BF743" s="114"/>
      <c r="BG743" s="114"/>
      <c r="BH743" s="114"/>
      <c r="BI743" s="114"/>
      <c r="BJ743" s="114"/>
      <c r="BK743" s="114"/>
      <c r="BL743" s="114"/>
      <c r="BM743" s="114"/>
      <c r="BN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c r="AJ744" s="114"/>
      <c r="AK744" s="114"/>
      <c r="AL744" s="114"/>
      <c r="AM744" s="114"/>
      <c r="AN744" s="114"/>
      <c r="AO744" s="114"/>
      <c r="AP744" s="114"/>
      <c r="AQ744" s="114"/>
      <c r="AR744" s="114"/>
      <c r="AS744" s="114"/>
      <c r="AT744" s="114"/>
      <c r="AU744" s="114"/>
      <c r="AV744" s="114"/>
      <c r="AW744" s="114"/>
      <c r="AX744" s="114"/>
      <c r="AY744" s="114"/>
      <c r="AZ744" s="114"/>
      <c r="BA744" s="114"/>
      <c r="BB744" s="114"/>
      <c r="BC744" s="114"/>
      <c r="BD744" s="114"/>
      <c r="BE744" s="114"/>
      <c r="BF744" s="114"/>
      <c r="BG744" s="114"/>
      <c r="BH744" s="114"/>
      <c r="BI744" s="114"/>
      <c r="BJ744" s="114"/>
      <c r="BK744" s="114"/>
      <c r="BL744" s="114"/>
      <c r="BM744" s="114"/>
      <c r="BN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c r="AJ745" s="114"/>
      <c r="AK745" s="114"/>
      <c r="AL745" s="114"/>
      <c r="AM745" s="114"/>
      <c r="AN745" s="114"/>
      <c r="AO745" s="114"/>
      <c r="AP745" s="114"/>
      <c r="AQ745" s="114"/>
      <c r="AR745" s="114"/>
      <c r="AS745" s="114"/>
      <c r="AT745" s="114"/>
      <c r="AU745" s="114"/>
      <c r="AV745" s="114"/>
      <c r="AW745" s="114"/>
      <c r="AX745" s="114"/>
      <c r="AY745" s="114"/>
      <c r="AZ745" s="114"/>
      <c r="BA745" s="114"/>
      <c r="BB745" s="114"/>
      <c r="BC745" s="114"/>
      <c r="BD745" s="114"/>
      <c r="BE745" s="114"/>
      <c r="BF745" s="114"/>
      <c r="BG745" s="114"/>
      <c r="BH745" s="114"/>
      <c r="BI745" s="114"/>
      <c r="BJ745" s="114"/>
      <c r="BK745" s="114"/>
      <c r="BL745" s="114"/>
      <c r="BM745" s="114"/>
      <c r="BN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c r="AJ746" s="114"/>
      <c r="AK746" s="114"/>
      <c r="AL746" s="114"/>
      <c r="AM746" s="114"/>
      <c r="AN746" s="114"/>
      <c r="AO746" s="114"/>
      <c r="AP746" s="114"/>
      <c r="AQ746" s="114"/>
      <c r="AR746" s="114"/>
      <c r="AS746" s="114"/>
      <c r="AT746" s="114"/>
      <c r="AU746" s="114"/>
      <c r="AV746" s="114"/>
      <c r="AW746" s="114"/>
      <c r="AX746" s="114"/>
      <c r="AY746" s="114"/>
      <c r="AZ746" s="114"/>
      <c r="BA746" s="114"/>
      <c r="BB746" s="114"/>
      <c r="BC746" s="114"/>
      <c r="BD746" s="114"/>
      <c r="BE746" s="114"/>
      <c r="BF746" s="114"/>
      <c r="BG746" s="114"/>
      <c r="BH746" s="114"/>
      <c r="BI746" s="114"/>
      <c r="BJ746" s="114"/>
      <c r="BK746" s="114"/>
      <c r="BL746" s="114"/>
      <c r="BM746" s="114"/>
      <c r="BN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c r="AJ747" s="114"/>
      <c r="AK747" s="114"/>
      <c r="AL747" s="114"/>
      <c r="AM747" s="114"/>
      <c r="AN747" s="114"/>
      <c r="AO747" s="114"/>
      <c r="AP747" s="114"/>
      <c r="AQ747" s="114"/>
      <c r="AR747" s="114"/>
      <c r="AS747" s="114"/>
      <c r="AT747" s="114"/>
      <c r="AU747" s="114"/>
      <c r="AV747" s="114"/>
      <c r="AW747" s="114"/>
      <c r="AX747" s="114"/>
      <c r="AY747" s="114"/>
      <c r="AZ747" s="114"/>
      <c r="BA747" s="114"/>
      <c r="BB747" s="114"/>
      <c r="BC747" s="114"/>
      <c r="BD747" s="114"/>
      <c r="BE747" s="114"/>
      <c r="BF747" s="114"/>
      <c r="BG747" s="114"/>
      <c r="BH747" s="114"/>
      <c r="BI747" s="114"/>
      <c r="BJ747" s="114"/>
      <c r="BK747" s="114"/>
      <c r="BL747" s="114"/>
      <c r="BM747" s="114"/>
      <c r="BN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c r="AJ748" s="114"/>
      <c r="AK748" s="114"/>
      <c r="AL748" s="114"/>
      <c r="AM748" s="114"/>
      <c r="AN748" s="114"/>
      <c r="AO748" s="114"/>
      <c r="AP748" s="114"/>
      <c r="AQ748" s="114"/>
      <c r="AR748" s="114"/>
      <c r="AS748" s="114"/>
      <c r="AT748" s="114"/>
      <c r="AU748" s="114"/>
      <c r="AV748" s="114"/>
      <c r="AW748" s="114"/>
      <c r="AX748" s="114"/>
      <c r="AY748" s="114"/>
      <c r="AZ748" s="114"/>
      <c r="BA748" s="114"/>
      <c r="BB748" s="114"/>
      <c r="BC748" s="114"/>
      <c r="BD748" s="114"/>
      <c r="BE748" s="114"/>
      <c r="BF748" s="114"/>
      <c r="BG748" s="114"/>
      <c r="BH748" s="114"/>
      <c r="BI748" s="114"/>
      <c r="BJ748" s="114"/>
      <c r="BK748" s="114"/>
      <c r="BL748" s="114"/>
      <c r="BM748" s="114"/>
      <c r="BN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c r="AJ749" s="114"/>
      <c r="AK749" s="114"/>
      <c r="AL749" s="114"/>
      <c r="AM749" s="114"/>
      <c r="AN749" s="114"/>
      <c r="AO749" s="114"/>
      <c r="AP749" s="114"/>
      <c r="AQ749" s="114"/>
      <c r="AR749" s="114"/>
      <c r="AS749" s="114"/>
      <c r="AT749" s="114"/>
      <c r="AU749" s="114"/>
      <c r="AV749" s="114"/>
      <c r="AW749" s="114"/>
      <c r="AX749" s="114"/>
      <c r="AY749" s="114"/>
      <c r="AZ749" s="114"/>
      <c r="BA749" s="114"/>
      <c r="BB749" s="114"/>
      <c r="BC749" s="114"/>
      <c r="BD749" s="114"/>
      <c r="BE749" s="114"/>
      <c r="BF749" s="114"/>
      <c r="BG749" s="114"/>
      <c r="BH749" s="114"/>
      <c r="BI749" s="114"/>
      <c r="BJ749" s="114"/>
      <c r="BK749" s="114"/>
      <c r="BL749" s="114"/>
      <c r="BM749" s="114"/>
      <c r="BN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c r="AJ750" s="114"/>
      <c r="AK750" s="114"/>
      <c r="AL750" s="114"/>
      <c r="AM750" s="114"/>
      <c r="AN750" s="114"/>
      <c r="AO750" s="114"/>
      <c r="AP750" s="114"/>
      <c r="AQ750" s="114"/>
      <c r="AR750" s="114"/>
      <c r="AS750" s="114"/>
      <c r="AT750" s="114"/>
      <c r="AU750" s="114"/>
      <c r="AV750" s="114"/>
      <c r="AW750" s="114"/>
      <c r="AX750" s="114"/>
      <c r="AY750" s="114"/>
      <c r="AZ750" s="114"/>
      <c r="BA750" s="114"/>
      <c r="BB750" s="114"/>
      <c r="BC750" s="114"/>
      <c r="BD750" s="114"/>
      <c r="BE750" s="114"/>
      <c r="BF750" s="114"/>
      <c r="BG750" s="114"/>
      <c r="BH750" s="114"/>
      <c r="BI750" s="114"/>
      <c r="BJ750" s="114"/>
      <c r="BK750" s="114"/>
      <c r="BL750" s="114"/>
      <c r="BM750" s="114"/>
      <c r="BN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c r="AJ751" s="114"/>
      <c r="AK751" s="114"/>
      <c r="AL751" s="114"/>
      <c r="AM751" s="114"/>
      <c r="AN751" s="114"/>
      <c r="AO751" s="114"/>
      <c r="AP751" s="114"/>
      <c r="AQ751" s="114"/>
      <c r="AR751" s="114"/>
      <c r="AS751" s="114"/>
      <c r="AT751" s="114"/>
      <c r="AU751" s="114"/>
      <c r="AV751" s="114"/>
      <c r="AW751" s="114"/>
      <c r="AX751" s="114"/>
      <c r="AY751" s="114"/>
      <c r="AZ751" s="114"/>
      <c r="BA751" s="114"/>
      <c r="BB751" s="114"/>
      <c r="BC751" s="114"/>
      <c r="BD751" s="114"/>
      <c r="BE751" s="114"/>
      <c r="BF751" s="114"/>
      <c r="BG751" s="114"/>
      <c r="BH751" s="114"/>
      <c r="BI751" s="114"/>
      <c r="BJ751" s="114"/>
      <c r="BK751" s="114"/>
      <c r="BL751" s="114"/>
      <c r="BM751" s="114"/>
      <c r="BN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c r="AJ752" s="114"/>
      <c r="AK752" s="114"/>
      <c r="AL752" s="114"/>
      <c r="AM752" s="114"/>
      <c r="AN752" s="114"/>
      <c r="AO752" s="114"/>
      <c r="AP752" s="114"/>
      <c r="AQ752" s="114"/>
      <c r="AR752" s="114"/>
      <c r="AS752" s="114"/>
      <c r="AT752" s="114"/>
      <c r="AU752" s="114"/>
      <c r="AV752" s="114"/>
      <c r="AW752" s="114"/>
      <c r="AX752" s="114"/>
      <c r="AY752" s="114"/>
      <c r="AZ752" s="114"/>
      <c r="BA752" s="114"/>
      <c r="BB752" s="114"/>
      <c r="BC752" s="114"/>
      <c r="BD752" s="114"/>
      <c r="BE752" s="114"/>
      <c r="BF752" s="114"/>
      <c r="BG752" s="114"/>
      <c r="BH752" s="114"/>
      <c r="BI752" s="114"/>
      <c r="BJ752" s="114"/>
      <c r="BK752" s="114"/>
      <c r="BL752" s="114"/>
      <c r="BM752" s="114"/>
      <c r="BN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c r="AJ753" s="114"/>
      <c r="AK753" s="114"/>
      <c r="AL753" s="114"/>
      <c r="AM753" s="114"/>
      <c r="AN753" s="114"/>
      <c r="AO753" s="114"/>
      <c r="AP753" s="114"/>
      <c r="AQ753" s="114"/>
      <c r="AR753" s="114"/>
      <c r="AS753" s="114"/>
      <c r="AT753" s="114"/>
      <c r="AU753" s="114"/>
      <c r="AV753" s="114"/>
      <c r="AW753" s="114"/>
      <c r="AX753" s="114"/>
      <c r="AY753" s="114"/>
      <c r="AZ753" s="114"/>
      <c r="BA753" s="114"/>
      <c r="BB753" s="114"/>
      <c r="BC753" s="114"/>
      <c r="BD753" s="114"/>
      <c r="BE753" s="114"/>
      <c r="BF753" s="114"/>
      <c r="BG753" s="114"/>
      <c r="BH753" s="114"/>
      <c r="BI753" s="114"/>
      <c r="BJ753" s="114"/>
      <c r="BK753" s="114"/>
      <c r="BL753" s="114"/>
      <c r="BM753" s="114"/>
      <c r="BN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c r="AJ754" s="114"/>
      <c r="AK754" s="114"/>
      <c r="AL754" s="114"/>
      <c r="AM754" s="114"/>
      <c r="AN754" s="114"/>
      <c r="AO754" s="114"/>
      <c r="AP754" s="114"/>
      <c r="AQ754" s="114"/>
      <c r="AR754" s="114"/>
      <c r="AS754" s="114"/>
      <c r="AT754" s="114"/>
      <c r="AU754" s="114"/>
      <c r="AV754" s="114"/>
      <c r="AW754" s="114"/>
      <c r="AX754" s="114"/>
      <c r="AY754" s="114"/>
      <c r="AZ754" s="114"/>
      <c r="BA754" s="114"/>
      <c r="BB754" s="114"/>
      <c r="BC754" s="114"/>
      <c r="BD754" s="114"/>
      <c r="BE754" s="114"/>
      <c r="BF754" s="114"/>
      <c r="BG754" s="114"/>
      <c r="BH754" s="114"/>
      <c r="BI754" s="114"/>
      <c r="BJ754" s="114"/>
      <c r="BK754" s="114"/>
      <c r="BL754" s="114"/>
      <c r="BM754" s="114"/>
      <c r="BN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c r="AJ755" s="114"/>
      <c r="AK755" s="114"/>
      <c r="AL755" s="114"/>
      <c r="AM755" s="114"/>
      <c r="AN755" s="114"/>
      <c r="AO755" s="114"/>
      <c r="AP755" s="114"/>
      <c r="AQ755" s="114"/>
      <c r="AR755" s="114"/>
      <c r="AS755" s="114"/>
      <c r="AT755" s="114"/>
      <c r="AU755" s="114"/>
      <c r="AV755" s="114"/>
      <c r="AW755" s="114"/>
      <c r="AX755" s="114"/>
      <c r="AY755" s="114"/>
      <c r="AZ755" s="114"/>
      <c r="BA755" s="114"/>
      <c r="BB755" s="114"/>
      <c r="BC755" s="114"/>
      <c r="BD755" s="114"/>
      <c r="BE755" s="114"/>
      <c r="BF755" s="114"/>
      <c r="BG755" s="114"/>
      <c r="BH755" s="114"/>
      <c r="BI755" s="114"/>
      <c r="BJ755" s="114"/>
      <c r="BK755" s="114"/>
      <c r="BL755" s="114"/>
      <c r="BM755" s="114"/>
      <c r="BN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c r="AJ756" s="114"/>
      <c r="AK756" s="114"/>
      <c r="AL756" s="114"/>
      <c r="AM756" s="114"/>
      <c r="AN756" s="114"/>
      <c r="AO756" s="114"/>
      <c r="AP756" s="114"/>
      <c r="AQ756" s="114"/>
      <c r="AR756" s="114"/>
      <c r="AS756" s="114"/>
      <c r="AT756" s="114"/>
      <c r="AU756" s="114"/>
      <c r="AV756" s="114"/>
      <c r="AW756" s="114"/>
      <c r="AX756" s="114"/>
      <c r="AY756" s="114"/>
      <c r="AZ756" s="114"/>
      <c r="BA756" s="114"/>
      <c r="BB756" s="114"/>
      <c r="BC756" s="114"/>
      <c r="BD756" s="114"/>
      <c r="BE756" s="114"/>
      <c r="BF756" s="114"/>
      <c r="BG756" s="114"/>
      <c r="BH756" s="114"/>
      <c r="BI756" s="114"/>
      <c r="BJ756" s="114"/>
      <c r="BK756" s="114"/>
      <c r="BL756" s="114"/>
      <c r="BM756" s="114"/>
      <c r="BN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c r="AJ757" s="114"/>
      <c r="AK757" s="114"/>
      <c r="AL757" s="114"/>
      <c r="AM757" s="114"/>
      <c r="AN757" s="114"/>
      <c r="AO757" s="114"/>
      <c r="AP757" s="114"/>
      <c r="AQ757" s="114"/>
      <c r="AR757" s="114"/>
      <c r="AS757" s="114"/>
      <c r="AT757" s="114"/>
      <c r="AU757" s="114"/>
      <c r="AV757" s="114"/>
      <c r="AW757" s="114"/>
      <c r="AX757" s="114"/>
      <c r="AY757" s="114"/>
      <c r="AZ757" s="114"/>
      <c r="BA757" s="114"/>
      <c r="BB757" s="114"/>
      <c r="BC757" s="114"/>
      <c r="BD757" s="114"/>
      <c r="BE757" s="114"/>
      <c r="BF757" s="114"/>
      <c r="BG757" s="114"/>
      <c r="BH757" s="114"/>
      <c r="BI757" s="114"/>
      <c r="BJ757" s="114"/>
      <c r="BK757" s="114"/>
      <c r="BL757" s="114"/>
      <c r="BM757" s="114"/>
      <c r="BN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c r="AJ758" s="114"/>
      <c r="AK758" s="114"/>
      <c r="AL758" s="114"/>
      <c r="AM758" s="114"/>
      <c r="AN758" s="114"/>
      <c r="AO758" s="114"/>
      <c r="AP758" s="114"/>
      <c r="AQ758" s="114"/>
      <c r="AR758" s="114"/>
      <c r="AS758" s="114"/>
      <c r="AT758" s="114"/>
      <c r="AU758" s="114"/>
      <c r="AV758" s="114"/>
      <c r="AW758" s="114"/>
      <c r="AX758" s="114"/>
      <c r="AY758" s="114"/>
      <c r="AZ758" s="114"/>
      <c r="BA758" s="114"/>
      <c r="BB758" s="114"/>
      <c r="BC758" s="114"/>
      <c r="BD758" s="114"/>
      <c r="BE758" s="114"/>
      <c r="BF758" s="114"/>
      <c r="BG758" s="114"/>
      <c r="BH758" s="114"/>
      <c r="BI758" s="114"/>
      <c r="BJ758" s="114"/>
      <c r="BK758" s="114"/>
      <c r="BL758" s="114"/>
      <c r="BM758" s="114"/>
      <c r="BN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c r="AJ759" s="114"/>
      <c r="AK759" s="114"/>
      <c r="AL759" s="114"/>
      <c r="AM759" s="114"/>
      <c r="AN759" s="114"/>
      <c r="AO759" s="114"/>
      <c r="AP759" s="114"/>
      <c r="AQ759" s="114"/>
      <c r="AR759" s="114"/>
      <c r="AS759" s="114"/>
      <c r="AT759" s="114"/>
      <c r="AU759" s="114"/>
      <c r="AV759" s="114"/>
      <c r="AW759" s="114"/>
      <c r="AX759" s="114"/>
      <c r="AY759" s="114"/>
      <c r="AZ759" s="114"/>
      <c r="BA759" s="114"/>
      <c r="BB759" s="114"/>
      <c r="BC759" s="114"/>
      <c r="BD759" s="114"/>
      <c r="BE759" s="114"/>
      <c r="BF759" s="114"/>
      <c r="BG759" s="114"/>
      <c r="BH759" s="114"/>
      <c r="BI759" s="114"/>
      <c r="BJ759" s="114"/>
      <c r="BK759" s="114"/>
      <c r="BL759" s="114"/>
      <c r="BM759" s="114"/>
      <c r="BN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c r="AJ760" s="114"/>
      <c r="AK760" s="114"/>
      <c r="AL760" s="114"/>
      <c r="AM760" s="114"/>
      <c r="AN760" s="114"/>
      <c r="AO760" s="114"/>
      <c r="AP760" s="114"/>
      <c r="AQ760" s="114"/>
      <c r="AR760" s="114"/>
      <c r="AS760" s="114"/>
      <c r="AT760" s="114"/>
      <c r="AU760" s="114"/>
      <c r="AV760" s="114"/>
      <c r="AW760" s="114"/>
      <c r="AX760" s="114"/>
      <c r="AY760" s="114"/>
      <c r="AZ760" s="114"/>
      <c r="BA760" s="114"/>
      <c r="BB760" s="114"/>
      <c r="BC760" s="114"/>
      <c r="BD760" s="114"/>
      <c r="BE760" s="114"/>
      <c r="BF760" s="114"/>
      <c r="BG760" s="114"/>
      <c r="BH760" s="114"/>
      <c r="BI760" s="114"/>
      <c r="BJ760" s="114"/>
      <c r="BK760" s="114"/>
      <c r="BL760" s="114"/>
      <c r="BM760" s="114"/>
      <c r="BN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c r="AJ761" s="114"/>
      <c r="AK761" s="114"/>
      <c r="AL761" s="114"/>
      <c r="AM761" s="114"/>
      <c r="AN761" s="114"/>
      <c r="AO761" s="114"/>
      <c r="AP761" s="114"/>
      <c r="AQ761" s="114"/>
      <c r="AR761" s="114"/>
      <c r="AS761" s="114"/>
      <c r="AT761" s="114"/>
      <c r="AU761" s="114"/>
      <c r="AV761" s="114"/>
      <c r="AW761" s="114"/>
      <c r="AX761" s="114"/>
      <c r="AY761" s="114"/>
      <c r="AZ761" s="114"/>
      <c r="BA761" s="114"/>
      <c r="BB761" s="114"/>
      <c r="BC761" s="114"/>
      <c r="BD761" s="114"/>
      <c r="BE761" s="114"/>
      <c r="BF761" s="114"/>
      <c r="BG761" s="114"/>
      <c r="BH761" s="114"/>
      <c r="BI761" s="114"/>
      <c r="BJ761" s="114"/>
      <c r="BK761" s="114"/>
      <c r="BL761" s="114"/>
      <c r="BM761" s="114"/>
      <c r="BN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c r="AJ762" s="114"/>
      <c r="AK762" s="114"/>
      <c r="AL762" s="114"/>
      <c r="AM762" s="114"/>
      <c r="AN762" s="114"/>
      <c r="AO762" s="114"/>
      <c r="AP762" s="114"/>
      <c r="AQ762" s="114"/>
      <c r="AR762" s="114"/>
      <c r="AS762" s="114"/>
      <c r="AT762" s="114"/>
      <c r="AU762" s="114"/>
      <c r="AV762" s="114"/>
      <c r="AW762" s="114"/>
      <c r="AX762" s="114"/>
      <c r="AY762" s="114"/>
      <c r="AZ762" s="114"/>
      <c r="BA762" s="114"/>
      <c r="BB762" s="114"/>
      <c r="BC762" s="114"/>
      <c r="BD762" s="114"/>
      <c r="BE762" s="114"/>
      <c r="BF762" s="114"/>
      <c r="BG762" s="114"/>
      <c r="BH762" s="114"/>
      <c r="BI762" s="114"/>
      <c r="BJ762" s="114"/>
      <c r="BK762" s="114"/>
      <c r="BL762" s="114"/>
      <c r="BM762" s="114"/>
      <c r="BN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c r="AJ763" s="114"/>
      <c r="AK763" s="114"/>
      <c r="AL763" s="114"/>
      <c r="AM763" s="114"/>
      <c r="AN763" s="114"/>
      <c r="AO763" s="114"/>
      <c r="AP763" s="114"/>
      <c r="AQ763" s="114"/>
      <c r="AR763" s="114"/>
      <c r="AS763" s="114"/>
      <c r="AT763" s="114"/>
      <c r="AU763" s="114"/>
      <c r="AV763" s="114"/>
      <c r="AW763" s="114"/>
      <c r="AX763" s="114"/>
      <c r="AY763" s="114"/>
      <c r="AZ763" s="114"/>
      <c r="BA763" s="114"/>
      <c r="BB763" s="114"/>
      <c r="BC763" s="114"/>
      <c r="BD763" s="114"/>
      <c r="BE763" s="114"/>
      <c r="BF763" s="114"/>
      <c r="BG763" s="114"/>
      <c r="BH763" s="114"/>
      <c r="BI763" s="114"/>
      <c r="BJ763" s="114"/>
      <c r="BK763" s="114"/>
      <c r="BL763" s="114"/>
      <c r="BM763" s="114"/>
      <c r="BN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c r="AJ764" s="114"/>
      <c r="AK764" s="114"/>
      <c r="AL764" s="114"/>
      <c r="AM764" s="114"/>
      <c r="AN764" s="114"/>
      <c r="AO764" s="114"/>
      <c r="AP764" s="114"/>
      <c r="AQ764" s="114"/>
      <c r="AR764" s="114"/>
      <c r="AS764" s="114"/>
      <c r="AT764" s="114"/>
      <c r="AU764" s="114"/>
      <c r="AV764" s="114"/>
      <c r="AW764" s="114"/>
      <c r="AX764" s="114"/>
      <c r="AY764" s="114"/>
      <c r="AZ764" s="114"/>
      <c r="BA764" s="114"/>
      <c r="BB764" s="114"/>
      <c r="BC764" s="114"/>
      <c r="BD764" s="114"/>
      <c r="BE764" s="114"/>
      <c r="BF764" s="114"/>
      <c r="BG764" s="114"/>
      <c r="BH764" s="114"/>
      <c r="BI764" s="114"/>
      <c r="BJ764" s="114"/>
      <c r="BK764" s="114"/>
      <c r="BL764" s="114"/>
      <c r="BM764" s="114"/>
      <c r="BN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c r="AJ765" s="114"/>
      <c r="AK765" s="114"/>
      <c r="AL765" s="114"/>
      <c r="AM765" s="114"/>
      <c r="AN765" s="114"/>
      <c r="AO765" s="114"/>
      <c r="AP765" s="114"/>
      <c r="AQ765" s="114"/>
      <c r="AR765" s="114"/>
      <c r="AS765" s="114"/>
      <c r="AT765" s="114"/>
      <c r="AU765" s="114"/>
      <c r="AV765" s="114"/>
      <c r="AW765" s="114"/>
      <c r="AX765" s="114"/>
      <c r="AY765" s="114"/>
      <c r="AZ765" s="114"/>
      <c r="BA765" s="114"/>
      <c r="BB765" s="114"/>
      <c r="BC765" s="114"/>
      <c r="BD765" s="114"/>
      <c r="BE765" s="114"/>
      <c r="BF765" s="114"/>
      <c r="BG765" s="114"/>
      <c r="BH765" s="114"/>
      <c r="BI765" s="114"/>
      <c r="BJ765" s="114"/>
      <c r="BK765" s="114"/>
      <c r="BL765" s="114"/>
      <c r="BM765" s="114"/>
      <c r="BN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c r="AJ766" s="114"/>
      <c r="AK766" s="114"/>
      <c r="AL766" s="114"/>
      <c r="AM766" s="114"/>
      <c r="AN766" s="114"/>
      <c r="AO766" s="114"/>
      <c r="AP766" s="114"/>
      <c r="AQ766" s="114"/>
      <c r="AR766" s="114"/>
      <c r="AS766" s="114"/>
      <c r="AT766" s="114"/>
      <c r="AU766" s="114"/>
      <c r="AV766" s="114"/>
      <c r="AW766" s="114"/>
      <c r="AX766" s="114"/>
      <c r="AY766" s="114"/>
      <c r="AZ766" s="114"/>
      <c r="BA766" s="114"/>
      <c r="BB766" s="114"/>
      <c r="BC766" s="114"/>
      <c r="BD766" s="114"/>
      <c r="BE766" s="114"/>
      <c r="BF766" s="114"/>
      <c r="BG766" s="114"/>
      <c r="BH766" s="114"/>
      <c r="BI766" s="114"/>
      <c r="BJ766" s="114"/>
      <c r="BK766" s="114"/>
      <c r="BL766" s="114"/>
      <c r="BM766" s="114"/>
      <c r="BN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c r="AJ767" s="114"/>
      <c r="AK767" s="114"/>
      <c r="AL767" s="114"/>
      <c r="AM767" s="114"/>
      <c r="AN767" s="114"/>
      <c r="AO767" s="114"/>
      <c r="AP767" s="114"/>
      <c r="AQ767" s="114"/>
      <c r="AR767" s="114"/>
      <c r="AS767" s="114"/>
      <c r="AT767" s="114"/>
      <c r="AU767" s="114"/>
      <c r="AV767" s="114"/>
      <c r="AW767" s="114"/>
      <c r="AX767" s="114"/>
      <c r="AY767" s="114"/>
      <c r="AZ767" s="114"/>
      <c r="BA767" s="114"/>
      <c r="BB767" s="114"/>
      <c r="BC767" s="114"/>
      <c r="BD767" s="114"/>
      <c r="BE767" s="114"/>
      <c r="BF767" s="114"/>
      <c r="BG767" s="114"/>
      <c r="BH767" s="114"/>
      <c r="BI767" s="114"/>
      <c r="BJ767" s="114"/>
      <c r="BK767" s="114"/>
      <c r="BL767" s="114"/>
      <c r="BM767" s="114"/>
      <c r="BN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c r="AJ768" s="114"/>
      <c r="AK768" s="114"/>
      <c r="AL768" s="114"/>
      <c r="AM768" s="114"/>
      <c r="AN768" s="114"/>
      <c r="AO768" s="114"/>
      <c r="AP768" s="114"/>
      <c r="AQ768" s="114"/>
      <c r="AR768" s="114"/>
      <c r="AS768" s="114"/>
      <c r="AT768" s="114"/>
      <c r="AU768" s="114"/>
      <c r="AV768" s="114"/>
      <c r="AW768" s="114"/>
      <c r="AX768" s="114"/>
      <c r="AY768" s="114"/>
      <c r="AZ768" s="114"/>
      <c r="BA768" s="114"/>
      <c r="BB768" s="114"/>
      <c r="BC768" s="114"/>
      <c r="BD768" s="114"/>
      <c r="BE768" s="114"/>
      <c r="BF768" s="114"/>
      <c r="BG768" s="114"/>
      <c r="BH768" s="114"/>
      <c r="BI768" s="114"/>
      <c r="BJ768" s="114"/>
      <c r="BK768" s="114"/>
      <c r="BL768" s="114"/>
      <c r="BM768" s="114"/>
      <c r="BN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c r="AJ769" s="114"/>
      <c r="AK769" s="114"/>
      <c r="AL769" s="114"/>
      <c r="AM769" s="114"/>
      <c r="AN769" s="114"/>
      <c r="AO769" s="114"/>
      <c r="AP769" s="114"/>
      <c r="AQ769" s="114"/>
      <c r="AR769" s="114"/>
      <c r="AS769" s="114"/>
      <c r="AT769" s="114"/>
      <c r="AU769" s="114"/>
      <c r="AV769" s="114"/>
      <c r="AW769" s="114"/>
      <c r="AX769" s="114"/>
      <c r="AY769" s="114"/>
      <c r="AZ769" s="114"/>
      <c r="BA769" s="114"/>
      <c r="BB769" s="114"/>
      <c r="BC769" s="114"/>
      <c r="BD769" s="114"/>
      <c r="BE769" s="114"/>
      <c r="BF769" s="114"/>
      <c r="BG769" s="114"/>
      <c r="BH769" s="114"/>
      <c r="BI769" s="114"/>
      <c r="BJ769" s="114"/>
      <c r="BK769" s="114"/>
      <c r="BL769" s="114"/>
      <c r="BM769" s="114"/>
      <c r="BN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c r="AJ770" s="114"/>
      <c r="AK770" s="114"/>
      <c r="AL770" s="114"/>
      <c r="AM770" s="114"/>
      <c r="AN770" s="114"/>
      <c r="AO770" s="114"/>
      <c r="AP770" s="114"/>
      <c r="AQ770" s="114"/>
      <c r="AR770" s="114"/>
      <c r="AS770" s="114"/>
      <c r="AT770" s="114"/>
      <c r="AU770" s="114"/>
      <c r="AV770" s="114"/>
      <c r="AW770" s="114"/>
      <c r="AX770" s="114"/>
      <c r="AY770" s="114"/>
      <c r="AZ770" s="114"/>
      <c r="BA770" s="114"/>
      <c r="BB770" s="114"/>
      <c r="BC770" s="114"/>
      <c r="BD770" s="114"/>
      <c r="BE770" s="114"/>
      <c r="BF770" s="114"/>
      <c r="BG770" s="114"/>
      <c r="BH770" s="114"/>
      <c r="BI770" s="114"/>
      <c r="BJ770" s="114"/>
      <c r="BK770" s="114"/>
      <c r="BL770" s="114"/>
      <c r="BM770" s="114"/>
      <c r="BN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c r="AJ771" s="114"/>
      <c r="AK771" s="114"/>
      <c r="AL771" s="114"/>
      <c r="AM771" s="114"/>
      <c r="AN771" s="114"/>
      <c r="AO771" s="114"/>
      <c r="AP771" s="114"/>
      <c r="AQ771" s="114"/>
      <c r="AR771" s="114"/>
      <c r="AS771" s="114"/>
      <c r="AT771" s="114"/>
      <c r="AU771" s="114"/>
      <c r="AV771" s="114"/>
      <c r="AW771" s="114"/>
      <c r="AX771" s="114"/>
      <c r="AY771" s="114"/>
      <c r="AZ771" s="114"/>
      <c r="BA771" s="114"/>
      <c r="BB771" s="114"/>
      <c r="BC771" s="114"/>
      <c r="BD771" s="114"/>
      <c r="BE771" s="114"/>
      <c r="BF771" s="114"/>
      <c r="BG771" s="114"/>
      <c r="BH771" s="114"/>
      <c r="BI771" s="114"/>
      <c r="BJ771" s="114"/>
      <c r="BK771" s="114"/>
      <c r="BL771" s="114"/>
      <c r="BM771" s="114"/>
      <c r="BN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c r="AJ772" s="114"/>
      <c r="AK772" s="114"/>
      <c r="AL772" s="114"/>
      <c r="AM772" s="114"/>
      <c r="AN772" s="114"/>
      <c r="AO772" s="114"/>
      <c r="AP772" s="114"/>
      <c r="AQ772" s="114"/>
      <c r="AR772" s="114"/>
      <c r="AS772" s="114"/>
      <c r="AT772" s="114"/>
      <c r="AU772" s="114"/>
      <c r="AV772" s="114"/>
      <c r="AW772" s="114"/>
      <c r="AX772" s="114"/>
      <c r="AY772" s="114"/>
      <c r="AZ772" s="114"/>
      <c r="BA772" s="114"/>
      <c r="BB772" s="114"/>
      <c r="BC772" s="114"/>
      <c r="BD772" s="114"/>
      <c r="BE772" s="114"/>
      <c r="BF772" s="114"/>
      <c r="BG772" s="114"/>
      <c r="BH772" s="114"/>
      <c r="BI772" s="114"/>
      <c r="BJ772" s="114"/>
      <c r="BK772" s="114"/>
      <c r="BL772" s="114"/>
      <c r="BM772" s="114"/>
      <c r="BN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c r="AJ773" s="114"/>
      <c r="AK773" s="114"/>
      <c r="AL773" s="114"/>
      <c r="AM773" s="114"/>
      <c r="AN773" s="114"/>
      <c r="AO773" s="114"/>
      <c r="AP773" s="114"/>
      <c r="AQ773" s="114"/>
      <c r="AR773" s="114"/>
      <c r="AS773" s="114"/>
      <c r="AT773" s="114"/>
      <c r="AU773" s="114"/>
      <c r="AV773" s="114"/>
      <c r="AW773" s="114"/>
      <c r="AX773" s="114"/>
      <c r="AY773" s="114"/>
      <c r="AZ773" s="114"/>
      <c r="BA773" s="114"/>
      <c r="BB773" s="114"/>
      <c r="BC773" s="114"/>
      <c r="BD773" s="114"/>
      <c r="BE773" s="114"/>
      <c r="BF773" s="114"/>
      <c r="BG773" s="114"/>
      <c r="BH773" s="114"/>
      <c r="BI773" s="114"/>
      <c r="BJ773" s="114"/>
      <c r="BK773" s="114"/>
      <c r="BL773" s="114"/>
      <c r="BM773" s="114"/>
      <c r="BN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c r="AJ774" s="114"/>
      <c r="AK774" s="114"/>
      <c r="AL774" s="114"/>
      <c r="AM774" s="114"/>
      <c r="AN774" s="114"/>
      <c r="AO774" s="114"/>
      <c r="AP774" s="114"/>
      <c r="AQ774" s="114"/>
      <c r="AR774" s="114"/>
      <c r="AS774" s="114"/>
      <c r="AT774" s="114"/>
      <c r="AU774" s="114"/>
      <c r="AV774" s="114"/>
      <c r="AW774" s="114"/>
      <c r="AX774" s="114"/>
      <c r="AY774" s="114"/>
      <c r="AZ774" s="114"/>
      <c r="BA774" s="114"/>
      <c r="BB774" s="114"/>
      <c r="BC774" s="114"/>
      <c r="BD774" s="114"/>
      <c r="BE774" s="114"/>
      <c r="BF774" s="114"/>
      <c r="BG774" s="114"/>
      <c r="BH774" s="114"/>
      <c r="BI774" s="114"/>
      <c r="BJ774" s="114"/>
      <c r="BK774" s="114"/>
      <c r="BL774" s="114"/>
      <c r="BM774" s="114"/>
      <c r="BN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c r="AJ775" s="114"/>
      <c r="AK775" s="114"/>
      <c r="AL775" s="114"/>
      <c r="AM775" s="114"/>
      <c r="AN775" s="114"/>
      <c r="AO775" s="114"/>
      <c r="AP775" s="114"/>
      <c r="AQ775" s="114"/>
      <c r="AR775" s="114"/>
      <c r="AS775" s="114"/>
      <c r="AT775" s="114"/>
      <c r="AU775" s="114"/>
      <c r="AV775" s="114"/>
      <c r="AW775" s="114"/>
      <c r="AX775" s="114"/>
      <c r="AY775" s="114"/>
      <c r="AZ775" s="114"/>
      <c r="BA775" s="114"/>
      <c r="BB775" s="114"/>
      <c r="BC775" s="114"/>
      <c r="BD775" s="114"/>
      <c r="BE775" s="114"/>
      <c r="BF775" s="114"/>
      <c r="BG775" s="114"/>
      <c r="BH775" s="114"/>
      <c r="BI775" s="114"/>
      <c r="BJ775" s="114"/>
      <c r="BK775" s="114"/>
      <c r="BL775" s="114"/>
      <c r="BM775" s="114"/>
      <c r="BN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c r="AJ776" s="114"/>
      <c r="AK776" s="114"/>
      <c r="AL776" s="114"/>
      <c r="AM776" s="114"/>
      <c r="AN776" s="114"/>
      <c r="AO776" s="114"/>
      <c r="AP776" s="114"/>
      <c r="AQ776" s="114"/>
      <c r="AR776" s="114"/>
      <c r="AS776" s="114"/>
      <c r="AT776" s="114"/>
      <c r="AU776" s="114"/>
      <c r="AV776" s="114"/>
      <c r="AW776" s="114"/>
      <c r="AX776" s="114"/>
      <c r="AY776" s="114"/>
      <c r="AZ776" s="114"/>
      <c r="BA776" s="114"/>
      <c r="BB776" s="114"/>
      <c r="BC776" s="114"/>
      <c r="BD776" s="114"/>
      <c r="BE776" s="114"/>
      <c r="BF776" s="114"/>
      <c r="BG776" s="114"/>
      <c r="BH776" s="114"/>
      <c r="BI776" s="114"/>
      <c r="BJ776" s="114"/>
      <c r="BK776" s="114"/>
      <c r="BL776" s="114"/>
      <c r="BM776" s="114"/>
      <c r="BN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c r="AJ777" s="114"/>
      <c r="AK777" s="114"/>
      <c r="AL777" s="114"/>
      <c r="AM777" s="114"/>
      <c r="AN777" s="114"/>
      <c r="AO777" s="114"/>
      <c r="AP777" s="114"/>
      <c r="AQ777" s="114"/>
      <c r="AR777" s="114"/>
      <c r="AS777" s="114"/>
      <c r="AT777" s="114"/>
      <c r="AU777" s="114"/>
      <c r="AV777" s="114"/>
      <c r="AW777" s="114"/>
      <c r="AX777" s="114"/>
      <c r="AY777" s="114"/>
      <c r="AZ777" s="114"/>
      <c r="BA777" s="114"/>
      <c r="BB777" s="114"/>
      <c r="BC777" s="114"/>
      <c r="BD777" s="114"/>
      <c r="BE777" s="114"/>
      <c r="BF777" s="114"/>
      <c r="BG777" s="114"/>
      <c r="BH777" s="114"/>
      <c r="BI777" s="114"/>
      <c r="BJ777" s="114"/>
      <c r="BK777" s="114"/>
      <c r="BL777" s="114"/>
      <c r="BM777" s="114"/>
      <c r="BN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c r="AJ778" s="114"/>
      <c r="AK778" s="114"/>
      <c r="AL778" s="114"/>
      <c r="AM778" s="114"/>
      <c r="AN778" s="114"/>
      <c r="AO778" s="114"/>
      <c r="AP778" s="114"/>
      <c r="AQ778" s="114"/>
      <c r="AR778" s="114"/>
      <c r="AS778" s="114"/>
      <c r="AT778" s="114"/>
      <c r="AU778" s="114"/>
      <c r="AV778" s="114"/>
      <c r="AW778" s="114"/>
      <c r="AX778" s="114"/>
      <c r="AY778" s="114"/>
      <c r="AZ778" s="114"/>
      <c r="BA778" s="114"/>
      <c r="BB778" s="114"/>
      <c r="BC778" s="114"/>
      <c r="BD778" s="114"/>
      <c r="BE778" s="114"/>
      <c r="BF778" s="114"/>
      <c r="BG778" s="114"/>
      <c r="BH778" s="114"/>
      <c r="BI778" s="114"/>
      <c r="BJ778" s="114"/>
      <c r="BK778" s="114"/>
      <c r="BL778" s="114"/>
      <c r="BM778" s="114"/>
      <c r="BN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c r="AJ779" s="114"/>
      <c r="AK779" s="114"/>
      <c r="AL779" s="114"/>
      <c r="AM779" s="114"/>
      <c r="AN779" s="114"/>
      <c r="AO779" s="114"/>
      <c r="AP779" s="114"/>
      <c r="AQ779" s="114"/>
      <c r="AR779" s="114"/>
      <c r="AS779" s="114"/>
      <c r="AT779" s="114"/>
      <c r="AU779" s="114"/>
      <c r="AV779" s="114"/>
      <c r="AW779" s="114"/>
      <c r="AX779" s="114"/>
      <c r="AY779" s="114"/>
      <c r="AZ779" s="114"/>
      <c r="BA779" s="114"/>
      <c r="BB779" s="114"/>
      <c r="BC779" s="114"/>
      <c r="BD779" s="114"/>
      <c r="BE779" s="114"/>
      <c r="BF779" s="114"/>
      <c r="BG779" s="114"/>
      <c r="BH779" s="114"/>
      <c r="BI779" s="114"/>
      <c r="BJ779" s="114"/>
      <c r="BK779" s="114"/>
      <c r="BL779" s="114"/>
      <c r="BM779" s="114"/>
      <c r="BN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c r="AJ780" s="114"/>
      <c r="AK780" s="114"/>
      <c r="AL780" s="114"/>
      <c r="AM780" s="114"/>
      <c r="AN780" s="114"/>
      <c r="AO780" s="114"/>
      <c r="AP780" s="114"/>
      <c r="AQ780" s="114"/>
      <c r="AR780" s="114"/>
      <c r="AS780" s="114"/>
      <c r="AT780" s="114"/>
      <c r="AU780" s="114"/>
      <c r="AV780" s="114"/>
      <c r="AW780" s="114"/>
      <c r="AX780" s="114"/>
      <c r="AY780" s="114"/>
      <c r="AZ780" s="114"/>
      <c r="BA780" s="114"/>
      <c r="BB780" s="114"/>
      <c r="BC780" s="114"/>
      <c r="BD780" s="114"/>
      <c r="BE780" s="114"/>
      <c r="BF780" s="114"/>
      <c r="BG780" s="114"/>
      <c r="BH780" s="114"/>
      <c r="BI780" s="114"/>
      <c r="BJ780" s="114"/>
      <c r="BK780" s="114"/>
      <c r="BL780" s="114"/>
      <c r="BM780" s="114"/>
      <c r="BN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c r="AJ781" s="114"/>
      <c r="AK781" s="114"/>
      <c r="AL781" s="114"/>
      <c r="AM781" s="114"/>
      <c r="AN781" s="114"/>
      <c r="AO781" s="114"/>
      <c r="AP781" s="114"/>
      <c r="AQ781" s="114"/>
      <c r="AR781" s="114"/>
      <c r="AS781" s="114"/>
      <c r="AT781" s="114"/>
      <c r="AU781" s="114"/>
      <c r="AV781" s="114"/>
      <c r="AW781" s="114"/>
      <c r="AX781" s="114"/>
      <c r="AY781" s="114"/>
      <c r="AZ781" s="114"/>
      <c r="BA781" s="114"/>
      <c r="BB781" s="114"/>
      <c r="BC781" s="114"/>
      <c r="BD781" s="114"/>
      <c r="BE781" s="114"/>
      <c r="BF781" s="114"/>
      <c r="BG781" s="114"/>
      <c r="BH781" s="114"/>
      <c r="BI781" s="114"/>
      <c r="BJ781" s="114"/>
      <c r="BK781" s="114"/>
      <c r="BL781" s="114"/>
      <c r="BM781" s="114"/>
      <c r="BN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c r="AJ782" s="114"/>
      <c r="AK782" s="114"/>
      <c r="AL782" s="114"/>
      <c r="AM782" s="114"/>
      <c r="AN782" s="114"/>
      <c r="AO782" s="114"/>
      <c r="AP782" s="114"/>
      <c r="AQ782" s="114"/>
      <c r="AR782" s="114"/>
      <c r="AS782" s="114"/>
      <c r="AT782" s="114"/>
      <c r="AU782" s="114"/>
      <c r="AV782" s="114"/>
      <c r="AW782" s="114"/>
      <c r="AX782" s="114"/>
      <c r="AY782" s="114"/>
      <c r="AZ782" s="114"/>
      <c r="BA782" s="114"/>
      <c r="BB782" s="114"/>
      <c r="BC782" s="114"/>
      <c r="BD782" s="114"/>
      <c r="BE782" s="114"/>
      <c r="BF782" s="114"/>
      <c r="BG782" s="114"/>
      <c r="BH782" s="114"/>
      <c r="BI782" s="114"/>
      <c r="BJ782" s="114"/>
      <c r="BK782" s="114"/>
      <c r="BL782" s="114"/>
      <c r="BM782" s="114"/>
      <c r="BN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c r="AJ783" s="114"/>
      <c r="AK783" s="114"/>
      <c r="AL783" s="114"/>
      <c r="AM783" s="114"/>
      <c r="AN783" s="114"/>
      <c r="AO783" s="114"/>
      <c r="AP783" s="114"/>
      <c r="AQ783" s="114"/>
      <c r="AR783" s="114"/>
      <c r="AS783" s="114"/>
      <c r="AT783" s="114"/>
      <c r="AU783" s="114"/>
      <c r="AV783" s="114"/>
      <c r="AW783" s="114"/>
      <c r="AX783" s="114"/>
      <c r="AY783" s="114"/>
      <c r="AZ783" s="114"/>
      <c r="BA783" s="114"/>
      <c r="BB783" s="114"/>
      <c r="BC783" s="114"/>
      <c r="BD783" s="114"/>
      <c r="BE783" s="114"/>
      <c r="BF783" s="114"/>
      <c r="BG783" s="114"/>
      <c r="BH783" s="114"/>
      <c r="BI783" s="114"/>
      <c r="BJ783" s="114"/>
      <c r="BK783" s="114"/>
      <c r="BL783" s="114"/>
      <c r="BM783" s="114"/>
      <c r="BN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c r="AJ784" s="114"/>
      <c r="AK784" s="114"/>
      <c r="AL784" s="114"/>
      <c r="AM784" s="114"/>
      <c r="AN784" s="114"/>
      <c r="AO784" s="114"/>
      <c r="AP784" s="114"/>
      <c r="AQ784" s="114"/>
      <c r="AR784" s="114"/>
      <c r="AS784" s="114"/>
      <c r="AT784" s="114"/>
      <c r="AU784" s="114"/>
      <c r="AV784" s="114"/>
      <c r="AW784" s="114"/>
      <c r="AX784" s="114"/>
      <c r="AY784" s="114"/>
      <c r="AZ784" s="114"/>
      <c r="BA784" s="114"/>
      <c r="BB784" s="114"/>
      <c r="BC784" s="114"/>
      <c r="BD784" s="114"/>
      <c r="BE784" s="114"/>
      <c r="BF784" s="114"/>
      <c r="BG784" s="114"/>
      <c r="BH784" s="114"/>
      <c r="BI784" s="114"/>
      <c r="BJ784" s="114"/>
      <c r="BK784" s="114"/>
      <c r="BL784" s="114"/>
      <c r="BM784" s="114"/>
      <c r="BN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c r="AJ785" s="114"/>
      <c r="AK785" s="114"/>
      <c r="AL785" s="114"/>
      <c r="AM785" s="114"/>
      <c r="AN785" s="114"/>
      <c r="AO785" s="114"/>
      <c r="AP785" s="114"/>
      <c r="AQ785" s="114"/>
      <c r="AR785" s="114"/>
      <c r="AS785" s="114"/>
      <c r="AT785" s="114"/>
      <c r="AU785" s="114"/>
      <c r="AV785" s="114"/>
      <c r="AW785" s="114"/>
      <c r="AX785" s="114"/>
      <c r="AY785" s="114"/>
      <c r="AZ785" s="114"/>
      <c r="BA785" s="114"/>
      <c r="BB785" s="114"/>
      <c r="BC785" s="114"/>
      <c r="BD785" s="114"/>
      <c r="BE785" s="114"/>
      <c r="BF785" s="114"/>
      <c r="BG785" s="114"/>
      <c r="BH785" s="114"/>
      <c r="BI785" s="114"/>
      <c r="BJ785" s="114"/>
      <c r="BK785" s="114"/>
      <c r="BL785" s="114"/>
      <c r="BM785" s="114"/>
      <c r="BN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c r="AJ786" s="114"/>
      <c r="AK786" s="114"/>
      <c r="AL786" s="114"/>
      <c r="AM786" s="114"/>
      <c r="AN786" s="114"/>
      <c r="AO786" s="114"/>
      <c r="AP786" s="114"/>
      <c r="AQ786" s="114"/>
      <c r="AR786" s="114"/>
      <c r="AS786" s="114"/>
      <c r="AT786" s="114"/>
      <c r="AU786" s="114"/>
      <c r="AV786" s="114"/>
      <c r="AW786" s="114"/>
      <c r="AX786" s="114"/>
      <c r="AY786" s="114"/>
      <c r="AZ786" s="114"/>
      <c r="BA786" s="114"/>
      <c r="BB786" s="114"/>
      <c r="BC786" s="114"/>
      <c r="BD786" s="114"/>
      <c r="BE786" s="114"/>
      <c r="BF786" s="114"/>
      <c r="BG786" s="114"/>
      <c r="BH786" s="114"/>
      <c r="BI786" s="114"/>
      <c r="BJ786" s="114"/>
      <c r="BK786" s="114"/>
      <c r="BL786" s="114"/>
      <c r="BM786" s="114"/>
      <c r="BN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c r="AJ787" s="114"/>
      <c r="AK787" s="114"/>
      <c r="AL787" s="114"/>
      <c r="AM787" s="114"/>
      <c r="AN787" s="114"/>
      <c r="AO787" s="114"/>
      <c r="AP787" s="114"/>
      <c r="AQ787" s="114"/>
      <c r="AR787" s="114"/>
      <c r="AS787" s="114"/>
      <c r="AT787" s="114"/>
      <c r="AU787" s="114"/>
      <c r="AV787" s="114"/>
      <c r="AW787" s="114"/>
      <c r="AX787" s="114"/>
      <c r="AY787" s="114"/>
      <c r="AZ787" s="114"/>
      <c r="BA787" s="114"/>
      <c r="BB787" s="114"/>
      <c r="BC787" s="114"/>
      <c r="BD787" s="114"/>
      <c r="BE787" s="114"/>
      <c r="BF787" s="114"/>
      <c r="BG787" s="114"/>
      <c r="BH787" s="114"/>
      <c r="BI787" s="114"/>
      <c r="BJ787" s="114"/>
      <c r="BK787" s="114"/>
      <c r="BL787" s="114"/>
      <c r="BM787" s="114"/>
      <c r="BN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c r="AJ788" s="114"/>
      <c r="AK788" s="114"/>
      <c r="AL788" s="114"/>
      <c r="AM788" s="114"/>
      <c r="AN788" s="114"/>
      <c r="AO788" s="114"/>
      <c r="AP788" s="114"/>
      <c r="AQ788" s="114"/>
      <c r="AR788" s="114"/>
      <c r="AS788" s="114"/>
      <c r="AT788" s="114"/>
      <c r="AU788" s="114"/>
      <c r="AV788" s="114"/>
      <c r="AW788" s="114"/>
      <c r="AX788" s="114"/>
      <c r="AY788" s="114"/>
      <c r="AZ788" s="114"/>
      <c r="BA788" s="114"/>
      <c r="BB788" s="114"/>
      <c r="BC788" s="114"/>
      <c r="BD788" s="114"/>
      <c r="BE788" s="114"/>
      <c r="BF788" s="114"/>
      <c r="BG788" s="114"/>
      <c r="BH788" s="114"/>
      <c r="BI788" s="114"/>
      <c r="BJ788" s="114"/>
      <c r="BK788" s="114"/>
      <c r="BL788" s="114"/>
      <c r="BM788" s="114"/>
      <c r="BN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c r="AJ789" s="114"/>
      <c r="AK789" s="114"/>
      <c r="AL789" s="114"/>
      <c r="AM789" s="114"/>
      <c r="AN789" s="114"/>
      <c r="AO789" s="114"/>
      <c r="AP789" s="114"/>
      <c r="AQ789" s="114"/>
      <c r="AR789" s="114"/>
      <c r="AS789" s="114"/>
      <c r="AT789" s="114"/>
      <c r="AU789" s="114"/>
      <c r="AV789" s="114"/>
      <c r="AW789" s="114"/>
      <c r="AX789" s="114"/>
      <c r="AY789" s="114"/>
      <c r="AZ789" s="114"/>
      <c r="BA789" s="114"/>
      <c r="BB789" s="114"/>
      <c r="BC789" s="114"/>
      <c r="BD789" s="114"/>
      <c r="BE789" s="114"/>
      <c r="BF789" s="114"/>
      <c r="BG789" s="114"/>
      <c r="BH789" s="114"/>
      <c r="BI789" s="114"/>
      <c r="BJ789" s="114"/>
      <c r="BK789" s="114"/>
      <c r="BL789" s="114"/>
      <c r="BM789" s="114"/>
      <c r="BN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c r="AJ790" s="114"/>
      <c r="AK790" s="114"/>
      <c r="AL790" s="114"/>
      <c r="AM790" s="114"/>
      <c r="AN790" s="114"/>
      <c r="AO790" s="114"/>
      <c r="AP790" s="114"/>
      <c r="AQ790" s="114"/>
      <c r="AR790" s="114"/>
      <c r="AS790" s="114"/>
      <c r="AT790" s="114"/>
      <c r="AU790" s="114"/>
      <c r="AV790" s="114"/>
      <c r="AW790" s="114"/>
      <c r="AX790" s="114"/>
      <c r="AY790" s="114"/>
      <c r="AZ790" s="114"/>
      <c r="BA790" s="114"/>
      <c r="BB790" s="114"/>
      <c r="BC790" s="114"/>
      <c r="BD790" s="114"/>
      <c r="BE790" s="114"/>
      <c r="BF790" s="114"/>
      <c r="BG790" s="114"/>
      <c r="BH790" s="114"/>
      <c r="BI790" s="114"/>
      <c r="BJ790" s="114"/>
      <c r="BK790" s="114"/>
      <c r="BL790" s="114"/>
      <c r="BM790" s="114"/>
      <c r="BN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c r="AJ791" s="114"/>
      <c r="AK791" s="114"/>
      <c r="AL791" s="114"/>
      <c r="AM791" s="114"/>
      <c r="AN791" s="114"/>
      <c r="AO791" s="114"/>
      <c r="AP791" s="114"/>
      <c r="AQ791" s="114"/>
      <c r="AR791" s="114"/>
      <c r="AS791" s="114"/>
      <c r="AT791" s="114"/>
      <c r="AU791" s="114"/>
      <c r="AV791" s="114"/>
      <c r="AW791" s="114"/>
      <c r="AX791" s="114"/>
      <c r="AY791" s="114"/>
      <c r="AZ791" s="114"/>
      <c r="BA791" s="114"/>
      <c r="BB791" s="114"/>
      <c r="BC791" s="114"/>
      <c r="BD791" s="114"/>
      <c r="BE791" s="114"/>
      <c r="BF791" s="114"/>
      <c r="BG791" s="114"/>
      <c r="BH791" s="114"/>
      <c r="BI791" s="114"/>
      <c r="BJ791" s="114"/>
      <c r="BK791" s="114"/>
      <c r="BL791" s="114"/>
      <c r="BM791" s="114"/>
      <c r="BN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c r="AJ792" s="114"/>
      <c r="AK792" s="114"/>
      <c r="AL792" s="114"/>
      <c r="AM792" s="114"/>
      <c r="AN792" s="114"/>
      <c r="AO792" s="114"/>
      <c r="AP792" s="114"/>
      <c r="AQ792" s="114"/>
      <c r="AR792" s="114"/>
      <c r="AS792" s="114"/>
      <c r="AT792" s="114"/>
      <c r="AU792" s="114"/>
      <c r="AV792" s="114"/>
      <c r="AW792" s="114"/>
      <c r="AX792" s="114"/>
      <c r="AY792" s="114"/>
      <c r="AZ792" s="114"/>
      <c r="BA792" s="114"/>
      <c r="BB792" s="114"/>
      <c r="BC792" s="114"/>
      <c r="BD792" s="114"/>
      <c r="BE792" s="114"/>
      <c r="BF792" s="114"/>
      <c r="BG792" s="114"/>
      <c r="BH792" s="114"/>
      <c r="BI792" s="114"/>
      <c r="BJ792" s="114"/>
      <c r="BK792" s="114"/>
      <c r="BL792" s="114"/>
      <c r="BM792" s="114"/>
      <c r="BN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c r="AJ793" s="114"/>
      <c r="AK793" s="114"/>
      <c r="AL793" s="114"/>
      <c r="AM793" s="114"/>
      <c r="AN793" s="114"/>
      <c r="AO793" s="114"/>
      <c r="AP793" s="114"/>
      <c r="AQ793" s="114"/>
      <c r="AR793" s="114"/>
      <c r="AS793" s="114"/>
      <c r="AT793" s="114"/>
      <c r="AU793" s="114"/>
      <c r="AV793" s="114"/>
      <c r="AW793" s="114"/>
      <c r="AX793" s="114"/>
      <c r="AY793" s="114"/>
      <c r="AZ793" s="114"/>
      <c r="BA793" s="114"/>
      <c r="BB793" s="114"/>
      <c r="BC793" s="114"/>
      <c r="BD793" s="114"/>
      <c r="BE793" s="114"/>
      <c r="BF793" s="114"/>
      <c r="BG793" s="114"/>
      <c r="BH793" s="114"/>
      <c r="BI793" s="114"/>
      <c r="BJ793" s="114"/>
      <c r="BK793" s="114"/>
      <c r="BL793" s="114"/>
      <c r="BM793" s="114"/>
      <c r="BN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c r="AJ794" s="114"/>
      <c r="AK794" s="114"/>
      <c r="AL794" s="114"/>
      <c r="AM794" s="114"/>
      <c r="AN794" s="114"/>
      <c r="AO794" s="114"/>
      <c r="AP794" s="114"/>
      <c r="AQ794" s="114"/>
      <c r="AR794" s="114"/>
      <c r="AS794" s="114"/>
      <c r="AT794" s="114"/>
      <c r="AU794" s="114"/>
      <c r="AV794" s="114"/>
      <c r="AW794" s="114"/>
      <c r="AX794" s="114"/>
      <c r="AY794" s="114"/>
      <c r="AZ794" s="114"/>
      <c r="BA794" s="114"/>
      <c r="BB794" s="114"/>
      <c r="BC794" s="114"/>
      <c r="BD794" s="114"/>
      <c r="BE794" s="114"/>
      <c r="BF794" s="114"/>
      <c r="BG794" s="114"/>
      <c r="BH794" s="114"/>
      <c r="BI794" s="114"/>
      <c r="BJ794" s="114"/>
      <c r="BK794" s="114"/>
      <c r="BL794" s="114"/>
      <c r="BM794" s="114"/>
      <c r="BN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c r="AJ795" s="114"/>
      <c r="AK795" s="114"/>
      <c r="AL795" s="114"/>
      <c r="AM795" s="114"/>
      <c r="AN795" s="114"/>
      <c r="AO795" s="114"/>
      <c r="AP795" s="114"/>
      <c r="AQ795" s="114"/>
      <c r="AR795" s="114"/>
      <c r="AS795" s="114"/>
      <c r="AT795" s="114"/>
      <c r="AU795" s="114"/>
      <c r="AV795" s="114"/>
      <c r="AW795" s="114"/>
      <c r="AX795" s="114"/>
      <c r="AY795" s="114"/>
      <c r="AZ795" s="114"/>
      <c r="BA795" s="114"/>
      <c r="BB795" s="114"/>
      <c r="BC795" s="114"/>
      <c r="BD795" s="114"/>
      <c r="BE795" s="114"/>
      <c r="BF795" s="114"/>
      <c r="BG795" s="114"/>
      <c r="BH795" s="114"/>
      <c r="BI795" s="114"/>
      <c r="BJ795" s="114"/>
      <c r="BK795" s="114"/>
      <c r="BL795" s="114"/>
      <c r="BM795" s="114"/>
      <c r="BN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c r="AJ796" s="114"/>
      <c r="AK796" s="114"/>
      <c r="AL796" s="114"/>
      <c r="AM796" s="114"/>
      <c r="AN796" s="114"/>
      <c r="AO796" s="114"/>
      <c r="AP796" s="114"/>
      <c r="AQ796" s="114"/>
      <c r="AR796" s="114"/>
      <c r="AS796" s="114"/>
      <c r="AT796" s="114"/>
      <c r="AU796" s="114"/>
      <c r="AV796" s="114"/>
      <c r="AW796" s="114"/>
      <c r="AX796" s="114"/>
      <c r="AY796" s="114"/>
      <c r="AZ796" s="114"/>
      <c r="BA796" s="114"/>
      <c r="BB796" s="114"/>
      <c r="BC796" s="114"/>
      <c r="BD796" s="114"/>
      <c r="BE796" s="114"/>
      <c r="BF796" s="114"/>
      <c r="BG796" s="114"/>
      <c r="BH796" s="114"/>
      <c r="BI796" s="114"/>
      <c r="BJ796" s="114"/>
      <c r="BK796" s="114"/>
      <c r="BL796" s="114"/>
      <c r="BM796" s="114"/>
      <c r="BN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c r="AJ797" s="114"/>
      <c r="AK797" s="114"/>
      <c r="AL797" s="114"/>
      <c r="AM797" s="114"/>
      <c r="AN797" s="114"/>
      <c r="AO797" s="114"/>
      <c r="AP797" s="114"/>
      <c r="AQ797" s="114"/>
      <c r="AR797" s="114"/>
      <c r="AS797" s="114"/>
      <c r="AT797" s="114"/>
      <c r="AU797" s="114"/>
      <c r="AV797" s="114"/>
      <c r="AW797" s="114"/>
      <c r="AX797" s="114"/>
      <c r="AY797" s="114"/>
      <c r="AZ797" s="114"/>
      <c r="BA797" s="114"/>
      <c r="BB797" s="114"/>
      <c r="BC797" s="114"/>
      <c r="BD797" s="114"/>
      <c r="BE797" s="114"/>
      <c r="BF797" s="114"/>
      <c r="BG797" s="114"/>
      <c r="BH797" s="114"/>
      <c r="BI797" s="114"/>
      <c r="BJ797" s="114"/>
      <c r="BK797" s="114"/>
      <c r="BL797" s="114"/>
      <c r="BM797" s="114"/>
      <c r="BN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c r="AJ798" s="114"/>
      <c r="AK798" s="114"/>
      <c r="AL798" s="114"/>
      <c r="AM798" s="114"/>
      <c r="AN798" s="114"/>
      <c r="AO798" s="114"/>
      <c r="AP798" s="114"/>
      <c r="AQ798" s="114"/>
      <c r="AR798" s="114"/>
      <c r="AS798" s="114"/>
      <c r="AT798" s="114"/>
      <c r="AU798" s="114"/>
      <c r="AV798" s="114"/>
      <c r="AW798" s="114"/>
      <c r="AX798" s="114"/>
      <c r="AY798" s="114"/>
      <c r="AZ798" s="114"/>
      <c r="BA798" s="114"/>
      <c r="BB798" s="114"/>
      <c r="BC798" s="114"/>
      <c r="BD798" s="114"/>
      <c r="BE798" s="114"/>
      <c r="BF798" s="114"/>
      <c r="BG798" s="114"/>
      <c r="BH798" s="114"/>
      <c r="BI798" s="114"/>
      <c r="BJ798" s="114"/>
      <c r="BK798" s="114"/>
      <c r="BL798" s="114"/>
      <c r="BM798" s="114"/>
      <c r="BN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c r="AJ799" s="114"/>
      <c r="AK799" s="114"/>
      <c r="AL799" s="114"/>
      <c r="AM799" s="114"/>
      <c r="AN799" s="114"/>
      <c r="AO799" s="114"/>
      <c r="AP799" s="114"/>
      <c r="AQ799" s="114"/>
      <c r="AR799" s="114"/>
      <c r="AS799" s="114"/>
      <c r="AT799" s="114"/>
      <c r="AU799" s="114"/>
      <c r="AV799" s="114"/>
      <c r="AW799" s="114"/>
      <c r="AX799" s="114"/>
      <c r="AY799" s="114"/>
      <c r="AZ799" s="114"/>
      <c r="BA799" s="114"/>
      <c r="BB799" s="114"/>
      <c r="BC799" s="114"/>
      <c r="BD799" s="114"/>
      <c r="BE799" s="114"/>
      <c r="BF799" s="114"/>
      <c r="BG799" s="114"/>
      <c r="BH799" s="114"/>
      <c r="BI799" s="114"/>
      <c r="BJ799" s="114"/>
      <c r="BK799" s="114"/>
      <c r="BL799" s="114"/>
      <c r="BM799" s="114"/>
      <c r="BN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c r="AJ800" s="114"/>
      <c r="AK800" s="114"/>
      <c r="AL800" s="114"/>
      <c r="AM800" s="114"/>
      <c r="AN800" s="114"/>
      <c r="AO800" s="114"/>
      <c r="AP800" s="114"/>
      <c r="AQ800" s="114"/>
      <c r="AR800" s="114"/>
      <c r="AS800" s="114"/>
      <c r="AT800" s="114"/>
      <c r="AU800" s="114"/>
      <c r="AV800" s="114"/>
      <c r="AW800" s="114"/>
      <c r="AX800" s="114"/>
      <c r="AY800" s="114"/>
      <c r="AZ800" s="114"/>
      <c r="BA800" s="114"/>
      <c r="BB800" s="114"/>
      <c r="BC800" s="114"/>
      <c r="BD800" s="114"/>
      <c r="BE800" s="114"/>
      <c r="BF800" s="114"/>
      <c r="BG800" s="114"/>
      <c r="BH800" s="114"/>
      <c r="BI800" s="114"/>
      <c r="BJ800" s="114"/>
      <c r="BK800" s="114"/>
      <c r="BL800" s="114"/>
      <c r="BM800" s="114"/>
      <c r="BN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c r="AJ801" s="114"/>
      <c r="AK801" s="114"/>
      <c r="AL801" s="114"/>
      <c r="AM801" s="114"/>
      <c r="AN801" s="114"/>
      <c r="AO801" s="114"/>
      <c r="AP801" s="114"/>
      <c r="AQ801" s="114"/>
      <c r="AR801" s="114"/>
      <c r="AS801" s="114"/>
      <c r="AT801" s="114"/>
      <c r="AU801" s="114"/>
      <c r="AV801" s="114"/>
      <c r="AW801" s="114"/>
      <c r="AX801" s="114"/>
      <c r="AY801" s="114"/>
      <c r="AZ801" s="114"/>
      <c r="BA801" s="114"/>
      <c r="BB801" s="114"/>
      <c r="BC801" s="114"/>
      <c r="BD801" s="114"/>
      <c r="BE801" s="114"/>
      <c r="BF801" s="114"/>
      <c r="BG801" s="114"/>
      <c r="BH801" s="114"/>
      <c r="BI801" s="114"/>
      <c r="BJ801" s="114"/>
      <c r="BK801" s="114"/>
      <c r="BL801" s="114"/>
      <c r="BM801" s="114"/>
      <c r="BN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c r="AJ802" s="114"/>
      <c r="AK802" s="114"/>
      <c r="AL802" s="114"/>
      <c r="AM802" s="114"/>
      <c r="AN802" s="114"/>
      <c r="AO802" s="114"/>
      <c r="AP802" s="114"/>
      <c r="AQ802" s="114"/>
      <c r="AR802" s="114"/>
      <c r="AS802" s="114"/>
      <c r="AT802" s="114"/>
      <c r="AU802" s="114"/>
      <c r="AV802" s="114"/>
      <c r="AW802" s="114"/>
      <c r="AX802" s="114"/>
      <c r="AY802" s="114"/>
      <c r="AZ802" s="114"/>
      <c r="BA802" s="114"/>
      <c r="BB802" s="114"/>
      <c r="BC802" s="114"/>
      <c r="BD802" s="114"/>
      <c r="BE802" s="114"/>
      <c r="BF802" s="114"/>
      <c r="BG802" s="114"/>
      <c r="BH802" s="114"/>
      <c r="BI802" s="114"/>
      <c r="BJ802" s="114"/>
      <c r="BK802" s="114"/>
      <c r="BL802" s="114"/>
      <c r="BM802" s="114"/>
      <c r="BN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c r="AJ803" s="114"/>
      <c r="AK803" s="114"/>
      <c r="AL803" s="114"/>
      <c r="AM803" s="114"/>
      <c r="AN803" s="114"/>
      <c r="AO803" s="114"/>
      <c r="AP803" s="114"/>
      <c r="AQ803" s="114"/>
      <c r="AR803" s="114"/>
      <c r="AS803" s="114"/>
      <c r="AT803" s="114"/>
      <c r="AU803" s="114"/>
      <c r="AV803" s="114"/>
      <c r="AW803" s="114"/>
      <c r="AX803" s="114"/>
      <c r="AY803" s="114"/>
      <c r="AZ803" s="114"/>
      <c r="BA803" s="114"/>
      <c r="BB803" s="114"/>
      <c r="BC803" s="114"/>
      <c r="BD803" s="114"/>
      <c r="BE803" s="114"/>
      <c r="BF803" s="114"/>
      <c r="BG803" s="114"/>
      <c r="BH803" s="114"/>
      <c r="BI803" s="114"/>
      <c r="BJ803" s="114"/>
      <c r="BK803" s="114"/>
      <c r="BL803" s="114"/>
      <c r="BM803" s="114"/>
      <c r="BN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c r="AJ804" s="114"/>
      <c r="AK804" s="114"/>
      <c r="AL804" s="114"/>
      <c r="AM804" s="114"/>
      <c r="AN804" s="114"/>
      <c r="AO804" s="114"/>
      <c r="AP804" s="114"/>
      <c r="AQ804" s="114"/>
      <c r="AR804" s="114"/>
      <c r="AS804" s="114"/>
      <c r="AT804" s="114"/>
      <c r="AU804" s="114"/>
      <c r="AV804" s="114"/>
      <c r="AW804" s="114"/>
      <c r="AX804" s="114"/>
      <c r="AY804" s="114"/>
      <c r="AZ804" s="114"/>
      <c r="BA804" s="114"/>
      <c r="BB804" s="114"/>
      <c r="BC804" s="114"/>
      <c r="BD804" s="114"/>
      <c r="BE804" s="114"/>
      <c r="BF804" s="114"/>
      <c r="BG804" s="114"/>
      <c r="BH804" s="114"/>
      <c r="BI804" s="114"/>
      <c r="BJ804" s="114"/>
      <c r="BK804" s="114"/>
      <c r="BL804" s="114"/>
      <c r="BM804" s="114"/>
      <c r="BN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c r="AJ805" s="114"/>
      <c r="AK805" s="114"/>
      <c r="AL805" s="114"/>
      <c r="AM805" s="114"/>
      <c r="AN805" s="114"/>
      <c r="AO805" s="114"/>
      <c r="AP805" s="114"/>
      <c r="AQ805" s="114"/>
      <c r="AR805" s="114"/>
      <c r="AS805" s="114"/>
      <c r="AT805" s="114"/>
      <c r="AU805" s="114"/>
      <c r="AV805" s="114"/>
      <c r="AW805" s="114"/>
      <c r="AX805" s="114"/>
      <c r="AY805" s="114"/>
      <c r="AZ805" s="114"/>
      <c r="BA805" s="114"/>
      <c r="BB805" s="114"/>
      <c r="BC805" s="114"/>
      <c r="BD805" s="114"/>
      <c r="BE805" s="114"/>
      <c r="BF805" s="114"/>
      <c r="BG805" s="114"/>
      <c r="BH805" s="114"/>
      <c r="BI805" s="114"/>
      <c r="BJ805" s="114"/>
      <c r="BK805" s="114"/>
      <c r="BL805" s="114"/>
      <c r="BM805" s="114"/>
      <c r="BN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c r="AJ806" s="114"/>
      <c r="AK806" s="114"/>
      <c r="AL806" s="114"/>
      <c r="AM806" s="114"/>
      <c r="AN806" s="114"/>
      <c r="AO806" s="114"/>
      <c r="AP806" s="114"/>
      <c r="AQ806" s="114"/>
      <c r="AR806" s="114"/>
      <c r="AS806" s="114"/>
      <c r="AT806" s="114"/>
      <c r="AU806" s="114"/>
      <c r="AV806" s="114"/>
      <c r="AW806" s="114"/>
      <c r="AX806" s="114"/>
      <c r="AY806" s="114"/>
      <c r="AZ806" s="114"/>
      <c r="BA806" s="114"/>
      <c r="BB806" s="114"/>
      <c r="BC806" s="114"/>
      <c r="BD806" s="114"/>
      <c r="BE806" s="114"/>
      <c r="BF806" s="114"/>
      <c r="BG806" s="114"/>
      <c r="BH806" s="114"/>
      <c r="BI806" s="114"/>
      <c r="BJ806" s="114"/>
      <c r="BK806" s="114"/>
      <c r="BL806" s="114"/>
      <c r="BM806" s="114"/>
      <c r="BN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c r="AJ807" s="114"/>
      <c r="AK807" s="114"/>
      <c r="AL807" s="114"/>
      <c r="AM807" s="114"/>
      <c r="AN807" s="114"/>
      <c r="AO807" s="114"/>
      <c r="AP807" s="114"/>
      <c r="AQ807" s="114"/>
      <c r="AR807" s="114"/>
      <c r="AS807" s="114"/>
      <c r="AT807" s="114"/>
      <c r="AU807" s="114"/>
      <c r="AV807" s="114"/>
      <c r="AW807" s="114"/>
      <c r="AX807" s="114"/>
      <c r="AY807" s="114"/>
      <c r="AZ807" s="114"/>
      <c r="BA807" s="114"/>
      <c r="BB807" s="114"/>
      <c r="BC807" s="114"/>
      <c r="BD807" s="114"/>
      <c r="BE807" s="114"/>
      <c r="BF807" s="114"/>
      <c r="BG807" s="114"/>
      <c r="BH807" s="114"/>
      <c r="BI807" s="114"/>
      <c r="BJ807" s="114"/>
      <c r="BK807" s="114"/>
      <c r="BL807" s="114"/>
      <c r="BM807" s="114"/>
      <c r="BN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c r="AJ808" s="114"/>
      <c r="AK808" s="114"/>
      <c r="AL808" s="114"/>
      <c r="AM808" s="114"/>
      <c r="AN808" s="114"/>
      <c r="AO808" s="114"/>
      <c r="AP808" s="114"/>
      <c r="AQ808" s="114"/>
      <c r="AR808" s="114"/>
      <c r="AS808" s="114"/>
      <c r="AT808" s="114"/>
      <c r="AU808" s="114"/>
      <c r="AV808" s="114"/>
      <c r="AW808" s="114"/>
      <c r="AX808" s="114"/>
      <c r="AY808" s="114"/>
      <c r="AZ808" s="114"/>
      <c r="BA808" s="114"/>
      <c r="BB808" s="114"/>
      <c r="BC808" s="114"/>
      <c r="BD808" s="114"/>
      <c r="BE808" s="114"/>
      <c r="BF808" s="114"/>
      <c r="BG808" s="114"/>
      <c r="BH808" s="114"/>
      <c r="BI808" s="114"/>
      <c r="BJ808" s="114"/>
      <c r="BK808" s="114"/>
      <c r="BL808" s="114"/>
      <c r="BM808" s="114"/>
      <c r="BN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c r="AJ809" s="114"/>
      <c r="AK809" s="114"/>
      <c r="AL809" s="114"/>
      <c r="AM809" s="114"/>
      <c r="AN809" s="114"/>
      <c r="AO809" s="114"/>
      <c r="AP809" s="114"/>
      <c r="AQ809" s="114"/>
      <c r="AR809" s="114"/>
      <c r="AS809" s="114"/>
      <c r="AT809" s="114"/>
      <c r="AU809" s="114"/>
      <c r="AV809" s="114"/>
      <c r="AW809" s="114"/>
      <c r="AX809" s="114"/>
      <c r="AY809" s="114"/>
      <c r="AZ809" s="114"/>
      <c r="BA809" s="114"/>
      <c r="BB809" s="114"/>
      <c r="BC809" s="114"/>
      <c r="BD809" s="114"/>
      <c r="BE809" s="114"/>
      <c r="BF809" s="114"/>
      <c r="BG809" s="114"/>
      <c r="BH809" s="114"/>
      <c r="BI809" s="114"/>
      <c r="BJ809" s="114"/>
      <c r="BK809" s="114"/>
      <c r="BL809" s="114"/>
      <c r="BM809" s="114"/>
      <c r="BN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c r="AJ810" s="114"/>
      <c r="AK810" s="114"/>
      <c r="AL810" s="114"/>
      <c r="AM810" s="114"/>
      <c r="AN810" s="114"/>
      <c r="AO810" s="114"/>
      <c r="AP810" s="114"/>
      <c r="AQ810" s="114"/>
      <c r="AR810" s="114"/>
      <c r="AS810" s="114"/>
      <c r="AT810" s="114"/>
      <c r="AU810" s="114"/>
      <c r="AV810" s="114"/>
      <c r="AW810" s="114"/>
      <c r="AX810" s="114"/>
      <c r="AY810" s="114"/>
      <c r="AZ810" s="114"/>
      <c r="BA810" s="114"/>
      <c r="BB810" s="114"/>
      <c r="BC810" s="114"/>
      <c r="BD810" s="114"/>
      <c r="BE810" s="114"/>
      <c r="BF810" s="114"/>
      <c r="BG810" s="114"/>
      <c r="BH810" s="114"/>
      <c r="BI810" s="114"/>
      <c r="BJ810" s="114"/>
      <c r="BK810" s="114"/>
      <c r="BL810" s="114"/>
      <c r="BM810" s="114"/>
      <c r="BN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c r="AJ811" s="114"/>
      <c r="AK811" s="114"/>
      <c r="AL811" s="114"/>
      <c r="AM811" s="114"/>
      <c r="AN811" s="114"/>
      <c r="AO811" s="114"/>
      <c r="AP811" s="114"/>
      <c r="AQ811" s="114"/>
      <c r="AR811" s="114"/>
      <c r="AS811" s="114"/>
      <c r="AT811" s="114"/>
      <c r="AU811" s="114"/>
      <c r="AV811" s="114"/>
      <c r="AW811" s="114"/>
      <c r="AX811" s="114"/>
      <c r="AY811" s="114"/>
      <c r="AZ811" s="114"/>
      <c r="BA811" s="114"/>
      <c r="BB811" s="114"/>
      <c r="BC811" s="114"/>
      <c r="BD811" s="114"/>
      <c r="BE811" s="114"/>
      <c r="BF811" s="114"/>
      <c r="BG811" s="114"/>
      <c r="BH811" s="114"/>
      <c r="BI811" s="114"/>
      <c r="BJ811" s="114"/>
      <c r="BK811" s="114"/>
      <c r="BL811" s="114"/>
      <c r="BM811" s="114"/>
      <c r="BN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c r="AJ812" s="114"/>
      <c r="AK812" s="114"/>
      <c r="AL812" s="114"/>
      <c r="AM812" s="114"/>
      <c r="AN812" s="114"/>
      <c r="AO812" s="114"/>
      <c r="AP812" s="114"/>
      <c r="AQ812" s="114"/>
      <c r="AR812" s="114"/>
      <c r="AS812" s="114"/>
      <c r="AT812" s="114"/>
      <c r="AU812" s="114"/>
      <c r="AV812" s="114"/>
      <c r="AW812" s="114"/>
      <c r="AX812" s="114"/>
      <c r="AY812" s="114"/>
      <c r="AZ812" s="114"/>
      <c r="BA812" s="114"/>
      <c r="BB812" s="114"/>
      <c r="BC812" s="114"/>
      <c r="BD812" s="114"/>
      <c r="BE812" s="114"/>
      <c r="BF812" s="114"/>
      <c r="BG812" s="114"/>
      <c r="BH812" s="114"/>
      <c r="BI812" s="114"/>
      <c r="BJ812" s="114"/>
      <c r="BK812" s="114"/>
      <c r="BL812" s="114"/>
      <c r="BM812" s="114"/>
      <c r="BN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c r="AJ813" s="114"/>
      <c r="AK813" s="114"/>
      <c r="AL813" s="114"/>
      <c r="AM813" s="114"/>
      <c r="AN813" s="114"/>
      <c r="AO813" s="114"/>
      <c r="AP813" s="114"/>
      <c r="AQ813" s="114"/>
      <c r="AR813" s="114"/>
      <c r="AS813" s="114"/>
      <c r="AT813" s="114"/>
      <c r="AU813" s="114"/>
      <c r="AV813" s="114"/>
      <c r="AW813" s="114"/>
      <c r="AX813" s="114"/>
      <c r="AY813" s="114"/>
      <c r="AZ813" s="114"/>
      <c r="BA813" s="114"/>
      <c r="BB813" s="114"/>
      <c r="BC813" s="114"/>
      <c r="BD813" s="114"/>
      <c r="BE813" s="114"/>
      <c r="BF813" s="114"/>
      <c r="BG813" s="114"/>
      <c r="BH813" s="114"/>
      <c r="BI813" s="114"/>
      <c r="BJ813" s="114"/>
      <c r="BK813" s="114"/>
      <c r="BL813" s="114"/>
      <c r="BM813" s="114"/>
      <c r="BN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c r="AJ814" s="114"/>
      <c r="AK814" s="114"/>
      <c r="AL814" s="114"/>
      <c r="AM814" s="114"/>
      <c r="AN814" s="114"/>
      <c r="AO814" s="114"/>
      <c r="AP814" s="114"/>
      <c r="AQ814" s="114"/>
      <c r="AR814" s="114"/>
      <c r="AS814" s="114"/>
      <c r="AT814" s="114"/>
      <c r="AU814" s="114"/>
      <c r="AV814" s="114"/>
      <c r="AW814" s="114"/>
      <c r="AX814" s="114"/>
      <c r="AY814" s="114"/>
      <c r="AZ814" s="114"/>
      <c r="BA814" s="114"/>
      <c r="BB814" s="114"/>
      <c r="BC814" s="114"/>
      <c r="BD814" s="114"/>
      <c r="BE814" s="114"/>
      <c r="BF814" s="114"/>
      <c r="BG814" s="114"/>
      <c r="BH814" s="114"/>
      <c r="BI814" s="114"/>
      <c r="BJ814" s="114"/>
      <c r="BK814" s="114"/>
      <c r="BL814" s="114"/>
      <c r="BM814" s="114"/>
      <c r="BN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c r="AJ815" s="114"/>
      <c r="AK815" s="114"/>
      <c r="AL815" s="114"/>
      <c r="AM815" s="114"/>
      <c r="AN815" s="114"/>
      <c r="AO815" s="114"/>
      <c r="AP815" s="114"/>
      <c r="AQ815" s="114"/>
      <c r="AR815" s="114"/>
      <c r="AS815" s="114"/>
      <c r="AT815" s="114"/>
      <c r="AU815" s="114"/>
      <c r="AV815" s="114"/>
      <c r="AW815" s="114"/>
      <c r="AX815" s="114"/>
      <c r="AY815" s="114"/>
      <c r="AZ815" s="114"/>
      <c r="BA815" s="114"/>
      <c r="BB815" s="114"/>
      <c r="BC815" s="114"/>
      <c r="BD815" s="114"/>
      <c r="BE815" s="114"/>
      <c r="BF815" s="114"/>
      <c r="BG815" s="114"/>
      <c r="BH815" s="114"/>
      <c r="BI815" s="114"/>
      <c r="BJ815" s="114"/>
      <c r="BK815" s="114"/>
      <c r="BL815" s="114"/>
      <c r="BM815" s="114"/>
      <c r="BN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c r="AJ816" s="114"/>
      <c r="AK816" s="114"/>
      <c r="AL816" s="114"/>
      <c r="AM816" s="114"/>
      <c r="AN816" s="114"/>
      <c r="AO816" s="114"/>
      <c r="AP816" s="114"/>
      <c r="AQ816" s="114"/>
      <c r="AR816" s="114"/>
      <c r="AS816" s="114"/>
      <c r="AT816" s="114"/>
      <c r="AU816" s="114"/>
      <c r="AV816" s="114"/>
      <c r="AW816" s="114"/>
      <c r="AX816" s="114"/>
      <c r="AY816" s="114"/>
      <c r="AZ816" s="114"/>
      <c r="BA816" s="114"/>
      <c r="BB816" s="114"/>
      <c r="BC816" s="114"/>
      <c r="BD816" s="114"/>
      <c r="BE816" s="114"/>
      <c r="BF816" s="114"/>
      <c r="BG816" s="114"/>
      <c r="BH816" s="114"/>
      <c r="BI816" s="114"/>
      <c r="BJ816" s="114"/>
      <c r="BK816" s="114"/>
      <c r="BL816" s="114"/>
      <c r="BM816" s="114"/>
      <c r="BN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c r="AJ817" s="114"/>
      <c r="AK817" s="114"/>
      <c r="AL817" s="114"/>
      <c r="AM817" s="114"/>
      <c r="AN817" s="114"/>
      <c r="AO817" s="114"/>
      <c r="AP817" s="114"/>
      <c r="AQ817" s="114"/>
      <c r="AR817" s="114"/>
      <c r="AS817" s="114"/>
      <c r="AT817" s="114"/>
      <c r="AU817" s="114"/>
      <c r="AV817" s="114"/>
      <c r="AW817" s="114"/>
      <c r="AX817" s="114"/>
      <c r="AY817" s="114"/>
      <c r="AZ817" s="114"/>
      <c r="BA817" s="114"/>
      <c r="BB817" s="114"/>
      <c r="BC817" s="114"/>
      <c r="BD817" s="114"/>
      <c r="BE817" s="114"/>
      <c r="BF817" s="114"/>
      <c r="BG817" s="114"/>
      <c r="BH817" s="114"/>
      <c r="BI817" s="114"/>
      <c r="BJ817" s="114"/>
      <c r="BK817" s="114"/>
      <c r="BL817" s="114"/>
      <c r="BM817" s="114"/>
      <c r="BN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c r="AJ818" s="114"/>
      <c r="AK818" s="114"/>
      <c r="AL818" s="114"/>
      <c r="AM818" s="114"/>
      <c r="AN818" s="114"/>
      <c r="AO818" s="114"/>
      <c r="AP818" s="114"/>
      <c r="AQ818" s="114"/>
      <c r="AR818" s="114"/>
      <c r="AS818" s="114"/>
      <c r="AT818" s="114"/>
      <c r="AU818" s="114"/>
      <c r="AV818" s="114"/>
      <c r="AW818" s="114"/>
      <c r="AX818" s="114"/>
      <c r="AY818" s="114"/>
      <c r="AZ818" s="114"/>
      <c r="BA818" s="114"/>
      <c r="BB818" s="114"/>
      <c r="BC818" s="114"/>
      <c r="BD818" s="114"/>
      <c r="BE818" s="114"/>
      <c r="BF818" s="114"/>
      <c r="BG818" s="114"/>
      <c r="BH818" s="114"/>
      <c r="BI818" s="114"/>
      <c r="BJ818" s="114"/>
      <c r="BK818" s="114"/>
      <c r="BL818" s="114"/>
      <c r="BM818" s="114"/>
      <c r="BN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c r="AJ819" s="114"/>
      <c r="AK819" s="114"/>
      <c r="AL819" s="114"/>
      <c r="AM819" s="114"/>
      <c r="AN819" s="114"/>
      <c r="AO819" s="114"/>
      <c r="AP819" s="114"/>
      <c r="AQ819" s="114"/>
      <c r="AR819" s="114"/>
      <c r="AS819" s="114"/>
      <c r="AT819" s="114"/>
      <c r="AU819" s="114"/>
      <c r="AV819" s="114"/>
      <c r="AW819" s="114"/>
      <c r="AX819" s="114"/>
      <c r="AY819" s="114"/>
      <c r="AZ819" s="114"/>
      <c r="BA819" s="114"/>
      <c r="BB819" s="114"/>
      <c r="BC819" s="114"/>
      <c r="BD819" s="114"/>
      <c r="BE819" s="114"/>
      <c r="BF819" s="114"/>
      <c r="BG819" s="114"/>
      <c r="BH819" s="114"/>
      <c r="BI819" s="114"/>
      <c r="BJ819" s="114"/>
      <c r="BK819" s="114"/>
      <c r="BL819" s="114"/>
      <c r="BM819" s="114"/>
      <c r="BN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c r="AJ820" s="114"/>
      <c r="AK820" s="114"/>
      <c r="AL820" s="114"/>
      <c r="AM820" s="114"/>
      <c r="AN820" s="114"/>
      <c r="AO820" s="114"/>
      <c r="AP820" s="114"/>
      <c r="AQ820" s="114"/>
      <c r="AR820" s="114"/>
      <c r="AS820" s="114"/>
      <c r="AT820" s="114"/>
      <c r="AU820" s="114"/>
      <c r="AV820" s="114"/>
      <c r="AW820" s="114"/>
      <c r="AX820" s="114"/>
      <c r="AY820" s="114"/>
      <c r="AZ820" s="114"/>
      <c r="BA820" s="114"/>
      <c r="BB820" s="114"/>
      <c r="BC820" s="114"/>
      <c r="BD820" s="114"/>
      <c r="BE820" s="114"/>
      <c r="BF820" s="114"/>
      <c r="BG820" s="114"/>
      <c r="BH820" s="114"/>
      <c r="BI820" s="114"/>
      <c r="BJ820" s="114"/>
      <c r="BK820" s="114"/>
      <c r="BL820" s="114"/>
      <c r="BM820" s="114"/>
      <c r="BN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c r="AJ821" s="114"/>
      <c r="AK821" s="114"/>
      <c r="AL821" s="114"/>
      <c r="AM821" s="114"/>
      <c r="AN821" s="114"/>
      <c r="AO821" s="114"/>
      <c r="AP821" s="114"/>
      <c r="AQ821" s="114"/>
      <c r="AR821" s="114"/>
      <c r="AS821" s="114"/>
      <c r="AT821" s="114"/>
      <c r="AU821" s="114"/>
      <c r="AV821" s="114"/>
      <c r="AW821" s="114"/>
      <c r="AX821" s="114"/>
      <c r="AY821" s="114"/>
      <c r="AZ821" s="114"/>
      <c r="BA821" s="114"/>
      <c r="BB821" s="114"/>
      <c r="BC821" s="114"/>
      <c r="BD821" s="114"/>
      <c r="BE821" s="114"/>
      <c r="BF821" s="114"/>
      <c r="BG821" s="114"/>
      <c r="BH821" s="114"/>
      <c r="BI821" s="114"/>
      <c r="BJ821" s="114"/>
      <c r="BK821" s="114"/>
      <c r="BL821" s="114"/>
      <c r="BM821" s="114"/>
      <c r="BN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c r="AJ822" s="114"/>
      <c r="AK822" s="114"/>
      <c r="AL822" s="114"/>
      <c r="AM822" s="114"/>
      <c r="AN822" s="114"/>
      <c r="AO822" s="114"/>
      <c r="AP822" s="114"/>
      <c r="AQ822" s="114"/>
      <c r="AR822" s="114"/>
      <c r="AS822" s="114"/>
      <c r="AT822" s="114"/>
      <c r="AU822" s="114"/>
      <c r="AV822" s="114"/>
      <c r="AW822" s="114"/>
      <c r="AX822" s="114"/>
      <c r="AY822" s="114"/>
      <c r="AZ822" s="114"/>
      <c r="BA822" s="114"/>
      <c r="BB822" s="114"/>
      <c r="BC822" s="114"/>
      <c r="BD822" s="114"/>
      <c r="BE822" s="114"/>
      <c r="BF822" s="114"/>
      <c r="BG822" s="114"/>
      <c r="BH822" s="114"/>
      <c r="BI822" s="114"/>
      <c r="BJ822" s="114"/>
      <c r="BK822" s="114"/>
      <c r="BL822" s="114"/>
      <c r="BM822" s="114"/>
      <c r="BN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c r="AJ823" s="114"/>
      <c r="AK823" s="114"/>
      <c r="AL823" s="114"/>
      <c r="AM823" s="114"/>
      <c r="AN823" s="114"/>
      <c r="AO823" s="114"/>
      <c r="AP823" s="114"/>
      <c r="AQ823" s="114"/>
      <c r="AR823" s="114"/>
      <c r="AS823" s="114"/>
      <c r="AT823" s="114"/>
      <c r="AU823" s="114"/>
      <c r="AV823" s="114"/>
      <c r="AW823" s="114"/>
      <c r="AX823" s="114"/>
      <c r="AY823" s="114"/>
      <c r="AZ823" s="114"/>
      <c r="BA823" s="114"/>
      <c r="BB823" s="114"/>
      <c r="BC823" s="114"/>
      <c r="BD823" s="114"/>
      <c r="BE823" s="114"/>
      <c r="BF823" s="114"/>
      <c r="BG823" s="114"/>
      <c r="BH823" s="114"/>
      <c r="BI823" s="114"/>
      <c r="BJ823" s="114"/>
      <c r="BK823" s="114"/>
      <c r="BL823" s="114"/>
      <c r="BM823" s="114"/>
      <c r="BN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c r="AJ824" s="114"/>
      <c r="AK824" s="114"/>
      <c r="AL824" s="114"/>
      <c r="AM824" s="114"/>
      <c r="AN824" s="114"/>
      <c r="AO824" s="114"/>
      <c r="AP824" s="114"/>
      <c r="AQ824" s="114"/>
      <c r="AR824" s="114"/>
      <c r="AS824" s="114"/>
      <c r="AT824" s="114"/>
      <c r="AU824" s="114"/>
      <c r="AV824" s="114"/>
      <c r="AW824" s="114"/>
      <c r="AX824" s="114"/>
      <c r="AY824" s="114"/>
      <c r="AZ824" s="114"/>
      <c r="BA824" s="114"/>
      <c r="BB824" s="114"/>
      <c r="BC824" s="114"/>
      <c r="BD824" s="114"/>
      <c r="BE824" s="114"/>
      <c r="BF824" s="114"/>
      <c r="BG824" s="114"/>
      <c r="BH824" s="114"/>
      <c r="BI824" s="114"/>
      <c r="BJ824" s="114"/>
      <c r="BK824" s="114"/>
      <c r="BL824" s="114"/>
      <c r="BM824" s="114"/>
      <c r="BN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c r="AJ825" s="114"/>
      <c r="AK825" s="114"/>
      <c r="AL825" s="114"/>
      <c r="AM825" s="114"/>
      <c r="AN825" s="114"/>
      <c r="AO825" s="114"/>
      <c r="AP825" s="114"/>
      <c r="AQ825" s="114"/>
      <c r="AR825" s="114"/>
      <c r="AS825" s="114"/>
      <c r="AT825" s="114"/>
      <c r="AU825" s="114"/>
      <c r="AV825" s="114"/>
      <c r="AW825" s="114"/>
      <c r="AX825" s="114"/>
      <c r="AY825" s="114"/>
      <c r="AZ825" s="114"/>
      <c r="BA825" s="114"/>
      <c r="BB825" s="114"/>
      <c r="BC825" s="114"/>
      <c r="BD825" s="114"/>
      <c r="BE825" s="114"/>
      <c r="BF825" s="114"/>
      <c r="BG825" s="114"/>
      <c r="BH825" s="114"/>
      <c r="BI825" s="114"/>
      <c r="BJ825" s="114"/>
      <c r="BK825" s="114"/>
      <c r="BL825" s="114"/>
      <c r="BM825" s="114"/>
      <c r="BN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c r="AJ826" s="114"/>
      <c r="AK826" s="114"/>
      <c r="AL826" s="114"/>
      <c r="AM826" s="114"/>
      <c r="AN826" s="114"/>
      <c r="AO826" s="114"/>
      <c r="AP826" s="114"/>
      <c r="AQ826" s="114"/>
      <c r="AR826" s="114"/>
      <c r="AS826" s="114"/>
      <c r="AT826" s="114"/>
      <c r="AU826" s="114"/>
      <c r="AV826" s="114"/>
      <c r="AW826" s="114"/>
      <c r="AX826" s="114"/>
      <c r="AY826" s="114"/>
      <c r="AZ826" s="114"/>
      <c r="BA826" s="114"/>
      <c r="BB826" s="114"/>
      <c r="BC826" s="114"/>
      <c r="BD826" s="114"/>
      <c r="BE826" s="114"/>
      <c r="BF826" s="114"/>
      <c r="BG826" s="114"/>
      <c r="BH826" s="114"/>
      <c r="BI826" s="114"/>
      <c r="BJ826" s="114"/>
      <c r="BK826" s="114"/>
      <c r="BL826" s="114"/>
      <c r="BM826" s="114"/>
      <c r="BN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c r="AJ827" s="114"/>
      <c r="AK827" s="114"/>
      <c r="AL827" s="114"/>
      <c r="AM827" s="114"/>
      <c r="AN827" s="114"/>
      <c r="AO827" s="114"/>
      <c r="AP827" s="114"/>
      <c r="AQ827" s="114"/>
      <c r="AR827" s="114"/>
      <c r="AS827" s="114"/>
      <c r="AT827" s="114"/>
      <c r="AU827" s="114"/>
      <c r="AV827" s="114"/>
      <c r="AW827" s="114"/>
      <c r="AX827" s="114"/>
      <c r="AY827" s="114"/>
      <c r="AZ827" s="114"/>
      <c r="BA827" s="114"/>
      <c r="BB827" s="114"/>
      <c r="BC827" s="114"/>
      <c r="BD827" s="114"/>
      <c r="BE827" s="114"/>
      <c r="BF827" s="114"/>
      <c r="BG827" s="114"/>
      <c r="BH827" s="114"/>
      <c r="BI827" s="114"/>
      <c r="BJ827" s="114"/>
      <c r="BK827" s="114"/>
      <c r="BL827" s="114"/>
      <c r="BM827" s="114"/>
      <c r="BN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c r="AJ828" s="114"/>
      <c r="AK828" s="114"/>
      <c r="AL828" s="114"/>
      <c r="AM828" s="114"/>
      <c r="AN828" s="114"/>
      <c r="AO828" s="114"/>
      <c r="AP828" s="114"/>
      <c r="AQ828" s="114"/>
      <c r="AR828" s="114"/>
      <c r="AS828" s="114"/>
      <c r="AT828" s="114"/>
      <c r="AU828" s="114"/>
      <c r="AV828" s="114"/>
      <c r="AW828" s="114"/>
      <c r="AX828" s="114"/>
      <c r="AY828" s="114"/>
      <c r="AZ828" s="114"/>
      <c r="BA828" s="114"/>
      <c r="BB828" s="114"/>
      <c r="BC828" s="114"/>
      <c r="BD828" s="114"/>
      <c r="BE828" s="114"/>
      <c r="BF828" s="114"/>
      <c r="BG828" s="114"/>
      <c r="BH828" s="114"/>
      <c r="BI828" s="114"/>
      <c r="BJ828" s="114"/>
      <c r="BK828" s="114"/>
      <c r="BL828" s="114"/>
      <c r="BM828" s="114"/>
      <c r="BN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c r="AJ829" s="114"/>
      <c r="AK829" s="114"/>
      <c r="AL829" s="114"/>
      <c r="AM829" s="114"/>
      <c r="AN829" s="114"/>
      <c r="AO829" s="114"/>
      <c r="AP829" s="114"/>
      <c r="AQ829" s="114"/>
      <c r="AR829" s="114"/>
      <c r="AS829" s="114"/>
      <c r="AT829" s="114"/>
      <c r="AU829" s="114"/>
      <c r="AV829" s="114"/>
      <c r="AW829" s="114"/>
      <c r="AX829" s="114"/>
      <c r="AY829" s="114"/>
      <c r="AZ829" s="114"/>
      <c r="BA829" s="114"/>
      <c r="BB829" s="114"/>
      <c r="BC829" s="114"/>
      <c r="BD829" s="114"/>
      <c r="BE829" s="114"/>
      <c r="BF829" s="114"/>
      <c r="BG829" s="114"/>
      <c r="BH829" s="114"/>
      <c r="BI829" s="114"/>
      <c r="BJ829" s="114"/>
      <c r="BK829" s="114"/>
      <c r="BL829" s="114"/>
      <c r="BM829" s="114"/>
      <c r="BN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c r="AJ830" s="114"/>
      <c r="AK830" s="114"/>
      <c r="AL830" s="114"/>
      <c r="AM830" s="114"/>
      <c r="AN830" s="114"/>
      <c r="AO830" s="114"/>
      <c r="AP830" s="114"/>
      <c r="AQ830" s="114"/>
      <c r="AR830" s="114"/>
      <c r="AS830" s="114"/>
      <c r="AT830" s="114"/>
      <c r="AU830" s="114"/>
      <c r="AV830" s="114"/>
      <c r="AW830" s="114"/>
      <c r="AX830" s="114"/>
      <c r="AY830" s="114"/>
      <c r="AZ830" s="114"/>
      <c r="BA830" s="114"/>
      <c r="BB830" s="114"/>
      <c r="BC830" s="114"/>
      <c r="BD830" s="114"/>
      <c r="BE830" s="114"/>
      <c r="BF830" s="114"/>
      <c r="BG830" s="114"/>
      <c r="BH830" s="114"/>
      <c r="BI830" s="114"/>
      <c r="BJ830" s="114"/>
      <c r="BK830" s="114"/>
      <c r="BL830" s="114"/>
      <c r="BM830" s="114"/>
      <c r="BN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c r="AJ831" s="114"/>
      <c r="AK831" s="114"/>
      <c r="AL831" s="114"/>
      <c r="AM831" s="114"/>
      <c r="AN831" s="114"/>
      <c r="AO831" s="114"/>
      <c r="AP831" s="114"/>
      <c r="AQ831" s="114"/>
      <c r="AR831" s="114"/>
      <c r="AS831" s="114"/>
      <c r="AT831" s="114"/>
      <c r="AU831" s="114"/>
      <c r="AV831" s="114"/>
      <c r="AW831" s="114"/>
      <c r="AX831" s="114"/>
      <c r="AY831" s="114"/>
      <c r="AZ831" s="114"/>
      <c r="BA831" s="114"/>
      <c r="BB831" s="114"/>
      <c r="BC831" s="114"/>
      <c r="BD831" s="114"/>
      <c r="BE831" s="114"/>
      <c r="BF831" s="114"/>
      <c r="BG831" s="114"/>
      <c r="BH831" s="114"/>
      <c r="BI831" s="114"/>
      <c r="BJ831" s="114"/>
      <c r="BK831" s="114"/>
      <c r="BL831" s="114"/>
      <c r="BM831" s="114"/>
      <c r="BN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c r="AJ832" s="114"/>
      <c r="AK832" s="114"/>
      <c r="AL832" s="114"/>
      <c r="AM832" s="114"/>
      <c r="AN832" s="114"/>
      <c r="AO832" s="114"/>
      <c r="AP832" s="114"/>
      <c r="AQ832" s="114"/>
      <c r="AR832" s="114"/>
      <c r="AS832" s="114"/>
      <c r="AT832" s="114"/>
      <c r="AU832" s="114"/>
      <c r="AV832" s="114"/>
      <c r="AW832" s="114"/>
      <c r="AX832" s="114"/>
      <c r="AY832" s="114"/>
      <c r="AZ832" s="114"/>
      <c r="BA832" s="114"/>
      <c r="BB832" s="114"/>
      <c r="BC832" s="114"/>
      <c r="BD832" s="114"/>
      <c r="BE832" s="114"/>
      <c r="BF832" s="114"/>
      <c r="BG832" s="114"/>
      <c r="BH832" s="114"/>
      <c r="BI832" s="114"/>
      <c r="BJ832" s="114"/>
      <c r="BK832" s="114"/>
      <c r="BL832" s="114"/>
      <c r="BM832" s="114"/>
      <c r="BN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c r="AJ833" s="114"/>
      <c r="AK833" s="114"/>
      <c r="AL833" s="114"/>
      <c r="AM833" s="114"/>
      <c r="AN833" s="114"/>
      <c r="AO833" s="114"/>
      <c r="AP833" s="114"/>
      <c r="AQ833" s="114"/>
      <c r="AR833" s="114"/>
      <c r="AS833" s="114"/>
      <c r="AT833" s="114"/>
      <c r="AU833" s="114"/>
      <c r="AV833" s="114"/>
      <c r="AW833" s="114"/>
      <c r="AX833" s="114"/>
      <c r="AY833" s="114"/>
      <c r="AZ833" s="114"/>
      <c r="BA833" s="114"/>
      <c r="BB833" s="114"/>
      <c r="BC833" s="114"/>
      <c r="BD833" s="114"/>
      <c r="BE833" s="114"/>
      <c r="BF833" s="114"/>
      <c r="BG833" s="114"/>
      <c r="BH833" s="114"/>
      <c r="BI833" s="114"/>
      <c r="BJ833" s="114"/>
      <c r="BK833" s="114"/>
      <c r="BL833" s="114"/>
      <c r="BM833" s="114"/>
      <c r="BN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c r="AJ834" s="114"/>
      <c r="AK834" s="114"/>
      <c r="AL834" s="114"/>
      <c r="AM834" s="114"/>
      <c r="AN834" s="114"/>
      <c r="AO834" s="114"/>
      <c r="AP834" s="114"/>
      <c r="AQ834" s="114"/>
      <c r="AR834" s="114"/>
      <c r="AS834" s="114"/>
      <c r="AT834" s="114"/>
      <c r="AU834" s="114"/>
      <c r="AV834" s="114"/>
      <c r="AW834" s="114"/>
      <c r="AX834" s="114"/>
      <c r="AY834" s="114"/>
      <c r="AZ834" s="114"/>
      <c r="BA834" s="114"/>
      <c r="BB834" s="114"/>
      <c r="BC834" s="114"/>
      <c r="BD834" s="114"/>
      <c r="BE834" s="114"/>
      <c r="BF834" s="114"/>
      <c r="BG834" s="114"/>
      <c r="BH834" s="114"/>
      <c r="BI834" s="114"/>
      <c r="BJ834" s="114"/>
      <c r="BK834" s="114"/>
      <c r="BL834" s="114"/>
      <c r="BM834" s="114"/>
      <c r="BN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c r="AJ835" s="114"/>
      <c r="AK835" s="114"/>
      <c r="AL835" s="114"/>
      <c r="AM835" s="114"/>
      <c r="AN835" s="114"/>
      <c r="AO835" s="114"/>
      <c r="AP835" s="114"/>
      <c r="AQ835" s="114"/>
      <c r="AR835" s="114"/>
      <c r="AS835" s="114"/>
      <c r="AT835" s="114"/>
      <c r="AU835" s="114"/>
      <c r="AV835" s="114"/>
      <c r="AW835" s="114"/>
      <c r="AX835" s="114"/>
      <c r="AY835" s="114"/>
      <c r="AZ835" s="114"/>
      <c r="BA835" s="114"/>
      <c r="BB835" s="114"/>
      <c r="BC835" s="114"/>
      <c r="BD835" s="114"/>
      <c r="BE835" s="114"/>
      <c r="BF835" s="114"/>
      <c r="BG835" s="114"/>
      <c r="BH835" s="114"/>
      <c r="BI835" s="114"/>
      <c r="BJ835" s="114"/>
      <c r="BK835" s="114"/>
      <c r="BL835" s="114"/>
      <c r="BM835" s="114"/>
      <c r="BN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c r="AJ836" s="114"/>
      <c r="AK836" s="114"/>
      <c r="AL836" s="114"/>
      <c r="AM836" s="114"/>
      <c r="AN836" s="114"/>
      <c r="AO836" s="114"/>
      <c r="AP836" s="114"/>
      <c r="AQ836" s="114"/>
      <c r="AR836" s="114"/>
      <c r="AS836" s="114"/>
      <c r="AT836" s="114"/>
      <c r="AU836" s="114"/>
      <c r="AV836" s="114"/>
      <c r="AW836" s="114"/>
      <c r="AX836" s="114"/>
      <c r="AY836" s="114"/>
      <c r="AZ836" s="114"/>
      <c r="BA836" s="114"/>
      <c r="BB836" s="114"/>
      <c r="BC836" s="114"/>
      <c r="BD836" s="114"/>
      <c r="BE836" s="114"/>
      <c r="BF836" s="114"/>
      <c r="BG836" s="114"/>
      <c r="BH836" s="114"/>
      <c r="BI836" s="114"/>
      <c r="BJ836" s="114"/>
      <c r="BK836" s="114"/>
      <c r="BL836" s="114"/>
      <c r="BM836" s="114"/>
      <c r="BN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c r="AJ837" s="114"/>
      <c r="AK837" s="114"/>
      <c r="AL837" s="114"/>
      <c r="AM837" s="114"/>
      <c r="AN837" s="114"/>
      <c r="AO837" s="114"/>
      <c r="AP837" s="114"/>
      <c r="AQ837" s="114"/>
      <c r="AR837" s="114"/>
      <c r="AS837" s="114"/>
      <c r="AT837" s="114"/>
      <c r="AU837" s="114"/>
      <c r="AV837" s="114"/>
      <c r="AW837" s="114"/>
      <c r="AX837" s="114"/>
      <c r="AY837" s="114"/>
      <c r="AZ837" s="114"/>
      <c r="BA837" s="114"/>
      <c r="BB837" s="114"/>
      <c r="BC837" s="114"/>
      <c r="BD837" s="114"/>
      <c r="BE837" s="114"/>
      <c r="BF837" s="114"/>
      <c r="BG837" s="114"/>
      <c r="BH837" s="114"/>
      <c r="BI837" s="114"/>
      <c r="BJ837" s="114"/>
      <c r="BK837" s="114"/>
      <c r="BL837" s="114"/>
      <c r="BM837" s="114"/>
      <c r="BN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c r="AJ838" s="114"/>
      <c r="AK838" s="114"/>
      <c r="AL838" s="114"/>
      <c r="AM838" s="114"/>
      <c r="AN838" s="114"/>
      <c r="AO838" s="114"/>
      <c r="AP838" s="114"/>
      <c r="AQ838" s="114"/>
      <c r="AR838" s="114"/>
      <c r="AS838" s="114"/>
      <c r="AT838" s="114"/>
      <c r="AU838" s="114"/>
      <c r="AV838" s="114"/>
      <c r="AW838" s="114"/>
      <c r="AX838" s="114"/>
      <c r="AY838" s="114"/>
      <c r="AZ838" s="114"/>
      <c r="BA838" s="114"/>
      <c r="BB838" s="114"/>
      <c r="BC838" s="114"/>
      <c r="BD838" s="114"/>
      <c r="BE838" s="114"/>
      <c r="BF838" s="114"/>
      <c r="BG838" s="114"/>
      <c r="BH838" s="114"/>
      <c r="BI838" s="114"/>
      <c r="BJ838" s="114"/>
      <c r="BK838" s="114"/>
      <c r="BL838" s="114"/>
      <c r="BM838" s="114"/>
      <c r="BN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c r="AJ839" s="114"/>
      <c r="AK839" s="114"/>
      <c r="AL839" s="114"/>
      <c r="AM839" s="114"/>
      <c r="AN839" s="114"/>
      <c r="AO839" s="114"/>
      <c r="AP839" s="114"/>
      <c r="AQ839" s="114"/>
      <c r="AR839" s="114"/>
      <c r="AS839" s="114"/>
      <c r="AT839" s="114"/>
      <c r="AU839" s="114"/>
      <c r="AV839" s="114"/>
      <c r="AW839" s="114"/>
      <c r="AX839" s="114"/>
      <c r="AY839" s="114"/>
      <c r="AZ839" s="114"/>
      <c r="BA839" s="114"/>
      <c r="BB839" s="114"/>
      <c r="BC839" s="114"/>
      <c r="BD839" s="114"/>
      <c r="BE839" s="114"/>
      <c r="BF839" s="114"/>
      <c r="BG839" s="114"/>
      <c r="BH839" s="114"/>
      <c r="BI839" s="114"/>
      <c r="BJ839" s="114"/>
      <c r="BK839" s="114"/>
      <c r="BL839" s="114"/>
      <c r="BM839" s="114"/>
      <c r="BN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c r="AJ840" s="114"/>
      <c r="AK840" s="114"/>
      <c r="AL840" s="114"/>
      <c r="AM840" s="114"/>
      <c r="AN840" s="114"/>
      <c r="AO840" s="114"/>
      <c r="AP840" s="114"/>
      <c r="AQ840" s="114"/>
      <c r="AR840" s="114"/>
      <c r="AS840" s="114"/>
      <c r="AT840" s="114"/>
      <c r="AU840" s="114"/>
      <c r="AV840" s="114"/>
      <c r="AW840" s="114"/>
      <c r="AX840" s="114"/>
      <c r="AY840" s="114"/>
      <c r="AZ840" s="114"/>
      <c r="BA840" s="114"/>
      <c r="BB840" s="114"/>
      <c r="BC840" s="114"/>
      <c r="BD840" s="114"/>
      <c r="BE840" s="114"/>
      <c r="BF840" s="114"/>
      <c r="BG840" s="114"/>
      <c r="BH840" s="114"/>
      <c r="BI840" s="114"/>
      <c r="BJ840" s="114"/>
      <c r="BK840" s="114"/>
      <c r="BL840" s="114"/>
      <c r="BM840" s="114"/>
      <c r="BN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c r="AJ841" s="114"/>
      <c r="AK841" s="114"/>
      <c r="AL841" s="114"/>
      <c r="AM841" s="114"/>
      <c r="AN841" s="114"/>
      <c r="AO841" s="114"/>
      <c r="AP841" s="114"/>
      <c r="AQ841" s="114"/>
      <c r="AR841" s="114"/>
      <c r="AS841" s="114"/>
      <c r="AT841" s="114"/>
      <c r="AU841" s="114"/>
      <c r="AV841" s="114"/>
      <c r="AW841" s="114"/>
      <c r="AX841" s="114"/>
      <c r="AY841" s="114"/>
      <c r="AZ841" s="114"/>
      <c r="BA841" s="114"/>
      <c r="BB841" s="114"/>
      <c r="BC841" s="114"/>
      <c r="BD841" s="114"/>
      <c r="BE841" s="114"/>
      <c r="BF841" s="114"/>
      <c r="BG841" s="114"/>
      <c r="BH841" s="114"/>
      <c r="BI841" s="114"/>
      <c r="BJ841" s="114"/>
      <c r="BK841" s="114"/>
      <c r="BL841" s="114"/>
      <c r="BM841" s="114"/>
      <c r="BN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c r="AJ842" s="114"/>
      <c r="AK842" s="114"/>
      <c r="AL842" s="114"/>
      <c r="AM842" s="114"/>
      <c r="AN842" s="114"/>
      <c r="AO842" s="114"/>
      <c r="AP842" s="114"/>
      <c r="AQ842" s="114"/>
      <c r="AR842" s="114"/>
      <c r="AS842" s="114"/>
      <c r="AT842" s="114"/>
      <c r="AU842" s="114"/>
      <c r="AV842" s="114"/>
      <c r="AW842" s="114"/>
      <c r="AX842" s="114"/>
      <c r="AY842" s="114"/>
      <c r="AZ842" s="114"/>
      <c r="BA842" s="114"/>
      <c r="BB842" s="114"/>
      <c r="BC842" s="114"/>
      <c r="BD842" s="114"/>
      <c r="BE842" s="114"/>
      <c r="BF842" s="114"/>
      <c r="BG842" s="114"/>
      <c r="BH842" s="114"/>
      <c r="BI842" s="114"/>
      <c r="BJ842" s="114"/>
      <c r="BK842" s="114"/>
      <c r="BL842" s="114"/>
      <c r="BM842" s="114"/>
      <c r="BN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c r="AJ843" s="114"/>
      <c r="AK843" s="114"/>
      <c r="AL843" s="114"/>
      <c r="AM843" s="114"/>
      <c r="AN843" s="114"/>
      <c r="AO843" s="114"/>
      <c r="AP843" s="114"/>
      <c r="AQ843" s="114"/>
      <c r="AR843" s="114"/>
      <c r="AS843" s="114"/>
      <c r="AT843" s="114"/>
      <c r="AU843" s="114"/>
      <c r="AV843" s="114"/>
      <c r="AW843" s="114"/>
      <c r="AX843" s="114"/>
      <c r="AY843" s="114"/>
      <c r="AZ843" s="114"/>
      <c r="BA843" s="114"/>
      <c r="BB843" s="114"/>
      <c r="BC843" s="114"/>
      <c r="BD843" s="114"/>
      <c r="BE843" s="114"/>
      <c r="BF843" s="114"/>
      <c r="BG843" s="114"/>
      <c r="BH843" s="114"/>
      <c r="BI843" s="114"/>
      <c r="BJ843" s="114"/>
      <c r="BK843" s="114"/>
      <c r="BL843" s="114"/>
      <c r="BM843" s="114"/>
      <c r="BN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c r="AJ844" s="114"/>
      <c r="AK844" s="114"/>
      <c r="AL844" s="114"/>
      <c r="AM844" s="114"/>
      <c r="AN844" s="114"/>
      <c r="AO844" s="114"/>
      <c r="AP844" s="114"/>
      <c r="AQ844" s="114"/>
      <c r="AR844" s="114"/>
      <c r="AS844" s="114"/>
      <c r="AT844" s="114"/>
      <c r="AU844" s="114"/>
      <c r="AV844" s="114"/>
      <c r="AW844" s="114"/>
      <c r="AX844" s="114"/>
      <c r="AY844" s="114"/>
      <c r="AZ844" s="114"/>
      <c r="BA844" s="114"/>
      <c r="BB844" s="114"/>
      <c r="BC844" s="114"/>
      <c r="BD844" s="114"/>
      <c r="BE844" s="114"/>
      <c r="BF844" s="114"/>
      <c r="BG844" s="114"/>
      <c r="BH844" s="114"/>
      <c r="BI844" s="114"/>
      <c r="BJ844" s="114"/>
      <c r="BK844" s="114"/>
      <c r="BL844" s="114"/>
      <c r="BM844" s="114"/>
      <c r="BN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c r="AJ845" s="114"/>
      <c r="AK845" s="114"/>
      <c r="AL845" s="114"/>
      <c r="AM845" s="114"/>
      <c r="AN845" s="114"/>
      <c r="AO845" s="114"/>
      <c r="AP845" s="114"/>
      <c r="AQ845" s="114"/>
      <c r="AR845" s="114"/>
      <c r="AS845" s="114"/>
      <c r="AT845" s="114"/>
      <c r="AU845" s="114"/>
      <c r="AV845" s="114"/>
      <c r="AW845" s="114"/>
      <c r="AX845" s="114"/>
      <c r="AY845" s="114"/>
      <c r="AZ845" s="114"/>
      <c r="BA845" s="114"/>
      <c r="BB845" s="114"/>
      <c r="BC845" s="114"/>
      <c r="BD845" s="114"/>
      <c r="BE845" s="114"/>
      <c r="BF845" s="114"/>
      <c r="BG845" s="114"/>
      <c r="BH845" s="114"/>
      <c r="BI845" s="114"/>
      <c r="BJ845" s="114"/>
      <c r="BK845" s="114"/>
      <c r="BL845" s="114"/>
      <c r="BM845" s="114"/>
      <c r="BN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c r="AJ846" s="114"/>
      <c r="AK846" s="114"/>
      <c r="AL846" s="114"/>
      <c r="AM846" s="114"/>
      <c r="AN846" s="114"/>
      <c r="AO846" s="114"/>
      <c r="AP846" s="114"/>
      <c r="AQ846" s="114"/>
      <c r="AR846" s="114"/>
      <c r="AS846" s="114"/>
      <c r="AT846" s="114"/>
      <c r="AU846" s="114"/>
      <c r="AV846" s="114"/>
      <c r="AW846" s="114"/>
      <c r="AX846" s="114"/>
      <c r="AY846" s="114"/>
      <c r="AZ846" s="114"/>
      <c r="BA846" s="114"/>
      <c r="BB846" s="114"/>
      <c r="BC846" s="114"/>
      <c r="BD846" s="114"/>
      <c r="BE846" s="114"/>
      <c r="BF846" s="114"/>
      <c r="BG846" s="114"/>
      <c r="BH846" s="114"/>
      <c r="BI846" s="114"/>
      <c r="BJ846" s="114"/>
      <c r="BK846" s="114"/>
      <c r="BL846" s="114"/>
      <c r="BM846" s="114"/>
      <c r="BN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c r="AJ847" s="114"/>
      <c r="AK847" s="114"/>
      <c r="AL847" s="114"/>
      <c r="AM847" s="114"/>
      <c r="AN847" s="114"/>
      <c r="AO847" s="114"/>
      <c r="AP847" s="114"/>
      <c r="AQ847" s="114"/>
      <c r="AR847" s="114"/>
      <c r="AS847" s="114"/>
      <c r="AT847" s="114"/>
      <c r="AU847" s="114"/>
      <c r="AV847" s="114"/>
      <c r="AW847" s="114"/>
      <c r="AX847" s="114"/>
      <c r="AY847" s="114"/>
      <c r="AZ847" s="114"/>
      <c r="BA847" s="114"/>
      <c r="BB847" s="114"/>
      <c r="BC847" s="114"/>
      <c r="BD847" s="114"/>
      <c r="BE847" s="114"/>
      <c r="BF847" s="114"/>
      <c r="BG847" s="114"/>
      <c r="BH847" s="114"/>
      <c r="BI847" s="114"/>
      <c r="BJ847" s="114"/>
      <c r="BK847" s="114"/>
      <c r="BL847" s="114"/>
      <c r="BM847" s="114"/>
      <c r="BN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c r="AJ848" s="114"/>
      <c r="AK848" s="114"/>
      <c r="AL848" s="114"/>
      <c r="AM848" s="114"/>
      <c r="AN848" s="114"/>
      <c r="AO848" s="114"/>
      <c r="AP848" s="114"/>
      <c r="AQ848" s="114"/>
      <c r="AR848" s="114"/>
      <c r="AS848" s="114"/>
      <c r="AT848" s="114"/>
      <c r="AU848" s="114"/>
      <c r="AV848" s="114"/>
      <c r="AW848" s="114"/>
      <c r="AX848" s="114"/>
      <c r="AY848" s="114"/>
      <c r="AZ848" s="114"/>
      <c r="BA848" s="114"/>
      <c r="BB848" s="114"/>
      <c r="BC848" s="114"/>
      <c r="BD848" s="114"/>
      <c r="BE848" s="114"/>
      <c r="BF848" s="114"/>
      <c r="BG848" s="114"/>
      <c r="BH848" s="114"/>
      <c r="BI848" s="114"/>
      <c r="BJ848" s="114"/>
      <c r="BK848" s="114"/>
      <c r="BL848" s="114"/>
      <c r="BM848" s="114"/>
      <c r="BN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c r="AJ849" s="114"/>
      <c r="AK849" s="114"/>
      <c r="AL849" s="114"/>
      <c r="AM849" s="114"/>
      <c r="AN849" s="114"/>
      <c r="AO849" s="114"/>
      <c r="AP849" s="114"/>
      <c r="AQ849" s="114"/>
      <c r="AR849" s="114"/>
      <c r="AS849" s="114"/>
      <c r="AT849" s="114"/>
      <c r="AU849" s="114"/>
      <c r="AV849" s="114"/>
      <c r="AW849" s="114"/>
      <c r="AX849" s="114"/>
      <c r="AY849" s="114"/>
      <c r="AZ849" s="114"/>
      <c r="BA849" s="114"/>
      <c r="BB849" s="114"/>
      <c r="BC849" s="114"/>
      <c r="BD849" s="114"/>
      <c r="BE849" s="114"/>
      <c r="BF849" s="114"/>
      <c r="BG849" s="114"/>
      <c r="BH849" s="114"/>
      <c r="BI849" s="114"/>
      <c r="BJ849" s="114"/>
      <c r="BK849" s="114"/>
      <c r="BL849" s="114"/>
      <c r="BM849" s="114"/>
      <c r="BN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c r="AJ850" s="114"/>
      <c r="AK850" s="114"/>
      <c r="AL850" s="114"/>
      <c r="AM850" s="114"/>
      <c r="AN850" s="114"/>
      <c r="AO850" s="114"/>
      <c r="AP850" s="114"/>
      <c r="AQ850" s="114"/>
      <c r="AR850" s="114"/>
      <c r="AS850" s="114"/>
      <c r="AT850" s="114"/>
      <c r="AU850" s="114"/>
      <c r="AV850" s="114"/>
      <c r="AW850" s="114"/>
      <c r="AX850" s="114"/>
      <c r="AY850" s="114"/>
      <c r="AZ850" s="114"/>
      <c r="BA850" s="114"/>
      <c r="BB850" s="114"/>
      <c r="BC850" s="114"/>
      <c r="BD850" s="114"/>
      <c r="BE850" s="114"/>
      <c r="BF850" s="114"/>
      <c r="BG850" s="114"/>
      <c r="BH850" s="114"/>
      <c r="BI850" s="114"/>
      <c r="BJ850" s="114"/>
      <c r="BK850" s="114"/>
      <c r="BL850" s="114"/>
      <c r="BM850" s="114"/>
      <c r="BN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c r="AJ851" s="114"/>
      <c r="AK851" s="114"/>
      <c r="AL851" s="114"/>
      <c r="AM851" s="114"/>
      <c r="AN851" s="114"/>
      <c r="AO851" s="114"/>
      <c r="AP851" s="114"/>
      <c r="AQ851" s="114"/>
      <c r="AR851" s="114"/>
      <c r="AS851" s="114"/>
      <c r="AT851" s="114"/>
      <c r="AU851" s="114"/>
      <c r="AV851" s="114"/>
      <c r="AW851" s="114"/>
      <c r="AX851" s="114"/>
      <c r="AY851" s="114"/>
      <c r="AZ851" s="114"/>
      <c r="BA851" s="114"/>
      <c r="BB851" s="114"/>
      <c r="BC851" s="114"/>
      <c r="BD851" s="114"/>
      <c r="BE851" s="114"/>
      <c r="BF851" s="114"/>
      <c r="BG851" s="114"/>
      <c r="BH851" s="114"/>
      <c r="BI851" s="114"/>
      <c r="BJ851" s="114"/>
      <c r="BK851" s="114"/>
      <c r="BL851" s="114"/>
      <c r="BM851" s="114"/>
      <c r="BN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c r="AJ852" s="114"/>
      <c r="AK852" s="114"/>
      <c r="AL852" s="114"/>
      <c r="AM852" s="114"/>
      <c r="AN852" s="114"/>
      <c r="AO852" s="114"/>
      <c r="AP852" s="114"/>
      <c r="AQ852" s="114"/>
      <c r="AR852" s="114"/>
      <c r="AS852" s="114"/>
      <c r="AT852" s="114"/>
      <c r="AU852" s="114"/>
      <c r="AV852" s="114"/>
      <c r="AW852" s="114"/>
      <c r="AX852" s="114"/>
      <c r="AY852" s="114"/>
      <c r="AZ852" s="114"/>
      <c r="BA852" s="114"/>
      <c r="BB852" s="114"/>
      <c r="BC852" s="114"/>
      <c r="BD852" s="114"/>
      <c r="BE852" s="114"/>
      <c r="BF852" s="114"/>
      <c r="BG852" s="114"/>
      <c r="BH852" s="114"/>
      <c r="BI852" s="114"/>
      <c r="BJ852" s="114"/>
      <c r="BK852" s="114"/>
      <c r="BL852" s="114"/>
      <c r="BM852" s="114"/>
      <c r="BN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c r="AJ853" s="114"/>
      <c r="AK853" s="114"/>
      <c r="AL853" s="114"/>
      <c r="AM853" s="114"/>
      <c r="AN853" s="114"/>
      <c r="AO853" s="114"/>
      <c r="AP853" s="114"/>
      <c r="AQ853" s="114"/>
      <c r="AR853" s="114"/>
      <c r="AS853" s="114"/>
      <c r="AT853" s="114"/>
      <c r="AU853" s="114"/>
      <c r="AV853" s="114"/>
      <c r="AW853" s="114"/>
      <c r="AX853" s="114"/>
      <c r="AY853" s="114"/>
      <c r="AZ853" s="114"/>
      <c r="BA853" s="114"/>
      <c r="BB853" s="114"/>
      <c r="BC853" s="114"/>
      <c r="BD853" s="114"/>
      <c r="BE853" s="114"/>
      <c r="BF853" s="114"/>
      <c r="BG853" s="114"/>
      <c r="BH853" s="114"/>
      <c r="BI853" s="114"/>
      <c r="BJ853" s="114"/>
      <c r="BK853" s="114"/>
      <c r="BL853" s="114"/>
      <c r="BM853" s="114"/>
      <c r="BN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c r="AJ854" s="114"/>
      <c r="AK854" s="114"/>
      <c r="AL854" s="114"/>
      <c r="AM854" s="114"/>
      <c r="AN854" s="114"/>
      <c r="AO854" s="114"/>
      <c r="AP854" s="114"/>
      <c r="AQ854" s="114"/>
      <c r="AR854" s="114"/>
      <c r="AS854" s="114"/>
      <c r="AT854" s="114"/>
      <c r="AU854" s="114"/>
      <c r="AV854" s="114"/>
      <c r="AW854" s="114"/>
      <c r="AX854" s="114"/>
      <c r="AY854" s="114"/>
      <c r="AZ854" s="114"/>
      <c r="BA854" s="114"/>
      <c r="BB854" s="114"/>
      <c r="BC854" s="114"/>
      <c r="BD854" s="114"/>
      <c r="BE854" s="114"/>
      <c r="BF854" s="114"/>
      <c r="BG854" s="114"/>
      <c r="BH854" s="114"/>
      <c r="BI854" s="114"/>
      <c r="BJ854" s="114"/>
      <c r="BK854" s="114"/>
      <c r="BL854" s="114"/>
      <c r="BM854" s="114"/>
      <c r="BN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c r="AJ855" s="114"/>
      <c r="AK855" s="114"/>
      <c r="AL855" s="114"/>
      <c r="AM855" s="114"/>
      <c r="AN855" s="114"/>
      <c r="AO855" s="114"/>
      <c r="AP855" s="114"/>
      <c r="AQ855" s="114"/>
      <c r="AR855" s="114"/>
      <c r="AS855" s="114"/>
      <c r="AT855" s="114"/>
      <c r="AU855" s="114"/>
      <c r="AV855" s="114"/>
      <c r="AW855" s="114"/>
      <c r="AX855" s="114"/>
      <c r="AY855" s="114"/>
      <c r="AZ855" s="114"/>
      <c r="BA855" s="114"/>
      <c r="BB855" s="114"/>
      <c r="BC855" s="114"/>
      <c r="BD855" s="114"/>
      <c r="BE855" s="114"/>
      <c r="BF855" s="114"/>
      <c r="BG855" s="114"/>
      <c r="BH855" s="114"/>
      <c r="BI855" s="114"/>
      <c r="BJ855" s="114"/>
      <c r="BK855" s="114"/>
      <c r="BL855" s="114"/>
      <c r="BM855" s="114"/>
      <c r="BN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c r="AJ856" s="114"/>
      <c r="AK856" s="114"/>
      <c r="AL856" s="114"/>
      <c r="AM856" s="114"/>
      <c r="AN856" s="114"/>
      <c r="AO856" s="114"/>
      <c r="AP856" s="114"/>
      <c r="AQ856" s="114"/>
      <c r="AR856" s="114"/>
      <c r="AS856" s="114"/>
      <c r="AT856" s="114"/>
      <c r="AU856" s="114"/>
      <c r="AV856" s="114"/>
      <c r="AW856" s="114"/>
      <c r="AX856" s="114"/>
      <c r="AY856" s="114"/>
      <c r="AZ856" s="114"/>
      <c r="BA856" s="114"/>
      <c r="BB856" s="114"/>
      <c r="BC856" s="114"/>
      <c r="BD856" s="114"/>
      <c r="BE856" s="114"/>
      <c r="BF856" s="114"/>
      <c r="BG856" s="114"/>
      <c r="BH856" s="114"/>
      <c r="BI856" s="114"/>
      <c r="BJ856" s="114"/>
      <c r="BK856" s="114"/>
      <c r="BL856" s="114"/>
      <c r="BM856" s="114"/>
      <c r="BN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c r="AJ857" s="114"/>
      <c r="AK857" s="114"/>
      <c r="AL857" s="114"/>
      <c r="AM857" s="114"/>
      <c r="AN857" s="114"/>
      <c r="AO857" s="114"/>
      <c r="AP857" s="114"/>
      <c r="AQ857" s="114"/>
      <c r="AR857" s="114"/>
      <c r="AS857" s="114"/>
      <c r="AT857" s="114"/>
      <c r="AU857" s="114"/>
      <c r="AV857" s="114"/>
      <c r="AW857" s="114"/>
      <c r="AX857" s="114"/>
      <c r="AY857" s="114"/>
      <c r="AZ857" s="114"/>
      <c r="BA857" s="114"/>
      <c r="BB857" s="114"/>
      <c r="BC857" s="114"/>
      <c r="BD857" s="114"/>
      <c r="BE857" s="114"/>
      <c r="BF857" s="114"/>
      <c r="BG857" s="114"/>
      <c r="BH857" s="114"/>
      <c r="BI857" s="114"/>
      <c r="BJ857" s="114"/>
      <c r="BK857" s="114"/>
      <c r="BL857" s="114"/>
      <c r="BM857" s="114"/>
      <c r="BN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c r="AJ858" s="114"/>
      <c r="AK858" s="114"/>
      <c r="AL858" s="114"/>
      <c r="AM858" s="114"/>
      <c r="AN858" s="114"/>
      <c r="AO858" s="114"/>
      <c r="AP858" s="114"/>
      <c r="AQ858" s="114"/>
      <c r="AR858" s="114"/>
      <c r="AS858" s="114"/>
      <c r="AT858" s="114"/>
      <c r="AU858" s="114"/>
      <c r="AV858" s="114"/>
      <c r="AW858" s="114"/>
      <c r="AX858" s="114"/>
      <c r="AY858" s="114"/>
      <c r="AZ858" s="114"/>
      <c r="BA858" s="114"/>
      <c r="BB858" s="114"/>
      <c r="BC858" s="114"/>
      <c r="BD858" s="114"/>
      <c r="BE858" s="114"/>
      <c r="BF858" s="114"/>
      <c r="BG858" s="114"/>
      <c r="BH858" s="114"/>
      <c r="BI858" s="114"/>
      <c r="BJ858" s="114"/>
      <c r="BK858" s="114"/>
      <c r="BL858" s="114"/>
      <c r="BM858" s="114"/>
      <c r="BN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c r="AJ859" s="114"/>
      <c r="AK859" s="114"/>
      <c r="AL859" s="114"/>
      <c r="AM859" s="114"/>
      <c r="AN859" s="114"/>
      <c r="AO859" s="114"/>
      <c r="AP859" s="114"/>
      <c r="AQ859" s="114"/>
      <c r="AR859" s="114"/>
      <c r="AS859" s="114"/>
      <c r="AT859" s="114"/>
      <c r="AU859" s="114"/>
      <c r="AV859" s="114"/>
      <c r="AW859" s="114"/>
      <c r="AX859" s="114"/>
      <c r="AY859" s="114"/>
      <c r="AZ859" s="114"/>
      <c r="BA859" s="114"/>
      <c r="BB859" s="114"/>
      <c r="BC859" s="114"/>
      <c r="BD859" s="114"/>
      <c r="BE859" s="114"/>
      <c r="BF859" s="114"/>
      <c r="BG859" s="114"/>
      <c r="BH859" s="114"/>
      <c r="BI859" s="114"/>
      <c r="BJ859" s="114"/>
      <c r="BK859" s="114"/>
      <c r="BL859" s="114"/>
      <c r="BM859" s="114"/>
      <c r="BN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c r="AJ860" s="114"/>
      <c r="AK860" s="114"/>
      <c r="AL860" s="114"/>
      <c r="AM860" s="114"/>
      <c r="AN860" s="114"/>
      <c r="AO860" s="114"/>
      <c r="AP860" s="114"/>
      <c r="AQ860" s="114"/>
      <c r="AR860" s="114"/>
      <c r="AS860" s="114"/>
      <c r="AT860" s="114"/>
      <c r="AU860" s="114"/>
      <c r="AV860" s="114"/>
      <c r="AW860" s="114"/>
      <c r="AX860" s="114"/>
      <c r="AY860" s="114"/>
      <c r="AZ860" s="114"/>
      <c r="BA860" s="114"/>
      <c r="BB860" s="114"/>
      <c r="BC860" s="114"/>
      <c r="BD860" s="114"/>
      <c r="BE860" s="114"/>
      <c r="BF860" s="114"/>
      <c r="BG860" s="114"/>
      <c r="BH860" s="114"/>
      <c r="BI860" s="114"/>
      <c r="BJ860" s="114"/>
      <c r="BK860" s="114"/>
      <c r="BL860" s="114"/>
      <c r="BM860" s="114"/>
      <c r="BN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c r="AJ861" s="114"/>
      <c r="AK861" s="114"/>
      <c r="AL861" s="114"/>
      <c r="AM861" s="114"/>
      <c r="AN861" s="114"/>
      <c r="AO861" s="114"/>
      <c r="AP861" s="114"/>
      <c r="AQ861" s="114"/>
      <c r="AR861" s="114"/>
      <c r="AS861" s="114"/>
      <c r="AT861" s="114"/>
      <c r="AU861" s="114"/>
      <c r="AV861" s="114"/>
      <c r="AW861" s="114"/>
      <c r="AX861" s="114"/>
      <c r="AY861" s="114"/>
      <c r="AZ861" s="114"/>
      <c r="BA861" s="114"/>
      <c r="BB861" s="114"/>
      <c r="BC861" s="114"/>
      <c r="BD861" s="114"/>
      <c r="BE861" s="114"/>
      <c r="BF861" s="114"/>
      <c r="BG861" s="114"/>
      <c r="BH861" s="114"/>
      <c r="BI861" s="114"/>
      <c r="BJ861" s="114"/>
      <c r="BK861" s="114"/>
      <c r="BL861" s="114"/>
      <c r="BM861" s="114"/>
      <c r="BN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c r="AJ862" s="114"/>
      <c r="AK862" s="114"/>
      <c r="AL862" s="114"/>
      <c r="AM862" s="114"/>
      <c r="AN862" s="114"/>
      <c r="AO862" s="114"/>
      <c r="AP862" s="114"/>
      <c r="AQ862" s="114"/>
      <c r="AR862" s="114"/>
      <c r="AS862" s="114"/>
      <c r="AT862" s="114"/>
      <c r="AU862" s="114"/>
      <c r="AV862" s="114"/>
      <c r="AW862" s="114"/>
      <c r="AX862" s="114"/>
      <c r="AY862" s="114"/>
      <c r="AZ862" s="114"/>
      <c r="BA862" s="114"/>
      <c r="BB862" s="114"/>
      <c r="BC862" s="114"/>
      <c r="BD862" s="114"/>
      <c r="BE862" s="114"/>
      <c r="BF862" s="114"/>
      <c r="BG862" s="114"/>
      <c r="BH862" s="114"/>
      <c r="BI862" s="114"/>
      <c r="BJ862" s="114"/>
      <c r="BK862" s="114"/>
      <c r="BL862" s="114"/>
      <c r="BM862" s="114"/>
      <c r="BN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c r="AJ863" s="114"/>
      <c r="AK863" s="114"/>
      <c r="AL863" s="114"/>
      <c r="AM863" s="114"/>
      <c r="AN863" s="114"/>
      <c r="AO863" s="114"/>
      <c r="AP863" s="114"/>
      <c r="AQ863" s="114"/>
      <c r="AR863" s="114"/>
      <c r="AS863" s="114"/>
      <c r="AT863" s="114"/>
      <c r="AU863" s="114"/>
      <c r="AV863" s="114"/>
      <c r="AW863" s="114"/>
      <c r="AX863" s="114"/>
      <c r="AY863" s="114"/>
      <c r="AZ863" s="114"/>
      <c r="BA863" s="114"/>
      <c r="BB863" s="114"/>
      <c r="BC863" s="114"/>
      <c r="BD863" s="114"/>
      <c r="BE863" s="114"/>
      <c r="BF863" s="114"/>
      <c r="BG863" s="114"/>
      <c r="BH863" s="114"/>
      <c r="BI863" s="114"/>
      <c r="BJ863" s="114"/>
      <c r="BK863" s="114"/>
      <c r="BL863" s="114"/>
      <c r="BM863" s="114"/>
      <c r="BN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c r="AJ864" s="114"/>
      <c r="AK864" s="114"/>
      <c r="AL864" s="114"/>
      <c r="AM864" s="114"/>
      <c r="AN864" s="114"/>
      <c r="AO864" s="114"/>
      <c r="AP864" s="114"/>
      <c r="AQ864" s="114"/>
      <c r="AR864" s="114"/>
      <c r="AS864" s="114"/>
      <c r="AT864" s="114"/>
      <c r="AU864" s="114"/>
      <c r="AV864" s="114"/>
      <c r="AW864" s="114"/>
      <c r="AX864" s="114"/>
      <c r="AY864" s="114"/>
      <c r="AZ864" s="114"/>
      <c r="BA864" s="114"/>
      <c r="BB864" s="114"/>
      <c r="BC864" s="114"/>
      <c r="BD864" s="114"/>
      <c r="BE864" s="114"/>
      <c r="BF864" s="114"/>
      <c r="BG864" s="114"/>
      <c r="BH864" s="114"/>
      <c r="BI864" s="114"/>
      <c r="BJ864" s="114"/>
      <c r="BK864" s="114"/>
      <c r="BL864" s="114"/>
      <c r="BM864" s="114"/>
      <c r="BN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c r="AJ865" s="114"/>
      <c r="AK865" s="114"/>
      <c r="AL865" s="114"/>
      <c r="AM865" s="114"/>
      <c r="AN865" s="114"/>
      <c r="AO865" s="114"/>
      <c r="AP865" s="114"/>
      <c r="AQ865" s="114"/>
      <c r="AR865" s="114"/>
      <c r="AS865" s="114"/>
      <c r="AT865" s="114"/>
      <c r="AU865" s="114"/>
      <c r="AV865" s="114"/>
      <c r="AW865" s="114"/>
      <c r="AX865" s="114"/>
      <c r="AY865" s="114"/>
      <c r="AZ865" s="114"/>
      <c r="BA865" s="114"/>
      <c r="BB865" s="114"/>
      <c r="BC865" s="114"/>
      <c r="BD865" s="114"/>
      <c r="BE865" s="114"/>
      <c r="BF865" s="114"/>
      <c r="BG865" s="114"/>
      <c r="BH865" s="114"/>
      <c r="BI865" s="114"/>
      <c r="BJ865" s="114"/>
      <c r="BK865" s="114"/>
      <c r="BL865" s="114"/>
      <c r="BM865" s="114"/>
      <c r="BN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c r="AJ866" s="114"/>
      <c r="AK866" s="114"/>
      <c r="AL866" s="114"/>
      <c r="AM866" s="114"/>
      <c r="AN866" s="114"/>
      <c r="AO866" s="114"/>
      <c r="AP866" s="114"/>
      <c r="AQ866" s="114"/>
      <c r="AR866" s="114"/>
      <c r="AS866" s="114"/>
      <c r="AT866" s="114"/>
      <c r="AU866" s="114"/>
      <c r="AV866" s="114"/>
      <c r="AW866" s="114"/>
      <c r="AX866" s="114"/>
      <c r="AY866" s="114"/>
      <c r="AZ866" s="114"/>
      <c r="BA866" s="114"/>
      <c r="BB866" s="114"/>
      <c r="BC866" s="114"/>
      <c r="BD866" s="114"/>
      <c r="BE866" s="114"/>
      <c r="BF866" s="114"/>
      <c r="BG866" s="114"/>
      <c r="BH866" s="114"/>
      <c r="BI866" s="114"/>
      <c r="BJ866" s="114"/>
      <c r="BK866" s="114"/>
      <c r="BL866" s="114"/>
      <c r="BM866" s="114"/>
      <c r="BN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c r="AJ867" s="114"/>
      <c r="AK867" s="114"/>
      <c r="AL867" s="114"/>
      <c r="AM867" s="114"/>
      <c r="AN867" s="114"/>
      <c r="AO867" s="114"/>
      <c r="AP867" s="114"/>
      <c r="AQ867" s="114"/>
      <c r="AR867" s="114"/>
      <c r="AS867" s="114"/>
      <c r="AT867" s="114"/>
      <c r="AU867" s="114"/>
      <c r="AV867" s="114"/>
      <c r="AW867" s="114"/>
      <c r="AX867" s="114"/>
      <c r="AY867" s="114"/>
      <c r="AZ867" s="114"/>
      <c r="BA867" s="114"/>
      <c r="BB867" s="114"/>
      <c r="BC867" s="114"/>
      <c r="BD867" s="114"/>
      <c r="BE867" s="114"/>
      <c r="BF867" s="114"/>
      <c r="BG867" s="114"/>
      <c r="BH867" s="114"/>
      <c r="BI867" s="114"/>
      <c r="BJ867" s="114"/>
      <c r="BK867" s="114"/>
      <c r="BL867" s="114"/>
      <c r="BM867" s="114"/>
      <c r="BN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c r="AJ868" s="114"/>
      <c r="AK868" s="114"/>
      <c r="AL868" s="114"/>
      <c r="AM868" s="114"/>
      <c r="AN868" s="114"/>
      <c r="AO868" s="114"/>
      <c r="AP868" s="114"/>
      <c r="AQ868" s="114"/>
      <c r="AR868" s="114"/>
      <c r="AS868" s="114"/>
      <c r="AT868" s="114"/>
      <c r="AU868" s="114"/>
      <c r="AV868" s="114"/>
      <c r="AW868" s="114"/>
      <c r="AX868" s="114"/>
      <c r="AY868" s="114"/>
      <c r="AZ868" s="114"/>
      <c r="BA868" s="114"/>
      <c r="BB868" s="114"/>
      <c r="BC868" s="114"/>
      <c r="BD868" s="114"/>
      <c r="BE868" s="114"/>
      <c r="BF868" s="114"/>
      <c r="BG868" s="114"/>
      <c r="BH868" s="114"/>
      <c r="BI868" s="114"/>
      <c r="BJ868" s="114"/>
      <c r="BK868" s="114"/>
      <c r="BL868" s="114"/>
      <c r="BM868" s="114"/>
      <c r="BN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c r="AJ869" s="114"/>
      <c r="AK869" s="114"/>
      <c r="AL869" s="114"/>
      <c r="AM869" s="114"/>
      <c r="AN869" s="114"/>
      <c r="AO869" s="114"/>
      <c r="AP869" s="114"/>
      <c r="AQ869" s="114"/>
      <c r="AR869" s="114"/>
      <c r="AS869" s="114"/>
      <c r="AT869" s="114"/>
      <c r="AU869" s="114"/>
      <c r="AV869" s="114"/>
      <c r="AW869" s="114"/>
      <c r="AX869" s="114"/>
      <c r="AY869" s="114"/>
      <c r="AZ869" s="114"/>
      <c r="BA869" s="114"/>
      <c r="BB869" s="114"/>
      <c r="BC869" s="114"/>
      <c r="BD869" s="114"/>
      <c r="BE869" s="114"/>
      <c r="BF869" s="114"/>
      <c r="BG869" s="114"/>
      <c r="BH869" s="114"/>
      <c r="BI869" s="114"/>
      <c r="BJ869" s="114"/>
      <c r="BK869" s="114"/>
      <c r="BL869" s="114"/>
      <c r="BM869" s="114"/>
      <c r="BN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c r="AJ870" s="114"/>
      <c r="AK870" s="114"/>
      <c r="AL870" s="114"/>
      <c r="AM870" s="114"/>
      <c r="AN870" s="114"/>
      <c r="AO870" s="114"/>
      <c r="AP870" s="114"/>
      <c r="AQ870" s="114"/>
      <c r="AR870" s="114"/>
      <c r="AS870" s="114"/>
      <c r="AT870" s="114"/>
      <c r="AU870" s="114"/>
      <c r="AV870" s="114"/>
      <c r="AW870" s="114"/>
      <c r="AX870" s="114"/>
      <c r="AY870" s="114"/>
      <c r="AZ870" s="114"/>
      <c r="BA870" s="114"/>
      <c r="BB870" s="114"/>
      <c r="BC870" s="114"/>
      <c r="BD870" s="114"/>
      <c r="BE870" s="114"/>
      <c r="BF870" s="114"/>
      <c r="BG870" s="114"/>
      <c r="BH870" s="114"/>
      <c r="BI870" s="114"/>
      <c r="BJ870" s="114"/>
      <c r="BK870" s="114"/>
      <c r="BL870" s="114"/>
      <c r="BM870" s="114"/>
      <c r="BN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c r="AJ871" s="114"/>
      <c r="AK871" s="114"/>
      <c r="AL871" s="114"/>
      <c r="AM871" s="114"/>
      <c r="AN871" s="114"/>
      <c r="AO871" s="114"/>
      <c r="AP871" s="114"/>
      <c r="AQ871" s="114"/>
      <c r="AR871" s="114"/>
      <c r="AS871" s="114"/>
      <c r="AT871" s="114"/>
      <c r="AU871" s="114"/>
      <c r="AV871" s="114"/>
      <c r="AW871" s="114"/>
      <c r="AX871" s="114"/>
      <c r="AY871" s="114"/>
      <c r="AZ871" s="114"/>
      <c r="BA871" s="114"/>
      <c r="BB871" s="114"/>
      <c r="BC871" s="114"/>
      <c r="BD871" s="114"/>
      <c r="BE871" s="114"/>
      <c r="BF871" s="114"/>
      <c r="BG871" s="114"/>
      <c r="BH871" s="114"/>
      <c r="BI871" s="114"/>
      <c r="BJ871" s="114"/>
      <c r="BK871" s="114"/>
      <c r="BL871" s="114"/>
      <c r="BM871" s="114"/>
      <c r="BN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c r="AJ872" s="114"/>
      <c r="AK872" s="114"/>
      <c r="AL872" s="114"/>
      <c r="AM872" s="114"/>
      <c r="AN872" s="114"/>
      <c r="AO872" s="114"/>
      <c r="AP872" s="114"/>
      <c r="AQ872" s="114"/>
      <c r="AR872" s="114"/>
      <c r="AS872" s="114"/>
      <c r="AT872" s="114"/>
      <c r="AU872" s="114"/>
      <c r="AV872" s="114"/>
      <c r="AW872" s="114"/>
      <c r="AX872" s="114"/>
      <c r="AY872" s="114"/>
      <c r="AZ872" s="114"/>
      <c r="BA872" s="114"/>
      <c r="BB872" s="114"/>
      <c r="BC872" s="114"/>
      <c r="BD872" s="114"/>
      <c r="BE872" s="114"/>
      <c r="BF872" s="114"/>
      <c r="BG872" s="114"/>
      <c r="BH872" s="114"/>
      <c r="BI872" s="114"/>
      <c r="BJ872" s="114"/>
      <c r="BK872" s="114"/>
      <c r="BL872" s="114"/>
      <c r="BM872" s="114"/>
      <c r="BN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c r="AJ873" s="114"/>
      <c r="AK873" s="114"/>
      <c r="AL873" s="114"/>
      <c r="AM873" s="114"/>
      <c r="AN873" s="114"/>
      <c r="AO873" s="114"/>
      <c r="AP873" s="114"/>
      <c r="AQ873" s="114"/>
      <c r="AR873" s="114"/>
      <c r="AS873" s="114"/>
      <c r="AT873" s="114"/>
      <c r="AU873" s="114"/>
      <c r="AV873" s="114"/>
      <c r="AW873" s="114"/>
      <c r="AX873" s="114"/>
      <c r="AY873" s="114"/>
      <c r="AZ873" s="114"/>
      <c r="BA873" s="114"/>
      <c r="BB873" s="114"/>
      <c r="BC873" s="114"/>
      <c r="BD873" s="114"/>
      <c r="BE873" s="114"/>
      <c r="BF873" s="114"/>
      <c r="BG873" s="114"/>
      <c r="BH873" s="114"/>
      <c r="BI873" s="114"/>
      <c r="BJ873" s="114"/>
      <c r="BK873" s="114"/>
      <c r="BL873" s="114"/>
      <c r="BM873" s="114"/>
      <c r="BN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c r="AJ874" s="114"/>
      <c r="AK874" s="114"/>
      <c r="AL874" s="114"/>
      <c r="AM874" s="114"/>
      <c r="AN874" s="114"/>
      <c r="AO874" s="114"/>
      <c r="AP874" s="114"/>
      <c r="AQ874" s="114"/>
      <c r="AR874" s="114"/>
      <c r="AS874" s="114"/>
      <c r="AT874" s="114"/>
      <c r="AU874" s="114"/>
      <c r="AV874" s="114"/>
      <c r="AW874" s="114"/>
      <c r="AX874" s="114"/>
      <c r="AY874" s="114"/>
      <c r="AZ874" s="114"/>
      <c r="BA874" s="114"/>
      <c r="BB874" s="114"/>
      <c r="BC874" s="114"/>
      <c r="BD874" s="114"/>
      <c r="BE874" s="114"/>
      <c r="BF874" s="114"/>
      <c r="BG874" s="114"/>
      <c r="BH874" s="114"/>
      <c r="BI874" s="114"/>
      <c r="BJ874" s="114"/>
      <c r="BK874" s="114"/>
      <c r="BL874" s="114"/>
      <c r="BM874" s="114"/>
      <c r="BN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c r="AJ875" s="114"/>
      <c r="AK875" s="114"/>
      <c r="AL875" s="114"/>
      <c r="AM875" s="114"/>
      <c r="AN875" s="114"/>
      <c r="AO875" s="114"/>
      <c r="AP875" s="114"/>
      <c r="AQ875" s="114"/>
      <c r="AR875" s="114"/>
      <c r="AS875" s="114"/>
      <c r="AT875" s="114"/>
      <c r="AU875" s="114"/>
      <c r="AV875" s="114"/>
      <c r="AW875" s="114"/>
      <c r="AX875" s="114"/>
      <c r="AY875" s="114"/>
      <c r="AZ875" s="114"/>
      <c r="BA875" s="114"/>
      <c r="BB875" s="114"/>
      <c r="BC875" s="114"/>
      <c r="BD875" s="114"/>
      <c r="BE875" s="114"/>
      <c r="BF875" s="114"/>
      <c r="BG875" s="114"/>
      <c r="BH875" s="114"/>
      <c r="BI875" s="114"/>
      <c r="BJ875" s="114"/>
      <c r="BK875" s="114"/>
      <c r="BL875" s="114"/>
      <c r="BM875" s="114"/>
      <c r="BN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c r="AJ876" s="114"/>
      <c r="AK876" s="114"/>
      <c r="AL876" s="114"/>
      <c r="AM876" s="114"/>
      <c r="AN876" s="114"/>
      <c r="AO876" s="114"/>
      <c r="AP876" s="114"/>
      <c r="AQ876" s="114"/>
      <c r="AR876" s="114"/>
      <c r="AS876" s="114"/>
      <c r="AT876" s="114"/>
      <c r="AU876" s="114"/>
      <c r="AV876" s="114"/>
      <c r="AW876" s="114"/>
      <c r="AX876" s="114"/>
      <c r="AY876" s="114"/>
      <c r="AZ876" s="114"/>
      <c r="BA876" s="114"/>
      <c r="BB876" s="114"/>
      <c r="BC876" s="114"/>
      <c r="BD876" s="114"/>
      <c r="BE876" s="114"/>
      <c r="BF876" s="114"/>
      <c r="BG876" s="114"/>
      <c r="BH876" s="114"/>
      <c r="BI876" s="114"/>
      <c r="BJ876" s="114"/>
      <c r="BK876" s="114"/>
      <c r="BL876" s="114"/>
      <c r="BM876" s="114"/>
      <c r="BN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c r="AJ877" s="114"/>
      <c r="AK877" s="114"/>
      <c r="AL877" s="114"/>
      <c r="AM877" s="114"/>
      <c r="AN877" s="114"/>
      <c r="AO877" s="114"/>
      <c r="AP877" s="114"/>
      <c r="AQ877" s="114"/>
      <c r="AR877" s="114"/>
      <c r="AS877" s="114"/>
      <c r="AT877" s="114"/>
      <c r="AU877" s="114"/>
      <c r="AV877" s="114"/>
      <c r="AW877" s="114"/>
      <c r="AX877" s="114"/>
      <c r="AY877" s="114"/>
      <c r="AZ877" s="114"/>
      <c r="BA877" s="114"/>
      <c r="BB877" s="114"/>
      <c r="BC877" s="114"/>
      <c r="BD877" s="114"/>
      <c r="BE877" s="114"/>
      <c r="BF877" s="114"/>
      <c r="BG877" s="114"/>
      <c r="BH877" s="114"/>
      <c r="BI877" s="114"/>
      <c r="BJ877" s="114"/>
      <c r="BK877" s="114"/>
      <c r="BL877" s="114"/>
      <c r="BM877" s="114"/>
      <c r="BN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c r="AJ878" s="114"/>
      <c r="AK878" s="114"/>
      <c r="AL878" s="114"/>
      <c r="AM878" s="114"/>
      <c r="AN878" s="114"/>
      <c r="AO878" s="114"/>
      <c r="AP878" s="114"/>
      <c r="AQ878" s="114"/>
      <c r="AR878" s="114"/>
      <c r="AS878" s="114"/>
      <c r="AT878" s="114"/>
      <c r="AU878" s="114"/>
      <c r="AV878" s="114"/>
      <c r="AW878" s="114"/>
      <c r="AX878" s="114"/>
      <c r="AY878" s="114"/>
      <c r="AZ878" s="114"/>
      <c r="BA878" s="114"/>
      <c r="BB878" s="114"/>
      <c r="BC878" s="114"/>
      <c r="BD878" s="114"/>
      <c r="BE878" s="114"/>
      <c r="BF878" s="114"/>
      <c r="BG878" s="114"/>
      <c r="BH878" s="114"/>
      <c r="BI878" s="114"/>
      <c r="BJ878" s="114"/>
      <c r="BK878" s="114"/>
      <c r="BL878" s="114"/>
      <c r="BM878" s="114"/>
      <c r="BN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c r="AJ879" s="114"/>
      <c r="AK879" s="114"/>
      <c r="AL879" s="114"/>
      <c r="AM879" s="114"/>
      <c r="AN879" s="114"/>
      <c r="AO879" s="114"/>
      <c r="AP879" s="114"/>
      <c r="AQ879" s="114"/>
      <c r="AR879" s="114"/>
      <c r="AS879" s="114"/>
      <c r="AT879" s="114"/>
      <c r="AU879" s="114"/>
      <c r="AV879" s="114"/>
      <c r="AW879" s="114"/>
      <c r="AX879" s="114"/>
      <c r="AY879" s="114"/>
      <c r="AZ879" s="114"/>
      <c r="BA879" s="114"/>
      <c r="BB879" s="114"/>
      <c r="BC879" s="114"/>
      <c r="BD879" s="114"/>
      <c r="BE879" s="114"/>
      <c r="BF879" s="114"/>
      <c r="BG879" s="114"/>
      <c r="BH879" s="114"/>
      <c r="BI879" s="114"/>
      <c r="BJ879" s="114"/>
      <c r="BK879" s="114"/>
      <c r="BL879" s="114"/>
      <c r="BM879" s="114"/>
      <c r="BN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c r="AJ880" s="114"/>
      <c r="AK880" s="114"/>
      <c r="AL880" s="114"/>
      <c r="AM880" s="114"/>
      <c r="AN880" s="114"/>
      <c r="AO880" s="114"/>
      <c r="AP880" s="114"/>
      <c r="AQ880" s="114"/>
      <c r="AR880" s="114"/>
      <c r="AS880" s="114"/>
      <c r="AT880" s="114"/>
      <c r="AU880" s="114"/>
      <c r="AV880" s="114"/>
      <c r="AW880" s="114"/>
      <c r="AX880" s="114"/>
      <c r="AY880" s="114"/>
      <c r="AZ880" s="114"/>
      <c r="BA880" s="114"/>
      <c r="BB880" s="114"/>
      <c r="BC880" s="114"/>
      <c r="BD880" s="114"/>
      <c r="BE880" s="114"/>
      <c r="BF880" s="114"/>
      <c r="BG880" s="114"/>
      <c r="BH880" s="114"/>
      <c r="BI880" s="114"/>
      <c r="BJ880" s="114"/>
      <c r="BK880" s="114"/>
      <c r="BL880" s="114"/>
      <c r="BM880" s="114"/>
      <c r="BN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c r="AJ881" s="114"/>
      <c r="AK881" s="114"/>
      <c r="AL881" s="114"/>
      <c r="AM881" s="114"/>
      <c r="AN881" s="114"/>
      <c r="AO881" s="114"/>
      <c r="AP881" s="114"/>
      <c r="AQ881" s="114"/>
      <c r="AR881" s="114"/>
      <c r="AS881" s="114"/>
      <c r="AT881" s="114"/>
      <c r="AU881" s="114"/>
      <c r="AV881" s="114"/>
      <c r="AW881" s="114"/>
      <c r="AX881" s="114"/>
      <c r="AY881" s="114"/>
      <c r="AZ881" s="114"/>
      <c r="BA881" s="114"/>
      <c r="BB881" s="114"/>
      <c r="BC881" s="114"/>
      <c r="BD881" s="114"/>
      <c r="BE881" s="114"/>
      <c r="BF881" s="114"/>
      <c r="BG881" s="114"/>
      <c r="BH881" s="114"/>
      <c r="BI881" s="114"/>
      <c r="BJ881" s="114"/>
      <c r="BK881" s="114"/>
      <c r="BL881" s="114"/>
      <c r="BM881" s="114"/>
      <c r="BN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c r="AJ882" s="114"/>
      <c r="AK882" s="114"/>
      <c r="AL882" s="114"/>
      <c r="AM882" s="114"/>
      <c r="AN882" s="114"/>
      <c r="AO882" s="114"/>
      <c r="AP882" s="114"/>
      <c r="AQ882" s="114"/>
      <c r="AR882" s="114"/>
      <c r="AS882" s="114"/>
      <c r="AT882" s="114"/>
      <c r="AU882" s="114"/>
      <c r="AV882" s="114"/>
      <c r="AW882" s="114"/>
      <c r="AX882" s="114"/>
      <c r="AY882" s="114"/>
      <c r="AZ882" s="114"/>
      <c r="BA882" s="114"/>
      <c r="BB882" s="114"/>
      <c r="BC882" s="114"/>
      <c r="BD882" s="114"/>
      <c r="BE882" s="114"/>
      <c r="BF882" s="114"/>
      <c r="BG882" s="114"/>
      <c r="BH882" s="114"/>
      <c r="BI882" s="114"/>
      <c r="BJ882" s="114"/>
      <c r="BK882" s="114"/>
      <c r="BL882" s="114"/>
      <c r="BM882" s="114"/>
      <c r="BN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c r="AJ883" s="114"/>
      <c r="AK883" s="114"/>
      <c r="AL883" s="114"/>
      <c r="AM883" s="114"/>
      <c r="AN883" s="114"/>
      <c r="AO883" s="114"/>
      <c r="AP883" s="114"/>
      <c r="AQ883" s="114"/>
      <c r="AR883" s="114"/>
      <c r="AS883" s="114"/>
      <c r="AT883" s="114"/>
      <c r="AU883" s="114"/>
      <c r="AV883" s="114"/>
      <c r="AW883" s="114"/>
      <c r="AX883" s="114"/>
      <c r="AY883" s="114"/>
      <c r="AZ883" s="114"/>
      <c r="BA883" s="114"/>
      <c r="BB883" s="114"/>
      <c r="BC883" s="114"/>
      <c r="BD883" s="114"/>
      <c r="BE883" s="114"/>
      <c r="BF883" s="114"/>
      <c r="BG883" s="114"/>
      <c r="BH883" s="114"/>
      <c r="BI883" s="114"/>
      <c r="BJ883" s="114"/>
      <c r="BK883" s="114"/>
      <c r="BL883" s="114"/>
      <c r="BM883" s="114"/>
      <c r="BN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c r="AJ884" s="114"/>
      <c r="AK884" s="114"/>
      <c r="AL884" s="114"/>
      <c r="AM884" s="114"/>
      <c r="AN884" s="114"/>
      <c r="AO884" s="114"/>
      <c r="AP884" s="114"/>
      <c r="AQ884" s="114"/>
      <c r="AR884" s="114"/>
      <c r="AS884" s="114"/>
      <c r="AT884" s="114"/>
      <c r="AU884" s="114"/>
      <c r="AV884" s="114"/>
      <c r="AW884" s="114"/>
      <c r="AX884" s="114"/>
      <c r="AY884" s="114"/>
      <c r="AZ884" s="114"/>
      <c r="BA884" s="114"/>
      <c r="BB884" s="114"/>
      <c r="BC884" s="114"/>
      <c r="BD884" s="114"/>
      <c r="BE884" s="114"/>
      <c r="BF884" s="114"/>
      <c r="BG884" s="114"/>
      <c r="BH884" s="114"/>
      <c r="BI884" s="114"/>
      <c r="BJ884" s="114"/>
      <c r="BK884" s="114"/>
      <c r="BL884" s="114"/>
      <c r="BM884" s="114"/>
      <c r="BN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c r="AJ885" s="114"/>
      <c r="AK885" s="114"/>
      <c r="AL885" s="114"/>
      <c r="AM885" s="114"/>
      <c r="AN885" s="114"/>
      <c r="AO885" s="114"/>
      <c r="AP885" s="114"/>
      <c r="AQ885" s="114"/>
      <c r="AR885" s="114"/>
      <c r="AS885" s="114"/>
      <c r="AT885" s="114"/>
      <c r="AU885" s="114"/>
      <c r="AV885" s="114"/>
      <c r="AW885" s="114"/>
      <c r="AX885" s="114"/>
      <c r="AY885" s="114"/>
      <c r="AZ885" s="114"/>
      <c r="BA885" s="114"/>
      <c r="BB885" s="114"/>
      <c r="BC885" s="114"/>
      <c r="BD885" s="114"/>
      <c r="BE885" s="114"/>
      <c r="BF885" s="114"/>
      <c r="BG885" s="114"/>
      <c r="BH885" s="114"/>
      <c r="BI885" s="114"/>
      <c r="BJ885" s="114"/>
      <c r="BK885" s="114"/>
      <c r="BL885" s="114"/>
      <c r="BM885" s="114"/>
      <c r="BN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c r="AJ886" s="114"/>
      <c r="AK886" s="114"/>
      <c r="AL886" s="114"/>
      <c r="AM886" s="114"/>
      <c r="AN886" s="114"/>
      <c r="AO886" s="114"/>
      <c r="AP886" s="114"/>
      <c r="AQ886" s="114"/>
      <c r="AR886" s="114"/>
      <c r="AS886" s="114"/>
      <c r="AT886" s="114"/>
      <c r="AU886" s="114"/>
      <c r="AV886" s="114"/>
      <c r="AW886" s="114"/>
      <c r="AX886" s="114"/>
      <c r="AY886" s="114"/>
      <c r="AZ886" s="114"/>
      <c r="BA886" s="114"/>
      <c r="BB886" s="114"/>
      <c r="BC886" s="114"/>
      <c r="BD886" s="114"/>
      <c r="BE886" s="114"/>
      <c r="BF886" s="114"/>
      <c r="BG886" s="114"/>
      <c r="BH886" s="114"/>
      <c r="BI886" s="114"/>
      <c r="BJ886" s="114"/>
      <c r="BK886" s="114"/>
      <c r="BL886" s="114"/>
      <c r="BM886" s="114"/>
      <c r="BN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c r="AJ887" s="114"/>
      <c r="AK887" s="114"/>
      <c r="AL887" s="114"/>
      <c r="AM887" s="114"/>
      <c r="AN887" s="114"/>
      <c r="AO887" s="114"/>
      <c r="AP887" s="114"/>
      <c r="AQ887" s="114"/>
      <c r="AR887" s="114"/>
      <c r="AS887" s="114"/>
      <c r="AT887" s="114"/>
      <c r="AU887" s="114"/>
      <c r="AV887" s="114"/>
      <c r="AW887" s="114"/>
      <c r="AX887" s="114"/>
      <c r="AY887" s="114"/>
      <c r="AZ887" s="114"/>
      <c r="BA887" s="114"/>
      <c r="BB887" s="114"/>
      <c r="BC887" s="114"/>
      <c r="BD887" s="114"/>
      <c r="BE887" s="114"/>
      <c r="BF887" s="114"/>
      <c r="BG887" s="114"/>
      <c r="BH887" s="114"/>
      <c r="BI887" s="114"/>
      <c r="BJ887" s="114"/>
      <c r="BK887" s="114"/>
      <c r="BL887" s="114"/>
      <c r="BM887" s="114"/>
      <c r="BN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c r="AJ888" s="114"/>
      <c r="AK888" s="114"/>
      <c r="AL888" s="114"/>
      <c r="AM888" s="114"/>
      <c r="AN888" s="114"/>
      <c r="AO888" s="114"/>
      <c r="AP888" s="114"/>
      <c r="AQ888" s="114"/>
      <c r="AR888" s="114"/>
      <c r="AS888" s="114"/>
      <c r="AT888" s="114"/>
      <c r="AU888" s="114"/>
      <c r="AV888" s="114"/>
      <c r="AW888" s="114"/>
      <c r="AX888" s="114"/>
      <c r="AY888" s="114"/>
      <c r="AZ888" s="114"/>
      <c r="BA888" s="114"/>
      <c r="BB888" s="114"/>
      <c r="BC888" s="114"/>
      <c r="BD888" s="114"/>
      <c r="BE888" s="114"/>
      <c r="BF888" s="114"/>
      <c r="BG888" s="114"/>
      <c r="BH888" s="114"/>
      <c r="BI888" s="114"/>
      <c r="BJ888" s="114"/>
      <c r="BK888" s="114"/>
      <c r="BL888" s="114"/>
      <c r="BM888" s="114"/>
      <c r="BN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c r="AJ889" s="114"/>
      <c r="AK889" s="114"/>
      <c r="AL889" s="114"/>
      <c r="AM889" s="114"/>
      <c r="AN889" s="114"/>
      <c r="AO889" s="114"/>
      <c r="AP889" s="114"/>
      <c r="AQ889" s="114"/>
      <c r="AR889" s="114"/>
      <c r="AS889" s="114"/>
      <c r="AT889" s="114"/>
      <c r="AU889" s="114"/>
      <c r="AV889" s="114"/>
      <c r="AW889" s="114"/>
      <c r="AX889" s="114"/>
      <c r="AY889" s="114"/>
      <c r="AZ889" s="114"/>
      <c r="BA889" s="114"/>
      <c r="BB889" s="114"/>
      <c r="BC889" s="114"/>
      <c r="BD889" s="114"/>
      <c r="BE889" s="114"/>
      <c r="BF889" s="114"/>
      <c r="BG889" s="114"/>
      <c r="BH889" s="114"/>
      <c r="BI889" s="114"/>
      <c r="BJ889" s="114"/>
      <c r="BK889" s="114"/>
      <c r="BL889" s="114"/>
      <c r="BM889" s="114"/>
      <c r="BN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c r="AJ890" s="114"/>
      <c r="AK890" s="114"/>
      <c r="AL890" s="114"/>
      <c r="AM890" s="114"/>
      <c r="AN890" s="114"/>
      <c r="AO890" s="114"/>
      <c r="AP890" s="114"/>
      <c r="AQ890" s="114"/>
      <c r="AR890" s="114"/>
      <c r="AS890" s="114"/>
      <c r="AT890" s="114"/>
      <c r="AU890" s="114"/>
      <c r="AV890" s="114"/>
      <c r="AW890" s="114"/>
      <c r="AX890" s="114"/>
      <c r="AY890" s="114"/>
      <c r="AZ890" s="114"/>
      <c r="BA890" s="114"/>
      <c r="BB890" s="114"/>
      <c r="BC890" s="114"/>
      <c r="BD890" s="114"/>
      <c r="BE890" s="114"/>
      <c r="BF890" s="114"/>
      <c r="BG890" s="114"/>
      <c r="BH890" s="114"/>
      <c r="BI890" s="114"/>
      <c r="BJ890" s="114"/>
      <c r="BK890" s="114"/>
      <c r="BL890" s="114"/>
      <c r="BM890" s="114"/>
      <c r="BN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c r="AJ891" s="114"/>
      <c r="AK891" s="114"/>
      <c r="AL891" s="114"/>
      <c r="AM891" s="114"/>
      <c r="AN891" s="114"/>
      <c r="AO891" s="114"/>
      <c r="AP891" s="114"/>
      <c r="AQ891" s="114"/>
      <c r="AR891" s="114"/>
      <c r="AS891" s="114"/>
      <c r="AT891" s="114"/>
      <c r="AU891" s="114"/>
      <c r="AV891" s="114"/>
      <c r="AW891" s="114"/>
      <c r="AX891" s="114"/>
      <c r="AY891" s="114"/>
      <c r="AZ891" s="114"/>
      <c r="BA891" s="114"/>
      <c r="BB891" s="114"/>
      <c r="BC891" s="114"/>
      <c r="BD891" s="114"/>
      <c r="BE891" s="114"/>
      <c r="BF891" s="114"/>
      <c r="BG891" s="114"/>
      <c r="BH891" s="114"/>
      <c r="BI891" s="114"/>
      <c r="BJ891" s="114"/>
      <c r="BK891" s="114"/>
      <c r="BL891" s="114"/>
      <c r="BM891" s="114"/>
      <c r="BN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c r="AJ892" s="114"/>
      <c r="AK892" s="114"/>
      <c r="AL892" s="114"/>
      <c r="AM892" s="114"/>
      <c r="AN892" s="114"/>
      <c r="AO892" s="114"/>
      <c r="AP892" s="114"/>
      <c r="AQ892" s="114"/>
      <c r="AR892" s="114"/>
      <c r="AS892" s="114"/>
      <c r="AT892" s="114"/>
      <c r="AU892" s="114"/>
      <c r="AV892" s="114"/>
      <c r="AW892" s="114"/>
      <c r="AX892" s="114"/>
      <c r="AY892" s="114"/>
      <c r="AZ892" s="114"/>
      <c r="BA892" s="114"/>
      <c r="BB892" s="114"/>
      <c r="BC892" s="114"/>
      <c r="BD892" s="114"/>
      <c r="BE892" s="114"/>
      <c r="BF892" s="114"/>
      <c r="BG892" s="114"/>
      <c r="BH892" s="114"/>
      <c r="BI892" s="114"/>
      <c r="BJ892" s="114"/>
      <c r="BK892" s="114"/>
      <c r="BL892" s="114"/>
      <c r="BM892" s="114"/>
      <c r="BN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c r="AJ893" s="114"/>
      <c r="AK893" s="114"/>
      <c r="AL893" s="114"/>
      <c r="AM893" s="114"/>
      <c r="AN893" s="114"/>
      <c r="AO893" s="114"/>
      <c r="AP893" s="114"/>
      <c r="AQ893" s="114"/>
      <c r="AR893" s="114"/>
      <c r="AS893" s="114"/>
      <c r="AT893" s="114"/>
      <c r="AU893" s="114"/>
      <c r="AV893" s="114"/>
      <c r="AW893" s="114"/>
      <c r="AX893" s="114"/>
      <c r="AY893" s="114"/>
      <c r="AZ893" s="114"/>
      <c r="BA893" s="114"/>
      <c r="BB893" s="114"/>
      <c r="BC893" s="114"/>
      <c r="BD893" s="114"/>
      <c r="BE893" s="114"/>
      <c r="BF893" s="114"/>
      <c r="BG893" s="114"/>
      <c r="BH893" s="114"/>
      <c r="BI893" s="114"/>
      <c r="BJ893" s="114"/>
      <c r="BK893" s="114"/>
      <c r="BL893" s="114"/>
      <c r="BM893" s="114"/>
      <c r="BN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c r="AJ894" s="114"/>
      <c r="AK894" s="114"/>
      <c r="AL894" s="114"/>
      <c r="AM894" s="114"/>
      <c r="AN894" s="114"/>
      <c r="AO894" s="114"/>
      <c r="AP894" s="114"/>
      <c r="AQ894" s="114"/>
      <c r="AR894" s="114"/>
      <c r="AS894" s="114"/>
      <c r="AT894" s="114"/>
      <c r="AU894" s="114"/>
      <c r="AV894" s="114"/>
      <c r="AW894" s="114"/>
      <c r="AX894" s="114"/>
      <c r="AY894" s="114"/>
      <c r="AZ894" s="114"/>
      <c r="BA894" s="114"/>
      <c r="BB894" s="114"/>
      <c r="BC894" s="114"/>
      <c r="BD894" s="114"/>
      <c r="BE894" s="114"/>
      <c r="BF894" s="114"/>
      <c r="BG894" s="114"/>
      <c r="BH894" s="114"/>
      <c r="BI894" s="114"/>
      <c r="BJ894" s="114"/>
      <c r="BK894" s="114"/>
      <c r="BL894" s="114"/>
      <c r="BM894" s="114"/>
      <c r="BN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c r="AJ895" s="114"/>
      <c r="AK895" s="114"/>
      <c r="AL895" s="114"/>
      <c r="AM895" s="114"/>
      <c r="AN895" s="114"/>
      <c r="AO895" s="114"/>
      <c r="AP895" s="114"/>
      <c r="AQ895" s="114"/>
      <c r="AR895" s="114"/>
      <c r="AS895" s="114"/>
      <c r="AT895" s="114"/>
      <c r="AU895" s="114"/>
      <c r="AV895" s="114"/>
      <c r="AW895" s="114"/>
      <c r="AX895" s="114"/>
      <c r="AY895" s="114"/>
      <c r="AZ895" s="114"/>
      <c r="BA895" s="114"/>
      <c r="BB895" s="114"/>
      <c r="BC895" s="114"/>
      <c r="BD895" s="114"/>
      <c r="BE895" s="114"/>
      <c r="BF895" s="114"/>
      <c r="BG895" s="114"/>
      <c r="BH895" s="114"/>
      <c r="BI895" s="114"/>
      <c r="BJ895" s="114"/>
      <c r="BK895" s="114"/>
      <c r="BL895" s="114"/>
      <c r="BM895" s="114"/>
      <c r="BN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c r="AJ896" s="114"/>
      <c r="AK896" s="114"/>
      <c r="AL896" s="114"/>
      <c r="AM896" s="114"/>
      <c r="AN896" s="114"/>
      <c r="AO896" s="114"/>
      <c r="AP896" s="114"/>
      <c r="AQ896" s="114"/>
      <c r="AR896" s="114"/>
      <c r="AS896" s="114"/>
      <c r="AT896" s="114"/>
      <c r="AU896" s="114"/>
      <c r="AV896" s="114"/>
      <c r="AW896" s="114"/>
      <c r="AX896" s="114"/>
      <c r="AY896" s="114"/>
      <c r="AZ896" s="114"/>
      <c r="BA896" s="114"/>
      <c r="BB896" s="114"/>
      <c r="BC896" s="114"/>
      <c r="BD896" s="114"/>
      <c r="BE896" s="114"/>
      <c r="BF896" s="114"/>
      <c r="BG896" s="114"/>
      <c r="BH896" s="114"/>
      <c r="BI896" s="114"/>
      <c r="BJ896" s="114"/>
      <c r="BK896" s="114"/>
      <c r="BL896" s="114"/>
      <c r="BM896" s="114"/>
      <c r="BN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c r="AJ897" s="114"/>
      <c r="AK897" s="114"/>
      <c r="AL897" s="114"/>
      <c r="AM897" s="114"/>
      <c r="AN897" s="114"/>
      <c r="AO897" s="114"/>
      <c r="AP897" s="114"/>
      <c r="AQ897" s="114"/>
      <c r="AR897" s="114"/>
      <c r="AS897" s="114"/>
      <c r="AT897" s="114"/>
      <c r="AU897" s="114"/>
      <c r="AV897" s="114"/>
      <c r="AW897" s="114"/>
      <c r="AX897" s="114"/>
      <c r="AY897" s="114"/>
      <c r="AZ897" s="114"/>
      <c r="BA897" s="114"/>
      <c r="BB897" s="114"/>
      <c r="BC897" s="114"/>
      <c r="BD897" s="114"/>
      <c r="BE897" s="114"/>
      <c r="BF897" s="114"/>
      <c r="BG897" s="114"/>
      <c r="BH897" s="114"/>
      <c r="BI897" s="114"/>
      <c r="BJ897" s="114"/>
      <c r="BK897" s="114"/>
      <c r="BL897" s="114"/>
      <c r="BM897" s="114"/>
      <c r="BN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c r="AJ898" s="114"/>
      <c r="AK898" s="114"/>
      <c r="AL898" s="114"/>
      <c r="AM898" s="114"/>
      <c r="AN898" s="114"/>
      <c r="AO898" s="114"/>
      <c r="AP898" s="114"/>
      <c r="AQ898" s="114"/>
      <c r="AR898" s="114"/>
      <c r="AS898" s="114"/>
      <c r="AT898" s="114"/>
      <c r="AU898" s="114"/>
      <c r="AV898" s="114"/>
      <c r="AW898" s="114"/>
      <c r="AX898" s="114"/>
      <c r="AY898" s="114"/>
      <c r="AZ898" s="114"/>
      <c r="BA898" s="114"/>
      <c r="BB898" s="114"/>
      <c r="BC898" s="114"/>
      <c r="BD898" s="114"/>
      <c r="BE898" s="114"/>
      <c r="BF898" s="114"/>
      <c r="BG898" s="114"/>
      <c r="BH898" s="114"/>
      <c r="BI898" s="114"/>
      <c r="BJ898" s="114"/>
      <c r="BK898" s="114"/>
      <c r="BL898" s="114"/>
      <c r="BM898" s="114"/>
      <c r="BN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c r="AJ899" s="114"/>
      <c r="AK899" s="114"/>
      <c r="AL899" s="114"/>
      <c r="AM899" s="114"/>
      <c r="AN899" s="114"/>
      <c r="AO899" s="114"/>
      <c r="AP899" s="114"/>
      <c r="AQ899" s="114"/>
      <c r="AR899" s="114"/>
      <c r="AS899" s="114"/>
      <c r="AT899" s="114"/>
      <c r="AU899" s="114"/>
      <c r="AV899" s="114"/>
      <c r="AW899" s="114"/>
      <c r="AX899" s="114"/>
      <c r="AY899" s="114"/>
      <c r="AZ899" s="114"/>
      <c r="BA899" s="114"/>
      <c r="BB899" s="114"/>
      <c r="BC899" s="114"/>
      <c r="BD899" s="114"/>
      <c r="BE899" s="114"/>
      <c r="BF899" s="114"/>
      <c r="BG899" s="114"/>
      <c r="BH899" s="114"/>
      <c r="BI899" s="114"/>
      <c r="BJ899" s="114"/>
      <c r="BK899" s="114"/>
      <c r="BL899" s="114"/>
      <c r="BM899" s="114"/>
      <c r="BN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c r="AJ900" s="114"/>
      <c r="AK900" s="114"/>
      <c r="AL900" s="114"/>
      <c r="AM900" s="114"/>
      <c r="AN900" s="114"/>
      <c r="AO900" s="114"/>
      <c r="AP900" s="114"/>
      <c r="AQ900" s="114"/>
      <c r="AR900" s="114"/>
      <c r="AS900" s="114"/>
      <c r="AT900" s="114"/>
      <c r="AU900" s="114"/>
      <c r="AV900" s="114"/>
      <c r="AW900" s="114"/>
      <c r="AX900" s="114"/>
      <c r="AY900" s="114"/>
      <c r="AZ900" s="114"/>
      <c r="BA900" s="114"/>
      <c r="BB900" s="114"/>
      <c r="BC900" s="114"/>
      <c r="BD900" s="114"/>
      <c r="BE900" s="114"/>
      <c r="BF900" s="114"/>
      <c r="BG900" s="114"/>
      <c r="BH900" s="114"/>
      <c r="BI900" s="114"/>
      <c r="BJ900" s="114"/>
      <c r="BK900" s="114"/>
      <c r="BL900" s="114"/>
      <c r="BM900" s="114"/>
      <c r="BN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c r="AJ901" s="114"/>
      <c r="AK901" s="114"/>
      <c r="AL901" s="114"/>
      <c r="AM901" s="114"/>
      <c r="AN901" s="114"/>
      <c r="AO901" s="114"/>
      <c r="AP901" s="114"/>
      <c r="AQ901" s="114"/>
      <c r="AR901" s="114"/>
      <c r="AS901" s="114"/>
      <c r="AT901" s="114"/>
      <c r="AU901" s="114"/>
      <c r="AV901" s="114"/>
      <c r="AW901" s="114"/>
      <c r="AX901" s="114"/>
      <c r="AY901" s="114"/>
      <c r="AZ901" s="114"/>
      <c r="BA901" s="114"/>
      <c r="BB901" s="114"/>
      <c r="BC901" s="114"/>
      <c r="BD901" s="114"/>
      <c r="BE901" s="114"/>
      <c r="BF901" s="114"/>
      <c r="BG901" s="114"/>
      <c r="BH901" s="114"/>
      <c r="BI901" s="114"/>
      <c r="BJ901" s="114"/>
      <c r="BK901" s="114"/>
      <c r="BL901" s="114"/>
      <c r="BM901" s="114"/>
      <c r="BN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c r="AJ902" s="114"/>
      <c r="AK902" s="114"/>
      <c r="AL902" s="114"/>
      <c r="AM902" s="114"/>
      <c r="AN902" s="114"/>
      <c r="AO902" s="114"/>
      <c r="AP902" s="114"/>
      <c r="AQ902" s="114"/>
      <c r="AR902" s="114"/>
      <c r="AS902" s="114"/>
      <c r="AT902" s="114"/>
      <c r="AU902" s="114"/>
      <c r="AV902" s="114"/>
      <c r="AW902" s="114"/>
      <c r="AX902" s="114"/>
      <c r="AY902" s="114"/>
      <c r="AZ902" s="114"/>
      <c r="BA902" s="114"/>
      <c r="BB902" s="114"/>
      <c r="BC902" s="114"/>
      <c r="BD902" s="114"/>
      <c r="BE902" s="114"/>
      <c r="BF902" s="114"/>
      <c r="BG902" s="114"/>
      <c r="BH902" s="114"/>
      <c r="BI902" s="114"/>
      <c r="BJ902" s="114"/>
      <c r="BK902" s="114"/>
      <c r="BL902" s="114"/>
      <c r="BM902" s="114"/>
      <c r="BN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c r="AJ903" s="114"/>
      <c r="AK903" s="114"/>
      <c r="AL903" s="114"/>
      <c r="AM903" s="114"/>
      <c r="AN903" s="114"/>
      <c r="AO903" s="114"/>
      <c r="AP903" s="114"/>
      <c r="AQ903" s="114"/>
      <c r="AR903" s="114"/>
      <c r="AS903" s="114"/>
      <c r="AT903" s="114"/>
      <c r="AU903" s="114"/>
      <c r="AV903" s="114"/>
      <c r="AW903" s="114"/>
      <c r="AX903" s="114"/>
      <c r="AY903" s="114"/>
      <c r="AZ903" s="114"/>
      <c r="BA903" s="114"/>
      <c r="BB903" s="114"/>
      <c r="BC903" s="114"/>
      <c r="BD903" s="114"/>
      <c r="BE903" s="114"/>
      <c r="BF903" s="114"/>
      <c r="BG903" s="114"/>
      <c r="BH903" s="114"/>
      <c r="BI903" s="114"/>
      <c r="BJ903" s="114"/>
      <c r="BK903" s="114"/>
      <c r="BL903" s="114"/>
      <c r="BM903" s="114"/>
      <c r="BN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c r="AJ904" s="114"/>
      <c r="AK904" s="114"/>
      <c r="AL904" s="114"/>
      <c r="AM904" s="114"/>
      <c r="AN904" s="114"/>
      <c r="AO904" s="114"/>
      <c r="AP904" s="114"/>
      <c r="AQ904" s="114"/>
      <c r="AR904" s="114"/>
      <c r="AS904" s="114"/>
      <c r="AT904" s="114"/>
      <c r="AU904" s="114"/>
      <c r="AV904" s="114"/>
      <c r="AW904" s="114"/>
      <c r="AX904" s="114"/>
      <c r="AY904" s="114"/>
      <c r="AZ904" s="114"/>
      <c r="BA904" s="114"/>
      <c r="BB904" s="114"/>
      <c r="BC904" s="114"/>
      <c r="BD904" s="114"/>
      <c r="BE904" s="114"/>
      <c r="BF904" s="114"/>
      <c r="BG904" s="114"/>
      <c r="BH904" s="114"/>
      <c r="BI904" s="114"/>
      <c r="BJ904" s="114"/>
      <c r="BK904" s="114"/>
      <c r="BL904" s="114"/>
      <c r="BM904" s="114"/>
      <c r="BN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c r="AJ905" s="114"/>
      <c r="AK905" s="114"/>
      <c r="AL905" s="114"/>
      <c r="AM905" s="114"/>
      <c r="AN905" s="114"/>
      <c r="AO905" s="114"/>
      <c r="AP905" s="114"/>
      <c r="AQ905" s="114"/>
      <c r="AR905" s="114"/>
      <c r="AS905" s="114"/>
      <c r="AT905" s="114"/>
      <c r="AU905" s="114"/>
      <c r="AV905" s="114"/>
      <c r="AW905" s="114"/>
      <c r="AX905" s="114"/>
      <c r="AY905" s="114"/>
      <c r="AZ905" s="114"/>
      <c r="BA905" s="114"/>
      <c r="BB905" s="114"/>
      <c r="BC905" s="114"/>
      <c r="BD905" s="114"/>
      <c r="BE905" s="114"/>
      <c r="BF905" s="114"/>
      <c r="BG905" s="114"/>
      <c r="BH905" s="114"/>
      <c r="BI905" s="114"/>
      <c r="BJ905" s="114"/>
      <c r="BK905" s="114"/>
      <c r="BL905" s="114"/>
      <c r="BM905" s="114"/>
      <c r="BN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c r="AJ906" s="114"/>
      <c r="AK906" s="114"/>
      <c r="AL906" s="114"/>
      <c r="AM906" s="114"/>
      <c r="AN906" s="114"/>
      <c r="AO906" s="114"/>
      <c r="AP906" s="114"/>
      <c r="AQ906" s="114"/>
      <c r="AR906" s="114"/>
      <c r="AS906" s="114"/>
      <c r="AT906" s="114"/>
      <c r="AU906" s="114"/>
      <c r="AV906" s="114"/>
      <c r="AW906" s="114"/>
      <c r="AX906" s="114"/>
      <c r="AY906" s="114"/>
      <c r="AZ906" s="114"/>
      <c r="BA906" s="114"/>
      <c r="BB906" s="114"/>
      <c r="BC906" s="114"/>
      <c r="BD906" s="114"/>
      <c r="BE906" s="114"/>
      <c r="BF906" s="114"/>
      <c r="BG906" s="114"/>
      <c r="BH906" s="114"/>
      <c r="BI906" s="114"/>
      <c r="BJ906" s="114"/>
      <c r="BK906" s="114"/>
      <c r="BL906" s="114"/>
      <c r="BM906" s="114"/>
      <c r="BN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c r="AJ907" s="114"/>
      <c r="AK907" s="114"/>
      <c r="AL907" s="114"/>
      <c r="AM907" s="114"/>
      <c r="AN907" s="114"/>
      <c r="AO907" s="114"/>
      <c r="AP907" s="114"/>
      <c r="AQ907" s="114"/>
      <c r="AR907" s="114"/>
      <c r="AS907" s="114"/>
      <c r="AT907" s="114"/>
      <c r="AU907" s="114"/>
      <c r="AV907" s="114"/>
      <c r="AW907" s="114"/>
      <c r="AX907" s="114"/>
      <c r="AY907" s="114"/>
      <c r="AZ907" s="114"/>
      <c r="BA907" s="114"/>
      <c r="BB907" s="114"/>
      <c r="BC907" s="114"/>
      <c r="BD907" s="114"/>
      <c r="BE907" s="114"/>
      <c r="BF907" s="114"/>
      <c r="BG907" s="114"/>
      <c r="BH907" s="114"/>
      <c r="BI907" s="114"/>
      <c r="BJ907" s="114"/>
      <c r="BK907" s="114"/>
      <c r="BL907" s="114"/>
      <c r="BM907" s="114"/>
      <c r="BN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c r="AJ908" s="114"/>
      <c r="AK908" s="114"/>
      <c r="AL908" s="114"/>
      <c r="AM908" s="114"/>
      <c r="AN908" s="114"/>
      <c r="AO908" s="114"/>
      <c r="AP908" s="114"/>
      <c r="AQ908" s="114"/>
      <c r="AR908" s="114"/>
      <c r="AS908" s="114"/>
      <c r="AT908" s="114"/>
      <c r="AU908" s="114"/>
      <c r="AV908" s="114"/>
      <c r="AW908" s="114"/>
      <c r="AX908" s="114"/>
      <c r="AY908" s="114"/>
      <c r="AZ908" s="114"/>
      <c r="BA908" s="114"/>
      <c r="BB908" s="114"/>
      <c r="BC908" s="114"/>
      <c r="BD908" s="114"/>
      <c r="BE908" s="114"/>
      <c r="BF908" s="114"/>
      <c r="BG908" s="114"/>
      <c r="BH908" s="114"/>
      <c r="BI908" s="114"/>
      <c r="BJ908" s="114"/>
      <c r="BK908" s="114"/>
      <c r="BL908" s="114"/>
      <c r="BM908" s="114"/>
      <c r="BN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c r="AJ909" s="114"/>
      <c r="AK909" s="114"/>
      <c r="AL909" s="114"/>
      <c r="AM909" s="114"/>
      <c r="AN909" s="114"/>
      <c r="AO909" s="114"/>
      <c r="AP909" s="114"/>
      <c r="AQ909" s="114"/>
      <c r="AR909" s="114"/>
      <c r="AS909" s="114"/>
      <c r="AT909" s="114"/>
      <c r="AU909" s="114"/>
      <c r="AV909" s="114"/>
      <c r="AW909" s="114"/>
      <c r="AX909" s="114"/>
      <c r="AY909" s="114"/>
      <c r="AZ909" s="114"/>
      <c r="BA909" s="114"/>
      <c r="BB909" s="114"/>
      <c r="BC909" s="114"/>
      <c r="BD909" s="114"/>
      <c r="BE909" s="114"/>
      <c r="BF909" s="114"/>
      <c r="BG909" s="114"/>
      <c r="BH909" s="114"/>
      <c r="BI909" s="114"/>
      <c r="BJ909" s="114"/>
      <c r="BK909" s="114"/>
      <c r="BL909" s="114"/>
      <c r="BM909" s="114"/>
      <c r="BN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c r="AJ910" s="114"/>
      <c r="AK910" s="114"/>
      <c r="AL910" s="114"/>
      <c r="AM910" s="114"/>
      <c r="AN910" s="114"/>
      <c r="AO910" s="114"/>
      <c r="AP910" s="114"/>
      <c r="AQ910" s="114"/>
      <c r="AR910" s="114"/>
      <c r="AS910" s="114"/>
      <c r="AT910" s="114"/>
      <c r="AU910" s="114"/>
      <c r="AV910" s="114"/>
      <c r="AW910" s="114"/>
      <c r="AX910" s="114"/>
      <c r="AY910" s="114"/>
      <c r="AZ910" s="114"/>
      <c r="BA910" s="114"/>
      <c r="BB910" s="114"/>
      <c r="BC910" s="114"/>
      <c r="BD910" s="114"/>
      <c r="BE910" s="114"/>
      <c r="BF910" s="114"/>
      <c r="BG910" s="114"/>
      <c r="BH910" s="114"/>
      <c r="BI910" s="114"/>
      <c r="BJ910" s="114"/>
      <c r="BK910" s="114"/>
      <c r="BL910" s="114"/>
      <c r="BM910" s="114"/>
      <c r="BN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c r="AJ911" s="114"/>
      <c r="AK911" s="114"/>
      <c r="AL911" s="114"/>
      <c r="AM911" s="114"/>
      <c r="AN911" s="114"/>
      <c r="AO911" s="114"/>
      <c r="AP911" s="114"/>
      <c r="AQ911" s="114"/>
      <c r="AR911" s="114"/>
      <c r="AS911" s="114"/>
      <c r="AT911" s="114"/>
      <c r="AU911" s="114"/>
      <c r="AV911" s="114"/>
      <c r="AW911" s="114"/>
      <c r="AX911" s="114"/>
      <c r="AY911" s="114"/>
      <c r="AZ911" s="114"/>
      <c r="BA911" s="114"/>
      <c r="BB911" s="114"/>
      <c r="BC911" s="114"/>
      <c r="BD911" s="114"/>
      <c r="BE911" s="114"/>
      <c r="BF911" s="114"/>
      <c r="BG911" s="114"/>
      <c r="BH911" s="114"/>
      <c r="BI911" s="114"/>
      <c r="BJ911" s="114"/>
      <c r="BK911" s="114"/>
      <c r="BL911" s="114"/>
      <c r="BM911" s="114"/>
      <c r="BN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c r="AJ912" s="114"/>
      <c r="AK912" s="114"/>
      <c r="AL912" s="114"/>
      <c r="AM912" s="114"/>
      <c r="AN912" s="114"/>
      <c r="AO912" s="114"/>
      <c r="AP912" s="114"/>
      <c r="AQ912" s="114"/>
      <c r="AR912" s="114"/>
      <c r="AS912" s="114"/>
      <c r="AT912" s="114"/>
      <c r="AU912" s="114"/>
      <c r="AV912" s="114"/>
      <c r="AW912" s="114"/>
      <c r="AX912" s="114"/>
      <c r="AY912" s="114"/>
      <c r="AZ912" s="114"/>
      <c r="BA912" s="114"/>
      <c r="BB912" s="114"/>
      <c r="BC912" s="114"/>
      <c r="BD912" s="114"/>
      <c r="BE912" s="114"/>
      <c r="BF912" s="114"/>
      <c r="BG912" s="114"/>
      <c r="BH912" s="114"/>
      <c r="BI912" s="114"/>
      <c r="BJ912" s="114"/>
      <c r="BK912" s="114"/>
      <c r="BL912" s="114"/>
      <c r="BM912" s="114"/>
      <c r="BN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c r="AJ913" s="114"/>
      <c r="AK913" s="114"/>
      <c r="AL913" s="114"/>
      <c r="AM913" s="114"/>
      <c r="AN913" s="114"/>
      <c r="AO913" s="114"/>
      <c r="AP913" s="114"/>
      <c r="AQ913" s="114"/>
      <c r="AR913" s="114"/>
      <c r="AS913" s="114"/>
      <c r="AT913" s="114"/>
      <c r="AU913" s="114"/>
      <c r="AV913" s="114"/>
      <c r="AW913" s="114"/>
      <c r="AX913" s="114"/>
      <c r="AY913" s="114"/>
      <c r="AZ913" s="114"/>
      <c r="BA913" s="114"/>
      <c r="BB913" s="114"/>
      <c r="BC913" s="114"/>
      <c r="BD913" s="114"/>
      <c r="BE913" s="114"/>
      <c r="BF913" s="114"/>
      <c r="BG913" s="114"/>
      <c r="BH913" s="114"/>
      <c r="BI913" s="114"/>
      <c r="BJ913" s="114"/>
      <c r="BK913" s="114"/>
      <c r="BL913" s="114"/>
      <c r="BM913" s="114"/>
      <c r="BN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c r="AJ914" s="114"/>
      <c r="AK914" s="114"/>
      <c r="AL914" s="114"/>
      <c r="AM914" s="114"/>
      <c r="AN914" s="114"/>
      <c r="AO914" s="114"/>
      <c r="AP914" s="114"/>
      <c r="AQ914" s="114"/>
      <c r="AR914" s="114"/>
      <c r="AS914" s="114"/>
      <c r="AT914" s="114"/>
      <c r="AU914" s="114"/>
      <c r="AV914" s="114"/>
      <c r="AW914" s="114"/>
      <c r="AX914" s="114"/>
      <c r="AY914" s="114"/>
      <c r="AZ914" s="114"/>
      <c r="BA914" s="114"/>
      <c r="BB914" s="114"/>
      <c r="BC914" s="114"/>
      <c r="BD914" s="114"/>
      <c r="BE914" s="114"/>
      <c r="BF914" s="114"/>
      <c r="BG914" s="114"/>
      <c r="BH914" s="114"/>
      <c r="BI914" s="114"/>
      <c r="BJ914" s="114"/>
      <c r="BK914" s="114"/>
      <c r="BL914" s="114"/>
      <c r="BM914" s="114"/>
      <c r="BN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c r="AJ915" s="114"/>
      <c r="AK915" s="114"/>
      <c r="AL915" s="114"/>
      <c r="AM915" s="114"/>
      <c r="AN915" s="114"/>
      <c r="AO915" s="114"/>
      <c r="AP915" s="114"/>
      <c r="AQ915" s="114"/>
      <c r="AR915" s="114"/>
      <c r="AS915" s="114"/>
      <c r="AT915" s="114"/>
      <c r="AU915" s="114"/>
      <c r="AV915" s="114"/>
      <c r="AW915" s="114"/>
      <c r="AX915" s="114"/>
      <c r="AY915" s="114"/>
      <c r="AZ915" s="114"/>
      <c r="BA915" s="114"/>
      <c r="BB915" s="114"/>
      <c r="BC915" s="114"/>
      <c r="BD915" s="114"/>
      <c r="BE915" s="114"/>
      <c r="BF915" s="114"/>
      <c r="BG915" s="114"/>
      <c r="BH915" s="114"/>
      <c r="BI915" s="114"/>
      <c r="BJ915" s="114"/>
      <c r="BK915" s="114"/>
      <c r="BL915" s="114"/>
      <c r="BM915" s="114"/>
      <c r="BN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c r="AJ916" s="114"/>
      <c r="AK916" s="114"/>
      <c r="AL916" s="114"/>
      <c r="AM916" s="114"/>
      <c r="AN916" s="114"/>
      <c r="AO916" s="114"/>
      <c r="AP916" s="114"/>
      <c r="AQ916" s="114"/>
      <c r="AR916" s="114"/>
      <c r="AS916" s="114"/>
      <c r="AT916" s="114"/>
      <c r="AU916" s="114"/>
      <c r="AV916" s="114"/>
      <c r="AW916" s="114"/>
      <c r="AX916" s="114"/>
      <c r="AY916" s="114"/>
      <c r="AZ916" s="114"/>
      <c r="BA916" s="114"/>
      <c r="BB916" s="114"/>
      <c r="BC916" s="114"/>
      <c r="BD916" s="114"/>
      <c r="BE916" s="114"/>
      <c r="BF916" s="114"/>
      <c r="BG916" s="114"/>
      <c r="BH916" s="114"/>
      <c r="BI916" s="114"/>
      <c r="BJ916" s="114"/>
      <c r="BK916" s="114"/>
      <c r="BL916" s="114"/>
      <c r="BM916" s="114"/>
      <c r="BN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c r="AJ917" s="114"/>
      <c r="AK917" s="114"/>
      <c r="AL917" s="114"/>
      <c r="AM917" s="114"/>
      <c r="AN917" s="114"/>
      <c r="AO917" s="114"/>
      <c r="AP917" s="114"/>
      <c r="AQ917" s="114"/>
      <c r="AR917" s="114"/>
      <c r="AS917" s="114"/>
      <c r="AT917" s="114"/>
      <c r="AU917" s="114"/>
      <c r="AV917" s="114"/>
      <c r="AW917" s="114"/>
      <c r="AX917" s="114"/>
      <c r="AY917" s="114"/>
      <c r="AZ917" s="114"/>
      <c r="BA917" s="114"/>
      <c r="BB917" s="114"/>
      <c r="BC917" s="114"/>
      <c r="BD917" s="114"/>
      <c r="BE917" s="114"/>
      <c r="BF917" s="114"/>
      <c r="BG917" s="114"/>
      <c r="BH917" s="114"/>
      <c r="BI917" s="114"/>
      <c r="BJ917" s="114"/>
      <c r="BK917" s="114"/>
      <c r="BL917" s="114"/>
      <c r="BM917" s="114"/>
      <c r="BN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c r="AJ918" s="114"/>
      <c r="AK918" s="114"/>
      <c r="AL918" s="114"/>
      <c r="AM918" s="114"/>
      <c r="AN918" s="114"/>
      <c r="AO918" s="114"/>
      <c r="AP918" s="114"/>
      <c r="AQ918" s="114"/>
      <c r="AR918" s="114"/>
      <c r="AS918" s="114"/>
      <c r="AT918" s="114"/>
      <c r="AU918" s="114"/>
      <c r="AV918" s="114"/>
      <c r="AW918" s="114"/>
      <c r="AX918" s="114"/>
      <c r="AY918" s="114"/>
      <c r="AZ918" s="114"/>
      <c r="BA918" s="114"/>
      <c r="BB918" s="114"/>
      <c r="BC918" s="114"/>
      <c r="BD918" s="114"/>
      <c r="BE918" s="114"/>
      <c r="BF918" s="114"/>
      <c r="BG918" s="114"/>
      <c r="BH918" s="114"/>
      <c r="BI918" s="114"/>
      <c r="BJ918" s="114"/>
      <c r="BK918" s="114"/>
      <c r="BL918" s="114"/>
      <c r="BM918" s="114"/>
      <c r="BN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c r="AJ919" s="114"/>
      <c r="AK919" s="114"/>
      <c r="AL919" s="114"/>
      <c r="AM919" s="114"/>
      <c r="AN919" s="114"/>
      <c r="AO919" s="114"/>
      <c r="AP919" s="114"/>
      <c r="AQ919" s="114"/>
      <c r="AR919" s="114"/>
      <c r="AS919" s="114"/>
      <c r="AT919" s="114"/>
      <c r="AU919" s="114"/>
      <c r="AV919" s="114"/>
      <c r="AW919" s="114"/>
      <c r="AX919" s="114"/>
      <c r="AY919" s="114"/>
      <c r="AZ919" s="114"/>
      <c r="BA919" s="114"/>
      <c r="BB919" s="114"/>
      <c r="BC919" s="114"/>
      <c r="BD919" s="114"/>
      <c r="BE919" s="114"/>
      <c r="BF919" s="114"/>
      <c r="BG919" s="114"/>
      <c r="BH919" s="114"/>
      <c r="BI919" s="114"/>
      <c r="BJ919" s="114"/>
      <c r="BK919" s="114"/>
      <c r="BL919" s="114"/>
      <c r="BM919" s="114"/>
      <c r="BN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c r="AJ920" s="114"/>
      <c r="AK920" s="114"/>
      <c r="AL920" s="114"/>
      <c r="AM920" s="114"/>
      <c r="AN920" s="114"/>
      <c r="AO920" s="114"/>
      <c r="AP920" s="114"/>
      <c r="AQ920" s="114"/>
      <c r="AR920" s="114"/>
      <c r="AS920" s="114"/>
      <c r="AT920" s="114"/>
      <c r="AU920" s="114"/>
      <c r="AV920" s="114"/>
      <c r="AW920" s="114"/>
      <c r="AX920" s="114"/>
      <c r="AY920" s="114"/>
      <c r="AZ920" s="114"/>
      <c r="BA920" s="114"/>
      <c r="BB920" s="114"/>
      <c r="BC920" s="114"/>
      <c r="BD920" s="114"/>
      <c r="BE920" s="114"/>
      <c r="BF920" s="114"/>
      <c r="BG920" s="114"/>
      <c r="BH920" s="114"/>
      <c r="BI920" s="114"/>
      <c r="BJ920" s="114"/>
      <c r="BK920" s="114"/>
      <c r="BL920" s="114"/>
      <c r="BM920" s="114"/>
      <c r="BN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c r="AJ921" s="114"/>
      <c r="AK921" s="114"/>
      <c r="AL921" s="114"/>
      <c r="AM921" s="114"/>
      <c r="AN921" s="114"/>
      <c r="AO921" s="114"/>
      <c r="AP921" s="114"/>
      <c r="AQ921" s="114"/>
      <c r="AR921" s="114"/>
      <c r="AS921" s="114"/>
      <c r="AT921" s="114"/>
      <c r="AU921" s="114"/>
      <c r="AV921" s="114"/>
      <c r="AW921" s="114"/>
      <c r="AX921" s="114"/>
      <c r="AY921" s="114"/>
      <c r="AZ921" s="114"/>
      <c r="BA921" s="114"/>
      <c r="BB921" s="114"/>
      <c r="BC921" s="114"/>
      <c r="BD921" s="114"/>
      <c r="BE921" s="114"/>
      <c r="BF921" s="114"/>
      <c r="BG921" s="114"/>
      <c r="BH921" s="114"/>
      <c r="BI921" s="114"/>
      <c r="BJ921" s="114"/>
      <c r="BK921" s="114"/>
      <c r="BL921" s="114"/>
      <c r="BM921" s="114"/>
      <c r="BN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c r="AJ922" s="114"/>
      <c r="AK922" s="114"/>
      <c r="AL922" s="114"/>
      <c r="AM922" s="114"/>
      <c r="AN922" s="114"/>
      <c r="AO922" s="114"/>
      <c r="AP922" s="114"/>
      <c r="AQ922" s="114"/>
      <c r="AR922" s="114"/>
      <c r="AS922" s="114"/>
      <c r="AT922" s="114"/>
      <c r="AU922" s="114"/>
      <c r="AV922" s="114"/>
      <c r="AW922" s="114"/>
      <c r="AX922" s="114"/>
      <c r="AY922" s="114"/>
      <c r="AZ922" s="114"/>
      <c r="BA922" s="114"/>
      <c r="BB922" s="114"/>
      <c r="BC922" s="114"/>
      <c r="BD922" s="114"/>
      <c r="BE922" s="114"/>
      <c r="BF922" s="114"/>
      <c r="BG922" s="114"/>
      <c r="BH922" s="114"/>
      <c r="BI922" s="114"/>
      <c r="BJ922" s="114"/>
      <c r="BK922" s="114"/>
      <c r="BL922" s="114"/>
      <c r="BM922" s="114"/>
      <c r="BN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c r="AJ923" s="114"/>
      <c r="AK923" s="114"/>
      <c r="AL923" s="114"/>
      <c r="AM923" s="114"/>
      <c r="AN923" s="114"/>
      <c r="AO923" s="114"/>
      <c r="AP923" s="114"/>
      <c r="AQ923" s="114"/>
      <c r="AR923" s="114"/>
      <c r="AS923" s="114"/>
      <c r="AT923" s="114"/>
      <c r="AU923" s="114"/>
      <c r="AV923" s="114"/>
      <c r="AW923" s="114"/>
      <c r="AX923" s="114"/>
      <c r="AY923" s="114"/>
      <c r="AZ923" s="114"/>
      <c r="BA923" s="114"/>
      <c r="BB923" s="114"/>
      <c r="BC923" s="114"/>
      <c r="BD923" s="114"/>
      <c r="BE923" s="114"/>
      <c r="BF923" s="114"/>
      <c r="BG923" s="114"/>
      <c r="BH923" s="114"/>
      <c r="BI923" s="114"/>
      <c r="BJ923" s="114"/>
      <c r="BK923" s="114"/>
      <c r="BL923" s="114"/>
      <c r="BM923" s="114"/>
      <c r="BN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c r="AJ924" s="114"/>
      <c r="AK924" s="114"/>
      <c r="AL924" s="114"/>
      <c r="AM924" s="114"/>
      <c r="AN924" s="114"/>
      <c r="AO924" s="114"/>
      <c r="AP924" s="114"/>
      <c r="AQ924" s="114"/>
      <c r="AR924" s="114"/>
      <c r="AS924" s="114"/>
      <c r="AT924" s="114"/>
      <c r="AU924" s="114"/>
      <c r="AV924" s="114"/>
      <c r="AW924" s="114"/>
      <c r="AX924" s="114"/>
      <c r="AY924" s="114"/>
      <c r="AZ924" s="114"/>
      <c r="BA924" s="114"/>
      <c r="BB924" s="114"/>
      <c r="BC924" s="114"/>
      <c r="BD924" s="114"/>
      <c r="BE924" s="114"/>
      <c r="BF924" s="114"/>
      <c r="BG924" s="114"/>
      <c r="BH924" s="114"/>
      <c r="BI924" s="114"/>
      <c r="BJ924" s="114"/>
      <c r="BK924" s="114"/>
      <c r="BL924" s="114"/>
      <c r="BM924" s="114"/>
      <c r="BN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c r="AJ925" s="114"/>
      <c r="AK925" s="114"/>
      <c r="AL925" s="114"/>
      <c r="AM925" s="114"/>
      <c r="AN925" s="114"/>
      <c r="AO925" s="114"/>
      <c r="AP925" s="114"/>
      <c r="AQ925" s="114"/>
      <c r="AR925" s="114"/>
      <c r="AS925" s="114"/>
      <c r="AT925" s="114"/>
      <c r="AU925" s="114"/>
      <c r="AV925" s="114"/>
      <c r="AW925" s="114"/>
      <c r="AX925" s="114"/>
      <c r="AY925" s="114"/>
      <c r="AZ925" s="114"/>
      <c r="BA925" s="114"/>
      <c r="BB925" s="114"/>
      <c r="BC925" s="114"/>
      <c r="BD925" s="114"/>
      <c r="BE925" s="114"/>
      <c r="BF925" s="114"/>
      <c r="BG925" s="114"/>
      <c r="BH925" s="114"/>
      <c r="BI925" s="114"/>
      <c r="BJ925" s="114"/>
      <c r="BK925" s="114"/>
      <c r="BL925" s="114"/>
      <c r="BM925" s="114"/>
      <c r="BN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c r="AJ926" s="114"/>
      <c r="AK926" s="114"/>
      <c r="AL926" s="114"/>
      <c r="AM926" s="114"/>
      <c r="AN926" s="114"/>
      <c r="AO926" s="114"/>
      <c r="AP926" s="114"/>
      <c r="AQ926" s="114"/>
      <c r="AR926" s="114"/>
      <c r="AS926" s="114"/>
      <c r="AT926" s="114"/>
      <c r="AU926" s="114"/>
      <c r="AV926" s="114"/>
      <c r="AW926" s="114"/>
      <c r="AX926" s="114"/>
      <c r="AY926" s="114"/>
      <c r="AZ926" s="114"/>
      <c r="BA926" s="114"/>
      <c r="BB926" s="114"/>
      <c r="BC926" s="114"/>
      <c r="BD926" s="114"/>
      <c r="BE926" s="114"/>
      <c r="BF926" s="114"/>
      <c r="BG926" s="114"/>
      <c r="BH926" s="114"/>
      <c r="BI926" s="114"/>
      <c r="BJ926" s="114"/>
      <c r="BK926" s="114"/>
      <c r="BL926" s="114"/>
      <c r="BM926" s="114"/>
      <c r="BN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c r="AJ927" s="114"/>
      <c r="AK927" s="114"/>
      <c r="AL927" s="114"/>
      <c r="AM927" s="114"/>
      <c r="AN927" s="114"/>
      <c r="AO927" s="114"/>
      <c r="AP927" s="114"/>
      <c r="AQ927" s="114"/>
      <c r="AR927" s="114"/>
      <c r="AS927" s="114"/>
      <c r="AT927" s="114"/>
      <c r="AU927" s="114"/>
      <c r="AV927" s="114"/>
      <c r="AW927" s="114"/>
      <c r="AX927" s="114"/>
      <c r="AY927" s="114"/>
      <c r="AZ927" s="114"/>
      <c r="BA927" s="114"/>
      <c r="BB927" s="114"/>
      <c r="BC927" s="114"/>
      <c r="BD927" s="114"/>
      <c r="BE927" s="114"/>
      <c r="BF927" s="114"/>
      <c r="BG927" s="114"/>
      <c r="BH927" s="114"/>
      <c r="BI927" s="114"/>
      <c r="BJ927" s="114"/>
      <c r="BK927" s="114"/>
      <c r="BL927" s="114"/>
      <c r="BM927" s="114"/>
      <c r="BN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c r="AJ928" s="114"/>
      <c r="AK928" s="114"/>
      <c r="AL928" s="114"/>
      <c r="AM928" s="114"/>
      <c r="AN928" s="114"/>
      <c r="AO928" s="114"/>
      <c r="AP928" s="114"/>
      <c r="AQ928" s="114"/>
      <c r="AR928" s="114"/>
      <c r="AS928" s="114"/>
      <c r="AT928" s="114"/>
      <c r="AU928" s="114"/>
      <c r="AV928" s="114"/>
      <c r="AW928" s="114"/>
      <c r="AX928" s="114"/>
      <c r="AY928" s="114"/>
      <c r="AZ928" s="114"/>
      <c r="BA928" s="114"/>
      <c r="BB928" s="114"/>
      <c r="BC928" s="114"/>
      <c r="BD928" s="114"/>
      <c r="BE928" s="114"/>
      <c r="BF928" s="114"/>
      <c r="BG928" s="114"/>
      <c r="BH928" s="114"/>
      <c r="BI928" s="114"/>
      <c r="BJ928" s="114"/>
      <c r="BK928" s="114"/>
      <c r="BL928" s="114"/>
      <c r="BM928" s="114"/>
      <c r="BN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c r="AJ929" s="114"/>
      <c r="AK929" s="114"/>
      <c r="AL929" s="114"/>
      <c r="AM929" s="114"/>
      <c r="AN929" s="114"/>
      <c r="AO929" s="114"/>
      <c r="AP929" s="114"/>
      <c r="AQ929" s="114"/>
      <c r="AR929" s="114"/>
      <c r="AS929" s="114"/>
      <c r="AT929" s="114"/>
      <c r="AU929" s="114"/>
      <c r="AV929" s="114"/>
      <c r="AW929" s="114"/>
      <c r="AX929" s="114"/>
      <c r="AY929" s="114"/>
      <c r="AZ929" s="114"/>
      <c r="BA929" s="114"/>
      <c r="BB929" s="114"/>
      <c r="BC929" s="114"/>
      <c r="BD929" s="114"/>
      <c r="BE929" s="114"/>
      <c r="BF929" s="114"/>
      <c r="BG929" s="114"/>
      <c r="BH929" s="114"/>
      <c r="BI929" s="114"/>
      <c r="BJ929" s="114"/>
      <c r="BK929" s="114"/>
      <c r="BL929" s="114"/>
      <c r="BM929" s="114"/>
      <c r="BN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c r="AJ930" s="114"/>
      <c r="AK930" s="114"/>
      <c r="AL930" s="114"/>
      <c r="AM930" s="114"/>
      <c r="AN930" s="114"/>
      <c r="AO930" s="114"/>
      <c r="AP930" s="114"/>
      <c r="AQ930" s="114"/>
      <c r="AR930" s="114"/>
      <c r="AS930" s="114"/>
      <c r="AT930" s="114"/>
      <c r="AU930" s="114"/>
      <c r="AV930" s="114"/>
      <c r="AW930" s="114"/>
      <c r="AX930" s="114"/>
      <c r="AY930" s="114"/>
      <c r="AZ930" s="114"/>
      <c r="BA930" s="114"/>
      <c r="BB930" s="114"/>
      <c r="BC930" s="114"/>
      <c r="BD930" s="114"/>
      <c r="BE930" s="114"/>
      <c r="BF930" s="114"/>
      <c r="BG930" s="114"/>
      <c r="BH930" s="114"/>
      <c r="BI930" s="114"/>
      <c r="BJ930" s="114"/>
      <c r="BK930" s="114"/>
      <c r="BL930" s="114"/>
      <c r="BM930" s="114"/>
      <c r="BN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c r="AJ931" s="114"/>
      <c r="AK931" s="114"/>
      <c r="AL931" s="114"/>
      <c r="AM931" s="114"/>
      <c r="AN931" s="114"/>
      <c r="AO931" s="114"/>
      <c r="AP931" s="114"/>
      <c r="AQ931" s="114"/>
      <c r="AR931" s="114"/>
      <c r="AS931" s="114"/>
      <c r="AT931" s="114"/>
      <c r="AU931" s="114"/>
      <c r="AV931" s="114"/>
      <c r="AW931" s="114"/>
      <c r="AX931" s="114"/>
      <c r="AY931" s="114"/>
      <c r="AZ931" s="114"/>
      <c r="BA931" s="114"/>
      <c r="BB931" s="114"/>
      <c r="BC931" s="114"/>
      <c r="BD931" s="114"/>
      <c r="BE931" s="114"/>
      <c r="BF931" s="114"/>
      <c r="BG931" s="114"/>
      <c r="BH931" s="114"/>
      <c r="BI931" s="114"/>
      <c r="BJ931" s="114"/>
      <c r="BK931" s="114"/>
      <c r="BL931" s="114"/>
      <c r="BM931" s="114"/>
      <c r="BN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c r="AJ932" s="114"/>
      <c r="AK932" s="114"/>
      <c r="AL932" s="114"/>
      <c r="AM932" s="114"/>
      <c r="AN932" s="114"/>
      <c r="AO932" s="114"/>
      <c r="AP932" s="114"/>
      <c r="AQ932" s="114"/>
      <c r="AR932" s="114"/>
      <c r="AS932" s="114"/>
      <c r="AT932" s="114"/>
      <c r="AU932" s="114"/>
      <c r="AV932" s="114"/>
      <c r="AW932" s="114"/>
      <c r="AX932" s="114"/>
      <c r="AY932" s="114"/>
      <c r="AZ932" s="114"/>
      <c r="BA932" s="114"/>
      <c r="BB932" s="114"/>
      <c r="BC932" s="114"/>
      <c r="BD932" s="114"/>
      <c r="BE932" s="114"/>
      <c r="BF932" s="114"/>
      <c r="BG932" s="114"/>
      <c r="BH932" s="114"/>
      <c r="BI932" s="114"/>
      <c r="BJ932" s="114"/>
      <c r="BK932" s="114"/>
      <c r="BL932" s="114"/>
      <c r="BM932" s="114"/>
      <c r="BN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c r="AJ933" s="114"/>
      <c r="AK933" s="114"/>
      <c r="AL933" s="114"/>
      <c r="AM933" s="114"/>
      <c r="AN933" s="114"/>
      <c r="AO933" s="114"/>
      <c r="AP933" s="114"/>
      <c r="AQ933" s="114"/>
      <c r="AR933" s="114"/>
      <c r="AS933" s="114"/>
      <c r="AT933" s="114"/>
      <c r="AU933" s="114"/>
      <c r="AV933" s="114"/>
      <c r="AW933" s="114"/>
      <c r="AX933" s="114"/>
      <c r="AY933" s="114"/>
      <c r="AZ933" s="114"/>
      <c r="BA933" s="114"/>
      <c r="BB933" s="114"/>
      <c r="BC933" s="114"/>
      <c r="BD933" s="114"/>
      <c r="BE933" s="114"/>
      <c r="BF933" s="114"/>
      <c r="BG933" s="114"/>
      <c r="BH933" s="114"/>
      <c r="BI933" s="114"/>
      <c r="BJ933" s="114"/>
      <c r="BK933" s="114"/>
      <c r="BL933" s="114"/>
      <c r="BM933" s="114"/>
      <c r="BN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c r="AJ934" s="114"/>
      <c r="AK934" s="114"/>
      <c r="AL934" s="114"/>
      <c r="AM934" s="114"/>
      <c r="AN934" s="114"/>
      <c r="AO934" s="114"/>
      <c r="AP934" s="114"/>
      <c r="AQ934" s="114"/>
      <c r="AR934" s="114"/>
      <c r="AS934" s="114"/>
      <c r="AT934" s="114"/>
      <c r="AU934" s="114"/>
      <c r="AV934" s="114"/>
      <c r="AW934" s="114"/>
      <c r="AX934" s="114"/>
      <c r="AY934" s="114"/>
      <c r="AZ934" s="114"/>
      <c r="BA934" s="114"/>
      <c r="BB934" s="114"/>
      <c r="BC934" s="114"/>
      <c r="BD934" s="114"/>
      <c r="BE934" s="114"/>
      <c r="BF934" s="114"/>
      <c r="BG934" s="114"/>
      <c r="BH934" s="114"/>
      <c r="BI934" s="114"/>
      <c r="BJ934" s="114"/>
      <c r="BK934" s="114"/>
      <c r="BL934" s="114"/>
      <c r="BM934" s="114"/>
      <c r="BN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c r="AJ935" s="114"/>
      <c r="AK935" s="114"/>
      <c r="AL935" s="114"/>
      <c r="AM935" s="114"/>
      <c r="AN935" s="114"/>
      <c r="AO935" s="114"/>
      <c r="AP935" s="114"/>
      <c r="AQ935" s="114"/>
      <c r="AR935" s="114"/>
      <c r="AS935" s="114"/>
      <c r="AT935" s="114"/>
      <c r="AU935" s="114"/>
      <c r="AV935" s="114"/>
      <c r="AW935" s="114"/>
      <c r="AX935" s="114"/>
      <c r="AY935" s="114"/>
      <c r="AZ935" s="114"/>
      <c r="BA935" s="114"/>
      <c r="BB935" s="114"/>
      <c r="BC935" s="114"/>
      <c r="BD935" s="114"/>
      <c r="BE935" s="114"/>
      <c r="BF935" s="114"/>
      <c r="BG935" s="114"/>
      <c r="BH935" s="114"/>
      <c r="BI935" s="114"/>
      <c r="BJ935" s="114"/>
      <c r="BK935" s="114"/>
      <c r="BL935" s="114"/>
      <c r="BM935" s="114"/>
      <c r="BN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c r="AJ936" s="114"/>
      <c r="AK936" s="114"/>
      <c r="AL936" s="114"/>
      <c r="AM936" s="114"/>
      <c r="AN936" s="114"/>
      <c r="AO936" s="114"/>
      <c r="AP936" s="114"/>
      <c r="AQ936" s="114"/>
      <c r="AR936" s="114"/>
      <c r="AS936" s="114"/>
      <c r="AT936" s="114"/>
      <c r="AU936" s="114"/>
      <c r="AV936" s="114"/>
      <c r="AW936" s="114"/>
      <c r="AX936" s="114"/>
      <c r="AY936" s="114"/>
      <c r="AZ936" s="114"/>
      <c r="BA936" s="114"/>
      <c r="BB936" s="114"/>
      <c r="BC936" s="114"/>
      <c r="BD936" s="114"/>
      <c r="BE936" s="114"/>
      <c r="BF936" s="114"/>
      <c r="BG936" s="114"/>
      <c r="BH936" s="114"/>
      <c r="BI936" s="114"/>
      <c r="BJ936" s="114"/>
      <c r="BK936" s="114"/>
      <c r="BL936" s="114"/>
      <c r="BM936" s="114"/>
      <c r="BN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c r="AJ937" s="114"/>
      <c r="AK937" s="114"/>
      <c r="AL937" s="114"/>
      <c r="AM937" s="114"/>
      <c r="AN937" s="114"/>
      <c r="AO937" s="114"/>
      <c r="AP937" s="114"/>
      <c r="AQ937" s="114"/>
      <c r="AR937" s="114"/>
      <c r="AS937" s="114"/>
      <c r="AT937" s="114"/>
      <c r="AU937" s="114"/>
      <c r="AV937" s="114"/>
      <c r="AW937" s="114"/>
      <c r="AX937" s="114"/>
      <c r="AY937" s="114"/>
      <c r="AZ937" s="114"/>
      <c r="BA937" s="114"/>
      <c r="BB937" s="114"/>
      <c r="BC937" s="114"/>
      <c r="BD937" s="114"/>
      <c r="BE937" s="114"/>
      <c r="BF937" s="114"/>
      <c r="BG937" s="114"/>
      <c r="BH937" s="114"/>
      <c r="BI937" s="114"/>
      <c r="BJ937" s="114"/>
      <c r="BK937" s="114"/>
      <c r="BL937" s="114"/>
      <c r="BM937" s="114"/>
      <c r="BN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c r="AJ938" s="114"/>
      <c r="AK938" s="114"/>
      <c r="AL938" s="114"/>
      <c r="AM938" s="114"/>
      <c r="AN938" s="114"/>
      <c r="AO938" s="114"/>
      <c r="AP938" s="114"/>
      <c r="AQ938" s="114"/>
      <c r="AR938" s="114"/>
      <c r="AS938" s="114"/>
      <c r="AT938" s="114"/>
      <c r="AU938" s="114"/>
      <c r="AV938" s="114"/>
      <c r="AW938" s="114"/>
      <c r="AX938" s="114"/>
      <c r="AY938" s="114"/>
      <c r="AZ938" s="114"/>
      <c r="BA938" s="114"/>
      <c r="BB938" s="114"/>
      <c r="BC938" s="114"/>
      <c r="BD938" s="114"/>
      <c r="BE938" s="114"/>
      <c r="BF938" s="114"/>
      <c r="BG938" s="114"/>
      <c r="BH938" s="114"/>
      <c r="BI938" s="114"/>
      <c r="BJ938" s="114"/>
      <c r="BK938" s="114"/>
      <c r="BL938" s="114"/>
      <c r="BM938" s="114"/>
      <c r="BN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c r="AJ939" s="114"/>
      <c r="AK939" s="114"/>
      <c r="AL939" s="114"/>
      <c r="AM939" s="114"/>
      <c r="AN939" s="114"/>
      <c r="AO939" s="114"/>
      <c r="AP939" s="114"/>
      <c r="AQ939" s="114"/>
      <c r="AR939" s="114"/>
      <c r="AS939" s="114"/>
      <c r="AT939" s="114"/>
      <c r="AU939" s="114"/>
      <c r="AV939" s="114"/>
      <c r="AW939" s="114"/>
      <c r="AX939" s="114"/>
      <c r="AY939" s="114"/>
      <c r="AZ939" s="114"/>
      <c r="BA939" s="114"/>
      <c r="BB939" s="114"/>
      <c r="BC939" s="114"/>
      <c r="BD939" s="114"/>
      <c r="BE939" s="114"/>
      <c r="BF939" s="114"/>
      <c r="BG939" s="114"/>
      <c r="BH939" s="114"/>
      <c r="BI939" s="114"/>
      <c r="BJ939" s="114"/>
      <c r="BK939" s="114"/>
      <c r="BL939" s="114"/>
      <c r="BM939" s="114"/>
      <c r="BN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c r="AJ940" s="114"/>
      <c r="AK940" s="114"/>
      <c r="AL940" s="114"/>
      <c r="AM940" s="114"/>
      <c r="AN940" s="114"/>
      <c r="AO940" s="114"/>
      <c r="AP940" s="114"/>
      <c r="AQ940" s="114"/>
      <c r="AR940" s="114"/>
      <c r="AS940" s="114"/>
      <c r="AT940" s="114"/>
      <c r="AU940" s="114"/>
      <c r="AV940" s="114"/>
      <c r="AW940" s="114"/>
      <c r="AX940" s="114"/>
      <c r="AY940" s="114"/>
      <c r="AZ940" s="114"/>
      <c r="BA940" s="114"/>
      <c r="BB940" s="114"/>
      <c r="BC940" s="114"/>
      <c r="BD940" s="114"/>
      <c r="BE940" s="114"/>
      <c r="BF940" s="114"/>
      <c r="BG940" s="114"/>
      <c r="BH940" s="114"/>
      <c r="BI940" s="114"/>
      <c r="BJ940" s="114"/>
      <c r="BK940" s="114"/>
      <c r="BL940" s="114"/>
      <c r="BM940" s="114"/>
      <c r="BN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c r="AJ941" s="114"/>
      <c r="AK941" s="114"/>
      <c r="AL941" s="114"/>
      <c r="AM941" s="114"/>
      <c r="AN941" s="114"/>
      <c r="AO941" s="114"/>
      <c r="AP941" s="114"/>
      <c r="AQ941" s="114"/>
      <c r="AR941" s="114"/>
      <c r="AS941" s="114"/>
      <c r="AT941" s="114"/>
      <c r="AU941" s="114"/>
      <c r="AV941" s="114"/>
      <c r="AW941" s="114"/>
      <c r="AX941" s="114"/>
      <c r="AY941" s="114"/>
      <c r="AZ941" s="114"/>
      <c r="BA941" s="114"/>
      <c r="BB941" s="114"/>
      <c r="BC941" s="114"/>
      <c r="BD941" s="114"/>
      <c r="BE941" s="114"/>
      <c r="BF941" s="114"/>
      <c r="BG941" s="114"/>
      <c r="BH941" s="114"/>
      <c r="BI941" s="114"/>
      <c r="BJ941" s="114"/>
      <c r="BK941" s="114"/>
      <c r="BL941" s="114"/>
      <c r="BM941" s="114"/>
      <c r="BN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c r="AJ942" s="114"/>
      <c r="AK942" s="114"/>
      <c r="AL942" s="114"/>
      <c r="AM942" s="114"/>
      <c r="AN942" s="114"/>
      <c r="AO942" s="114"/>
      <c r="AP942" s="114"/>
      <c r="AQ942" s="114"/>
      <c r="AR942" s="114"/>
      <c r="AS942" s="114"/>
      <c r="AT942" s="114"/>
      <c r="AU942" s="114"/>
      <c r="AV942" s="114"/>
      <c r="AW942" s="114"/>
      <c r="AX942" s="114"/>
      <c r="AY942" s="114"/>
      <c r="AZ942" s="114"/>
      <c r="BA942" s="114"/>
      <c r="BB942" s="114"/>
      <c r="BC942" s="114"/>
      <c r="BD942" s="114"/>
      <c r="BE942" s="114"/>
      <c r="BF942" s="114"/>
      <c r="BG942" s="114"/>
      <c r="BH942" s="114"/>
      <c r="BI942" s="114"/>
      <c r="BJ942" s="114"/>
      <c r="BK942" s="114"/>
      <c r="BL942" s="114"/>
      <c r="BM942" s="114"/>
      <c r="BN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c r="AJ943" s="114"/>
      <c r="AK943" s="114"/>
      <c r="AL943" s="114"/>
      <c r="AM943" s="114"/>
      <c r="AN943" s="114"/>
      <c r="AO943" s="114"/>
      <c r="AP943" s="114"/>
      <c r="AQ943" s="114"/>
      <c r="AR943" s="114"/>
      <c r="AS943" s="114"/>
      <c r="AT943" s="114"/>
      <c r="AU943" s="114"/>
      <c r="AV943" s="114"/>
      <c r="AW943" s="114"/>
      <c r="AX943" s="114"/>
      <c r="AY943" s="114"/>
      <c r="AZ943" s="114"/>
      <c r="BA943" s="114"/>
      <c r="BB943" s="114"/>
      <c r="BC943" s="114"/>
      <c r="BD943" s="114"/>
      <c r="BE943" s="114"/>
      <c r="BF943" s="114"/>
      <c r="BG943" s="114"/>
      <c r="BH943" s="114"/>
      <c r="BI943" s="114"/>
      <c r="BJ943" s="114"/>
      <c r="BK943" s="114"/>
      <c r="BL943" s="114"/>
      <c r="BM943" s="114"/>
      <c r="BN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c r="AJ944" s="114"/>
      <c r="AK944" s="114"/>
      <c r="AL944" s="114"/>
      <c r="AM944" s="114"/>
      <c r="AN944" s="114"/>
      <c r="AO944" s="114"/>
      <c r="AP944" s="114"/>
      <c r="AQ944" s="114"/>
      <c r="AR944" s="114"/>
      <c r="AS944" s="114"/>
      <c r="AT944" s="114"/>
      <c r="AU944" s="114"/>
      <c r="AV944" s="114"/>
      <c r="AW944" s="114"/>
      <c r="AX944" s="114"/>
      <c r="AY944" s="114"/>
      <c r="AZ944" s="114"/>
      <c r="BA944" s="114"/>
      <c r="BB944" s="114"/>
      <c r="BC944" s="114"/>
      <c r="BD944" s="114"/>
      <c r="BE944" s="114"/>
      <c r="BF944" s="114"/>
      <c r="BG944" s="114"/>
      <c r="BH944" s="114"/>
      <c r="BI944" s="114"/>
      <c r="BJ944" s="114"/>
      <c r="BK944" s="114"/>
      <c r="BL944" s="114"/>
      <c r="BM944" s="114"/>
      <c r="BN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c r="AJ945" s="114"/>
      <c r="AK945" s="114"/>
      <c r="AL945" s="114"/>
      <c r="AM945" s="114"/>
      <c r="AN945" s="114"/>
      <c r="AO945" s="114"/>
      <c r="AP945" s="114"/>
      <c r="AQ945" s="114"/>
      <c r="AR945" s="114"/>
      <c r="AS945" s="114"/>
      <c r="AT945" s="114"/>
      <c r="AU945" s="114"/>
      <c r="AV945" s="114"/>
      <c r="AW945" s="114"/>
      <c r="AX945" s="114"/>
      <c r="AY945" s="114"/>
      <c r="AZ945" s="114"/>
      <c r="BA945" s="114"/>
      <c r="BB945" s="114"/>
      <c r="BC945" s="114"/>
      <c r="BD945" s="114"/>
      <c r="BE945" s="114"/>
      <c r="BF945" s="114"/>
      <c r="BG945" s="114"/>
      <c r="BH945" s="114"/>
      <c r="BI945" s="114"/>
      <c r="BJ945" s="114"/>
      <c r="BK945" s="114"/>
      <c r="BL945" s="114"/>
      <c r="BM945" s="114"/>
      <c r="BN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c r="AJ946" s="114"/>
      <c r="AK946" s="114"/>
      <c r="AL946" s="114"/>
      <c r="AM946" s="114"/>
      <c r="AN946" s="114"/>
      <c r="AO946" s="114"/>
      <c r="AP946" s="114"/>
      <c r="AQ946" s="114"/>
      <c r="AR946" s="114"/>
      <c r="AS946" s="114"/>
      <c r="AT946" s="114"/>
      <c r="AU946" s="114"/>
      <c r="AV946" s="114"/>
      <c r="AW946" s="114"/>
      <c r="AX946" s="114"/>
      <c r="AY946" s="114"/>
      <c r="AZ946" s="114"/>
      <c r="BA946" s="114"/>
      <c r="BB946" s="114"/>
      <c r="BC946" s="114"/>
      <c r="BD946" s="114"/>
      <c r="BE946" s="114"/>
      <c r="BF946" s="114"/>
      <c r="BG946" s="114"/>
      <c r="BH946" s="114"/>
      <c r="BI946" s="114"/>
      <c r="BJ946" s="114"/>
      <c r="BK946" s="114"/>
      <c r="BL946" s="114"/>
      <c r="BM946" s="114"/>
      <c r="BN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c r="AJ947" s="114"/>
      <c r="AK947" s="114"/>
      <c r="AL947" s="114"/>
      <c r="AM947" s="114"/>
      <c r="AN947" s="114"/>
      <c r="AO947" s="114"/>
      <c r="AP947" s="114"/>
      <c r="AQ947" s="114"/>
      <c r="AR947" s="114"/>
      <c r="AS947" s="114"/>
      <c r="AT947" s="114"/>
      <c r="AU947" s="114"/>
      <c r="AV947" s="114"/>
      <c r="AW947" s="114"/>
      <c r="AX947" s="114"/>
      <c r="AY947" s="114"/>
      <c r="AZ947" s="114"/>
      <c r="BA947" s="114"/>
      <c r="BB947" s="114"/>
      <c r="BC947" s="114"/>
      <c r="BD947" s="114"/>
      <c r="BE947" s="114"/>
      <c r="BF947" s="114"/>
      <c r="BG947" s="114"/>
      <c r="BH947" s="114"/>
      <c r="BI947" s="114"/>
      <c r="BJ947" s="114"/>
      <c r="BK947" s="114"/>
      <c r="BL947" s="114"/>
      <c r="BM947" s="114"/>
      <c r="BN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c r="AJ948" s="114"/>
      <c r="AK948" s="114"/>
      <c r="AL948" s="114"/>
      <c r="AM948" s="114"/>
      <c r="AN948" s="114"/>
      <c r="AO948" s="114"/>
      <c r="AP948" s="114"/>
      <c r="AQ948" s="114"/>
      <c r="AR948" s="114"/>
      <c r="AS948" s="114"/>
      <c r="AT948" s="114"/>
      <c r="AU948" s="114"/>
      <c r="AV948" s="114"/>
      <c r="AW948" s="114"/>
      <c r="AX948" s="114"/>
      <c r="AY948" s="114"/>
      <c r="AZ948" s="114"/>
      <c r="BA948" s="114"/>
      <c r="BB948" s="114"/>
      <c r="BC948" s="114"/>
      <c r="BD948" s="114"/>
      <c r="BE948" s="114"/>
      <c r="BF948" s="114"/>
      <c r="BG948" s="114"/>
      <c r="BH948" s="114"/>
      <c r="BI948" s="114"/>
      <c r="BJ948" s="114"/>
      <c r="BK948" s="114"/>
      <c r="BL948" s="114"/>
      <c r="BM948" s="114"/>
      <c r="BN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c r="AJ949" s="114"/>
      <c r="AK949" s="114"/>
      <c r="AL949" s="114"/>
      <c r="AM949" s="114"/>
      <c r="AN949" s="114"/>
      <c r="AO949" s="114"/>
      <c r="AP949" s="114"/>
      <c r="AQ949" s="114"/>
      <c r="AR949" s="114"/>
      <c r="AS949" s="114"/>
      <c r="AT949" s="114"/>
      <c r="AU949" s="114"/>
      <c r="AV949" s="114"/>
      <c r="AW949" s="114"/>
      <c r="AX949" s="114"/>
      <c r="AY949" s="114"/>
      <c r="AZ949" s="114"/>
      <c r="BA949" s="114"/>
      <c r="BB949" s="114"/>
      <c r="BC949" s="114"/>
      <c r="BD949" s="114"/>
      <c r="BE949" s="114"/>
      <c r="BF949" s="114"/>
      <c r="BG949" s="114"/>
      <c r="BH949" s="114"/>
      <c r="BI949" s="114"/>
      <c r="BJ949" s="114"/>
      <c r="BK949" s="114"/>
      <c r="BL949" s="114"/>
      <c r="BM949" s="114"/>
      <c r="BN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c r="AJ950" s="114"/>
      <c r="AK950" s="114"/>
      <c r="AL950" s="114"/>
      <c r="AM950" s="114"/>
      <c r="AN950" s="114"/>
      <c r="AO950" s="114"/>
      <c r="AP950" s="114"/>
      <c r="AQ950" s="114"/>
      <c r="AR950" s="114"/>
      <c r="AS950" s="114"/>
      <c r="AT950" s="114"/>
      <c r="AU950" s="114"/>
      <c r="AV950" s="114"/>
      <c r="AW950" s="114"/>
      <c r="AX950" s="114"/>
      <c r="AY950" s="114"/>
      <c r="AZ950" s="114"/>
      <c r="BA950" s="114"/>
      <c r="BB950" s="114"/>
      <c r="BC950" s="114"/>
      <c r="BD950" s="114"/>
      <c r="BE950" s="114"/>
      <c r="BF950" s="114"/>
      <c r="BG950" s="114"/>
      <c r="BH950" s="114"/>
      <c r="BI950" s="114"/>
      <c r="BJ950" s="114"/>
      <c r="BK950" s="114"/>
      <c r="BL950" s="114"/>
      <c r="BM950" s="114"/>
      <c r="BN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c r="AJ951" s="114"/>
      <c r="AK951" s="114"/>
      <c r="AL951" s="114"/>
      <c r="AM951" s="114"/>
      <c r="AN951" s="114"/>
      <c r="AO951" s="114"/>
      <c r="AP951" s="114"/>
      <c r="AQ951" s="114"/>
      <c r="AR951" s="114"/>
      <c r="AS951" s="114"/>
      <c r="AT951" s="114"/>
      <c r="AU951" s="114"/>
      <c r="AV951" s="114"/>
      <c r="AW951" s="114"/>
      <c r="AX951" s="114"/>
      <c r="AY951" s="114"/>
      <c r="AZ951" s="114"/>
      <c r="BA951" s="114"/>
      <c r="BB951" s="114"/>
      <c r="BC951" s="114"/>
      <c r="BD951" s="114"/>
      <c r="BE951" s="114"/>
      <c r="BF951" s="114"/>
      <c r="BG951" s="114"/>
      <c r="BH951" s="114"/>
      <c r="BI951" s="114"/>
      <c r="BJ951" s="114"/>
      <c r="BK951" s="114"/>
      <c r="BL951" s="114"/>
      <c r="BM951" s="114"/>
      <c r="BN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c r="AJ952" s="114"/>
      <c r="AK952" s="114"/>
      <c r="AL952" s="114"/>
      <c r="AM952" s="114"/>
      <c r="AN952" s="114"/>
      <c r="AO952" s="114"/>
      <c r="AP952" s="114"/>
      <c r="AQ952" s="114"/>
      <c r="AR952" s="114"/>
      <c r="AS952" s="114"/>
      <c r="AT952" s="114"/>
      <c r="AU952" s="114"/>
      <c r="AV952" s="114"/>
      <c r="AW952" s="114"/>
      <c r="AX952" s="114"/>
      <c r="AY952" s="114"/>
      <c r="AZ952" s="114"/>
      <c r="BA952" s="114"/>
      <c r="BB952" s="114"/>
      <c r="BC952" s="114"/>
      <c r="BD952" s="114"/>
      <c r="BE952" s="114"/>
      <c r="BF952" s="114"/>
      <c r="BG952" s="114"/>
      <c r="BH952" s="114"/>
      <c r="BI952" s="114"/>
      <c r="BJ952" s="114"/>
      <c r="BK952" s="114"/>
      <c r="BL952" s="114"/>
      <c r="BM952" s="114"/>
      <c r="BN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c r="AJ953" s="114"/>
      <c r="AK953" s="114"/>
      <c r="AL953" s="114"/>
      <c r="AM953" s="114"/>
      <c r="AN953" s="114"/>
      <c r="AO953" s="114"/>
      <c r="AP953" s="114"/>
      <c r="AQ953" s="114"/>
      <c r="AR953" s="114"/>
      <c r="AS953" s="114"/>
      <c r="AT953" s="114"/>
      <c r="AU953" s="114"/>
      <c r="AV953" s="114"/>
      <c r="AW953" s="114"/>
      <c r="AX953" s="114"/>
      <c r="AY953" s="114"/>
      <c r="AZ953" s="114"/>
      <c r="BA953" s="114"/>
      <c r="BB953" s="114"/>
      <c r="BC953" s="114"/>
      <c r="BD953" s="114"/>
      <c r="BE953" s="114"/>
      <c r="BF953" s="114"/>
      <c r="BG953" s="114"/>
      <c r="BH953" s="114"/>
      <c r="BI953" s="114"/>
      <c r="BJ953" s="114"/>
      <c r="BK953" s="114"/>
      <c r="BL953" s="114"/>
      <c r="BM953" s="114"/>
      <c r="BN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c r="AJ954" s="114"/>
      <c r="AK954" s="114"/>
      <c r="AL954" s="114"/>
      <c r="AM954" s="114"/>
      <c r="AN954" s="114"/>
      <c r="AO954" s="114"/>
      <c r="AP954" s="114"/>
      <c r="AQ954" s="114"/>
      <c r="AR954" s="114"/>
      <c r="AS954" s="114"/>
      <c r="AT954" s="114"/>
      <c r="AU954" s="114"/>
      <c r="AV954" s="114"/>
      <c r="AW954" s="114"/>
      <c r="AX954" s="114"/>
      <c r="AY954" s="114"/>
      <c r="AZ954" s="114"/>
      <c r="BA954" s="114"/>
      <c r="BB954" s="114"/>
      <c r="BC954" s="114"/>
      <c r="BD954" s="114"/>
      <c r="BE954" s="114"/>
      <c r="BF954" s="114"/>
      <c r="BG954" s="114"/>
      <c r="BH954" s="114"/>
      <c r="BI954" s="114"/>
      <c r="BJ954" s="114"/>
      <c r="BK954" s="114"/>
      <c r="BL954" s="114"/>
      <c r="BM954" s="114"/>
      <c r="BN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c r="AJ955" s="114"/>
      <c r="AK955" s="114"/>
      <c r="AL955" s="114"/>
      <c r="AM955" s="114"/>
      <c r="AN955" s="114"/>
      <c r="AO955" s="114"/>
      <c r="AP955" s="114"/>
      <c r="AQ955" s="114"/>
      <c r="AR955" s="114"/>
      <c r="AS955" s="114"/>
      <c r="AT955" s="114"/>
      <c r="AU955" s="114"/>
      <c r="AV955" s="114"/>
      <c r="AW955" s="114"/>
      <c r="AX955" s="114"/>
      <c r="AY955" s="114"/>
      <c r="AZ955" s="114"/>
      <c r="BA955" s="114"/>
      <c r="BB955" s="114"/>
      <c r="BC955" s="114"/>
      <c r="BD955" s="114"/>
      <c r="BE955" s="114"/>
      <c r="BF955" s="114"/>
      <c r="BG955" s="114"/>
      <c r="BH955" s="114"/>
      <c r="BI955" s="114"/>
      <c r="BJ955" s="114"/>
      <c r="BK955" s="114"/>
      <c r="BL955" s="114"/>
      <c r="BM955" s="114"/>
      <c r="BN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c r="AJ956" s="114"/>
      <c r="AK956" s="114"/>
      <c r="AL956" s="114"/>
      <c r="AM956" s="114"/>
      <c r="AN956" s="114"/>
      <c r="AO956" s="114"/>
      <c r="AP956" s="114"/>
      <c r="AQ956" s="114"/>
      <c r="AR956" s="114"/>
      <c r="AS956" s="114"/>
      <c r="AT956" s="114"/>
      <c r="AU956" s="114"/>
      <c r="AV956" s="114"/>
      <c r="AW956" s="114"/>
      <c r="AX956" s="114"/>
      <c r="AY956" s="114"/>
      <c r="AZ956" s="114"/>
      <c r="BA956" s="114"/>
      <c r="BB956" s="114"/>
      <c r="BC956" s="114"/>
      <c r="BD956" s="114"/>
      <c r="BE956" s="114"/>
      <c r="BF956" s="114"/>
      <c r="BG956" s="114"/>
      <c r="BH956" s="114"/>
      <c r="BI956" s="114"/>
      <c r="BJ956" s="114"/>
      <c r="BK956" s="114"/>
      <c r="BL956" s="114"/>
      <c r="BM956" s="114"/>
      <c r="BN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c r="AJ957" s="114"/>
      <c r="AK957" s="114"/>
      <c r="AL957" s="114"/>
      <c r="AM957" s="114"/>
      <c r="AN957" s="114"/>
      <c r="AO957" s="114"/>
      <c r="AP957" s="114"/>
      <c r="AQ957" s="114"/>
      <c r="AR957" s="114"/>
      <c r="AS957" s="114"/>
      <c r="AT957" s="114"/>
      <c r="AU957" s="114"/>
      <c r="AV957" s="114"/>
      <c r="AW957" s="114"/>
      <c r="AX957" s="114"/>
      <c r="AY957" s="114"/>
      <c r="AZ957" s="114"/>
      <c r="BA957" s="114"/>
      <c r="BB957" s="114"/>
      <c r="BC957" s="114"/>
      <c r="BD957" s="114"/>
      <c r="BE957" s="114"/>
      <c r="BF957" s="114"/>
      <c r="BG957" s="114"/>
      <c r="BH957" s="114"/>
      <c r="BI957" s="114"/>
      <c r="BJ957" s="114"/>
      <c r="BK957" s="114"/>
      <c r="BL957" s="114"/>
      <c r="BM957" s="114"/>
      <c r="BN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c r="AJ958" s="114"/>
      <c r="AK958" s="114"/>
      <c r="AL958" s="114"/>
      <c r="AM958" s="114"/>
      <c r="AN958" s="114"/>
      <c r="AO958" s="114"/>
      <c r="AP958" s="114"/>
      <c r="AQ958" s="114"/>
      <c r="AR958" s="114"/>
      <c r="AS958" s="114"/>
      <c r="AT958" s="114"/>
      <c r="AU958" s="114"/>
      <c r="AV958" s="114"/>
      <c r="AW958" s="114"/>
      <c r="AX958" s="114"/>
      <c r="AY958" s="114"/>
      <c r="AZ958" s="114"/>
      <c r="BA958" s="114"/>
      <c r="BB958" s="114"/>
      <c r="BC958" s="114"/>
      <c r="BD958" s="114"/>
      <c r="BE958" s="114"/>
      <c r="BF958" s="114"/>
      <c r="BG958" s="114"/>
      <c r="BH958" s="114"/>
      <c r="BI958" s="114"/>
      <c r="BJ958" s="114"/>
      <c r="BK958" s="114"/>
      <c r="BL958" s="114"/>
      <c r="BM958" s="114"/>
      <c r="BN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c r="AJ959" s="114"/>
      <c r="AK959" s="114"/>
      <c r="AL959" s="114"/>
      <c r="AM959" s="114"/>
      <c r="AN959" s="114"/>
      <c r="AO959" s="114"/>
      <c r="AP959" s="114"/>
      <c r="AQ959" s="114"/>
      <c r="AR959" s="114"/>
      <c r="AS959" s="114"/>
      <c r="AT959" s="114"/>
      <c r="AU959" s="114"/>
      <c r="AV959" s="114"/>
      <c r="AW959" s="114"/>
      <c r="AX959" s="114"/>
      <c r="AY959" s="114"/>
      <c r="AZ959" s="114"/>
      <c r="BA959" s="114"/>
      <c r="BB959" s="114"/>
      <c r="BC959" s="114"/>
      <c r="BD959" s="114"/>
      <c r="BE959" s="114"/>
      <c r="BF959" s="114"/>
      <c r="BG959" s="114"/>
      <c r="BH959" s="114"/>
      <c r="BI959" s="114"/>
      <c r="BJ959" s="114"/>
      <c r="BK959" s="114"/>
      <c r="BL959" s="114"/>
      <c r="BM959" s="114"/>
      <c r="BN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c r="AJ960" s="114"/>
      <c r="AK960" s="114"/>
      <c r="AL960" s="114"/>
      <c r="AM960" s="114"/>
      <c r="AN960" s="114"/>
      <c r="AO960" s="114"/>
      <c r="AP960" s="114"/>
      <c r="AQ960" s="114"/>
      <c r="AR960" s="114"/>
      <c r="AS960" s="114"/>
      <c r="AT960" s="114"/>
      <c r="AU960" s="114"/>
      <c r="AV960" s="114"/>
      <c r="AW960" s="114"/>
      <c r="AX960" s="114"/>
      <c r="AY960" s="114"/>
      <c r="AZ960" s="114"/>
      <c r="BA960" s="114"/>
      <c r="BB960" s="114"/>
      <c r="BC960" s="114"/>
      <c r="BD960" s="114"/>
      <c r="BE960" s="114"/>
      <c r="BF960" s="114"/>
      <c r="BG960" s="114"/>
      <c r="BH960" s="114"/>
      <c r="BI960" s="114"/>
      <c r="BJ960" s="114"/>
      <c r="BK960" s="114"/>
      <c r="BL960" s="114"/>
      <c r="BM960" s="114"/>
      <c r="BN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c r="AJ961" s="114"/>
      <c r="AK961" s="114"/>
      <c r="AL961" s="114"/>
      <c r="AM961" s="114"/>
      <c r="AN961" s="114"/>
      <c r="AO961" s="114"/>
      <c r="AP961" s="114"/>
      <c r="AQ961" s="114"/>
      <c r="AR961" s="114"/>
      <c r="AS961" s="114"/>
      <c r="AT961" s="114"/>
      <c r="AU961" s="114"/>
      <c r="AV961" s="114"/>
      <c r="AW961" s="114"/>
      <c r="AX961" s="114"/>
      <c r="AY961" s="114"/>
      <c r="AZ961" s="114"/>
      <c r="BA961" s="114"/>
      <c r="BB961" s="114"/>
      <c r="BC961" s="114"/>
      <c r="BD961" s="114"/>
      <c r="BE961" s="114"/>
      <c r="BF961" s="114"/>
      <c r="BG961" s="114"/>
      <c r="BH961" s="114"/>
      <c r="BI961" s="114"/>
      <c r="BJ961" s="114"/>
      <c r="BK961" s="114"/>
      <c r="BL961" s="114"/>
      <c r="BM961" s="114"/>
      <c r="BN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c r="AJ962" s="114"/>
      <c r="AK962" s="114"/>
      <c r="AL962" s="114"/>
      <c r="AM962" s="114"/>
      <c r="AN962" s="114"/>
      <c r="AO962" s="114"/>
      <c r="AP962" s="114"/>
      <c r="AQ962" s="114"/>
      <c r="AR962" s="114"/>
      <c r="AS962" s="114"/>
      <c r="AT962" s="114"/>
      <c r="AU962" s="114"/>
      <c r="AV962" s="114"/>
      <c r="AW962" s="114"/>
      <c r="AX962" s="114"/>
      <c r="AY962" s="114"/>
      <c r="AZ962" s="114"/>
      <c r="BA962" s="114"/>
      <c r="BB962" s="114"/>
      <c r="BC962" s="114"/>
      <c r="BD962" s="114"/>
      <c r="BE962" s="114"/>
      <c r="BF962" s="114"/>
      <c r="BG962" s="114"/>
      <c r="BH962" s="114"/>
      <c r="BI962" s="114"/>
      <c r="BJ962" s="114"/>
      <c r="BK962" s="114"/>
      <c r="BL962" s="114"/>
      <c r="BM962" s="114"/>
      <c r="BN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c r="AJ963" s="114"/>
      <c r="AK963" s="114"/>
      <c r="AL963" s="114"/>
      <c r="AM963" s="114"/>
      <c r="AN963" s="114"/>
      <c r="AO963" s="114"/>
      <c r="AP963" s="114"/>
      <c r="AQ963" s="114"/>
      <c r="AR963" s="114"/>
      <c r="AS963" s="114"/>
      <c r="AT963" s="114"/>
      <c r="AU963" s="114"/>
      <c r="AV963" s="114"/>
      <c r="AW963" s="114"/>
      <c r="AX963" s="114"/>
      <c r="AY963" s="114"/>
      <c r="AZ963" s="114"/>
      <c r="BA963" s="114"/>
      <c r="BB963" s="114"/>
      <c r="BC963" s="114"/>
      <c r="BD963" s="114"/>
      <c r="BE963" s="114"/>
      <c r="BF963" s="114"/>
      <c r="BG963" s="114"/>
      <c r="BH963" s="114"/>
      <c r="BI963" s="114"/>
      <c r="BJ963" s="114"/>
      <c r="BK963" s="114"/>
      <c r="BL963" s="114"/>
      <c r="BM963" s="114"/>
      <c r="BN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c r="AJ964" s="114"/>
      <c r="AK964" s="114"/>
      <c r="AL964" s="114"/>
      <c r="AM964" s="114"/>
      <c r="AN964" s="114"/>
      <c r="AO964" s="114"/>
      <c r="AP964" s="114"/>
      <c r="AQ964" s="114"/>
      <c r="AR964" s="114"/>
      <c r="AS964" s="114"/>
      <c r="AT964" s="114"/>
      <c r="AU964" s="114"/>
      <c r="AV964" s="114"/>
      <c r="AW964" s="114"/>
      <c r="AX964" s="114"/>
      <c r="AY964" s="114"/>
      <c r="AZ964" s="114"/>
      <c r="BA964" s="114"/>
      <c r="BB964" s="114"/>
      <c r="BC964" s="114"/>
      <c r="BD964" s="114"/>
      <c r="BE964" s="114"/>
      <c r="BF964" s="114"/>
      <c r="BG964" s="114"/>
      <c r="BH964" s="114"/>
      <c r="BI964" s="114"/>
      <c r="BJ964" s="114"/>
      <c r="BK964" s="114"/>
      <c r="BL964" s="114"/>
      <c r="BM964" s="114"/>
      <c r="BN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c r="AJ965" s="114"/>
      <c r="AK965" s="114"/>
      <c r="AL965" s="114"/>
      <c r="AM965" s="114"/>
      <c r="AN965" s="114"/>
      <c r="AO965" s="114"/>
      <c r="AP965" s="114"/>
      <c r="AQ965" s="114"/>
      <c r="AR965" s="114"/>
      <c r="AS965" s="114"/>
      <c r="AT965" s="114"/>
      <c r="AU965" s="114"/>
      <c r="AV965" s="114"/>
      <c r="AW965" s="114"/>
      <c r="AX965" s="114"/>
      <c r="AY965" s="114"/>
      <c r="AZ965" s="114"/>
      <c r="BA965" s="114"/>
      <c r="BB965" s="114"/>
      <c r="BC965" s="114"/>
      <c r="BD965" s="114"/>
      <c r="BE965" s="114"/>
      <c r="BF965" s="114"/>
      <c r="BG965" s="114"/>
      <c r="BH965" s="114"/>
      <c r="BI965" s="114"/>
      <c r="BJ965" s="114"/>
      <c r="BK965" s="114"/>
      <c r="BL965" s="114"/>
      <c r="BM965" s="114"/>
      <c r="BN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c r="AJ966" s="114"/>
      <c r="AK966" s="114"/>
      <c r="AL966" s="114"/>
      <c r="AM966" s="114"/>
      <c r="AN966" s="114"/>
      <c r="AO966" s="114"/>
      <c r="AP966" s="114"/>
      <c r="AQ966" s="114"/>
      <c r="AR966" s="114"/>
      <c r="AS966" s="114"/>
      <c r="AT966" s="114"/>
      <c r="AU966" s="114"/>
      <c r="AV966" s="114"/>
      <c r="AW966" s="114"/>
      <c r="AX966" s="114"/>
      <c r="AY966" s="114"/>
      <c r="AZ966" s="114"/>
      <c r="BA966" s="114"/>
      <c r="BB966" s="114"/>
      <c r="BC966" s="114"/>
      <c r="BD966" s="114"/>
      <c r="BE966" s="114"/>
      <c r="BF966" s="114"/>
      <c r="BG966" s="114"/>
      <c r="BH966" s="114"/>
      <c r="BI966" s="114"/>
      <c r="BJ966" s="114"/>
      <c r="BK966" s="114"/>
      <c r="BL966" s="114"/>
      <c r="BM966" s="114"/>
      <c r="BN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c r="AJ967" s="114"/>
      <c r="AK967" s="114"/>
      <c r="AL967" s="114"/>
      <c r="AM967" s="114"/>
      <c r="AN967" s="114"/>
      <c r="AO967" s="114"/>
      <c r="AP967" s="114"/>
      <c r="AQ967" s="114"/>
      <c r="AR967" s="114"/>
      <c r="AS967" s="114"/>
      <c r="AT967" s="114"/>
      <c r="AU967" s="114"/>
      <c r="AV967" s="114"/>
      <c r="AW967" s="114"/>
      <c r="AX967" s="114"/>
      <c r="AY967" s="114"/>
      <c r="AZ967" s="114"/>
      <c r="BA967" s="114"/>
      <c r="BB967" s="114"/>
      <c r="BC967" s="114"/>
      <c r="BD967" s="114"/>
      <c r="BE967" s="114"/>
      <c r="BF967" s="114"/>
      <c r="BG967" s="114"/>
      <c r="BH967" s="114"/>
      <c r="BI967" s="114"/>
      <c r="BJ967" s="114"/>
      <c r="BK967" s="114"/>
      <c r="BL967" s="114"/>
      <c r="BM967" s="114"/>
      <c r="BN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c r="AJ968" s="114"/>
      <c r="AK968" s="114"/>
      <c r="AL968" s="114"/>
      <c r="AM968" s="114"/>
      <c r="AN968" s="114"/>
      <c r="AO968" s="114"/>
      <c r="AP968" s="114"/>
      <c r="AQ968" s="114"/>
      <c r="AR968" s="114"/>
      <c r="AS968" s="114"/>
      <c r="AT968" s="114"/>
      <c r="AU968" s="114"/>
      <c r="AV968" s="114"/>
      <c r="AW968" s="114"/>
      <c r="AX968" s="114"/>
      <c r="AY968" s="114"/>
      <c r="AZ968" s="114"/>
      <c r="BA968" s="114"/>
      <c r="BB968" s="114"/>
      <c r="BC968" s="114"/>
      <c r="BD968" s="114"/>
      <c r="BE968" s="114"/>
      <c r="BF968" s="114"/>
      <c r="BG968" s="114"/>
      <c r="BH968" s="114"/>
      <c r="BI968" s="114"/>
      <c r="BJ968" s="114"/>
      <c r="BK968" s="114"/>
      <c r="BL968" s="114"/>
      <c r="BM968" s="114"/>
      <c r="BN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c r="AJ969" s="114"/>
      <c r="AK969" s="114"/>
      <c r="AL969" s="114"/>
      <c r="AM969" s="114"/>
      <c r="AN969" s="114"/>
      <c r="AO969" s="114"/>
      <c r="AP969" s="114"/>
      <c r="AQ969" s="114"/>
      <c r="AR969" s="114"/>
      <c r="AS969" s="114"/>
      <c r="AT969" s="114"/>
      <c r="AU969" s="114"/>
      <c r="AV969" s="114"/>
      <c r="AW969" s="114"/>
      <c r="AX969" s="114"/>
      <c r="AY969" s="114"/>
      <c r="AZ969" s="114"/>
      <c r="BA969" s="114"/>
      <c r="BB969" s="114"/>
      <c r="BC969" s="114"/>
      <c r="BD969" s="114"/>
      <c r="BE969" s="114"/>
      <c r="BF969" s="114"/>
      <c r="BG969" s="114"/>
      <c r="BH969" s="114"/>
      <c r="BI969" s="114"/>
      <c r="BJ969" s="114"/>
      <c r="BK969" s="114"/>
      <c r="BL969" s="114"/>
      <c r="BM969" s="114"/>
      <c r="BN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c r="AJ970" s="114"/>
      <c r="AK970" s="114"/>
      <c r="AL970" s="114"/>
      <c r="AM970" s="114"/>
      <c r="AN970" s="114"/>
      <c r="AO970" s="114"/>
      <c r="AP970" s="114"/>
      <c r="AQ970" s="114"/>
      <c r="AR970" s="114"/>
      <c r="AS970" s="114"/>
      <c r="AT970" s="114"/>
      <c r="AU970" s="114"/>
      <c r="AV970" s="114"/>
      <c r="AW970" s="114"/>
      <c r="AX970" s="114"/>
      <c r="AY970" s="114"/>
      <c r="AZ970" s="114"/>
      <c r="BA970" s="114"/>
      <c r="BB970" s="114"/>
      <c r="BC970" s="114"/>
      <c r="BD970" s="114"/>
      <c r="BE970" s="114"/>
      <c r="BF970" s="114"/>
      <c r="BG970" s="114"/>
      <c r="BH970" s="114"/>
      <c r="BI970" s="114"/>
      <c r="BJ970" s="114"/>
      <c r="BK970" s="114"/>
      <c r="BL970" s="114"/>
      <c r="BM970" s="114"/>
      <c r="BN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c r="AJ971" s="114"/>
      <c r="AK971" s="114"/>
      <c r="AL971" s="114"/>
      <c r="AM971" s="114"/>
      <c r="AN971" s="114"/>
      <c r="AO971" s="114"/>
      <c r="AP971" s="114"/>
      <c r="AQ971" s="114"/>
      <c r="AR971" s="114"/>
      <c r="AS971" s="114"/>
      <c r="AT971" s="114"/>
      <c r="AU971" s="114"/>
      <c r="AV971" s="114"/>
      <c r="AW971" s="114"/>
      <c r="AX971" s="114"/>
      <c r="AY971" s="114"/>
      <c r="AZ971" s="114"/>
      <c r="BA971" s="114"/>
      <c r="BB971" s="114"/>
      <c r="BC971" s="114"/>
      <c r="BD971" s="114"/>
      <c r="BE971" s="114"/>
      <c r="BF971" s="114"/>
      <c r="BG971" s="114"/>
      <c r="BH971" s="114"/>
      <c r="BI971" s="114"/>
      <c r="BJ971" s="114"/>
      <c r="BK971" s="114"/>
      <c r="BL971" s="114"/>
      <c r="BM971" s="114"/>
      <c r="BN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c r="AJ972" s="114"/>
      <c r="AK972" s="114"/>
      <c r="AL972" s="114"/>
      <c r="AM972" s="114"/>
      <c r="AN972" s="114"/>
      <c r="AO972" s="114"/>
      <c r="AP972" s="114"/>
      <c r="AQ972" s="114"/>
      <c r="AR972" s="114"/>
      <c r="AS972" s="114"/>
      <c r="AT972" s="114"/>
      <c r="AU972" s="114"/>
      <c r="AV972" s="114"/>
      <c r="AW972" s="114"/>
      <c r="AX972" s="114"/>
      <c r="AY972" s="114"/>
      <c r="AZ972" s="114"/>
      <c r="BA972" s="114"/>
      <c r="BB972" s="114"/>
      <c r="BC972" s="114"/>
      <c r="BD972" s="114"/>
      <c r="BE972" s="114"/>
      <c r="BF972" s="114"/>
      <c r="BG972" s="114"/>
      <c r="BH972" s="114"/>
      <c r="BI972" s="114"/>
      <c r="BJ972" s="114"/>
      <c r="BK972" s="114"/>
      <c r="BL972" s="114"/>
      <c r="BM972" s="114"/>
      <c r="BN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c r="AJ973" s="114"/>
      <c r="AK973" s="114"/>
      <c r="AL973" s="114"/>
      <c r="AM973" s="114"/>
      <c r="AN973" s="114"/>
      <c r="AO973" s="114"/>
      <c r="AP973" s="114"/>
      <c r="AQ973" s="114"/>
      <c r="AR973" s="114"/>
      <c r="AS973" s="114"/>
      <c r="AT973" s="114"/>
      <c r="AU973" s="114"/>
      <c r="AV973" s="114"/>
      <c r="AW973" s="114"/>
      <c r="AX973" s="114"/>
      <c r="AY973" s="114"/>
      <c r="AZ973" s="114"/>
      <c r="BA973" s="114"/>
      <c r="BB973" s="114"/>
      <c r="BC973" s="114"/>
      <c r="BD973" s="114"/>
      <c r="BE973" s="114"/>
      <c r="BF973" s="114"/>
      <c r="BG973" s="114"/>
      <c r="BH973" s="114"/>
      <c r="BI973" s="114"/>
      <c r="BJ973" s="114"/>
      <c r="BK973" s="114"/>
      <c r="BL973" s="114"/>
      <c r="BM973" s="114"/>
      <c r="BN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c r="AJ974" s="114"/>
      <c r="AK974" s="114"/>
      <c r="AL974" s="114"/>
      <c r="AM974" s="114"/>
      <c r="AN974" s="114"/>
      <c r="AO974" s="114"/>
      <c r="AP974" s="114"/>
      <c r="AQ974" s="114"/>
      <c r="AR974" s="114"/>
      <c r="AS974" s="114"/>
      <c r="AT974" s="114"/>
      <c r="AU974" s="114"/>
      <c r="AV974" s="114"/>
      <c r="AW974" s="114"/>
      <c r="AX974" s="114"/>
      <c r="AY974" s="114"/>
      <c r="AZ974" s="114"/>
      <c r="BA974" s="114"/>
      <c r="BB974" s="114"/>
      <c r="BC974" s="114"/>
      <c r="BD974" s="114"/>
      <c r="BE974" s="114"/>
      <c r="BF974" s="114"/>
      <c r="BG974" s="114"/>
      <c r="BH974" s="114"/>
      <c r="BI974" s="114"/>
      <c r="BJ974" s="114"/>
      <c r="BK974" s="114"/>
      <c r="BL974" s="114"/>
      <c r="BM974" s="114"/>
      <c r="BN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c r="AJ975" s="114"/>
      <c r="AK975" s="114"/>
      <c r="AL975" s="114"/>
      <c r="AM975" s="114"/>
      <c r="AN975" s="114"/>
      <c r="AO975" s="114"/>
      <c r="AP975" s="114"/>
      <c r="AQ975" s="114"/>
      <c r="AR975" s="114"/>
      <c r="AS975" s="114"/>
      <c r="AT975" s="114"/>
      <c r="AU975" s="114"/>
      <c r="AV975" s="114"/>
      <c r="AW975" s="114"/>
      <c r="AX975" s="114"/>
      <c r="AY975" s="114"/>
      <c r="AZ975" s="114"/>
      <c r="BA975" s="114"/>
      <c r="BB975" s="114"/>
      <c r="BC975" s="114"/>
      <c r="BD975" s="114"/>
      <c r="BE975" s="114"/>
      <c r="BF975" s="114"/>
      <c r="BG975" s="114"/>
      <c r="BH975" s="114"/>
      <c r="BI975" s="114"/>
      <c r="BJ975" s="114"/>
      <c r="BK975" s="114"/>
      <c r="BL975" s="114"/>
      <c r="BM975" s="114"/>
      <c r="BN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c r="AJ976" s="114"/>
      <c r="AK976" s="114"/>
      <c r="AL976" s="114"/>
      <c r="AM976" s="114"/>
      <c r="AN976" s="114"/>
      <c r="AO976" s="114"/>
      <c r="AP976" s="114"/>
      <c r="AQ976" s="114"/>
      <c r="AR976" s="114"/>
      <c r="AS976" s="114"/>
      <c r="AT976" s="114"/>
      <c r="AU976" s="114"/>
      <c r="AV976" s="114"/>
      <c r="AW976" s="114"/>
      <c r="AX976" s="114"/>
      <c r="AY976" s="114"/>
      <c r="AZ976" s="114"/>
      <c r="BA976" s="114"/>
      <c r="BB976" s="114"/>
      <c r="BC976" s="114"/>
      <c r="BD976" s="114"/>
      <c r="BE976" s="114"/>
      <c r="BF976" s="114"/>
      <c r="BG976" s="114"/>
      <c r="BH976" s="114"/>
      <c r="BI976" s="114"/>
      <c r="BJ976" s="114"/>
      <c r="BK976" s="114"/>
      <c r="BL976" s="114"/>
      <c r="BM976" s="114"/>
      <c r="BN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c r="AJ977" s="114"/>
      <c r="AK977" s="114"/>
      <c r="AL977" s="114"/>
      <c r="AM977" s="114"/>
      <c r="AN977" s="114"/>
      <c r="AO977" s="114"/>
      <c r="AP977" s="114"/>
      <c r="AQ977" s="114"/>
      <c r="AR977" s="114"/>
      <c r="AS977" s="114"/>
      <c r="AT977" s="114"/>
      <c r="AU977" s="114"/>
      <c r="AV977" s="114"/>
      <c r="AW977" s="114"/>
      <c r="AX977" s="114"/>
      <c r="AY977" s="114"/>
      <c r="AZ977" s="114"/>
      <c r="BA977" s="114"/>
      <c r="BB977" s="114"/>
      <c r="BC977" s="114"/>
      <c r="BD977" s="114"/>
      <c r="BE977" s="114"/>
      <c r="BF977" s="114"/>
      <c r="BG977" s="114"/>
      <c r="BH977" s="114"/>
      <c r="BI977" s="114"/>
      <c r="BJ977" s="114"/>
      <c r="BK977" s="114"/>
      <c r="BL977" s="114"/>
      <c r="BM977" s="114"/>
      <c r="BN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c r="AJ978" s="114"/>
      <c r="AK978" s="114"/>
      <c r="AL978" s="114"/>
      <c r="AM978" s="114"/>
      <c r="AN978" s="114"/>
      <c r="AO978" s="114"/>
      <c r="AP978" s="114"/>
      <c r="AQ978" s="114"/>
      <c r="AR978" s="114"/>
      <c r="AS978" s="114"/>
      <c r="AT978" s="114"/>
      <c r="AU978" s="114"/>
      <c r="AV978" s="114"/>
      <c r="AW978" s="114"/>
      <c r="AX978" s="114"/>
      <c r="AY978" s="114"/>
      <c r="AZ978" s="114"/>
      <c r="BA978" s="114"/>
      <c r="BB978" s="114"/>
      <c r="BC978" s="114"/>
      <c r="BD978" s="114"/>
      <c r="BE978" s="114"/>
      <c r="BF978" s="114"/>
      <c r="BG978" s="114"/>
      <c r="BH978" s="114"/>
      <c r="BI978" s="114"/>
      <c r="BJ978" s="114"/>
      <c r="BK978" s="114"/>
      <c r="BL978" s="114"/>
      <c r="BM978" s="114"/>
      <c r="BN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c r="AJ979" s="114"/>
      <c r="AK979" s="114"/>
      <c r="AL979" s="114"/>
      <c r="AM979" s="114"/>
      <c r="AN979" s="114"/>
      <c r="AO979" s="114"/>
      <c r="AP979" s="114"/>
      <c r="AQ979" s="114"/>
      <c r="AR979" s="114"/>
      <c r="AS979" s="114"/>
      <c r="AT979" s="114"/>
      <c r="AU979" s="114"/>
      <c r="AV979" s="114"/>
      <c r="AW979" s="114"/>
      <c r="AX979" s="114"/>
      <c r="AY979" s="114"/>
      <c r="AZ979" s="114"/>
      <c r="BA979" s="114"/>
      <c r="BB979" s="114"/>
      <c r="BC979" s="114"/>
      <c r="BD979" s="114"/>
      <c r="BE979" s="114"/>
      <c r="BF979" s="114"/>
      <c r="BG979" s="114"/>
      <c r="BH979" s="114"/>
      <c r="BI979" s="114"/>
      <c r="BJ979" s="114"/>
      <c r="BK979" s="114"/>
      <c r="BL979" s="114"/>
      <c r="BM979" s="114"/>
      <c r="BN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c r="AJ980" s="114"/>
      <c r="AK980" s="114"/>
      <c r="AL980" s="114"/>
      <c r="AM980" s="114"/>
      <c r="AN980" s="114"/>
      <c r="AO980" s="114"/>
      <c r="AP980" s="114"/>
      <c r="AQ980" s="114"/>
      <c r="AR980" s="114"/>
      <c r="AS980" s="114"/>
      <c r="AT980" s="114"/>
      <c r="AU980" s="114"/>
      <c r="AV980" s="114"/>
      <c r="AW980" s="114"/>
      <c r="AX980" s="114"/>
      <c r="AY980" s="114"/>
      <c r="AZ980" s="114"/>
      <c r="BA980" s="114"/>
      <c r="BB980" s="114"/>
      <c r="BC980" s="114"/>
      <c r="BD980" s="114"/>
      <c r="BE980" s="114"/>
      <c r="BF980" s="114"/>
      <c r="BG980" s="114"/>
      <c r="BH980" s="114"/>
      <c r="BI980" s="114"/>
      <c r="BJ980" s="114"/>
      <c r="BK980" s="114"/>
      <c r="BL980" s="114"/>
      <c r="BM980" s="114"/>
      <c r="BN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c r="AJ981" s="114"/>
      <c r="AK981" s="114"/>
      <c r="AL981" s="114"/>
      <c r="AM981" s="114"/>
      <c r="AN981" s="114"/>
      <c r="AO981" s="114"/>
      <c r="AP981" s="114"/>
      <c r="AQ981" s="114"/>
      <c r="AR981" s="114"/>
      <c r="AS981" s="114"/>
      <c r="AT981" s="114"/>
      <c r="AU981" s="114"/>
      <c r="AV981" s="114"/>
      <c r="AW981" s="114"/>
      <c r="AX981" s="114"/>
      <c r="AY981" s="114"/>
      <c r="AZ981" s="114"/>
      <c r="BA981" s="114"/>
      <c r="BB981" s="114"/>
      <c r="BC981" s="114"/>
      <c r="BD981" s="114"/>
      <c r="BE981" s="114"/>
      <c r="BF981" s="114"/>
      <c r="BG981" s="114"/>
      <c r="BH981" s="114"/>
      <c r="BI981" s="114"/>
      <c r="BJ981" s="114"/>
      <c r="BK981" s="114"/>
      <c r="BL981" s="114"/>
      <c r="BM981" s="114"/>
      <c r="BN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c r="AJ982" s="114"/>
      <c r="AK982" s="114"/>
      <c r="AL982" s="114"/>
      <c r="AM982" s="114"/>
      <c r="AN982" s="114"/>
      <c r="AO982" s="114"/>
      <c r="AP982" s="114"/>
      <c r="AQ982" s="114"/>
      <c r="AR982" s="114"/>
      <c r="AS982" s="114"/>
      <c r="AT982" s="114"/>
      <c r="AU982" s="114"/>
      <c r="AV982" s="114"/>
      <c r="AW982" s="114"/>
      <c r="AX982" s="114"/>
      <c r="AY982" s="114"/>
      <c r="AZ982" s="114"/>
      <c r="BA982" s="114"/>
      <c r="BB982" s="114"/>
      <c r="BC982" s="114"/>
      <c r="BD982" s="114"/>
      <c r="BE982" s="114"/>
      <c r="BF982" s="114"/>
      <c r="BG982" s="114"/>
      <c r="BH982" s="114"/>
      <c r="BI982" s="114"/>
      <c r="BJ982" s="114"/>
      <c r="BK982" s="114"/>
      <c r="BL982" s="114"/>
      <c r="BM982" s="114"/>
      <c r="BN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c r="AJ983" s="114"/>
      <c r="AK983" s="114"/>
      <c r="AL983" s="114"/>
      <c r="AM983" s="114"/>
      <c r="AN983" s="114"/>
      <c r="AO983" s="114"/>
      <c r="AP983" s="114"/>
      <c r="AQ983" s="114"/>
      <c r="AR983" s="114"/>
      <c r="AS983" s="114"/>
      <c r="AT983" s="114"/>
      <c r="AU983" s="114"/>
      <c r="AV983" s="114"/>
      <c r="AW983" s="114"/>
      <c r="AX983" s="114"/>
      <c r="AY983" s="114"/>
      <c r="AZ983" s="114"/>
      <c r="BA983" s="114"/>
      <c r="BB983" s="114"/>
      <c r="BC983" s="114"/>
      <c r="BD983" s="114"/>
      <c r="BE983" s="114"/>
      <c r="BF983" s="114"/>
      <c r="BG983" s="114"/>
      <c r="BH983" s="114"/>
      <c r="BI983" s="114"/>
      <c r="BJ983" s="114"/>
      <c r="BK983" s="114"/>
      <c r="BL983" s="114"/>
      <c r="BM983" s="114"/>
      <c r="BN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c r="AJ984" s="114"/>
      <c r="AK984" s="114"/>
      <c r="AL984" s="114"/>
      <c r="AM984" s="114"/>
      <c r="AN984" s="114"/>
      <c r="AO984" s="114"/>
      <c r="AP984" s="114"/>
      <c r="AQ984" s="114"/>
      <c r="AR984" s="114"/>
      <c r="AS984" s="114"/>
      <c r="AT984" s="114"/>
      <c r="AU984" s="114"/>
      <c r="AV984" s="114"/>
      <c r="AW984" s="114"/>
      <c r="AX984" s="114"/>
      <c r="AY984" s="114"/>
      <c r="AZ984" s="114"/>
      <c r="BA984" s="114"/>
      <c r="BB984" s="114"/>
      <c r="BC984" s="114"/>
      <c r="BD984" s="114"/>
      <c r="BE984" s="114"/>
      <c r="BF984" s="114"/>
      <c r="BG984" s="114"/>
      <c r="BH984" s="114"/>
      <c r="BI984" s="114"/>
      <c r="BJ984" s="114"/>
      <c r="BK984" s="114"/>
      <c r="BL984" s="114"/>
      <c r="BM984" s="114"/>
      <c r="BN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c r="AJ985" s="114"/>
      <c r="AK985" s="114"/>
      <c r="AL985" s="114"/>
      <c r="AM985" s="114"/>
      <c r="AN985" s="114"/>
      <c r="AO985" s="114"/>
      <c r="AP985" s="114"/>
      <c r="AQ985" s="114"/>
      <c r="AR985" s="114"/>
      <c r="AS985" s="114"/>
      <c r="AT985" s="114"/>
      <c r="AU985" s="114"/>
      <c r="AV985" s="114"/>
      <c r="AW985" s="114"/>
      <c r="AX985" s="114"/>
      <c r="AY985" s="114"/>
      <c r="AZ985" s="114"/>
      <c r="BA985" s="114"/>
      <c r="BB985" s="114"/>
      <c r="BC985" s="114"/>
      <c r="BD985" s="114"/>
      <c r="BE985" s="114"/>
      <c r="BF985" s="114"/>
      <c r="BG985" s="114"/>
      <c r="BH985" s="114"/>
      <c r="BI985" s="114"/>
      <c r="BJ985" s="114"/>
      <c r="BK985" s="114"/>
      <c r="BL985" s="114"/>
      <c r="BM985" s="114"/>
      <c r="BN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c r="AJ986" s="114"/>
      <c r="AK986" s="114"/>
      <c r="AL986" s="114"/>
      <c r="AM986" s="114"/>
      <c r="AN986" s="114"/>
      <c r="AO986" s="114"/>
      <c r="AP986" s="114"/>
      <c r="AQ986" s="114"/>
      <c r="AR986" s="114"/>
      <c r="AS986" s="114"/>
      <c r="AT986" s="114"/>
      <c r="AU986" s="114"/>
      <c r="AV986" s="114"/>
      <c r="AW986" s="114"/>
      <c r="AX986" s="114"/>
      <c r="AY986" s="114"/>
      <c r="AZ986" s="114"/>
      <c r="BA986" s="114"/>
      <c r="BB986" s="114"/>
      <c r="BC986" s="114"/>
      <c r="BD986" s="114"/>
      <c r="BE986" s="114"/>
      <c r="BF986" s="114"/>
      <c r="BG986" s="114"/>
      <c r="BH986" s="114"/>
      <c r="BI986" s="114"/>
      <c r="BJ986" s="114"/>
      <c r="BK986" s="114"/>
      <c r="BL986" s="114"/>
      <c r="BM986" s="114"/>
      <c r="BN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c r="AJ987" s="114"/>
      <c r="AK987" s="114"/>
      <c r="AL987" s="114"/>
      <c r="AM987" s="114"/>
      <c r="AN987" s="114"/>
      <c r="AO987" s="114"/>
      <c r="AP987" s="114"/>
      <c r="AQ987" s="114"/>
      <c r="AR987" s="114"/>
      <c r="AS987" s="114"/>
      <c r="AT987" s="114"/>
      <c r="AU987" s="114"/>
      <c r="AV987" s="114"/>
      <c r="AW987" s="114"/>
      <c r="AX987" s="114"/>
      <c r="AY987" s="114"/>
      <c r="AZ987" s="114"/>
      <c r="BA987" s="114"/>
      <c r="BB987" s="114"/>
      <c r="BC987" s="114"/>
      <c r="BD987" s="114"/>
      <c r="BE987" s="114"/>
      <c r="BF987" s="114"/>
      <c r="BG987" s="114"/>
      <c r="BH987" s="114"/>
      <c r="BI987" s="114"/>
      <c r="BJ987" s="114"/>
      <c r="BK987" s="114"/>
      <c r="BL987" s="114"/>
      <c r="BM987" s="114"/>
      <c r="BN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c r="AJ988" s="114"/>
      <c r="AK988" s="114"/>
      <c r="AL988" s="114"/>
      <c r="AM988" s="114"/>
      <c r="AN988" s="114"/>
      <c r="AO988" s="114"/>
      <c r="AP988" s="114"/>
      <c r="AQ988" s="114"/>
      <c r="AR988" s="114"/>
      <c r="AS988" s="114"/>
      <c r="AT988" s="114"/>
      <c r="AU988" s="114"/>
      <c r="AV988" s="114"/>
      <c r="AW988" s="114"/>
      <c r="AX988" s="114"/>
      <c r="AY988" s="114"/>
      <c r="AZ988" s="114"/>
      <c r="BA988" s="114"/>
      <c r="BB988" s="114"/>
      <c r="BC988" s="114"/>
      <c r="BD988" s="114"/>
      <c r="BE988" s="114"/>
      <c r="BF988" s="114"/>
      <c r="BG988" s="114"/>
      <c r="BH988" s="114"/>
      <c r="BI988" s="114"/>
      <c r="BJ988" s="114"/>
      <c r="BK988" s="114"/>
      <c r="BL988" s="114"/>
      <c r="BM988" s="114"/>
      <c r="BN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c r="AJ989" s="114"/>
      <c r="AK989" s="114"/>
      <c r="AL989" s="114"/>
      <c r="AM989" s="114"/>
      <c r="AN989" s="114"/>
      <c r="AO989" s="114"/>
      <c r="AP989" s="114"/>
      <c r="AQ989" s="114"/>
      <c r="AR989" s="114"/>
      <c r="AS989" s="114"/>
      <c r="AT989" s="114"/>
      <c r="AU989" s="114"/>
      <c r="AV989" s="114"/>
      <c r="AW989" s="114"/>
      <c r="AX989" s="114"/>
      <c r="AY989" s="114"/>
      <c r="AZ989" s="114"/>
      <c r="BA989" s="114"/>
      <c r="BB989" s="114"/>
      <c r="BC989" s="114"/>
      <c r="BD989" s="114"/>
      <c r="BE989" s="114"/>
      <c r="BF989" s="114"/>
      <c r="BG989" s="114"/>
      <c r="BH989" s="114"/>
      <c r="BI989" s="114"/>
      <c r="BJ989" s="114"/>
      <c r="BK989" s="114"/>
      <c r="BL989" s="114"/>
      <c r="BM989" s="114"/>
      <c r="BN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c r="AJ990" s="114"/>
      <c r="AK990" s="114"/>
      <c r="AL990" s="114"/>
      <c r="AM990" s="114"/>
      <c r="AN990" s="114"/>
      <c r="AO990" s="114"/>
      <c r="AP990" s="114"/>
      <c r="AQ990" s="114"/>
      <c r="AR990" s="114"/>
      <c r="AS990" s="114"/>
      <c r="AT990" s="114"/>
      <c r="AU990" s="114"/>
      <c r="AV990" s="114"/>
      <c r="AW990" s="114"/>
      <c r="AX990" s="114"/>
      <c r="AY990" s="114"/>
      <c r="AZ990" s="114"/>
      <c r="BA990" s="114"/>
      <c r="BB990" s="114"/>
      <c r="BC990" s="114"/>
      <c r="BD990" s="114"/>
      <c r="BE990" s="114"/>
      <c r="BF990" s="114"/>
      <c r="BG990" s="114"/>
      <c r="BH990" s="114"/>
      <c r="BI990" s="114"/>
      <c r="BJ990" s="114"/>
      <c r="BK990" s="114"/>
      <c r="BL990" s="114"/>
      <c r="BM990" s="114"/>
      <c r="BN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c r="AJ991" s="114"/>
      <c r="AK991" s="114"/>
      <c r="AL991" s="114"/>
      <c r="AM991" s="114"/>
      <c r="AN991" s="114"/>
      <c r="AO991" s="114"/>
      <c r="AP991" s="114"/>
      <c r="AQ991" s="114"/>
      <c r="AR991" s="114"/>
      <c r="AS991" s="114"/>
      <c r="AT991" s="114"/>
      <c r="AU991" s="114"/>
      <c r="AV991" s="114"/>
      <c r="AW991" s="114"/>
      <c r="AX991" s="114"/>
      <c r="AY991" s="114"/>
      <c r="AZ991" s="114"/>
      <c r="BA991" s="114"/>
      <c r="BB991" s="114"/>
      <c r="BC991" s="114"/>
      <c r="BD991" s="114"/>
      <c r="BE991" s="114"/>
      <c r="BF991" s="114"/>
      <c r="BG991" s="114"/>
      <c r="BH991" s="114"/>
      <c r="BI991" s="114"/>
      <c r="BJ991" s="114"/>
      <c r="BK991" s="114"/>
      <c r="BL991" s="114"/>
      <c r="BM991" s="114"/>
      <c r="BN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c r="AJ992" s="114"/>
      <c r="AK992" s="114"/>
      <c r="AL992" s="114"/>
      <c r="AM992" s="114"/>
      <c r="AN992" s="114"/>
      <c r="AO992" s="114"/>
      <c r="AP992" s="114"/>
      <c r="AQ992" s="114"/>
      <c r="AR992" s="114"/>
      <c r="AS992" s="114"/>
      <c r="AT992" s="114"/>
      <c r="AU992" s="114"/>
      <c r="AV992" s="114"/>
      <c r="AW992" s="114"/>
      <c r="AX992" s="114"/>
      <c r="AY992" s="114"/>
      <c r="AZ992" s="114"/>
      <c r="BA992" s="114"/>
      <c r="BB992" s="114"/>
      <c r="BC992" s="114"/>
      <c r="BD992" s="114"/>
      <c r="BE992" s="114"/>
      <c r="BF992" s="114"/>
      <c r="BG992" s="114"/>
      <c r="BH992" s="114"/>
      <c r="BI992" s="114"/>
      <c r="BJ992" s="114"/>
      <c r="BK992" s="114"/>
      <c r="BL992" s="114"/>
      <c r="BM992" s="114"/>
      <c r="BN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c r="AJ993" s="114"/>
      <c r="AK993" s="114"/>
      <c r="AL993" s="114"/>
      <c r="AM993" s="114"/>
      <c r="AN993" s="114"/>
      <c r="AO993" s="114"/>
      <c r="AP993" s="114"/>
      <c r="AQ993" s="114"/>
      <c r="AR993" s="114"/>
      <c r="AS993" s="114"/>
      <c r="AT993" s="114"/>
      <c r="AU993" s="114"/>
      <c r="AV993" s="114"/>
      <c r="AW993" s="114"/>
      <c r="AX993" s="114"/>
      <c r="AY993" s="114"/>
      <c r="AZ993" s="114"/>
      <c r="BA993" s="114"/>
      <c r="BB993" s="114"/>
      <c r="BC993" s="114"/>
      <c r="BD993" s="114"/>
      <c r="BE993" s="114"/>
      <c r="BF993" s="114"/>
      <c r="BG993" s="114"/>
      <c r="BH993" s="114"/>
      <c r="BI993" s="114"/>
      <c r="BJ993" s="114"/>
      <c r="BK993" s="114"/>
      <c r="BL993" s="114"/>
      <c r="BM993" s="114"/>
      <c r="BN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c r="AJ994" s="114"/>
      <c r="AK994" s="114"/>
      <c r="AL994" s="114"/>
      <c r="AM994" s="114"/>
      <c r="AN994" s="114"/>
      <c r="AO994" s="114"/>
      <c r="AP994" s="114"/>
      <c r="AQ994" s="114"/>
      <c r="AR994" s="114"/>
      <c r="AS994" s="114"/>
      <c r="AT994" s="114"/>
      <c r="AU994" s="114"/>
      <c r="AV994" s="114"/>
      <c r="AW994" s="114"/>
      <c r="AX994" s="114"/>
      <c r="AY994" s="114"/>
      <c r="AZ994" s="114"/>
      <c r="BA994" s="114"/>
      <c r="BB994" s="114"/>
      <c r="BC994" s="114"/>
      <c r="BD994" s="114"/>
      <c r="BE994" s="114"/>
      <c r="BF994" s="114"/>
      <c r="BG994" s="114"/>
      <c r="BH994" s="114"/>
      <c r="BI994" s="114"/>
      <c r="BJ994" s="114"/>
      <c r="BK994" s="114"/>
      <c r="BL994" s="114"/>
      <c r="BM994" s="114"/>
      <c r="BN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c r="AJ995" s="114"/>
      <c r="AK995" s="114"/>
      <c r="AL995" s="114"/>
      <c r="AM995" s="114"/>
      <c r="AN995" s="114"/>
      <c r="AO995" s="114"/>
      <c r="AP995" s="114"/>
      <c r="AQ995" s="114"/>
      <c r="AR995" s="114"/>
      <c r="AS995" s="114"/>
      <c r="AT995" s="114"/>
      <c r="AU995" s="114"/>
      <c r="AV995" s="114"/>
      <c r="AW995" s="114"/>
      <c r="AX995" s="114"/>
      <c r="AY995" s="114"/>
      <c r="AZ995" s="114"/>
      <c r="BA995" s="114"/>
      <c r="BB995" s="114"/>
      <c r="BC995" s="114"/>
      <c r="BD995" s="114"/>
      <c r="BE995" s="114"/>
      <c r="BF995" s="114"/>
      <c r="BG995" s="114"/>
      <c r="BH995" s="114"/>
      <c r="BI995" s="114"/>
      <c r="BJ995" s="114"/>
      <c r="BK995" s="114"/>
      <c r="BL995" s="114"/>
      <c r="BM995" s="114"/>
      <c r="BN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c r="AJ996" s="114"/>
      <c r="AK996" s="114"/>
      <c r="AL996" s="114"/>
      <c r="AM996" s="114"/>
      <c r="AN996" s="114"/>
      <c r="AO996" s="114"/>
      <c r="AP996" s="114"/>
      <c r="AQ996" s="114"/>
      <c r="AR996" s="114"/>
      <c r="AS996" s="114"/>
      <c r="AT996" s="114"/>
      <c r="AU996" s="114"/>
      <c r="AV996" s="114"/>
      <c r="AW996" s="114"/>
      <c r="AX996" s="114"/>
      <c r="AY996" s="114"/>
      <c r="AZ996" s="114"/>
      <c r="BA996" s="114"/>
      <c r="BB996" s="114"/>
      <c r="BC996" s="114"/>
      <c r="BD996" s="114"/>
      <c r="BE996" s="114"/>
      <c r="BF996" s="114"/>
      <c r="BG996" s="114"/>
      <c r="BH996" s="114"/>
      <c r="BI996" s="114"/>
      <c r="BJ996" s="114"/>
      <c r="BK996" s="114"/>
      <c r="BL996" s="114"/>
      <c r="BM996" s="114"/>
      <c r="BN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c r="AJ997" s="114"/>
      <c r="AK997" s="114"/>
      <c r="AL997" s="114"/>
      <c r="AM997" s="114"/>
      <c r="AN997" s="114"/>
      <c r="AO997" s="114"/>
      <c r="AP997" s="114"/>
      <c r="AQ997" s="114"/>
      <c r="AR997" s="114"/>
      <c r="AS997" s="114"/>
      <c r="AT997" s="114"/>
      <c r="AU997" s="114"/>
      <c r="AV997" s="114"/>
      <c r="AW997" s="114"/>
      <c r="AX997" s="114"/>
      <c r="AY997" s="114"/>
      <c r="AZ997" s="114"/>
      <c r="BA997" s="114"/>
      <c r="BB997" s="114"/>
      <c r="BC997" s="114"/>
      <c r="BD997" s="114"/>
      <c r="BE997" s="114"/>
      <c r="BF997" s="114"/>
      <c r="BG997" s="114"/>
      <c r="BH997" s="114"/>
      <c r="BI997" s="114"/>
      <c r="BJ997" s="114"/>
      <c r="BK997" s="114"/>
      <c r="BL997" s="114"/>
      <c r="BM997" s="114"/>
      <c r="BN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c r="AJ998" s="114"/>
      <c r="AK998" s="114"/>
      <c r="AL998" s="114"/>
      <c r="AM998" s="114"/>
      <c r="AN998" s="114"/>
      <c r="AO998" s="114"/>
      <c r="AP998" s="114"/>
      <c r="AQ998" s="114"/>
      <c r="AR998" s="114"/>
      <c r="AS998" s="114"/>
      <c r="AT998" s="114"/>
      <c r="AU998" s="114"/>
      <c r="AV998" s="114"/>
      <c r="AW998" s="114"/>
      <c r="AX998" s="114"/>
      <c r="AY998" s="114"/>
      <c r="AZ998" s="114"/>
      <c r="BA998" s="114"/>
      <c r="BB998" s="114"/>
      <c r="BC998" s="114"/>
      <c r="BD998" s="114"/>
      <c r="BE998" s="114"/>
      <c r="BF998" s="114"/>
      <c r="BG998" s="114"/>
      <c r="BH998" s="114"/>
      <c r="BI998" s="114"/>
      <c r="BJ998" s="114"/>
      <c r="BK998" s="114"/>
      <c r="BL998" s="114"/>
      <c r="BM998" s="114"/>
      <c r="BN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c r="AJ999" s="114"/>
      <c r="AK999" s="114"/>
      <c r="AL999" s="114"/>
      <c r="AM999" s="114"/>
      <c r="AN999" s="114"/>
      <c r="AO999" s="114"/>
      <c r="AP999" s="114"/>
      <c r="AQ999" s="114"/>
      <c r="AR999" s="114"/>
      <c r="AS999" s="114"/>
      <c r="AT999" s="114"/>
      <c r="AU999" s="114"/>
      <c r="AV999" s="114"/>
      <c r="AW999" s="114"/>
      <c r="AX999" s="114"/>
      <c r="AY999" s="114"/>
      <c r="AZ999" s="114"/>
      <c r="BA999" s="114"/>
      <c r="BB999" s="114"/>
      <c r="BC999" s="114"/>
      <c r="BD999" s="114"/>
      <c r="BE999" s="114"/>
      <c r="BF999" s="114"/>
      <c r="BG999" s="114"/>
      <c r="BH999" s="114"/>
      <c r="BI999" s="114"/>
      <c r="BJ999" s="114"/>
      <c r="BK999" s="114"/>
      <c r="BL999" s="114"/>
      <c r="BM999" s="114"/>
      <c r="BN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c r="AJ1000" s="114"/>
      <c r="AK1000" s="114"/>
      <c r="AL1000" s="114"/>
      <c r="AM1000" s="114"/>
      <c r="AN1000" s="114"/>
      <c r="AO1000" s="114"/>
      <c r="AP1000" s="114"/>
      <c r="AQ1000" s="114"/>
      <c r="AR1000" s="114"/>
      <c r="AS1000" s="114"/>
      <c r="AT1000" s="114"/>
      <c r="AU1000" s="114"/>
      <c r="AV1000" s="114"/>
      <c r="AW1000" s="114"/>
      <c r="AX1000" s="114"/>
      <c r="AY1000" s="114"/>
      <c r="AZ1000" s="114"/>
      <c r="BA1000" s="114"/>
      <c r="BB1000" s="114"/>
      <c r="BC1000" s="114"/>
      <c r="BD1000" s="114"/>
      <c r="BE1000" s="114"/>
      <c r="BF1000" s="114"/>
      <c r="BG1000" s="114"/>
      <c r="BH1000" s="114"/>
      <c r="BI1000" s="114"/>
      <c r="BJ1000" s="114"/>
      <c r="BK1000" s="114"/>
      <c r="BL1000" s="114"/>
      <c r="BM1000" s="114"/>
      <c r="BN1000" s="114"/>
    </row>
  </sheetData>
  <printOptions/>
  <pageMargins bottom="0.75" footer="0.0" header="0.0" left="0.7" right="0.7" top="0.75"/>
  <pageSetup orientation="portrait"/>
  <headerFooter>
    <oddFooter>&amp;C000000000000&amp;P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8.88"/>
  </cols>
  <sheetData>
    <row r="1" ht="15.75" customHeight="1">
      <c r="A1" s="4" t="s">
        <v>4971</v>
      </c>
      <c r="B1" s="4" t="s">
        <v>4972</v>
      </c>
      <c r="C1" s="4" t="s">
        <v>4</v>
      </c>
      <c r="D1" s="22" t="s">
        <v>4973</v>
      </c>
      <c r="E1" s="847" t="s">
        <v>4974</v>
      </c>
      <c r="F1" s="22" t="s">
        <v>1012</v>
      </c>
      <c r="G1" s="847" t="s">
        <v>1971</v>
      </c>
      <c r="H1" s="847" t="s">
        <v>11</v>
      </c>
      <c r="I1" s="847" t="s">
        <v>14</v>
      </c>
      <c r="J1" s="847" t="s">
        <v>15</v>
      </c>
      <c r="K1" s="847" t="s">
        <v>16</v>
      </c>
      <c r="L1" s="848" t="s">
        <v>33</v>
      </c>
      <c r="M1" s="7" t="s">
        <v>1972</v>
      </c>
      <c r="N1" s="7" t="s">
        <v>2237</v>
      </c>
      <c r="O1" s="849" t="s">
        <v>1975</v>
      </c>
      <c r="P1" s="850" t="s">
        <v>1979</v>
      </c>
      <c r="Q1" s="850" t="s">
        <v>1980</v>
      </c>
      <c r="R1" s="850" t="s">
        <v>17</v>
      </c>
      <c r="S1" s="850" t="s">
        <v>1977</v>
      </c>
      <c r="T1" s="851" t="s">
        <v>47</v>
      </c>
      <c r="U1" s="852" t="s">
        <v>3964</v>
      </c>
      <c r="V1" s="111"/>
      <c r="W1" s="111"/>
      <c r="X1" s="111"/>
      <c r="Y1" s="111"/>
      <c r="Z1" s="112"/>
    </row>
    <row r="2" ht="15.75" customHeight="1">
      <c r="A2" s="140">
        <v>1.0</v>
      </c>
      <c r="B2" s="140">
        <v>1.0</v>
      </c>
      <c r="C2" s="140">
        <v>23.0</v>
      </c>
      <c r="D2" s="22" t="s">
        <v>1987</v>
      </c>
      <c r="E2" s="22" t="s">
        <v>4975</v>
      </c>
      <c r="F2" s="4" t="s">
        <v>4976</v>
      </c>
      <c r="G2" s="22" t="s">
        <v>4977</v>
      </c>
      <c r="H2" s="853" t="s">
        <v>4978</v>
      </c>
      <c r="I2" s="724">
        <v>2.0</v>
      </c>
      <c r="J2" s="31" t="s">
        <v>77</v>
      </c>
      <c r="K2" s="31" t="s">
        <v>93</v>
      </c>
      <c r="L2" s="31" t="s">
        <v>52</v>
      </c>
      <c r="M2" s="140">
        <v>4424.0</v>
      </c>
      <c r="N2" s="31" t="s">
        <v>4979</v>
      </c>
      <c r="O2" s="854">
        <v>1.0</v>
      </c>
      <c r="P2" s="855"/>
      <c r="Q2" s="855"/>
      <c r="R2" s="855"/>
      <c r="S2" s="855"/>
      <c r="T2" s="856"/>
      <c r="U2" s="857"/>
      <c r="V2" s="114"/>
      <c r="W2" s="114"/>
      <c r="X2" s="114"/>
      <c r="Y2" s="114"/>
      <c r="Z2" s="115"/>
    </row>
    <row r="3" ht="15.75" customHeight="1">
      <c r="A3" s="140">
        <v>2.0</v>
      </c>
      <c r="B3" s="140">
        <v>2.0</v>
      </c>
      <c r="C3" s="140">
        <v>23.0</v>
      </c>
      <c r="D3" s="22" t="s">
        <v>1987</v>
      </c>
      <c r="E3" s="22" t="s">
        <v>4975</v>
      </c>
      <c r="F3" s="4" t="s">
        <v>4976</v>
      </c>
      <c r="G3" s="22" t="s">
        <v>4977</v>
      </c>
      <c r="H3" s="853" t="s">
        <v>4980</v>
      </c>
      <c r="I3" s="724">
        <v>1.0</v>
      </c>
      <c r="J3" s="31" t="s">
        <v>77</v>
      </c>
      <c r="K3" s="31" t="s">
        <v>55</v>
      </c>
      <c r="L3" s="31" t="s">
        <v>52</v>
      </c>
      <c r="M3" s="140">
        <v>4424.0</v>
      </c>
      <c r="N3" s="31" t="s">
        <v>4979</v>
      </c>
      <c r="O3" s="858" t="s">
        <v>68</v>
      </c>
      <c r="P3" s="855"/>
      <c r="Q3" s="855"/>
      <c r="R3" s="855"/>
      <c r="S3" s="855"/>
      <c r="T3" s="856"/>
      <c r="U3" s="857"/>
      <c r="V3" s="114"/>
      <c r="W3" s="114"/>
      <c r="X3" s="114"/>
      <c r="Y3" s="114"/>
      <c r="Z3" s="115"/>
    </row>
    <row r="4" ht="15.75" customHeight="1">
      <c r="A4" s="140">
        <v>3.0</v>
      </c>
      <c r="B4" s="140">
        <v>3.0</v>
      </c>
      <c r="C4" s="140">
        <v>23.0</v>
      </c>
      <c r="D4" s="22" t="s">
        <v>1987</v>
      </c>
      <c r="E4" s="22" t="s">
        <v>4975</v>
      </c>
      <c r="F4" s="4" t="s">
        <v>4976</v>
      </c>
      <c r="G4" s="22" t="s">
        <v>4977</v>
      </c>
      <c r="H4" s="853" t="s">
        <v>4981</v>
      </c>
      <c r="I4" s="724">
        <v>1.0</v>
      </c>
      <c r="J4" s="31" t="s">
        <v>1994</v>
      </c>
      <c r="K4" s="31" t="s">
        <v>65</v>
      </c>
      <c r="L4" s="31" t="s">
        <v>52</v>
      </c>
      <c r="M4" s="140">
        <v>4424.0</v>
      </c>
      <c r="N4" s="31" t="s">
        <v>4979</v>
      </c>
      <c r="O4" s="858" t="s">
        <v>68</v>
      </c>
      <c r="P4" s="855"/>
      <c r="Q4" s="855"/>
      <c r="R4" s="855"/>
      <c r="S4" s="855"/>
      <c r="T4" s="856"/>
      <c r="U4" s="857"/>
      <c r="V4" s="114"/>
      <c r="W4" s="114"/>
      <c r="X4" s="114"/>
      <c r="Y4" s="114"/>
      <c r="Z4" s="115"/>
    </row>
    <row r="5" ht="15.75" customHeight="1">
      <c r="A5" s="140">
        <v>4.0</v>
      </c>
      <c r="B5" s="140">
        <v>4.0</v>
      </c>
      <c r="C5" s="140">
        <v>23.0</v>
      </c>
      <c r="D5" s="22" t="s">
        <v>1987</v>
      </c>
      <c r="E5" s="22" t="s">
        <v>4975</v>
      </c>
      <c r="F5" s="4" t="s">
        <v>4976</v>
      </c>
      <c r="G5" s="22" t="s">
        <v>4977</v>
      </c>
      <c r="H5" s="853" t="s">
        <v>4982</v>
      </c>
      <c r="I5" s="724">
        <v>1.0</v>
      </c>
      <c r="J5" s="31" t="s">
        <v>1994</v>
      </c>
      <c r="K5" s="31" t="s">
        <v>65</v>
      </c>
      <c r="L5" s="31" t="s">
        <v>52</v>
      </c>
      <c r="M5" s="140">
        <v>4424.0</v>
      </c>
      <c r="N5" s="31" t="s">
        <v>4979</v>
      </c>
      <c r="O5" s="858" t="s">
        <v>68</v>
      </c>
      <c r="P5" s="855"/>
      <c r="Q5" s="855"/>
      <c r="R5" s="855"/>
      <c r="S5" s="855"/>
      <c r="T5" s="856"/>
      <c r="U5" s="857"/>
      <c r="V5" s="114"/>
      <c r="W5" s="114"/>
      <c r="X5" s="114"/>
      <c r="Y5" s="114"/>
      <c r="Z5" s="115"/>
    </row>
    <row r="6" ht="15.75" customHeight="1">
      <c r="A6" s="140">
        <v>5.0</v>
      </c>
      <c r="B6" s="140">
        <v>5.0</v>
      </c>
      <c r="C6" s="140">
        <v>23.0</v>
      </c>
      <c r="D6" s="22" t="s">
        <v>1987</v>
      </c>
      <c r="E6" s="22" t="s">
        <v>4975</v>
      </c>
      <c r="F6" s="4" t="s">
        <v>4976</v>
      </c>
      <c r="G6" s="22" t="s">
        <v>4977</v>
      </c>
      <c r="H6" s="853" t="s">
        <v>4983</v>
      </c>
      <c r="I6" s="724">
        <v>1.0</v>
      </c>
      <c r="J6" s="31" t="s">
        <v>1994</v>
      </c>
      <c r="K6" s="31" t="s">
        <v>65</v>
      </c>
      <c r="L6" s="31" t="s">
        <v>52</v>
      </c>
      <c r="M6" s="140">
        <v>4424.0</v>
      </c>
      <c r="N6" s="31" t="s">
        <v>4979</v>
      </c>
      <c r="O6" s="858" t="s">
        <v>68</v>
      </c>
      <c r="P6" s="855"/>
      <c r="Q6" s="855"/>
      <c r="R6" s="855"/>
      <c r="S6" s="855"/>
      <c r="T6" s="856"/>
      <c r="U6" s="857"/>
      <c r="V6" s="114"/>
      <c r="W6" s="114"/>
      <c r="X6" s="114"/>
      <c r="Y6" s="114"/>
      <c r="Z6" s="115"/>
    </row>
    <row r="7" ht="15.75" customHeight="1">
      <c r="A7" s="140">
        <v>6.0</v>
      </c>
      <c r="B7" s="140">
        <v>6.0</v>
      </c>
      <c r="C7" s="140">
        <v>23.0</v>
      </c>
      <c r="D7" s="22" t="s">
        <v>1987</v>
      </c>
      <c r="E7" s="22" t="s">
        <v>4975</v>
      </c>
      <c r="F7" s="4" t="s">
        <v>4976</v>
      </c>
      <c r="G7" s="22" t="s">
        <v>4977</v>
      </c>
      <c r="H7" s="853" t="s">
        <v>4984</v>
      </c>
      <c r="I7" s="724">
        <v>1.0</v>
      </c>
      <c r="J7" s="31" t="s">
        <v>1994</v>
      </c>
      <c r="K7" s="31" t="s">
        <v>65</v>
      </c>
      <c r="L7" s="31" t="s">
        <v>52</v>
      </c>
      <c r="M7" s="140">
        <v>4424.0</v>
      </c>
      <c r="N7" s="31" t="s">
        <v>4979</v>
      </c>
      <c r="O7" s="858" t="s">
        <v>68</v>
      </c>
      <c r="P7" s="855"/>
      <c r="Q7" s="855"/>
      <c r="R7" s="855"/>
      <c r="S7" s="855"/>
      <c r="T7" s="856"/>
      <c r="U7" s="857"/>
      <c r="V7" s="114"/>
      <c r="W7" s="114"/>
      <c r="X7" s="114"/>
      <c r="Y7" s="114"/>
      <c r="Z7" s="115"/>
    </row>
    <row r="8" ht="15.75" customHeight="1">
      <c r="A8" s="140">
        <v>7.0</v>
      </c>
      <c r="B8" s="140">
        <v>7.0</v>
      </c>
      <c r="C8" s="140">
        <v>23.0</v>
      </c>
      <c r="D8" s="22" t="s">
        <v>1987</v>
      </c>
      <c r="E8" s="22" t="s">
        <v>4975</v>
      </c>
      <c r="F8" s="4" t="s">
        <v>4976</v>
      </c>
      <c r="G8" s="22" t="s">
        <v>4977</v>
      </c>
      <c r="H8" s="853" t="s">
        <v>4985</v>
      </c>
      <c r="I8" s="724">
        <v>1.0</v>
      </c>
      <c r="J8" s="31" t="s">
        <v>1994</v>
      </c>
      <c r="K8" s="31" t="s">
        <v>65</v>
      </c>
      <c r="L8" s="31" t="s">
        <v>52</v>
      </c>
      <c r="M8" s="140">
        <v>4424.0</v>
      </c>
      <c r="N8" s="31" t="s">
        <v>4979</v>
      </c>
      <c r="O8" s="858" t="s">
        <v>68</v>
      </c>
      <c r="P8" s="855"/>
      <c r="Q8" s="855"/>
      <c r="R8" s="855"/>
      <c r="S8" s="855"/>
      <c r="T8" s="856"/>
      <c r="U8" s="857"/>
      <c r="V8" s="114"/>
      <c r="W8" s="114"/>
      <c r="X8" s="114"/>
      <c r="Y8" s="114"/>
      <c r="Z8" s="115"/>
    </row>
    <row r="9" ht="15.75" customHeight="1">
      <c r="A9" s="140">
        <v>8.0</v>
      </c>
      <c r="B9" s="140">
        <v>8.0</v>
      </c>
      <c r="C9" s="140">
        <v>23.0</v>
      </c>
      <c r="D9" s="22" t="s">
        <v>1987</v>
      </c>
      <c r="E9" s="22" t="s">
        <v>4975</v>
      </c>
      <c r="F9" s="4" t="s">
        <v>4976</v>
      </c>
      <c r="G9" s="22" t="s">
        <v>4977</v>
      </c>
      <c r="H9" s="853" t="s">
        <v>4986</v>
      </c>
      <c r="I9" s="724">
        <v>1.0</v>
      </c>
      <c r="J9" s="31" t="s">
        <v>1994</v>
      </c>
      <c r="K9" s="31" t="s">
        <v>65</v>
      </c>
      <c r="L9" s="31" t="s">
        <v>52</v>
      </c>
      <c r="M9" s="140">
        <v>4424.0</v>
      </c>
      <c r="N9" s="31" t="s">
        <v>4979</v>
      </c>
      <c r="O9" s="858" t="s">
        <v>68</v>
      </c>
      <c r="P9" s="855"/>
      <c r="Q9" s="855"/>
      <c r="R9" s="855"/>
      <c r="S9" s="855"/>
      <c r="T9" s="856"/>
      <c r="U9" s="857"/>
      <c r="V9" s="114"/>
      <c r="W9" s="114"/>
      <c r="X9" s="114"/>
      <c r="Y9" s="114"/>
      <c r="Z9" s="115"/>
    </row>
    <row r="10" ht="15.75" customHeight="1">
      <c r="A10" s="140">
        <v>9.0</v>
      </c>
      <c r="B10" s="140">
        <v>9.0</v>
      </c>
      <c r="C10" s="140">
        <v>23.0</v>
      </c>
      <c r="D10" s="22" t="s">
        <v>1987</v>
      </c>
      <c r="E10" s="22" t="s">
        <v>4975</v>
      </c>
      <c r="F10" s="4" t="s">
        <v>4976</v>
      </c>
      <c r="G10" s="22" t="s">
        <v>4977</v>
      </c>
      <c r="H10" s="853" t="s">
        <v>4987</v>
      </c>
      <c r="I10" s="724">
        <v>1.0</v>
      </c>
      <c r="J10" s="31" t="s">
        <v>1994</v>
      </c>
      <c r="K10" s="31" t="s">
        <v>65</v>
      </c>
      <c r="L10" s="31" t="s">
        <v>52</v>
      </c>
      <c r="M10" s="140">
        <v>4424.0</v>
      </c>
      <c r="N10" s="31" t="s">
        <v>4979</v>
      </c>
      <c r="O10" s="858" t="s">
        <v>68</v>
      </c>
      <c r="P10" s="855"/>
      <c r="Q10" s="855"/>
      <c r="R10" s="855"/>
      <c r="S10" s="855"/>
      <c r="T10" s="856"/>
      <c r="U10" s="857"/>
      <c r="V10" s="114"/>
      <c r="W10" s="114"/>
      <c r="X10" s="114"/>
      <c r="Y10" s="114"/>
      <c r="Z10" s="115"/>
    </row>
    <row r="11" ht="15.75" customHeight="1">
      <c r="A11" s="140">
        <v>10.0</v>
      </c>
      <c r="B11" s="140">
        <v>10.0</v>
      </c>
      <c r="C11" s="140">
        <v>23.0</v>
      </c>
      <c r="D11" s="22" t="s">
        <v>1987</v>
      </c>
      <c r="E11" s="22" t="s">
        <v>4975</v>
      </c>
      <c r="F11" s="4" t="s">
        <v>4976</v>
      </c>
      <c r="G11" s="22" t="s">
        <v>4977</v>
      </c>
      <c r="H11" s="853" t="s">
        <v>4988</v>
      </c>
      <c r="I11" s="724">
        <v>1.0</v>
      </c>
      <c r="J11" s="31" t="s">
        <v>1994</v>
      </c>
      <c r="K11" s="31" t="s">
        <v>65</v>
      </c>
      <c r="L11" s="31" t="s">
        <v>52</v>
      </c>
      <c r="M11" s="140">
        <v>4424.0</v>
      </c>
      <c r="N11" s="31" t="s">
        <v>4979</v>
      </c>
      <c r="O11" s="858" t="s">
        <v>68</v>
      </c>
      <c r="P11" s="855"/>
      <c r="Q11" s="855"/>
      <c r="R11" s="855"/>
      <c r="S11" s="855"/>
      <c r="T11" s="856"/>
      <c r="U11" s="857"/>
      <c r="V11" s="114"/>
      <c r="W11" s="114"/>
      <c r="X11" s="114"/>
      <c r="Y11" s="114"/>
      <c r="Z11" s="115"/>
    </row>
    <row r="12" ht="15.75" customHeight="1">
      <c r="A12" s="140">
        <v>11.0</v>
      </c>
      <c r="B12" s="140">
        <v>11.0</v>
      </c>
      <c r="C12" s="140">
        <v>23.0</v>
      </c>
      <c r="D12" s="22" t="s">
        <v>1987</v>
      </c>
      <c r="E12" s="22" t="s">
        <v>4975</v>
      </c>
      <c r="F12" s="4" t="s">
        <v>4976</v>
      </c>
      <c r="G12" s="22" t="s">
        <v>4977</v>
      </c>
      <c r="H12" s="853" t="s">
        <v>4989</v>
      </c>
      <c r="I12" s="724">
        <v>1.0</v>
      </c>
      <c r="J12" s="31" t="s">
        <v>1994</v>
      </c>
      <c r="K12" s="31" t="s">
        <v>65</v>
      </c>
      <c r="L12" s="31" t="s">
        <v>52</v>
      </c>
      <c r="M12" s="140">
        <v>4424.0</v>
      </c>
      <c r="N12" s="31" t="s">
        <v>4979</v>
      </c>
      <c r="O12" s="858" t="s">
        <v>68</v>
      </c>
      <c r="P12" s="855"/>
      <c r="Q12" s="855"/>
      <c r="R12" s="855"/>
      <c r="S12" s="855"/>
      <c r="T12" s="856"/>
      <c r="U12" s="857"/>
      <c r="V12" s="114"/>
      <c r="W12" s="114"/>
      <c r="X12" s="114"/>
      <c r="Y12" s="114"/>
      <c r="Z12" s="115"/>
    </row>
    <row r="13" ht="15.75" customHeight="1">
      <c r="A13" s="140">
        <v>12.0</v>
      </c>
      <c r="B13" s="140">
        <v>12.0</v>
      </c>
      <c r="C13" s="140">
        <v>23.0</v>
      </c>
      <c r="D13" s="22" t="s">
        <v>1987</v>
      </c>
      <c r="E13" s="22" t="s">
        <v>4975</v>
      </c>
      <c r="F13" s="4" t="s">
        <v>4976</v>
      </c>
      <c r="G13" s="22" t="s">
        <v>4977</v>
      </c>
      <c r="H13" s="853" t="s">
        <v>4990</v>
      </c>
      <c r="I13" s="724">
        <v>1.0</v>
      </c>
      <c r="J13" s="31" t="s">
        <v>54</v>
      </c>
      <c r="K13" s="31" t="s">
        <v>55</v>
      </c>
      <c r="L13" s="31" t="s">
        <v>52</v>
      </c>
      <c r="M13" s="140">
        <v>4424.0</v>
      </c>
      <c r="N13" s="31" t="s">
        <v>4979</v>
      </c>
      <c r="O13" s="858" t="s">
        <v>68</v>
      </c>
      <c r="P13" s="855"/>
      <c r="Q13" s="855"/>
      <c r="R13" s="855"/>
      <c r="S13" s="855"/>
      <c r="T13" s="856"/>
      <c r="U13" s="857"/>
      <c r="V13" s="114"/>
      <c r="W13" s="114"/>
      <c r="X13" s="114"/>
      <c r="Y13" s="114"/>
      <c r="Z13" s="115"/>
    </row>
    <row r="14" ht="15.75" customHeight="1">
      <c r="A14" s="140">
        <v>13.0</v>
      </c>
      <c r="B14" s="140">
        <v>13.0</v>
      </c>
      <c r="C14" s="140">
        <v>23.0</v>
      </c>
      <c r="D14" s="22" t="s">
        <v>1987</v>
      </c>
      <c r="E14" s="22" t="s">
        <v>4975</v>
      </c>
      <c r="F14" s="4" t="s">
        <v>4976</v>
      </c>
      <c r="G14" s="22" t="s">
        <v>4977</v>
      </c>
      <c r="H14" s="853" t="s">
        <v>4991</v>
      </c>
      <c r="I14" s="724">
        <v>1.0</v>
      </c>
      <c r="J14" s="31" t="s">
        <v>64</v>
      </c>
      <c r="K14" s="31" t="s">
        <v>55</v>
      </c>
      <c r="L14" s="31" t="s">
        <v>52</v>
      </c>
      <c r="M14" s="140">
        <v>4424.0</v>
      </c>
      <c r="N14" s="31" t="s">
        <v>4979</v>
      </c>
      <c r="O14" s="858" t="s">
        <v>68</v>
      </c>
      <c r="P14" s="855"/>
      <c r="Q14" s="855"/>
      <c r="R14" s="855"/>
      <c r="S14" s="855"/>
      <c r="T14" s="856"/>
      <c r="U14" s="857"/>
      <c r="V14" s="114"/>
      <c r="W14" s="114"/>
      <c r="X14" s="114"/>
      <c r="Y14" s="114"/>
      <c r="Z14" s="115"/>
    </row>
    <row r="15" ht="15.75" customHeight="1">
      <c r="A15" s="140">
        <v>14.0</v>
      </c>
      <c r="B15" s="140">
        <v>14.0</v>
      </c>
      <c r="C15" s="140">
        <v>23.0</v>
      </c>
      <c r="D15" s="22" t="s">
        <v>1987</v>
      </c>
      <c r="E15" s="22" t="s">
        <v>4975</v>
      </c>
      <c r="F15" s="4" t="s">
        <v>4976</v>
      </c>
      <c r="G15" s="22" t="s">
        <v>4977</v>
      </c>
      <c r="H15" s="853" t="s">
        <v>4992</v>
      </c>
      <c r="I15" s="724">
        <v>1.0</v>
      </c>
      <c r="J15" s="31" t="s">
        <v>77</v>
      </c>
      <c r="K15" s="31" t="s">
        <v>55</v>
      </c>
      <c r="L15" s="31" t="s">
        <v>52</v>
      </c>
      <c r="M15" s="140">
        <v>4424.0</v>
      </c>
      <c r="N15" s="31" t="s">
        <v>4979</v>
      </c>
      <c r="O15" s="858" t="s">
        <v>68</v>
      </c>
      <c r="P15" s="855"/>
      <c r="Q15" s="855"/>
      <c r="R15" s="855"/>
      <c r="S15" s="855"/>
      <c r="T15" s="856"/>
      <c r="U15" s="857"/>
      <c r="V15" s="114"/>
      <c r="W15" s="114"/>
      <c r="X15" s="114"/>
      <c r="Y15" s="114"/>
      <c r="Z15" s="115"/>
    </row>
    <row r="16" ht="15.75" customHeight="1">
      <c r="A16" s="140">
        <v>15.0</v>
      </c>
      <c r="B16" s="140">
        <v>15.0</v>
      </c>
      <c r="C16" s="140">
        <v>23.0</v>
      </c>
      <c r="D16" s="22" t="s">
        <v>1987</v>
      </c>
      <c r="E16" s="22" t="s">
        <v>4975</v>
      </c>
      <c r="F16" s="4" t="s">
        <v>4976</v>
      </c>
      <c r="G16" s="22" t="s">
        <v>4977</v>
      </c>
      <c r="H16" s="853" t="s">
        <v>4993</v>
      </c>
      <c r="I16" s="724">
        <v>1.0</v>
      </c>
      <c r="J16" s="31" t="s">
        <v>77</v>
      </c>
      <c r="K16" s="31" t="s">
        <v>55</v>
      </c>
      <c r="L16" s="31" t="s">
        <v>52</v>
      </c>
      <c r="M16" s="140">
        <v>4424.0</v>
      </c>
      <c r="N16" s="31" t="s">
        <v>4979</v>
      </c>
      <c r="O16" s="858" t="s">
        <v>68</v>
      </c>
      <c r="P16" s="855"/>
      <c r="Q16" s="855"/>
      <c r="R16" s="855"/>
      <c r="S16" s="855"/>
      <c r="T16" s="856"/>
      <c r="U16" s="857"/>
      <c r="V16" s="114"/>
      <c r="W16" s="114"/>
      <c r="X16" s="114"/>
      <c r="Y16" s="114"/>
      <c r="Z16" s="115"/>
    </row>
    <row r="17" ht="15.75" customHeight="1">
      <c r="A17" s="140">
        <v>16.0</v>
      </c>
      <c r="B17" s="140">
        <v>16.0</v>
      </c>
      <c r="C17" s="140">
        <v>23.0</v>
      </c>
      <c r="D17" s="22" t="s">
        <v>1987</v>
      </c>
      <c r="E17" s="22" t="s">
        <v>4975</v>
      </c>
      <c r="F17" s="4" t="s">
        <v>4976</v>
      </c>
      <c r="G17" s="22" t="s">
        <v>4977</v>
      </c>
      <c r="H17" s="853" t="s">
        <v>4994</v>
      </c>
      <c r="I17" s="724">
        <v>1.0</v>
      </c>
      <c r="J17" s="31" t="s">
        <v>77</v>
      </c>
      <c r="K17" s="31" t="s">
        <v>55</v>
      </c>
      <c r="L17" s="31" t="s">
        <v>52</v>
      </c>
      <c r="M17" s="140">
        <v>4424.0</v>
      </c>
      <c r="N17" s="31" t="s">
        <v>4979</v>
      </c>
      <c r="O17" s="858" t="s">
        <v>68</v>
      </c>
      <c r="P17" s="855"/>
      <c r="Q17" s="855"/>
      <c r="R17" s="855"/>
      <c r="S17" s="855"/>
      <c r="T17" s="856"/>
      <c r="U17" s="857"/>
      <c r="V17" s="114"/>
      <c r="W17" s="114"/>
      <c r="X17" s="114"/>
      <c r="Y17" s="114"/>
      <c r="Z17" s="115"/>
    </row>
    <row r="18" ht="15.75" customHeight="1">
      <c r="A18" s="140">
        <v>17.0</v>
      </c>
      <c r="B18" s="140">
        <v>17.0</v>
      </c>
      <c r="C18" s="140">
        <v>23.0</v>
      </c>
      <c r="D18" s="22" t="s">
        <v>1987</v>
      </c>
      <c r="E18" s="22" t="s">
        <v>4975</v>
      </c>
      <c r="F18" s="4" t="s">
        <v>4976</v>
      </c>
      <c r="G18" s="22" t="s">
        <v>4977</v>
      </c>
      <c r="H18" s="853" t="s">
        <v>4995</v>
      </c>
      <c r="I18" s="724">
        <v>2.0</v>
      </c>
      <c r="J18" s="31" t="s">
        <v>77</v>
      </c>
      <c r="K18" s="31" t="s">
        <v>55</v>
      </c>
      <c r="L18" s="31" t="s">
        <v>52</v>
      </c>
      <c r="M18" s="140">
        <v>4424.0</v>
      </c>
      <c r="N18" s="31" t="s">
        <v>4979</v>
      </c>
      <c r="O18" s="858" t="s">
        <v>68</v>
      </c>
      <c r="P18" s="855"/>
      <c r="Q18" s="855"/>
      <c r="R18" s="855"/>
      <c r="S18" s="855"/>
      <c r="T18" s="856"/>
      <c r="U18" s="857"/>
      <c r="V18" s="114"/>
      <c r="W18" s="114"/>
      <c r="X18" s="114"/>
      <c r="Y18" s="114"/>
      <c r="Z18" s="115"/>
    </row>
    <row r="19" ht="15.75" customHeight="1">
      <c r="A19" s="140">
        <v>18.0</v>
      </c>
      <c r="B19" s="140">
        <v>18.0</v>
      </c>
      <c r="C19" s="140">
        <v>23.0</v>
      </c>
      <c r="D19" s="22" t="s">
        <v>1987</v>
      </c>
      <c r="E19" s="22" t="s">
        <v>4975</v>
      </c>
      <c r="F19" s="4" t="s">
        <v>4976</v>
      </c>
      <c r="G19" s="22" t="s">
        <v>4977</v>
      </c>
      <c r="H19" s="853" t="s">
        <v>4996</v>
      </c>
      <c r="I19" s="724">
        <v>1.0</v>
      </c>
      <c r="J19" s="31" t="s">
        <v>77</v>
      </c>
      <c r="K19" s="31" t="s">
        <v>55</v>
      </c>
      <c r="L19" s="31" t="s">
        <v>52</v>
      </c>
      <c r="M19" s="140">
        <v>4424.0</v>
      </c>
      <c r="N19" s="31" t="s">
        <v>4979</v>
      </c>
      <c r="O19" s="858" t="s">
        <v>68</v>
      </c>
      <c r="P19" s="855"/>
      <c r="Q19" s="855"/>
      <c r="R19" s="855"/>
      <c r="S19" s="855"/>
      <c r="T19" s="856"/>
      <c r="U19" s="857"/>
      <c r="V19" s="114"/>
      <c r="W19" s="114"/>
      <c r="X19" s="114"/>
      <c r="Y19" s="114"/>
      <c r="Z19" s="115"/>
    </row>
    <row r="20" ht="15.75" customHeight="1">
      <c r="A20" s="140">
        <v>19.0</v>
      </c>
      <c r="B20" s="140">
        <v>19.0</v>
      </c>
      <c r="C20" s="140">
        <v>23.0</v>
      </c>
      <c r="D20" s="22" t="s">
        <v>1987</v>
      </c>
      <c r="E20" s="22" t="s">
        <v>4975</v>
      </c>
      <c r="F20" s="4" t="s">
        <v>4976</v>
      </c>
      <c r="G20" s="22" t="s">
        <v>4977</v>
      </c>
      <c r="H20" s="853" t="s">
        <v>4997</v>
      </c>
      <c r="I20" s="724">
        <v>1.0</v>
      </c>
      <c r="J20" s="31" t="s">
        <v>77</v>
      </c>
      <c r="K20" s="31" t="s">
        <v>55</v>
      </c>
      <c r="L20" s="31" t="s">
        <v>52</v>
      </c>
      <c r="M20" s="140">
        <v>4424.0</v>
      </c>
      <c r="N20" s="31" t="s">
        <v>4979</v>
      </c>
      <c r="O20" s="858" t="s">
        <v>68</v>
      </c>
      <c r="P20" s="855"/>
      <c r="Q20" s="855"/>
      <c r="R20" s="855"/>
      <c r="S20" s="855"/>
      <c r="T20" s="856"/>
      <c r="U20" s="857"/>
      <c r="V20" s="114"/>
      <c r="W20" s="114"/>
      <c r="X20" s="114"/>
      <c r="Y20" s="114"/>
      <c r="Z20" s="115"/>
    </row>
    <row r="21" ht="15.75" customHeight="1">
      <c r="A21" s="140">
        <v>20.0</v>
      </c>
      <c r="B21" s="140">
        <v>20.0</v>
      </c>
      <c r="C21" s="140">
        <v>23.0</v>
      </c>
      <c r="D21" s="22" t="s">
        <v>1987</v>
      </c>
      <c r="E21" s="22" t="s">
        <v>4975</v>
      </c>
      <c r="F21" s="4" t="s">
        <v>4976</v>
      </c>
      <c r="G21" s="22" t="s">
        <v>4977</v>
      </c>
      <c r="H21" s="853" t="s">
        <v>4998</v>
      </c>
      <c r="I21" s="724">
        <v>1.0</v>
      </c>
      <c r="J21" s="31" t="s">
        <v>77</v>
      </c>
      <c r="K21" s="31" t="s">
        <v>55</v>
      </c>
      <c r="L21" s="31" t="s">
        <v>52</v>
      </c>
      <c r="M21" s="140">
        <v>4424.0</v>
      </c>
      <c r="N21" s="31" t="s">
        <v>4979</v>
      </c>
      <c r="O21" s="858" t="s">
        <v>68</v>
      </c>
      <c r="P21" s="855"/>
      <c r="Q21" s="855"/>
      <c r="R21" s="855"/>
      <c r="S21" s="855"/>
      <c r="T21" s="856"/>
      <c r="U21" s="857"/>
      <c r="V21" s="114"/>
      <c r="W21" s="114"/>
      <c r="X21" s="114"/>
      <c r="Y21" s="114"/>
      <c r="Z21" s="115"/>
    </row>
    <row r="22" ht="15.75" customHeight="1">
      <c r="A22" s="140">
        <v>21.0</v>
      </c>
      <c r="B22" s="140">
        <v>21.0</v>
      </c>
      <c r="C22" s="140">
        <v>23.0</v>
      </c>
      <c r="D22" s="22" t="s">
        <v>1987</v>
      </c>
      <c r="E22" s="22" t="s">
        <v>4975</v>
      </c>
      <c r="F22" s="4" t="s">
        <v>4976</v>
      </c>
      <c r="G22" s="22" t="s">
        <v>4977</v>
      </c>
      <c r="H22" s="853" t="s">
        <v>4999</v>
      </c>
      <c r="I22" s="724">
        <v>1.0</v>
      </c>
      <c r="J22" s="31" t="s">
        <v>1994</v>
      </c>
      <c r="K22" s="31" t="s">
        <v>55</v>
      </c>
      <c r="L22" s="31" t="s">
        <v>52</v>
      </c>
      <c r="M22" s="140">
        <v>4424.0</v>
      </c>
      <c r="N22" s="31" t="s">
        <v>4979</v>
      </c>
      <c r="O22" s="858" t="s">
        <v>68</v>
      </c>
      <c r="P22" s="855"/>
      <c r="Q22" s="855"/>
      <c r="R22" s="855"/>
      <c r="S22" s="855"/>
      <c r="T22" s="856"/>
      <c r="U22" s="857"/>
      <c r="V22" s="114"/>
      <c r="W22" s="114"/>
      <c r="X22" s="114"/>
      <c r="Y22" s="114"/>
      <c r="Z22" s="115"/>
    </row>
    <row r="23" ht="15.75" customHeight="1">
      <c r="A23" s="140">
        <v>22.0</v>
      </c>
      <c r="B23" s="140">
        <v>22.0</v>
      </c>
      <c r="C23" s="140">
        <v>23.0</v>
      </c>
      <c r="D23" s="22" t="s">
        <v>1987</v>
      </c>
      <c r="E23" s="22" t="s">
        <v>4975</v>
      </c>
      <c r="F23" s="4" t="s">
        <v>4976</v>
      </c>
      <c r="G23" s="22" t="s">
        <v>4977</v>
      </c>
      <c r="H23" s="853" t="s">
        <v>5000</v>
      </c>
      <c r="I23" s="724">
        <v>1.0</v>
      </c>
      <c r="J23" s="31" t="s">
        <v>1994</v>
      </c>
      <c r="K23" s="31" t="s">
        <v>55</v>
      </c>
      <c r="L23" s="31" t="s">
        <v>52</v>
      </c>
      <c r="M23" s="140">
        <v>4424.0</v>
      </c>
      <c r="N23" s="31" t="s">
        <v>4979</v>
      </c>
      <c r="O23" s="858" t="s">
        <v>68</v>
      </c>
      <c r="P23" s="855"/>
      <c r="Q23" s="855"/>
      <c r="R23" s="855"/>
      <c r="S23" s="855"/>
      <c r="T23" s="856"/>
      <c r="U23" s="857"/>
      <c r="V23" s="114"/>
      <c r="W23" s="114"/>
      <c r="X23" s="114"/>
      <c r="Y23" s="114"/>
      <c r="Z23" s="115"/>
    </row>
    <row r="24" ht="15.75" customHeight="1">
      <c r="A24" s="140">
        <v>23.0</v>
      </c>
      <c r="B24" s="140">
        <v>23.0</v>
      </c>
      <c r="C24" s="140">
        <v>23.0</v>
      </c>
      <c r="D24" s="22" t="s">
        <v>1987</v>
      </c>
      <c r="E24" s="22" t="s">
        <v>4975</v>
      </c>
      <c r="F24" s="4" t="s">
        <v>4976</v>
      </c>
      <c r="G24" s="22" t="s">
        <v>4977</v>
      </c>
      <c r="H24" s="853" t="s">
        <v>5001</v>
      </c>
      <c r="I24" s="724">
        <v>1.0</v>
      </c>
      <c r="J24" s="31" t="s">
        <v>77</v>
      </c>
      <c r="K24" s="31" t="s">
        <v>55</v>
      </c>
      <c r="L24" s="31" t="s">
        <v>52</v>
      </c>
      <c r="M24" s="140">
        <v>4424.0</v>
      </c>
      <c r="N24" s="31" t="s">
        <v>4979</v>
      </c>
      <c r="O24" s="858" t="s">
        <v>68</v>
      </c>
      <c r="P24" s="855"/>
      <c r="Q24" s="855"/>
      <c r="R24" s="855"/>
      <c r="S24" s="855"/>
      <c r="T24" s="856"/>
      <c r="U24" s="857"/>
      <c r="V24" s="114"/>
      <c r="W24" s="114"/>
      <c r="X24" s="114"/>
      <c r="Y24" s="114"/>
      <c r="Z24" s="115"/>
    </row>
    <row r="25" ht="15.75" customHeight="1">
      <c r="A25" s="140">
        <v>24.0</v>
      </c>
      <c r="B25" s="140">
        <v>24.0</v>
      </c>
      <c r="C25" s="140">
        <v>23.0</v>
      </c>
      <c r="D25" s="22" t="s">
        <v>1987</v>
      </c>
      <c r="E25" s="22" t="s">
        <v>4975</v>
      </c>
      <c r="F25" s="4" t="s">
        <v>4976</v>
      </c>
      <c r="G25" s="22" t="s">
        <v>4977</v>
      </c>
      <c r="H25" s="853" t="s">
        <v>5002</v>
      </c>
      <c r="I25" s="724">
        <v>1.0</v>
      </c>
      <c r="J25" s="31" t="s">
        <v>77</v>
      </c>
      <c r="K25" s="31" t="s">
        <v>55</v>
      </c>
      <c r="L25" s="31" t="s">
        <v>52</v>
      </c>
      <c r="M25" s="140">
        <v>4424.0</v>
      </c>
      <c r="N25" s="31" t="s">
        <v>4979</v>
      </c>
      <c r="O25" s="858" t="s">
        <v>68</v>
      </c>
      <c r="P25" s="855"/>
      <c r="Q25" s="855"/>
      <c r="R25" s="855"/>
      <c r="S25" s="855"/>
      <c r="T25" s="856"/>
      <c r="U25" s="857"/>
      <c r="V25" s="114"/>
      <c r="W25" s="114"/>
      <c r="X25" s="114"/>
      <c r="Y25" s="114"/>
      <c r="Z25" s="115"/>
    </row>
    <row r="26" ht="15.75" customHeight="1">
      <c r="A26" s="140">
        <v>25.0</v>
      </c>
      <c r="B26" s="140">
        <v>25.0</v>
      </c>
      <c r="C26" s="140">
        <v>23.0</v>
      </c>
      <c r="D26" s="22" t="s">
        <v>1987</v>
      </c>
      <c r="E26" s="22" t="s">
        <v>4975</v>
      </c>
      <c r="F26" s="4" t="s">
        <v>4976</v>
      </c>
      <c r="G26" s="22" t="s">
        <v>4977</v>
      </c>
      <c r="H26" s="853" t="s">
        <v>5003</v>
      </c>
      <c r="I26" s="724">
        <v>1.0</v>
      </c>
      <c r="J26" s="31" t="s">
        <v>1994</v>
      </c>
      <c r="K26" s="31" t="s">
        <v>55</v>
      </c>
      <c r="L26" s="31" t="s">
        <v>52</v>
      </c>
      <c r="M26" s="140">
        <v>4424.0</v>
      </c>
      <c r="N26" s="31" t="s">
        <v>4979</v>
      </c>
      <c r="O26" s="858" t="s">
        <v>68</v>
      </c>
      <c r="P26" s="855"/>
      <c r="Q26" s="855"/>
      <c r="R26" s="855"/>
      <c r="S26" s="855"/>
      <c r="T26" s="856"/>
      <c r="U26" s="857"/>
      <c r="V26" s="114"/>
      <c r="W26" s="114"/>
      <c r="X26" s="114"/>
      <c r="Y26" s="114"/>
      <c r="Z26" s="115"/>
    </row>
    <row r="27" ht="15.75" customHeight="1">
      <c r="A27" s="140">
        <v>26.0</v>
      </c>
      <c r="B27" s="140">
        <v>26.0</v>
      </c>
      <c r="C27" s="140">
        <v>23.0</v>
      </c>
      <c r="D27" s="22" t="s">
        <v>1987</v>
      </c>
      <c r="E27" s="22" t="s">
        <v>4975</v>
      </c>
      <c r="F27" s="4" t="s">
        <v>4976</v>
      </c>
      <c r="G27" s="22" t="s">
        <v>4977</v>
      </c>
      <c r="H27" s="853" t="s">
        <v>5004</v>
      </c>
      <c r="I27" s="724">
        <v>1.0</v>
      </c>
      <c r="J27" s="31" t="s">
        <v>77</v>
      </c>
      <c r="K27" s="31" t="s">
        <v>55</v>
      </c>
      <c r="L27" s="31" t="s">
        <v>52</v>
      </c>
      <c r="M27" s="140">
        <v>4424.0</v>
      </c>
      <c r="N27" s="31" t="s">
        <v>4979</v>
      </c>
      <c r="O27" s="858" t="s">
        <v>68</v>
      </c>
      <c r="P27" s="855"/>
      <c r="Q27" s="855"/>
      <c r="R27" s="855"/>
      <c r="S27" s="855"/>
      <c r="T27" s="856"/>
      <c r="U27" s="857"/>
      <c r="V27" s="114"/>
      <c r="W27" s="114"/>
      <c r="X27" s="114"/>
      <c r="Y27" s="114"/>
      <c r="Z27" s="115"/>
    </row>
    <row r="28" ht="15.75" customHeight="1">
      <c r="A28" s="140">
        <v>27.0</v>
      </c>
      <c r="B28" s="140">
        <v>27.0</v>
      </c>
      <c r="C28" s="140">
        <v>23.0</v>
      </c>
      <c r="D28" s="22" t="s">
        <v>1987</v>
      </c>
      <c r="E28" s="22" t="s">
        <v>4975</v>
      </c>
      <c r="F28" s="4" t="s">
        <v>4976</v>
      </c>
      <c r="G28" s="22" t="s">
        <v>4977</v>
      </c>
      <c r="H28" s="853" t="s">
        <v>5005</v>
      </c>
      <c r="I28" s="724">
        <v>1.0</v>
      </c>
      <c r="J28" s="31" t="s">
        <v>77</v>
      </c>
      <c r="K28" s="31" t="s">
        <v>55</v>
      </c>
      <c r="L28" s="31" t="s">
        <v>52</v>
      </c>
      <c r="M28" s="140">
        <v>4424.0</v>
      </c>
      <c r="N28" s="31" t="s">
        <v>4979</v>
      </c>
      <c r="O28" s="858" t="s">
        <v>68</v>
      </c>
      <c r="P28" s="855"/>
      <c r="Q28" s="855"/>
      <c r="R28" s="855"/>
      <c r="S28" s="855"/>
      <c r="T28" s="856"/>
      <c r="U28" s="857"/>
      <c r="V28" s="114"/>
      <c r="W28" s="114"/>
      <c r="X28" s="114"/>
      <c r="Y28" s="114"/>
      <c r="Z28" s="115"/>
    </row>
    <row r="29" ht="15.75" customHeight="1">
      <c r="A29" s="140">
        <v>28.0</v>
      </c>
      <c r="B29" s="140">
        <v>28.0</v>
      </c>
      <c r="C29" s="140">
        <v>23.0</v>
      </c>
      <c r="D29" s="22" t="s">
        <v>1987</v>
      </c>
      <c r="E29" s="22" t="s">
        <v>4975</v>
      </c>
      <c r="F29" s="4" t="s">
        <v>4976</v>
      </c>
      <c r="G29" s="22" t="s">
        <v>4977</v>
      </c>
      <c r="H29" s="853" t="s">
        <v>5006</v>
      </c>
      <c r="I29" s="724">
        <v>1.0</v>
      </c>
      <c r="J29" s="31" t="s">
        <v>1994</v>
      </c>
      <c r="K29" s="31" t="s">
        <v>55</v>
      </c>
      <c r="L29" s="31" t="s">
        <v>52</v>
      </c>
      <c r="M29" s="140">
        <v>4424.0</v>
      </c>
      <c r="N29" s="31" t="s">
        <v>4979</v>
      </c>
      <c r="O29" s="858" t="s">
        <v>68</v>
      </c>
      <c r="P29" s="855"/>
      <c r="Q29" s="855"/>
      <c r="R29" s="855"/>
      <c r="S29" s="855"/>
      <c r="T29" s="856"/>
      <c r="U29" s="857"/>
      <c r="V29" s="114"/>
      <c r="W29" s="114"/>
      <c r="X29" s="114"/>
      <c r="Y29" s="114"/>
      <c r="Z29" s="115"/>
    </row>
    <row r="30" ht="15.75" customHeight="1">
      <c r="A30" s="140">
        <v>29.0</v>
      </c>
      <c r="B30" s="140">
        <v>29.0</v>
      </c>
      <c r="C30" s="140">
        <v>23.0</v>
      </c>
      <c r="D30" s="22" t="s">
        <v>1987</v>
      </c>
      <c r="E30" s="22" t="s">
        <v>4975</v>
      </c>
      <c r="F30" s="4" t="s">
        <v>4976</v>
      </c>
      <c r="G30" s="22" t="s">
        <v>4977</v>
      </c>
      <c r="H30" s="853" t="s">
        <v>5007</v>
      </c>
      <c r="I30" s="724">
        <v>1.0</v>
      </c>
      <c r="J30" s="31" t="s">
        <v>64</v>
      </c>
      <c r="K30" s="31" t="s">
        <v>55</v>
      </c>
      <c r="L30" s="31" t="s">
        <v>52</v>
      </c>
      <c r="M30" s="140">
        <v>4424.0</v>
      </c>
      <c r="N30" s="31" t="s">
        <v>4979</v>
      </c>
      <c r="O30" s="858" t="s">
        <v>68</v>
      </c>
      <c r="P30" s="855"/>
      <c r="Q30" s="855"/>
      <c r="R30" s="855"/>
      <c r="S30" s="855"/>
      <c r="T30" s="856"/>
      <c r="U30" s="857"/>
      <c r="V30" s="114"/>
      <c r="W30" s="114"/>
      <c r="X30" s="114"/>
      <c r="Y30" s="114"/>
      <c r="Z30" s="115"/>
    </row>
    <row r="31" ht="15.75" customHeight="1">
      <c r="A31" s="140">
        <v>30.0</v>
      </c>
      <c r="B31" s="140">
        <v>30.0</v>
      </c>
      <c r="C31" s="140">
        <v>23.0</v>
      </c>
      <c r="D31" s="22" t="s">
        <v>1987</v>
      </c>
      <c r="E31" s="22" t="s">
        <v>4975</v>
      </c>
      <c r="F31" s="4" t="s">
        <v>4976</v>
      </c>
      <c r="G31" s="22" t="s">
        <v>4977</v>
      </c>
      <c r="H31" s="853" t="s">
        <v>5008</v>
      </c>
      <c r="I31" s="724">
        <v>1.0</v>
      </c>
      <c r="J31" s="31" t="s">
        <v>54</v>
      </c>
      <c r="K31" s="31" t="s">
        <v>55</v>
      </c>
      <c r="L31" s="31" t="s">
        <v>52</v>
      </c>
      <c r="M31" s="140">
        <v>4424.0</v>
      </c>
      <c r="N31" s="31" t="s">
        <v>4979</v>
      </c>
      <c r="O31" s="858" t="s">
        <v>68</v>
      </c>
      <c r="P31" s="855"/>
      <c r="Q31" s="855"/>
      <c r="R31" s="855"/>
      <c r="S31" s="855"/>
      <c r="T31" s="856"/>
      <c r="U31" s="857"/>
      <c r="V31" s="114"/>
      <c r="W31" s="114"/>
      <c r="X31" s="114"/>
      <c r="Y31" s="114"/>
      <c r="Z31" s="115"/>
    </row>
    <row r="32" ht="15.75" customHeight="1">
      <c r="A32" s="140">
        <v>31.0</v>
      </c>
      <c r="B32" s="140">
        <v>31.0</v>
      </c>
      <c r="C32" s="140">
        <v>23.0</v>
      </c>
      <c r="D32" s="22" t="s">
        <v>1987</v>
      </c>
      <c r="E32" s="22" t="s">
        <v>4975</v>
      </c>
      <c r="F32" s="4" t="s">
        <v>4976</v>
      </c>
      <c r="G32" s="22" t="s">
        <v>4977</v>
      </c>
      <c r="H32" s="853" t="s">
        <v>5009</v>
      </c>
      <c r="I32" s="724">
        <v>1.0</v>
      </c>
      <c r="J32" s="31" t="s">
        <v>77</v>
      </c>
      <c r="K32" s="31" t="s">
        <v>55</v>
      </c>
      <c r="L32" s="31" t="s">
        <v>52</v>
      </c>
      <c r="M32" s="140">
        <v>4424.0</v>
      </c>
      <c r="N32" s="31" t="s">
        <v>4979</v>
      </c>
      <c r="O32" s="858" t="s">
        <v>68</v>
      </c>
      <c r="P32" s="855"/>
      <c r="Q32" s="855"/>
      <c r="R32" s="855"/>
      <c r="S32" s="855"/>
      <c r="T32" s="856"/>
      <c r="U32" s="857"/>
      <c r="V32" s="114"/>
      <c r="W32" s="114"/>
      <c r="X32" s="114"/>
      <c r="Y32" s="114"/>
      <c r="Z32" s="115"/>
    </row>
    <row r="33" ht="15.75" customHeight="1">
      <c r="A33" s="140">
        <v>32.0</v>
      </c>
      <c r="B33" s="140">
        <v>32.0</v>
      </c>
      <c r="C33" s="140">
        <v>23.0</v>
      </c>
      <c r="D33" s="22" t="s">
        <v>1987</v>
      </c>
      <c r="E33" s="22" t="s">
        <v>4975</v>
      </c>
      <c r="F33" s="4" t="s">
        <v>4976</v>
      </c>
      <c r="G33" s="22" t="s">
        <v>4977</v>
      </c>
      <c r="H33" s="853" t="s">
        <v>5010</v>
      </c>
      <c r="I33" s="724">
        <v>1.0</v>
      </c>
      <c r="J33" s="31" t="s">
        <v>64</v>
      </c>
      <c r="K33" s="31" t="s">
        <v>55</v>
      </c>
      <c r="L33" s="31" t="s">
        <v>52</v>
      </c>
      <c r="M33" s="140">
        <v>4424.0</v>
      </c>
      <c r="N33" s="31" t="s">
        <v>4979</v>
      </c>
      <c r="O33" s="858" t="s">
        <v>68</v>
      </c>
      <c r="P33" s="855"/>
      <c r="Q33" s="855"/>
      <c r="R33" s="855"/>
      <c r="S33" s="855"/>
      <c r="T33" s="856"/>
      <c r="U33" s="857"/>
      <c r="V33" s="114"/>
      <c r="W33" s="114"/>
      <c r="X33" s="114"/>
      <c r="Y33" s="114"/>
      <c r="Z33" s="115"/>
    </row>
    <row r="34" ht="15.75" customHeight="1">
      <c r="A34" s="140">
        <v>33.0</v>
      </c>
      <c r="B34" s="140">
        <v>33.0</v>
      </c>
      <c r="C34" s="140">
        <v>23.0</v>
      </c>
      <c r="D34" s="22" t="s">
        <v>1987</v>
      </c>
      <c r="E34" s="22" t="s">
        <v>4975</v>
      </c>
      <c r="F34" s="4" t="s">
        <v>4976</v>
      </c>
      <c r="G34" s="22" t="s">
        <v>4977</v>
      </c>
      <c r="H34" s="853" t="s">
        <v>5011</v>
      </c>
      <c r="I34" s="724">
        <v>1.0</v>
      </c>
      <c r="J34" s="31" t="s">
        <v>77</v>
      </c>
      <c r="K34" s="31" t="s">
        <v>55</v>
      </c>
      <c r="L34" s="31" t="s">
        <v>52</v>
      </c>
      <c r="M34" s="140">
        <v>4424.0</v>
      </c>
      <c r="N34" s="31" t="s">
        <v>4979</v>
      </c>
      <c r="O34" s="858" t="s">
        <v>68</v>
      </c>
      <c r="P34" s="855"/>
      <c r="Q34" s="855"/>
      <c r="R34" s="855"/>
      <c r="S34" s="855"/>
      <c r="T34" s="856"/>
      <c r="U34" s="857"/>
      <c r="V34" s="114"/>
      <c r="W34" s="114"/>
      <c r="X34" s="114"/>
      <c r="Y34" s="114"/>
      <c r="Z34" s="115"/>
    </row>
    <row r="35" ht="15.75" customHeight="1">
      <c r="A35" s="140">
        <v>34.0</v>
      </c>
      <c r="B35" s="140">
        <v>34.0</v>
      </c>
      <c r="C35" s="140">
        <v>23.0</v>
      </c>
      <c r="D35" s="22" t="s">
        <v>1987</v>
      </c>
      <c r="E35" s="22" t="s">
        <v>4975</v>
      </c>
      <c r="F35" s="4" t="s">
        <v>4976</v>
      </c>
      <c r="G35" s="22" t="s">
        <v>4977</v>
      </c>
      <c r="H35" s="853" t="s">
        <v>5012</v>
      </c>
      <c r="I35" s="724">
        <v>1.0</v>
      </c>
      <c r="J35" s="31" t="s">
        <v>64</v>
      </c>
      <c r="K35" s="31" t="s">
        <v>55</v>
      </c>
      <c r="L35" s="31" t="s">
        <v>52</v>
      </c>
      <c r="M35" s="140">
        <v>4424.0</v>
      </c>
      <c r="N35" s="31" t="s">
        <v>4979</v>
      </c>
      <c r="O35" s="858" t="s">
        <v>68</v>
      </c>
      <c r="P35" s="855"/>
      <c r="Q35" s="855"/>
      <c r="R35" s="855"/>
      <c r="S35" s="855"/>
      <c r="T35" s="856"/>
      <c r="U35" s="857"/>
      <c r="V35" s="114"/>
      <c r="W35" s="114"/>
      <c r="X35" s="114"/>
      <c r="Y35" s="114"/>
      <c r="Z35" s="115"/>
    </row>
    <row r="36" ht="15.75" customHeight="1">
      <c r="A36" s="140">
        <v>35.0</v>
      </c>
      <c r="B36" s="140">
        <v>35.0</v>
      </c>
      <c r="C36" s="140">
        <v>23.0</v>
      </c>
      <c r="D36" s="22" t="s">
        <v>1987</v>
      </c>
      <c r="E36" s="22" t="s">
        <v>4975</v>
      </c>
      <c r="F36" s="4" t="s">
        <v>4976</v>
      </c>
      <c r="G36" s="22" t="s">
        <v>4977</v>
      </c>
      <c r="H36" s="853" t="s">
        <v>5013</v>
      </c>
      <c r="I36" s="724">
        <v>1.0</v>
      </c>
      <c r="J36" s="31" t="s">
        <v>77</v>
      </c>
      <c r="K36" s="31" t="s">
        <v>55</v>
      </c>
      <c r="L36" s="31" t="s">
        <v>52</v>
      </c>
      <c r="M36" s="140">
        <v>4424.0</v>
      </c>
      <c r="N36" s="31" t="s">
        <v>4979</v>
      </c>
      <c r="O36" s="858" t="s">
        <v>68</v>
      </c>
      <c r="P36" s="855"/>
      <c r="Q36" s="855"/>
      <c r="R36" s="855"/>
      <c r="S36" s="855"/>
      <c r="T36" s="856"/>
      <c r="U36" s="857"/>
      <c r="V36" s="114"/>
      <c r="W36" s="114"/>
      <c r="X36" s="114"/>
      <c r="Y36" s="114"/>
      <c r="Z36" s="115"/>
    </row>
    <row r="37" ht="15.75" customHeight="1">
      <c r="A37" s="140">
        <v>36.0</v>
      </c>
      <c r="B37" s="140">
        <v>36.0</v>
      </c>
      <c r="C37" s="140">
        <v>23.0</v>
      </c>
      <c r="D37" s="22" t="s">
        <v>1987</v>
      </c>
      <c r="E37" s="22" t="s">
        <v>4975</v>
      </c>
      <c r="F37" s="4" t="s">
        <v>4976</v>
      </c>
      <c r="G37" s="22" t="s">
        <v>4977</v>
      </c>
      <c r="H37" s="853" t="s">
        <v>5014</v>
      </c>
      <c r="I37" s="724">
        <v>1.0</v>
      </c>
      <c r="J37" s="31" t="s">
        <v>64</v>
      </c>
      <c r="K37" s="31" t="s">
        <v>55</v>
      </c>
      <c r="L37" s="31" t="s">
        <v>52</v>
      </c>
      <c r="M37" s="140">
        <v>4424.0</v>
      </c>
      <c r="N37" s="31" t="s">
        <v>4979</v>
      </c>
      <c r="O37" s="858" t="s">
        <v>68</v>
      </c>
      <c r="P37" s="855"/>
      <c r="Q37" s="855"/>
      <c r="R37" s="855"/>
      <c r="S37" s="855"/>
      <c r="T37" s="856"/>
      <c r="U37" s="857"/>
      <c r="V37" s="114"/>
      <c r="W37" s="114"/>
      <c r="X37" s="114"/>
      <c r="Y37" s="114"/>
      <c r="Z37" s="115"/>
    </row>
    <row r="38" ht="15.75" customHeight="1">
      <c r="A38" s="140">
        <v>37.0</v>
      </c>
      <c r="B38" s="140">
        <v>37.0</v>
      </c>
      <c r="C38" s="140">
        <v>23.0</v>
      </c>
      <c r="D38" s="22" t="s">
        <v>1987</v>
      </c>
      <c r="E38" s="22" t="s">
        <v>4975</v>
      </c>
      <c r="F38" s="4" t="s">
        <v>4976</v>
      </c>
      <c r="G38" s="22" t="s">
        <v>4977</v>
      </c>
      <c r="H38" s="853" t="s">
        <v>5015</v>
      </c>
      <c r="I38" s="724">
        <v>1.0</v>
      </c>
      <c r="J38" s="31" t="s">
        <v>1994</v>
      </c>
      <c r="K38" s="31" t="s">
        <v>55</v>
      </c>
      <c r="L38" s="31" t="s">
        <v>52</v>
      </c>
      <c r="M38" s="140">
        <v>4424.0</v>
      </c>
      <c r="N38" s="31" t="s">
        <v>4979</v>
      </c>
      <c r="O38" s="858" t="s">
        <v>68</v>
      </c>
      <c r="P38" s="855"/>
      <c r="Q38" s="855"/>
      <c r="R38" s="855"/>
      <c r="S38" s="855"/>
      <c r="T38" s="856"/>
      <c r="U38" s="857"/>
      <c r="V38" s="114"/>
      <c r="W38" s="114"/>
      <c r="X38" s="114"/>
      <c r="Y38" s="114"/>
      <c r="Z38" s="115"/>
    </row>
    <row r="39" ht="15.75" customHeight="1">
      <c r="A39" s="140">
        <v>38.0</v>
      </c>
      <c r="B39" s="140">
        <v>38.0</v>
      </c>
      <c r="C39" s="140">
        <v>23.0</v>
      </c>
      <c r="D39" s="22" t="s">
        <v>1987</v>
      </c>
      <c r="E39" s="22" t="s">
        <v>4975</v>
      </c>
      <c r="F39" s="4" t="s">
        <v>4976</v>
      </c>
      <c r="G39" s="22" t="s">
        <v>4977</v>
      </c>
      <c r="H39" s="853" t="s">
        <v>5016</v>
      </c>
      <c r="I39" s="724">
        <v>1.0</v>
      </c>
      <c r="J39" s="31" t="s">
        <v>1994</v>
      </c>
      <c r="K39" s="31" t="s">
        <v>55</v>
      </c>
      <c r="L39" s="31" t="s">
        <v>52</v>
      </c>
      <c r="M39" s="140">
        <v>4424.0</v>
      </c>
      <c r="N39" s="31" t="s">
        <v>4979</v>
      </c>
      <c r="O39" s="858" t="s">
        <v>68</v>
      </c>
      <c r="P39" s="855"/>
      <c r="Q39" s="855"/>
      <c r="R39" s="855"/>
      <c r="S39" s="855"/>
      <c r="T39" s="856"/>
      <c r="U39" s="857"/>
      <c r="V39" s="114"/>
      <c r="W39" s="114"/>
      <c r="X39" s="114"/>
      <c r="Y39" s="114"/>
      <c r="Z39" s="115"/>
    </row>
    <row r="40" ht="15.75" customHeight="1">
      <c r="A40" s="140">
        <v>39.0</v>
      </c>
      <c r="B40" s="140">
        <v>39.0</v>
      </c>
      <c r="C40" s="140">
        <v>23.0</v>
      </c>
      <c r="D40" s="22" t="s">
        <v>1987</v>
      </c>
      <c r="E40" s="22" t="s">
        <v>4975</v>
      </c>
      <c r="F40" s="4" t="s">
        <v>4976</v>
      </c>
      <c r="G40" s="22" t="s">
        <v>4977</v>
      </c>
      <c r="H40" s="853" t="s">
        <v>5017</v>
      </c>
      <c r="I40" s="724">
        <v>2.0</v>
      </c>
      <c r="J40" s="31" t="s">
        <v>54</v>
      </c>
      <c r="K40" s="31" t="s">
        <v>55</v>
      </c>
      <c r="L40" s="31" t="s">
        <v>52</v>
      </c>
      <c r="M40" s="140">
        <v>4424.0</v>
      </c>
      <c r="N40" s="31" t="s">
        <v>4979</v>
      </c>
      <c r="O40" s="858" t="s">
        <v>68</v>
      </c>
      <c r="P40" s="855"/>
      <c r="Q40" s="855"/>
      <c r="R40" s="855"/>
      <c r="S40" s="855"/>
      <c r="T40" s="856"/>
      <c r="U40" s="857"/>
      <c r="V40" s="114"/>
      <c r="W40" s="114"/>
      <c r="X40" s="114"/>
      <c r="Y40" s="114"/>
      <c r="Z40" s="115"/>
    </row>
    <row r="41" ht="15.75" customHeight="1">
      <c r="A41" s="140">
        <v>40.0</v>
      </c>
      <c r="B41" s="140">
        <v>40.0</v>
      </c>
      <c r="C41" s="140">
        <v>23.0</v>
      </c>
      <c r="D41" s="22" t="s">
        <v>1987</v>
      </c>
      <c r="E41" s="22" t="s">
        <v>4975</v>
      </c>
      <c r="F41" s="4" t="s">
        <v>4976</v>
      </c>
      <c r="G41" s="22" t="s">
        <v>4977</v>
      </c>
      <c r="H41" s="853" t="s">
        <v>5018</v>
      </c>
      <c r="I41" s="724">
        <v>1.0</v>
      </c>
      <c r="J41" s="31" t="s">
        <v>1994</v>
      </c>
      <c r="K41" s="31" t="s">
        <v>55</v>
      </c>
      <c r="L41" s="31" t="s">
        <v>52</v>
      </c>
      <c r="M41" s="140">
        <v>4424.0</v>
      </c>
      <c r="N41" s="31" t="s">
        <v>4979</v>
      </c>
      <c r="O41" s="858" t="s">
        <v>68</v>
      </c>
      <c r="P41" s="855"/>
      <c r="Q41" s="855"/>
      <c r="R41" s="855"/>
      <c r="S41" s="855"/>
      <c r="T41" s="856"/>
      <c r="U41" s="857"/>
      <c r="V41" s="114"/>
      <c r="W41" s="114"/>
      <c r="X41" s="114"/>
      <c r="Y41" s="114"/>
      <c r="Z41" s="115"/>
    </row>
    <row r="42" ht="15.75" customHeight="1">
      <c r="A42" s="140">
        <v>41.0</v>
      </c>
      <c r="B42" s="140">
        <v>41.0</v>
      </c>
      <c r="C42" s="140">
        <v>23.0</v>
      </c>
      <c r="D42" s="22" t="s">
        <v>1987</v>
      </c>
      <c r="E42" s="22" t="s">
        <v>4975</v>
      </c>
      <c r="F42" s="4" t="s">
        <v>4976</v>
      </c>
      <c r="G42" s="22" t="s">
        <v>4977</v>
      </c>
      <c r="H42" s="853" t="s">
        <v>5019</v>
      </c>
      <c r="I42" s="724">
        <v>3.0</v>
      </c>
      <c r="J42" s="31" t="s">
        <v>1994</v>
      </c>
      <c r="K42" s="31" t="s">
        <v>65</v>
      </c>
      <c r="L42" s="31" t="s">
        <v>52</v>
      </c>
      <c r="M42" s="140">
        <v>4424.0</v>
      </c>
      <c r="N42" s="31" t="s">
        <v>4979</v>
      </c>
      <c r="O42" s="858" t="s">
        <v>68</v>
      </c>
      <c r="P42" s="855"/>
      <c r="Q42" s="855"/>
      <c r="R42" s="855"/>
      <c r="S42" s="855"/>
      <c r="T42" s="856"/>
      <c r="U42" s="857"/>
      <c r="V42" s="114"/>
      <c r="W42" s="114"/>
      <c r="X42" s="114"/>
      <c r="Y42" s="114"/>
      <c r="Z42" s="115"/>
    </row>
    <row r="43" ht="15.75" customHeight="1">
      <c r="A43" s="140">
        <v>42.0</v>
      </c>
      <c r="B43" s="140">
        <v>42.0</v>
      </c>
      <c r="C43" s="140">
        <v>23.0</v>
      </c>
      <c r="D43" s="22" t="s">
        <v>1987</v>
      </c>
      <c r="E43" s="22" t="s">
        <v>4975</v>
      </c>
      <c r="F43" s="4" t="s">
        <v>4976</v>
      </c>
      <c r="G43" s="22" t="s">
        <v>4977</v>
      </c>
      <c r="H43" s="853" t="s">
        <v>5020</v>
      </c>
      <c r="I43" s="724">
        <v>1.0</v>
      </c>
      <c r="J43" s="31" t="s">
        <v>54</v>
      </c>
      <c r="K43" s="31" t="s">
        <v>55</v>
      </c>
      <c r="L43" s="31" t="s">
        <v>52</v>
      </c>
      <c r="M43" s="140">
        <v>4424.0</v>
      </c>
      <c r="N43" s="31" t="s">
        <v>4979</v>
      </c>
      <c r="O43" s="858" t="s">
        <v>68</v>
      </c>
      <c r="P43" s="855"/>
      <c r="Q43" s="855"/>
      <c r="R43" s="855"/>
      <c r="S43" s="855"/>
      <c r="T43" s="856"/>
      <c r="U43" s="857"/>
      <c r="V43" s="114"/>
      <c r="W43" s="114"/>
      <c r="X43" s="114"/>
      <c r="Y43" s="114"/>
      <c r="Z43" s="115"/>
    </row>
    <row r="44" ht="15.75" customHeight="1">
      <c r="A44" s="140">
        <v>43.0</v>
      </c>
      <c r="B44" s="140">
        <v>43.0</v>
      </c>
      <c r="C44" s="140">
        <v>23.0</v>
      </c>
      <c r="D44" s="22" t="s">
        <v>1987</v>
      </c>
      <c r="E44" s="22" t="s">
        <v>4975</v>
      </c>
      <c r="F44" s="4" t="s">
        <v>4976</v>
      </c>
      <c r="G44" s="22" t="s">
        <v>4977</v>
      </c>
      <c r="H44" s="853" t="s">
        <v>5021</v>
      </c>
      <c r="I44" s="724">
        <v>1.0</v>
      </c>
      <c r="J44" s="31" t="s">
        <v>64</v>
      </c>
      <c r="K44" s="31" t="s">
        <v>55</v>
      </c>
      <c r="L44" s="31" t="s">
        <v>52</v>
      </c>
      <c r="M44" s="140">
        <v>4424.0</v>
      </c>
      <c r="N44" s="31" t="s">
        <v>4979</v>
      </c>
      <c r="O44" s="858" t="s">
        <v>68</v>
      </c>
      <c r="P44" s="855"/>
      <c r="Q44" s="855"/>
      <c r="R44" s="855"/>
      <c r="S44" s="855"/>
      <c r="T44" s="856"/>
      <c r="U44" s="857"/>
      <c r="V44" s="114"/>
      <c r="W44" s="114"/>
      <c r="X44" s="114"/>
      <c r="Y44" s="114"/>
      <c r="Z44" s="115"/>
    </row>
    <row r="45" ht="15.75" customHeight="1">
      <c r="A45" s="140">
        <v>44.0</v>
      </c>
      <c r="B45" s="140">
        <v>44.0</v>
      </c>
      <c r="C45" s="140">
        <v>23.0</v>
      </c>
      <c r="D45" s="22" t="s">
        <v>1987</v>
      </c>
      <c r="E45" s="22" t="s">
        <v>4975</v>
      </c>
      <c r="F45" s="4" t="s">
        <v>4976</v>
      </c>
      <c r="G45" s="22" t="s">
        <v>4977</v>
      </c>
      <c r="H45" s="853" t="s">
        <v>5022</v>
      </c>
      <c r="I45" s="724">
        <v>1.0</v>
      </c>
      <c r="J45" s="31" t="s">
        <v>54</v>
      </c>
      <c r="K45" s="31" t="s">
        <v>55</v>
      </c>
      <c r="L45" s="31" t="s">
        <v>52</v>
      </c>
      <c r="M45" s="140">
        <v>4424.0</v>
      </c>
      <c r="N45" s="31" t="s">
        <v>4979</v>
      </c>
      <c r="O45" s="858" t="s">
        <v>68</v>
      </c>
      <c r="P45" s="855"/>
      <c r="Q45" s="855"/>
      <c r="R45" s="855"/>
      <c r="S45" s="855"/>
      <c r="T45" s="856"/>
      <c r="U45" s="857"/>
      <c r="V45" s="114"/>
      <c r="W45" s="114"/>
      <c r="X45" s="114"/>
      <c r="Y45" s="114"/>
      <c r="Z45" s="115"/>
    </row>
    <row r="46" ht="15.75" customHeight="1">
      <c r="A46" s="140">
        <v>45.0</v>
      </c>
      <c r="B46" s="140">
        <v>45.0</v>
      </c>
      <c r="C46" s="140">
        <v>23.0</v>
      </c>
      <c r="D46" s="22" t="s">
        <v>1987</v>
      </c>
      <c r="E46" s="22" t="s">
        <v>4975</v>
      </c>
      <c r="F46" s="4" t="s">
        <v>4976</v>
      </c>
      <c r="G46" s="22" t="s">
        <v>4977</v>
      </c>
      <c r="H46" s="853" t="s">
        <v>2021</v>
      </c>
      <c r="I46" s="724">
        <v>2.0</v>
      </c>
      <c r="J46" s="31" t="s">
        <v>1994</v>
      </c>
      <c r="K46" s="31" t="s">
        <v>55</v>
      </c>
      <c r="L46" s="31" t="s">
        <v>52</v>
      </c>
      <c r="M46" s="140">
        <v>4424.0</v>
      </c>
      <c r="N46" s="31" t="s">
        <v>4979</v>
      </c>
      <c r="O46" s="858" t="s">
        <v>68</v>
      </c>
      <c r="P46" s="855"/>
      <c r="Q46" s="855"/>
      <c r="R46" s="855"/>
      <c r="S46" s="855"/>
      <c r="T46" s="856"/>
      <c r="U46" s="857"/>
      <c r="V46" s="114"/>
      <c r="W46" s="114"/>
      <c r="X46" s="114"/>
      <c r="Y46" s="114"/>
      <c r="Z46" s="115"/>
    </row>
    <row r="47" ht="56.25" customHeight="1">
      <c r="A47" s="140">
        <v>46.0</v>
      </c>
      <c r="B47" s="140">
        <v>46.0</v>
      </c>
      <c r="C47" s="140">
        <v>23.0</v>
      </c>
      <c r="D47" s="22" t="s">
        <v>1987</v>
      </c>
      <c r="E47" s="22" t="s">
        <v>5023</v>
      </c>
      <c r="F47" s="22" t="s">
        <v>4943</v>
      </c>
      <c r="G47" s="22" t="s">
        <v>4944</v>
      </c>
      <c r="H47" s="853" t="s">
        <v>5024</v>
      </c>
      <c r="I47" s="724">
        <v>1.0</v>
      </c>
      <c r="J47" s="31" t="s">
        <v>64</v>
      </c>
      <c r="K47" s="31" t="s">
        <v>55</v>
      </c>
      <c r="L47" s="31" t="s">
        <v>52</v>
      </c>
      <c r="M47" s="140">
        <v>29978.0</v>
      </c>
      <c r="N47" s="31" t="s">
        <v>4979</v>
      </c>
      <c r="O47" s="854">
        <v>1.0</v>
      </c>
      <c r="P47" s="855"/>
      <c r="Q47" s="855"/>
      <c r="R47" s="855"/>
      <c r="S47" s="855"/>
      <c r="T47" s="856"/>
      <c r="U47" s="857"/>
      <c r="V47" s="114"/>
      <c r="W47" s="114"/>
      <c r="X47" s="114"/>
      <c r="Y47" s="114"/>
      <c r="Z47" s="115"/>
    </row>
    <row r="48" ht="15.75" customHeight="1">
      <c r="A48" s="140">
        <v>47.0</v>
      </c>
      <c r="B48" s="140">
        <v>47.0</v>
      </c>
      <c r="C48" s="140">
        <v>23.0</v>
      </c>
      <c r="D48" s="22" t="s">
        <v>1987</v>
      </c>
      <c r="E48" s="22" t="s">
        <v>5023</v>
      </c>
      <c r="F48" s="4" t="s">
        <v>4943</v>
      </c>
      <c r="G48" s="22" t="s">
        <v>4944</v>
      </c>
      <c r="H48" s="853" t="s">
        <v>5025</v>
      </c>
      <c r="I48" s="724">
        <v>1.0</v>
      </c>
      <c r="J48" s="31" t="s">
        <v>64</v>
      </c>
      <c r="K48" s="31" t="s">
        <v>55</v>
      </c>
      <c r="L48" s="31" t="s">
        <v>52</v>
      </c>
      <c r="M48" s="140">
        <v>29978.0</v>
      </c>
      <c r="N48" s="31" t="s">
        <v>4979</v>
      </c>
      <c r="O48" s="858" t="s">
        <v>68</v>
      </c>
      <c r="P48" s="855"/>
      <c r="Q48" s="855"/>
      <c r="R48" s="855"/>
      <c r="S48" s="855"/>
      <c r="T48" s="856"/>
      <c r="U48" s="857"/>
      <c r="V48" s="114"/>
      <c r="W48" s="114"/>
      <c r="X48" s="114"/>
      <c r="Y48" s="114"/>
      <c r="Z48" s="115"/>
    </row>
    <row r="49" ht="15.75" customHeight="1">
      <c r="A49" s="140">
        <v>48.0</v>
      </c>
      <c r="B49" s="140">
        <v>48.0</v>
      </c>
      <c r="C49" s="140">
        <v>23.0</v>
      </c>
      <c r="D49" s="22" t="s">
        <v>1987</v>
      </c>
      <c r="E49" s="22" t="s">
        <v>5026</v>
      </c>
      <c r="F49" s="4" t="s">
        <v>5026</v>
      </c>
      <c r="G49" s="22" t="s">
        <v>5027</v>
      </c>
      <c r="H49" s="853" t="s">
        <v>5028</v>
      </c>
      <c r="I49" s="724">
        <v>2.0</v>
      </c>
      <c r="J49" s="31" t="s">
        <v>54</v>
      </c>
      <c r="K49" s="31" t="s">
        <v>93</v>
      </c>
      <c r="L49" s="31" t="s">
        <v>52</v>
      </c>
      <c r="M49" s="140">
        <v>9319.0</v>
      </c>
      <c r="N49" s="31" t="s">
        <v>4979</v>
      </c>
      <c r="O49" s="854">
        <v>1.0</v>
      </c>
      <c r="P49" s="855"/>
      <c r="Q49" s="855"/>
      <c r="R49" s="855"/>
      <c r="S49" s="855"/>
      <c r="T49" s="856"/>
      <c r="U49" s="857"/>
      <c r="V49" s="114"/>
      <c r="W49" s="114"/>
      <c r="X49" s="114"/>
      <c r="Y49" s="114"/>
      <c r="Z49" s="115"/>
    </row>
    <row r="50" ht="15.75" customHeight="1">
      <c r="A50" s="140">
        <v>49.0</v>
      </c>
      <c r="B50" s="140">
        <v>49.0</v>
      </c>
      <c r="C50" s="140">
        <v>23.0</v>
      </c>
      <c r="D50" s="22" t="s">
        <v>1987</v>
      </c>
      <c r="E50" s="22" t="s">
        <v>5026</v>
      </c>
      <c r="F50" s="4" t="s">
        <v>5026</v>
      </c>
      <c r="G50" s="22" t="s">
        <v>5027</v>
      </c>
      <c r="H50" s="853" t="s">
        <v>5029</v>
      </c>
      <c r="I50" s="724">
        <v>2.0</v>
      </c>
      <c r="J50" s="31" t="s">
        <v>77</v>
      </c>
      <c r="K50" s="31" t="s">
        <v>93</v>
      </c>
      <c r="L50" s="31" t="s">
        <v>52</v>
      </c>
      <c r="M50" s="140">
        <v>9319.0</v>
      </c>
      <c r="N50" s="31" t="s">
        <v>4979</v>
      </c>
      <c r="O50" s="858" t="s">
        <v>68</v>
      </c>
      <c r="P50" s="855"/>
      <c r="Q50" s="855"/>
      <c r="R50" s="855"/>
      <c r="S50" s="855"/>
      <c r="T50" s="856"/>
      <c r="U50" s="857"/>
      <c r="V50" s="114"/>
      <c r="W50" s="114"/>
      <c r="X50" s="114"/>
      <c r="Y50" s="114"/>
      <c r="Z50" s="115"/>
    </row>
    <row r="51" ht="15.75" customHeight="1">
      <c r="A51" s="140">
        <v>50.0</v>
      </c>
      <c r="B51" s="140">
        <v>50.0</v>
      </c>
      <c r="C51" s="140">
        <v>23.0</v>
      </c>
      <c r="D51" s="22" t="s">
        <v>1987</v>
      </c>
      <c r="E51" s="22" t="s">
        <v>5026</v>
      </c>
      <c r="F51" s="4" t="s">
        <v>5026</v>
      </c>
      <c r="G51" s="22" t="s">
        <v>5027</v>
      </c>
      <c r="H51" s="853" t="s">
        <v>5030</v>
      </c>
      <c r="I51" s="724">
        <v>2.0</v>
      </c>
      <c r="J51" s="31" t="s">
        <v>64</v>
      </c>
      <c r="K51" s="31" t="s">
        <v>93</v>
      </c>
      <c r="L51" s="31" t="s">
        <v>52</v>
      </c>
      <c r="M51" s="140">
        <v>9319.0</v>
      </c>
      <c r="N51" s="31" t="s">
        <v>4979</v>
      </c>
      <c r="O51" s="858" t="s">
        <v>68</v>
      </c>
      <c r="P51" s="855"/>
      <c r="Q51" s="855"/>
      <c r="R51" s="855"/>
      <c r="S51" s="855"/>
      <c r="T51" s="856"/>
      <c r="U51" s="857"/>
      <c r="V51" s="114"/>
      <c r="W51" s="114"/>
      <c r="X51" s="114"/>
      <c r="Y51" s="114"/>
      <c r="Z51" s="115"/>
    </row>
    <row r="52" ht="15.75" customHeight="1">
      <c r="A52" s="140">
        <v>51.0</v>
      </c>
      <c r="B52" s="140">
        <v>51.0</v>
      </c>
      <c r="C52" s="140">
        <v>23.0</v>
      </c>
      <c r="D52" s="22" t="s">
        <v>1987</v>
      </c>
      <c r="E52" s="22" t="s">
        <v>5026</v>
      </c>
      <c r="F52" s="4" t="s">
        <v>5026</v>
      </c>
      <c r="G52" s="22" t="s">
        <v>5027</v>
      </c>
      <c r="H52" s="853" t="s">
        <v>5031</v>
      </c>
      <c r="I52" s="724">
        <v>2.0</v>
      </c>
      <c r="J52" s="31" t="s">
        <v>1994</v>
      </c>
      <c r="K52" s="31" t="s">
        <v>65</v>
      </c>
      <c r="L52" s="31" t="s">
        <v>52</v>
      </c>
      <c r="M52" s="140">
        <v>9319.0</v>
      </c>
      <c r="N52" s="31" t="s">
        <v>4979</v>
      </c>
      <c r="O52" s="858" t="s">
        <v>68</v>
      </c>
      <c r="P52" s="855"/>
      <c r="Q52" s="855"/>
      <c r="R52" s="855"/>
      <c r="S52" s="855"/>
      <c r="T52" s="856"/>
      <c r="U52" s="857"/>
      <c r="V52" s="114"/>
      <c r="W52" s="114"/>
      <c r="X52" s="114"/>
      <c r="Y52" s="114"/>
      <c r="Z52" s="115"/>
    </row>
    <row r="53" ht="15.75" customHeight="1">
      <c r="A53" s="140">
        <v>52.0</v>
      </c>
      <c r="B53" s="140">
        <v>52.0</v>
      </c>
      <c r="C53" s="140">
        <v>23.0</v>
      </c>
      <c r="D53" s="22" t="s">
        <v>1987</v>
      </c>
      <c r="E53" s="22" t="s">
        <v>5026</v>
      </c>
      <c r="F53" s="4" t="s">
        <v>5026</v>
      </c>
      <c r="G53" s="22" t="s">
        <v>5027</v>
      </c>
      <c r="H53" s="853" t="s">
        <v>5032</v>
      </c>
      <c r="I53" s="724">
        <v>2.0</v>
      </c>
      <c r="J53" s="31" t="s">
        <v>1994</v>
      </c>
      <c r="K53" s="31" t="s">
        <v>65</v>
      </c>
      <c r="L53" s="31" t="s">
        <v>52</v>
      </c>
      <c r="M53" s="140">
        <v>9319.0</v>
      </c>
      <c r="N53" s="31" t="s">
        <v>4979</v>
      </c>
      <c r="O53" s="858" t="s">
        <v>68</v>
      </c>
      <c r="P53" s="855"/>
      <c r="Q53" s="855"/>
      <c r="R53" s="855"/>
      <c r="S53" s="855"/>
      <c r="T53" s="856"/>
      <c r="U53" s="857"/>
      <c r="V53" s="114"/>
      <c r="W53" s="114"/>
      <c r="X53" s="114"/>
      <c r="Y53" s="114"/>
      <c r="Z53" s="115"/>
    </row>
    <row r="54" ht="15.75" customHeight="1">
      <c r="A54" s="140">
        <v>53.0</v>
      </c>
      <c r="B54" s="140">
        <v>53.0</v>
      </c>
      <c r="C54" s="140">
        <v>23.0</v>
      </c>
      <c r="D54" s="22" t="s">
        <v>1987</v>
      </c>
      <c r="E54" s="22" t="s">
        <v>5026</v>
      </c>
      <c r="F54" s="4" t="s">
        <v>5026</v>
      </c>
      <c r="G54" s="22" t="s">
        <v>5027</v>
      </c>
      <c r="H54" s="853" t="s">
        <v>5033</v>
      </c>
      <c r="I54" s="724">
        <v>1.0</v>
      </c>
      <c r="J54" s="31" t="s">
        <v>64</v>
      </c>
      <c r="K54" s="31" t="s">
        <v>55</v>
      </c>
      <c r="L54" s="31" t="s">
        <v>52</v>
      </c>
      <c r="M54" s="140">
        <v>9319.0</v>
      </c>
      <c r="N54" s="31" t="s">
        <v>4979</v>
      </c>
      <c r="O54" s="858" t="s">
        <v>68</v>
      </c>
      <c r="P54" s="855"/>
      <c r="Q54" s="855"/>
      <c r="R54" s="855"/>
      <c r="S54" s="855"/>
      <c r="T54" s="856"/>
      <c r="U54" s="857"/>
      <c r="V54" s="114"/>
      <c r="W54" s="114"/>
      <c r="X54" s="114"/>
      <c r="Y54" s="114"/>
      <c r="Z54" s="115"/>
    </row>
    <row r="55" ht="15.75" customHeight="1">
      <c r="A55" s="140">
        <v>54.0</v>
      </c>
      <c r="B55" s="140">
        <v>54.0</v>
      </c>
      <c r="C55" s="140">
        <v>23.0</v>
      </c>
      <c r="D55" s="22" t="s">
        <v>1987</v>
      </c>
      <c r="E55" s="22" t="s">
        <v>5026</v>
      </c>
      <c r="F55" s="4" t="s">
        <v>5026</v>
      </c>
      <c r="G55" s="22" t="s">
        <v>5027</v>
      </c>
      <c r="H55" s="853" t="s">
        <v>5034</v>
      </c>
      <c r="I55" s="724">
        <v>1.0</v>
      </c>
      <c r="J55" s="31" t="s">
        <v>77</v>
      </c>
      <c r="K55" s="31" t="s">
        <v>55</v>
      </c>
      <c r="L55" s="31" t="s">
        <v>52</v>
      </c>
      <c r="M55" s="140">
        <v>9319.0</v>
      </c>
      <c r="N55" s="31" t="s">
        <v>4979</v>
      </c>
      <c r="O55" s="858" t="s">
        <v>68</v>
      </c>
      <c r="P55" s="855"/>
      <c r="Q55" s="855"/>
      <c r="R55" s="855"/>
      <c r="S55" s="855"/>
      <c r="T55" s="856"/>
      <c r="U55" s="857"/>
      <c r="V55" s="114"/>
      <c r="W55" s="114"/>
      <c r="X55" s="114"/>
      <c r="Y55" s="114"/>
      <c r="Z55" s="115"/>
    </row>
    <row r="56" ht="15.75" customHeight="1">
      <c r="A56" s="140">
        <v>55.0</v>
      </c>
      <c r="B56" s="140">
        <v>55.0</v>
      </c>
      <c r="C56" s="140">
        <v>23.0</v>
      </c>
      <c r="D56" s="22" t="s">
        <v>1987</v>
      </c>
      <c r="E56" s="22" t="s">
        <v>5026</v>
      </c>
      <c r="F56" s="4" t="s">
        <v>5026</v>
      </c>
      <c r="G56" s="22" t="s">
        <v>5027</v>
      </c>
      <c r="H56" s="853" t="s">
        <v>5035</v>
      </c>
      <c r="I56" s="724">
        <v>1.0</v>
      </c>
      <c r="J56" s="31" t="s">
        <v>77</v>
      </c>
      <c r="K56" s="31" t="s">
        <v>55</v>
      </c>
      <c r="L56" s="31" t="s">
        <v>52</v>
      </c>
      <c r="M56" s="140">
        <v>9319.0</v>
      </c>
      <c r="N56" s="31" t="s">
        <v>4979</v>
      </c>
      <c r="O56" s="858" t="s">
        <v>68</v>
      </c>
      <c r="P56" s="855"/>
      <c r="Q56" s="855"/>
      <c r="R56" s="855"/>
      <c r="S56" s="855"/>
      <c r="T56" s="856"/>
      <c r="U56" s="857"/>
      <c r="V56" s="114"/>
      <c r="W56" s="114"/>
      <c r="X56" s="114"/>
      <c r="Y56" s="114"/>
      <c r="Z56" s="115"/>
    </row>
    <row r="57" ht="15.75" customHeight="1">
      <c r="A57" s="140">
        <v>56.0</v>
      </c>
      <c r="B57" s="140">
        <v>56.0</v>
      </c>
      <c r="C57" s="140">
        <v>23.0</v>
      </c>
      <c r="D57" s="22" t="s">
        <v>1987</v>
      </c>
      <c r="E57" s="22" t="s">
        <v>5026</v>
      </c>
      <c r="F57" s="4" t="s">
        <v>5026</v>
      </c>
      <c r="G57" s="22" t="s">
        <v>5027</v>
      </c>
      <c r="H57" s="853" t="s">
        <v>5036</v>
      </c>
      <c r="I57" s="724">
        <v>2.0</v>
      </c>
      <c r="J57" s="31" t="s">
        <v>1994</v>
      </c>
      <c r="K57" s="31" t="s">
        <v>55</v>
      </c>
      <c r="L57" s="31" t="s">
        <v>52</v>
      </c>
      <c r="M57" s="140">
        <v>9319.0</v>
      </c>
      <c r="N57" s="31" t="s">
        <v>4979</v>
      </c>
      <c r="O57" s="858" t="s">
        <v>68</v>
      </c>
      <c r="P57" s="855"/>
      <c r="Q57" s="855"/>
      <c r="R57" s="855"/>
      <c r="S57" s="855"/>
      <c r="T57" s="856"/>
      <c r="U57" s="857"/>
      <c r="V57" s="114"/>
      <c r="W57" s="114"/>
      <c r="X57" s="114"/>
      <c r="Y57" s="114"/>
      <c r="Z57" s="115"/>
    </row>
    <row r="58" ht="15.75" customHeight="1">
      <c r="A58" s="140">
        <v>57.0</v>
      </c>
      <c r="B58" s="140">
        <v>57.0</v>
      </c>
      <c r="C58" s="140">
        <v>23.0</v>
      </c>
      <c r="D58" s="22" t="s">
        <v>1987</v>
      </c>
      <c r="E58" s="22" t="s">
        <v>5026</v>
      </c>
      <c r="F58" s="4" t="s">
        <v>5026</v>
      </c>
      <c r="G58" s="22" t="s">
        <v>5027</v>
      </c>
      <c r="H58" s="853" t="s">
        <v>5037</v>
      </c>
      <c r="I58" s="724">
        <v>1.0</v>
      </c>
      <c r="J58" s="31" t="s">
        <v>77</v>
      </c>
      <c r="K58" s="31" t="s">
        <v>55</v>
      </c>
      <c r="L58" s="31" t="s">
        <v>52</v>
      </c>
      <c r="M58" s="140">
        <v>9319.0</v>
      </c>
      <c r="N58" s="31" t="s">
        <v>4979</v>
      </c>
      <c r="O58" s="858" t="s">
        <v>68</v>
      </c>
      <c r="P58" s="855"/>
      <c r="Q58" s="855"/>
      <c r="R58" s="855"/>
      <c r="S58" s="855"/>
      <c r="T58" s="856"/>
      <c r="U58" s="857"/>
      <c r="V58" s="114"/>
      <c r="W58" s="114"/>
      <c r="X58" s="114"/>
      <c r="Y58" s="114"/>
      <c r="Z58" s="115"/>
    </row>
    <row r="59" ht="15.75" customHeight="1">
      <c r="A59" s="140">
        <v>58.0</v>
      </c>
      <c r="B59" s="140">
        <v>58.0</v>
      </c>
      <c r="C59" s="140">
        <v>23.0</v>
      </c>
      <c r="D59" s="22" t="s">
        <v>1987</v>
      </c>
      <c r="E59" s="22" t="s">
        <v>5026</v>
      </c>
      <c r="F59" s="4" t="s">
        <v>5026</v>
      </c>
      <c r="G59" s="22" t="s">
        <v>5027</v>
      </c>
      <c r="H59" s="853" t="s">
        <v>5038</v>
      </c>
      <c r="I59" s="724">
        <v>1.0</v>
      </c>
      <c r="J59" s="31" t="s">
        <v>77</v>
      </c>
      <c r="K59" s="31" t="s">
        <v>55</v>
      </c>
      <c r="L59" s="31" t="s">
        <v>52</v>
      </c>
      <c r="M59" s="140">
        <v>9319.0</v>
      </c>
      <c r="N59" s="31" t="s">
        <v>4979</v>
      </c>
      <c r="O59" s="858" t="s">
        <v>68</v>
      </c>
      <c r="P59" s="855"/>
      <c r="Q59" s="855"/>
      <c r="R59" s="855"/>
      <c r="S59" s="855"/>
      <c r="T59" s="856"/>
      <c r="U59" s="857"/>
      <c r="V59" s="114"/>
      <c r="W59" s="114"/>
      <c r="X59" s="114"/>
      <c r="Y59" s="114"/>
      <c r="Z59" s="115"/>
    </row>
    <row r="60" ht="15.75" customHeight="1">
      <c r="A60" s="140">
        <v>59.0</v>
      </c>
      <c r="B60" s="140">
        <v>59.0</v>
      </c>
      <c r="C60" s="140">
        <v>23.0</v>
      </c>
      <c r="D60" s="22" t="s">
        <v>1987</v>
      </c>
      <c r="E60" s="22" t="s">
        <v>5026</v>
      </c>
      <c r="F60" s="4" t="s">
        <v>5026</v>
      </c>
      <c r="G60" s="22" t="s">
        <v>5027</v>
      </c>
      <c r="H60" s="853" t="s">
        <v>5039</v>
      </c>
      <c r="I60" s="724">
        <v>2.0</v>
      </c>
      <c r="J60" s="31" t="s">
        <v>1994</v>
      </c>
      <c r="K60" s="31" t="s">
        <v>65</v>
      </c>
      <c r="L60" s="31" t="s">
        <v>52</v>
      </c>
      <c r="M60" s="140">
        <v>9319.0</v>
      </c>
      <c r="N60" s="31" t="s">
        <v>4979</v>
      </c>
      <c r="O60" s="858" t="s">
        <v>68</v>
      </c>
      <c r="P60" s="855"/>
      <c r="Q60" s="855"/>
      <c r="R60" s="855"/>
      <c r="S60" s="855"/>
      <c r="T60" s="856"/>
      <c r="U60" s="857"/>
      <c r="V60" s="114"/>
      <c r="W60" s="114"/>
      <c r="X60" s="114"/>
      <c r="Y60" s="114"/>
      <c r="Z60" s="115"/>
    </row>
    <row r="61" ht="15.75" customHeight="1">
      <c r="A61" s="140">
        <v>60.0</v>
      </c>
      <c r="B61" s="140">
        <v>60.0</v>
      </c>
      <c r="C61" s="140">
        <v>23.0</v>
      </c>
      <c r="D61" s="22" t="s">
        <v>1987</v>
      </c>
      <c r="E61" s="22" t="s">
        <v>5026</v>
      </c>
      <c r="F61" s="4" t="s">
        <v>5026</v>
      </c>
      <c r="G61" s="22" t="s">
        <v>5027</v>
      </c>
      <c r="H61" s="853" t="s">
        <v>5040</v>
      </c>
      <c r="I61" s="724">
        <v>1.0</v>
      </c>
      <c r="J61" s="31" t="s">
        <v>54</v>
      </c>
      <c r="K61" s="31" t="s">
        <v>55</v>
      </c>
      <c r="L61" s="31" t="s">
        <v>52</v>
      </c>
      <c r="M61" s="140">
        <v>9319.0</v>
      </c>
      <c r="N61" s="31" t="s">
        <v>4979</v>
      </c>
      <c r="O61" s="858" t="s">
        <v>68</v>
      </c>
      <c r="P61" s="855"/>
      <c r="Q61" s="855"/>
      <c r="R61" s="855"/>
      <c r="S61" s="855"/>
      <c r="T61" s="856"/>
      <c r="U61" s="857"/>
      <c r="V61" s="114"/>
      <c r="W61" s="114"/>
      <c r="X61" s="114"/>
      <c r="Y61" s="114"/>
      <c r="Z61" s="115"/>
    </row>
    <row r="62" ht="15.75" customHeight="1">
      <c r="A62" s="140">
        <v>61.0</v>
      </c>
      <c r="B62" s="140">
        <v>61.0</v>
      </c>
      <c r="C62" s="140">
        <v>23.0</v>
      </c>
      <c r="D62" s="22" t="s">
        <v>1987</v>
      </c>
      <c r="E62" s="22" t="s">
        <v>5026</v>
      </c>
      <c r="F62" s="4" t="s">
        <v>5026</v>
      </c>
      <c r="G62" s="22" t="s">
        <v>5027</v>
      </c>
      <c r="H62" s="853" t="s">
        <v>5041</v>
      </c>
      <c r="I62" s="724">
        <v>2.0</v>
      </c>
      <c r="J62" s="31" t="s">
        <v>64</v>
      </c>
      <c r="K62" s="31" t="s">
        <v>55</v>
      </c>
      <c r="L62" s="31" t="s">
        <v>52</v>
      </c>
      <c r="M62" s="140">
        <v>9319.0</v>
      </c>
      <c r="N62" s="31" t="s">
        <v>4979</v>
      </c>
      <c r="O62" s="858" t="s">
        <v>68</v>
      </c>
      <c r="P62" s="855"/>
      <c r="Q62" s="855"/>
      <c r="R62" s="855"/>
      <c r="S62" s="855"/>
      <c r="T62" s="856"/>
      <c r="U62" s="857"/>
      <c r="V62" s="114"/>
      <c r="W62" s="114"/>
      <c r="X62" s="114"/>
      <c r="Y62" s="114"/>
      <c r="Z62" s="115"/>
    </row>
    <row r="63" ht="15.75" customHeight="1">
      <c r="A63" s="140">
        <v>62.0</v>
      </c>
      <c r="B63" s="140">
        <v>62.0</v>
      </c>
      <c r="C63" s="140">
        <v>23.0</v>
      </c>
      <c r="D63" s="22" t="s">
        <v>1987</v>
      </c>
      <c r="E63" s="22" t="s">
        <v>5026</v>
      </c>
      <c r="F63" s="4" t="s">
        <v>5026</v>
      </c>
      <c r="G63" s="22" t="s">
        <v>5027</v>
      </c>
      <c r="H63" s="853" t="s">
        <v>5011</v>
      </c>
      <c r="I63" s="724">
        <v>1.0</v>
      </c>
      <c r="J63" s="31" t="s">
        <v>77</v>
      </c>
      <c r="K63" s="31" t="s">
        <v>55</v>
      </c>
      <c r="L63" s="31" t="s">
        <v>52</v>
      </c>
      <c r="M63" s="140">
        <v>9319.0</v>
      </c>
      <c r="N63" s="31" t="s">
        <v>4979</v>
      </c>
      <c r="O63" s="858" t="s">
        <v>68</v>
      </c>
      <c r="P63" s="855"/>
      <c r="Q63" s="855"/>
      <c r="R63" s="855"/>
      <c r="S63" s="855"/>
      <c r="T63" s="856"/>
      <c r="U63" s="857"/>
      <c r="V63" s="114"/>
      <c r="W63" s="114"/>
      <c r="X63" s="114"/>
      <c r="Y63" s="114"/>
      <c r="Z63" s="115"/>
    </row>
    <row r="64" ht="15.75" customHeight="1">
      <c r="A64" s="140">
        <v>63.0</v>
      </c>
      <c r="B64" s="140">
        <v>63.0</v>
      </c>
      <c r="C64" s="140">
        <v>23.0</v>
      </c>
      <c r="D64" s="22" t="s">
        <v>1987</v>
      </c>
      <c r="E64" s="22" t="s">
        <v>5026</v>
      </c>
      <c r="F64" s="4" t="s">
        <v>5026</v>
      </c>
      <c r="G64" s="22" t="s">
        <v>5027</v>
      </c>
      <c r="H64" s="853" t="s">
        <v>5042</v>
      </c>
      <c r="I64" s="724">
        <v>1.0</v>
      </c>
      <c r="J64" s="31" t="s">
        <v>77</v>
      </c>
      <c r="K64" s="31" t="s">
        <v>55</v>
      </c>
      <c r="L64" s="31" t="s">
        <v>52</v>
      </c>
      <c r="M64" s="140">
        <v>9319.0</v>
      </c>
      <c r="N64" s="31" t="s">
        <v>4979</v>
      </c>
      <c r="O64" s="858" t="s">
        <v>68</v>
      </c>
      <c r="P64" s="855"/>
      <c r="Q64" s="855"/>
      <c r="R64" s="855"/>
      <c r="S64" s="855"/>
      <c r="T64" s="856"/>
      <c r="U64" s="857"/>
      <c r="V64" s="114"/>
      <c r="W64" s="114"/>
      <c r="X64" s="114"/>
      <c r="Y64" s="114"/>
      <c r="Z64" s="115"/>
    </row>
    <row r="65" ht="15.75" customHeight="1">
      <c r="A65" s="140">
        <v>64.0</v>
      </c>
      <c r="B65" s="140">
        <v>64.0</v>
      </c>
      <c r="C65" s="140">
        <v>23.0</v>
      </c>
      <c r="D65" s="22" t="s">
        <v>1987</v>
      </c>
      <c r="E65" s="22" t="s">
        <v>5026</v>
      </c>
      <c r="F65" s="4" t="s">
        <v>5026</v>
      </c>
      <c r="G65" s="22" t="s">
        <v>5027</v>
      </c>
      <c r="H65" s="853" t="s">
        <v>5043</v>
      </c>
      <c r="I65" s="724">
        <v>1.0</v>
      </c>
      <c r="J65" s="31" t="s">
        <v>54</v>
      </c>
      <c r="K65" s="31" t="s">
        <v>55</v>
      </c>
      <c r="L65" s="31" t="s">
        <v>52</v>
      </c>
      <c r="M65" s="140">
        <v>9319.0</v>
      </c>
      <c r="N65" s="31" t="s">
        <v>4979</v>
      </c>
      <c r="O65" s="858" t="s">
        <v>68</v>
      </c>
      <c r="P65" s="855"/>
      <c r="Q65" s="855"/>
      <c r="R65" s="855"/>
      <c r="S65" s="855"/>
      <c r="T65" s="856"/>
      <c r="U65" s="857"/>
      <c r="V65" s="114"/>
      <c r="W65" s="114"/>
      <c r="X65" s="114"/>
      <c r="Y65" s="114"/>
      <c r="Z65" s="115"/>
    </row>
    <row r="66" ht="15.75" customHeight="1">
      <c r="A66" s="140">
        <v>65.0</v>
      </c>
      <c r="B66" s="140">
        <v>65.0</v>
      </c>
      <c r="C66" s="140">
        <v>23.0</v>
      </c>
      <c r="D66" s="22" t="s">
        <v>1987</v>
      </c>
      <c r="E66" s="22" t="s">
        <v>5026</v>
      </c>
      <c r="F66" s="4" t="s">
        <v>5026</v>
      </c>
      <c r="G66" s="22" t="s">
        <v>5027</v>
      </c>
      <c r="H66" s="853" t="s">
        <v>5044</v>
      </c>
      <c r="I66" s="724">
        <v>1.0</v>
      </c>
      <c r="J66" s="31" t="s">
        <v>54</v>
      </c>
      <c r="K66" s="31" t="s">
        <v>55</v>
      </c>
      <c r="L66" s="31" t="s">
        <v>52</v>
      </c>
      <c r="M66" s="140">
        <v>9319.0</v>
      </c>
      <c r="N66" s="31" t="s">
        <v>4979</v>
      </c>
      <c r="O66" s="858" t="s">
        <v>68</v>
      </c>
      <c r="P66" s="855"/>
      <c r="Q66" s="855"/>
      <c r="R66" s="855"/>
      <c r="S66" s="855"/>
      <c r="T66" s="856"/>
      <c r="U66" s="857"/>
      <c r="V66" s="114"/>
      <c r="W66" s="114"/>
      <c r="X66" s="114"/>
      <c r="Y66" s="114"/>
      <c r="Z66" s="115"/>
    </row>
    <row r="67" ht="15.75" customHeight="1">
      <c r="A67" s="140">
        <v>66.0</v>
      </c>
      <c r="B67" s="140">
        <v>66.0</v>
      </c>
      <c r="C67" s="140">
        <v>23.0</v>
      </c>
      <c r="D67" s="22" t="s">
        <v>1987</v>
      </c>
      <c r="E67" s="22" t="s">
        <v>5026</v>
      </c>
      <c r="F67" s="4" t="s">
        <v>5026</v>
      </c>
      <c r="G67" s="22" t="s">
        <v>5027</v>
      </c>
      <c r="H67" s="853" t="s">
        <v>5045</v>
      </c>
      <c r="I67" s="724">
        <v>1.0</v>
      </c>
      <c r="J67" s="31" t="s">
        <v>77</v>
      </c>
      <c r="K67" s="31" t="s">
        <v>55</v>
      </c>
      <c r="L67" s="31" t="s">
        <v>52</v>
      </c>
      <c r="M67" s="140">
        <v>9319.0</v>
      </c>
      <c r="N67" s="31" t="s">
        <v>4979</v>
      </c>
      <c r="O67" s="858" t="s">
        <v>68</v>
      </c>
      <c r="P67" s="855"/>
      <c r="Q67" s="855"/>
      <c r="R67" s="855"/>
      <c r="S67" s="855"/>
      <c r="T67" s="856"/>
      <c r="U67" s="857"/>
      <c r="V67" s="114"/>
      <c r="W67" s="114"/>
      <c r="X67" s="114"/>
      <c r="Y67" s="114"/>
      <c r="Z67" s="115"/>
    </row>
    <row r="68" ht="15.75" customHeight="1">
      <c r="A68" s="140">
        <v>67.0</v>
      </c>
      <c r="B68" s="140">
        <v>67.0</v>
      </c>
      <c r="C68" s="140">
        <v>23.0</v>
      </c>
      <c r="D68" s="22" t="s">
        <v>1987</v>
      </c>
      <c r="E68" s="22" t="s">
        <v>5026</v>
      </c>
      <c r="F68" s="4" t="s">
        <v>5026</v>
      </c>
      <c r="G68" s="22" t="s">
        <v>5027</v>
      </c>
      <c r="H68" s="853" t="s">
        <v>5046</v>
      </c>
      <c r="I68" s="724">
        <v>1.0</v>
      </c>
      <c r="J68" s="31" t="s">
        <v>64</v>
      </c>
      <c r="K68" s="31" t="s">
        <v>55</v>
      </c>
      <c r="L68" s="31" t="s">
        <v>52</v>
      </c>
      <c r="M68" s="140">
        <v>9319.0</v>
      </c>
      <c r="N68" s="31" t="s">
        <v>4979</v>
      </c>
      <c r="O68" s="858" t="s">
        <v>68</v>
      </c>
      <c r="P68" s="855"/>
      <c r="Q68" s="855"/>
      <c r="R68" s="855"/>
      <c r="S68" s="855"/>
      <c r="T68" s="856"/>
      <c r="U68" s="857"/>
      <c r="V68" s="114"/>
      <c r="W68" s="114"/>
      <c r="X68" s="114"/>
      <c r="Y68" s="114"/>
      <c r="Z68" s="115"/>
    </row>
    <row r="69" ht="15.75" customHeight="1">
      <c r="A69" s="140">
        <v>68.0</v>
      </c>
      <c r="B69" s="140">
        <v>68.0</v>
      </c>
      <c r="C69" s="140">
        <v>23.0</v>
      </c>
      <c r="D69" s="22" t="s">
        <v>1987</v>
      </c>
      <c r="E69" s="22" t="s">
        <v>5026</v>
      </c>
      <c r="F69" s="4" t="s">
        <v>5026</v>
      </c>
      <c r="G69" s="22" t="s">
        <v>5027</v>
      </c>
      <c r="H69" s="853" t="s">
        <v>5047</v>
      </c>
      <c r="I69" s="724">
        <v>1.0</v>
      </c>
      <c r="J69" s="31" t="s">
        <v>77</v>
      </c>
      <c r="K69" s="31" t="s">
        <v>55</v>
      </c>
      <c r="L69" s="31" t="s">
        <v>52</v>
      </c>
      <c r="M69" s="140">
        <v>9319.0</v>
      </c>
      <c r="N69" s="31" t="s">
        <v>4979</v>
      </c>
      <c r="O69" s="858" t="s">
        <v>68</v>
      </c>
      <c r="P69" s="855"/>
      <c r="Q69" s="855"/>
      <c r="R69" s="855"/>
      <c r="S69" s="855"/>
      <c r="T69" s="856"/>
      <c r="U69" s="857"/>
      <c r="V69" s="114"/>
      <c r="W69" s="114"/>
      <c r="X69" s="114"/>
      <c r="Y69" s="114"/>
      <c r="Z69" s="115"/>
    </row>
    <row r="70" ht="15.75" customHeight="1">
      <c r="A70" s="140">
        <v>69.0</v>
      </c>
      <c r="B70" s="140">
        <v>69.0</v>
      </c>
      <c r="C70" s="140">
        <v>23.0</v>
      </c>
      <c r="D70" s="22" t="s">
        <v>1987</v>
      </c>
      <c r="E70" s="22" t="s">
        <v>5026</v>
      </c>
      <c r="F70" s="4" t="s">
        <v>5026</v>
      </c>
      <c r="G70" s="22" t="s">
        <v>5027</v>
      </c>
      <c r="H70" s="853" t="s">
        <v>5048</v>
      </c>
      <c r="I70" s="724">
        <v>1.0</v>
      </c>
      <c r="J70" s="31" t="s">
        <v>54</v>
      </c>
      <c r="K70" s="31" t="s">
        <v>55</v>
      </c>
      <c r="L70" s="31" t="s">
        <v>52</v>
      </c>
      <c r="M70" s="140">
        <v>9319.0</v>
      </c>
      <c r="N70" s="31" t="s">
        <v>4979</v>
      </c>
      <c r="O70" s="858" t="s">
        <v>68</v>
      </c>
      <c r="P70" s="855"/>
      <c r="Q70" s="855"/>
      <c r="R70" s="855"/>
      <c r="S70" s="855"/>
      <c r="T70" s="856"/>
      <c r="U70" s="857"/>
      <c r="V70" s="114"/>
      <c r="W70" s="114"/>
      <c r="X70" s="114"/>
      <c r="Y70" s="114"/>
      <c r="Z70" s="115"/>
    </row>
    <row r="71" ht="15.75" customHeight="1">
      <c r="A71" s="140">
        <v>70.0</v>
      </c>
      <c r="B71" s="140">
        <v>70.0</v>
      </c>
      <c r="C71" s="140">
        <v>23.0</v>
      </c>
      <c r="D71" s="22" t="s">
        <v>1987</v>
      </c>
      <c r="E71" s="22" t="s">
        <v>5026</v>
      </c>
      <c r="F71" s="4" t="s">
        <v>5026</v>
      </c>
      <c r="G71" s="22" t="s">
        <v>5027</v>
      </c>
      <c r="H71" s="853" t="s">
        <v>5049</v>
      </c>
      <c r="I71" s="724">
        <v>1.0</v>
      </c>
      <c r="J71" s="31" t="s">
        <v>1994</v>
      </c>
      <c r="K71" s="31" t="s">
        <v>55</v>
      </c>
      <c r="L71" s="31" t="s">
        <v>52</v>
      </c>
      <c r="M71" s="140">
        <v>9319.0</v>
      </c>
      <c r="N71" s="31" t="s">
        <v>4979</v>
      </c>
      <c r="O71" s="858" t="s">
        <v>68</v>
      </c>
      <c r="P71" s="855"/>
      <c r="Q71" s="855"/>
      <c r="R71" s="855"/>
      <c r="S71" s="855"/>
      <c r="T71" s="856"/>
      <c r="U71" s="857"/>
      <c r="V71" s="114"/>
      <c r="W71" s="114"/>
      <c r="X71" s="114"/>
      <c r="Y71" s="114"/>
      <c r="Z71" s="115"/>
    </row>
    <row r="72" ht="15.75" customHeight="1">
      <c r="A72" s="140">
        <v>71.0</v>
      </c>
      <c r="B72" s="140">
        <v>71.0</v>
      </c>
      <c r="C72" s="140">
        <v>23.0</v>
      </c>
      <c r="D72" s="22" t="s">
        <v>1987</v>
      </c>
      <c r="E72" s="22" t="s">
        <v>5026</v>
      </c>
      <c r="F72" s="4" t="s">
        <v>5026</v>
      </c>
      <c r="G72" s="22" t="s">
        <v>5027</v>
      </c>
      <c r="H72" s="853" t="s">
        <v>5050</v>
      </c>
      <c r="I72" s="724">
        <v>1.0</v>
      </c>
      <c r="J72" s="31" t="s">
        <v>64</v>
      </c>
      <c r="K72" s="31" t="s">
        <v>55</v>
      </c>
      <c r="L72" s="31" t="s">
        <v>52</v>
      </c>
      <c r="M72" s="140">
        <v>9319.0</v>
      </c>
      <c r="N72" s="31" t="s">
        <v>4979</v>
      </c>
      <c r="O72" s="858" t="s">
        <v>68</v>
      </c>
      <c r="P72" s="855"/>
      <c r="Q72" s="855"/>
      <c r="R72" s="855"/>
      <c r="S72" s="855"/>
      <c r="T72" s="856"/>
      <c r="U72" s="857"/>
      <c r="V72" s="114"/>
      <c r="W72" s="114"/>
      <c r="X72" s="114"/>
      <c r="Y72" s="114"/>
      <c r="Z72" s="115"/>
    </row>
    <row r="73" ht="15.75" customHeight="1">
      <c r="A73" s="140">
        <v>72.0</v>
      </c>
      <c r="B73" s="140">
        <v>72.0</v>
      </c>
      <c r="C73" s="140">
        <v>23.0</v>
      </c>
      <c r="D73" s="22" t="s">
        <v>1987</v>
      </c>
      <c r="E73" s="22" t="s">
        <v>5026</v>
      </c>
      <c r="F73" s="4" t="s">
        <v>5026</v>
      </c>
      <c r="G73" s="22" t="s">
        <v>5027</v>
      </c>
      <c r="H73" s="853" t="s">
        <v>5019</v>
      </c>
      <c r="I73" s="724">
        <v>2.0</v>
      </c>
      <c r="J73" s="31" t="s">
        <v>1994</v>
      </c>
      <c r="K73" s="31" t="s">
        <v>65</v>
      </c>
      <c r="L73" s="31" t="s">
        <v>52</v>
      </c>
      <c r="M73" s="140">
        <v>9319.0</v>
      </c>
      <c r="N73" s="31" t="s">
        <v>4979</v>
      </c>
      <c r="O73" s="858" t="s">
        <v>68</v>
      </c>
      <c r="P73" s="855"/>
      <c r="Q73" s="855"/>
      <c r="R73" s="855"/>
      <c r="S73" s="855"/>
      <c r="T73" s="856"/>
      <c r="U73" s="857"/>
      <c r="V73" s="114"/>
      <c r="W73" s="114"/>
      <c r="X73" s="114"/>
      <c r="Y73" s="114"/>
      <c r="Z73" s="115"/>
    </row>
    <row r="74" ht="15.75" customHeight="1">
      <c r="A74" s="140">
        <v>73.0</v>
      </c>
      <c r="B74" s="140">
        <v>73.0</v>
      </c>
      <c r="C74" s="140">
        <v>23.0</v>
      </c>
      <c r="D74" s="22" t="s">
        <v>1987</v>
      </c>
      <c r="E74" s="22" t="s">
        <v>5026</v>
      </c>
      <c r="F74" s="4" t="s">
        <v>5026</v>
      </c>
      <c r="G74" s="22" t="s">
        <v>5027</v>
      </c>
      <c r="H74" s="853" t="s">
        <v>5051</v>
      </c>
      <c r="I74" s="724">
        <v>1.0</v>
      </c>
      <c r="J74" s="31" t="s">
        <v>64</v>
      </c>
      <c r="K74" s="31" t="s">
        <v>55</v>
      </c>
      <c r="L74" s="31" t="s">
        <v>52</v>
      </c>
      <c r="M74" s="140">
        <v>9319.0</v>
      </c>
      <c r="N74" s="31" t="s">
        <v>4979</v>
      </c>
      <c r="O74" s="858" t="s">
        <v>68</v>
      </c>
      <c r="P74" s="855"/>
      <c r="Q74" s="855"/>
      <c r="R74" s="855"/>
      <c r="S74" s="855"/>
      <c r="T74" s="856"/>
      <c r="U74" s="857"/>
      <c r="V74" s="114"/>
      <c r="W74" s="114"/>
      <c r="X74" s="114"/>
      <c r="Y74" s="114"/>
      <c r="Z74" s="115"/>
    </row>
    <row r="75" ht="15.75" customHeight="1">
      <c r="A75" s="140">
        <v>74.0</v>
      </c>
      <c r="B75" s="140">
        <v>74.0</v>
      </c>
      <c r="C75" s="140">
        <v>23.0</v>
      </c>
      <c r="D75" s="22" t="s">
        <v>1987</v>
      </c>
      <c r="E75" s="22" t="s">
        <v>5052</v>
      </c>
      <c r="F75" s="22" t="s">
        <v>5053</v>
      </c>
      <c r="G75" s="22" t="s">
        <v>5054</v>
      </c>
      <c r="H75" s="853" t="s">
        <v>5055</v>
      </c>
      <c r="I75" s="724">
        <v>2.0</v>
      </c>
      <c r="J75" s="31" t="s">
        <v>1994</v>
      </c>
      <c r="K75" s="31" t="s">
        <v>65</v>
      </c>
      <c r="L75" s="136"/>
      <c r="M75" s="140">
        <v>6.0</v>
      </c>
      <c r="N75" s="31" t="s">
        <v>4979</v>
      </c>
      <c r="O75" s="854">
        <v>1.0</v>
      </c>
      <c r="P75" s="855"/>
      <c r="Q75" s="855"/>
      <c r="R75" s="855"/>
      <c r="S75" s="855"/>
      <c r="T75" s="856"/>
      <c r="U75" s="857"/>
      <c r="V75" s="114"/>
      <c r="W75" s="114"/>
      <c r="X75" s="114"/>
      <c r="Y75" s="114"/>
      <c r="Z75" s="115"/>
    </row>
    <row r="76" ht="69.0" customHeight="1">
      <c r="A76" s="140">
        <v>75.0</v>
      </c>
      <c r="B76" s="140">
        <v>75.0</v>
      </c>
      <c r="C76" s="140">
        <v>23.0</v>
      </c>
      <c r="D76" s="22" t="s">
        <v>1987</v>
      </c>
      <c r="E76" s="22" t="s">
        <v>5056</v>
      </c>
      <c r="F76" s="4" t="s">
        <v>5057</v>
      </c>
      <c r="G76" s="22" t="s">
        <v>4890</v>
      </c>
      <c r="H76" s="853" t="s">
        <v>5058</v>
      </c>
      <c r="I76" s="724">
        <v>2.0</v>
      </c>
      <c r="J76" s="31" t="s">
        <v>77</v>
      </c>
      <c r="K76" s="31" t="s">
        <v>93</v>
      </c>
      <c r="L76" s="31" t="s">
        <v>52</v>
      </c>
      <c r="M76" s="140">
        <v>207632.0</v>
      </c>
      <c r="N76" s="31" t="s">
        <v>4979</v>
      </c>
      <c r="O76" s="854">
        <v>1.0</v>
      </c>
      <c r="P76" s="855"/>
      <c r="Q76" s="855"/>
      <c r="R76" s="855"/>
      <c r="S76" s="855"/>
      <c r="T76" s="856"/>
      <c r="U76" s="857"/>
      <c r="V76" s="114"/>
      <c r="W76" s="114"/>
      <c r="X76" s="114"/>
      <c r="Y76" s="114"/>
      <c r="Z76" s="115"/>
    </row>
    <row r="77" ht="15.75" customHeight="1">
      <c r="A77" s="140">
        <v>76.0</v>
      </c>
      <c r="B77" s="140">
        <v>76.0</v>
      </c>
      <c r="C77" s="140">
        <v>23.0</v>
      </c>
      <c r="D77" s="22" t="s">
        <v>1987</v>
      </c>
      <c r="E77" s="22" t="s">
        <v>5056</v>
      </c>
      <c r="F77" s="4" t="s">
        <v>5057</v>
      </c>
      <c r="G77" s="22" t="s">
        <v>4890</v>
      </c>
      <c r="H77" s="853" t="s">
        <v>5059</v>
      </c>
      <c r="I77" s="724">
        <v>1.0</v>
      </c>
      <c r="J77" s="31" t="s">
        <v>64</v>
      </c>
      <c r="K77" s="31" t="s">
        <v>55</v>
      </c>
      <c r="L77" s="31" t="s">
        <v>52</v>
      </c>
      <c r="M77" s="140">
        <v>207632.0</v>
      </c>
      <c r="N77" s="31" t="s">
        <v>4979</v>
      </c>
      <c r="O77" s="858" t="s">
        <v>68</v>
      </c>
      <c r="P77" s="855"/>
      <c r="Q77" s="855"/>
      <c r="R77" s="855"/>
      <c r="S77" s="855"/>
      <c r="T77" s="856"/>
      <c r="U77" s="857"/>
      <c r="V77" s="114"/>
      <c r="W77" s="114"/>
      <c r="X77" s="114"/>
      <c r="Y77" s="114"/>
      <c r="Z77" s="115"/>
    </row>
    <row r="78" ht="15.75" customHeight="1">
      <c r="A78" s="140">
        <v>77.0</v>
      </c>
      <c r="B78" s="140">
        <v>77.0</v>
      </c>
      <c r="C78" s="140">
        <v>23.0</v>
      </c>
      <c r="D78" s="22" t="s">
        <v>1987</v>
      </c>
      <c r="E78" s="22" t="s">
        <v>5056</v>
      </c>
      <c r="F78" s="4" t="s">
        <v>5057</v>
      </c>
      <c r="G78" s="22" t="s">
        <v>4890</v>
      </c>
      <c r="H78" s="853" t="s">
        <v>5024</v>
      </c>
      <c r="I78" s="724">
        <v>1.0</v>
      </c>
      <c r="J78" s="31" t="s">
        <v>64</v>
      </c>
      <c r="K78" s="31" t="s">
        <v>55</v>
      </c>
      <c r="L78" s="31" t="s">
        <v>52</v>
      </c>
      <c r="M78" s="140">
        <v>207632.0</v>
      </c>
      <c r="N78" s="31" t="s">
        <v>4979</v>
      </c>
      <c r="O78" s="858" t="s">
        <v>68</v>
      </c>
      <c r="P78" s="855"/>
      <c r="Q78" s="855"/>
      <c r="R78" s="855"/>
      <c r="S78" s="855"/>
      <c r="T78" s="856"/>
      <c r="U78" s="857"/>
      <c r="V78" s="114"/>
      <c r="W78" s="114"/>
      <c r="X78" s="114"/>
      <c r="Y78" s="114"/>
      <c r="Z78" s="115"/>
    </row>
    <row r="79" ht="15.75" customHeight="1">
      <c r="A79" s="140">
        <v>78.0</v>
      </c>
      <c r="B79" s="140">
        <v>78.0</v>
      </c>
      <c r="C79" s="140">
        <v>23.0</v>
      </c>
      <c r="D79" s="22" t="s">
        <v>1987</v>
      </c>
      <c r="E79" s="22" t="s">
        <v>5060</v>
      </c>
      <c r="F79" s="4" t="s">
        <v>5061</v>
      </c>
      <c r="G79" s="22" t="s">
        <v>5062</v>
      </c>
      <c r="H79" s="853" t="s">
        <v>5063</v>
      </c>
      <c r="I79" s="724">
        <v>1.0</v>
      </c>
      <c r="J79" s="31" t="s">
        <v>54</v>
      </c>
      <c r="K79" s="31" t="s">
        <v>55</v>
      </c>
      <c r="L79" s="31" t="s">
        <v>52</v>
      </c>
      <c r="M79" s="140">
        <v>123650.0</v>
      </c>
      <c r="N79" s="31" t="s">
        <v>4979</v>
      </c>
      <c r="O79" s="854">
        <v>1.0</v>
      </c>
      <c r="P79" s="855"/>
      <c r="Q79" s="855"/>
      <c r="R79" s="855"/>
      <c r="S79" s="855"/>
      <c r="T79" s="856"/>
      <c r="U79" s="857"/>
      <c r="V79" s="114"/>
      <c r="W79" s="114"/>
      <c r="X79" s="114"/>
      <c r="Y79" s="114"/>
      <c r="Z79" s="115"/>
    </row>
    <row r="80" ht="15.75" customHeight="1">
      <c r="A80" s="140">
        <v>79.0</v>
      </c>
      <c r="B80" s="140">
        <v>79.0</v>
      </c>
      <c r="C80" s="140">
        <v>23.0</v>
      </c>
      <c r="D80" s="22" t="s">
        <v>1987</v>
      </c>
      <c r="E80" s="22" t="s">
        <v>5060</v>
      </c>
      <c r="F80" s="4" t="s">
        <v>5061</v>
      </c>
      <c r="G80" s="22" t="s">
        <v>5062</v>
      </c>
      <c r="H80" s="853" t="s">
        <v>5064</v>
      </c>
      <c r="I80" s="724">
        <v>1.0</v>
      </c>
      <c r="J80" s="31" t="s">
        <v>64</v>
      </c>
      <c r="K80" s="31" t="s">
        <v>55</v>
      </c>
      <c r="L80" s="31" t="s">
        <v>52</v>
      </c>
      <c r="M80" s="140">
        <v>123650.0</v>
      </c>
      <c r="N80" s="31" t="s">
        <v>4979</v>
      </c>
      <c r="O80" s="858" t="s">
        <v>68</v>
      </c>
      <c r="P80" s="855"/>
      <c r="Q80" s="855"/>
      <c r="R80" s="855"/>
      <c r="S80" s="855"/>
      <c r="T80" s="856"/>
      <c r="U80" s="857"/>
      <c r="V80" s="114"/>
      <c r="W80" s="114"/>
      <c r="X80" s="114"/>
      <c r="Y80" s="114"/>
      <c r="Z80" s="115"/>
    </row>
    <row r="81" ht="15.75" customHeight="1">
      <c r="A81" s="140">
        <v>80.0</v>
      </c>
      <c r="B81" s="140">
        <v>80.0</v>
      </c>
      <c r="C81" s="140">
        <v>23.0</v>
      </c>
      <c r="D81" s="22" t="s">
        <v>1987</v>
      </c>
      <c r="E81" s="22" t="s">
        <v>5060</v>
      </c>
      <c r="F81" s="4" t="s">
        <v>5061</v>
      </c>
      <c r="G81" s="22" t="s">
        <v>5062</v>
      </c>
      <c r="H81" s="853" t="s">
        <v>5065</v>
      </c>
      <c r="I81" s="724">
        <v>1.0</v>
      </c>
      <c r="J81" s="31" t="s">
        <v>64</v>
      </c>
      <c r="K81" s="31" t="s">
        <v>55</v>
      </c>
      <c r="L81" s="31" t="s">
        <v>52</v>
      </c>
      <c r="M81" s="140">
        <v>123650.0</v>
      </c>
      <c r="N81" s="31" t="s">
        <v>4979</v>
      </c>
      <c r="O81" s="858" t="s">
        <v>68</v>
      </c>
      <c r="P81" s="855"/>
      <c r="Q81" s="855"/>
      <c r="R81" s="855"/>
      <c r="S81" s="855"/>
      <c r="T81" s="856"/>
      <c r="U81" s="857"/>
      <c r="V81" s="114"/>
      <c r="W81" s="114"/>
      <c r="X81" s="114"/>
      <c r="Y81" s="114"/>
      <c r="Z81" s="115"/>
    </row>
    <row r="82" ht="15.75" customHeight="1">
      <c r="A82" s="140">
        <v>81.0</v>
      </c>
      <c r="B82" s="140">
        <v>81.0</v>
      </c>
      <c r="C82" s="140">
        <v>23.0</v>
      </c>
      <c r="D82" s="22" t="s">
        <v>1987</v>
      </c>
      <c r="E82" s="22" t="s">
        <v>5060</v>
      </c>
      <c r="F82" s="4" t="s">
        <v>5061</v>
      </c>
      <c r="G82" s="22" t="s">
        <v>5062</v>
      </c>
      <c r="H82" s="853" t="s">
        <v>5066</v>
      </c>
      <c r="I82" s="724">
        <v>1.0</v>
      </c>
      <c r="J82" s="31" t="s">
        <v>64</v>
      </c>
      <c r="K82" s="31" t="s">
        <v>55</v>
      </c>
      <c r="L82" s="31" t="s">
        <v>52</v>
      </c>
      <c r="M82" s="140">
        <v>123650.0</v>
      </c>
      <c r="N82" s="31" t="s">
        <v>4979</v>
      </c>
      <c r="O82" s="858" t="s">
        <v>68</v>
      </c>
      <c r="P82" s="855"/>
      <c r="Q82" s="855"/>
      <c r="R82" s="855"/>
      <c r="S82" s="855"/>
      <c r="T82" s="856"/>
      <c r="U82" s="857"/>
      <c r="V82" s="114"/>
      <c r="W82" s="114"/>
      <c r="X82" s="114"/>
      <c r="Y82" s="114"/>
      <c r="Z82" s="115"/>
    </row>
    <row r="83" ht="15.75" customHeight="1">
      <c r="A83" s="140">
        <v>82.0</v>
      </c>
      <c r="B83" s="140">
        <v>82.0</v>
      </c>
      <c r="C83" s="140">
        <v>23.0</v>
      </c>
      <c r="D83" s="22" t="s">
        <v>1987</v>
      </c>
      <c r="E83" s="22" t="s">
        <v>5060</v>
      </c>
      <c r="F83" s="4" t="s">
        <v>5061</v>
      </c>
      <c r="G83" s="22" t="s">
        <v>5062</v>
      </c>
      <c r="H83" s="853" t="s">
        <v>5067</v>
      </c>
      <c r="I83" s="724">
        <v>1.0</v>
      </c>
      <c r="J83" s="31" t="s">
        <v>64</v>
      </c>
      <c r="K83" s="31" t="s">
        <v>55</v>
      </c>
      <c r="L83" s="31" t="s">
        <v>52</v>
      </c>
      <c r="M83" s="140">
        <v>123650.0</v>
      </c>
      <c r="N83" s="31" t="s">
        <v>4979</v>
      </c>
      <c r="O83" s="858" t="s">
        <v>68</v>
      </c>
      <c r="P83" s="855"/>
      <c r="Q83" s="855"/>
      <c r="R83" s="855"/>
      <c r="S83" s="855"/>
      <c r="T83" s="856"/>
      <c r="U83" s="857"/>
      <c r="V83" s="114"/>
      <c r="W83" s="114"/>
      <c r="X83" s="114"/>
      <c r="Y83" s="114"/>
      <c r="Z83" s="115"/>
    </row>
    <row r="84" ht="15.75" customHeight="1">
      <c r="A84" s="140">
        <v>83.0</v>
      </c>
      <c r="B84" s="140">
        <v>83.0</v>
      </c>
      <c r="C84" s="140">
        <v>23.0</v>
      </c>
      <c r="D84" s="22" t="s">
        <v>1987</v>
      </c>
      <c r="E84" s="22" t="s">
        <v>5060</v>
      </c>
      <c r="F84" s="4" t="s">
        <v>5061</v>
      </c>
      <c r="G84" s="22" t="s">
        <v>5062</v>
      </c>
      <c r="H84" s="853" t="s">
        <v>5068</v>
      </c>
      <c r="I84" s="724">
        <v>1.0</v>
      </c>
      <c r="J84" s="31" t="s">
        <v>64</v>
      </c>
      <c r="K84" s="31" t="s">
        <v>55</v>
      </c>
      <c r="L84" s="31" t="s">
        <v>52</v>
      </c>
      <c r="M84" s="140">
        <v>123650.0</v>
      </c>
      <c r="N84" s="31" t="s">
        <v>4979</v>
      </c>
      <c r="O84" s="858" t="s">
        <v>68</v>
      </c>
      <c r="P84" s="855"/>
      <c r="Q84" s="855"/>
      <c r="R84" s="855"/>
      <c r="S84" s="855"/>
      <c r="T84" s="856"/>
      <c r="U84" s="857"/>
      <c r="V84" s="114"/>
      <c r="W84" s="114"/>
      <c r="X84" s="114"/>
      <c r="Y84" s="114"/>
      <c r="Z84" s="115"/>
    </row>
    <row r="85" ht="15.75" customHeight="1">
      <c r="A85" s="140">
        <v>84.0</v>
      </c>
      <c r="B85" s="140">
        <v>84.0</v>
      </c>
      <c r="C85" s="140">
        <v>23.0</v>
      </c>
      <c r="D85" s="22" t="s">
        <v>1987</v>
      </c>
      <c r="E85" s="22" t="s">
        <v>5060</v>
      </c>
      <c r="F85" s="4" t="s">
        <v>5061</v>
      </c>
      <c r="G85" s="22" t="s">
        <v>5062</v>
      </c>
      <c r="H85" s="853" t="s">
        <v>5069</v>
      </c>
      <c r="I85" s="724">
        <v>1.0</v>
      </c>
      <c r="J85" s="31" t="s">
        <v>64</v>
      </c>
      <c r="K85" s="31" t="s">
        <v>55</v>
      </c>
      <c r="L85" s="31" t="s">
        <v>52</v>
      </c>
      <c r="M85" s="140">
        <v>123650.0</v>
      </c>
      <c r="N85" s="31" t="s">
        <v>4979</v>
      </c>
      <c r="O85" s="858" t="s">
        <v>68</v>
      </c>
      <c r="P85" s="855"/>
      <c r="Q85" s="855"/>
      <c r="R85" s="855"/>
      <c r="S85" s="855"/>
      <c r="T85" s="856"/>
      <c r="U85" s="857"/>
      <c r="V85" s="114"/>
      <c r="W85" s="114"/>
      <c r="X85" s="114"/>
      <c r="Y85" s="114"/>
      <c r="Z85" s="115"/>
    </row>
    <row r="86" ht="15.75" customHeight="1">
      <c r="A86" s="140">
        <v>85.0</v>
      </c>
      <c r="B86" s="140">
        <v>85.0</v>
      </c>
      <c r="C86" s="140">
        <v>23.0</v>
      </c>
      <c r="D86" s="22" t="s">
        <v>1987</v>
      </c>
      <c r="E86" s="22" t="s">
        <v>5060</v>
      </c>
      <c r="F86" s="4" t="s">
        <v>5061</v>
      </c>
      <c r="G86" s="22" t="s">
        <v>5062</v>
      </c>
      <c r="H86" s="853" t="s">
        <v>5070</v>
      </c>
      <c r="I86" s="724">
        <v>2.0</v>
      </c>
      <c r="J86" s="31" t="s">
        <v>1994</v>
      </c>
      <c r="K86" s="31" t="s">
        <v>65</v>
      </c>
      <c r="L86" s="31" t="s">
        <v>52</v>
      </c>
      <c r="M86" s="140">
        <v>123650.0</v>
      </c>
      <c r="N86" s="31" t="s">
        <v>4979</v>
      </c>
      <c r="O86" s="858" t="s">
        <v>68</v>
      </c>
      <c r="P86" s="855"/>
      <c r="Q86" s="855"/>
      <c r="R86" s="855"/>
      <c r="S86" s="855"/>
      <c r="T86" s="856"/>
      <c r="U86" s="857"/>
      <c r="V86" s="114"/>
      <c r="W86" s="114"/>
      <c r="X86" s="114"/>
      <c r="Y86" s="114"/>
      <c r="Z86" s="115"/>
    </row>
    <row r="87" ht="15.75" customHeight="1">
      <c r="A87" s="140">
        <v>86.0</v>
      </c>
      <c r="B87" s="140">
        <v>86.0</v>
      </c>
      <c r="C87" s="140">
        <v>31.0</v>
      </c>
      <c r="D87" s="22" t="s">
        <v>1145</v>
      </c>
      <c r="E87" s="22" t="s">
        <v>3965</v>
      </c>
      <c r="F87" s="22" t="s">
        <v>3966</v>
      </c>
      <c r="G87" s="22" t="s">
        <v>3967</v>
      </c>
      <c r="H87" s="853" t="s">
        <v>3968</v>
      </c>
      <c r="I87" s="724">
        <v>1.0</v>
      </c>
      <c r="J87" s="31" t="s">
        <v>77</v>
      </c>
      <c r="K87" s="31" t="s">
        <v>55</v>
      </c>
      <c r="L87" s="136"/>
      <c r="M87" s="140">
        <v>0.0</v>
      </c>
      <c r="N87" s="136"/>
      <c r="O87" s="854">
        <v>1.0</v>
      </c>
      <c r="P87" s="855"/>
      <c r="Q87" s="855"/>
      <c r="R87" s="855"/>
      <c r="S87" s="855"/>
      <c r="T87" s="856"/>
      <c r="U87" s="857"/>
      <c r="V87" s="114"/>
      <c r="W87" s="114"/>
      <c r="X87" s="114"/>
      <c r="Y87" s="114"/>
      <c r="Z87" s="115"/>
    </row>
    <row r="88" ht="15.75" customHeight="1">
      <c r="A88" s="140">
        <v>87.0</v>
      </c>
      <c r="B88" s="140">
        <v>87.0</v>
      </c>
      <c r="C88" s="140">
        <v>31.0</v>
      </c>
      <c r="D88" s="22" t="s">
        <v>1145</v>
      </c>
      <c r="E88" s="22" t="s">
        <v>3969</v>
      </c>
      <c r="F88" s="4" t="s">
        <v>3970</v>
      </c>
      <c r="G88" s="22" t="s">
        <v>3971</v>
      </c>
      <c r="H88" s="853" t="s">
        <v>3968</v>
      </c>
      <c r="I88" s="724">
        <v>1.0</v>
      </c>
      <c r="J88" s="31" t="s">
        <v>77</v>
      </c>
      <c r="K88" s="31" t="s">
        <v>55</v>
      </c>
      <c r="L88" s="136"/>
      <c r="M88" s="140">
        <v>2727.7</v>
      </c>
      <c r="N88" s="136"/>
      <c r="O88" s="854">
        <v>1.0</v>
      </c>
      <c r="P88" s="855"/>
      <c r="Q88" s="855"/>
      <c r="R88" s="855"/>
      <c r="S88" s="855"/>
      <c r="T88" s="856"/>
      <c r="U88" s="857"/>
      <c r="V88" s="114"/>
      <c r="W88" s="114"/>
      <c r="X88" s="114"/>
      <c r="Y88" s="114"/>
      <c r="Z88" s="115"/>
    </row>
    <row r="89" ht="15.75" customHeight="1">
      <c r="A89" s="140">
        <v>88.0</v>
      </c>
      <c r="B89" s="140">
        <v>88.0</v>
      </c>
      <c r="C89" s="140">
        <v>31.0</v>
      </c>
      <c r="D89" s="22" t="s">
        <v>1145</v>
      </c>
      <c r="E89" s="22" t="s">
        <v>3969</v>
      </c>
      <c r="F89" s="4" t="s">
        <v>3970</v>
      </c>
      <c r="G89" s="22" t="s">
        <v>3971</v>
      </c>
      <c r="H89" s="853" t="s">
        <v>3973</v>
      </c>
      <c r="I89" s="724">
        <v>1.0</v>
      </c>
      <c r="J89" s="31" t="s">
        <v>77</v>
      </c>
      <c r="K89" s="31" t="s">
        <v>55</v>
      </c>
      <c r="L89" s="136"/>
      <c r="M89" s="140">
        <v>2727.7</v>
      </c>
      <c r="N89" s="136"/>
      <c r="O89" s="858" t="s">
        <v>68</v>
      </c>
      <c r="P89" s="855"/>
      <c r="Q89" s="855"/>
      <c r="R89" s="855"/>
      <c r="S89" s="855"/>
      <c r="T89" s="856"/>
      <c r="U89" s="857"/>
      <c r="V89" s="114"/>
      <c r="W89" s="114"/>
      <c r="X89" s="114"/>
      <c r="Y89" s="114"/>
      <c r="Z89" s="115"/>
    </row>
    <row r="90" ht="15.75" customHeight="1">
      <c r="A90" s="140">
        <v>89.0</v>
      </c>
      <c r="B90" s="140">
        <v>89.0</v>
      </c>
      <c r="C90" s="140">
        <v>31.0</v>
      </c>
      <c r="D90" s="22" t="s">
        <v>1145</v>
      </c>
      <c r="E90" s="22" t="s">
        <v>3969</v>
      </c>
      <c r="F90" s="4" t="s">
        <v>3970</v>
      </c>
      <c r="G90" s="22" t="s">
        <v>3971</v>
      </c>
      <c r="H90" s="853" t="s">
        <v>3974</v>
      </c>
      <c r="I90" s="724">
        <v>1.0</v>
      </c>
      <c r="J90" s="31" t="s">
        <v>77</v>
      </c>
      <c r="K90" s="31" t="s">
        <v>55</v>
      </c>
      <c r="L90" s="136"/>
      <c r="M90" s="140">
        <v>2727.7</v>
      </c>
      <c r="N90" s="136"/>
      <c r="O90" s="858" t="s">
        <v>68</v>
      </c>
      <c r="P90" s="855"/>
      <c r="Q90" s="855"/>
      <c r="R90" s="855"/>
      <c r="S90" s="855"/>
      <c r="T90" s="856"/>
      <c r="U90" s="857"/>
      <c r="V90" s="114"/>
      <c r="W90" s="114"/>
      <c r="X90" s="114"/>
      <c r="Y90" s="114"/>
      <c r="Z90" s="115"/>
    </row>
    <row r="91" ht="15.75" customHeight="1">
      <c r="A91" s="140">
        <v>90.0</v>
      </c>
      <c r="B91" s="140">
        <v>90.0</v>
      </c>
      <c r="C91" s="140">
        <v>31.0</v>
      </c>
      <c r="D91" s="22" t="s">
        <v>1145</v>
      </c>
      <c r="E91" s="22" t="s">
        <v>3975</v>
      </c>
      <c r="F91" s="4" t="s">
        <v>3970</v>
      </c>
      <c r="G91" s="22" t="s">
        <v>3971</v>
      </c>
      <c r="H91" s="853" t="s">
        <v>2021</v>
      </c>
      <c r="I91" s="724">
        <v>1.0</v>
      </c>
      <c r="J91" s="31" t="s">
        <v>64</v>
      </c>
      <c r="K91" s="31" t="s">
        <v>55</v>
      </c>
      <c r="L91" s="136"/>
      <c r="M91" s="140">
        <v>2727.7</v>
      </c>
      <c r="N91" s="136"/>
      <c r="O91" s="859" t="s">
        <v>68</v>
      </c>
      <c r="P91" s="855"/>
      <c r="Q91" s="855"/>
      <c r="R91" s="855"/>
      <c r="S91" s="855"/>
      <c r="T91" s="856"/>
      <c r="U91" s="857"/>
      <c r="V91" s="114"/>
      <c r="W91" s="114"/>
      <c r="X91" s="114"/>
      <c r="Y91" s="114"/>
      <c r="Z91" s="115"/>
    </row>
    <row r="92" ht="15.75" customHeight="1">
      <c r="A92" s="140">
        <v>91.0</v>
      </c>
      <c r="B92" s="140">
        <v>92.0</v>
      </c>
      <c r="C92" s="140">
        <v>31.0</v>
      </c>
      <c r="D92" s="22" t="s">
        <v>1145</v>
      </c>
      <c r="E92" s="22" t="s">
        <v>3976</v>
      </c>
      <c r="F92" s="22" t="s">
        <v>3977</v>
      </c>
      <c r="G92" s="22" t="s">
        <v>3978</v>
      </c>
      <c r="H92" s="853" t="s">
        <v>3974</v>
      </c>
      <c r="I92" s="724">
        <v>1.0</v>
      </c>
      <c r="J92" s="31" t="s">
        <v>77</v>
      </c>
      <c r="K92" s="31" t="s">
        <v>55</v>
      </c>
      <c r="L92" s="136"/>
      <c r="M92" s="140">
        <v>2738.0</v>
      </c>
      <c r="N92" s="136"/>
      <c r="O92" s="854">
        <v>1.0</v>
      </c>
      <c r="P92" s="855"/>
      <c r="Q92" s="855"/>
      <c r="R92" s="855"/>
      <c r="S92" s="855"/>
      <c r="T92" s="856"/>
      <c r="U92" s="857"/>
      <c r="V92" s="114"/>
      <c r="W92" s="114"/>
      <c r="X92" s="114"/>
      <c r="Y92" s="114"/>
      <c r="Z92" s="115"/>
    </row>
    <row r="93" ht="42.0" customHeight="1">
      <c r="A93" s="140">
        <v>92.0</v>
      </c>
      <c r="B93" s="140">
        <v>93.0</v>
      </c>
      <c r="C93" s="140">
        <v>31.0</v>
      </c>
      <c r="D93" s="22" t="s">
        <v>1145</v>
      </c>
      <c r="E93" s="22" t="s">
        <v>3976</v>
      </c>
      <c r="F93" s="22" t="s">
        <v>3977</v>
      </c>
      <c r="G93" s="22" t="s">
        <v>3978</v>
      </c>
      <c r="H93" s="853" t="s">
        <v>3973</v>
      </c>
      <c r="I93" s="724">
        <v>1.0</v>
      </c>
      <c r="J93" s="31" t="s">
        <v>77</v>
      </c>
      <c r="K93" s="31" t="s">
        <v>55</v>
      </c>
      <c r="L93" s="136"/>
      <c r="M93" s="140">
        <v>2738.0</v>
      </c>
      <c r="N93" s="136"/>
      <c r="O93" s="859" t="s">
        <v>68</v>
      </c>
      <c r="P93" s="855"/>
      <c r="Q93" s="855"/>
      <c r="R93" s="855"/>
      <c r="S93" s="855"/>
      <c r="T93" s="856"/>
      <c r="U93" s="857"/>
      <c r="V93" s="114"/>
      <c r="W93" s="114"/>
      <c r="X93" s="114"/>
      <c r="Y93" s="114"/>
      <c r="Z93" s="115"/>
    </row>
    <row r="94" ht="15.75" customHeight="1">
      <c r="A94" s="140">
        <v>93.0</v>
      </c>
      <c r="B94" s="140">
        <v>94.0</v>
      </c>
      <c r="C94" s="140">
        <v>31.0</v>
      </c>
      <c r="D94" s="22" t="s">
        <v>1145</v>
      </c>
      <c r="E94" s="22" t="s">
        <v>3979</v>
      </c>
      <c r="F94" s="22" t="s">
        <v>3980</v>
      </c>
      <c r="G94" s="22" t="s">
        <v>3981</v>
      </c>
      <c r="H94" s="853" t="s">
        <v>3968</v>
      </c>
      <c r="I94" s="724">
        <v>1.0</v>
      </c>
      <c r="J94" s="31" t="s">
        <v>77</v>
      </c>
      <c r="K94" s="31" t="s">
        <v>55</v>
      </c>
      <c r="L94" s="136"/>
      <c r="M94" s="140">
        <v>10051.0</v>
      </c>
      <c r="N94" s="136"/>
      <c r="O94" s="854">
        <v>1.0</v>
      </c>
      <c r="P94" s="855"/>
      <c r="Q94" s="855"/>
      <c r="R94" s="855"/>
      <c r="S94" s="855"/>
      <c r="T94" s="856"/>
      <c r="U94" s="857"/>
      <c r="V94" s="114"/>
      <c r="W94" s="114"/>
      <c r="X94" s="114"/>
      <c r="Y94" s="114"/>
      <c r="Z94" s="115"/>
    </row>
    <row r="95" ht="15.75" customHeight="1">
      <c r="A95" s="140">
        <v>94.0</v>
      </c>
      <c r="B95" s="140">
        <v>95.0</v>
      </c>
      <c r="C95" s="140">
        <v>31.0</v>
      </c>
      <c r="D95" s="22" t="s">
        <v>1145</v>
      </c>
      <c r="E95" s="22" t="s">
        <v>3979</v>
      </c>
      <c r="F95" s="22" t="s">
        <v>3980</v>
      </c>
      <c r="G95" s="22" t="s">
        <v>3981</v>
      </c>
      <c r="H95" s="853" t="s">
        <v>3973</v>
      </c>
      <c r="I95" s="724">
        <v>1.0</v>
      </c>
      <c r="J95" s="31" t="s">
        <v>77</v>
      </c>
      <c r="K95" s="31" t="s">
        <v>55</v>
      </c>
      <c r="L95" s="136"/>
      <c r="M95" s="140">
        <v>10051.0</v>
      </c>
      <c r="N95" s="136"/>
      <c r="O95" s="859" t="s">
        <v>68</v>
      </c>
      <c r="P95" s="855"/>
      <c r="Q95" s="855"/>
      <c r="R95" s="855"/>
      <c r="S95" s="855"/>
      <c r="T95" s="856"/>
      <c r="U95" s="857"/>
      <c r="V95" s="114"/>
      <c r="W95" s="114"/>
      <c r="X95" s="114"/>
      <c r="Y95" s="114"/>
      <c r="Z95" s="115"/>
    </row>
    <row r="96" ht="15.75" customHeight="1">
      <c r="A96" s="140">
        <v>95.0</v>
      </c>
      <c r="B96" s="140">
        <v>96.0</v>
      </c>
      <c r="C96" s="140">
        <v>31.0</v>
      </c>
      <c r="D96" s="22" t="s">
        <v>1145</v>
      </c>
      <c r="E96" s="22" t="s">
        <v>2302</v>
      </c>
      <c r="F96" s="4" t="s">
        <v>2017</v>
      </c>
      <c r="G96" s="22" t="s">
        <v>2018</v>
      </c>
      <c r="H96" s="853" t="s">
        <v>3968</v>
      </c>
      <c r="I96" s="724">
        <v>1.0</v>
      </c>
      <c r="J96" s="31" t="s">
        <v>77</v>
      </c>
      <c r="K96" s="31" t="s">
        <v>55</v>
      </c>
      <c r="L96" s="136"/>
      <c r="M96" s="140">
        <v>1549.0</v>
      </c>
      <c r="N96" s="136"/>
      <c r="O96" s="854">
        <v>1.0</v>
      </c>
      <c r="P96" s="855"/>
      <c r="Q96" s="855"/>
      <c r="R96" s="855"/>
      <c r="S96" s="855"/>
      <c r="T96" s="856"/>
      <c r="U96" s="857"/>
      <c r="V96" s="114"/>
      <c r="W96" s="114"/>
      <c r="X96" s="114"/>
      <c r="Y96" s="114"/>
      <c r="Z96" s="115"/>
    </row>
    <row r="97" ht="15.75" customHeight="1">
      <c r="A97" s="140">
        <v>96.0</v>
      </c>
      <c r="B97" s="140">
        <v>97.0</v>
      </c>
      <c r="C97" s="140">
        <v>31.0</v>
      </c>
      <c r="D97" s="22" t="s">
        <v>1145</v>
      </c>
      <c r="E97" s="22" t="s">
        <v>3982</v>
      </c>
      <c r="F97" s="4" t="s">
        <v>3983</v>
      </c>
      <c r="G97" s="22" t="s">
        <v>3984</v>
      </c>
      <c r="H97" s="853" t="s">
        <v>3968</v>
      </c>
      <c r="I97" s="724">
        <v>1.0</v>
      </c>
      <c r="J97" s="31" t="s">
        <v>77</v>
      </c>
      <c r="K97" s="31" t="s">
        <v>55</v>
      </c>
      <c r="L97" s="136"/>
      <c r="M97" s="140">
        <v>0.0</v>
      </c>
      <c r="N97" s="136"/>
      <c r="O97" s="854">
        <v>1.0</v>
      </c>
      <c r="P97" s="855"/>
      <c r="Q97" s="855"/>
      <c r="R97" s="855"/>
      <c r="S97" s="855"/>
      <c r="T97" s="856"/>
      <c r="U97" s="857"/>
      <c r="V97" s="114"/>
      <c r="W97" s="114"/>
      <c r="X97" s="114"/>
      <c r="Y97" s="114"/>
      <c r="Z97" s="115"/>
    </row>
    <row r="98" ht="15.75" customHeight="1">
      <c r="A98" s="140">
        <v>97.0</v>
      </c>
      <c r="B98" s="140">
        <v>98.0</v>
      </c>
      <c r="C98" s="140">
        <v>31.0</v>
      </c>
      <c r="D98" s="22" t="s">
        <v>1145</v>
      </c>
      <c r="E98" s="22" t="s">
        <v>3986</v>
      </c>
      <c r="F98" s="4" t="s">
        <v>3987</v>
      </c>
      <c r="G98" s="22" t="s">
        <v>3988</v>
      </c>
      <c r="H98" s="853" t="s">
        <v>3968</v>
      </c>
      <c r="I98" s="724">
        <v>1.0</v>
      </c>
      <c r="J98" s="31" t="s">
        <v>77</v>
      </c>
      <c r="K98" s="31" t="s">
        <v>55</v>
      </c>
      <c r="L98" s="136"/>
      <c r="M98" s="140">
        <v>0.0</v>
      </c>
      <c r="N98" s="136"/>
      <c r="O98" s="854">
        <v>1.0</v>
      </c>
      <c r="P98" s="855"/>
      <c r="Q98" s="855"/>
      <c r="R98" s="855"/>
      <c r="S98" s="855"/>
      <c r="T98" s="856"/>
      <c r="U98" s="857"/>
      <c r="V98" s="114"/>
      <c r="W98" s="114"/>
      <c r="X98" s="114"/>
      <c r="Y98" s="114"/>
      <c r="Z98" s="115"/>
    </row>
    <row r="99" ht="15.75" customHeight="1">
      <c r="A99" s="140">
        <v>98.0</v>
      </c>
      <c r="B99" s="140">
        <v>99.0</v>
      </c>
      <c r="C99" s="140">
        <v>31.0</v>
      </c>
      <c r="D99" s="22" t="s">
        <v>1145</v>
      </c>
      <c r="E99" s="22" t="s">
        <v>3986</v>
      </c>
      <c r="F99" s="4" t="s">
        <v>3987</v>
      </c>
      <c r="G99" s="22" t="s">
        <v>3988</v>
      </c>
      <c r="H99" s="853" t="s">
        <v>3989</v>
      </c>
      <c r="I99" s="724">
        <v>1.0</v>
      </c>
      <c r="J99" s="31" t="s">
        <v>77</v>
      </c>
      <c r="K99" s="31" t="s">
        <v>55</v>
      </c>
      <c r="L99" s="136"/>
      <c r="M99" s="140">
        <v>0.0</v>
      </c>
      <c r="N99" s="136"/>
      <c r="O99" s="859" t="s">
        <v>68</v>
      </c>
      <c r="P99" s="855"/>
      <c r="Q99" s="855"/>
      <c r="R99" s="855"/>
      <c r="S99" s="855"/>
      <c r="T99" s="856"/>
      <c r="U99" s="857"/>
      <c r="V99" s="114"/>
      <c r="W99" s="114"/>
      <c r="X99" s="114"/>
      <c r="Y99" s="114"/>
      <c r="Z99" s="115"/>
    </row>
    <row r="100" ht="15.75" customHeight="1">
      <c r="A100" s="140">
        <v>99.0</v>
      </c>
      <c r="B100" s="140">
        <v>100.0</v>
      </c>
      <c r="C100" s="140">
        <v>31.0</v>
      </c>
      <c r="D100" s="22" t="s">
        <v>1145</v>
      </c>
      <c r="E100" s="22" t="s">
        <v>3986</v>
      </c>
      <c r="F100" s="4" t="s">
        <v>3987</v>
      </c>
      <c r="G100" s="22" t="s">
        <v>3988</v>
      </c>
      <c r="H100" s="853" t="s">
        <v>3990</v>
      </c>
      <c r="I100" s="724">
        <v>1.0</v>
      </c>
      <c r="J100" s="31" t="s">
        <v>77</v>
      </c>
      <c r="K100" s="31" t="s">
        <v>55</v>
      </c>
      <c r="L100" s="136"/>
      <c r="M100" s="140">
        <v>0.0</v>
      </c>
      <c r="N100" s="136"/>
      <c r="O100" s="859" t="s">
        <v>68</v>
      </c>
      <c r="P100" s="855"/>
      <c r="Q100" s="855"/>
      <c r="R100" s="855"/>
      <c r="S100" s="855"/>
      <c r="T100" s="856"/>
      <c r="U100" s="857"/>
      <c r="V100" s="114"/>
      <c r="W100" s="114"/>
      <c r="X100" s="114"/>
      <c r="Y100" s="114"/>
      <c r="Z100" s="115"/>
    </row>
    <row r="101" ht="15.75" customHeight="1">
      <c r="A101" s="140">
        <v>100.0</v>
      </c>
      <c r="B101" s="140">
        <v>101.0</v>
      </c>
      <c r="C101" s="140">
        <v>31.0</v>
      </c>
      <c r="D101" s="22" t="s">
        <v>1145</v>
      </c>
      <c r="E101" s="22" t="s">
        <v>3986</v>
      </c>
      <c r="F101" s="4" t="s">
        <v>3987</v>
      </c>
      <c r="G101" s="22" t="s">
        <v>3988</v>
      </c>
      <c r="H101" s="853" t="s">
        <v>3973</v>
      </c>
      <c r="I101" s="724">
        <v>1.0</v>
      </c>
      <c r="J101" s="31" t="s">
        <v>77</v>
      </c>
      <c r="K101" s="31" t="s">
        <v>55</v>
      </c>
      <c r="L101" s="136"/>
      <c r="M101" s="140">
        <v>0.0</v>
      </c>
      <c r="N101" s="136"/>
      <c r="O101" s="859" t="s">
        <v>68</v>
      </c>
      <c r="P101" s="855"/>
      <c r="Q101" s="855"/>
      <c r="R101" s="855"/>
      <c r="S101" s="855"/>
      <c r="T101" s="856"/>
      <c r="U101" s="857"/>
      <c r="V101" s="114"/>
      <c r="W101" s="114"/>
      <c r="X101" s="114"/>
      <c r="Y101" s="114"/>
      <c r="Z101" s="115"/>
    </row>
    <row r="102" ht="15.75" hidden="1" customHeight="1">
      <c r="A102" s="140">
        <v>101.0</v>
      </c>
      <c r="B102" s="140">
        <v>102.0</v>
      </c>
      <c r="C102" s="140">
        <v>31.0</v>
      </c>
      <c r="D102" s="22" t="s">
        <v>1145</v>
      </c>
      <c r="E102" s="22" t="s">
        <v>3991</v>
      </c>
      <c r="F102" s="710" t="s">
        <v>3090</v>
      </c>
      <c r="G102" s="145" t="s">
        <v>1246</v>
      </c>
      <c r="H102" s="853" t="s">
        <v>3973</v>
      </c>
      <c r="I102" s="724">
        <v>2.0</v>
      </c>
      <c r="J102" s="31" t="s">
        <v>77</v>
      </c>
      <c r="K102" s="31" t="s">
        <v>55</v>
      </c>
      <c r="L102" s="136"/>
      <c r="M102" s="140">
        <v>24692.0</v>
      </c>
      <c r="N102" s="4" t="s">
        <v>196</v>
      </c>
      <c r="O102" s="854">
        <v>1.0</v>
      </c>
      <c r="P102" s="855"/>
      <c r="Q102" s="855"/>
      <c r="R102" s="855"/>
      <c r="S102" s="855"/>
      <c r="T102" s="856"/>
      <c r="U102" s="857"/>
      <c r="V102" s="114"/>
      <c r="W102" s="114"/>
      <c r="X102" s="114"/>
      <c r="Y102" s="114"/>
      <c r="Z102" s="115"/>
    </row>
    <row r="103" ht="15.75" hidden="1" customHeight="1">
      <c r="A103" s="140">
        <v>102.0</v>
      </c>
      <c r="B103" s="140">
        <v>103.0</v>
      </c>
      <c r="C103" s="140">
        <v>31.0</v>
      </c>
      <c r="D103" s="22" t="s">
        <v>1145</v>
      </c>
      <c r="E103" s="22" t="s">
        <v>3992</v>
      </c>
      <c r="F103" s="22" t="s">
        <v>3993</v>
      </c>
      <c r="G103" s="22" t="s">
        <v>3994</v>
      </c>
      <c r="H103" s="853" t="s">
        <v>3995</v>
      </c>
      <c r="I103" s="724">
        <v>1.0</v>
      </c>
      <c r="J103" s="31" t="s">
        <v>64</v>
      </c>
      <c r="K103" s="31" t="s">
        <v>55</v>
      </c>
      <c r="L103" s="31" t="s">
        <v>52</v>
      </c>
      <c r="M103" s="140">
        <v>14546.3</v>
      </c>
      <c r="N103" s="136"/>
      <c r="O103" s="854">
        <v>1.0</v>
      </c>
      <c r="P103" s="855"/>
      <c r="Q103" s="855"/>
      <c r="R103" s="855"/>
      <c r="S103" s="855"/>
      <c r="T103" s="856"/>
      <c r="U103" s="857"/>
      <c r="V103" s="114"/>
      <c r="W103" s="114"/>
      <c r="X103" s="114"/>
      <c r="Y103" s="114"/>
      <c r="Z103" s="115"/>
    </row>
    <row r="104" ht="15.75" customHeight="1">
      <c r="A104" s="140">
        <v>103.0</v>
      </c>
      <c r="B104" s="140">
        <v>104.0</v>
      </c>
      <c r="C104" s="140">
        <v>31.0</v>
      </c>
      <c r="D104" s="22" t="s">
        <v>1145</v>
      </c>
      <c r="E104" s="22" t="s">
        <v>3996</v>
      </c>
      <c r="F104" s="22" t="s">
        <v>3997</v>
      </c>
      <c r="G104" s="22" t="s">
        <v>3998</v>
      </c>
      <c r="H104" s="853" t="s">
        <v>3974</v>
      </c>
      <c r="I104" s="724">
        <v>1.0</v>
      </c>
      <c r="J104" s="31" t="s">
        <v>77</v>
      </c>
      <c r="K104" s="31" t="s">
        <v>55</v>
      </c>
      <c r="L104" s="136"/>
      <c r="M104" s="140">
        <v>2103.0</v>
      </c>
      <c r="N104" s="136"/>
      <c r="O104" s="854">
        <v>1.0</v>
      </c>
      <c r="P104" s="855"/>
      <c r="Q104" s="855"/>
      <c r="R104" s="855"/>
      <c r="S104" s="855"/>
      <c r="T104" s="856"/>
      <c r="U104" s="857"/>
      <c r="V104" s="114"/>
      <c r="W104" s="114"/>
      <c r="X104" s="114"/>
      <c r="Y104" s="114"/>
      <c r="Z104" s="115"/>
    </row>
    <row r="105" ht="15.75" customHeight="1">
      <c r="A105" s="140">
        <v>104.0</v>
      </c>
      <c r="B105" s="140">
        <v>105.0</v>
      </c>
      <c r="C105" s="140">
        <v>31.0</v>
      </c>
      <c r="D105" s="22" t="s">
        <v>1145</v>
      </c>
      <c r="E105" s="22" t="s">
        <v>3999</v>
      </c>
      <c r="F105" s="22" t="s">
        <v>4000</v>
      </c>
      <c r="G105" s="22" t="s">
        <v>4001</v>
      </c>
      <c r="H105" s="853" t="s">
        <v>4002</v>
      </c>
      <c r="I105" s="724">
        <v>1.0</v>
      </c>
      <c r="J105" s="31" t="s">
        <v>77</v>
      </c>
      <c r="K105" s="31" t="s">
        <v>55</v>
      </c>
      <c r="L105" s="136"/>
      <c r="M105" s="140">
        <v>1324.0</v>
      </c>
      <c r="N105" s="136"/>
      <c r="O105" s="854">
        <v>1.0</v>
      </c>
      <c r="P105" s="855"/>
      <c r="Q105" s="855"/>
      <c r="R105" s="855"/>
      <c r="S105" s="855"/>
      <c r="T105" s="856"/>
      <c r="U105" s="857"/>
      <c r="V105" s="114"/>
      <c r="W105" s="114"/>
      <c r="X105" s="114"/>
      <c r="Y105" s="114"/>
      <c r="Z105" s="115"/>
    </row>
    <row r="106" ht="15.75" customHeight="1">
      <c r="A106" s="140">
        <v>105.0</v>
      </c>
      <c r="B106" s="140">
        <v>106.0</v>
      </c>
      <c r="C106" s="140">
        <v>31.0</v>
      </c>
      <c r="D106" s="22" t="s">
        <v>1145</v>
      </c>
      <c r="E106" s="22" t="s">
        <v>3999</v>
      </c>
      <c r="F106" s="22" t="s">
        <v>4000</v>
      </c>
      <c r="G106" s="22" t="s">
        <v>4001</v>
      </c>
      <c r="H106" s="853" t="s">
        <v>4003</v>
      </c>
      <c r="I106" s="724">
        <v>1.0</v>
      </c>
      <c r="J106" s="31" t="s">
        <v>77</v>
      </c>
      <c r="K106" s="31" t="s">
        <v>55</v>
      </c>
      <c r="L106" s="136"/>
      <c r="M106" s="140">
        <v>1324.0</v>
      </c>
      <c r="N106" s="136"/>
      <c r="O106" s="859" t="s">
        <v>68</v>
      </c>
      <c r="P106" s="855"/>
      <c r="Q106" s="855"/>
      <c r="R106" s="855"/>
      <c r="S106" s="855"/>
      <c r="T106" s="856"/>
      <c r="U106" s="857"/>
      <c r="V106" s="114"/>
      <c r="W106" s="114"/>
      <c r="X106" s="114"/>
      <c r="Y106" s="114"/>
      <c r="Z106" s="115"/>
    </row>
    <row r="107" ht="15.75" customHeight="1">
      <c r="A107" s="140">
        <v>106.0</v>
      </c>
      <c r="B107" s="140">
        <v>107.0</v>
      </c>
      <c r="C107" s="140">
        <v>31.0</v>
      </c>
      <c r="D107" s="22" t="s">
        <v>1145</v>
      </c>
      <c r="E107" s="22" t="s">
        <v>4004</v>
      </c>
      <c r="F107" s="22" t="s">
        <v>4005</v>
      </c>
      <c r="G107" s="22" t="s">
        <v>4006</v>
      </c>
      <c r="H107" s="853" t="s">
        <v>3989</v>
      </c>
      <c r="I107" s="724">
        <v>1.0</v>
      </c>
      <c r="J107" s="31" t="s">
        <v>77</v>
      </c>
      <c r="K107" s="31" t="s">
        <v>55</v>
      </c>
      <c r="L107" s="136"/>
      <c r="M107" s="140">
        <v>14550.0</v>
      </c>
      <c r="N107" s="136"/>
      <c r="O107" s="854">
        <v>1.0</v>
      </c>
      <c r="P107" s="855"/>
      <c r="Q107" s="855"/>
      <c r="R107" s="855"/>
      <c r="S107" s="855"/>
      <c r="T107" s="856"/>
      <c r="U107" s="857"/>
      <c r="V107" s="114"/>
      <c r="W107" s="114"/>
      <c r="X107" s="114"/>
      <c r="Y107" s="114"/>
      <c r="Z107" s="115"/>
    </row>
    <row r="108" ht="15.75" customHeight="1">
      <c r="A108" s="140">
        <v>107.0</v>
      </c>
      <c r="B108" s="140">
        <v>108.0</v>
      </c>
      <c r="C108" s="140">
        <v>31.0</v>
      </c>
      <c r="D108" s="22" t="s">
        <v>1145</v>
      </c>
      <c r="E108" s="22" t="s">
        <v>4004</v>
      </c>
      <c r="F108" s="22" t="s">
        <v>4005</v>
      </c>
      <c r="G108" s="22" t="s">
        <v>4006</v>
      </c>
      <c r="H108" s="853" t="s">
        <v>3990</v>
      </c>
      <c r="I108" s="724">
        <v>1.0</v>
      </c>
      <c r="J108" s="31" t="s">
        <v>77</v>
      </c>
      <c r="K108" s="31" t="s">
        <v>55</v>
      </c>
      <c r="L108" s="136"/>
      <c r="M108" s="140">
        <v>14550.0</v>
      </c>
      <c r="N108" s="136"/>
      <c r="O108" s="859" t="s">
        <v>68</v>
      </c>
      <c r="P108" s="855"/>
      <c r="Q108" s="855"/>
      <c r="R108" s="855"/>
      <c r="S108" s="855"/>
      <c r="T108" s="856"/>
      <c r="U108" s="857"/>
      <c r="V108" s="114"/>
      <c r="W108" s="114"/>
      <c r="X108" s="114"/>
      <c r="Y108" s="114"/>
      <c r="Z108" s="115"/>
    </row>
    <row r="109" ht="15.75" customHeight="1">
      <c r="A109" s="140">
        <v>108.0</v>
      </c>
      <c r="B109" s="140">
        <v>109.0</v>
      </c>
      <c r="C109" s="140">
        <v>31.0</v>
      </c>
      <c r="D109" s="22" t="s">
        <v>1145</v>
      </c>
      <c r="E109" s="22" t="s">
        <v>4004</v>
      </c>
      <c r="F109" s="22" t="s">
        <v>4005</v>
      </c>
      <c r="G109" s="22" t="s">
        <v>4006</v>
      </c>
      <c r="H109" s="853" t="s">
        <v>3973</v>
      </c>
      <c r="I109" s="724">
        <v>1.0</v>
      </c>
      <c r="J109" s="31" t="s">
        <v>77</v>
      </c>
      <c r="K109" s="31" t="s">
        <v>55</v>
      </c>
      <c r="L109" s="136"/>
      <c r="M109" s="140">
        <v>14550.0</v>
      </c>
      <c r="N109" s="136"/>
      <c r="O109" s="859" t="s">
        <v>68</v>
      </c>
      <c r="P109" s="855"/>
      <c r="Q109" s="855"/>
      <c r="R109" s="855"/>
      <c r="S109" s="855"/>
      <c r="T109" s="856"/>
      <c r="U109" s="857"/>
      <c r="V109" s="114"/>
      <c r="W109" s="114"/>
      <c r="X109" s="114"/>
      <c r="Y109" s="114"/>
      <c r="Z109" s="115"/>
    </row>
    <row r="110" ht="15.75" customHeight="1">
      <c r="A110" s="140">
        <v>109.0</v>
      </c>
      <c r="B110" s="140">
        <v>110.0</v>
      </c>
      <c r="C110" s="140">
        <v>31.0</v>
      </c>
      <c r="D110" s="22" t="s">
        <v>1145</v>
      </c>
      <c r="E110" s="22" t="s">
        <v>4007</v>
      </c>
      <c r="F110" s="22" t="s">
        <v>4008</v>
      </c>
      <c r="G110" s="22" t="s">
        <v>4009</v>
      </c>
      <c r="H110" s="853" t="s">
        <v>3968</v>
      </c>
      <c r="I110" s="724">
        <v>1.0</v>
      </c>
      <c r="J110" s="31" t="s">
        <v>77</v>
      </c>
      <c r="K110" s="31" t="s">
        <v>55</v>
      </c>
      <c r="L110" s="31" t="s">
        <v>52</v>
      </c>
      <c r="M110" s="140">
        <v>106789.0</v>
      </c>
      <c r="N110" s="136"/>
      <c r="O110" s="854">
        <v>1.0</v>
      </c>
      <c r="P110" s="855"/>
      <c r="Q110" s="855"/>
      <c r="R110" s="855"/>
      <c r="S110" s="855"/>
      <c r="T110" s="856"/>
      <c r="U110" s="857"/>
      <c r="V110" s="114"/>
      <c r="W110" s="114"/>
      <c r="X110" s="114"/>
      <c r="Y110" s="114"/>
      <c r="Z110" s="115"/>
    </row>
    <row r="111" ht="15.75" customHeight="1">
      <c r="A111" s="140">
        <v>110.0</v>
      </c>
      <c r="B111" s="140">
        <v>111.0</v>
      </c>
      <c r="C111" s="140">
        <v>32.0</v>
      </c>
      <c r="D111" s="22" t="s">
        <v>2042</v>
      </c>
      <c r="E111" s="22" t="s">
        <v>4010</v>
      </c>
      <c r="F111" s="4" t="s">
        <v>4011</v>
      </c>
      <c r="G111" s="22" t="s">
        <v>4012</v>
      </c>
      <c r="H111" s="853" t="s">
        <v>4013</v>
      </c>
      <c r="I111" s="724">
        <v>1.0</v>
      </c>
      <c r="J111" s="31" t="s">
        <v>77</v>
      </c>
      <c r="K111" s="31" t="s">
        <v>55</v>
      </c>
      <c r="L111" s="31" t="s">
        <v>52</v>
      </c>
      <c r="M111" s="140">
        <v>1473826.0</v>
      </c>
      <c r="N111" s="136"/>
      <c r="O111" s="854">
        <v>1.0</v>
      </c>
      <c r="P111" s="855"/>
      <c r="Q111" s="855"/>
      <c r="R111" s="855"/>
      <c r="S111" s="855"/>
      <c r="T111" s="856"/>
      <c r="U111" s="857"/>
      <c r="V111" s="114"/>
      <c r="W111" s="114"/>
      <c r="X111" s="114"/>
      <c r="Y111" s="114"/>
      <c r="Z111" s="115"/>
    </row>
    <row r="112" ht="15.75" customHeight="1">
      <c r="A112" s="140">
        <v>111.0</v>
      </c>
      <c r="B112" s="140">
        <v>112.0</v>
      </c>
      <c r="C112" s="140">
        <v>32.0</v>
      </c>
      <c r="D112" s="22" t="s">
        <v>2042</v>
      </c>
      <c r="E112" s="22" t="s">
        <v>4010</v>
      </c>
      <c r="F112" s="4" t="s">
        <v>4011</v>
      </c>
      <c r="G112" s="22" t="s">
        <v>4012</v>
      </c>
      <c r="H112" s="853" t="s">
        <v>4014</v>
      </c>
      <c r="I112" s="724">
        <v>2.0</v>
      </c>
      <c r="J112" s="31" t="s">
        <v>1994</v>
      </c>
      <c r="K112" s="31" t="s">
        <v>55</v>
      </c>
      <c r="L112" s="31" t="s">
        <v>52</v>
      </c>
      <c r="M112" s="140">
        <v>1473826.0</v>
      </c>
      <c r="N112" s="136"/>
      <c r="O112" s="858" t="s">
        <v>68</v>
      </c>
      <c r="P112" s="855"/>
      <c r="Q112" s="855"/>
      <c r="R112" s="855"/>
      <c r="S112" s="855"/>
      <c r="T112" s="856"/>
      <c r="U112" s="857"/>
      <c r="V112" s="114"/>
      <c r="W112" s="114"/>
      <c r="X112" s="114"/>
      <c r="Y112" s="114"/>
      <c r="Z112" s="115"/>
    </row>
    <row r="113" ht="15.75" customHeight="1">
      <c r="A113" s="140">
        <v>112.0</v>
      </c>
      <c r="B113" s="140">
        <v>113.0</v>
      </c>
      <c r="C113" s="140">
        <v>32.0</v>
      </c>
      <c r="D113" s="22" t="s">
        <v>2042</v>
      </c>
      <c r="E113" s="22" t="s">
        <v>4010</v>
      </c>
      <c r="F113" s="4" t="s">
        <v>4011</v>
      </c>
      <c r="G113" s="22" t="s">
        <v>4012</v>
      </c>
      <c r="H113" s="853" t="s">
        <v>4015</v>
      </c>
      <c r="I113" s="724">
        <v>1.0</v>
      </c>
      <c r="J113" s="31" t="s">
        <v>77</v>
      </c>
      <c r="K113" s="31" t="s">
        <v>55</v>
      </c>
      <c r="L113" s="31" t="s">
        <v>52</v>
      </c>
      <c r="M113" s="140">
        <v>1473826.0</v>
      </c>
      <c r="N113" s="136"/>
      <c r="O113" s="858" t="s">
        <v>68</v>
      </c>
      <c r="P113" s="855"/>
      <c r="Q113" s="855"/>
      <c r="R113" s="855"/>
      <c r="S113" s="855"/>
      <c r="T113" s="856"/>
      <c r="U113" s="857"/>
      <c r="V113" s="114"/>
      <c r="W113" s="114"/>
      <c r="X113" s="114"/>
      <c r="Y113" s="114"/>
      <c r="Z113" s="115"/>
    </row>
    <row r="114" ht="15.75" customHeight="1">
      <c r="A114" s="140">
        <v>113.0</v>
      </c>
      <c r="B114" s="140">
        <v>114.0</v>
      </c>
      <c r="C114" s="140">
        <v>32.0</v>
      </c>
      <c r="D114" s="22" t="s">
        <v>2042</v>
      </c>
      <c r="E114" s="22" t="s">
        <v>4010</v>
      </c>
      <c r="F114" s="4" t="s">
        <v>4011</v>
      </c>
      <c r="G114" s="22" t="s">
        <v>4012</v>
      </c>
      <c r="H114" s="853" t="s">
        <v>4016</v>
      </c>
      <c r="I114" s="724">
        <v>2.0</v>
      </c>
      <c r="J114" s="31" t="s">
        <v>1994</v>
      </c>
      <c r="K114" s="31" t="s">
        <v>55</v>
      </c>
      <c r="L114" s="31" t="s">
        <v>52</v>
      </c>
      <c r="M114" s="140">
        <v>1473826.0</v>
      </c>
      <c r="N114" s="136"/>
      <c r="O114" s="858" t="s">
        <v>68</v>
      </c>
      <c r="P114" s="855"/>
      <c r="Q114" s="855"/>
      <c r="R114" s="855"/>
      <c r="S114" s="855"/>
      <c r="T114" s="856"/>
      <c r="U114" s="857"/>
      <c r="V114" s="114"/>
      <c r="W114" s="114"/>
      <c r="X114" s="114"/>
      <c r="Y114" s="114"/>
      <c r="Z114" s="115"/>
    </row>
    <row r="115" ht="15.75" customHeight="1">
      <c r="A115" s="140">
        <v>114.0</v>
      </c>
      <c r="B115" s="140">
        <v>115.0</v>
      </c>
      <c r="C115" s="140">
        <v>32.0</v>
      </c>
      <c r="D115" s="22" t="s">
        <v>2042</v>
      </c>
      <c r="E115" s="22" t="s">
        <v>4010</v>
      </c>
      <c r="F115" s="4" t="s">
        <v>4011</v>
      </c>
      <c r="G115" s="22" t="s">
        <v>4012</v>
      </c>
      <c r="H115" s="853" t="s">
        <v>4017</v>
      </c>
      <c r="I115" s="724">
        <v>1.0</v>
      </c>
      <c r="J115" s="31" t="s">
        <v>64</v>
      </c>
      <c r="K115" s="31" t="s">
        <v>55</v>
      </c>
      <c r="L115" s="31" t="s">
        <v>52</v>
      </c>
      <c r="M115" s="140">
        <v>1473826.0</v>
      </c>
      <c r="N115" s="136"/>
      <c r="O115" s="858" t="s">
        <v>68</v>
      </c>
      <c r="P115" s="855"/>
      <c r="Q115" s="855"/>
      <c r="R115" s="855"/>
      <c r="S115" s="855"/>
      <c r="T115" s="856"/>
      <c r="U115" s="860" t="s">
        <v>4018</v>
      </c>
      <c r="V115" s="114"/>
      <c r="W115" s="114"/>
      <c r="X115" s="114"/>
      <c r="Y115" s="114"/>
      <c r="Z115" s="115"/>
    </row>
    <row r="116" ht="15.75" customHeight="1">
      <c r="A116" s="140">
        <v>115.0</v>
      </c>
      <c r="B116" s="140">
        <v>116.0</v>
      </c>
      <c r="C116" s="140">
        <v>32.0</v>
      </c>
      <c r="D116" s="22" t="s">
        <v>2042</v>
      </c>
      <c r="E116" s="22" t="s">
        <v>4010</v>
      </c>
      <c r="F116" s="4" t="s">
        <v>4011</v>
      </c>
      <c r="G116" s="22" t="s">
        <v>4012</v>
      </c>
      <c r="H116" s="853" t="s">
        <v>4019</v>
      </c>
      <c r="I116" s="724">
        <v>1.0</v>
      </c>
      <c r="J116" s="31" t="s">
        <v>64</v>
      </c>
      <c r="K116" s="31" t="s">
        <v>55</v>
      </c>
      <c r="L116" s="31" t="s">
        <v>52</v>
      </c>
      <c r="M116" s="140">
        <v>1473826.0</v>
      </c>
      <c r="N116" s="136"/>
      <c r="O116" s="858" t="s">
        <v>68</v>
      </c>
      <c r="P116" s="855"/>
      <c r="Q116" s="855"/>
      <c r="R116" s="855"/>
      <c r="S116" s="855"/>
      <c r="T116" s="856"/>
      <c r="U116" s="857"/>
      <c r="V116" s="114"/>
      <c r="W116" s="114"/>
      <c r="X116" s="114"/>
      <c r="Y116" s="114"/>
      <c r="Z116" s="115"/>
    </row>
    <row r="117" ht="15.75" customHeight="1">
      <c r="A117" s="140">
        <v>116.0</v>
      </c>
      <c r="B117" s="140">
        <v>117.0</v>
      </c>
      <c r="C117" s="140">
        <v>32.0</v>
      </c>
      <c r="D117" s="22" t="s">
        <v>2042</v>
      </c>
      <c r="E117" s="22" t="s">
        <v>4020</v>
      </c>
      <c r="F117" s="4" t="s">
        <v>4021</v>
      </c>
      <c r="G117" s="22" t="s">
        <v>4022</v>
      </c>
      <c r="H117" s="853" t="s">
        <v>3974</v>
      </c>
      <c r="I117" s="724">
        <v>1.0</v>
      </c>
      <c r="J117" s="31" t="s">
        <v>77</v>
      </c>
      <c r="K117" s="31" t="s">
        <v>55</v>
      </c>
      <c r="L117" s="31" t="s">
        <v>52</v>
      </c>
      <c r="M117" s="140">
        <v>289769.8</v>
      </c>
      <c r="N117" s="136"/>
      <c r="O117" s="854">
        <v>1.0</v>
      </c>
      <c r="P117" s="855"/>
      <c r="Q117" s="855"/>
      <c r="R117" s="855"/>
      <c r="S117" s="855"/>
      <c r="T117" s="856"/>
      <c r="U117" s="857"/>
      <c r="V117" s="114"/>
      <c r="W117" s="114"/>
      <c r="X117" s="114"/>
      <c r="Y117" s="114"/>
      <c r="Z117" s="115"/>
    </row>
    <row r="118" ht="84.0" customHeight="1">
      <c r="A118" s="140">
        <v>117.0</v>
      </c>
      <c r="B118" s="140">
        <v>118.0</v>
      </c>
      <c r="C118" s="140">
        <v>32.0</v>
      </c>
      <c r="D118" s="22" t="s">
        <v>2042</v>
      </c>
      <c r="E118" s="22" t="s">
        <v>4020</v>
      </c>
      <c r="F118" s="4" t="s">
        <v>4021</v>
      </c>
      <c r="G118" s="22" t="s">
        <v>4022</v>
      </c>
      <c r="H118" s="853" t="s">
        <v>4023</v>
      </c>
      <c r="I118" s="724">
        <v>1.0</v>
      </c>
      <c r="J118" s="31" t="s">
        <v>64</v>
      </c>
      <c r="K118" s="31" t="s">
        <v>55</v>
      </c>
      <c r="L118" s="31" t="s">
        <v>52</v>
      </c>
      <c r="M118" s="140">
        <v>289769.8</v>
      </c>
      <c r="N118" s="136"/>
      <c r="O118" s="858" t="s">
        <v>68</v>
      </c>
      <c r="P118" s="855"/>
      <c r="Q118" s="855"/>
      <c r="R118" s="855"/>
      <c r="S118" s="855"/>
      <c r="T118" s="856"/>
      <c r="U118" s="857"/>
      <c r="V118" s="114"/>
      <c r="W118" s="114"/>
      <c r="X118" s="114"/>
      <c r="Y118" s="114"/>
      <c r="Z118" s="115"/>
    </row>
    <row r="119" ht="15.75" customHeight="1">
      <c r="A119" s="140">
        <v>118.0</v>
      </c>
      <c r="B119" s="140">
        <v>119.0</v>
      </c>
      <c r="C119" s="140">
        <v>32.0</v>
      </c>
      <c r="D119" s="22" t="s">
        <v>2042</v>
      </c>
      <c r="E119" s="22" t="s">
        <v>4024</v>
      </c>
      <c r="F119" s="22" t="s">
        <v>4025</v>
      </c>
      <c r="G119" s="22" t="s">
        <v>4026</v>
      </c>
      <c r="H119" s="853" t="s">
        <v>3973</v>
      </c>
      <c r="I119" s="724">
        <v>1.0</v>
      </c>
      <c r="J119" s="31" t="s">
        <v>64</v>
      </c>
      <c r="K119" s="31" t="s">
        <v>55</v>
      </c>
      <c r="L119" s="31" t="s">
        <v>52</v>
      </c>
      <c r="M119" s="140">
        <v>155206.0</v>
      </c>
      <c r="N119" s="136"/>
      <c r="O119" s="854">
        <v>1.0</v>
      </c>
      <c r="P119" s="855"/>
      <c r="Q119" s="855"/>
      <c r="R119" s="855"/>
      <c r="S119" s="855"/>
      <c r="T119" s="856"/>
      <c r="U119" s="857"/>
      <c r="V119" s="114"/>
      <c r="W119" s="114"/>
      <c r="X119" s="114"/>
      <c r="Y119" s="114"/>
      <c r="Z119" s="115"/>
    </row>
    <row r="120" ht="15.75" customHeight="1">
      <c r="A120" s="140">
        <v>119.0</v>
      </c>
      <c r="B120" s="140">
        <v>120.0</v>
      </c>
      <c r="C120" s="140">
        <v>32.0</v>
      </c>
      <c r="D120" s="22" t="s">
        <v>2042</v>
      </c>
      <c r="E120" s="22" t="s">
        <v>4024</v>
      </c>
      <c r="F120" s="22" t="s">
        <v>4025</v>
      </c>
      <c r="G120" s="22" t="s">
        <v>4026</v>
      </c>
      <c r="H120" s="853" t="s">
        <v>4013</v>
      </c>
      <c r="I120" s="724">
        <v>2.0</v>
      </c>
      <c r="J120" s="31" t="s">
        <v>64</v>
      </c>
      <c r="K120" s="31" t="s">
        <v>55</v>
      </c>
      <c r="L120" s="31" t="s">
        <v>52</v>
      </c>
      <c r="M120" s="140">
        <v>155206.0</v>
      </c>
      <c r="N120" s="136"/>
      <c r="O120" s="858" t="s">
        <v>68</v>
      </c>
      <c r="P120" s="855"/>
      <c r="Q120" s="855"/>
      <c r="R120" s="855"/>
      <c r="S120" s="855"/>
      <c r="T120" s="856"/>
      <c r="U120" s="857"/>
      <c r="V120" s="114"/>
      <c r="W120" s="114"/>
      <c r="X120" s="114"/>
      <c r="Y120" s="114"/>
      <c r="Z120" s="115"/>
    </row>
    <row r="121" ht="15.75" customHeight="1">
      <c r="A121" s="140">
        <v>120.0</v>
      </c>
      <c r="B121" s="140">
        <v>121.0</v>
      </c>
      <c r="C121" s="140">
        <v>32.0</v>
      </c>
      <c r="D121" s="22" t="s">
        <v>2042</v>
      </c>
      <c r="E121" s="22" t="s">
        <v>4024</v>
      </c>
      <c r="F121" s="22" t="s">
        <v>4025</v>
      </c>
      <c r="G121" s="22" t="s">
        <v>4026</v>
      </c>
      <c r="H121" s="853" t="s">
        <v>4027</v>
      </c>
      <c r="I121" s="724">
        <v>1.0</v>
      </c>
      <c r="J121" s="31" t="s">
        <v>64</v>
      </c>
      <c r="K121" s="31" t="s">
        <v>55</v>
      </c>
      <c r="L121" s="31" t="s">
        <v>52</v>
      </c>
      <c r="M121" s="140">
        <v>155206.0</v>
      </c>
      <c r="N121" s="136"/>
      <c r="O121" s="858" t="s">
        <v>68</v>
      </c>
      <c r="P121" s="855"/>
      <c r="Q121" s="855"/>
      <c r="R121" s="855"/>
      <c r="S121" s="855"/>
      <c r="T121" s="856"/>
      <c r="U121" s="857"/>
      <c r="V121" s="114"/>
      <c r="W121" s="114"/>
      <c r="X121" s="114"/>
      <c r="Y121" s="114"/>
      <c r="Z121" s="115"/>
    </row>
    <row r="122" ht="15.75" customHeight="1">
      <c r="A122" s="140">
        <v>121.0</v>
      </c>
      <c r="B122" s="140">
        <v>122.0</v>
      </c>
      <c r="C122" s="140">
        <v>32.0</v>
      </c>
      <c r="D122" s="22" t="s">
        <v>2042</v>
      </c>
      <c r="E122" s="22" t="s">
        <v>4024</v>
      </c>
      <c r="F122" s="22" t="s">
        <v>4025</v>
      </c>
      <c r="G122" s="22" t="s">
        <v>4026</v>
      </c>
      <c r="H122" s="853" t="s">
        <v>4028</v>
      </c>
      <c r="I122" s="724">
        <v>1.0</v>
      </c>
      <c r="J122" s="31" t="s">
        <v>64</v>
      </c>
      <c r="K122" s="31" t="s">
        <v>55</v>
      </c>
      <c r="L122" s="31" t="s">
        <v>52</v>
      </c>
      <c r="M122" s="140">
        <v>155206.0</v>
      </c>
      <c r="N122" s="136"/>
      <c r="O122" s="858" t="s">
        <v>68</v>
      </c>
      <c r="P122" s="855"/>
      <c r="Q122" s="855"/>
      <c r="R122" s="855"/>
      <c r="S122" s="855"/>
      <c r="T122" s="856"/>
      <c r="U122" s="857"/>
      <c r="V122" s="114"/>
      <c r="W122" s="114"/>
      <c r="X122" s="114"/>
      <c r="Y122" s="114"/>
      <c r="Z122" s="115"/>
    </row>
    <row r="123" ht="15.75" customHeight="1">
      <c r="A123" s="140">
        <v>122.0</v>
      </c>
      <c r="B123" s="140">
        <v>123.0</v>
      </c>
      <c r="C123" s="140">
        <v>33.0</v>
      </c>
      <c r="D123" s="22" t="s">
        <v>212</v>
      </c>
      <c r="E123" s="22" t="s">
        <v>4029</v>
      </c>
      <c r="F123" s="22" t="s">
        <v>4030</v>
      </c>
      <c r="G123" s="22" t="s">
        <v>4031</v>
      </c>
      <c r="H123" s="853" t="s">
        <v>3968</v>
      </c>
      <c r="I123" s="724">
        <v>1.0</v>
      </c>
      <c r="J123" s="31" t="s">
        <v>64</v>
      </c>
      <c r="K123" s="31" t="s">
        <v>55</v>
      </c>
      <c r="L123" s="136"/>
      <c r="M123" s="140">
        <v>61480.0</v>
      </c>
      <c r="N123" s="136"/>
      <c r="O123" s="854">
        <v>1.0</v>
      </c>
      <c r="P123" s="855"/>
      <c r="Q123" s="855"/>
      <c r="R123" s="855"/>
      <c r="S123" s="855"/>
      <c r="T123" s="856"/>
      <c r="U123" s="857"/>
      <c r="V123" s="114"/>
      <c r="W123" s="114"/>
      <c r="X123" s="114"/>
      <c r="Y123" s="114"/>
      <c r="Z123" s="115"/>
    </row>
    <row r="124" ht="15.75" customHeight="1">
      <c r="A124" s="140">
        <v>123.0</v>
      </c>
      <c r="B124" s="140">
        <v>124.0</v>
      </c>
      <c r="C124" s="140">
        <v>33.0</v>
      </c>
      <c r="D124" s="22" t="s">
        <v>212</v>
      </c>
      <c r="E124" s="22" t="s">
        <v>4032</v>
      </c>
      <c r="F124" s="22" t="s">
        <v>4033</v>
      </c>
      <c r="G124" s="22" t="s">
        <v>4034</v>
      </c>
      <c r="H124" s="853" t="s">
        <v>4035</v>
      </c>
      <c r="I124" s="724">
        <v>1.0</v>
      </c>
      <c r="J124" s="31" t="s">
        <v>77</v>
      </c>
      <c r="K124" s="31" t="s">
        <v>55</v>
      </c>
      <c r="L124" s="31" t="s">
        <v>52</v>
      </c>
      <c r="M124" s="140">
        <v>1843.0</v>
      </c>
      <c r="N124" s="136"/>
      <c r="O124" s="854">
        <v>1.0</v>
      </c>
      <c r="P124" s="855"/>
      <c r="Q124" s="855"/>
      <c r="R124" s="855"/>
      <c r="S124" s="855"/>
      <c r="T124" s="856"/>
      <c r="U124" s="857"/>
      <c r="V124" s="114"/>
      <c r="W124" s="114"/>
      <c r="X124" s="114"/>
      <c r="Y124" s="114"/>
      <c r="Z124" s="115"/>
    </row>
    <row r="125" ht="55.5" customHeight="1">
      <c r="A125" s="140">
        <v>124.0</v>
      </c>
      <c r="B125" s="140">
        <v>125.0</v>
      </c>
      <c r="C125" s="140">
        <v>33.0</v>
      </c>
      <c r="D125" s="22" t="s">
        <v>212</v>
      </c>
      <c r="E125" s="22" t="s">
        <v>4032</v>
      </c>
      <c r="F125" s="22" t="s">
        <v>4033</v>
      </c>
      <c r="G125" s="22" t="s">
        <v>4034</v>
      </c>
      <c r="H125" s="853" t="s">
        <v>4036</v>
      </c>
      <c r="I125" s="724">
        <v>2.0</v>
      </c>
      <c r="J125" s="31" t="s">
        <v>64</v>
      </c>
      <c r="K125" s="31" t="s">
        <v>55</v>
      </c>
      <c r="L125" s="31" t="s">
        <v>52</v>
      </c>
      <c r="M125" s="140">
        <v>1843.0</v>
      </c>
      <c r="N125" s="136"/>
      <c r="O125" s="858" t="s">
        <v>68</v>
      </c>
      <c r="P125" s="855"/>
      <c r="Q125" s="855"/>
      <c r="R125" s="855"/>
      <c r="S125" s="855"/>
      <c r="T125" s="856"/>
      <c r="U125" s="857"/>
      <c r="V125" s="114"/>
      <c r="W125" s="114"/>
      <c r="X125" s="114"/>
      <c r="Y125" s="114"/>
      <c r="Z125" s="115"/>
    </row>
    <row r="126" ht="15.75" customHeight="1">
      <c r="A126" s="140">
        <v>125.0</v>
      </c>
      <c r="B126" s="140">
        <v>91.0</v>
      </c>
      <c r="C126" s="140">
        <v>34.0</v>
      </c>
      <c r="D126" s="22" t="s">
        <v>1145</v>
      </c>
      <c r="E126" s="22" t="s">
        <v>4037</v>
      </c>
      <c r="F126" s="4" t="s">
        <v>4038</v>
      </c>
      <c r="G126" s="78" t="s">
        <v>4037</v>
      </c>
      <c r="H126" s="225"/>
      <c r="I126" s="724">
        <v>2.0</v>
      </c>
      <c r="J126" s="31" t="s">
        <v>77</v>
      </c>
      <c r="K126" s="31" t="s">
        <v>55</v>
      </c>
      <c r="L126" s="136"/>
      <c r="M126" s="140">
        <v>0.0</v>
      </c>
      <c r="N126" s="4" t="s">
        <v>196</v>
      </c>
      <c r="O126" s="854">
        <v>1.0</v>
      </c>
      <c r="P126" s="855"/>
      <c r="Q126" s="855"/>
      <c r="R126" s="855"/>
      <c r="S126" s="855"/>
      <c r="T126" s="856"/>
      <c r="U126" s="857"/>
      <c r="V126" s="114"/>
      <c r="W126" s="114"/>
      <c r="X126" s="114"/>
      <c r="Y126" s="114"/>
      <c r="Z126" s="115"/>
    </row>
    <row r="127" ht="15.75" customHeight="1">
      <c r="A127" s="140">
        <v>126.0</v>
      </c>
      <c r="B127" s="140">
        <v>126.0</v>
      </c>
      <c r="C127" s="140">
        <v>34.0</v>
      </c>
      <c r="D127" s="22" t="s">
        <v>603</v>
      </c>
      <c r="E127" s="22" t="s">
        <v>4041</v>
      </c>
      <c r="F127" s="22" t="s">
        <v>4042</v>
      </c>
      <c r="G127" s="22" t="s">
        <v>4043</v>
      </c>
      <c r="H127" s="853" t="s">
        <v>4044</v>
      </c>
      <c r="I127" s="724">
        <v>1.0</v>
      </c>
      <c r="J127" s="31" t="s">
        <v>77</v>
      </c>
      <c r="K127" s="31" t="s">
        <v>55</v>
      </c>
      <c r="L127" s="136"/>
      <c r="M127" s="140">
        <v>101.0</v>
      </c>
      <c r="N127" s="136"/>
      <c r="O127" s="854">
        <v>1.0</v>
      </c>
      <c r="P127" s="855"/>
      <c r="Q127" s="855"/>
      <c r="R127" s="855"/>
      <c r="S127" s="855"/>
      <c r="T127" s="856"/>
      <c r="U127" s="857"/>
      <c r="V127" s="114"/>
      <c r="W127" s="114"/>
      <c r="X127" s="114"/>
      <c r="Y127" s="114"/>
      <c r="Z127" s="115"/>
    </row>
    <row r="128" ht="56.25" customHeight="1">
      <c r="A128" s="140">
        <v>127.0</v>
      </c>
      <c r="B128" s="140">
        <v>127.0</v>
      </c>
      <c r="C128" s="140">
        <v>34.0</v>
      </c>
      <c r="D128" s="22" t="s">
        <v>603</v>
      </c>
      <c r="E128" s="22" t="s">
        <v>4037</v>
      </c>
      <c r="F128" s="585" t="s">
        <v>4039</v>
      </c>
      <c r="G128" s="145" t="s">
        <v>4040</v>
      </c>
      <c r="H128" s="853" t="s">
        <v>3973</v>
      </c>
      <c r="I128" s="724">
        <v>1.0</v>
      </c>
      <c r="J128" s="31" t="s">
        <v>77</v>
      </c>
      <c r="K128" s="31" t="s">
        <v>55</v>
      </c>
      <c r="L128" s="136"/>
      <c r="M128" s="140">
        <v>0.0</v>
      </c>
      <c r="N128" s="4" t="s">
        <v>196</v>
      </c>
      <c r="O128" s="854">
        <v>1.0</v>
      </c>
      <c r="P128" s="855"/>
      <c r="Q128" s="855"/>
      <c r="R128" s="855"/>
      <c r="S128" s="855"/>
      <c r="T128" s="856"/>
      <c r="U128" s="857"/>
      <c r="V128" s="114"/>
      <c r="W128" s="114"/>
      <c r="X128" s="114"/>
      <c r="Y128" s="114"/>
      <c r="Z128" s="115"/>
    </row>
    <row r="129" ht="15.75" customHeight="1">
      <c r="A129" s="140">
        <v>128.0</v>
      </c>
      <c r="B129" s="140">
        <v>128.0</v>
      </c>
      <c r="C129" s="140">
        <v>34.0</v>
      </c>
      <c r="D129" s="22" t="s">
        <v>603</v>
      </c>
      <c r="E129" s="22" t="s">
        <v>4037</v>
      </c>
      <c r="F129" s="585" t="s">
        <v>4039</v>
      </c>
      <c r="G129" s="145" t="s">
        <v>4040</v>
      </c>
      <c r="H129" s="853" t="s">
        <v>3968</v>
      </c>
      <c r="I129" s="724">
        <v>1.0</v>
      </c>
      <c r="J129" s="31" t="s">
        <v>64</v>
      </c>
      <c r="K129" s="31" t="s">
        <v>55</v>
      </c>
      <c r="L129" s="136"/>
      <c r="M129" s="140">
        <v>0.0</v>
      </c>
      <c r="N129" s="4" t="s">
        <v>196</v>
      </c>
      <c r="O129" s="859" t="s">
        <v>68</v>
      </c>
      <c r="P129" s="855"/>
      <c r="Q129" s="855"/>
      <c r="R129" s="855"/>
      <c r="S129" s="855"/>
      <c r="T129" s="856"/>
      <c r="U129" s="857"/>
      <c r="V129" s="114"/>
      <c r="W129" s="114"/>
      <c r="X129" s="114"/>
      <c r="Y129" s="114"/>
      <c r="Z129" s="115"/>
    </row>
    <row r="130" ht="15.75" customHeight="1">
      <c r="A130" s="140">
        <v>129.0</v>
      </c>
      <c r="B130" s="140">
        <v>129.0</v>
      </c>
      <c r="C130" s="140">
        <v>34.0</v>
      </c>
      <c r="D130" s="22" t="s">
        <v>603</v>
      </c>
      <c r="E130" s="22" t="s">
        <v>4045</v>
      </c>
      <c r="F130" s="4" t="s">
        <v>4046</v>
      </c>
      <c r="G130" s="22" t="s">
        <v>4047</v>
      </c>
      <c r="H130" s="853" t="s">
        <v>2021</v>
      </c>
      <c r="I130" s="724">
        <v>1.0</v>
      </c>
      <c r="J130" s="31" t="s">
        <v>64</v>
      </c>
      <c r="K130" s="31" t="s">
        <v>55</v>
      </c>
      <c r="L130" s="136"/>
      <c r="M130" s="140">
        <v>47.0</v>
      </c>
      <c r="N130" s="136"/>
      <c r="O130" s="854">
        <v>1.0</v>
      </c>
      <c r="P130" s="855"/>
      <c r="Q130" s="855"/>
      <c r="R130" s="855"/>
      <c r="S130" s="855"/>
      <c r="T130" s="856"/>
      <c r="U130" s="857"/>
      <c r="V130" s="114"/>
      <c r="W130" s="114"/>
      <c r="X130" s="114"/>
      <c r="Y130" s="114"/>
      <c r="Z130" s="115"/>
    </row>
    <row r="131" ht="15.75" customHeight="1">
      <c r="A131" s="140">
        <v>130.0</v>
      </c>
      <c r="B131" s="140">
        <v>130.0</v>
      </c>
      <c r="C131" s="140">
        <v>34.0</v>
      </c>
      <c r="D131" s="22" t="s">
        <v>603</v>
      </c>
      <c r="E131" s="22" t="s">
        <v>4048</v>
      </c>
      <c r="F131" s="4" t="s">
        <v>4049</v>
      </c>
      <c r="G131" s="22" t="s">
        <v>4050</v>
      </c>
      <c r="H131" s="853" t="s">
        <v>3974</v>
      </c>
      <c r="I131" s="724">
        <v>1.0</v>
      </c>
      <c r="J131" s="31" t="s">
        <v>77</v>
      </c>
      <c r="K131" s="31" t="s">
        <v>55</v>
      </c>
      <c r="L131" s="136"/>
      <c r="M131" s="140">
        <v>306.0</v>
      </c>
      <c r="N131" s="136"/>
      <c r="O131" s="854">
        <v>1.0</v>
      </c>
      <c r="P131" s="855"/>
      <c r="Q131" s="855"/>
      <c r="R131" s="855"/>
      <c r="S131" s="855"/>
      <c r="T131" s="856"/>
      <c r="U131" s="857"/>
      <c r="V131" s="114"/>
      <c r="W131" s="114"/>
      <c r="X131" s="114"/>
      <c r="Y131" s="114"/>
      <c r="Z131" s="115"/>
    </row>
    <row r="132" ht="15.75" customHeight="1">
      <c r="A132" s="140">
        <v>131.0</v>
      </c>
      <c r="B132" s="140">
        <v>131.0</v>
      </c>
      <c r="C132" s="140">
        <v>34.0</v>
      </c>
      <c r="D132" s="22" t="s">
        <v>603</v>
      </c>
      <c r="E132" s="22" t="s">
        <v>4048</v>
      </c>
      <c r="F132" s="4" t="s">
        <v>4049</v>
      </c>
      <c r="G132" s="22" t="s">
        <v>4050</v>
      </c>
      <c r="H132" s="853" t="s">
        <v>2021</v>
      </c>
      <c r="I132" s="724">
        <v>1.0</v>
      </c>
      <c r="J132" s="31" t="s">
        <v>64</v>
      </c>
      <c r="K132" s="31" t="s">
        <v>55</v>
      </c>
      <c r="L132" s="136"/>
      <c r="M132" s="140">
        <v>306.0</v>
      </c>
      <c r="N132" s="136"/>
      <c r="O132" s="859" t="s">
        <v>68</v>
      </c>
      <c r="P132" s="855"/>
      <c r="Q132" s="855"/>
      <c r="R132" s="855"/>
      <c r="S132" s="855"/>
      <c r="T132" s="856"/>
      <c r="U132" s="857"/>
      <c r="V132" s="114"/>
      <c r="W132" s="114"/>
      <c r="X132" s="114"/>
      <c r="Y132" s="114"/>
      <c r="Z132" s="115"/>
    </row>
    <row r="133" ht="15.75" customHeight="1">
      <c r="A133" s="140">
        <v>132.0</v>
      </c>
      <c r="B133" s="140">
        <v>132.0</v>
      </c>
      <c r="C133" s="140">
        <v>34.0</v>
      </c>
      <c r="D133" s="22" t="s">
        <v>603</v>
      </c>
      <c r="E133" s="22" t="s">
        <v>4051</v>
      </c>
      <c r="F133" s="4" t="s">
        <v>4052</v>
      </c>
      <c r="G133" s="22" t="s">
        <v>4053</v>
      </c>
      <c r="H133" s="853" t="s">
        <v>4054</v>
      </c>
      <c r="I133" s="724">
        <v>1.0</v>
      </c>
      <c r="J133" s="31" t="s">
        <v>64</v>
      </c>
      <c r="K133" s="31" t="s">
        <v>55</v>
      </c>
      <c r="L133" s="136"/>
      <c r="M133" s="140">
        <v>2.0</v>
      </c>
      <c r="N133" s="136"/>
      <c r="O133" s="854">
        <v>1.0</v>
      </c>
      <c r="P133" s="855"/>
      <c r="Q133" s="855"/>
      <c r="R133" s="855"/>
      <c r="S133" s="855"/>
      <c r="T133" s="856"/>
      <c r="U133" s="857"/>
      <c r="V133" s="114"/>
      <c r="W133" s="114"/>
      <c r="X133" s="114"/>
      <c r="Y133" s="114"/>
      <c r="Z133" s="115"/>
    </row>
    <row r="134" ht="15.75" customHeight="1">
      <c r="A134" s="140">
        <v>133.0</v>
      </c>
      <c r="B134" s="140">
        <v>133.0</v>
      </c>
      <c r="C134" s="140">
        <v>34.0</v>
      </c>
      <c r="D134" s="22" t="s">
        <v>603</v>
      </c>
      <c r="E134" s="22" t="s">
        <v>4051</v>
      </c>
      <c r="F134" s="4" t="s">
        <v>4052</v>
      </c>
      <c r="G134" s="22" t="s">
        <v>4053</v>
      </c>
      <c r="H134" s="853" t="s">
        <v>4055</v>
      </c>
      <c r="I134" s="724">
        <v>1.0</v>
      </c>
      <c r="J134" s="31" t="s">
        <v>64</v>
      </c>
      <c r="K134" s="31" t="s">
        <v>55</v>
      </c>
      <c r="L134" s="136"/>
      <c r="M134" s="140">
        <v>2.0</v>
      </c>
      <c r="N134" s="136"/>
      <c r="O134" s="859" t="s">
        <v>68</v>
      </c>
      <c r="P134" s="855"/>
      <c r="Q134" s="855"/>
      <c r="R134" s="855"/>
      <c r="S134" s="855"/>
      <c r="T134" s="856"/>
      <c r="U134" s="857"/>
      <c r="V134" s="114"/>
      <c r="W134" s="114"/>
      <c r="X134" s="114"/>
      <c r="Y134" s="114"/>
      <c r="Z134" s="115"/>
    </row>
    <row r="135" ht="15.75" customHeight="1">
      <c r="A135" s="140">
        <v>134.0</v>
      </c>
      <c r="B135" s="140">
        <v>134.0</v>
      </c>
      <c r="C135" s="140">
        <v>34.0</v>
      </c>
      <c r="D135" s="22" t="s">
        <v>603</v>
      </c>
      <c r="E135" s="22" t="s">
        <v>4051</v>
      </c>
      <c r="F135" s="4" t="s">
        <v>4052</v>
      </c>
      <c r="G135" s="22" t="s">
        <v>4053</v>
      </c>
      <c r="H135" s="853" t="s">
        <v>4044</v>
      </c>
      <c r="I135" s="724">
        <v>1.0</v>
      </c>
      <c r="J135" s="31" t="s">
        <v>77</v>
      </c>
      <c r="K135" s="31" t="s">
        <v>55</v>
      </c>
      <c r="L135" s="136"/>
      <c r="M135" s="140">
        <v>2.0</v>
      </c>
      <c r="N135" s="136"/>
      <c r="O135" s="859" t="s">
        <v>68</v>
      </c>
      <c r="P135" s="855"/>
      <c r="Q135" s="855"/>
      <c r="R135" s="855"/>
      <c r="S135" s="855"/>
      <c r="T135" s="856"/>
      <c r="U135" s="857"/>
      <c r="V135" s="114"/>
      <c r="W135" s="114"/>
      <c r="X135" s="114"/>
      <c r="Y135" s="114"/>
      <c r="Z135" s="115"/>
    </row>
    <row r="136" ht="15.75" customHeight="1">
      <c r="A136" s="140">
        <v>135.0</v>
      </c>
      <c r="B136" s="140">
        <v>135.0</v>
      </c>
      <c r="C136" s="140">
        <v>34.0</v>
      </c>
      <c r="D136" s="22" t="s">
        <v>603</v>
      </c>
      <c r="E136" s="22" t="s">
        <v>4056</v>
      </c>
      <c r="F136" s="4" t="s">
        <v>4057</v>
      </c>
      <c r="G136" s="22" t="s">
        <v>4058</v>
      </c>
      <c r="H136" s="853" t="s">
        <v>3974</v>
      </c>
      <c r="I136" s="724">
        <v>1.0</v>
      </c>
      <c r="J136" s="31" t="s">
        <v>77</v>
      </c>
      <c r="K136" s="31" t="s">
        <v>55</v>
      </c>
      <c r="L136" s="136"/>
      <c r="M136" s="140">
        <v>235.0</v>
      </c>
      <c r="N136" s="136"/>
      <c r="O136" s="854">
        <v>1.0</v>
      </c>
      <c r="P136" s="855"/>
      <c r="Q136" s="855"/>
      <c r="R136" s="855"/>
      <c r="S136" s="855"/>
      <c r="T136" s="856"/>
      <c r="U136" s="857"/>
      <c r="V136" s="114"/>
      <c r="W136" s="114"/>
      <c r="X136" s="114"/>
      <c r="Y136" s="114"/>
      <c r="Z136" s="115"/>
    </row>
    <row r="137" ht="15.75" customHeight="1">
      <c r="A137" s="140">
        <v>136.0</v>
      </c>
      <c r="B137" s="140">
        <v>136.0</v>
      </c>
      <c r="C137" s="140">
        <v>34.0</v>
      </c>
      <c r="D137" s="22" t="s">
        <v>603</v>
      </c>
      <c r="E137" s="22" t="s">
        <v>4059</v>
      </c>
      <c r="F137" s="22" t="s">
        <v>4060</v>
      </c>
      <c r="G137" s="22" t="s">
        <v>4061</v>
      </c>
      <c r="H137" s="853" t="s">
        <v>3973</v>
      </c>
      <c r="I137" s="724">
        <v>1.0</v>
      </c>
      <c r="J137" s="31" t="s">
        <v>77</v>
      </c>
      <c r="K137" s="31" t="s">
        <v>55</v>
      </c>
      <c r="L137" s="136"/>
      <c r="M137" s="140">
        <v>0.0</v>
      </c>
      <c r="N137" s="136"/>
      <c r="O137" s="854">
        <v>1.0</v>
      </c>
      <c r="P137" s="855"/>
      <c r="Q137" s="855"/>
      <c r="R137" s="855"/>
      <c r="S137" s="855"/>
      <c r="T137" s="856"/>
      <c r="U137" s="857"/>
      <c r="V137" s="114"/>
      <c r="W137" s="114"/>
      <c r="X137" s="114"/>
      <c r="Y137" s="114"/>
      <c r="Z137" s="115"/>
    </row>
    <row r="138" ht="15.75" customHeight="1">
      <c r="A138" s="140">
        <v>137.0</v>
      </c>
      <c r="B138" s="140">
        <v>137.0</v>
      </c>
      <c r="C138" s="140">
        <v>34.0</v>
      </c>
      <c r="D138" s="22" t="s">
        <v>603</v>
      </c>
      <c r="E138" s="22" t="s">
        <v>4063</v>
      </c>
      <c r="F138" s="4" t="s">
        <v>4064</v>
      </c>
      <c r="G138" s="22" t="s">
        <v>4065</v>
      </c>
      <c r="H138" s="853" t="s">
        <v>3968</v>
      </c>
      <c r="I138" s="724">
        <v>1.0</v>
      </c>
      <c r="J138" s="31" t="s">
        <v>77</v>
      </c>
      <c r="K138" s="31" t="s">
        <v>55</v>
      </c>
      <c r="L138" s="136"/>
      <c r="M138" s="140">
        <v>0.0</v>
      </c>
      <c r="N138" s="136"/>
      <c r="O138" s="854">
        <v>1.0</v>
      </c>
      <c r="P138" s="855"/>
      <c r="Q138" s="855"/>
      <c r="R138" s="855"/>
      <c r="S138" s="855"/>
      <c r="T138" s="856"/>
      <c r="U138" s="857"/>
      <c r="V138" s="114"/>
      <c r="W138" s="114"/>
      <c r="X138" s="114"/>
      <c r="Y138" s="114"/>
      <c r="Z138" s="115"/>
    </row>
    <row r="139" ht="15.75" customHeight="1">
      <c r="A139" s="140">
        <v>138.0</v>
      </c>
      <c r="B139" s="140">
        <v>138.0</v>
      </c>
      <c r="C139" s="140">
        <v>34.0</v>
      </c>
      <c r="D139" s="22" t="s">
        <v>603</v>
      </c>
      <c r="E139" s="22" t="s">
        <v>4063</v>
      </c>
      <c r="F139" s="4" t="s">
        <v>4064</v>
      </c>
      <c r="G139" s="22" t="s">
        <v>4065</v>
      </c>
      <c r="H139" s="853" t="s">
        <v>4003</v>
      </c>
      <c r="I139" s="724">
        <v>1.0</v>
      </c>
      <c r="J139" s="31" t="s">
        <v>77</v>
      </c>
      <c r="K139" s="31" t="s">
        <v>55</v>
      </c>
      <c r="L139" s="136"/>
      <c r="M139" s="140">
        <v>0.0</v>
      </c>
      <c r="N139" s="136"/>
      <c r="O139" s="859" t="s">
        <v>68</v>
      </c>
      <c r="P139" s="855"/>
      <c r="Q139" s="855"/>
      <c r="R139" s="855"/>
      <c r="S139" s="855"/>
      <c r="T139" s="856"/>
      <c r="U139" s="857"/>
      <c r="V139" s="114"/>
      <c r="W139" s="114"/>
      <c r="X139" s="114"/>
      <c r="Y139" s="114"/>
      <c r="Z139" s="115"/>
    </row>
    <row r="140" ht="15.75" customHeight="1">
      <c r="A140" s="140">
        <v>139.0</v>
      </c>
      <c r="B140" s="140">
        <v>139.0</v>
      </c>
      <c r="C140" s="140">
        <v>34.0</v>
      </c>
      <c r="D140" s="22" t="s">
        <v>603</v>
      </c>
      <c r="E140" s="22" t="s">
        <v>4066</v>
      </c>
      <c r="F140" s="4" t="s">
        <v>4066</v>
      </c>
      <c r="G140" s="22" t="s">
        <v>4066</v>
      </c>
      <c r="H140" s="853" t="s">
        <v>3968</v>
      </c>
      <c r="I140" s="724">
        <v>2.0</v>
      </c>
      <c r="J140" s="31" t="s">
        <v>77</v>
      </c>
      <c r="K140" s="31" t="s">
        <v>55</v>
      </c>
      <c r="L140" s="136"/>
      <c r="M140" s="140">
        <v>63200.0</v>
      </c>
      <c r="N140" s="4" t="s">
        <v>196</v>
      </c>
      <c r="O140" s="854">
        <v>1.0</v>
      </c>
      <c r="P140" s="855"/>
      <c r="Q140" s="855"/>
      <c r="R140" s="855"/>
      <c r="S140" s="855"/>
      <c r="T140" s="856"/>
      <c r="U140" s="857"/>
      <c r="V140" s="114"/>
      <c r="W140" s="114"/>
      <c r="X140" s="114"/>
      <c r="Y140" s="114"/>
      <c r="Z140" s="115"/>
    </row>
    <row r="141" ht="15.75" customHeight="1">
      <c r="A141" s="140">
        <v>140.0</v>
      </c>
      <c r="B141" s="140">
        <v>140.0</v>
      </c>
      <c r="C141" s="140">
        <v>34.0</v>
      </c>
      <c r="D141" s="22" t="s">
        <v>603</v>
      </c>
      <c r="E141" s="22" t="s">
        <v>4067</v>
      </c>
      <c r="F141" s="4" t="s">
        <v>4068</v>
      </c>
      <c r="G141" s="22" t="s">
        <v>4069</v>
      </c>
      <c r="H141" s="853" t="s">
        <v>2021</v>
      </c>
      <c r="I141" s="724">
        <v>2.0</v>
      </c>
      <c r="J141" s="31" t="s">
        <v>1994</v>
      </c>
      <c r="K141" s="31" t="s">
        <v>65</v>
      </c>
      <c r="L141" s="136"/>
      <c r="M141" s="140">
        <v>331.0</v>
      </c>
      <c r="N141" s="136"/>
      <c r="O141" s="861"/>
      <c r="P141" s="855"/>
      <c r="Q141" s="855"/>
      <c r="R141" s="855"/>
      <c r="S141" s="855"/>
      <c r="T141" s="856"/>
      <c r="U141" s="857"/>
      <c r="V141" s="114"/>
      <c r="W141" s="114"/>
      <c r="X141" s="114"/>
      <c r="Y141" s="114"/>
      <c r="Z141" s="115"/>
    </row>
    <row r="142" ht="15.75" customHeight="1">
      <c r="A142" s="140">
        <v>141.0</v>
      </c>
      <c r="B142" s="140">
        <v>141.0</v>
      </c>
      <c r="C142" s="140">
        <v>34.0</v>
      </c>
      <c r="D142" s="22" t="s">
        <v>603</v>
      </c>
      <c r="E142" s="22" t="s">
        <v>3991</v>
      </c>
      <c r="F142" s="144" t="s">
        <v>3991</v>
      </c>
      <c r="G142" s="22" t="s">
        <v>3991</v>
      </c>
      <c r="H142" s="853" t="s">
        <v>3973</v>
      </c>
      <c r="I142" s="724">
        <v>2.0</v>
      </c>
      <c r="J142" s="31" t="s">
        <v>77</v>
      </c>
      <c r="K142" s="31" t="s">
        <v>55</v>
      </c>
      <c r="L142" s="136"/>
      <c r="M142" s="136"/>
      <c r="N142" s="4" t="s">
        <v>196</v>
      </c>
      <c r="O142" s="861"/>
      <c r="P142" s="855"/>
      <c r="Q142" s="855"/>
      <c r="R142" s="855"/>
      <c r="S142" s="855"/>
      <c r="T142" s="856"/>
      <c r="U142" s="857"/>
      <c r="V142" s="114"/>
      <c r="W142" s="114"/>
      <c r="X142" s="114"/>
      <c r="Y142" s="114"/>
      <c r="Z142" s="115"/>
    </row>
    <row r="143" ht="15.75" customHeight="1">
      <c r="A143" s="140">
        <v>142.0</v>
      </c>
      <c r="B143" s="140">
        <v>142.0</v>
      </c>
      <c r="C143" s="140">
        <v>34.0</v>
      </c>
      <c r="D143" s="22" t="s">
        <v>603</v>
      </c>
      <c r="E143" s="22" t="s">
        <v>4070</v>
      </c>
      <c r="F143" s="4" t="s">
        <v>4071</v>
      </c>
      <c r="G143" s="22" t="s">
        <v>4072</v>
      </c>
      <c r="H143" s="853" t="s">
        <v>3968</v>
      </c>
      <c r="I143" s="724">
        <v>1.0</v>
      </c>
      <c r="J143" s="31" t="s">
        <v>77</v>
      </c>
      <c r="K143" s="31" t="s">
        <v>55</v>
      </c>
      <c r="L143" s="136"/>
      <c r="M143" s="140">
        <v>62530.0</v>
      </c>
      <c r="N143" s="136"/>
      <c r="O143" s="854">
        <v>1.0</v>
      </c>
      <c r="P143" s="855"/>
      <c r="Q143" s="855"/>
      <c r="R143" s="855"/>
      <c r="S143" s="855"/>
      <c r="T143" s="856"/>
      <c r="U143" s="857"/>
      <c r="V143" s="114"/>
      <c r="W143" s="114"/>
      <c r="X143" s="114"/>
      <c r="Y143" s="114"/>
      <c r="Z143" s="115"/>
    </row>
    <row r="144" ht="15.75" customHeight="1">
      <c r="A144" s="140">
        <v>143.0</v>
      </c>
      <c r="B144" s="140">
        <v>143.0</v>
      </c>
      <c r="C144" s="140">
        <v>34.0</v>
      </c>
      <c r="D144" s="22" t="s">
        <v>603</v>
      </c>
      <c r="E144" s="22" t="s">
        <v>4070</v>
      </c>
      <c r="F144" s="4" t="s">
        <v>4071</v>
      </c>
      <c r="G144" s="22" t="s">
        <v>4072</v>
      </c>
      <c r="H144" s="853" t="s">
        <v>3973</v>
      </c>
      <c r="I144" s="724">
        <v>1.0</v>
      </c>
      <c r="J144" s="31" t="s">
        <v>77</v>
      </c>
      <c r="K144" s="31" t="s">
        <v>55</v>
      </c>
      <c r="L144" s="136"/>
      <c r="M144" s="140">
        <v>62530.0</v>
      </c>
      <c r="N144" s="136"/>
      <c r="O144" s="859" t="s">
        <v>68</v>
      </c>
      <c r="P144" s="855"/>
      <c r="Q144" s="855"/>
      <c r="R144" s="855"/>
      <c r="S144" s="855"/>
      <c r="T144" s="856"/>
      <c r="U144" s="857"/>
      <c r="V144" s="114"/>
      <c r="W144" s="114"/>
      <c r="X144" s="114"/>
      <c r="Y144" s="114"/>
      <c r="Z144" s="115"/>
    </row>
    <row r="145" ht="15.75" customHeight="1">
      <c r="A145" s="140">
        <v>144.0</v>
      </c>
      <c r="B145" s="140">
        <v>144.0</v>
      </c>
      <c r="C145" s="140">
        <v>34.0</v>
      </c>
      <c r="D145" s="22" t="s">
        <v>603</v>
      </c>
      <c r="E145" s="22" t="s">
        <v>4070</v>
      </c>
      <c r="F145" s="4" t="s">
        <v>4071</v>
      </c>
      <c r="G145" s="22" t="s">
        <v>4072</v>
      </c>
      <c r="H145" s="853" t="s">
        <v>4073</v>
      </c>
      <c r="I145" s="724">
        <v>1.0</v>
      </c>
      <c r="J145" s="31" t="s">
        <v>64</v>
      </c>
      <c r="K145" s="31" t="s">
        <v>55</v>
      </c>
      <c r="L145" s="136"/>
      <c r="M145" s="140">
        <v>62530.0</v>
      </c>
      <c r="N145" s="136"/>
      <c r="O145" s="859" t="s">
        <v>68</v>
      </c>
      <c r="P145" s="855"/>
      <c r="Q145" s="855"/>
      <c r="R145" s="855"/>
      <c r="S145" s="855"/>
      <c r="T145" s="856"/>
      <c r="U145" s="857"/>
      <c r="V145" s="114"/>
      <c r="W145" s="114"/>
      <c r="X145" s="114"/>
      <c r="Y145" s="114"/>
      <c r="Z145" s="115"/>
    </row>
    <row r="146" ht="15.75" customHeight="1">
      <c r="A146" s="140">
        <v>145.0</v>
      </c>
      <c r="B146" s="140">
        <v>145.0</v>
      </c>
      <c r="C146" s="140">
        <v>34.0</v>
      </c>
      <c r="D146" s="22" t="s">
        <v>603</v>
      </c>
      <c r="E146" s="22" t="s">
        <v>4070</v>
      </c>
      <c r="F146" s="4" t="s">
        <v>4071</v>
      </c>
      <c r="G146" s="22" t="s">
        <v>4072</v>
      </c>
      <c r="H146" s="853" t="s">
        <v>4074</v>
      </c>
      <c r="I146" s="724">
        <v>1.0</v>
      </c>
      <c r="J146" s="31" t="s">
        <v>64</v>
      </c>
      <c r="K146" s="31" t="s">
        <v>55</v>
      </c>
      <c r="L146" s="136"/>
      <c r="M146" s="140">
        <v>62530.0</v>
      </c>
      <c r="N146" s="136"/>
      <c r="O146" s="859" t="s">
        <v>68</v>
      </c>
      <c r="P146" s="855"/>
      <c r="Q146" s="855"/>
      <c r="R146" s="855"/>
      <c r="S146" s="855"/>
      <c r="T146" s="856"/>
      <c r="U146" s="857"/>
      <c r="V146" s="114"/>
      <c r="W146" s="114"/>
      <c r="X146" s="114"/>
      <c r="Y146" s="114"/>
      <c r="Z146" s="115"/>
    </row>
    <row r="147" ht="15.75" customHeight="1">
      <c r="A147" s="140">
        <v>146.0</v>
      </c>
      <c r="B147" s="140">
        <v>146.0</v>
      </c>
      <c r="C147" s="140">
        <v>34.0</v>
      </c>
      <c r="D147" s="22" t="s">
        <v>603</v>
      </c>
      <c r="E147" s="22" t="s">
        <v>4070</v>
      </c>
      <c r="F147" s="4" t="s">
        <v>4071</v>
      </c>
      <c r="G147" s="22" t="s">
        <v>4072</v>
      </c>
      <c r="H147" s="853" t="s">
        <v>4075</v>
      </c>
      <c r="I147" s="724">
        <v>1.0</v>
      </c>
      <c r="J147" s="31" t="s">
        <v>64</v>
      </c>
      <c r="K147" s="31" t="s">
        <v>55</v>
      </c>
      <c r="L147" s="136"/>
      <c r="M147" s="140">
        <v>62530.0</v>
      </c>
      <c r="N147" s="136"/>
      <c r="O147" s="859" t="s">
        <v>68</v>
      </c>
      <c r="P147" s="855"/>
      <c r="Q147" s="855"/>
      <c r="R147" s="855"/>
      <c r="S147" s="855"/>
      <c r="T147" s="856"/>
      <c r="U147" s="857"/>
      <c r="V147" s="114"/>
      <c r="W147" s="114"/>
      <c r="X147" s="114"/>
      <c r="Y147" s="114"/>
      <c r="Z147" s="115"/>
    </row>
    <row r="148" ht="24.75" customHeight="1">
      <c r="A148" s="140">
        <v>147.0</v>
      </c>
      <c r="B148" s="140">
        <v>147.0</v>
      </c>
      <c r="C148" s="140">
        <v>34.0</v>
      </c>
      <c r="D148" s="22" t="s">
        <v>603</v>
      </c>
      <c r="E148" s="22" t="s">
        <v>4076</v>
      </c>
      <c r="F148" s="4" t="s">
        <v>4077</v>
      </c>
      <c r="G148" s="22" t="s">
        <v>4078</v>
      </c>
      <c r="H148" s="853" t="s">
        <v>4044</v>
      </c>
      <c r="I148" s="724">
        <v>1.0</v>
      </c>
      <c r="J148" s="31" t="s">
        <v>64</v>
      </c>
      <c r="K148" s="31" t="s">
        <v>55</v>
      </c>
      <c r="L148" s="136"/>
      <c r="M148" s="140">
        <v>2.0</v>
      </c>
      <c r="N148" s="136"/>
      <c r="O148" s="854">
        <v>1.0</v>
      </c>
      <c r="P148" s="855"/>
      <c r="Q148" s="855"/>
      <c r="R148" s="855"/>
      <c r="S148" s="855"/>
      <c r="T148" s="856"/>
      <c r="U148" s="857"/>
      <c r="V148" s="114"/>
      <c r="W148" s="114"/>
      <c r="X148" s="114"/>
      <c r="Y148" s="114"/>
      <c r="Z148" s="115"/>
    </row>
    <row r="149" ht="15.75" customHeight="1">
      <c r="A149" s="140">
        <v>148.0</v>
      </c>
      <c r="B149" s="140">
        <v>148.0</v>
      </c>
      <c r="C149" s="140">
        <v>34.0</v>
      </c>
      <c r="D149" s="22" t="s">
        <v>603</v>
      </c>
      <c r="E149" s="22" t="s">
        <v>4076</v>
      </c>
      <c r="F149" s="4" t="s">
        <v>4077</v>
      </c>
      <c r="G149" s="22" t="s">
        <v>4078</v>
      </c>
      <c r="H149" s="853" t="s">
        <v>4055</v>
      </c>
      <c r="I149" s="724">
        <v>1.0</v>
      </c>
      <c r="J149" s="31" t="s">
        <v>64</v>
      </c>
      <c r="K149" s="31" t="s">
        <v>55</v>
      </c>
      <c r="L149" s="136"/>
      <c r="M149" s="140">
        <v>2.0</v>
      </c>
      <c r="N149" s="136"/>
      <c r="O149" s="859" t="s">
        <v>68</v>
      </c>
      <c r="P149" s="855"/>
      <c r="Q149" s="855"/>
      <c r="R149" s="855"/>
      <c r="S149" s="855"/>
      <c r="T149" s="856"/>
      <c r="U149" s="857"/>
      <c r="V149" s="114"/>
      <c r="W149" s="114"/>
      <c r="X149" s="114"/>
      <c r="Y149" s="114"/>
      <c r="Z149" s="115"/>
    </row>
    <row r="150" ht="15.75" customHeight="1">
      <c r="A150" s="140">
        <v>149.0</v>
      </c>
      <c r="B150" s="140">
        <v>149.0</v>
      </c>
      <c r="C150" s="140">
        <v>34.0</v>
      </c>
      <c r="D150" s="22" t="s">
        <v>603</v>
      </c>
      <c r="E150" s="22" t="s">
        <v>4076</v>
      </c>
      <c r="F150" s="4" t="s">
        <v>4077</v>
      </c>
      <c r="G150" s="22" t="s">
        <v>4078</v>
      </c>
      <c r="H150" s="853" t="s">
        <v>4079</v>
      </c>
      <c r="I150" s="724">
        <v>2.0</v>
      </c>
      <c r="J150" s="31" t="s">
        <v>64</v>
      </c>
      <c r="K150" s="31" t="s">
        <v>55</v>
      </c>
      <c r="L150" s="136"/>
      <c r="M150" s="140">
        <v>2.0</v>
      </c>
      <c r="N150" s="136"/>
      <c r="O150" s="859" t="s">
        <v>68</v>
      </c>
      <c r="P150" s="855"/>
      <c r="Q150" s="855"/>
      <c r="R150" s="855"/>
      <c r="S150" s="855"/>
      <c r="T150" s="856"/>
      <c r="U150" s="857"/>
      <c r="V150" s="114"/>
      <c r="W150" s="114"/>
      <c r="X150" s="114"/>
      <c r="Y150" s="114"/>
      <c r="Z150" s="115"/>
    </row>
    <row r="151" ht="15.75" customHeight="1">
      <c r="A151" s="140">
        <v>150.0</v>
      </c>
      <c r="B151" s="140">
        <v>150.0</v>
      </c>
      <c r="C151" s="140">
        <v>34.0</v>
      </c>
      <c r="D151" s="22" t="s">
        <v>603</v>
      </c>
      <c r="E151" s="22" t="s">
        <v>4076</v>
      </c>
      <c r="F151" s="4" t="s">
        <v>4077</v>
      </c>
      <c r="G151" s="22" t="s">
        <v>4078</v>
      </c>
      <c r="H151" s="853" t="s">
        <v>4036</v>
      </c>
      <c r="I151" s="724">
        <v>2.0</v>
      </c>
      <c r="J151" s="31" t="s">
        <v>64</v>
      </c>
      <c r="K151" s="31" t="s">
        <v>55</v>
      </c>
      <c r="L151" s="136"/>
      <c r="M151" s="140">
        <v>2.0</v>
      </c>
      <c r="N151" s="136"/>
      <c r="O151" s="859" t="s">
        <v>68</v>
      </c>
      <c r="P151" s="855"/>
      <c r="Q151" s="855"/>
      <c r="R151" s="855"/>
      <c r="S151" s="855"/>
      <c r="T151" s="856"/>
      <c r="U151" s="857"/>
      <c r="V151" s="114"/>
      <c r="W151" s="114"/>
      <c r="X151" s="114"/>
      <c r="Y151" s="114"/>
      <c r="Z151" s="115"/>
    </row>
    <row r="152" ht="15.75" customHeight="1">
      <c r="A152" s="140">
        <v>151.0</v>
      </c>
      <c r="B152" s="140">
        <v>151.0</v>
      </c>
      <c r="C152" s="140">
        <v>34.0</v>
      </c>
      <c r="D152" s="22" t="s">
        <v>603</v>
      </c>
      <c r="E152" s="22" t="s">
        <v>4080</v>
      </c>
      <c r="F152" s="4" t="s">
        <v>4039</v>
      </c>
      <c r="G152" s="22" t="s">
        <v>4081</v>
      </c>
      <c r="H152" s="853" t="s">
        <v>2021</v>
      </c>
      <c r="I152" s="724">
        <v>1.0</v>
      </c>
      <c r="J152" s="31" t="s">
        <v>64</v>
      </c>
      <c r="K152" s="31" t="s">
        <v>55</v>
      </c>
      <c r="L152" s="136"/>
      <c r="M152" s="140">
        <v>66.0</v>
      </c>
      <c r="N152" s="136"/>
      <c r="O152" s="854">
        <v>1.0</v>
      </c>
      <c r="P152" s="855"/>
      <c r="Q152" s="855"/>
      <c r="R152" s="855"/>
      <c r="S152" s="855"/>
      <c r="T152" s="856"/>
      <c r="U152" s="857"/>
      <c r="V152" s="114"/>
      <c r="W152" s="114"/>
      <c r="X152" s="114"/>
      <c r="Y152" s="114"/>
      <c r="Z152" s="115"/>
    </row>
    <row r="153" ht="15.75" customHeight="1">
      <c r="A153" s="140">
        <v>152.0</v>
      </c>
      <c r="B153" s="140">
        <v>152.0</v>
      </c>
      <c r="C153" s="140">
        <v>34.0</v>
      </c>
      <c r="D153" s="22" t="s">
        <v>603</v>
      </c>
      <c r="E153" s="22" t="s">
        <v>4082</v>
      </c>
      <c r="F153" s="22" t="s">
        <v>4083</v>
      </c>
      <c r="G153" s="22" t="s">
        <v>4084</v>
      </c>
      <c r="H153" s="853" t="s">
        <v>3974</v>
      </c>
      <c r="I153" s="724">
        <v>1.0</v>
      </c>
      <c r="J153" s="31" t="s">
        <v>77</v>
      </c>
      <c r="K153" s="31" t="s">
        <v>55</v>
      </c>
      <c r="L153" s="31" t="s">
        <v>52</v>
      </c>
      <c r="M153" s="140">
        <v>25286.2</v>
      </c>
      <c r="N153" s="136"/>
      <c r="O153" s="854">
        <v>1.0</v>
      </c>
      <c r="P153" s="855"/>
      <c r="Q153" s="855"/>
      <c r="R153" s="855"/>
      <c r="S153" s="855"/>
      <c r="T153" s="856"/>
      <c r="U153" s="857"/>
      <c r="V153" s="114"/>
      <c r="W153" s="114"/>
      <c r="X153" s="114"/>
      <c r="Y153" s="114"/>
      <c r="Z153" s="115"/>
    </row>
    <row r="154" ht="15.75" customHeight="1">
      <c r="A154" s="140">
        <v>153.0</v>
      </c>
      <c r="B154" s="140">
        <v>153.0</v>
      </c>
      <c r="C154" s="140">
        <v>34.0</v>
      </c>
      <c r="D154" s="22" t="s">
        <v>603</v>
      </c>
      <c r="E154" s="22" t="s">
        <v>4082</v>
      </c>
      <c r="F154" s="22" t="s">
        <v>4083</v>
      </c>
      <c r="G154" s="22" t="s">
        <v>4084</v>
      </c>
      <c r="H154" s="853" t="s">
        <v>4085</v>
      </c>
      <c r="I154" s="724">
        <v>1.0</v>
      </c>
      <c r="J154" s="31" t="s">
        <v>77</v>
      </c>
      <c r="K154" s="31" t="s">
        <v>55</v>
      </c>
      <c r="L154" s="31" t="s">
        <v>52</v>
      </c>
      <c r="M154" s="140">
        <v>25286.2</v>
      </c>
      <c r="N154" s="136"/>
      <c r="O154" s="858" t="s">
        <v>68</v>
      </c>
      <c r="P154" s="855"/>
      <c r="Q154" s="855"/>
      <c r="R154" s="855"/>
      <c r="S154" s="855"/>
      <c r="T154" s="856"/>
      <c r="U154" s="857"/>
      <c r="V154" s="114"/>
      <c r="W154" s="114"/>
      <c r="X154" s="114"/>
      <c r="Y154" s="114"/>
      <c r="Z154" s="115"/>
    </row>
    <row r="155" ht="15.75" customHeight="1">
      <c r="A155" s="140">
        <v>154.0</v>
      </c>
      <c r="B155" s="140">
        <v>154.0</v>
      </c>
      <c r="C155" s="140">
        <v>34.0</v>
      </c>
      <c r="D155" s="22" t="s">
        <v>603</v>
      </c>
      <c r="E155" s="22" t="s">
        <v>4082</v>
      </c>
      <c r="F155" s="22" t="s">
        <v>4083</v>
      </c>
      <c r="G155" s="22" t="s">
        <v>4084</v>
      </c>
      <c r="H155" s="853" t="s">
        <v>2021</v>
      </c>
      <c r="I155" s="724">
        <v>1.0</v>
      </c>
      <c r="J155" s="31" t="s">
        <v>64</v>
      </c>
      <c r="K155" s="31" t="s">
        <v>55</v>
      </c>
      <c r="L155" s="31" t="s">
        <v>52</v>
      </c>
      <c r="M155" s="140">
        <v>25286.2</v>
      </c>
      <c r="N155" s="136"/>
      <c r="O155" s="858" t="s">
        <v>68</v>
      </c>
      <c r="P155" s="855"/>
      <c r="Q155" s="855"/>
      <c r="R155" s="855"/>
      <c r="S155" s="855"/>
      <c r="T155" s="856"/>
      <c r="U155" s="857"/>
      <c r="V155" s="114"/>
      <c r="W155" s="114"/>
      <c r="X155" s="114"/>
      <c r="Y155" s="114"/>
      <c r="Z155" s="115"/>
    </row>
    <row r="156" ht="15.75" customHeight="1">
      <c r="A156" s="140">
        <v>155.0</v>
      </c>
      <c r="B156" s="140">
        <v>155.0</v>
      </c>
      <c r="C156" s="140">
        <v>34.0</v>
      </c>
      <c r="D156" s="22" t="s">
        <v>603</v>
      </c>
      <c r="E156" s="22" t="s">
        <v>4086</v>
      </c>
      <c r="F156" s="4" t="s">
        <v>4087</v>
      </c>
      <c r="G156" s="22" t="s">
        <v>4088</v>
      </c>
      <c r="H156" s="853" t="s">
        <v>3968</v>
      </c>
      <c r="I156" s="724">
        <v>2.0</v>
      </c>
      <c r="J156" s="31" t="s">
        <v>64</v>
      </c>
      <c r="K156" s="31" t="s">
        <v>55</v>
      </c>
      <c r="L156" s="136"/>
      <c r="M156" s="140">
        <v>6.0</v>
      </c>
      <c r="N156" s="136"/>
      <c r="O156" s="854">
        <v>1.0</v>
      </c>
      <c r="P156" s="855"/>
      <c r="Q156" s="855"/>
      <c r="R156" s="855"/>
      <c r="S156" s="855"/>
      <c r="T156" s="856"/>
      <c r="U156" s="857"/>
      <c r="V156" s="114"/>
      <c r="W156" s="114"/>
      <c r="X156" s="114"/>
      <c r="Y156" s="114"/>
      <c r="Z156" s="115"/>
    </row>
    <row r="157" ht="15.75" customHeight="1">
      <c r="A157" s="140">
        <v>156.0</v>
      </c>
      <c r="B157" s="140">
        <v>156.0</v>
      </c>
      <c r="C157" s="140">
        <v>34.0</v>
      </c>
      <c r="D157" s="22" t="s">
        <v>603</v>
      </c>
      <c r="E157" s="22" t="s">
        <v>4086</v>
      </c>
      <c r="F157" s="4" t="s">
        <v>4087</v>
      </c>
      <c r="G157" s="22" t="s">
        <v>4088</v>
      </c>
      <c r="H157" s="853" t="s">
        <v>3973</v>
      </c>
      <c r="I157" s="724">
        <v>2.0</v>
      </c>
      <c r="J157" s="31" t="s">
        <v>64</v>
      </c>
      <c r="K157" s="31" t="s">
        <v>55</v>
      </c>
      <c r="L157" s="136"/>
      <c r="M157" s="140">
        <v>6.0</v>
      </c>
      <c r="N157" s="136"/>
      <c r="O157" s="859" t="s">
        <v>68</v>
      </c>
      <c r="P157" s="855"/>
      <c r="Q157" s="855"/>
      <c r="R157" s="855"/>
      <c r="S157" s="855"/>
      <c r="T157" s="856"/>
      <c r="U157" s="857"/>
      <c r="V157" s="114"/>
      <c r="W157" s="114"/>
      <c r="X157" s="114"/>
      <c r="Y157" s="114"/>
      <c r="Z157" s="115"/>
    </row>
    <row r="158" ht="15.75" customHeight="1">
      <c r="A158" s="140">
        <v>157.0</v>
      </c>
      <c r="B158" s="140">
        <v>157.0</v>
      </c>
      <c r="C158" s="140">
        <v>34.0</v>
      </c>
      <c r="D158" s="22" t="s">
        <v>603</v>
      </c>
      <c r="E158" s="22" t="s">
        <v>4089</v>
      </c>
      <c r="F158" s="4" t="s">
        <v>4090</v>
      </c>
      <c r="G158" s="22" t="s">
        <v>4091</v>
      </c>
      <c r="H158" s="853" t="s">
        <v>3973</v>
      </c>
      <c r="I158" s="724">
        <v>2.0</v>
      </c>
      <c r="J158" s="31" t="s">
        <v>77</v>
      </c>
      <c r="K158" s="31" t="s">
        <v>55</v>
      </c>
      <c r="L158" s="136"/>
      <c r="M158" s="140">
        <v>331.0</v>
      </c>
      <c r="N158" s="136"/>
      <c r="O158" s="854">
        <v>1.0</v>
      </c>
      <c r="P158" s="855"/>
      <c r="Q158" s="855"/>
      <c r="R158" s="855"/>
      <c r="S158" s="855"/>
      <c r="T158" s="856"/>
      <c r="U158" s="857"/>
      <c r="V158" s="114"/>
      <c r="W158" s="114"/>
      <c r="X158" s="114"/>
      <c r="Y158" s="114"/>
      <c r="Z158" s="115"/>
    </row>
    <row r="159" ht="15.75" customHeight="1">
      <c r="A159" s="140">
        <v>158.0</v>
      </c>
      <c r="B159" s="140">
        <v>158.0</v>
      </c>
      <c r="C159" s="140">
        <v>34.0</v>
      </c>
      <c r="D159" s="22" t="s">
        <v>603</v>
      </c>
      <c r="E159" s="22" t="s">
        <v>4092</v>
      </c>
      <c r="F159" s="4" t="s">
        <v>4092</v>
      </c>
      <c r="G159" s="22" t="s">
        <v>4092</v>
      </c>
      <c r="H159" s="853" t="s">
        <v>4054</v>
      </c>
      <c r="I159" s="724">
        <v>1.0</v>
      </c>
      <c r="J159" s="31" t="s">
        <v>64</v>
      </c>
      <c r="K159" s="31" t="s">
        <v>55</v>
      </c>
      <c r="L159" s="136"/>
      <c r="M159" s="140">
        <v>0.0</v>
      </c>
      <c r="N159" s="4" t="s">
        <v>196</v>
      </c>
      <c r="O159" s="854">
        <v>1.0</v>
      </c>
      <c r="P159" s="855"/>
      <c r="Q159" s="855"/>
      <c r="R159" s="855"/>
      <c r="S159" s="855"/>
      <c r="T159" s="856"/>
      <c r="U159" s="857"/>
      <c r="V159" s="114"/>
      <c r="W159" s="114"/>
      <c r="X159" s="114"/>
      <c r="Y159" s="114"/>
      <c r="Z159" s="115"/>
    </row>
    <row r="160" ht="56.25" customHeight="1">
      <c r="A160" s="140">
        <v>159.0</v>
      </c>
      <c r="B160" s="140">
        <v>159.0</v>
      </c>
      <c r="C160" s="140">
        <v>34.0</v>
      </c>
      <c r="D160" s="22" t="s">
        <v>603</v>
      </c>
      <c r="E160" s="22" t="s">
        <v>4093</v>
      </c>
      <c r="F160" s="4" t="s">
        <v>4094</v>
      </c>
      <c r="G160" s="22" t="s">
        <v>4095</v>
      </c>
      <c r="H160" s="853" t="s">
        <v>4044</v>
      </c>
      <c r="I160" s="724">
        <v>1.0</v>
      </c>
      <c r="J160" s="31" t="s">
        <v>77</v>
      </c>
      <c r="K160" s="31" t="s">
        <v>55</v>
      </c>
      <c r="L160" s="136"/>
      <c r="M160" s="140">
        <v>3.0</v>
      </c>
      <c r="N160" s="136"/>
      <c r="O160" s="854">
        <v>1.0</v>
      </c>
      <c r="P160" s="855"/>
      <c r="Q160" s="855"/>
      <c r="R160" s="855"/>
      <c r="S160" s="855"/>
      <c r="T160" s="856"/>
      <c r="U160" s="857"/>
      <c r="V160" s="114"/>
      <c r="W160" s="114"/>
      <c r="X160" s="114"/>
      <c r="Y160" s="114"/>
      <c r="Z160" s="115"/>
    </row>
    <row r="161" ht="15.75" customHeight="1">
      <c r="A161" s="140">
        <v>160.0</v>
      </c>
      <c r="B161" s="140">
        <v>160.0</v>
      </c>
      <c r="C161" s="140">
        <v>34.0</v>
      </c>
      <c r="D161" s="22" t="s">
        <v>603</v>
      </c>
      <c r="E161" s="22" t="s">
        <v>4093</v>
      </c>
      <c r="F161" s="4" t="s">
        <v>4094</v>
      </c>
      <c r="G161" s="22" t="s">
        <v>4095</v>
      </c>
      <c r="H161" s="853" t="s">
        <v>4055</v>
      </c>
      <c r="I161" s="724">
        <v>1.0</v>
      </c>
      <c r="J161" s="31" t="s">
        <v>77</v>
      </c>
      <c r="K161" s="31" t="s">
        <v>55</v>
      </c>
      <c r="L161" s="136"/>
      <c r="M161" s="140">
        <v>3.0</v>
      </c>
      <c r="N161" s="136"/>
      <c r="O161" s="859" t="s">
        <v>68</v>
      </c>
      <c r="P161" s="855"/>
      <c r="Q161" s="855"/>
      <c r="R161" s="855"/>
      <c r="S161" s="855"/>
      <c r="T161" s="856"/>
      <c r="U161" s="857"/>
      <c r="V161" s="114"/>
      <c r="W161" s="114"/>
      <c r="X161" s="114"/>
      <c r="Y161" s="114"/>
      <c r="Z161" s="115"/>
    </row>
    <row r="162" ht="15.75" customHeight="1">
      <c r="A162" s="140">
        <v>161.0</v>
      </c>
      <c r="B162" s="140">
        <v>161.0</v>
      </c>
      <c r="C162" s="140">
        <v>34.0</v>
      </c>
      <c r="D162" s="22" t="s">
        <v>603</v>
      </c>
      <c r="E162" s="22" t="s">
        <v>4096</v>
      </c>
      <c r="F162" s="4" t="s">
        <v>4097</v>
      </c>
      <c r="G162" s="22" t="s">
        <v>4098</v>
      </c>
      <c r="H162" s="853" t="s">
        <v>2021</v>
      </c>
      <c r="I162" s="724">
        <v>1.0</v>
      </c>
      <c r="J162" s="31" t="s">
        <v>64</v>
      </c>
      <c r="K162" s="31" t="s">
        <v>55</v>
      </c>
      <c r="L162" s="136"/>
      <c r="M162" s="140">
        <v>10695.0</v>
      </c>
      <c r="N162" s="136"/>
      <c r="O162" s="854">
        <v>1.0</v>
      </c>
      <c r="P162" s="855"/>
      <c r="Q162" s="855"/>
      <c r="R162" s="855"/>
      <c r="S162" s="855"/>
      <c r="T162" s="856"/>
      <c r="U162" s="857"/>
      <c r="V162" s="114"/>
      <c r="W162" s="114"/>
      <c r="X162" s="114"/>
      <c r="Y162" s="114"/>
      <c r="Z162" s="115"/>
    </row>
    <row r="163" ht="68.25" customHeight="1">
      <c r="A163" s="140">
        <v>162.0</v>
      </c>
      <c r="B163" s="140">
        <v>162.0</v>
      </c>
      <c r="C163" s="140">
        <v>34.0</v>
      </c>
      <c r="D163" s="22" t="s">
        <v>603</v>
      </c>
      <c r="E163" s="22" t="s">
        <v>4099</v>
      </c>
      <c r="F163" s="4" t="s">
        <v>4100</v>
      </c>
      <c r="G163" s="22" t="s">
        <v>4101</v>
      </c>
      <c r="H163" s="853" t="s">
        <v>3973</v>
      </c>
      <c r="I163" s="724">
        <v>2.0</v>
      </c>
      <c r="J163" s="31" t="s">
        <v>64</v>
      </c>
      <c r="K163" s="31" t="s">
        <v>55</v>
      </c>
      <c r="L163" s="136"/>
      <c r="M163" s="140">
        <v>2.0</v>
      </c>
      <c r="N163" s="136"/>
      <c r="O163" s="854">
        <v>1.0</v>
      </c>
      <c r="P163" s="855"/>
      <c r="Q163" s="855"/>
      <c r="R163" s="855"/>
      <c r="S163" s="855"/>
      <c r="T163" s="856"/>
      <c r="U163" s="857"/>
      <c r="V163" s="114"/>
      <c r="W163" s="114"/>
      <c r="X163" s="114"/>
      <c r="Y163" s="114"/>
      <c r="Z163" s="115"/>
    </row>
    <row r="164" ht="15.75" customHeight="1">
      <c r="A164" s="140">
        <v>163.0</v>
      </c>
      <c r="B164" s="140">
        <v>163.0</v>
      </c>
      <c r="C164" s="140">
        <v>34.0</v>
      </c>
      <c r="D164" s="22" t="s">
        <v>603</v>
      </c>
      <c r="E164" s="22" t="s">
        <v>4099</v>
      </c>
      <c r="F164" s="4" t="s">
        <v>4100</v>
      </c>
      <c r="G164" s="22" t="s">
        <v>4101</v>
      </c>
      <c r="H164" s="853" t="s">
        <v>4079</v>
      </c>
      <c r="I164" s="724">
        <v>1.0</v>
      </c>
      <c r="J164" s="31" t="s">
        <v>54</v>
      </c>
      <c r="K164" s="31" t="s">
        <v>55</v>
      </c>
      <c r="L164" s="136"/>
      <c r="M164" s="140">
        <v>2.0</v>
      </c>
      <c r="N164" s="136"/>
      <c r="O164" s="859" t="s">
        <v>68</v>
      </c>
      <c r="P164" s="855"/>
      <c r="Q164" s="855"/>
      <c r="R164" s="855"/>
      <c r="S164" s="855"/>
      <c r="T164" s="856"/>
      <c r="U164" s="857"/>
      <c r="V164" s="114"/>
      <c r="W164" s="114"/>
      <c r="X164" s="114"/>
      <c r="Y164" s="114"/>
      <c r="Z164" s="115"/>
    </row>
    <row r="165" ht="15.75" customHeight="1">
      <c r="A165" s="140">
        <v>164.0</v>
      </c>
      <c r="B165" s="140">
        <v>164.0</v>
      </c>
      <c r="C165" s="140">
        <v>34.0</v>
      </c>
      <c r="D165" s="22" t="s">
        <v>603</v>
      </c>
      <c r="E165" s="22" t="s">
        <v>4099</v>
      </c>
      <c r="F165" s="4" t="s">
        <v>4100</v>
      </c>
      <c r="G165" s="22" t="s">
        <v>4101</v>
      </c>
      <c r="H165" s="853" t="s">
        <v>4036</v>
      </c>
      <c r="I165" s="724">
        <v>1.0</v>
      </c>
      <c r="J165" s="31" t="s">
        <v>54</v>
      </c>
      <c r="K165" s="31" t="s">
        <v>93</v>
      </c>
      <c r="L165" s="136"/>
      <c r="M165" s="140">
        <v>2.0</v>
      </c>
      <c r="N165" s="136"/>
      <c r="O165" s="859" t="s">
        <v>68</v>
      </c>
      <c r="P165" s="855"/>
      <c r="Q165" s="855"/>
      <c r="R165" s="855"/>
      <c r="S165" s="855"/>
      <c r="T165" s="856"/>
      <c r="U165" s="857"/>
      <c r="V165" s="114"/>
      <c r="W165" s="114"/>
      <c r="X165" s="114"/>
      <c r="Y165" s="114"/>
      <c r="Z165" s="115"/>
    </row>
    <row r="166" ht="15.75" customHeight="1">
      <c r="A166" s="140">
        <v>165.0</v>
      </c>
      <c r="B166" s="140">
        <v>165.0</v>
      </c>
      <c r="C166" s="140">
        <v>34.0</v>
      </c>
      <c r="D166" s="22" t="s">
        <v>603</v>
      </c>
      <c r="E166" s="22" t="s">
        <v>4102</v>
      </c>
      <c r="F166" s="4" t="s">
        <v>4103</v>
      </c>
      <c r="G166" s="22" t="s">
        <v>4104</v>
      </c>
      <c r="H166" s="853" t="s">
        <v>2021</v>
      </c>
      <c r="I166" s="724">
        <v>1.0</v>
      </c>
      <c r="J166" s="31" t="s">
        <v>77</v>
      </c>
      <c r="K166" s="31" t="s">
        <v>55</v>
      </c>
      <c r="L166" s="136"/>
      <c r="M166" s="140">
        <v>40.0</v>
      </c>
      <c r="N166" s="136"/>
      <c r="O166" s="854">
        <v>1.0</v>
      </c>
      <c r="P166" s="855"/>
      <c r="Q166" s="855"/>
      <c r="R166" s="855"/>
      <c r="S166" s="855"/>
      <c r="T166" s="856"/>
      <c r="U166" s="857"/>
      <c r="V166" s="114"/>
      <c r="W166" s="114"/>
      <c r="X166" s="114"/>
      <c r="Y166" s="114"/>
      <c r="Z166" s="115"/>
    </row>
    <row r="167" ht="15.75" customHeight="1">
      <c r="A167" s="140">
        <v>166.0</v>
      </c>
      <c r="B167" s="140">
        <v>166.0</v>
      </c>
      <c r="C167" s="140">
        <v>34.0</v>
      </c>
      <c r="D167" s="22" t="s">
        <v>603</v>
      </c>
      <c r="E167" s="22" t="s">
        <v>4105</v>
      </c>
      <c r="F167" s="4" t="s">
        <v>4106</v>
      </c>
      <c r="G167" s="22" t="s">
        <v>4107</v>
      </c>
      <c r="H167" s="853" t="s">
        <v>2021</v>
      </c>
      <c r="I167" s="724">
        <v>1.0</v>
      </c>
      <c r="J167" s="31" t="s">
        <v>64</v>
      </c>
      <c r="K167" s="31" t="s">
        <v>55</v>
      </c>
      <c r="L167" s="136"/>
      <c r="M167" s="140">
        <v>2748.0</v>
      </c>
      <c r="N167" s="136"/>
      <c r="O167" s="854">
        <v>1.0</v>
      </c>
      <c r="P167" s="855"/>
      <c r="Q167" s="855"/>
      <c r="R167" s="855"/>
      <c r="S167" s="855"/>
      <c r="T167" s="856"/>
      <c r="U167" s="857"/>
      <c r="V167" s="114"/>
      <c r="W167" s="114"/>
      <c r="X167" s="114"/>
      <c r="Y167" s="114"/>
      <c r="Z167" s="115"/>
    </row>
    <row r="168" ht="15.75" customHeight="1">
      <c r="A168" s="140">
        <v>167.0</v>
      </c>
      <c r="B168" s="140">
        <v>167.0</v>
      </c>
      <c r="C168" s="140">
        <v>35.0</v>
      </c>
      <c r="D168" s="22" t="s">
        <v>157</v>
      </c>
      <c r="E168" s="22" t="s">
        <v>4108</v>
      </c>
      <c r="F168" s="22" t="s">
        <v>4109</v>
      </c>
      <c r="G168" s="22" t="s">
        <v>4110</v>
      </c>
      <c r="H168" s="853" t="s">
        <v>4111</v>
      </c>
      <c r="I168" s="724">
        <v>1.0</v>
      </c>
      <c r="J168" s="31" t="s">
        <v>64</v>
      </c>
      <c r="K168" s="31" t="s">
        <v>55</v>
      </c>
      <c r="L168" s="31" t="s">
        <v>52</v>
      </c>
      <c r="M168" s="140">
        <v>47702.7</v>
      </c>
      <c r="N168" s="136"/>
      <c r="O168" s="854">
        <v>1.0</v>
      </c>
      <c r="P168" s="855"/>
      <c r="Q168" s="855"/>
      <c r="R168" s="855"/>
      <c r="S168" s="855"/>
      <c r="T168" s="856"/>
      <c r="U168" s="857"/>
      <c r="V168" s="114"/>
      <c r="W168" s="114"/>
      <c r="X168" s="114"/>
      <c r="Y168" s="114"/>
      <c r="Z168" s="115"/>
    </row>
    <row r="169" ht="15.75" customHeight="1">
      <c r="A169" s="140">
        <v>168.0</v>
      </c>
      <c r="B169" s="140">
        <v>168.0</v>
      </c>
      <c r="C169" s="140">
        <v>35.0</v>
      </c>
      <c r="D169" s="22" t="s">
        <v>157</v>
      </c>
      <c r="E169" s="22" t="s">
        <v>4108</v>
      </c>
      <c r="F169" s="22" t="s">
        <v>4109</v>
      </c>
      <c r="G169" s="22" t="s">
        <v>4110</v>
      </c>
      <c r="H169" s="853" t="s">
        <v>4112</v>
      </c>
      <c r="I169" s="724">
        <v>1.0</v>
      </c>
      <c r="J169" s="31" t="s">
        <v>64</v>
      </c>
      <c r="K169" s="31" t="s">
        <v>55</v>
      </c>
      <c r="L169" s="31" t="s">
        <v>52</v>
      </c>
      <c r="M169" s="140">
        <v>47702.7</v>
      </c>
      <c r="N169" s="136"/>
      <c r="O169" s="858" t="s">
        <v>68</v>
      </c>
      <c r="P169" s="855"/>
      <c r="Q169" s="855"/>
      <c r="R169" s="855"/>
      <c r="S169" s="855"/>
      <c r="T169" s="856"/>
      <c r="U169" s="857"/>
      <c r="V169" s="114"/>
      <c r="W169" s="114"/>
      <c r="X169" s="114"/>
      <c r="Y169" s="114"/>
      <c r="Z169" s="115"/>
    </row>
    <row r="170" ht="15.75" customHeight="1">
      <c r="A170" s="140">
        <v>169.0</v>
      </c>
      <c r="B170" s="140">
        <v>169.0</v>
      </c>
      <c r="C170" s="140">
        <v>35.0</v>
      </c>
      <c r="D170" s="22" t="s">
        <v>157</v>
      </c>
      <c r="E170" s="22" t="s">
        <v>4108</v>
      </c>
      <c r="F170" s="22" t="s">
        <v>4109</v>
      </c>
      <c r="G170" s="22" t="s">
        <v>4110</v>
      </c>
      <c r="H170" s="853" t="s">
        <v>4113</v>
      </c>
      <c r="I170" s="724">
        <v>1.0</v>
      </c>
      <c r="J170" s="31" t="s">
        <v>64</v>
      </c>
      <c r="K170" s="31" t="s">
        <v>55</v>
      </c>
      <c r="L170" s="31" t="s">
        <v>52</v>
      </c>
      <c r="M170" s="140">
        <v>47702.7</v>
      </c>
      <c r="N170" s="136"/>
      <c r="O170" s="858" t="s">
        <v>68</v>
      </c>
      <c r="P170" s="855"/>
      <c r="Q170" s="855"/>
      <c r="R170" s="855"/>
      <c r="S170" s="855"/>
      <c r="T170" s="856"/>
      <c r="U170" s="857"/>
      <c r="V170" s="114"/>
      <c r="W170" s="114"/>
      <c r="X170" s="114"/>
      <c r="Y170" s="114"/>
      <c r="Z170" s="115"/>
    </row>
    <row r="171" ht="15.75" customHeight="1">
      <c r="A171" s="140">
        <v>170.0</v>
      </c>
      <c r="B171" s="140">
        <v>170.0</v>
      </c>
      <c r="C171" s="140">
        <v>35.0</v>
      </c>
      <c r="D171" s="22" t="s">
        <v>157</v>
      </c>
      <c r="E171" s="22" t="s">
        <v>4108</v>
      </c>
      <c r="F171" s="22" t="s">
        <v>4109</v>
      </c>
      <c r="G171" s="22" t="s">
        <v>4110</v>
      </c>
      <c r="H171" s="853" t="s">
        <v>4114</v>
      </c>
      <c r="I171" s="724">
        <v>1.0</v>
      </c>
      <c r="J171" s="31" t="s">
        <v>64</v>
      </c>
      <c r="K171" s="31" t="s">
        <v>55</v>
      </c>
      <c r="L171" s="31" t="s">
        <v>52</v>
      </c>
      <c r="M171" s="140">
        <v>47702.7</v>
      </c>
      <c r="N171" s="136"/>
      <c r="O171" s="858" t="s">
        <v>68</v>
      </c>
      <c r="P171" s="855"/>
      <c r="Q171" s="855"/>
      <c r="R171" s="855"/>
      <c r="S171" s="855"/>
      <c r="T171" s="856"/>
      <c r="U171" s="857"/>
      <c r="V171" s="114"/>
      <c r="W171" s="114"/>
      <c r="X171" s="114"/>
      <c r="Y171" s="114"/>
      <c r="Z171" s="115"/>
    </row>
    <row r="172" ht="15.75" customHeight="1">
      <c r="A172" s="140">
        <v>171.0</v>
      </c>
      <c r="B172" s="140">
        <v>171.0</v>
      </c>
      <c r="C172" s="140">
        <v>35.0</v>
      </c>
      <c r="D172" s="22" t="s">
        <v>157</v>
      </c>
      <c r="E172" s="22" t="s">
        <v>4108</v>
      </c>
      <c r="F172" s="22" t="s">
        <v>4109</v>
      </c>
      <c r="G172" s="22" t="s">
        <v>4110</v>
      </c>
      <c r="H172" s="853" t="s">
        <v>4115</v>
      </c>
      <c r="I172" s="724">
        <v>1.0</v>
      </c>
      <c r="J172" s="31" t="s">
        <v>64</v>
      </c>
      <c r="K172" s="31" t="s">
        <v>55</v>
      </c>
      <c r="L172" s="31" t="s">
        <v>52</v>
      </c>
      <c r="M172" s="140">
        <v>47702.7</v>
      </c>
      <c r="N172" s="136"/>
      <c r="O172" s="858" t="s">
        <v>68</v>
      </c>
      <c r="P172" s="855"/>
      <c r="Q172" s="855"/>
      <c r="R172" s="855"/>
      <c r="S172" s="855"/>
      <c r="T172" s="856"/>
      <c r="U172" s="857"/>
      <c r="V172" s="114"/>
      <c r="W172" s="114"/>
      <c r="X172" s="114"/>
      <c r="Y172" s="114"/>
      <c r="Z172" s="115"/>
    </row>
    <row r="173" ht="15.75" customHeight="1">
      <c r="A173" s="140">
        <v>172.0</v>
      </c>
      <c r="B173" s="140">
        <v>172.0</v>
      </c>
      <c r="C173" s="140">
        <v>35.0</v>
      </c>
      <c r="D173" s="22" t="s">
        <v>157</v>
      </c>
      <c r="E173" s="22" t="s">
        <v>4116</v>
      </c>
      <c r="F173" s="22" t="s">
        <v>3820</v>
      </c>
      <c r="G173" s="22" t="s">
        <v>3821</v>
      </c>
      <c r="H173" s="853" t="s">
        <v>2021</v>
      </c>
      <c r="I173" s="724">
        <v>2.0</v>
      </c>
      <c r="J173" s="31" t="s">
        <v>54</v>
      </c>
      <c r="K173" s="31" t="s">
        <v>93</v>
      </c>
      <c r="L173" s="136"/>
      <c r="M173" s="140">
        <v>16.0</v>
      </c>
      <c r="N173" s="136"/>
      <c r="O173" s="854">
        <v>1.0</v>
      </c>
      <c r="P173" s="855"/>
      <c r="Q173" s="855"/>
      <c r="R173" s="855"/>
      <c r="S173" s="855"/>
      <c r="T173" s="856"/>
      <c r="U173" s="857"/>
      <c r="V173" s="114"/>
      <c r="W173" s="114"/>
      <c r="X173" s="114"/>
      <c r="Y173" s="114"/>
      <c r="Z173" s="115"/>
    </row>
    <row r="174" ht="15.75" customHeight="1">
      <c r="A174" s="140">
        <v>173.0</v>
      </c>
      <c r="B174" s="140">
        <v>173.0</v>
      </c>
      <c r="C174" s="140">
        <v>38.0</v>
      </c>
      <c r="D174" s="22" t="s">
        <v>48</v>
      </c>
      <c r="E174" s="22" t="s">
        <v>4117</v>
      </c>
      <c r="F174" s="22" t="s">
        <v>4118</v>
      </c>
      <c r="G174" s="22" t="s">
        <v>4119</v>
      </c>
      <c r="H174" s="853" t="s">
        <v>3968</v>
      </c>
      <c r="I174" s="724">
        <v>1.0</v>
      </c>
      <c r="J174" s="31" t="s">
        <v>77</v>
      </c>
      <c r="K174" s="31" t="s">
        <v>55</v>
      </c>
      <c r="L174" s="136"/>
      <c r="M174" s="140">
        <v>0.0</v>
      </c>
      <c r="N174" s="136"/>
      <c r="O174" s="854">
        <v>1.0</v>
      </c>
      <c r="P174" s="855"/>
      <c r="Q174" s="855"/>
      <c r="R174" s="855"/>
      <c r="S174" s="855"/>
      <c r="T174" s="856"/>
      <c r="U174" s="857"/>
      <c r="V174" s="114"/>
      <c r="W174" s="114"/>
      <c r="X174" s="114"/>
      <c r="Y174" s="114"/>
      <c r="Z174" s="115"/>
    </row>
    <row r="175" ht="15.75" customHeight="1">
      <c r="A175" s="140">
        <v>174.0</v>
      </c>
      <c r="B175" s="140">
        <v>174.0</v>
      </c>
      <c r="C175" s="140">
        <v>38.0</v>
      </c>
      <c r="D175" s="22" t="s">
        <v>48</v>
      </c>
      <c r="E175" s="22" t="s">
        <v>4121</v>
      </c>
      <c r="F175" s="22" t="s">
        <v>4122</v>
      </c>
      <c r="G175" s="22" t="s">
        <v>4123</v>
      </c>
      <c r="H175" s="853" t="s">
        <v>3973</v>
      </c>
      <c r="I175" s="724">
        <v>2.0</v>
      </c>
      <c r="J175" s="31" t="s">
        <v>77</v>
      </c>
      <c r="K175" s="31" t="s">
        <v>55</v>
      </c>
      <c r="L175" s="136"/>
      <c r="M175" s="140">
        <v>0.0</v>
      </c>
      <c r="N175" s="136"/>
      <c r="O175" s="854">
        <v>1.0</v>
      </c>
      <c r="P175" s="855"/>
      <c r="Q175" s="855"/>
      <c r="R175" s="855"/>
      <c r="S175" s="855"/>
      <c r="T175" s="856"/>
      <c r="U175" s="857"/>
      <c r="V175" s="114"/>
      <c r="W175" s="114"/>
      <c r="X175" s="114"/>
      <c r="Y175" s="114"/>
      <c r="Z175" s="115"/>
    </row>
    <row r="176" ht="15.75" customHeight="1">
      <c r="A176" s="140">
        <v>175.0</v>
      </c>
      <c r="B176" s="140">
        <v>175.0</v>
      </c>
      <c r="C176" s="140">
        <v>38.0</v>
      </c>
      <c r="D176" s="22" t="s">
        <v>48</v>
      </c>
      <c r="E176" s="22" t="s">
        <v>4125</v>
      </c>
      <c r="F176" s="4" t="s">
        <v>4126</v>
      </c>
      <c r="G176" s="22" t="s">
        <v>4127</v>
      </c>
      <c r="H176" s="853" t="s">
        <v>2021</v>
      </c>
      <c r="I176" s="724">
        <v>1.0</v>
      </c>
      <c r="J176" s="31" t="s">
        <v>1994</v>
      </c>
      <c r="K176" s="31" t="s">
        <v>55</v>
      </c>
      <c r="L176" s="136"/>
      <c r="M176" s="140">
        <v>0.0</v>
      </c>
      <c r="N176" s="4" t="s">
        <v>196</v>
      </c>
      <c r="O176" s="854">
        <v>1.0</v>
      </c>
      <c r="P176" s="855"/>
      <c r="Q176" s="855"/>
      <c r="R176" s="855"/>
      <c r="S176" s="855"/>
      <c r="T176" s="856"/>
      <c r="U176" s="857"/>
      <c r="V176" s="114"/>
      <c r="W176" s="114"/>
      <c r="X176" s="114"/>
      <c r="Y176" s="114"/>
      <c r="Z176" s="115"/>
    </row>
    <row r="177" ht="15.75" customHeight="1">
      <c r="A177" s="140">
        <v>176.0</v>
      </c>
      <c r="B177" s="140">
        <v>176.0</v>
      </c>
      <c r="C177" s="140">
        <v>38.0</v>
      </c>
      <c r="D177" s="22" t="s">
        <v>48</v>
      </c>
      <c r="E177" s="22" t="s">
        <v>4129</v>
      </c>
      <c r="F177" s="4" t="s">
        <v>3528</v>
      </c>
      <c r="G177" s="22" t="s">
        <v>4130</v>
      </c>
      <c r="H177" s="853" t="s">
        <v>3973</v>
      </c>
      <c r="I177" s="724">
        <v>2.0</v>
      </c>
      <c r="J177" s="31" t="s">
        <v>77</v>
      </c>
      <c r="K177" s="31" t="s">
        <v>55</v>
      </c>
      <c r="L177" s="136"/>
      <c r="M177" s="140">
        <v>0.0</v>
      </c>
      <c r="N177" s="136"/>
      <c r="O177" s="854">
        <v>1.0</v>
      </c>
      <c r="P177" s="855"/>
      <c r="Q177" s="855"/>
      <c r="R177" s="855"/>
      <c r="S177" s="855"/>
      <c r="T177" s="856"/>
      <c r="U177" s="857"/>
      <c r="V177" s="114"/>
      <c r="W177" s="114"/>
      <c r="X177" s="114"/>
      <c r="Y177" s="114"/>
      <c r="Z177" s="115"/>
    </row>
    <row r="178" ht="15.75" customHeight="1">
      <c r="A178" s="140">
        <v>177.0</v>
      </c>
      <c r="B178" s="140">
        <v>177.0</v>
      </c>
      <c r="C178" s="140">
        <v>38.0</v>
      </c>
      <c r="D178" s="22" t="s">
        <v>48</v>
      </c>
      <c r="E178" s="22" t="s">
        <v>4131</v>
      </c>
      <c r="F178" s="4" t="s">
        <v>4131</v>
      </c>
      <c r="G178" s="22" t="s">
        <v>4131</v>
      </c>
      <c r="H178" s="853" t="s">
        <v>3968</v>
      </c>
      <c r="I178" s="724">
        <v>2.0</v>
      </c>
      <c r="J178" s="31" t="s">
        <v>77</v>
      </c>
      <c r="K178" s="31" t="s">
        <v>55</v>
      </c>
      <c r="L178" s="136"/>
      <c r="M178" s="136"/>
      <c r="N178" s="4" t="s">
        <v>196</v>
      </c>
      <c r="O178" s="854">
        <v>1.0</v>
      </c>
      <c r="P178" s="855"/>
      <c r="Q178" s="855"/>
      <c r="R178" s="855"/>
      <c r="S178" s="855"/>
      <c r="T178" s="856"/>
      <c r="U178" s="857"/>
      <c r="V178" s="114"/>
      <c r="W178" s="114"/>
      <c r="X178" s="114"/>
      <c r="Y178" s="114"/>
      <c r="Z178" s="115"/>
    </row>
    <row r="179" ht="39.75" customHeight="1">
      <c r="A179" s="140">
        <v>178.0</v>
      </c>
      <c r="B179" s="140">
        <v>178.0</v>
      </c>
      <c r="C179" s="140">
        <v>38.0</v>
      </c>
      <c r="D179" s="22" t="s">
        <v>48</v>
      </c>
      <c r="E179" s="22" t="s">
        <v>4132</v>
      </c>
      <c r="F179" s="22" t="s">
        <v>3315</v>
      </c>
      <c r="G179" s="22" t="s">
        <v>3316</v>
      </c>
      <c r="H179" s="853" t="s">
        <v>3974</v>
      </c>
      <c r="I179" s="724">
        <v>1.0</v>
      </c>
      <c r="J179" s="31" t="s">
        <v>64</v>
      </c>
      <c r="K179" s="31" t="s">
        <v>55</v>
      </c>
      <c r="L179" s="136"/>
      <c r="M179" s="140">
        <v>165.6</v>
      </c>
      <c r="N179" s="136"/>
      <c r="O179" s="854">
        <v>1.0</v>
      </c>
      <c r="P179" s="855"/>
      <c r="Q179" s="855"/>
      <c r="R179" s="855"/>
      <c r="S179" s="855"/>
      <c r="T179" s="856"/>
      <c r="U179" s="857"/>
      <c r="V179" s="114"/>
      <c r="W179" s="114"/>
      <c r="X179" s="114"/>
      <c r="Y179" s="114"/>
      <c r="Z179" s="115"/>
    </row>
    <row r="180" ht="15.75" customHeight="1">
      <c r="A180" s="140">
        <v>179.0</v>
      </c>
      <c r="B180" s="140">
        <v>179.0</v>
      </c>
      <c r="C180" s="140">
        <v>38.0</v>
      </c>
      <c r="D180" s="22" t="s">
        <v>48</v>
      </c>
      <c r="E180" s="22" t="s">
        <v>4132</v>
      </c>
      <c r="F180" s="22" t="s">
        <v>3315</v>
      </c>
      <c r="G180" s="22" t="s">
        <v>3316</v>
      </c>
      <c r="H180" s="853" t="s">
        <v>4079</v>
      </c>
      <c r="I180" s="724">
        <v>3.0</v>
      </c>
      <c r="J180" s="31" t="s">
        <v>1994</v>
      </c>
      <c r="K180" s="31" t="s">
        <v>65</v>
      </c>
      <c r="L180" s="136"/>
      <c r="M180" s="140">
        <v>165.6</v>
      </c>
      <c r="N180" s="136"/>
      <c r="O180" s="859" t="s">
        <v>68</v>
      </c>
      <c r="P180" s="855"/>
      <c r="Q180" s="855"/>
      <c r="R180" s="855"/>
      <c r="S180" s="855"/>
      <c r="T180" s="856"/>
      <c r="U180" s="857"/>
      <c r="V180" s="114"/>
      <c r="W180" s="114"/>
      <c r="X180" s="114"/>
      <c r="Y180" s="114"/>
      <c r="Z180" s="115"/>
    </row>
    <row r="181" ht="15.75" customHeight="1">
      <c r="A181" s="140">
        <v>180.0</v>
      </c>
      <c r="B181" s="140">
        <v>180.0</v>
      </c>
      <c r="C181" s="140">
        <v>38.0</v>
      </c>
      <c r="D181" s="22" t="s">
        <v>48</v>
      </c>
      <c r="E181" s="22" t="s">
        <v>4132</v>
      </c>
      <c r="F181" s="22" t="s">
        <v>3315</v>
      </c>
      <c r="G181" s="22" t="s">
        <v>3316</v>
      </c>
      <c r="H181" s="853" t="s">
        <v>4036</v>
      </c>
      <c r="I181" s="724">
        <v>3.0</v>
      </c>
      <c r="J181" s="31" t="s">
        <v>1994</v>
      </c>
      <c r="K181" s="31" t="s">
        <v>65</v>
      </c>
      <c r="L181" s="136"/>
      <c r="M181" s="140">
        <v>165.6</v>
      </c>
      <c r="N181" s="136"/>
      <c r="O181" s="859" t="s">
        <v>68</v>
      </c>
      <c r="P181" s="855"/>
      <c r="Q181" s="855"/>
      <c r="R181" s="855"/>
      <c r="S181" s="855"/>
      <c r="T181" s="856"/>
      <c r="U181" s="857"/>
      <c r="V181" s="114"/>
      <c r="W181" s="114"/>
      <c r="X181" s="114"/>
      <c r="Y181" s="114"/>
      <c r="Z181" s="115"/>
    </row>
    <row r="182" ht="15.75" customHeight="1">
      <c r="A182" s="140">
        <v>181.0</v>
      </c>
      <c r="B182" s="140">
        <v>181.0</v>
      </c>
      <c r="C182" s="140">
        <v>38.0</v>
      </c>
      <c r="D182" s="22" t="s">
        <v>48</v>
      </c>
      <c r="E182" s="22" t="s">
        <v>4133</v>
      </c>
      <c r="F182" s="4" t="s">
        <v>4133</v>
      </c>
      <c r="G182" s="22" t="s">
        <v>4133</v>
      </c>
      <c r="H182" s="853" t="s">
        <v>3973</v>
      </c>
      <c r="I182" s="724">
        <v>2.0</v>
      </c>
      <c r="J182" s="31" t="s">
        <v>77</v>
      </c>
      <c r="K182" s="31" t="s">
        <v>55</v>
      </c>
      <c r="L182" s="136"/>
      <c r="M182" s="140">
        <v>57.4</v>
      </c>
      <c r="N182" s="4" t="s">
        <v>196</v>
      </c>
      <c r="O182" s="854">
        <v>1.0</v>
      </c>
      <c r="P182" s="855"/>
      <c r="Q182" s="855"/>
      <c r="R182" s="855"/>
      <c r="S182" s="855"/>
      <c r="T182" s="856"/>
      <c r="U182" s="857"/>
      <c r="V182" s="114"/>
      <c r="W182" s="114"/>
      <c r="X182" s="114"/>
      <c r="Y182" s="114"/>
      <c r="Z182" s="115"/>
    </row>
    <row r="183" ht="15.75" customHeight="1">
      <c r="A183" s="140">
        <v>182.0</v>
      </c>
      <c r="B183" s="140">
        <v>182.0</v>
      </c>
      <c r="C183" s="140">
        <v>38.0</v>
      </c>
      <c r="D183" s="22" t="s">
        <v>48</v>
      </c>
      <c r="E183" s="22" t="s">
        <v>4134</v>
      </c>
      <c r="F183" s="4" t="s">
        <v>4134</v>
      </c>
      <c r="G183" s="22" t="s">
        <v>4134</v>
      </c>
      <c r="H183" s="853" t="s">
        <v>3973</v>
      </c>
      <c r="I183" s="724">
        <v>2.0</v>
      </c>
      <c r="J183" s="31" t="s">
        <v>77</v>
      </c>
      <c r="K183" s="31" t="s">
        <v>55</v>
      </c>
      <c r="L183" s="136"/>
      <c r="M183" s="140">
        <v>9934.4</v>
      </c>
      <c r="N183" s="4" t="s">
        <v>196</v>
      </c>
      <c r="O183" s="859" t="s">
        <v>68</v>
      </c>
      <c r="P183" s="855"/>
      <c r="Q183" s="855"/>
      <c r="R183" s="855"/>
      <c r="S183" s="855"/>
      <c r="T183" s="856"/>
      <c r="U183" s="857"/>
      <c r="V183" s="114"/>
      <c r="W183" s="114"/>
      <c r="X183" s="114"/>
      <c r="Y183" s="114"/>
      <c r="Z183" s="115"/>
    </row>
    <row r="184" ht="15.75" customHeight="1">
      <c r="A184" s="140">
        <v>183.0</v>
      </c>
      <c r="B184" s="140">
        <v>183.0</v>
      </c>
      <c r="C184" s="140">
        <v>38.0</v>
      </c>
      <c r="D184" s="22" t="s">
        <v>48</v>
      </c>
      <c r="E184" s="22" t="s">
        <v>4135</v>
      </c>
      <c r="F184" s="4" t="s">
        <v>3550</v>
      </c>
      <c r="G184" s="22" t="s">
        <v>3551</v>
      </c>
      <c r="H184" s="853" t="s">
        <v>3973</v>
      </c>
      <c r="I184" s="724">
        <v>2.0</v>
      </c>
      <c r="J184" s="31" t="s">
        <v>77</v>
      </c>
      <c r="K184" s="31" t="s">
        <v>55</v>
      </c>
      <c r="L184" s="136"/>
      <c r="M184" s="140">
        <v>0.0</v>
      </c>
      <c r="N184" s="136"/>
      <c r="O184" s="854">
        <v>1.0</v>
      </c>
      <c r="P184" s="855"/>
      <c r="Q184" s="855"/>
      <c r="R184" s="855"/>
      <c r="S184" s="855"/>
      <c r="T184" s="856"/>
      <c r="U184" s="857"/>
      <c r="V184" s="114"/>
      <c r="W184" s="114"/>
      <c r="X184" s="114"/>
      <c r="Y184" s="114"/>
      <c r="Z184" s="115"/>
    </row>
    <row r="185" ht="15.75" customHeight="1">
      <c r="A185" s="140">
        <v>184.0</v>
      </c>
      <c r="B185" s="140">
        <v>184.0</v>
      </c>
      <c r="C185" s="140">
        <v>42.0</v>
      </c>
      <c r="D185" s="22" t="s">
        <v>805</v>
      </c>
      <c r="E185" s="22" t="s">
        <v>4136</v>
      </c>
      <c r="F185" s="4" t="s">
        <v>4137</v>
      </c>
      <c r="G185" s="22" t="s">
        <v>4138</v>
      </c>
      <c r="H185" s="853" t="s">
        <v>2021</v>
      </c>
      <c r="I185" s="724">
        <v>2.0</v>
      </c>
      <c r="J185" s="31" t="s">
        <v>64</v>
      </c>
      <c r="K185" s="31" t="s">
        <v>55</v>
      </c>
      <c r="L185" s="136"/>
      <c r="M185" s="140">
        <v>0.0</v>
      </c>
      <c r="N185" s="136"/>
      <c r="O185" s="854">
        <v>1.0</v>
      </c>
      <c r="P185" s="855"/>
      <c r="Q185" s="855"/>
      <c r="R185" s="855"/>
      <c r="S185" s="855"/>
      <c r="T185" s="856"/>
      <c r="U185" s="857"/>
      <c r="V185" s="114"/>
      <c r="W185" s="114"/>
      <c r="X185" s="114"/>
      <c r="Y185" s="114"/>
      <c r="Z185" s="115"/>
    </row>
    <row r="186" ht="15.75" customHeight="1">
      <c r="A186" s="140">
        <v>185.0</v>
      </c>
      <c r="B186" s="140">
        <v>185.0</v>
      </c>
      <c r="C186" s="140">
        <v>42.0</v>
      </c>
      <c r="D186" s="22" t="s">
        <v>805</v>
      </c>
      <c r="E186" s="22" t="s">
        <v>4139</v>
      </c>
      <c r="F186" s="22" t="s">
        <v>2151</v>
      </c>
      <c r="G186" s="22" t="s">
        <v>2152</v>
      </c>
      <c r="H186" s="853" t="s">
        <v>4027</v>
      </c>
      <c r="I186" s="724">
        <v>1.0</v>
      </c>
      <c r="J186" s="31" t="s">
        <v>54</v>
      </c>
      <c r="K186" s="31" t="s">
        <v>55</v>
      </c>
      <c r="L186" s="136"/>
      <c r="M186" s="140">
        <v>20020.0</v>
      </c>
      <c r="N186" s="136"/>
      <c r="O186" s="854">
        <v>1.0</v>
      </c>
      <c r="P186" s="855"/>
      <c r="Q186" s="855"/>
      <c r="R186" s="855"/>
      <c r="S186" s="855"/>
      <c r="T186" s="856"/>
      <c r="U186" s="857"/>
      <c r="V186" s="114"/>
      <c r="W186" s="114"/>
      <c r="X186" s="114"/>
      <c r="Y186" s="114"/>
      <c r="Z186" s="115"/>
    </row>
    <row r="187" ht="15.75" customHeight="1">
      <c r="A187" s="140">
        <v>186.0</v>
      </c>
      <c r="B187" s="140">
        <v>186.0</v>
      </c>
      <c r="C187" s="140">
        <v>42.0</v>
      </c>
      <c r="D187" s="22" t="s">
        <v>805</v>
      </c>
      <c r="E187" s="22" t="s">
        <v>4140</v>
      </c>
      <c r="F187" s="22" t="s">
        <v>4141</v>
      </c>
      <c r="G187" s="22" t="s">
        <v>4142</v>
      </c>
      <c r="H187" s="853" t="s">
        <v>4027</v>
      </c>
      <c r="I187" s="724">
        <v>1.0</v>
      </c>
      <c r="J187" s="31" t="s">
        <v>64</v>
      </c>
      <c r="K187" s="31" t="s">
        <v>55</v>
      </c>
      <c r="L187" s="136"/>
      <c r="M187" s="140">
        <v>1022.0</v>
      </c>
      <c r="N187" s="136"/>
      <c r="O187" s="854">
        <v>1.0</v>
      </c>
      <c r="P187" s="855"/>
      <c r="Q187" s="855"/>
      <c r="R187" s="855"/>
      <c r="S187" s="855"/>
      <c r="T187" s="856"/>
      <c r="U187" s="857"/>
      <c r="V187" s="114"/>
      <c r="W187" s="114"/>
      <c r="X187" s="114"/>
      <c r="Y187" s="114"/>
      <c r="Z187" s="115"/>
    </row>
    <row r="188" ht="56.25" customHeight="1">
      <c r="A188" s="140">
        <v>187.0</v>
      </c>
      <c r="B188" s="140">
        <v>187.0</v>
      </c>
      <c r="C188" s="140">
        <v>44.0</v>
      </c>
      <c r="D188" s="22" t="s">
        <v>831</v>
      </c>
      <c r="E188" s="22" t="s">
        <v>4143</v>
      </c>
      <c r="F188" s="22" t="s">
        <v>4144</v>
      </c>
      <c r="G188" s="22" t="s">
        <v>4145</v>
      </c>
      <c r="H188" s="853" t="s">
        <v>4146</v>
      </c>
      <c r="I188" s="724">
        <v>1.0</v>
      </c>
      <c r="J188" s="31" t="s">
        <v>54</v>
      </c>
      <c r="K188" s="31" t="s">
        <v>55</v>
      </c>
      <c r="L188" s="136"/>
      <c r="M188" s="140">
        <v>0.0</v>
      </c>
      <c r="N188" s="136"/>
      <c r="O188" s="854">
        <v>1.0</v>
      </c>
      <c r="P188" s="855"/>
      <c r="Q188" s="855"/>
      <c r="R188" s="855"/>
      <c r="S188" s="855"/>
      <c r="T188" s="856"/>
      <c r="U188" s="857"/>
      <c r="V188" s="114"/>
      <c r="W188" s="114"/>
      <c r="X188" s="114"/>
      <c r="Y188" s="114"/>
      <c r="Z188" s="115"/>
    </row>
    <row r="189" ht="15.75" customHeight="1">
      <c r="A189" s="140">
        <v>188.0</v>
      </c>
      <c r="B189" s="140">
        <v>188.0</v>
      </c>
      <c r="C189" s="140">
        <v>44.0</v>
      </c>
      <c r="D189" s="22" t="s">
        <v>831</v>
      </c>
      <c r="E189" s="22" t="s">
        <v>4143</v>
      </c>
      <c r="F189" s="22" t="s">
        <v>4144</v>
      </c>
      <c r="G189" s="22" t="s">
        <v>4145</v>
      </c>
      <c r="H189" s="853" t="s">
        <v>4149</v>
      </c>
      <c r="I189" s="724">
        <v>2.0</v>
      </c>
      <c r="J189" s="31" t="s">
        <v>54</v>
      </c>
      <c r="K189" s="31" t="s">
        <v>55</v>
      </c>
      <c r="L189" s="136"/>
      <c r="M189" s="140">
        <v>0.0</v>
      </c>
      <c r="N189" s="136"/>
      <c r="O189" s="859" t="s">
        <v>68</v>
      </c>
      <c r="P189" s="855"/>
      <c r="Q189" s="855"/>
      <c r="R189" s="855"/>
      <c r="S189" s="855"/>
      <c r="T189" s="856"/>
      <c r="U189" s="857"/>
      <c r="V189" s="114"/>
      <c r="W189" s="114"/>
      <c r="X189" s="114"/>
      <c r="Y189" s="114"/>
      <c r="Z189" s="115"/>
    </row>
    <row r="190" ht="15.75" customHeight="1">
      <c r="A190" s="140">
        <v>189.0</v>
      </c>
      <c r="B190" s="140">
        <v>189.0</v>
      </c>
      <c r="C190" s="140">
        <v>44.0</v>
      </c>
      <c r="D190" s="22" t="s">
        <v>831</v>
      </c>
      <c r="E190" s="22" t="s">
        <v>4150</v>
      </c>
      <c r="F190" s="4" t="s">
        <v>4151</v>
      </c>
      <c r="G190" s="22" t="s">
        <v>4152</v>
      </c>
      <c r="H190" s="853" t="s">
        <v>4153</v>
      </c>
      <c r="I190" s="724">
        <v>1.0</v>
      </c>
      <c r="J190" s="31" t="s">
        <v>64</v>
      </c>
      <c r="K190" s="31" t="s">
        <v>55</v>
      </c>
      <c r="L190" s="136"/>
      <c r="M190" s="140">
        <v>0.0</v>
      </c>
      <c r="N190" s="136"/>
      <c r="O190" s="854">
        <v>1.0</v>
      </c>
      <c r="P190" s="855"/>
      <c r="Q190" s="855"/>
      <c r="R190" s="855"/>
      <c r="S190" s="855"/>
      <c r="T190" s="856"/>
      <c r="U190" s="857"/>
      <c r="V190" s="114"/>
      <c r="W190" s="114"/>
      <c r="X190" s="114"/>
      <c r="Y190" s="114"/>
      <c r="Z190" s="115"/>
    </row>
    <row r="191" ht="15.75" customHeight="1">
      <c r="A191" s="140">
        <v>190.0</v>
      </c>
      <c r="B191" s="140">
        <v>190.0</v>
      </c>
      <c r="C191" s="140">
        <v>44.0</v>
      </c>
      <c r="D191" s="22" t="s">
        <v>831</v>
      </c>
      <c r="E191" s="22" t="s">
        <v>4150</v>
      </c>
      <c r="F191" s="4" t="s">
        <v>4151</v>
      </c>
      <c r="G191" s="22" t="s">
        <v>4152</v>
      </c>
      <c r="H191" s="853" t="s">
        <v>4154</v>
      </c>
      <c r="I191" s="724">
        <v>1.0</v>
      </c>
      <c r="J191" s="31" t="s">
        <v>64</v>
      </c>
      <c r="K191" s="31" t="s">
        <v>55</v>
      </c>
      <c r="L191" s="136"/>
      <c r="M191" s="140">
        <v>0.0</v>
      </c>
      <c r="N191" s="136"/>
      <c r="O191" s="859" t="s">
        <v>68</v>
      </c>
      <c r="P191" s="855"/>
      <c r="Q191" s="855"/>
      <c r="R191" s="855"/>
      <c r="S191" s="855"/>
      <c r="T191" s="856"/>
      <c r="U191" s="857"/>
      <c r="V191" s="114"/>
      <c r="W191" s="114"/>
      <c r="X191" s="114"/>
      <c r="Y191" s="114"/>
      <c r="Z191" s="115"/>
    </row>
    <row r="192" ht="70.5" customHeight="1">
      <c r="A192" s="140">
        <v>191.0</v>
      </c>
      <c r="B192" s="140">
        <v>191.0</v>
      </c>
      <c r="C192" s="140">
        <v>44.0</v>
      </c>
      <c r="D192" s="22" t="s">
        <v>831</v>
      </c>
      <c r="E192" s="22" t="s">
        <v>4155</v>
      </c>
      <c r="F192" s="22" t="s">
        <v>4156</v>
      </c>
      <c r="G192" s="22" t="s">
        <v>4157</v>
      </c>
      <c r="H192" s="853" t="s">
        <v>4158</v>
      </c>
      <c r="I192" s="724">
        <v>1.0</v>
      </c>
      <c r="J192" s="31" t="s">
        <v>54</v>
      </c>
      <c r="K192" s="31" t="s">
        <v>55</v>
      </c>
      <c r="L192" s="136"/>
      <c r="M192" s="140">
        <v>0.0</v>
      </c>
      <c r="N192" s="136"/>
      <c r="O192" s="854">
        <v>1.0</v>
      </c>
      <c r="P192" s="855"/>
      <c r="Q192" s="855"/>
      <c r="R192" s="855"/>
      <c r="S192" s="855"/>
      <c r="T192" s="856"/>
      <c r="U192" s="857"/>
      <c r="V192" s="114"/>
      <c r="W192" s="114"/>
      <c r="X192" s="114"/>
      <c r="Y192" s="114"/>
      <c r="Z192" s="115"/>
    </row>
    <row r="193" ht="15.75" customHeight="1">
      <c r="A193" s="140">
        <v>192.0</v>
      </c>
      <c r="B193" s="140">
        <v>192.0</v>
      </c>
      <c r="C193" s="140">
        <v>44.0</v>
      </c>
      <c r="D193" s="22" t="s">
        <v>831</v>
      </c>
      <c r="E193" s="22" t="s">
        <v>4155</v>
      </c>
      <c r="F193" s="22" t="s">
        <v>4156</v>
      </c>
      <c r="G193" s="22" t="s">
        <v>4157</v>
      </c>
      <c r="H193" s="853" t="s">
        <v>4159</v>
      </c>
      <c r="I193" s="724">
        <v>1.0</v>
      </c>
      <c r="J193" s="31" t="s">
        <v>77</v>
      </c>
      <c r="K193" s="31" t="s">
        <v>55</v>
      </c>
      <c r="L193" s="136"/>
      <c r="M193" s="140">
        <v>0.0</v>
      </c>
      <c r="N193" s="136"/>
      <c r="O193" s="859" t="s">
        <v>68</v>
      </c>
      <c r="P193" s="855"/>
      <c r="Q193" s="855"/>
      <c r="R193" s="855"/>
      <c r="S193" s="855"/>
      <c r="T193" s="856"/>
      <c r="U193" s="857"/>
      <c r="V193" s="114"/>
      <c r="W193" s="114"/>
      <c r="X193" s="114"/>
      <c r="Y193" s="114"/>
      <c r="Z193" s="115"/>
    </row>
    <row r="194" ht="15.75" customHeight="1">
      <c r="A194" s="140">
        <v>193.0</v>
      </c>
      <c r="B194" s="140">
        <v>193.0</v>
      </c>
      <c r="C194" s="140">
        <v>45.0</v>
      </c>
      <c r="D194" s="22" t="s">
        <v>862</v>
      </c>
      <c r="E194" s="22" t="s">
        <v>4160</v>
      </c>
      <c r="F194" s="22" t="s">
        <v>4160</v>
      </c>
      <c r="G194" s="22" t="s">
        <v>4160</v>
      </c>
      <c r="H194" s="853" t="s">
        <v>2021</v>
      </c>
      <c r="I194" s="724">
        <v>2.0</v>
      </c>
      <c r="J194" s="31" t="s">
        <v>64</v>
      </c>
      <c r="K194" s="31" t="s">
        <v>55</v>
      </c>
      <c r="L194" s="136"/>
      <c r="M194" s="140">
        <v>30997.0</v>
      </c>
      <c r="N194" s="4" t="s">
        <v>196</v>
      </c>
      <c r="O194" s="854">
        <v>1.0</v>
      </c>
      <c r="P194" s="855"/>
      <c r="Q194" s="855"/>
      <c r="R194" s="855"/>
      <c r="S194" s="855"/>
      <c r="T194" s="856"/>
      <c r="U194" s="857"/>
      <c r="V194" s="114"/>
      <c r="W194" s="114"/>
      <c r="X194" s="114"/>
      <c r="Y194" s="114"/>
      <c r="Z194" s="115"/>
    </row>
    <row r="195" ht="15.75" customHeight="1">
      <c r="A195" s="140">
        <v>194.0</v>
      </c>
      <c r="B195" s="140">
        <v>194.0</v>
      </c>
      <c r="C195" s="140">
        <v>45.0</v>
      </c>
      <c r="D195" s="22" t="s">
        <v>862</v>
      </c>
      <c r="E195" s="22" t="s">
        <v>4162</v>
      </c>
      <c r="F195" s="22" t="s">
        <v>4163</v>
      </c>
      <c r="G195" s="22" t="s">
        <v>4164</v>
      </c>
      <c r="H195" s="853" t="s">
        <v>2021</v>
      </c>
      <c r="I195" s="724">
        <v>2.0</v>
      </c>
      <c r="J195" s="31" t="s">
        <v>64</v>
      </c>
      <c r="K195" s="31" t="s">
        <v>55</v>
      </c>
      <c r="L195" s="136"/>
      <c r="M195" s="140">
        <v>204.0</v>
      </c>
      <c r="N195" s="136"/>
      <c r="O195" s="854">
        <v>1.0</v>
      </c>
      <c r="P195" s="855"/>
      <c r="Q195" s="855"/>
      <c r="R195" s="855"/>
      <c r="S195" s="855"/>
      <c r="T195" s="856"/>
      <c r="U195" s="857"/>
      <c r="V195" s="114"/>
      <c r="W195" s="114"/>
      <c r="X195" s="114"/>
      <c r="Y195" s="114"/>
      <c r="Z195" s="115"/>
    </row>
    <row r="196" ht="15.75" customHeight="1">
      <c r="A196" s="140">
        <v>195.0</v>
      </c>
      <c r="B196" s="140">
        <v>195.0</v>
      </c>
      <c r="C196" s="140">
        <v>46.0</v>
      </c>
      <c r="D196" s="22" t="s">
        <v>4165</v>
      </c>
      <c r="E196" s="22" t="s">
        <v>4166</v>
      </c>
      <c r="F196" s="22" t="s">
        <v>4166</v>
      </c>
      <c r="G196" s="22" t="s">
        <v>4166</v>
      </c>
      <c r="H196" s="853" t="s">
        <v>2021</v>
      </c>
      <c r="I196" s="724">
        <v>3.0</v>
      </c>
      <c r="J196" s="31" t="s">
        <v>1994</v>
      </c>
      <c r="K196" s="31" t="s">
        <v>65</v>
      </c>
      <c r="L196" s="136"/>
      <c r="M196" s="140">
        <v>0.0</v>
      </c>
      <c r="N196" s="136"/>
      <c r="O196" s="854">
        <v>1.0</v>
      </c>
      <c r="P196" s="855"/>
      <c r="Q196" s="855"/>
      <c r="R196" s="855"/>
      <c r="S196" s="855"/>
      <c r="T196" s="856"/>
      <c r="U196" s="857"/>
      <c r="V196" s="114"/>
      <c r="W196" s="114"/>
      <c r="X196" s="114"/>
      <c r="Y196" s="114"/>
      <c r="Z196" s="115"/>
    </row>
    <row r="197" ht="15.75" customHeight="1">
      <c r="A197" s="140">
        <v>196.0</v>
      </c>
      <c r="B197" s="140">
        <v>196.0</v>
      </c>
      <c r="C197" s="140">
        <v>55.0</v>
      </c>
      <c r="D197" s="22" t="s">
        <v>2190</v>
      </c>
      <c r="E197" s="22" t="s">
        <v>4168</v>
      </c>
      <c r="F197" s="65" t="s">
        <v>4169</v>
      </c>
      <c r="G197" s="22" t="s">
        <v>4168</v>
      </c>
      <c r="H197" s="853" t="s">
        <v>2021</v>
      </c>
      <c r="I197" s="724">
        <v>3.0</v>
      </c>
      <c r="J197" s="31" t="s">
        <v>1994</v>
      </c>
      <c r="K197" s="31" t="s">
        <v>65</v>
      </c>
      <c r="L197" s="136"/>
      <c r="M197" s="140">
        <v>0.0</v>
      </c>
      <c r="N197" s="136"/>
      <c r="O197" s="854">
        <v>1.0</v>
      </c>
      <c r="P197" s="855"/>
      <c r="Q197" s="855"/>
      <c r="R197" s="855"/>
      <c r="S197" s="855"/>
      <c r="T197" s="856"/>
      <c r="U197" s="857"/>
      <c r="V197" s="114"/>
      <c r="W197" s="114"/>
      <c r="X197" s="114"/>
      <c r="Y197" s="114"/>
      <c r="Z197" s="115"/>
    </row>
    <row r="198" ht="15.75" customHeight="1">
      <c r="A198" s="140">
        <v>197.0</v>
      </c>
      <c r="B198" s="140">
        <v>197.0</v>
      </c>
      <c r="C198" s="140">
        <v>55.0</v>
      </c>
      <c r="D198" s="22" t="s">
        <v>2190</v>
      </c>
      <c r="E198" s="22" t="s">
        <v>4170</v>
      </c>
      <c r="F198" s="4" t="s">
        <v>4171</v>
      </c>
      <c r="G198" s="22" t="s">
        <v>4172</v>
      </c>
      <c r="H198" s="853" t="s">
        <v>4173</v>
      </c>
      <c r="I198" s="724">
        <v>2.0</v>
      </c>
      <c r="J198" s="31" t="s">
        <v>77</v>
      </c>
      <c r="K198" s="31" t="s">
        <v>55</v>
      </c>
      <c r="L198" s="136"/>
      <c r="M198" s="140">
        <v>615.0</v>
      </c>
      <c r="N198" s="136"/>
      <c r="O198" s="854">
        <v>1.0</v>
      </c>
      <c r="P198" s="855"/>
      <c r="Q198" s="855"/>
      <c r="R198" s="855"/>
      <c r="S198" s="855"/>
      <c r="T198" s="856"/>
      <c r="U198" s="857"/>
      <c r="V198" s="114"/>
      <c r="W198" s="114"/>
      <c r="X198" s="114"/>
      <c r="Y198" s="114"/>
      <c r="Z198" s="115"/>
    </row>
    <row r="199" ht="15.75" customHeight="1">
      <c r="A199" s="140">
        <v>198.0</v>
      </c>
      <c r="B199" s="140">
        <v>198.0</v>
      </c>
      <c r="C199" s="140">
        <v>56.0</v>
      </c>
      <c r="D199" s="22" t="s">
        <v>851</v>
      </c>
      <c r="E199" s="22" t="s">
        <v>4174</v>
      </c>
      <c r="F199" s="4" t="s">
        <v>4174</v>
      </c>
      <c r="G199" s="22" t="s">
        <v>4174</v>
      </c>
      <c r="H199" s="853" t="s">
        <v>4175</v>
      </c>
      <c r="I199" s="724">
        <v>3.0</v>
      </c>
      <c r="J199" s="31" t="s">
        <v>1994</v>
      </c>
      <c r="K199" s="31" t="s">
        <v>65</v>
      </c>
      <c r="L199" s="136"/>
      <c r="M199" s="140">
        <v>3004.0</v>
      </c>
      <c r="N199" s="4" t="s">
        <v>196</v>
      </c>
      <c r="O199" s="854">
        <v>1.0</v>
      </c>
      <c r="P199" s="855"/>
      <c r="Q199" s="855"/>
      <c r="R199" s="855"/>
      <c r="S199" s="855"/>
      <c r="T199" s="856"/>
      <c r="U199" s="857"/>
      <c r="V199" s="114"/>
      <c r="W199" s="114"/>
      <c r="X199" s="114"/>
      <c r="Y199" s="114"/>
      <c r="Z199" s="115"/>
    </row>
    <row r="200" ht="15.75" customHeight="1">
      <c r="A200" s="140">
        <v>199.0</v>
      </c>
      <c r="B200" s="140">
        <v>199.0</v>
      </c>
      <c r="C200" s="140">
        <v>56.0</v>
      </c>
      <c r="D200" s="22" t="s">
        <v>851</v>
      </c>
      <c r="E200" s="22" t="s">
        <v>4174</v>
      </c>
      <c r="F200" s="4" t="s">
        <v>4174</v>
      </c>
      <c r="G200" s="22" t="s">
        <v>4174</v>
      </c>
      <c r="H200" s="853" t="s">
        <v>4178</v>
      </c>
      <c r="I200" s="724">
        <v>2.0</v>
      </c>
      <c r="J200" s="31" t="s">
        <v>54</v>
      </c>
      <c r="K200" s="31" t="s">
        <v>55</v>
      </c>
      <c r="L200" s="136"/>
      <c r="M200" s="140">
        <v>3004.0</v>
      </c>
      <c r="N200" s="4" t="s">
        <v>196</v>
      </c>
      <c r="O200" s="859" t="s">
        <v>68</v>
      </c>
      <c r="P200" s="855"/>
      <c r="Q200" s="855"/>
      <c r="R200" s="855"/>
      <c r="S200" s="855"/>
      <c r="T200" s="856"/>
      <c r="U200" s="857"/>
      <c r="V200" s="114"/>
      <c r="W200" s="114"/>
      <c r="X200" s="114"/>
      <c r="Y200" s="114"/>
      <c r="Z200" s="115"/>
    </row>
    <row r="201" ht="15.75" customHeight="1">
      <c r="A201" s="140">
        <v>200.0</v>
      </c>
      <c r="B201" s="140">
        <v>200.0</v>
      </c>
      <c r="C201" s="140">
        <v>56.0</v>
      </c>
      <c r="D201" s="22" t="s">
        <v>851</v>
      </c>
      <c r="E201" s="22" t="s">
        <v>4174</v>
      </c>
      <c r="F201" s="4" t="s">
        <v>4174</v>
      </c>
      <c r="G201" s="22" t="s">
        <v>4174</v>
      </c>
      <c r="H201" s="853" t="s">
        <v>4179</v>
      </c>
      <c r="I201" s="724">
        <v>3.0</v>
      </c>
      <c r="J201" s="31" t="s">
        <v>1994</v>
      </c>
      <c r="K201" s="31" t="s">
        <v>65</v>
      </c>
      <c r="L201" s="136"/>
      <c r="M201" s="140">
        <v>3004.0</v>
      </c>
      <c r="N201" s="4" t="s">
        <v>196</v>
      </c>
      <c r="O201" s="859" t="s">
        <v>68</v>
      </c>
      <c r="P201" s="855"/>
      <c r="Q201" s="855"/>
      <c r="R201" s="855"/>
      <c r="S201" s="855"/>
      <c r="T201" s="856"/>
      <c r="U201" s="857"/>
      <c r="V201" s="114"/>
      <c r="W201" s="114"/>
      <c r="X201" s="114"/>
      <c r="Y201" s="114"/>
      <c r="Z201" s="115"/>
    </row>
    <row r="202" ht="15.75" customHeight="1">
      <c r="A202" s="140">
        <v>201.0</v>
      </c>
      <c r="B202" s="140">
        <v>201.0</v>
      </c>
      <c r="C202" s="140">
        <v>56.0</v>
      </c>
      <c r="D202" s="22" t="s">
        <v>851</v>
      </c>
      <c r="E202" s="31" t="s">
        <v>4180</v>
      </c>
      <c r="F202" s="133" t="s">
        <v>4181</v>
      </c>
      <c r="G202" s="31" t="s">
        <v>4182</v>
      </c>
      <c r="H202" s="853" t="s">
        <v>2021</v>
      </c>
      <c r="I202" s="724">
        <v>1.0</v>
      </c>
      <c r="J202" s="31" t="s">
        <v>77</v>
      </c>
      <c r="K202" s="31" t="s">
        <v>55</v>
      </c>
      <c r="L202" s="136"/>
      <c r="M202" s="140">
        <v>1945.0</v>
      </c>
      <c r="N202" s="136"/>
      <c r="O202" s="854">
        <v>1.0</v>
      </c>
      <c r="P202" s="855"/>
      <c r="Q202" s="855"/>
      <c r="R202" s="855"/>
      <c r="S202" s="855"/>
      <c r="T202" s="856"/>
      <c r="U202" s="857"/>
      <c r="V202" s="114"/>
      <c r="W202" s="114"/>
      <c r="X202" s="114"/>
      <c r="Y202" s="114"/>
      <c r="Z202" s="115"/>
    </row>
    <row r="203" ht="15.75" customHeight="1">
      <c r="A203" s="140">
        <v>202.0</v>
      </c>
      <c r="B203" s="140">
        <v>202.0</v>
      </c>
      <c r="C203" s="724">
        <v>57.0</v>
      </c>
      <c r="D203" s="31" t="s">
        <v>919</v>
      </c>
      <c r="E203" s="31" t="s">
        <v>4183</v>
      </c>
      <c r="F203" s="131" t="s">
        <v>4184</v>
      </c>
      <c r="G203" s="31" t="s">
        <v>4185</v>
      </c>
      <c r="H203" s="853" t="s">
        <v>3968</v>
      </c>
      <c r="I203" s="724">
        <v>3.0</v>
      </c>
      <c r="J203" s="31" t="s">
        <v>77</v>
      </c>
      <c r="K203" s="31" t="s">
        <v>55</v>
      </c>
      <c r="L203" s="136"/>
      <c r="M203" s="140">
        <v>0.0</v>
      </c>
      <c r="N203" s="136"/>
      <c r="O203" s="854">
        <v>1.0</v>
      </c>
      <c r="P203" s="855"/>
      <c r="Q203" s="855"/>
      <c r="R203" s="855"/>
      <c r="S203" s="855"/>
      <c r="T203" s="856"/>
      <c r="U203" s="857"/>
      <c r="V203" s="114"/>
      <c r="W203" s="114"/>
      <c r="X203" s="114"/>
      <c r="Y203" s="114"/>
      <c r="Z203" s="115"/>
    </row>
    <row r="204" ht="15.75" customHeight="1">
      <c r="A204" s="140">
        <v>203.0</v>
      </c>
      <c r="B204" s="140">
        <v>203.0</v>
      </c>
      <c r="C204" s="724">
        <v>76.0</v>
      </c>
      <c r="D204" s="31" t="s">
        <v>1379</v>
      </c>
      <c r="E204" s="31" t="s">
        <v>4186</v>
      </c>
      <c r="F204" s="133" t="s">
        <v>4187</v>
      </c>
      <c r="G204" s="31" t="s">
        <v>4188</v>
      </c>
      <c r="H204" s="853" t="s">
        <v>2021</v>
      </c>
      <c r="I204" s="724">
        <v>2.0</v>
      </c>
      <c r="J204" s="31" t="s">
        <v>64</v>
      </c>
      <c r="K204" s="31" t="s">
        <v>55</v>
      </c>
      <c r="L204" s="136"/>
      <c r="M204" s="140">
        <v>0.0</v>
      </c>
      <c r="N204" s="136"/>
      <c r="O204" s="854">
        <v>1.0</v>
      </c>
      <c r="P204" s="855"/>
      <c r="Q204" s="855"/>
      <c r="R204" s="855"/>
      <c r="S204" s="855"/>
      <c r="T204" s="856"/>
      <c r="U204" s="857"/>
      <c r="V204" s="114"/>
      <c r="W204" s="114"/>
      <c r="X204" s="114"/>
      <c r="Y204" s="114"/>
      <c r="Z204" s="115"/>
    </row>
    <row r="205" ht="15.75" customHeight="1">
      <c r="A205" s="140">
        <v>204.0</v>
      </c>
      <c r="B205" s="140">
        <v>204.0</v>
      </c>
      <c r="C205" s="724">
        <v>76.0</v>
      </c>
      <c r="D205" s="31" t="s">
        <v>1379</v>
      </c>
      <c r="E205" s="158" t="s">
        <v>4190</v>
      </c>
      <c r="F205" s="678"/>
      <c r="G205" s="133" t="s">
        <v>4191</v>
      </c>
      <c r="H205" s="853" t="s">
        <v>2021</v>
      </c>
      <c r="I205" s="724">
        <v>2.0</v>
      </c>
      <c r="J205" s="31" t="s">
        <v>77</v>
      </c>
      <c r="K205" s="31" t="s">
        <v>55</v>
      </c>
      <c r="L205" s="136"/>
      <c r="M205" s="140">
        <v>0.0</v>
      </c>
      <c r="N205" s="136"/>
      <c r="O205" s="854">
        <v>1.0</v>
      </c>
      <c r="P205" s="855"/>
      <c r="Q205" s="855"/>
      <c r="R205" s="855"/>
      <c r="S205" s="855"/>
      <c r="T205" s="856"/>
      <c r="U205" s="857"/>
      <c r="V205" s="114"/>
      <c r="W205" s="114"/>
      <c r="X205" s="114"/>
      <c r="Y205" s="114"/>
      <c r="Z205" s="115"/>
    </row>
    <row r="206" ht="15.75" customHeight="1">
      <c r="A206" s="140">
        <v>205.0</v>
      </c>
      <c r="B206" s="140">
        <v>205.0</v>
      </c>
      <c r="C206" s="724">
        <v>76.0</v>
      </c>
      <c r="D206" s="31" t="s">
        <v>1379</v>
      </c>
      <c r="E206" s="31" t="s">
        <v>4192</v>
      </c>
      <c r="F206" s="133" t="s">
        <v>4193</v>
      </c>
      <c r="G206" s="31" t="s">
        <v>4194</v>
      </c>
      <c r="H206" s="853" t="s">
        <v>2021</v>
      </c>
      <c r="I206" s="724">
        <v>2.0</v>
      </c>
      <c r="J206" s="31" t="s">
        <v>64</v>
      </c>
      <c r="K206" s="31" t="s">
        <v>55</v>
      </c>
      <c r="L206" s="136"/>
      <c r="M206" s="140">
        <v>0.0</v>
      </c>
      <c r="N206" s="136"/>
      <c r="O206" s="854">
        <v>1.0</v>
      </c>
      <c r="P206" s="855"/>
      <c r="Q206" s="855"/>
      <c r="R206" s="855"/>
      <c r="S206" s="855"/>
      <c r="T206" s="856"/>
      <c r="U206" s="857"/>
      <c r="V206" s="114"/>
      <c r="W206" s="114"/>
      <c r="X206" s="114"/>
      <c r="Y206" s="114"/>
      <c r="Z206" s="115"/>
    </row>
    <row r="207" ht="15.75" customHeight="1">
      <c r="A207" s="140">
        <v>206.0</v>
      </c>
      <c r="B207" s="140">
        <v>206.0</v>
      </c>
      <c r="C207" s="724">
        <v>53.0</v>
      </c>
      <c r="D207" s="31" t="s">
        <v>2884</v>
      </c>
      <c r="E207" s="31" t="s">
        <v>4195</v>
      </c>
      <c r="F207" s="133" t="s">
        <v>4196</v>
      </c>
      <c r="G207" s="31" t="s">
        <v>4197</v>
      </c>
      <c r="H207" s="853" t="s">
        <v>2021</v>
      </c>
      <c r="I207" s="724">
        <v>3.0</v>
      </c>
      <c r="J207" s="31" t="s">
        <v>1994</v>
      </c>
      <c r="K207" s="31" t="s">
        <v>65</v>
      </c>
      <c r="L207" s="136"/>
      <c r="M207" s="140">
        <v>0.0</v>
      </c>
      <c r="N207" s="136"/>
      <c r="O207" s="854">
        <v>1.0</v>
      </c>
      <c r="P207" s="855"/>
      <c r="Q207" s="855"/>
      <c r="R207" s="855"/>
      <c r="S207" s="855"/>
      <c r="T207" s="856"/>
      <c r="U207" s="857"/>
      <c r="V207" s="114"/>
      <c r="W207" s="114"/>
      <c r="X207" s="114"/>
      <c r="Y207" s="114"/>
      <c r="Z207" s="115"/>
    </row>
    <row r="208" ht="15.75" customHeight="1">
      <c r="A208" s="136"/>
      <c r="B208" s="292">
        <v>42.0</v>
      </c>
      <c r="C208" s="136"/>
      <c r="D208" s="136"/>
      <c r="E208" s="100" t="s">
        <v>5071</v>
      </c>
      <c r="F208" s="136"/>
      <c r="G208" s="136"/>
      <c r="H208" s="136"/>
      <c r="I208" s="136"/>
      <c r="J208" s="136"/>
      <c r="K208" s="136"/>
      <c r="L208" s="4" t="s">
        <v>52</v>
      </c>
      <c r="M208" s="140">
        <v>36471.2</v>
      </c>
      <c r="N208" s="136"/>
      <c r="O208" s="854">
        <v>1.0</v>
      </c>
      <c r="P208" s="855"/>
      <c r="Q208" s="855"/>
      <c r="R208" s="855"/>
      <c r="S208" s="855"/>
      <c r="T208" s="856"/>
      <c r="U208" s="857"/>
      <c r="V208" s="114"/>
      <c r="W208" s="114"/>
      <c r="X208" s="114"/>
      <c r="Y208" s="114"/>
      <c r="Z208" s="115"/>
    </row>
    <row r="209" ht="15.75" customHeight="1">
      <c r="A209" s="136"/>
      <c r="B209" s="292">
        <v>45.0</v>
      </c>
      <c r="C209" s="136"/>
      <c r="D209" s="136"/>
      <c r="E209" s="100" t="s">
        <v>5072</v>
      </c>
      <c r="F209" s="136"/>
      <c r="G209" s="136"/>
      <c r="H209" s="136"/>
      <c r="I209" s="136"/>
      <c r="J209" s="136"/>
      <c r="K209" s="136"/>
      <c r="L209" s="4" t="s">
        <v>52</v>
      </c>
      <c r="M209" s="140">
        <v>31201.0</v>
      </c>
      <c r="N209" s="4" t="s">
        <v>196</v>
      </c>
      <c r="O209" s="854">
        <v>1.0</v>
      </c>
      <c r="P209" s="855"/>
      <c r="Q209" s="855"/>
      <c r="R209" s="855"/>
      <c r="S209" s="855"/>
      <c r="T209" s="856"/>
      <c r="U209" s="857"/>
      <c r="V209" s="114"/>
      <c r="W209" s="114"/>
      <c r="X209" s="114"/>
      <c r="Y209" s="114"/>
      <c r="Z209" s="115"/>
    </row>
    <row r="210" ht="15.75" customHeight="1">
      <c r="A210" s="136"/>
      <c r="B210" s="140">
        <v>34.0</v>
      </c>
      <c r="C210" s="136"/>
      <c r="D210" s="136"/>
      <c r="E210" s="415" t="s">
        <v>5073</v>
      </c>
      <c r="F210" s="136"/>
      <c r="G210" s="136"/>
      <c r="H210" s="136"/>
      <c r="I210" s="136"/>
      <c r="J210" s="136"/>
      <c r="K210" s="136"/>
      <c r="L210" s="4" t="s">
        <v>52</v>
      </c>
      <c r="M210" s="140">
        <v>77453.0</v>
      </c>
      <c r="N210" s="4" t="s">
        <v>196</v>
      </c>
      <c r="O210" s="854">
        <v>1.0</v>
      </c>
      <c r="P210" s="855"/>
      <c r="Q210" s="855"/>
      <c r="R210" s="855"/>
      <c r="S210" s="855"/>
      <c r="T210" s="856"/>
      <c r="U210" s="857"/>
      <c r="V210" s="114"/>
      <c r="W210" s="114"/>
      <c r="X210" s="114"/>
      <c r="Y210" s="114"/>
      <c r="Z210" s="115"/>
    </row>
    <row r="211" ht="15.75" customHeight="1">
      <c r="A211" s="136"/>
      <c r="B211" s="292">
        <v>37.0</v>
      </c>
      <c r="C211" s="136"/>
      <c r="D211" s="136"/>
      <c r="E211" s="242" t="s">
        <v>3930</v>
      </c>
      <c r="F211" s="136"/>
      <c r="G211" s="136"/>
      <c r="H211" s="136"/>
      <c r="I211" s="136"/>
      <c r="J211" s="136"/>
      <c r="K211" s="136"/>
      <c r="L211" s="4" t="s">
        <v>52</v>
      </c>
      <c r="M211" s="140">
        <v>153.0</v>
      </c>
      <c r="N211" s="136"/>
      <c r="O211" s="854">
        <v>1.0</v>
      </c>
      <c r="P211" s="855"/>
      <c r="Q211" s="855"/>
      <c r="R211" s="855"/>
      <c r="S211" s="855"/>
      <c r="T211" s="856"/>
      <c r="U211" s="857"/>
      <c r="V211" s="114"/>
      <c r="W211" s="114"/>
      <c r="X211" s="114"/>
      <c r="Y211" s="114"/>
      <c r="Z211" s="115"/>
    </row>
    <row r="212" ht="15.75" customHeight="1">
      <c r="A212" s="136"/>
      <c r="B212" s="136"/>
      <c r="C212" s="136"/>
      <c r="D212" s="136"/>
      <c r="E212" s="136"/>
      <c r="F212" s="136"/>
      <c r="G212" s="136"/>
      <c r="H212" s="136"/>
      <c r="I212" s="136"/>
      <c r="J212" s="136"/>
      <c r="K212" s="136"/>
      <c r="L212" s="136"/>
      <c r="M212" s="136"/>
      <c r="N212" s="136"/>
      <c r="O212" s="861"/>
      <c r="P212" s="855"/>
      <c r="Q212" s="855"/>
      <c r="R212" s="855"/>
      <c r="S212" s="855"/>
      <c r="T212" s="856"/>
      <c r="U212" s="857"/>
      <c r="V212" s="114"/>
      <c r="W212" s="114"/>
      <c r="X212" s="114"/>
      <c r="Y212" s="114"/>
      <c r="Z212" s="115"/>
    </row>
    <row r="213" ht="15.75" customHeight="1">
      <c r="A213" s="136"/>
      <c r="B213" s="136"/>
      <c r="C213" s="136"/>
      <c r="D213" s="136"/>
      <c r="E213" s="136"/>
      <c r="F213" s="136"/>
      <c r="G213" s="136"/>
      <c r="H213" s="136"/>
      <c r="I213" s="136"/>
      <c r="J213" s="136"/>
      <c r="K213" s="136"/>
      <c r="L213" s="136"/>
      <c r="M213" s="136"/>
      <c r="N213" s="136"/>
      <c r="O213" s="861"/>
      <c r="P213" s="855"/>
      <c r="Q213" s="855"/>
      <c r="R213" s="855"/>
      <c r="S213" s="855"/>
      <c r="T213" s="856"/>
      <c r="U213" s="857"/>
      <c r="V213" s="114"/>
      <c r="W213" s="114"/>
      <c r="X213" s="114"/>
      <c r="Y213" s="114"/>
      <c r="Z213" s="115"/>
    </row>
    <row r="214" ht="15.75" customHeight="1">
      <c r="A214" s="136"/>
      <c r="B214" s="136"/>
      <c r="C214" s="136"/>
      <c r="D214" s="136"/>
      <c r="E214" s="136"/>
      <c r="F214" s="136"/>
      <c r="G214" s="136"/>
      <c r="H214" s="136"/>
      <c r="I214" s="136"/>
      <c r="J214" s="136"/>
      <c r="K214" s="136"/>
      <c r="L214" s="136"/>
      <c r="M214" s="136"/>
      <c r="N214" s="136"/>
      <c r="O214" s="861"/>
      <c r="P214" s="855"/>
      <c r="Q214" s="855"/>
      <c r="R214" s="855"/>
      <c r="S214" s="855"/>
      <c r="T214" s="856"/>
      <c r="U214" s="857"/>
      <c r="V214" s="114"/>
      <c r="W214" s="114"/>
      <c r="X214" s="114"/>
      <c r="Y214" s="114"/>
      <c r="Z214" s="115"/>
    </row>
    <row r="215" ht="15.75" customHeight="1">
      <c r="A215" s="136"/>
      <c r="B215" s="136"/>
      <c r="C215" s="585" t="s">
        <v>959</v>
      </c>
      <c r="D215" s="862" t="s">
        <v>73</v>
      </c>
      <c r="E215" s="136"/>
      <c r="F215" s="136"/>
      <c r="G215" s="136"/>
      <c r="H215" s="140">
        <v>57.4</v>
      </c>
      <c r="I215" s="136"/>
      <c r="J215" s="136"/>
      <c r="K215" s="136"/>
      <c r="L215" s="136"/>
      <c r="M215" s="136"/>
      <c r="N215" s="136"/>
      <c r="O215" s="861"/>
      <c r="P215" s="855"/>
      <c r="Q215" s="855"/>
      <c r="R215" s="855"/>
      <c r="S215" s="855"/>
      <c r="T215" s="856"/>
      <c r="U215" s="857"/>
      <c r="V215" s="114"/>
      <c r="W215" s="114"/>
      <c r="X215" s="114"/>
      <c r="Y215" s="114"/>
      <c r="Z215" s="115"/>
    </row>
    <row r="216" ht="15.75" customHeight="1">
      <c r="A216" s="136"/>
      <c r="B216" s="136"/>
      <c r="C216" s="585" t="s">
        <v>984</v>
      </c>
      <c r="D216" s="585" t="s">
        <v>985</v>
      </c>
      <c r="E216" s="136"/>
      <c r="F216" s="136"/>
      <c r="G216" s="136"/>
      <c r="H216" s="140">
        <v>9934.4</v>
      </c>
      <c r="I216" s="136"/>
      <c r="J216" s="136"/>
      <c r="K216" s="136"/>
      <c r="L216" s="136"/>
      <c r="M216" s="136"/>
      <c r="N216" s="136"/>
      <c r="O216" s="861"/>
      <c r="P216" s="855"/>
      <c r="Q216" s="855"/>
      <c r="R216" s="855"/>
      <c r="S216" s="855"/>
      <c r="T216" s="856"/>
      <c r="U216" s="857"/>
      <c r="V216" s="114"/>
      <c r="W216" s="114"/>
      <c r="X216" s="114"/>
      <c r="Y216" s="114"/>
      <c r="Z216" s="115"/>
    </row>
    <row r="217" ht="15.75" customHeight="1">
      <c r="A217" s="136"/>
      <c r="B217" s="136"/>
      <c r="C217" s="4" t="s">
        <v>5074</v>
      </c>
      <c r="D217" s="78" t="s">
        <v>4161</v>
      </c>
      <c r="E217" s="136"/>
      <c r="F217" s="136"/>
      <c r="G217" s="136"/>
      <c r="H217" s="140">
        <v>30997.0</v>
      </c>
      <c r="I217" s="136"/>
      <c r="J217" s="136"/>
      <c r="K217" s="136"/>
      <c r="L217" s="136"/>
      <c r="M217" s="136"/>
      <c r="N217" s="136"/>
      <c r="O217" s="861"/>
      <c r="P217" s="855"/>
      <c r="Q217" s="855"/>
      <c r="R217" s="855"/>
      <c r="S217" s="855"/>
      <c r="T217" s="856"/>
      <c r="U217" s="857"/>
      <c r="V217" s="114"/>
      <c r="W217" s="114"/>
      <c r="X217" s="114"/>
      <c r="Y217" s="114"/>
      <c r="Z217" s="115"/>
    </row>
    <row r="218" ht="15.75" customHeight="1">
      <c r="A218" s="136"/>
      <c r="B218" s="136"/>
      <c r="C218" s="585" t="s">
        <v>4176</v>
      </c>
      <c r="D218" s="585" t="s">
        <v>4177</v>
      </c>
      <c r="E218" s="136"/>
      <c r="F218" s="136"/>
      <c r="G218" s="136"/>
      <c r="H218" s="140">
        <v>3004.0</v>
      </c>
      <c r="I218" s="136"/>
      <c r="J218" s="136"/>
      <c r="K218" s="136"/>
      <c r="L218" s="136"/>
      <c r="M218" s="136"/>
      <c r="N218" s="136"/>
      <c r="O218" s="861"/>
      <c r="P218" s="855"/>
      <c r="Q218" s="855"/>
      <c r="R218" s="855"/>
      <c r="S218" s="855"/>
      <c r="T218" s="856"/>
      <c r="U218" s="857"/>
      <c r="V218" s="114"/>
      <c r="W218" s="114"/>
      <c r="X218" s="114"/>
      <c r="Y218" s="114"/>
      <c r="Z218" s="115"/>
    </row>
    <row r="219" ht="15.75" customHeight="1">
      <c r="A219" s="136"/>
      <c r="B219" s="136"/>
      <c r="C219" s="4" t="s">
        <v>5075</v>
      </c>
      <c r="D219" s="140">
        <v>77453.0</v>
      </c>
      <c r="E219" s="136"/>
      <c r="F219" s="136"/>
      <c r="G219" s="136"/>
      <c r="H219" s="140">
        <v>14253.0</v>
      </c>
      <c r="I219" s="136"/>
      <c r="J219" s="136"/>
      <c r="K219" s="136"/>
      <c r="L219" s="136"/>
      <c r="M219" s="136"/>
      <c r="N219" s="136"/>
      <c r="O219" s="861"/>
      <c r="P219" s="863"/>
      <c r="Q219" s="863"/>
      <c r="R219" s="863"/>
      <c r="S219" s="863"/>
      <c r="T219" s="864"/>
      <c r="U219" s="857"/>
      <c r="V219" s="114"/>
      <c r="W219" s="114"/>
      <c r="X219" s="114"/>
      <c r="Y219" s="114"/>
      <c r="Z219" s="115"/>
    </row>
    <row r="220" ht="15.75" customHeight="1">
      <c r="A220" s="628"/>
      <c r="B220" s="256"/>
      <c r="C220" s="256"/>
      <c r="D220" s="256"/>
      <c r="E220" s="256"/>
      <c r="F220" s="256"/>
      <c r="G220" s="256"/>
      <c r="H220" s="256"/>
      <c r="I220" s="256"/>
      <c r="J220" s="256"/>
      <c r="K220" s="256"/>
      <c r="L220" s="256"/>
      <c r="M220" s="256"/>
      <c r="N220" s="256"/>
      <c r="O220" s="256"/>
      <c r="P220" s="865"/>
      <c r="Q220" s="865"/>
      <c r="R220" s="865"/>
      <c r="S220" s="865"/>
      <c r="T220" s="865"/>
      <c r="U220" s="114"/>
      <c r="V220" s="114"/>
      <c r="W220" s="114"/>
      <c r="X220" s="114"/>
      <c r="Y220" s="114"/>
      <c r="Z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5"/>
    </row>
    <row r="365" ht="15.75" customHeight="1">
      <c r="A365" s="113"/>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5"/>
    </row>
    <row r="366" ht="15.75" customHeight="1">
      <c r="A366" s="113"/>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5"/>
    </row>
    <row r="367" ht="15.75" customHeight="1">
      <c r="A367" s="113"/>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5"/>
    </row>
    <row r="368" ht="15.75" customHeight="1">
      <c r="A368" s="113"/>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5"/>
    </row>
    <row r="369" ht="15.75" customHeight="1">
      <c r="A369" s="113"/>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5"/>
    </row>
    <row r="370" ht="15.75" customHeight="1">
      <c r="A370" s="113"/>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5"/>
    </row>
    <row r="371" ht="15.75" customHeight="1">
      <c r="A371" s="113"/>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5"/>
    </row>
    <row r="372" ht="15.75" customHeight="1">
      <c r="A372" s="113"/>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5"/>
    </row>
    <row r="373" ht="15.75" customHeight="1">
      <c r="A373" s="113"/>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5"/>
    </row>
    <row r="374" ht="15.75" customHeight="1">
      <c r="A374" s="113"/>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5"/>
    </row>
    <row r="375" ht="15.75" customHeight="1">
      <c r="A375" s="113"/>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5"/>
    </row>
    <row r="376" ht="15.75" customHeight="1">
      <c r="A376" s="113"/>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5"/>
    </row>
    <row r="377" ht="15.75" customHeight="1">
      <c r="A377" s="113"/>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5"/>
    </row>
    <row r="378" ht="15.75" customHeight="1">
      <c r="A378" s="113"/>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5"/>
    </row>
    <row r="379" ht="15.75" customHeight="1">
      <c r="A379" s="113"/>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5"/>
    </row>
    <row r="380" ht="15.75" customHeight="1">
      <c r="A380" s="113"/>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5"/>
    </row>
    <row r="381" ht="15.75" customHeight="1">
      <c r="A381" s="113"/>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5"/>
    </row>
    <row r="382" ht="15.75" customHeight="1">
      <c r="A382" s="113"/>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5"/>
    </row>
    <row r="383" ht="15.75" customHeight="1">
      <c r="A383" s="113"/>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5"/>
    </row>
    <row r="384" ht="15.75" customHeight="1">
      <c r="A384" s="113"/>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5"/>
    </row>
    <row r="385" ht="15.75" customHeight="1">
      <c r="A385" s="113"/>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5"/>
    </row>
    <row r="386" ht="15.75" customHeight="1">
      <c r="A386" s="113"/>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5"/>
    </row>
    <row r="387" ht="15.75" customHeight="1">
      <c r="A387" s="113"/>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5"/>
    </row>
    <row r="388" ht="15.75" customHeight="1">
      <c r="A388" s="113"/>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5"/>
    </row>
    <row r="389" ht="15.75" customHeight="1">
      <c r="A389" s="113"/>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5"/>
    </row>
    <row r="390" ht="15.75" customHeight="1">
      <c r="A390" s="113"/>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5"/>
    </row>
    <row r="391" ht="15.75" customHeight="1">
      <c r="A391" s="113"/>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5"/>
    </row>
    <row r="392" ht="15.75" customHeight="1">
      <c r="A392" s="113"/>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5"/>
    </row>
    <row r="393" ht="15.75" customHeight="1">
      <c r="A393" s="113"/>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5"/>
    </row>
    <row r="394" ht="15.75" customHeight="1">
      <c r="A394" s="113"/>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5"/>
    </row>
    <row r="395" ht="15.75" customHeight="1">
      <c r="A395" s="113"/>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5"/>
    </row>
    <row r="396" ht="15.75" customHeight="1">
      <c r="A396" s="113"/>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5"/>
    </row>
    <row r="397" ht="15.75" customHeight="1">
      <c r="A397" s="113"/>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5"/>
    </row>
    <row r="398" ht="15.75" customHeight="1">
      <c r="A398" s="113"/>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5"/>
    </row>
    <row r="399" ht="15.75" customHeight="1">
      <c r="A399" s="113"/>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5"/>
    </row>
    <row r="400" ht="15.75" customHeight="1">
      <c r="A400" s="113"/>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5"/>
    </row>
    <row r="401" ht="15.75" customHeight="1">
      <c r="A401" s="113"/>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5"/>
    </row>
    <row r="402" ht="15.75" customHeight="1">
      <c r="A402" s="113"/>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5"/>
    </row>
    <row r="403" ht="15.75" customHeight="1">
      <c r="A403" s="113"/>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5"/>
    </row>
    <row r="404" ht="15.75" customHeight="1">
      <c r="A404" s="113"/>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5"/>
    </row>
    <row r="405" ht="15.75" customHeight="1">
      <c r="A405" s="113"/>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5"/>
    </row>
    <row r="406" ht="15.75" customHeight="1">
      <c r="A406" s="113"/>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5"/>
    </row>
    <row r="407" ht="15.75" customHeight="1">
      <c r="A407" s="113"/>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5"/>
    </row>
    <row r="408" ht="15.75" customHeight="1">
      <c r="A408" s="113"/>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5"/>
    </row>
    <row r="409" ht="15.75" customHeight="1">
      <c r="A409" s="113"/>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5"/>
    </row>
    <row r="410" ht="15.75" customHeight="1">
      <c r="A410" s="113"/>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5"/>
    </row>
    <row r="411" ht="15.75" customHeight="1">
      <c r="A411" s="113"/>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5"/>
    </row>
    <row r="412" ht="15.75" customHeight="1">
      <c r="A412" s="113"/>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5"/>
    </row>
    <row r="413" ht="15.75" customHeight="1">
      <c r="A413" s="113"/>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5"/>
    </row>
    <row r="414" ht="15.75" customHeight="1">
      <c r="A414" s="113"/>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5"/>
    </row>
    <row r="415" ht="15.75" customHeight="1">
      <c r="A415" s="113"/>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5"/>
    </row>
    <row r="416" ht="15.75" customHeight="1">
      <c r="A416" s="113"/>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5"/>
    </row>
    <row r="417" ht="15.75" customHeight="1">
      <c r="A417" s="113"/>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5"/>
    </row>
    <row r="418" ht="15.75" customHeight="1">
      <c r="A418" s="113"/>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5"/>
    </row>
    <row r="419" ht="15.75" customHeight="1">
      <c r="A419" s="116"/>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8"/>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rintOptions/>
  <pageMargins bottom="0.75" footer="0.0" header="0.0" left="0.7" right="0.7" top="0.75"/>
  <pageSetup orientation="portrait"/>
  <headerFooter>
    <oddFooter>&amp;C000000000000&amp;P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17.38"/>
    <col customWidth="1" min="8" max="8" width="35.88"/>
    <col customWidth="1" min="9" max="26" width="8.88"/>
  </cols>
  <sheetData>
    <row r="1" ht="15.75" customHeight="1">
      <c r="A1" s="4" t="s">
        <v>4971</v>
      </c>
      <c r="B1" s="4" t="s">
        <v>4972</v>
      </c>
      <c r="C1" s="4" t="s">
        <v>4</v>
      </c>
      <c r="D1" s="22" t="s">
        <v>4973</v>
      </c>
      <c r="E1" s="847" t="s">
        <v>4974</v>
      </c>
      <c r="F1" s="22" t="s">
        <v>1012</v>
      </c>
      <c r="G1" s="847" t="s">
        <v>1971</v>
      </c>
      <c r="H1" s="847" t="s">
        <v>11</v>
      </c>
      <c r="I1" s="847" t="s">
        <v>14</v>
      </c>
      <c r="J1" s="847" t="s">
        <v>15</v>
      </c>
      <c r="K1" s="847" t="s">
        <v>16</v>
      </c>
      <c r="L1" s="848" t="s">
        <v>33</v>
      </c>
      <c r="M1" s="7" t="s">
        <v>1972</v>
      </c>
      <c r="N1" s="7" t="s">
        <v>2237</v>
      </c>
      <c r="O1" s="7" t="s">
        <v>1975</v>
      </c>
      <c r="P1" s="260"/>
      <c r="Q1" s="111"/>
      <c r="R1" s="111"/>
      <c r="S1" s="111"/>
      <c r="T1" s="111"/>
      <c r="U1" s="111"/>
      <c r="V1" s="111"/>
      <c r="W1" s="111"/>
      <c r="X1" s="111"/>
      <c r="Y1" s="111"/>
      <c r="Z1" s="112"/>
    </row>
    <row r="2" ht="15.75" customHeight="1">
      <c r="A2" s="140">
        <v>1.0</v>
      </c>
      <c r="B2" s="140">
        <v>1.0</v>
      </c>
      <c r="C2" s="140">
        <v>23.0</v>
      </c>
      <c r="D2" s="22" t="s">
        <v>1987</v>
      </c>
      <c r="E2" s="22" t="s">
        <v>4975</v>
      </c>
      <c r="F2" s="4" t="s">
        <v>4976</v>
      </c>
      <c r="G2" s="22" t="s">
        <v>4977</v>
      </c>
      <c r="H2" s="853" t="s">
        <v>4978</v>
      </c>
      <c r="I2" s="724">
        <v>2.0</v>
      </c>
      <c r="J2" s="31" t="s">
        <v>77</v>
      </c>
      <c r="K2" s="31" t="s">
        <v>93</v>
      </c>
      <c r="L2" s="31" t="s">
        <v>52</v>
      </c>
      <c r="M2" s="140">
        <v>4424.0</v>
      </c>
      <c r="N2" s="31" t="s">
        <v>4979</v>
      </c>
      <c r="O2" s="140">
        <v>1.0</v>
      </c>
      <c r="P2" s="265"/>
      <c r="Q2" s="114"/>
      <c r="R2" s="114"/>
      <c r="S2" s="114"/>
      <c r="T2" s="114"/>
      <c r="U2" s="114"/>
      <c r="V2" s="114"/>
      <c r="W2" s="114"/>
      <c r="X2" s="114"/>
      <c r="Y2" s="114"/>
      <c r="Z2" s="115"/>
    </row>
    <row r="3" ht="15.75" customHeight="1">
      <c r="A3" s="140">
        <v>2.0</v>
      </c>
      <c r="B3" s="140">
        <v>2.0</v>
      </c>
      <c r="C3" s="140">
        <v>23.0</v>
      </c>
      <c r="D3" s="22" t="s">
        <v>1987</v>
      </c>
      <c r="E3" s="22" t="s">
        <v>4975</v>
      </c>
      <c r="F3" s="4" t="s">
        <v>4976</v>
      </c>
      <c r="G3" s="22" t="s">
        <v>4977</v>
      </c>
      <c r="H3" s="853" t="s">
        <v>4980</v>
      </c>
      <c r="I3" s="724">
        <v>1.0</v>
      </c>
      <c r="J3" s="31" t="s">
        <v>77</v>
      </c>
      <c r="K3" s="31" t="s">
        <v>55</v>
      </c>
      <c r="L3" s="31" t="s">
        <v>52</v>
      </c>
      <c r="M3" s="140">
        <v>4424.0</v>
      </c>
      <c r="N3" s="31" t="s">
        <v>4979</v>
      </c>
      <c r="O3" s="31" t="s">
        <v>68</v>
      </c>
      <c r="P3" s="265"/>
      <c r="Q3" s="114"/>
      <c r="R3" s="114"/>
      <c r="S3" s="114"/>
      <c r="T3" s="114"/>
      <c r="U3" s="114"/>
      <c r="V3" s="114"/>
      <c r="W3" s="114"/>
      <c r="X3" s="114"/>
      <c r="Y3" s="114"/>
      <c r="Z3" s="115"/>
    </row>
    <row r="4" ht="15.75" customHeight="1">
      <c r="A4" s="140">
        <v>3.0</v>
      </c>
      <c r="B4" s="140">
        <v>3.0</v>
      </c>
      <c r="C4" s="140">
        <v>23.0</v>
      </c>
      <c r="D4" s="22" t="s">
        <v>1987</v>
      </c>
      <c r="E4" s="22" t="s">
        <v>4975</v>
      </c>
      <c r="F4" s="4" t="s">
        <v>4976</v>
      </c>
      <c r="G4" s="22" t="s">
        <v>4977</v>
      </c>
      <c r="H4" s="853" t="s">
        <v>4981</v>
      </c>
      <c r="I4" s="724">
        <v>1.0</v>
      </c>
      <c r="J4" s="31" t="s">
        <v>54</v>
      </c>
      <c r="K4" s="31" t="s">
        <v>65</v>
      </c>
      <c r="L4" s="31" t="s">
        <v>52</v>
      </c>
      <c r="M4" s="140">
        <v>4424.0</v>
      </c>
      <c r="N4" s="31" t="s">
        <v>4979</v>
      </c>
      <c r="O4" s="31" t="s">
        <v>68</v>
      </c>
      <c r="P4" s="265"/>
      <c r="Q4" s="114"/>
      <c r="R4" s="114"/>
      <c r="S4" s="114"/>
      <c r="T4" s="114"/>
      <c r="U4" s="114"/>
      <c r="V4" s="114"/>
      <c r="W4" s="114"/>
      <c r="X4" s="114"/>
      <c r="Y4" s="114"/>
      <c r="Z4" s="115"/>
    </row>
    <row r="5" ht="15.75" customHeight="1">
      <c r="A5" s="140">
        <v>4.0</v>
      </c>
      <c r="B5" s="140">
        <v>4.0</v>
      </c>
      <c r="C5" s="140">
        <v>23.0</v>
      </c>
      <c r="D5" s="22" t="s">
        <v>1987</v>
      </c>
      <c r="E5" s="22" t="s">
        <v>4975</v>
      </c>
      <c r="F5" s="4" t="s">
        <v>4976</v>
      </c>
      <c r="G5" s="22" t="s">
        <v>4977</v>
      </c>
      <c r="H5" s="853" t="s">
        <v>4982</v>
      </c>
      <c r="I5" s="724">
        <v>1.0</v>
      </c>
      <c r="J5" s="31" t="s">
        <v>54</v>
      </c>
      <c r="K5" s="31" t="s">
        <v>65</v>
      </c>
      <c r="L5" s="31" t="s">
        <v>52</v>
      </c>
      <c r="M5" s="140">
        <v>4424.0</v>
      </c>
      <c r="N5" s="31" t="s">
        <v>4979</v>
      </c>
      <c r="O5" s="31" t="s">
        <v>68</v>
      </c>
      <c r="P5" s="265"/>
      <c r="Q5" s="114"/>
      <c r="R5" s="114"/>
      <c r="S5" s="114"/>
      <c r="T5" s="114"/>
      <c r="U5" s="114"/>
      <c r="V5" s="114"/>
      <c r="W5" s="114"/>
      <c r="X5" s="114"/>
      <c r="Y5" s="114"/>
      <c r="Z5" s="115"/>
    </row>
    <row r="6" ht="15.75" customHeight="1">
      <c r="A6" s="140">
        <v>5.0</v>
      </c>
      <c r="B6" s="140">
        <v>5.0</v>
      </c>
      <c r="C6" s="140">
        <v>23.0</v>
      </c>
      <c r="D6" s="22" t="s">
        <v>1987</v>
      </c>
      <c r="E6" s="22" t="s">
        <v>4975</v>
      </c>
      <c r="F6" s="4" t="s">
        <v>4976</v>
      </c>
      <c r="G6" s="22" t="s">
        <v>4977</v>
      </c>
      <c r="H6" s="853" t="s">
        <v>4983</v>
      </c>
      <c r="I6" s="724">
        <v>1.0</v>
      </c>
      <c r="J6" s="31" t="s">
        <v>54</v>
      </c>
      <c r="K6" s="31" t="s">
        <v>65</v>
      </c>
      <c r="L6" s="31" t="s">
        <v>52</v>
      </c>
      <c r="M6" s="140">
        <v>4424.0</v>
      </c>
      <c r="N6" s="31" t="s">
        <v>4979</v>
      </c>
      <c r="O6" s="31" t="s">
        <v>68</v>
      </c>
      <c r="P6" s="265"/>
      <c r="Q6" s="114"/>
      <c r="R6" s="114"/>
      <c r="S6" s="114"/>
      <c r="T6" s="114"/>
      <c r="U6" s="114"/>
      <c r="V6" s="114"/>
      <c r="W6" s="114"/>
      <c r="X6" s="114"/>
      <c r="Y6" s="114"/>
      <c r="Z6" s="115"/>
    </row>
    <row r="7" ht="15.75" customHeight="1">
      <c r="A7" s="140">
        <v>6.0</v>
      </c>
      <c r="B7" s="140">
        <v>6.0</v>
      </c>
      <c r="C7" s="140">
        <v>23.0</v>
      </c>
      <c r="D7" s="22" t="s">
        <v>1987</v>
      </c>
      <c r="E7" s="22" t="s">
        <v>4975</v>
      </c>
      <c r="F7" s="4" t="s">
        <v>4976</v>
      </c>
      <c r="G7" s="22" t="s">
        <v>4977</v>
      </c>
      <c r="H7" s="853" t="s">
        <v>4984</v>
      </c>
      <c r="I7" s="724">
        <v>1.0</v>
      </c>
      <c r="J7" s="31" t="s">
        <v>54</v>
      </c>
      <c r="K7" s="31" t="s">
        <v>65</v>
      </c>
      <c r="L7" s="31" t="s">
        <v>52</v>
      </c>
      <c r="M7" s="140">
        <v>4424.0</v>
      </c>
      <c r="N7" s="31" t="s">
        <v>4979</v>
      </c>
      <c r="O7" s="31" t="s">
        <v>68</v>
      </c>
      <c r="P7" s="265"/>
      <c r="Q7" s="114"/>
      <c r="R7" s="114"/>
      <c r="S7" s="114"/>
      <c r="T7" s="114"/>
      <c r="U7" s="114"/>
      <c r="V7" s="114"/>
      <c r="W7" s="114"/>
      <c r="X7" s="114"/>
      <c r="Y7" s="114"/>
      <c r="Z7" s="115"/>
    </row>
    <row r="8" ht="15.75" customHeight="1">
      <c r="A8" s="140">
        <v>7.0</v>
      </c>
      <c r="B8" s="140">
        <v>7.0</v>
      </c>
      <c r="C8" s="140">
        <v>23.0</v>
      </c>
      <c r="D8" s="22" t="s">
        <v>1987</v>
      </c>
      <c r="E8" s="22" t="s">
        <v>4975</v>
      </c>
      <c r="F8" s="4" t="s">
        <v>4976</v>
      </c>
      <c r="G8" s="22" t="s">
        <v>4977</v>
      </c>
      <c r="H8" s="853" t="s">
        <v>4985</v>
      </c>
      <c r="I8" s="724">
        <v>1.0</v>
      </c>
      <c r="J8" s="31" t="s">
        <v>54</v>
      </c>
      <c r="K8" s="31" t="s">
        <v>65</v>
      </c>
      <c r="L8" s="31" t="s">
        <v>52</v>
      </c>
      <c r="M8" s="140">
        <v>4424.0</v>
      </c>
      <c r="N8" s="31" t="s">
        <v>4979</v>
      </c>
      <c r="O8" s="31" t="s">
        <v>68</v>
      </c>
      <c r="P8" s="265"/>
      <c r="Q8" s="114"/>
      <c r="R8" s="114"/>
      <c r="S8" s="114"/>
      <c r="T8" s="114"/>
      <c r="U8" s="114"/>
      <c r="V8" s="114"/>
      <c r="W8" s="114"/>
      <c r="X8" s="114"/>
      <c r="Y8" s="114"/>
      <c r="Z8" s="115"/>
    </row>
    <row r="9" ht="15.75" customHeight="1">
      <c r="A9" s="140">
        <v>8.0</v>
      </c>
      <c r="B9" s="140">
        <v>8.0</v>
      </c>
      <c r="C9" s="140">
        <v>23.0</v>
      </c>
      <c r="D9" s="22" t="s">
        <v>1987</v>
      </c>
      <c r="E9" s="22" t="s">
        <v>4975</v>
      </c>
      <c r="F9" s="4" t="s">
        <v>4976</v>
      </c>
      <c r="G9" s="22" t="s">
        <v>4977</v>
      </c>
      <c r="H9" s="853" t="s">
        <v>4986</v>
      </c>
      <c r="I9" s="724">
        <v>1.0</v>
      </c>
      <c r="J9" s="31" t="s">
        <v>54</v>
      </c>
      <c r="K9" s="31" t="s">
        <v>65</v>
      </c>
      <c r="L9" s="31" t="s">
        <v>52</v>
      </c>
      <c r="M9" s="140">
        <v>4424.0</v>
      </c>
      <c r="N9" s="31" t="s">
        <v>4979</v>
      </c>
      <c r="O9" s="31" t="s">
        <v>68</v>
      </c>
      <c r="P9" s="265"/>
      <c r="Q9" s="114"/>
      <c r="R9" s="114"/>
      <c r="S9" s="114"/>
      <c r="T9" s="114"/>
      <c r="U9" s="114"/>
      <c r="V9" s="114"/>
      <c r="W9" s="114"/>
      <c r="X9" s="114"/>
      <c r="Y9" s="114"/>
      <c r="Z9" s="115"/>
    </row>
    <row r="10" ht="15.75" customHeight="1">
      <c r="A10" s="140">
        <v>9.0</v>
      </c>
      <c r="B10" s="140">
        <v>9.0</v>
      </c>
      <c r="C10" s="140">
        <v>23.0</v>
      </c>
      <c r="D10" s="22" t="s">
        <v>1987</v>
      </c>
      <c r="E10" s="22" t="s">
        <v>4975</v>
      </c>
      <c r="F10" s="4" t="s">
        <v>4976</v>
      </c>
      <c r="G10" s="22" t="s">
        <v>4977</v>
      </c>
      <c r="H10" s="853" t="s">
        <v>4987</v>
      </c>
      <c r="I10" s="724">
        <v>1.0</v>
      </c>
      <c r="J10" s="31" t="s">
        <v>54</v>
      </c>
      <c r="K10" s="31" t="s">
        <v>65</v>
      </c>
      <c r="L10" s="31" t="s">
        <v>52</v>
      </c>
      <c r="M10" s="140">
        <v>4424.0</v>
      </c>
      <c r="N10" s="31" t="s">
        <v>4979</v>
      </c>
      <c r="O10" s="31" t="s">
        <v>68</v>
      </c>
      <c r="P10" s="265"/>
      <c r="Q10" s="114"/>
      <c r="R10" s="114"/>
      <c r="S10" s="114"/>
      <c r="T10" s="114"/>
      <c r="U10" s="114"/>
      <c r="V10" s="114"/>
      <c r="W10" s="114"/>
      <c r="X10" s="114"/>
      <c r="Y10" s="114"/>
      <c r="Z10" s="115"/>
    </row>
    <row r="11" ht="15.75" customHeight="1">
      <c r="A11" s="140">
        <v>10.0</v>
      </c>
      <c r="B11" s="140">
        <v>10.0</v>
      </c>
      <c r="C11" s="140">
        <v>23.0</v>
      </c>
      <c r="D11" s="22" t="s">
        <v>1987</v>
      </c>
      <c r="E11" s="22" t="s">
        <v>4975</v>
      </c>
      <c r="F11" s="4" t="s">
        <v>4976</v>
      </c>
      <c r="G11" s="22" t="s">
        <v>4977</v>
      </c>
      <c r="H11" s="853" t="s">
        <v>4988</v>
      </c>
      <c r="I11" s="724">
        <v>1.0</v>
      </c>
      <c r="J11" s="31" t="s">
        <v>64</v>
      </c>
      <c r="K11" s="31" t="s">
        <v>65</v>
      </c>
      <c r="L11" s="31" t="s">
        <v>52</v>
      </c>
      <c r="M11" s="140">
        <v>4424.0</v>
      </c>
      <c r="N11" s="31" t="s">
        <v>4979</v>
      </c>
      <c r="O11" s="31" t="s">
        <v>68</v>
      </c>
      <c r="P11" s="265"/>
      <c r="Q11" s="114"/>
      <c r="R11" s="114"/>
      <c r="S11" s="114"/>
      <c r="T11" s="114"/>
      <c r="U11" s="114"/>
      <c r="V11" s="114"/>
      <c r="W11" s="114"/>
      <c r="X11" s="114"/>
      <c r="Y11" s="114"/>
      <c r="Z11" s="115"/>
    </row>
    <row r="12" ht="15.75" customHeight="1">
      <c r="A12" s="140">
        <v>11.0</v>
      </c>
      <c r="B12" s="140">
        <v>11.0</v>
      </c>
      <c r="C12" s="140">
        <v>23.0</v>
      </c>
      <c r="D12" s="22" t="s">
        <v>1987</v>
      </c>
      <c r="E12" s="22" t="s">
        <v>4975</v>
      </c>
      <c r="F12" s="4" t="s">
        <v>4976</v>
      </c>
      <c r="G12" s="22" t="s">
        <v>4977</v>
      </c>
      <c r="H12" s="853" t="s">
        <v>4989</v>
      </c>
      <c r="I12" s="724">
        <v>1.0</v>
      </c>
      <c r="J12" s="31" t="s">
        <v>54</v>
      </c>
      <c r="K12" s="31" t="s">
        <v>65</v>
      </c>
      <c r="L12" s="31" t="s">
        <v>52</v>
      </c>
      <c r="M12" s="140">
        <v>4424.0</v>
      </c>
      <c r="N12" s="31" t="s">
        <v>4979</v>
      </c>
      <c r="O12" s="31" t="s">
        <v>68</v>
      </c>
      <c r="P12" s="265"/>
      <c r="Q12" s="114"/>
      <c r="R12" s="114"/>
      <c r="S12" s="114"/>
      <c r="T12" s="114"/>
      <c r="U12" s="114"/>
      <c r="V12" s="114"/>
      <c r="W12" s="114"/>
      <c r="X12" s="114"/>
      <c r="Y12" s="114"/>
      <c r="Z12" s="115"/>
    </row>
    <row r="13" ht="15.75" customHeight="1">
      <c r="A13" s="140">
        <v>12.0</v>
      </c>
      <c r="B13" s="140">
        <v>12.0</v>
      </c>
      <c r="C13" s="140">
        <v>23.0</v>
      </c>
      <c r="D13" s="22" t="s">
        <v>1987</v>
      </c>
      <c r="E13" s="22" t="s">
        <v>4975</v>
      </c>
      <c r="F13" s="4" t="s">
        <v>4976</v>
      </c>
      <c r="G13" s="22" t="s">
        <v>4977</v>
      </c>
      <c r="H13" s="853" t="s">
        <v>4990</v>
      </c>
      <c r="I13" s="724">
        <v>1.0</v>
      </c>
      <c r="J13" s="31" t="s">
        <v>54</v>
      </c>
      <c r="K13" s="31" t="s">
        <v>55</v>
      </c>
      <c r="L13" s="31" t="s">
        <v>52</v>
      </c>
      <c r="M13" s="140">
        <v>4424.0</v>
      </c>
      <c r="N13" s="31" t="s">
        <v>4979</v>
      </c>
      <c r="O13" s="31" t="s">
        <v>68</v>
      </c>
      <c r="P13" s="265"/>
      <c r="Q13" s="114"/>
      <c r="R13" s="114"/>
      <c r="S13" s="114"/>
      <c r="T13" s="114"/>
      <c r="U13" s="114"/>
      <c r="V13" s="114"/>
      <c r="W13" s="114"/>
      <c r="X13" s="114"/>
      <c r="Y13" s="114"/>
      <c r="Z13" s="115"/>
    </row>
    <row r="14" ht="15.75" customHeight="1">
      <c r="A14" s="140">
        <v>13.0</v>
      </c>
      <c r="B14" s="140">
        <v>13.0</v>
      </c>
      <c r="C14" s="140">
        <v>23.0</v>
      </c>
      <c r="D14" s="22" t="s">
        <v>1987</v>
      </c>
      <c r="E14" s="22" t="s">
        <v>4975</v>
      </c>
      <c r="F14" s="4" t="s">
        <v>4976</v>
      </c>
      <c r="G14" s="22" t="s">
        <v>4977</v>
      </c>
      <c r="H14" s="853" t="s">
        <v>4991</v>
      </c>
      <c r="I14" s="724">
        <v>1.0</v>
      </c>
      <c r="J14" s="31" t="s">
        <v>64</v>
      </c>
      <c r="K14" s="31" t="s">
        <v>55</v>
      </c>
      <c r="L14" s="31" t="s">
        <v>52</v>
      </c>
      <c r="M14" s="140">
        <v>4424.0</v>
      </c>
      <c r="N14" s="31" t="s">
        <v>4979</v>
      </c>
      <c r="O14" s="31" t="s">
        <v>68</v>
      </c>
      <c r="P14" s="265"/>
      <c r="Q14" s="114"/>
      <c r="R14" s="114"/>
      <c r="S14" s="114"/>
      <c r="T14" s="114"/>
      <c r="U14" s="114"/>
      <c r="V14" s="114"/>
      <c r="W14" s="114"/>
      <c r="X14" s="114"/>
      <c r="Y14" s="114"/>
      <c r="Z14" s="115"/>
    </row>
    <row r="15" ht="15.75" customHeight="1">
      <c r="A15" s="140">
        <v>14.0</v>
      </c>
      <c r="B15" s="140">
        <v>14.0</v>
      </c>
      <c r="C15" s="140">
        <v>23.0</v>
      </c>
      <c r="D15" s="22" t="s">
        <v>1987</v>
      </c>
      <c r="E15" s="22" t="s">
        <v>4975</v>
      </c>
      <c r="F15" s="4" t="s">
        <v>4976</v>
      </c>
      <c r="G15" s="22" t="s">
        <v>4977</v>
      </c>
      <c r="H15" s="853" t="s">
        <v>4992</v>
      </c>
      <c r="I15" s="724">
        <v>1.0</v>
      </c>
      <c r="J15" s="31" t="s">
        <v>77</v>
      </c>
      <c r="K15" s="31" t="s">
        <v>55</v>
      </c>
      <c r="L15" s="31" t="s">
        <v>52</v>
      </c>
      <c r="M15" s="140">
        <v>4424.0</v>
      </c>
      <c r="N15" s="31" t="s">
        <v>4979</v>
      </c>
      <c r="O15" s="31" t="s">
        <v>68</v>
      </c>
      <c r="P15" s="265"/>
      <c r="Q15" s="114"/>
      <c r="R15" s="114"/>
      <c r="S15" s="114"/>
      <c r="T15" s="114"/>
      <c r="U15" s="114"/>
      <c r="V15" s="114"/>
      <c r="W15" s="114"/>
      <c r="X15" s="114"/>
      <c r="Y15" s="114"/>
      <c r="Z15" s="115"/>
    </row>
    <row r="16" ht="15.75" customHeight="1">
      <c r="A16" s="140">
        <v>15.0</v>
      </c>
      <c r="B16" s="140">
        <v>15.0</v>
      </c>
      <c r="C16" s="140">
        <v>23.0</v>
      </c>
      <c r="D16" s="22" t="s">
        <v>1987</v>
      </c>
      <c r="E16" s="22" t="s">
        <v>4975</v>
      </c>
      <c r="F16" s="4" t="s">
        <v>4976</v>
      </c>
      <c r="G16" s="22" t="s">
        <v>4977</v>
      </c>
      <c r="H16" s="853" t="s">
        <v>4993</v>
      </c>
      <c r="I16" s="724">
        <v>1.0</v>
      </c>
      <c r="J16" s="31" t="s">
        <v>77</v>
      </c>
      <c r="K16" s="31" t="s">
        <v>55</v>
      </c>
      <c r="L16" s="31" t="s">
        <v>52</v>
      </c>
      <c r="M16" s="140">
        <v>4424.0</v>
      </c>
      <c r="N16" s="31" t="s">
        <v>4979</v>
      </c>
      <c r="O16" s="31" t="s">
        <v>68</v>
      </c>
      <c r="P16" s="265"/>
      <c r="Q16" s="114"/>
      <c r="R16" s="114"/>
      <c r="S16" s="114"/>
      <c r="T16" s="114"/>
      <c r="U16" s="114"/>
      <c r="V16" s="114"/>
      <c r="W16" s="114"/>
      <c r="X16" s="114"/>
      <c r="Y16" s="114"/>
      <c r="Z16" s="115"/>
    </row>
    <row r="17" ht="15.75" customHeight="1">
      <c r="A17" s="140">
        <v>16.0</v>
      </c>
      <c r="B17" s="140">
        <v>16.0</v>
      </c>
      <c r="C17" s="140">
        <v>23.0</v>
      </c>
      <c r="D17" s="22" t="s">
        <v>1987</v>
      </c>
      <c r="E17" s="22" t="s">
        <v>4975</v>
      </c>
      <c r="F17" s="4" t="s">
        <v>4976</v>
      </c>
      <c r="G17" s="22" t="s">
        <v>4977</v>
      </c>
      <c r="H17" s="853" t="s">
        <v>4994</v>
      </c>
      <c r="I17" s="724">
        <v>1.0</v>
      </c>
      <c r="J17" s="31" t="s">
        <v>77</v>
      </c>
      <c r="K17" s="31" t="s">
        <v>55</v>
      </c>
      <c r="L17" s="31" t="s">
        <v>52</v>
      </c>
      <c r="M17" s="140">
        <v>4424.0</v>
      </c>
      <c r="N17" s="31" t="s">
        <v>4979</v>
      </c>
      <c r="O17" s="31" t="s">
        <v>68</v>
      </c>
      <c r="P17" s="265"/>
      <c r="Q17" s="114"/>
      <c r="R17" s="114"/>
      <c r="S17" s="114"/>
      <c r="T17" s="114"/>
      <c r="U17" s="114"/>
      <c r="V17" s="114"/>
      <c r="W17" s="114"/>
      <c r="X17" s="114"/>
      <c r="Y17" s="114"/>
      <c r="Z17" s="115"/>
    </row>
    <row r="18" ht="15.75" customHeight="1">
      <c r="A18" s="140">
        <v>17.0</v>
      </c>
      <c r="B18" s="140">
        <v>17.0</v>
      </c>
      <c r="C18" s="140">
        <v>23.0</v>
      </c>
      <c r="D18" s="22" t="s">
        <v>1987</v>
      </c>
      <c r="E18" s="22" t="s">
        <v>4975</v>
      </c>
      <c r="F18" s="4" t="s">
        <v>4976</v>
      </c>
      <c r="G18" s="22" t="s">
        <v>4977</v>
      </c>
      <c r="H18" s="853" t="s">
        <v>4995</v>
      </c>
      <c r="I18" s="724">
        <v>2.0</v>
      </c>
      <c r="J18" s="31" t="s">
        <v>77</v>
      </c>
      <c r="K18" s="31" t="s">
        <v>55</v>
      </c>
      <c r="L18" s="31" t="s">
        <v>52</v>
      </c>
      <c r="M18" s="140">
        <v>4424.0</v>
      </c>
      <c r="N18" s="31" t="s">
        <v>4979</v>
      </c>
      <c r="O18" s="31" t="s">
        <v>68</v>
      </c>
      <c r="P18" s="265"/>
      <c r="Q18" s="114"/>
      <c r="R18" s="114"/>
      <c r="S18" s="114"/>
      <c r="T18" s="114"/>
      <c r="U18" s="114"/>
      <c r="V18" s="114"/>
      <c r="W18" s="114"/>
      <c r="X18" s="114"/>
      <c r="Y18" s="114"/>
      <c r="Z18" s="115"/>
    </row>
    <row r="19" ht="15.75" customHeight="1">
      <c r="A19" s="140">
        <v>18.0</v>
      </c>
      <c r="B19" s="140">
        <v>18.0</v>
      </c>
      <c r="C19" s="140">
        <v>23.0</v>
      </c>
      <c r="D19" s="22" t="s">
        <v>1987</v>
      </c>
      <c r="E19" s="22" t="s">
        <v>4975</v>
      </c>
      <c r="F19" s="4" t="s">
        <v>4976</v>
      </c>
      <c r="G19" s="22" t="s">
        <v>4977</v>
      </c>
      <c r="H19" s="853" t="s">
        <v>4996</v>
      </c>
      <c r="I19" s="724">
        <v>1.0</v>
      </c>
      <c r="J19" s="31" t="s">
        <v>77</v>
      </c>
      <c r="K19" s="31" t="s">
        <v>55</v>
      </c>
      <c r="L19" s="31" t="s">
        <v>52</v>
      </c>
      <c r="M19" s="140">
        <v>4424.0</v>
      </c>
      <c r="N19" s="31" t="s">
        <v>4979</v>
      </c>
      <c r="O19" s="31" t="s">
        <v>68</v>
      </c>
      <c r="P19" s="265"/>
      <c r="Q19" s="114"/>
      <c r="R19" s="114"/>
      <c r="S19" s="114"/>
      <c r="T19" s="114"/>
      <c r="U19" s="114"/>
      <c r="V19" s="114"/>
      <c r="W19" s="114"/>
      <c r="X19" s="114"/>
      <c r="Y19" s="114"/>
      <c r="Z19" s="115"/>
    </row>
    <row r="20" ht="15.75" customHeight="1">
      <c r="A20" s="140">
        <v>19.0</v>
      </c>
      <c r="B20" s="140">
        <v>19.0</v>
      </c>
      <c r="C20" s="140">
        <v>23.0</v>
      </c>
      <c r="D20" s="22" t="s">
        <v>1987</v>
      </c>
      <c r="E20" s="22" t="s">
        <v>4975</v>
      </c>
      <c r="F20" s="4" t="s">
        <v>4976</v>
      </c>
      <c r="G20" s="22" t="s">
        <v>4977</v>
      </c>
      <c r="H20" s="853" t="s">
        <v>4997</v>
      </c>
      <c r="I20" s="724">
        <v>1.0</v>
      </c>
      <c r="J20" s="31" t="s">
        <v>77</v>
      </c>
      <c r="K20" s="31" t="s">
        <v>55</v>
      </c>
      <c r="L20" s="31" t="s">
        <v>52</v>
      </c>
      <c r="M20" s="140">
        <v>4424.0</v>
      </c>
      <c r="N20" s="31" t="s">
        <v>4979</v>
      </c>
      <c r="O20" s="31" t="s">
        <v>68</v>
      </c>
      <c r="P20" s="265"/>
      <c r="Q20" s="114"/>
      <c r="R20" s="114"/>
      <c r="S20" s="114"/>
      <c r="T20" s="114"/>
      <c r="U20" s="114"/>
      <c r="V20" s="114"/>
      <c r="W20" s="114"/>
      <c r="X20" s="114"/>
      <c r="Y20" s="114"/>
      <c r="Z20" s="115"/>
    </row>
    <row r="21" ht="15.75" customHeight="1">
      <c r="A21" s="140">
        <v>20.0</v>
      </c>
      <c r="B21" s="140">
        <v>20.0</v>
      </c>
      <c r="C21" s="140">
        <v>23.0</v>
      </c>
      <c r="D21" s="22" t="s">
        <v>1987</v>
      </c>
      <c r="E21" s="22" t="s">
        <v>4975</v>
      </c>
      <c r="F21" s="4" t="s">
        <v>4976</v>
      </c>
      <c r="G21" s="22" t="s">
        <v>4977</v>
      </c>
      <c r="H21" s="853" t="s">
        <v>4998</v>
      </c>
      <c r="I21" s="724">
        <v>1.0</v>
      </c>
      <c r="J21" s="31" t="s">
        <v>77</v>
      </c>
      <c r="K21" s="31" t="s">
        <v>55</v>
      </c>
      <c r="L21" s="31" t="s">
        <v>52</v>
      </c>
      <c r="M21" s="140">
        <v>4424.0</v>
      </c>
      <c r="N21" s="31" t="s">
        <v>4979</v>
      </c>
      <c r="O21" s="31" t="s">
        <v>68</v>
      </c>
      <c r="P21" s="265"/>
      <c r="Q21" s="114"/>
      <c r="R21" s="114"/>
      <c r="S21" s="114"/>
      <c r="T21" s="114"/>
      <c r="U21" s="114"/>
      <c r="V21" s="114"/>
      <c r="W21" s="114"/>
      <c r="X21" s="114"/>
      <c r="Y21" s="114"/>
      <c r="Z21" s="115"/>
    </row>
    <row r="22" ht="15.75" customHeight="1">
      <c r="A22" s="140">
        <v>21.0</v>
      </c>
      <c r="B22" s="140">
        <v>21.0</v>
      </c>
      <c r="C22" s="140">
        <v>23.0</v>
      </c>
      <c r="D22" s="22" t="s">
        <v>1987</v>
      </c>
      <c r="E22" s="22" t="s">
        <v>4975</v>
      </c>
      <c r="F22" s="4" t="s">
        <v>4976</v>
      </c>
      <c r="G22" s="22" t="s">
        <v>4977</v>
      </c>
      <c r="H22" s="853" t="s">
        <v>4999</v>
      </c>
      <c r="I22" s="724">
        <v>1.0</v>
      </c>
      <c r="J22" s="31" t="s">
        <v>54</v>
      </c>
      <c r="K22" s="31" t="s">
        <v>55</v>
      </c>
      <c r="L22" s="31" t="s">
        <v>52</v>
      </c>
      <c r="M22" s="140">
        <v>4424.0</v>
      </c>
      <c r="N22" s="31" t="s">
        <v>4979</v>
      </c>
      <c r="O22" s="31" t="s">
        <v>68</v>
      </c>
      <c r="P22" s="265"/>
      <c r="Q22" s="114"/>
      <c r="R22" s="114"/>
      <c r="S22" s="114"/>
      <c r="T22" s="114"/>
      <c r="U22" s="114"/>
      <c r="V22" s="114"/>
      <c r="W22" s="114"/>
      <c r="X22" s="114"/>
      <c r="Y22" s="114"/>
      <c r="Z22" s="115"/>
    </row>
    <row r="23" ht="15.75" customHeight="1">
      <c r="A23" s="140">
        <v>22.0</v>
      </c>
      <c r="B23" s="140">
        <v>22.0</v>
      </c>
      <c r="C23" s="140">
        <v>23.0</v>
      </c>
      <c r="D23" s="22" t="s">
        <v>1987</v>
      </c>
      <c r="E23" s="22" t="s">
        <v>4975</v>
      </c>
      <c r="F23" s="4" t="s">
        <v>4976</v>
      </c>
      <c r="G23" s="22" t="s">
        <v>4977</v>
      </c>
      <c r="H23" s="853" t="s">
        <v>5000</v>
      </c>
      <c r="I23" s="724">
        <v>1.0</v>
      </c>
      <c r="J23" s="31" t="s">
        <v>54</v>
      </c>
      <c r="K23" s="31" t="s">
        <v>55</v>
      </c>
      <c r="L23" s="31" t="s">
        <v>52</v>
      </c>
      <c r="M23" s="140">
        <v>4424.0</v>
      </c>
      <c r="N23" s="31" t="s">
        <v>4979</v>
      </c>
      <c r="O23" s="31" t="s">
        <v>68</v>
      </c>
      <c r="P23" s="265"/>
      <c r="Q23" s="114"/>
      <c r="R23" s="114"/>
      <c r="S23" s="114"/>
      <c r="T23" s="114"/>
      <c r="U23" s="114"/>
      <c r="V23" s="114"/>
      <c r="W23" s="114"/>
      <c r="X23" s="114"/>
      <c r="Y23" s="114"/>
      <c r="Z23" s="115"/>
    </row>
    <row r="24" ht="15.75" customHeight="1">
      <c r="A24" s="140">
        <v>23.0</v>
      </c>
      <c r="B24" s="140">
        <v>23.0</v>
      </c>
      <c r="C24" s="140">
        <v>23.0</v>
      </c>
      <c r="D24" s="22" t="s">
        <v>1987</v>
      </c>
      <c r="E24" s="22" t="s">
        <v>4975</v>
      </c>
      <c r="F24" s="4" t="s">
        <v>4976</v>
      </c>
      <c r="G24" s="22" t="s">
        <v>4977</v>
      </c>
      <c r="H24" s="853" t="s">
        <v>5001</v>
      </c>
      <c r="I24" s="724">
        <v>1.0</v>
      </c>
      <c r="J24" s="31" t="s">
        <v>77</v>
      </c>
      <c r="K24" s="31" t="s">
        <v>55</v>
      </c>
      <c r="L24" s="31" t="s">
        <v>52</v>
      </c>
      <c r="M24" s="140">
        <v>4424.0</v>
      </c>
      <c r="N24" s="31" t="s">
        <v>4979</v>
      </c>
      <c r="O24" s="31" t="s">
        <v>68</v>
      </c>
      <c r="P24" s="265"/>
      <c r="Q24" s="114"/>
      <c r="R24" s="114"/>
      <c r="S24" s="114"/>
      <c r="T24" s="114"/>
      <c r="U24" s="114"/>
      <c r="V24" s="114"/>
      <c r="W24" s="114"/>
      <c r="X24" s="114"/>
      <c r="Y24" s="114"/>
      <c r="Z24" s="115"/>
    </row>
    <row r="25" ht="15.75" customHeight="1">
      <c r="A25" s="140">
        <v>24.0</v>
      </c>
      <c r="B25" s="140">
        <v>24.0</v>
      </c>
      <c r="C25" s="140">
        <v>23.0</v>
      </c>
      <c r="D25" s="22" t="s">
        <v>1987</v>
      </c>
      <c r="E25" s="22" t="s">
        <v>4975</v>
      </c>
      <c r="F25" s="4" t="s">
        <v>4976</v>
      </c>
      <c r="G25" s="22" t="s">
        <v>4977</v>
      </c>
      <c r="H25" s="853" t="s">
        <v>5002</v>
      </c>
      <c r="I25" s="724">
        <v>1.0</v>
      </c>
      <c r="J25" s="31" t="s">
        <v>77</v>
      </c>
      <c r="K25" s="31" t="s">
        <v>55</v>
      </c>
      <c r="L25" s="31" t="s">
        <v>52</v>
      </c>
      <c r="M25" s="140">
        <v>4424.0</v>
      </c>
      <c r="N25" s="31" t="s">
        <v>4979</v>
      </c>
      <c r="O25" s="31" t="s">
        <v>68</v>
      </c>
      <c r="P25" s="265"/>
      <c r="Q25" s="114"/>
      <c r="R25" s="114"/>
      <c r="S25" s="114"/>
      <c r="T25" s="114"/>
      <c r="U25" s="114"/>
      <c r="V25" s="114"/>
      <c r="W25" s="114"/>
      <c r="X25" s="114"/>
      <c r="Y25" s="114"/>
      <c r="Z25" s="115"/>
    </row>
    <row r="26" ht="15.75" customHeight="1">
      <c r="A26" s="140">
        <v>25.0</v>
      </c>
      <c r="B26" s="140">
        <v>25.0</v>
      </c>
      <c r="C26" s="140">
        <v>23.0</v>
      </c>
      <c r="D26" s="22" t="s">
        <v>1987</v>
      </c>
      <c r="E26" s="22" t="s">
        <v>4975</v>
      </c>
      <c r="F26" s="4" t="s">
        <v>4976</v>
      </c>
      <c r="G26" s="22" t="s">
        <v>4977</v>
      </c>
      <c r="H26" s="853" t="s">
        <v>5003</v>
      </c>
      <c r="I26" s="724">
        <v>1.0</v>
      </c>
      <c r="J26" s="31" t="s">
        <v>54</v>
      </c>
      <c r="K26" s="31" t="s">
        <v>55</v>
      </c>
      <c r="L26" s="31" t="s">
        <v>52</v>
      </c>
      <c r="M26" s="140">
        <v>4424.0</v>
      </c>
      <c r="N26" s="31" t="s">
        <v>4979</v>
      </c>
      <c r="O26" s="31" t="s">
        <v>68</v>
      </c>
      <c r="P26" s="265"/>
      <c r="Q26" s="114"/>
      <c r="R26" s="114"/>
      <c r="S26" s="114"/>
      <c r="T26" s="114"/>
      <c r="U26" s="114"/>
      <c r="V26" s="114"/>
      <c r="W26" s="114"/>
      <c r="X26" s="114"/>
      <c r="Y26" s="114"/>
      <c r="Z26" s="115"/>
    </row>
    <row r="27" ht="15.75" customHeight="1">
      <c r="A27" s="140">
        <v>26.0</v>
      </c>
      <c r="B27" s="140">
        <v>26.0</v>
      </c>
      <c r="C27" s="140">
        <v>23.0</v>
      </c>
      <c r="D27" s="22" t="s">
        <v>1987</v>
      </c>
      <c r="E27" s="22" t="s">
        <v>4975</v>
      </c>
      <c r="F27" s="4" t="s">
        <v>4976</v>
      </c>
      <c r="G27" s="22" t="s">
        <v>4977</v>
      </c>
      <c r="H27" s="853" t="s">
        <v>5004</v>
      </c>
      <c r="I27" s="724">
        <v>1.0</v>
      </c>
      <c r="J27" s="31" t="s">
        <v>77</v>
      </c>
      <c r="K27" s="31" t="s">
        <v>55</v>
      </c>
      <c r="L27" s="31" t="s">
        <v>52</v>
      </c>
      <c r="M27" s="140">
        <v>4424.0</v>
      </c>
      <c r="N27" s="31" t="s">
        <v>4979</v>
      </c>
      <c r="O27" s="31" t="s">
        <v>68</v>
      </c>
      <c r="P27" s="265"/>
      <c r="Q27" s="114"/>
      <c r="R27" s="114"/>
      <c r="S27" s="114"/>
      <c r="T27" s="114"/>
      <c r="U27" s="114"/>
      <c r="V27" s="114"/>
      <c r="W27" s="114"/>
      <c r="X27" s="114"/>
      <c r="Y27" s="114"/>
      <c r="Z27" s="115"/>
    </row>
    <row r="28" ht="15.75" customHeight="1">
      <c r="A28" s="140">
        <v>27.0</v>
      </c>
      <c r="B28" s="140">
        <v>27.0</v>
      </c>
      <c r="C28" s="140">
        <v>23.0</v>
      </c>
      <c r="D28" s="22" t="s">
        <v>1987</v>
      </c>
      <c r="E28" s="22" t="s">
        <v>4975</v>
      </c>
      <c r="F28" s="4" t="s">
        <v>4976</v>
      </c>
      <c r="G28" s="22" t="s">
        <v>4977</v>
      </c>
      <c r="H28" s="853" t="s">
        <v>5005</v>
      </c>
      <c r="I28" s="724">
        <v>1.0</v>
      </c>
      <c r="J28" s="31" t="s">
        <v>77</v>
      </c>
      <c r="K28" s="31" t="s">
        <v>55</v>
      </c>
      <c r="L28" s="31" t="s">
        <v>52</v>
      </c>
      <c r="M28" s="140">
        <v>4424.0</v>
      </c>
      <c r="N28" s="31" t="s">
        <v>4979</v>
      </c>
      <c r="O28" s="31" t="s">
        <v>68</v>
      </c>
      <c r="P28" s="265"/>
      <c r="Q28" s="114"/>
      <c r="R28" s="114"/>
      <c r="S28" s="114"/>
      <c r="T28" s="114"/>
      <c r="U28" s="114"/>
      <c r="V28" s="114"/>
      <c r="W28" s="114"/>
      <c r="X28" s="114"/>
      <c r="Y28" s="114"/>
      <c r="Z28" s="115"/>
    </row>
    <row r="29" ht="15.75" customHeight="1">
      <c r="A29" s="140">
        <v>28.0</v>
      </c>
      <c r="B29" s="140">
        <v>28.0</v>
      </c>
      <c r="C29" s="140">
        <v>23.0</v>
      </c>
      <c r="D29" s="22" t="s">
        <v>1987</v>
      </c>
      <c r="E29" s="22" t="s">
        <v>4975</v>
      </c>
      <c r="F29" s="4" t="s">
        <v>4976</v>
      </c>
      <c r="G29" s="22" t="s">
        <v>4977</v>
      </c>
      <c r="H29" s="853" t="s">
        <v>5006</v>
      </c>
      <c r="I29" s="724">
        <v>1.0</v>
      </c>
      <c r="J29" s="31" t="s">
        <v>64</v>
      </c>
      <c r="K29" s="31" t="s">
        <v>55</v>
      </c>
      <c r="L29" s="31" t="s">
        <v>52</v>
      </c>
      <c r="M29" s="140">
        <v>4424.0</v>
      </c>
      <c r="N29" s="31" t="s">
        <v>4979</v>
      </c>
      <c r="O29" s="31" t="s">
        <v>68</v>
      </c>
      <c r="P29" s="265"/>
      <c r="Q29" s="114"/>
      <c r="R29" s="114"/>
      <c r="S29" s="114"/>
      <c r="T29" s="114"/>
      <c r="U29" s="114"/>
      <c r="V29" s="114"/>
      <c r="W29" s="114"/>
      <c r="X29" s="114"/>
      <c r="Y29" s="114"/>
      <c r="Z29" s="115"/>
    </row>
    <row r="30" ht="15.75" customHeight="1">
      <c r="A30" s="140">
        <v>29.0</v>
      </c>
      <c r="B30" s="140">
        <v>29.0</v>
      </c>
      <c r="C30" s="140">
        <v>23.0</v>
      </c>
      <c r="D30" s="22" t="s">
        <v>1987</v>
      </c>
      <c r="E30" s="22" t="s">
        <v>4975</v>
      </c>
      <c r="F30" s="4" t="s">
        <v>4976</v>
      </c>
      <c r="G30" s="22" t="s">
        <v>4977</v>
      </c>
      <c r="H30" s="853" t="s">
        <v>5007</v>
      </c>
      <c r="I30" s="724">
        <v>1.0</v>
      </c>
      <c r="J30" s="31" t="s">
        <v>64</v>
      </c>
      <c r="K30" s="31" t="s">
        <v>55</v>
      </c>
      <c r="L30" s="31" t="s">
        <v>52</v>
      </c>
      <c r="M30" s="140">
        <v>4424.0</v>
      </c>
      <c r="N30" s="31" t="s">
        <v>4979</v>
      </c>
      <c r="O30" s="31" t="s">
        <v>68</v>
      </c>
      <c r="P30" s="265"/>
      <c r="Q30" s="114"/>
      <c r="R30" s="114"/>
      <c r="S30" s="114"/>
      <c r="T30" s="114"/>
      <c r="U30" s="114"/>
      <c r="V30" s="114"/>
      <c r="W30" s="114"/>
      <c r="X30" s="114"/>
      <c r="Y30" s="114"/>
      <c r="Z30" s="115"/>
    </row>
    <row r="31" ht="15.75" customHeight="1">
      <c r="A31" s="140">
        <v>30.0</v>
      </c>
      <c r="B31" s="140">
        <v>30.0</v>
      </c>
      <c r="C31" s="140">
        <v>23.0</v>
      </c>
      <c r="D31" s="22" t="s">
        <v>1987</v>
      </c>
      <c r="E31" s="22" t="s">
        <v>4975</v>
      </c>
      <c r="F31" s="4" t="s">
        <v>4976</v>
      </c>
      <c r="G31" s="22" t="s">
        <v>4977</v>
      </c>
      <c r="H31" s="853" t="s">
        <v>5008</v>
      </c>
      <c r="I31" s="724">
        <v>1.0</v>
      </c>
      <c r="J31" s="31" t="s">
        <v>54</v>
      </c>
      <c r="K31" s="31" t="s">
        <v>55</v>
      </c>
      <c r="L31" s="31" t="s">
        <v>52</v>
      </c>
      <c r="M31" s="140">
        <v>4424.0</v>
      </c>
      <c r="N31" s="31" t="s">
        <v>4979</v>
      </c>
      <c r="O31" s="31" t="s">
        <v>68</v>
      </c>
      <c r="P31" s="265"/>
      <c r="Q31" s="114"/>
      <c r="R31" s="114"/>
      <c r="S31" s="114"/>
      <c r="T31" s="114"/>
      <c r="U31" s="114"/>
      <c r="V31" s="114"/>
      <c r="W31" s="114"/>
      <c r="X31" s="114"/>
      <c r="Y31" s="114"/>
      <c r="Z31" s="115"/>
    </row>
    <row r="32" ht="15.75" customHeight="1">
      <c r="A32" s="140">
        <v>31.0</v>
      </c>
      <c r="B32" s="140">
        <v>31.0</v>
      </c>
      <c r="C32" s="140">
        <v>23.0</v>
      </c>
      <c r="D32" s="22" t="s">
        <v>1987</v>
      </c>
      <c r="E32" s="22" t="s">
        <v>4975</v>
      </c>
      <c r="F32" s="4" t="s">
        <v>4976</v>
      </c>
      <c r="G32" s="22" t="s">
        <v>4977</v>
      </c>
      <c r="H32" s="853" t="s">
        <v>5009</v>
      </c>
      <c r="I32" s="724">
        <v>1.0</v>
      </c>
      <c r="J32" s="31" t="s">
        <v>77</v>
      </c>
      <c r="K32" s="31" t="s">
        <v>55</v>
      </c>
      <c r="L32" s="31" t="s">
        <v>52</v>
      </c>
      <c r="M32" s="140">
        <v>4424.0</v>
      </c>
      <c r="N32" s="31" t="s">
        <v>4979</v>
      </c>
      <c r="O32" s="31" t="s">
        <v>68</v>
      </c>
      <c r="P32" s="265"/>
      <c r="Q32" s="114"/>
      <c r="R32" s="114"/>
      <c r="S32" s="114"/>
      <c r="T32" s="114"/>
      <c r="U32" s="114"/>
      <c r="V32" s="114"/>
      <c r="W32" s="114"/>
      <c r="X32" s="114"/>
      <c r="Y32" s="114"/>
      <c r="Z32" s="115"/>
    </row>
    <row r="33" ht="15.75" customHeight="1">
      <c r="A33" s="140">
        <v>32.0</v>
      </c>
      <c r="B33" s="140">
        <v>32.0</v>
      </c>
      <c r="C33" s="140">
        <v>23.0</v>
      </c>
      <c r="D33" s="22" t="s">
        <v>1987</v>
      </c>
      <c r="E33" s="22" t="s">
        <v>4975</v>
      </c>
      <c r="F33" s="4" t="s">
        <v>4976</v>
      </c>
      <c r="G33" s="22" t="s">
        <v>4977</v>
      </c>
      <c r="H33" s="853" t="s">
        <v>5010</v>
      </c>
      <c r="I33" s="724">
        <v>1.0</v>
      </c>
      <c r="J33" s="31" t="s">
        <v>64</v>
      </c>
      <c r="K33" s="31" t="s">
        <v>55</v>
      </c>
      <c r="L33" s="31" t="s">
        <v>52</v>
      </c>
      <c r="M33" s="140">
        <v>4424.0</v>
      </c>
      <c r="N33" s="31" t="s">
        <v>4979</v>
      </c>
      <c r="O33" s="31" t="s">
        <v>68</v>
      </c>
      <c r="P33" s="265"/>
      <c r="Q33" s="114"/>
      <c r="R33" s="114"/>
      <c r="S33" s="114"/>
      <c r="T33" s="114"/>
      <c r="U33" s="114"/>
      <c r="V33" s="114"/>
      <c r="W33" s="114"/>
      <c r="X33" s="114"/>
      <c r="Y33" s="114"/>
      <c r="Z33" s="115"/>
    </row>
    <row r="34" ht="15.75" customHeight="1">
      <c r="A34" s="140">
        <v>33.0</v>
      </c>
      <c r="B34" s="140">
        <v>33.0</v>
      </c>
      <c r="C34" s="140">
        <v>23.0</v>
      </c>
      <c r="D34" s="22" t="s">
        <v>1987</v>
      </c>
      <c r="E34" s="22" t="s">
        <v>4975</v>
      </c>
      <c r="F34" s="4" t="s">
        <v>4976</v>
      </c>
      <c r="G34" s="22" t="s">
        <v>4977</v>
      </c>
      <c r="H34" s="853" t="s">
        <v>5011</v>
      </c>
      <c r="I34" s="724">
        <v>1.0</v>
      </c>
      <c r="J34" s="31" t="s">
        <v>77</v>
      </c>
      <c r="K34" s="31" t="s">
        <v>55</v>
      </c>
      <c r="L34" s="31" t="s">
        <v>52</v>
      </c>
      <c r="M34" s="140">
        <v>4424.0</v>
      </c>
      <c r="N34" s="31" t="s">
        <v>4979</v>
      </c>
      <c r="O34" s="31" t="s">
        <v>68</v>
      </c>
      <c r="P34" s="265"/>
      <c r="Q34" s="114"/>
      <c r="R34" s="114"/>
      <c r="S34" s="114"/>
      <c r="T34" s="114"/>
      <c r="U34" s="114"/>
      <c r="V34" s="114"/>
      <c r="W34" s="114"/>
      <c r="X34" s="114"/>
      <c r="Y34" s="114"/>
      <c r="Z34" s="115"/>
    </row>
    <row r="35" ht="15.75" customHeight="1">
      <c r="A35" s="140">
        <v>34.0</v>
      </c>
      <c r="B35" s="140">
        <v>34.0</v>
      </c>
      <c r="C35" s="140">
        <v>23.0</v>
      </c>
      <c r="D35" s="22" t="s">
        <v>1987</v>
      </c>
      <c r="E35" s="22" t="s">
        <v>4975</v>
      </c>
      <c r="F35" s="4" t="s">
        <v>4976</v>
      </c>
      <c r="G35" s="22" t="s">
        <v>4977</v>
      </c>
      <c r="H35" s="853" t="s">
        <v>5012</v>
      </c>
      <c r="I35" s="724">
        <v>1.0</v>
      </c>
      <c r="J35" s="31" t="s">
        <v>64</v>
      </c>
      <c r="K35" s="31" t="s">
        <v>55</v>
      </c>
      <c r="L35" s="31" t="s">
        <v>52</v>
      </c>
      <c r="M35" s="140">
        <v>4424.0</v>
      </c>
      <c r="N35" s="31" t="s">
        <v>4979</v>
      </c>
      <c r="O35" s="31" t="s">
        <v>68</v>
      </c>
      <c r="P35" s="265"/>
      <c r="Q35" s="114"/>
      <c r="R35" s="114"/>
      <c r="S35" s="114"/>
      <c r="T35" s="114"/>
      <c r="U35" s="114"/>
      <c r="V35" s="114"/>
      <c r="W35" s="114"/>
      <c r="X35" s="114"/>
      <c r="Y35" s="114"/>
      <c r="Z35" s="115"/>
    </row>
    <row r="36" ht="15.75" customHeight="1">
      <c r="A36" s="140">
        <v>35.0</v>
      </c>
      <c r="B36" s="140">
        <v>35.0</v>
      </c>
      <c r="C36" s="140">
        <v>23.0</v>
      </c>
      <c r="D36" s="22" t="s">
        <v>1987</v>
      </c>
      <c r="E36" s="22" t="s">
        <v>4975</v>
      </c>
      <c r="F36" s="4" t="s">
        <v>4976</v>
      </c>
      <c r="G36" s="22" t="s">
        <v>4977</v>
      </c>
      <c r="H36" s="853" t="s">
        <v>5013</v>
      </c>
      <c r="I36" s="724">
        <v>1.0</v>
      </c>
      <c r="J36" s="31" t="s">
        <v>77</v>
      </c>
      <c r="K36" s="31" t="s">
        <v>55</v>
      </c>
      <c r="L36" s="31" t="s">
        <v>52</v>
      </c>
      <c r="M36" s="140">
        <v>4424.0</v>
      </c>
      <c r="N36" s="31" t="s">
        <v>4979</v>
      </c>
      <c r="O36" s="31" t="s">
        <v>68</v>
      </c>
      <c r="P36" s="265"/>
      <c r="Q36" s="114"/>
      <c r="R36" s="114"/>
      <c r="S36" s="114"/>
      <c r="T36" s="114"/>
      <c r="U36" s="114"/>
      <c r="V36" s="114"/>
      <c r="W36" s="114"/>
      <c r="X36" s="114"/>
      <c r="Y36" s="114"/>
      <c r="Z36" s="115"/>
    </row>
    <row r="37" ht="15.75" customHeight="1">
      <c r="A37" s="140">
        <v>36.0</v>
      </c>
      <c r="B37" s="140">
        <v>36.0</v>
      </c>
      <c r="C37" s="140">
        <v>23.0</v>
      </c>
      <c r="D37" s="22" t="s">
        <v>1987</v>
      </c>
      <c r="E37" s="22" t="s">
        <v>4975</v>
      </c>
      <c r="F37" s="4" t="s">
        <v>4976</v>
      </c>
      <c r="G37" s="22" t="s">
        <v>4977</v>
      </c>
      <c r="H37" s="853" t="s">
        <v>5014</v>
      </c>
      <c r="I37" s="724">
        <v>1.0</v>
      </c>
      <c r="J37" s="31" t="s">
        <v>64</v>
      </c>
      <c r="K37" s="31" t="s">
        <v>55</v>
      </c>
      <c r="L37" s="31" t="s">
        <v>52</v>
      </c>
      <c r="M37" s="140">
        <v>4424.0</v>
      </c>
      <c r="N37" s="31" t="s">
        <v>4979</v>
      </c>
      <c r="O37" s="31" t="s">
        <v>68</v>
      </c>
      <c r="P37" s="265"/>
      <c r="Q37" s="114"/>
      <c r="R37" s="114"/>
      <c r="S37" s="114"/>
      <c r="T37" s="114"/>
      <c r="U37" s="114"/>
      <c r="V37" s="114"/>
      <c r="W37" s="114"/>
      <c r="X37" s="114"/>
      <c r="Y37" s="114"/>
      <c r="Z37" s="115"/>
    </row>
    <row r="38" ht="15.75" customHeight="1">
      <c r="A38" s="140">
        <v>37.0</v>
      </c>
      <c r="B38" s="140">
        <v>37.0</v>
      </c>
      <c r="C38" s="140">
        <v>23.0</v>
      </c>
      <c r="D38" s="22" t="s">
        <v>1987</v>
      </c>
      <c r="E38" s="22" t="s">
        <v>4975</v>
      </c>
      <c r="F38" s="4" t="s">
        <v>4976</v>
      </c>
      <c r="G38" s="22" t="s">
        <v>4977</v>
      </c>
      <c r="H38" s="853" t="s">
        <v>5015</v>
      </c>
      <c r="I38" s="724">
        <v>1.0</v>
      </c>
      <c r="J38" s="31" t="s">
        <v>64</v>
      </c>
      <c r="K38" s="31" t="s">
        <v>55</v>
      </c>
      <c r="L38" s="31" t="s">
        <v>52</v>
      </c>
      <c r="M38" s="140">
        <v>4424.0</v>
      </c>
      <c r="N38" s="31" t="s">
        <v>4979</v>
      </c>
      <c r="O38" s="31" t="s">
        <v>68</v>
      </c>
      <c r="P38" s="265"/>
      <c r="Q38" s="114"/>
      <c r="R38" s="114"/>
      <c r="S38" s="114"/>
      <c r="T38" s="114"/>
      <c r="U38" s="114"/>
      <c r="V38" s="114"/>
      <c r="W38" s="114"/>
      <c r="X38" s="114"/>
      <c r="Y38" s="114"/>
      <c r="Z38" s="115"/>
    </row>
    <row r="39" ht="15.75" customHeight="1">
      <c r="A39" s="140">
        <v>38.0</v>
      </c>
      <c r="B39" s="140">
        <v>38.0</v>
      </c>
      <c r="C39" s="140">
        <v>23.0</v>
      </c>
      <c r="D39" s="22" t="s">
        <v>1987</v>
      </c>
      <c r="E39" s="22" t="s">
        <v>4975</v>
      </c>
      <c r="F39" s="4" t="s">
        <v>4976</v>
      </c>
      <c r="G39" s="22" t="s">
        <v>4977</v>
      </c>
      <c r="H39" s="853" t="s">
        <v>5016</v>
      </c>
      <c r="I39" s="724">
        <v>1.0</v>
      </c>
      <c r="J39" s="31" t="s">
        <v>64</v>
      </c>
      <c r="K39" s="31" t="s">
        <v>55</v>
      </c>
      <c r="L39" s="31" t="s">
        <v>52</v>
      </c>
      <c r="M39" s="140">
        <v>4424.0</v>
      </c>
      <c r="N39" s="31" t="s">
        <v>4979</v>
      </c>
      <c r="O39" s="31" t="s">
        <v>68</v>
      </c>
      <c r="P39" s="265"/>
      <c r="Q39" s="114"/>
      <c r="R39" s="114"/>
      <c r="S39" s="114"/>
      <c r="T39" s="114"/>
      <c r="U39" s="114"/>
      <c r="V39" s="114"/>
      <c r="W39" s="114"/>
      <c r="X39" s="114"/>
      <c r="Y39" s="114"/>
      <c r="Z39" s="115"/>
    </row>
    <row r="40" ht="15.75" customHeight="1">
      <c r="A40" s="140">
        <v>39.0</v>
      </c>
      <c r="B40" s="140">
        <v>39.0</v>
      </c>
      <c r="C40" s="140">
        <v>23.0</v>
      </c>
      <c r="D40" s="22" t="s">
        <v>1987</v>
      </c>
      <c r="E40" s="22" t="s">
        <v>4975</v>
      </c>
      <c r="F40" s="4" t="s">
        <v>4976</v>
      </c>
      <c r="G40" s="22" t="s">
        <v>4977</v>
      </c>
      <c r="H40" s="853" t="s">
        <v>5017</v>
      </c>
      <c r="I40" s="724">
        <v>2.0</v>
      </c>
      <c r="J40" s="31" t="s">
        <v>54</v>
      </c>
      <c r="K40" s="31" t="s">
        <v>55</v>
      </c>
      <c r="L40" s="31" t="s">
        <v>52</v>
      </c>
      <c r="M40" s="140">
        <v>4424.0</v>
      </c>
      <c r="N40" s="31" t="s">
        <v>4979</v>
      </c>
      <c r="O40" s="31" t="s">
        <v>68</v>
      </c>
      <c r="P40" s="265"/>
      <c r="Q40" s="114"/>
      <c r="R40" s="114"/>
      <c r="S40" s="114"/>
      <c r="T40" s="114"/>
      <c r="U40" s="114"/>
      <c r="V40" s="114"/>
      <c r="W40" s="114"/>
      <c r="X40" s="114"/>
      <c r="Y40" s="114"/>
      <c r="Z40" s="115"/>
    </row>
    <row r="41" ht="15.75" customHeight="1">
      <c r="A41" s="140">
        <v>40.0</v>
      </c>
      <c r="B41" s="140">
        <v>40.0</v>
      </c>
      <c r="C41" s="140">
        <v>23.0</v>
      </c>
      <c r="D41" s="22" t="s">
        <v>1987</v>
      </c>
      <c r="E41" s="22" t="s">
        <v>4975</v>
      </c>
      <c r="F41" s="4" t="s">
        <v>4976</v>
      </c>
      <c r="G41" s="22" t="s">
        <v>4977</v>
      </c>
      <c r="H41" s="853" t="s">
        <v>5018</v>
      </c>
      <c r="I41" s="724">
        <v>1.0</v>
      </c>
      <c r="J41" s="31" t="s">
        <v>54</v>
      </c>
      <c r="K41" s="31" t="s">
        <v>55</v>
      </c>
      <c r="L41" s="31" t="s">
        <v>52</v>
      </c>
      <c r="M41" s="140">
        <v>4424.0</v>
      </c>
      <c r="N41" s="31" t="s">
        <v>4979</v>
      </c>
      <c r="O41" s="31" t="s">
        <v>68</v>
      </c>
      <c r="P41" s="265"/>
      <c r="Q41" s="114"/>
      <c r="R41" s="114"/>
      <c r="S41" s="114"/>
      <c r="T41" s="114"/>
      <c r="U41" s="114"/>
      <c r="V41" s="114"/>
      <c r="W41" s="114"/>
      <c r="X41" s="114"/>
      <c r="Y41" s="114"/>
      <c r="Z41" s="115"/>
    </row>
    <row r="42" ht="15.75" customHeight="1">
      <c r="A42" s="140">
        <v>41.0</v>
      </c>
      <c r="B42" s="140">
        <v>41.0</v>
      </c>
      <c r="C42" s="140">
        <v>23.0</v>
      </c>
      <c r="D42" s="22" t="s">
        <v>1987</v>
      </c>
      <c r="E42" s="22" t="s">
        <v>4975</v>
      </c>
      <c r="F42" s="4" t="s">
        <v>4976</v>
      </c>
      <c r="G42" s="22" t="s">
        <v>4977</v>
      </c>
      <c r="H42" s="866" t="s">
        <v>5019</v>
      </c>
      <c r="I42" s="727">
        <v>3.0</v>
      </c>
      <c r="J42" s="867" t="s">
        <v>64</v>
      </c>
      <c r="K42" s="867" t="s">
        <v>65</v>
      </c>
      <c r="L42" s="31" t="s">
        <v>52</v>
      </c>
      <c r="M42" s="140">
        <v>4424.0</v>
      </c>
      <c r="N42" s="31" t="s">
        <v>4979</v>
      </c>
      <c r="O42" s="31" t="s">
        <v>68</v>
      </c>
      <c r="P42" s="265"/>
      <c r="Q42" s="114"/>
      <c r="R42" s="114"/>
      <c r="S42" s="114"/>
      <c r="T42" s="114"/>
      <c r="U42" s="114"/>
      <c r="V42" s="114"/>
      <c r="W42" s="114"/>
      <c r="X42" s="114"/>
      <c r="Y42" s="114"/>
      <c r="Z42" s="115"/>
    </row>
    <row r="43" ht="15.75" customHeight="1">
      <c r="A43" s="140">
        <v>42.0</v>
      </c>
      <c r="B43" s="140">
        <v>42.0</v>
      </c>
      <c r="C43" s="140">
        <v>23.0</v>
      </c>
      <c r="D43" s="22" t="s">
        <v>1987</v>
      </c>
      <c r="E43" s="22" t="s">
        <v>4975</v>
      </c>
      <c r="F43" s="4" t="s">
        <v>4976</v>
      </c>
      <c r="G43" s="22" t="s">
        <v>4977</v>
      </c>
      <c r="H43" s="868" t="s">
        <v>5020</v>
      </c>
      <c r="I43" s="869">
        <v>1.0</v>
      </c>
      <c r="J43" s="870" t="s">
        <v>54</v>
      </c>
      <c r="K43" s="870" t="s">
        <v>55</v>
      </c>
      <c r="L43" s="31" t="s">
        <v>52</v>
      </c>
      <c r="M43" s="140">
        <v>4424.0</v>
      </c>
      <c r="N43" s="31" t="s">
        <v>4979</v>
      </c>
      <c r="O43" s="31" t="s">
        <v>68</v>
      </c>
      <c r="P43" s="265"/>
      <c r="Q43" s="114"/>
      <c r="R43" s="114"/>
      <c r="S43" s="114"/>
      <c r="T43" s="114"/>
      <c r="U43" s="114"/>
      <c r="V43" s="114"/>
      <c r="W43" s="114"/>
      <c r="X43" s="114"/>
      <c r="Y43" s="114"/>
      <c r="Z43" s="115"/>
    </row>
    <row r="44" ht="15.75" customHeight="1">
      <c r="A44" s="140">
        <v>43.0</v>
      </c>
      <c r="B44" s="140">
        <v>43.0</v>
      </c>
      <c r="C44" s="140">
        <v>23.0</v>
      </c>
      <c r="D44" s="22" t="s">
        <v>1987</v>
      </c>
      <c r="E44" s="22" t="s">
        <v>4975</v>
      </c>
      <c r="F44" s="4" t="s">
        <v>4976</v>
      </c>
      <c r="G44" s="22" t="s">
        <v>4977</v>
      </c>
      <c r="H44" s="868" t="s">
        <v>5021</v>
      </c>
      <c r="I44" s="869">
        <v>1.0</v>
      </c>
      <c r="J44" s="870" t="s">
        <v>64</v>
      </c>
      <c r="K44" s="870" t="s">
        <v>55</v>
      </c>
      <c r="L44" s="31" t="s">
        <v>52</v>
      </c>
      <c r="M44" s="140">
        <v>4424.0</v>
      </c>
      <c r="N44" s="31" t="s">
        <v>4979</v>
      </c>
      <c r="O44" s="31" t="s">
        <v>68</v>
      </c>
      <c r="P44" s="265"/>
      <c r="Q44" s="114"/>
      <c r="R44" s="114"/>
      <c r="S44" s="114"/>
      <c r="T44" s="114"/>
      <c r="U44" s="114"/>
      <c r="V44" s="114"/>
      <c r="W44" s="114"/>
      <c r="X44" s="114"/>
      <c r="Y44" s="114"/>
      <c r="Z44" s="115"/>
    </row>
    <row r="45" ht="15.75" customHeight="1">
      <c r="A45" s="140">
        <v>44.0</v>
      </c>
      <c r="B45" s="140">
        <v>44.0</v>
      </c>
      <c r="C45" s="140">
        <v>23.0</v>
      </c>
      <c r="D45" s="22" t="s">
        <v>1987</v>
      </c>
      <c r="E45" s="22" t="s">
        <v>4975</v>
      </c>
      <c r="F45" s="4" t="s">
        <v>4976</v>
      </c>
      <c r="G45" s="22" t="s">
        <v>4977</v>
      </c>
      <c r="H45" s="868" t="s">
        <v>5022</v>
      </c>
      <c r="I45" s="869">
        <v>1.0</v>
      </c>
      <c r="J45" s="870" t="s">
        <v>54</v>
      </c>
      <c r="K45" s="870" t="s">
        <v>55</v>
      </c>
      <c r="L45" s="31" t="s">
        <v>52</v>
      </c>
      <c r="M45" s="140">
        <v>4424.0</v>
      </c>
      <c r="N45" s="31" t="s">
        <v>4979</v>
      </c>
      <c r="O45" s="31" t="s">
        <v>68</v>
      </c>
      <c r="P45" s="265"/>
      <c r="Q45" s="114"/>
      <c r="R45" s="114"/>
      <c r="S45" s="114"/>
      <c r="T45" s="114"/>
      <c r="U45" s="114"/>
      <c r="V45" s="114"/>
      <c r="W45" s="114"/>
      <c r="X45" s="114"/>
      <c r="Y45" s="114"/>
      <c r="Z45" s="115"/>
    </row>
    <row r="46" ht="15.75" customHeight="1">
      <c r="A46" s="140">
        <v>45.0</v>
      </c>
      <c r="B46" s="140">
        <v>45.0</v>
      </c>
      <c r="C46" s="140">
        <v>23.0</v>
      </c>
      <c r="D46" s="22" t="s">
        <v>1987</v>
      </c>
      <c r="E46" s="22" t="s">
        <v>4975</v>
      </c>
      <c r="F46" s="4" t="s">
        <v>4976</v>
      </c>
      <c r="G46" s="22" t="s">
        <v>4977</v>
      </c>
      <c r="H46" s="868" t="s">
        <v>2021</v>
      </c>
      <c r="I46" s="869">
        <v>2.0</v>
      </c>
      <c r="J46" s="870" t="s">
        <v>54</v>
      </c>
      <c r="K46" s="870" t="s">
        <v>55</v>
      </c>
      <c r="L46" s="31" t="s">
        <v>52</v>
      </c>
      <c r="M46" s="140">
        <v>4424.0</v>
      </c>
      <c r="N46" s="31" t="s">
        <v>4979</v>
      </c>
      <c r="O46" s="31" t="s">
        <v>68</v>
      </c>
      <c r="P46" s="265"/>
      <c r="Q46" s="114"/>
      <c r="R46" s="114"/>
      <c r="S46" s="114"/>
      <c r="T46" s="114"/>
      <c r="U46" s="114"/>
      <c r="V46" s="114"/>
      <c r="W46" s="114"/>
      <c r="X46" s="114"/>
      <c r="Y46" s="114"/>
      <c r="Z46" s="115"/>
    </row>
    <row r="47" ht="15.75" customHeight="1">
      <c r="A47" s="140">
        <v>46.0</v>
      </c>
      <c r="B47" s="140">
        <v>46.0</v>
      </c>
      <c r="C47" s="140">
        <v>23.0</v>
      </c>
      <c r="D47" s="22" t="s">
        <v>1987</v>
      </c>
      <c r="E47" s="22" t="s">
        <v>5023</v>
      </c>
      <c r="F47" s="22" t="s">
        <v>4943</v>
      </c>
      <c r="G47" s="22" t="s">
        <v>4944</v>
      </c>
      <c r="H47" s="868" t="s">
        <v>5024</v>
      </c>
      <c r="I47" s="869">
        <v>1.0</v>
      </c>
      <c r="J47" s="870" t="s">
        <v>64</v>
      </c>
      <c r="K47" s="870" t="s">
        <v>55</v>
      </c>
      <c r="L47" s="31" t="s">
        <v>52</v>
      </c>
      <c r="M47" s="140">
        <v>29978.0</v>
      </c>
      <c r="N47" s="31" t="s">
        <v>4979</v>
      </c>
      <c r="O47" s="140">
        <v>1.0</v>
      </c>
      <c r="P47" s="265"/>
      <c r="Q47" s="114"/>
      <c r="R47" s="114"/>
      <c r="S47" s="114"/>
      <c r="T47" s="114"/>
      <c r="U47" s="114"/>
      <c r="V47" s="114"/>
      <c r="W47" s="114"/>
      <c r="X47" s="114"/>
      <c r="Y47" s="114"/>
      <c r="Z47" s="115"/>
    </row>
    <row r="48" ht="15.75" customHeight="1">
      <c r="A48" s="140">
        <v>47.0</v>
      </c>
      <c r="B48" s="140">
        <v>47.0</v>
      </c>
      <c r="C48" s="140">
        <v>23.0</v>
      </c>
      <c r="D48" s="22" t="s">
        <v>1987</v>
      </c>
      <c r="E48" s="22" t="s">
        <v>5023</v>
      </c>
      <c r="F48" s="4" t="s">
        <v>4943</v>
      </c>
      <c r="G48" s="22" t="s">
        <v>4944</v>
      </c>
      <c r="H48" s="868" t="s">
        <v>5025</v>
      </c>
      <c r="I48" s="869">
        <v>1.0</v>
      </c>
      <c r="J48" s="870" t="s">
        <v>64</v>
      </c>
      <c r="K48" s="870" t="s">
        <v>55</v>
      </c>
      <c r="L48" s="31" t="s">
        <v>52</v>
      </c>
      <c r="M48" s="140">
        <v>29978.0</v>
      </c>
      <c r="N48" s="31" t="s">
        <v>4979</v>
      </c>
      <c r="O48" s="31" t="s">
        <v>68</v>
      </c>
      <c r="P48" s="265"/>
      <c r="Q48" s="114"/>
      <c r="R48" s="114"/>
      <c r="S48" s="114"/>
      <c r="T48" s="114"/>
      <c r="U48" s="114"/>
      <c r="V48" s="114"/>
      <c r="W48" s="114"/>
      <c r="X48" s="114"/>
      <c r="Y48" s="114"/>
      <c r="Z48" s="115"/>
    </row>
    <row r="49" ht="15.75" customHeight="1">
      <c r="A49" s="140">
        <v>48.0</v>
      </c>
      <c r="B49" s="140">
        <v>48.0</v>
      </c>
      <c r="C49" s="140">
        <v>23.0</v>
      </c>
      <c r="D49" s="22" t="s">
        <v>1987</v>
      </c>
      <c r="E49" s="22" t="s">
        <v>5026</v>
      </c>
      <c r="F49" s="4" t="s">
        <v>5026</v>
      </c>
      <c r="G49" s="22" t="s">
        <v>5027</v>
      </c>
      <c r="H49" s="868" t="s">
        <v>5028</v>
      </c>
      <c r="I49" s="869">
        <v>2.0</v>
      </c>
      <c r="J49" s="870" t="s">
        <v>54</v>
      </c>
      <c r="K49" s="870" t="s">
        <v>93</v>
      </c>
      <c r="L49" s="31" t="s">
        <v>52</v>
      </c>
      <c r="M49" s="140">
        <v>9319.0</v>
      </c>
      <c r="N49" s="31" t="s">
        <v>4979</v>
      </c>
      <c r="O49" s="140">
        <v>1.0</v>
      </c>
      <c r="P49" s="265"/>
      <c r="Q49" s="114"/>
      <c r="R49" s="114"/>
      <c r="S49" s="114"/>
      <c r="T49" s="114"/>
      <c r="U49" s="114"/>
      <c r="V49" s="114"/>
      <c r="W49" s="114"/>
      <c r="X49" s="114"/>
      <c r="Y49" s="114"/>
      <c r="Z49" s="115"/>
    </row>
    <row r="50" ht="15.75" customHeight="1">
      <c r="A50" s="140">
        <v>49.0</v>
      </c>
      <c r="B50" s="140">
        <v>49.0</v>
      </c>
      <c r="C50" s="140">
        <v>23.0</v>
      </c>
      <c r="D50" s="22" t="s">
        <v>1987</v>
      </c>
      <c r="E50" s="22" t="s">
        <v>5026</v>
      </c>
      <c r="F50" s="4" t="s">
        <v>5026</v>
      </c>
      <c r="G50" s="22" t="s">
        <v>5027</v>
      </c>
      <c r="H50" s="868" t="s">
        <v>5029</v>
      </c>
      <c r="I50" s="869">
        <v>2.0</v>
      </c>
      <c r="J50" s="870" t="s">
        <v>77</v>
      </c>
      <c r="K50" s="870" t="s">
        <v>93</v>
      </c>
      <c r="L50" s="31" t="s">
        <v>52</v>
      </c>
      <c r="M50" s="140">
        <v>9319.0</v>
      </c>
      <c r="N50" s="31" t="s">
        <v>4979</v>
      </c>
      <c r="O50" s="31" t="s">
        <v>68</v>
      </c>
      <c r="P50" s="265"/>
      <c r="Q50" s="114"/>
      <c r="R50" s="114"/>
      <c r="S50" s="114"/>
      <c r="T50" s="114"/>
      <c r="U50" s="114"/>
      <c r="V50" s="114"/>
      <c r="W50" s="114"/>
      <c r="X50" s="114"/>
      <c r="Y50" s="114"/>
      <c r="Z50" s="115"/>
    </row>
    <row r="51" ht="15.75" customHeight="1">
      <c r="A51" s="140">
        <v>50.0</v>
      </c>
      <c r="B51" s="140">
        <v>50.0</v>
      </c>
      <c r="C51" s="140">
        <v>23.0</v>
      </c>
      <c r="D51" s="22" t="s">
        <v>1987</v>
      </c>
      <c r="E51" s="22" t="s">
        <v>5026</v>
      </c>
      <c r="F51" s="4" t="s">
        <v>5026</v>
      </c>
      <c r="G51" s="22" t="s">
        <v>5027</v>
      </c>
      <c r="H51" s="868" t="s">
        <v>5030</v>
      </c>
      <c r="I51" s="869">
        <v>2.0</v>
      </c>
      <c r="J51" s="870" t="s">
        <v>64</v>
      </c>
      <c r="K51" s="870" t="s">
        <v>93</v>
      </c>
      <c r="L51" s="31" t="s">
        <v>52</v>
      </c>
      <c r="M51" s="140">
        <v>9319.0</v>
      </c>
      <c r="N51" s="31" t="s">
        <v>4979</v>
      </c>
      <c r="O51" s="31" t="s">
        <v>68</v>
      </c>
      <c r="P51" s="265"/>
      <c r="Q51" s="114"/>
      <c r="R51" s="114"/>
      <c r="S51" s="114"/>
      <c r="T51" s="114"/>
      <c r="U51" s="114"/>
      <c r="V51" s="114"/>
      <c r="W51" s="114"/>
      <c r="X51" s="114"/>
      <c r="Y51" s="114"/>
      <c r="Z51" s="115"/>
    </row>
    <row r="52" ht="15.75" customHeight="1">
      <c r="A52" s="140">
        <v>51.0</v>
      </c>
      <c r="B52" s="140">
        <v>51.0</v>
      </c>
      <c r="C52" s="140">
        <v>23.0</v>
      </c>
      <c r="D52" s="22" t="s">
        <v>1987</v>
      </c>
      <c r="E52" s="22" t="s">
        <v>5026</v>
      </c>
      <c r="F52" s="4" t="s">
        <v>5026</v>
      </c>
      <c r="G52" s="22" t="s">
        <v>5027</v>
      </c>
      <c r="H52" s="868" t="s">
        <v>5031</v>
      </c>
      <c r="I52" s="869">
        <v>2.0</v>
      </c>
      <c r="J52" s="870" t="s">
        <v>54</v>
      </c>
      <c r="K52" s="870" t="s">
        <v>65</v>
      </c>
      <c r="L52" s="31" t="s">
        <v>52</v>
      </c>
      <c r="M52" s="140">
        <v>9319.0</v>
      </c>
      <c r="N52" s="31" t="s">
        <v>4979</v>
      </c>
      <c r="O52" s="31" t="s">
        <v>68</v>
      </c>
      <c r="P52" s="265"/>
      <c r="Q52" s="114"/>
      <c r="R52" s="114"/>
      <c r="S52" s="114"/>
      <c r="T52" s="114"/>
      <c r="U52" s="114"/>
      <c r="V52" s="114"/>
      <c r="W52" s="114"/>
      <c r="X52" s="114"/>
      <c r="Y52" s="114"/>
      <c r="Z52" s="115"/>
    </row>
    <row r="53" ht="15.75" customHeight="1">
      <c r="A53" s="140">
        <v>52.0</v>
      </c>
      <c r="B53" s="140">
        <v>52.0</v>
      </c>
      <c r="C53" s="140">
        <v>23.0</v>
      </c>
      <c r="D53" s="22" t="s">
        <v>1987</v>
      </c>
      <c r="E53" s="22" t="s">
        <v>5026</v>
      </c>
      <c r="F53" s="4" t="s">
        <v>5026</v>
      </c>
      <c r="G53" s="22" t="s">
        <v>5027</v>
      </c>
      <c r="H53" s="868" t="s">
        <v>5032</v>
      </c>
      <c r="I53" s="869">
        <v>2.0</v>
      </c>
      <c r="J53" s="870" t="s">
        <v>54</v>
      </c>
      <c r="K53" s="870" t="s">
        <v>65</v>
      </c>
      <c r="L53" s="31" t="s">
        <v>52</v>
      </c>
      <c r="M53" s="140">
        <v>9319.0</v>
      </c>
      <c r="N53" s="31" t="s">
        <v>4979</v>
      </c>
      <c r="O53" s="31" t="s">
        <v>68</v>
      </c>
      <c r="P53" s="265"/>
      <c r="Q53" s="114"/>
      <c r="R53" s="114"/>
      <c r="S53" s="114"/>
      <c r="T53" s="114"/>
      <c r="U53" s="114"/>
      <c r="V53" s="114"/>
      <c r="W53" s="114"/>
      <c r="X53" s="114"/>
      <c r="Y53" s="114"/>
      <c r="Z53" s="115"/>
    </row>
    <row r="54" ht="15.75" customHeight="1">
      <c r="A54" s="140">
        <v>53.0</v>
      </c>
      <c r="B54" s="140">
        <v>53.0</v>
      </c>
      <c r="C54" s="140">
        <v>23.0</v>
      </c>
      <c r="D54" s="22" t="s">
        <v>1987</v>
      </c>
      <c r="E54" s="22" t="s">
        <v>5026</v>
      </c>
      <c r="F54" s="4" t="s">
        <v>5026</v>
      </c>
      <c r="G54" s="22" t="s">
        <v>5027</v>
      </c>
      <c r="H54" s="868" t="s">
        <v>5033</v>
      </c>
      <c r="I54" s="869">
        <v>1.0</v>
      </c>
      <c r="J54" s="870" t="s">
        <v>64</v>
      </c>
      <c r="K54" s="870" t="s">
        <v>55</v>
      </c>
      <c r="L54" s="31" t="s">
        <v>52</v>
      </c>
      <c r="M54" s="140">
        <v>9319.0</v>
      </c>
      <c r="N54" s="31" t="s">
        <v>4979</v>
      </c>
      <c r="O54" s="31" t="s">
        <v>68</v>
      </c>
      <c r="P54" s="265"/>
      <c r="Q54" s="114"/>
      <c r="R54" s="114"/>
      <c r="S54" s="114"/>
      <c r="T54" s="114"/>
      <c r="U54" s="114"/>
      <c r="V54" s="114"/>
      <c r="W54" s="114"/>
      <c r="X54" s="114"/>
      <c r="Y54" s="114"/>
      <c r="Z54" s="115"/>
    </row>
    <row r="55" ht="15.75" customHeight="1">
      <c r="A55" s="140">
        <v>54.0</v>
      </c>
      <c r="B55" s="140">
        <v>54.0</v>
      </c>
      <c r="C55" s="140">
        <v>23.0</v>
      </c>
      <c r="D55" s="22" t="s">
        <v>1987</v>
      </c>
      <c r="E55" s="22" t="s">
        <v>5026</v>
      </c>
      <c r="F55" s="4" t="s">
        <v>5026</v>
      </c>
      <c r="G55" s="22" t="s">
        <v>5027</v>
      </c>
      <c r="H55" s="868" t="s">
        <v>5034</v>
      </c>
      <c r="I55" s="869">
        <v>1.0</v>
      </c>
      <c r="J55" s="870" t="s">
        <v>77</v>
      </c>
      <c r="K55" s="870" t="s">
        <v>55</v>
      </c>
      <c r="L55" s="31" t="s">
        <v>52</v>
      </c>
      <c r="M55" s="140">
        <v>9319.0</v>
      </c>
      <c r="N55" s="31" t="s">
        <v>4979</v>
      </c>
      <c r="O55" s="31" t="s">
        <v>68</v>
      </c>
      <c r="P55" s="265"/>
      <c r="Q55" s="114"/>
      <c r="R55" s="114"/>
      <c r="S55" s="114"/>
      <c r="T55" s="114"/>
      <c r="U55" s="114"/>
      <c r="V55" s="114"/>
      <c r="W55" s="114"/>
      <c r="X55" s="114"/>
      <c r="Y55" s="114"/>
      <c r="Z55" s="115"/>
    </row>
    <row r="56" ht="15.75" customHeight="1">
      <c r="A56" s="140">
        <v>55.0</v>
      </c>
      <c r="B56" s="140">
        <v>55.0</v>
      </c>
      <c r="C56" s="140">
        <v>23.0</v>
      </c>
      <c r="D56" s="22" t="s">
        <v>1987</v>
      </c>
      <c r="E56" s="22" t="s">
        <v>5026</v>
      </c>
      <c r="F56" s="4" t="s">
        <v>5026</v>
      </c>
      <c r="G56" s="22" t="s">
        <v>5027</v>
      </c>
      <c r="H56" s="868" t="s">
        <v>5035</v>
      </c>
      <c r="I56" s="869">
        <v>1.0</v>
      </c>
      <c r="J56" s="870" t="s">
        <v>77</v>
      </c>
      <c r="K56" s="870" t="s">
        <v>55</v>
      </c>
      <c r="L56" s="31" t="s">
        <v>52</v>
      </c>
      <c r="M56" s="140">
        <v>9319.0</v>
      </c>
      <c r="N56" s="31" t="s">
        <v>4979</v>
      </c>
      <c r="O56" s="31" t="s">
        <v>68</v>
      </c>
      <c r="P56" s="265"/>
      <c r="Q56" s="114"/>
      <c r="R56" s="114"/>
      <c r="S56" s="114"/>
      <c r="T56" s="114"/>
      <c r="U56" s="114"/>
      <c r="V56" s="114"/>
      <c r="W56" s="114"/>
      <c r="X56" s="114"/>
      <c r="Y56" s="114"/>
      <c r="Z56" s="115"/>
    </row>
    <row r="57" ht="15.75" customHeight="1">
      <c r="A57" s="140">
        <v>56.0</v>
      </c>
      <c r="B57" s="140">
        <v>56.0</v>
      </c>
      <c r="C57" s="140">
        <v>23.0</v>
      </c>
      <c r="D57" s="22" t="s">
        <v>1987</v>
      </c>
      <c r="E57" s="22" t="s">
        <v>5026</v>
      </c>
      <c r="F57" s="4" t="s">
        <v>5026</v>
      </c>
      <c r="G57" s="22" t="s">
        <v>5027</v>
      </c>
      <c r="H57" s="868" t="s">
        <v>5036</v>
      </c>
      <c r="I57" s="869">
        <v>2.0</v>
      </c>
      <c r="J57" s="870" t="s">
        <v>64</v>
      </c>
      <c r="K57" s="870" t="s">
        <v>55</v>
      </c>
      <c r="L57" s="31" t="s">
        <v>52</v>
      </c>
      <c r="M57" s="140">
        <v>9319.0</v>
      </c>
      <c r="N57" s="31" t="s">
        <v>4979</v>
      </c>
      <c r="O57" s="31" t="s">
        <v>68</v>
      </c>
      <c r="P57" s="265"/>
      <c r="Q57" s="114"/>
      <c r="R57" s="114"/>
      <c r="S57" s="114"/>
      <c r="T57" s="114"/>
      <c r="U57" s="114"/>
      <c r="V57" s="114"/>
      <c r="W57" s="114"/>
      <c r="X57" s="114"/>
      <c r="Y57" s="114"/>
      <c r="Z57" s="115"/>
    </row>
    <row r="58" ht="15.75" customHeight="1">
      <c r="A58" s="140">
        <v>57.0</v>
      </c>
      <c r="B58" s="140">
        <v>57.0</v>
      </c>
      <c r="C58" s="140">
        <v>23.0</v>
      </c>
      <c r="D58" s="22" t="s">
        <v>1987</v>
      </c>
      <c r="E58" s="22" t="s">
        <v>5026</v>
      </c>
      <c r="F58" s="4" t="s">
        <v>5026</v>
      </c>
      <c r="G58" s="22" t="s">
        <v>5027</v>
      </c>
      <c r="H58" s="868" t="s">
        <v>5037</v>
      </c>
      <c r="I58" s="869">
        <v>1.0</v>
      </c>
      <c r="J58" s="870" t="s">
        <v>77</v>
      </c>
      <c r="K58" s="870" t="s">
        <v>55</v>
      </c>
      <c r="L58" s="31" t="s">
        <v>52</v>
      </c>
      <c r="M58" s="140">
        <v>9319.0</v>
      </c>
      <c r="N58" s="31" t="s">
        <v>4979</v>
      </c>
      <c r="O58" s="31" t="s">
        <v>68</v>
      </c>
      <c r="P58" s="265"/>
      <c r="Q58" s="114"/>
      <c r="R58" s="114"/>
      <c r="S58" s="114"/>
      <c r="T58" s="114"/>
      <c r="U58" s="114"/>
      <c r="V58" s="114"/>
      <c r="W58" s="114"/>
      <c r="X58" s="114"/>
      <c r="Y58" s="114"/>
      <c r="Z58" s="115"/>
    </row>
    <row r="59" ht="15.75" customHeight="1">
      <c r="A59" s="140">
        <v>58.0</v>
      </c>
      <c r="B59" s="140">
        <v>58.0</v>
      </c>
      <c r="C59" s="140">
        <v>23.0</v>
      </c>
      <c r="D59" s="22" t="s">
        <v>1987</v>
      </c>
      <c r="E59" s="22" t="s">
        <v>5026</v>
      </c>
      <c r="F59" s="4" t="s">
        <v>5026</v>
      </c>
      <c r="G59" s="22" t="s">
        <v>5027</v>
      </c>
      <c r="H59" s="868" t="s">
        <v>5038</v>
      </c>
      <c r="I59" s="869">
        <v>1.0</v>
      </c>
      <c r="J59" s="870" t="s">
        <v>77</v>
      </c>
      <c r="K59" s="870" t="s">
        <v>55</v>
      </c>
      <c r="L59" s="31" t="s">
        <v>52</v>
      </c>
      <c r="M59" s="140">
        <v>9319.0</v>
      </c>
      <c r="N59" s="31" t="s">
        <v>4979</v>
      </c>
      <c r="O59" s="31" t="s">
        <v>68</v>
      </c>
      <c r="P59" s="265"/>
      <c r="Q59" s="114"/>
      <c r="R59" s="114"/>
      <c r="S59" s="114"/>
      <c r="T59" s="114"/>
      <c r="U59" s="114"/>
      <c r="V59" s="114"/>
      <c r="W59" s="114"/>
      <c r="X59" s="114"/>
      <c r="Y59" s="114"/>
      <c r="Z59" s="115"/>
    </row>
    <row r="60" ht="15.75" customHeight="1">
      <c r="A60" s="140">
        <v>59.0</v>
      </c>
      <c r="B60" s="140">
        <v>59.0</v>
      </c>
      <c r="C60" s="140">
        <v>23.0</v>
      </c>
      <c r="D60" s="22" t="s">
        <v>1987</v>
      </c>
      <c r="E60" s="22" t="s">
        <v>5026</v>
      </c>
      <c r="F60" s="4" t="s">
        <v>5026</v>
      </c>
      <c r="G60" s="22" t="s">
        <v>5027</v>
      </c>
      <c r="H60" s="868" t="s">
        <v>5039</v>
      </c>
      <c r="I60" s="869">
        <v>2.0</v>
      </c>
      <c r="J60" s="870" t="s">
        <v>64</v>
      </c>
      <c r="K60" s="870" t="s">
        <v>65</v>
      </c>
      <c r="L60" s="31" t="s">
        <v>52</v>
      </c>
      <c r="M60" s="140">
        <v>9319.0</v>
      </c>
      <c r="N60" s="31" t="s">
        <v>4979</v>
      </c>
      <c r="O60" s="31" t="s">
        <v>68</v>
      </c>
      <c r="P60" s="265"/>
      <c r="Q60" s="114"/>
      <c r="R60" s="114"/>
      <c r="S60" s="114"/>
      <c r="T60" s="114"/>
      <c r="U60" s="114"/>
      <c r="V60" s="114"/>
      <c r="W60" s="114"/>
      <c r="X60" s="114"/>
      <c r="Y60" s="114"/>
      <c r="Z60" s="115"/>
    </row>
    <row r="61" ht="15.75" customHeight="1">
      <c r="A61" s="140">
        <v>60.0</v>
      </c>
      <c r="B61" s="140">
        <v>60.0</v>
      </c>
      <c r="C61" s="140">
        <v>23.0</v>
      </c>
      <c r="D61" s="22" t="s">
        <v>1987</v>
      </c>
      <c r="E61" s="22" t="s">
        <v>5026</v>
      </c>
      <c r="F61" s="4" t="s">
        <v>5026</v>
      </c>
      <c r="G61" s="22" t="s">
        <v>5027</v>
      </c>
      <c r="H61" s="868" t="s">
        <v>5040</v>
      </c>
      <c r="I61" s="869">
        <v>1.0</v>
      </c>
      <c r="J61" s="870" t="s">
        <v>54</v>
      </c>
      <c r="K61" s="870" t="s">
        <v>55</v>
      </c>
      <c r="L61" s="31" t="s">
        <v>52</v>
      </c>
      <c r="M61" s="140">
        <v>9319.0</v>
      </c>
      <c r="N61" s="31" t="s">
        <v>4979</v>
      </c>
      <c r="O61" s="31" t="s">
        <v>68</v>
      </c>
      <c r="P61" s="265"/>
      <c r="Q61" s="114"/>
      <c r="R61" s="114"/>
      <c r="S61" s="114"/>
      <c r="T61" s="114"/>
      <c r="U61" s="114"/>
      <c r="V61" s="114"/>
      <c r="W61" s="114"/>
      <c r="X61" s="114"/>
      <c r="Y61" s="114"/>
      <c r="Z61" s="115"/>
    </row>
    <row r="62" ht="15.75" customHeight="1">
      <c r="A62" s="140">
        <v>61.0</v>
      </c>
      <c r="B62" s="140">
        <v>61.0</v>
      </c>
      <c r="C62" s="140">
        <v>23.0</v>
      </c>
      <c r="D62" s="22" t="s">
        <v>1987</v>
      </c>
      <c r="E62" s="22" t="s">
        <v>5026</v>
      </c>
      <c r="F62" s="4" t="s">
        <v>5026</v>
      </c>
      <c r="G62" s="22" t="s">
        <v>5027</v>
      </c>
      <c r="H62" s="868" t="s">
        <v>5041</v>
      </c>
      <c r="I62" s="869">
        <v>2.0</v>
      </c>
      <c r="J62" s="870" t="s">
        <v>64</v>
      </c>
      <c r="K62" s="870" t="s">
        <v>55</v>
      </c>
      <c r="L62" s="31" t="s">
        <v>52</v>
      </c>
      <c r="M62" s="140">
        <v>9319.0</v>
      </c>
      <c r="N62" s="31" t="s">
        <v>4979</v>
      </c>
      <c r="O62" s="31" t="s">
        <v>68</v>
      </c>
      <c r="P62" s="265"/>
      <c r="Q62" s="114"/>
      <c r="R62" s="114"/>
      <c r="S62" s="114"/>
      <c r="T62" s="114"/>
      <c r="U62" s="114"/>
      <c r="V62" s="114"/>
      <c r="W62" s="114"/>
      <c r="X62" s="114"/>
      <c r="Y62" s="114"/>
      <c r="Z62" s="115"/>
    </row>
    <row r="63" ht="15.75" customHeight="1">
      <c r="A63" s="140">
        <v>62.0</v>
      </c>
      <c r="B63" s="140">
        <v>62.0</v>
      </c>
      <c r="C63" s="140">
        <v>23.0</v>
      </c>
      <c r="D63" s="22" t="s">
        <v>1987</v>
      </c>
      <c r="E63" s="22" t="s">
        <v>5026</v>
      </c>
      <c r="F63" s="4" t="s">
        <v>5026</v>
      </c>
      <c r="G63" s="22" t="s">
        <v>5027</v>
      </c>
      <c r="H63" s="868" t="s">
        <v>5011</v>
      </c>
      <c r="I63" s="869">
        <v>1.0</v>
      </c>
      <c r="J63" s="870" t="s">
        <v>77</v>
      </c>
      <c r="K63" s="870" t="s">
        <v>55</v>
      </c>
      <c r="L63" s="31" t="s">
        <v>52</v>
      </c>
      <c r="M63" s="140">
        <v>9319.0</v>
      </c>
      <c r="N63" s="31" t="s">
        <v>4979</v>
      </c>
      <c r="O63" s="31" t="s">
        <v>68</v>
      </c>
      <c r="P63" s="265"/>
      <c r="Q63" s="114"/>
      <c r="R63" s="114"/>
      <c r="S63" s="114"/>
      <c r="T63" s="114"/>
      <c r="U63" s="114"/>
      <c r="V63" s="114"/>
      <c r="W63" s="114"/>
      <c r="X63" s="114"/>
      <c r="Y63" s="114"/>
      <c r="Z63" s="115"/>
    </row>
    <row r="64" ht="15.75" customHeight="1">
      <c r="A64" s="140">
        <v>63.0</v>
      </c>
      <c r="B64" s="140">
        <v>63.0</v>
      </c>
      <c r="C64" s="140">
        <v>23.0</v>
      </c>
      <c r="D64" s="22" t="s">
        <v>1987</v>
      </c>
      <c r="E64" s="22" t="s">
        <v>5026</v>
      </c>
      <c r="F64" s="4" t="s">
        <v>5026</v>
      </c>
      <c r="G64" s="22" t="s">
        <v>5027</v>
      </c>
      <c r="H64" s="868" t="s">
        <v>5042</v>
      </c>
      <c r="I64" s="869">
        <v>1.0</v>
      </c>
      <c r="J64" s="870" t="s">
        <v>77</v>
      </c>
      <c r="K64" s="870" t="s">
        <v>55</v>
      </c>
      <c r="L64" s="31" t="s">
        <v>52</v>
      </c>
      <c r="M64" s="140">
        <v>9319.0</v>
      </c>
      <c r="N64" s="31" t="s">
        <v>4979</v>
      </c>
      <c r="O64" s="31" t="s">
        <v>68</v>
      </c>
      <c r="P64" s="265"/>
      <c r="Q64" s="114"/>
      <c r="R64" s="114"/>
      <c r="S64" s="114"/>
      <c r="T64" s="114"/>
      <c r="U64" s="114"/>
      <c r="V64" s="114"/>
      <c r="W64" s="114"/>
      <c r="X64" s="114"/>
      <c r="Y64" s="114"/>
      <c r="Z64" s="115"/>
    </row>
    <row r="65" ht="15.75" customHeight="1">
      <c r="A65" s="140">
        <v>64.0</v>
      </c>
      <c r="B65" s="140">
        <v>64.0</v>
      </c>
      <c r="C65" s="140">
        <v>23.0</v>
      </c>
      <c r="D65" s="22" t="s">
        <v>1987</v>
      </c>
      <c r="E65" s="22" t="s">
        <v>5026</v>
      </c>
      <c r="F65" s="4" t="s">
        <v>5026</v>
      </c>
      <c r="G65" s="22" t="s">
        <v>5027</v>
      </c>
      <c r="H65" s="868" t="s">
        <v>5043</v>
      </c>
      <c r="I65" s="869">
        <v>1.0</v>
      </c>
      <c r="J65" s="870" t="s">
        <v>54</v>
      </c>
      <c r="K65" s="870" t="s">
        <v>55</v>
      </c>
      <c r="L65" s="31" t="s">
        <v>52</v>
      </c>
      <c r="M65" s="140">
        <v>9319.0</v>
      </c>
      <c r="N65" s="31" t="s">
        <v>4979</v>
      </c>
      <c r="O65" s="31" t="s">
        <v>68</v>
      </c>
      <c r="P65" s="265"/>
      <c r="Q65" s="114"/>
      <c r="R65" s="114"/>
      <c r="S65" s="114"/>
      <c r="T65" s="114"/>
      <c r="U65" s="114"/>
      <c r="V65" s="114"/>
      <c r="W65" s="114"/>
      <c r="X65" s="114"/>
      <c r="Y65" s="114"/>
      <c r="Z65" s="115"/>
    </row>
    <row r="66" ht="15.75" customHeight="1">
      <c r="A66" s="140">
        <v>65.0</v>
      </c>
      <c r="B66" s="140">
        <v>65.0</v>
      </c>
      <c r="C66" s="140">
        <v>23.0</v>
      </c>
      <c r="D66" s="22" t="s">
        <v>1987</v>
      </c>
      <c r="E66" s="22" t="s">
        <v>5026</v>
      </c>
      <c r="F66" s="4" t="s">
        <v>5026</v>
      </c>
      <c r="G66" s="22" t="s">
        <v>5027</v>
      </c>
      <c r="H66" s="868" t="s">
        <v>5044</v>
      </c>
      <c r="I66" s="869">
        <v>1.0</v>
      </c>
      <c r="J66" s="870" t="s">
        <v>54</v>
      </c>
      <c r="K66" s="870" t="s">
        <v>55</v>
      </c>
      <c r="L66" s="31" t="s">
        <v>52</v>
      </c>
      <c r="M66" s="140">
        <v>9319.0</v>
      </c>
      <c r="N66" s="31" t="s">
        <v>4979</v>
      </c>
      <c r="O66" s="31" t="s">
        <v>68</v>
      </c>
      <c r="P66" s="265"/>
      <c r="Q66" s="114"/>
      <c r="R66" s="114"/>
      <c r="S66" s="114"/>
      <c r="T66" s="114"/>
      <c r="U66" s="114"/>
      <c r="V66" s="114"/>
      <c r="W66" s="114"/>
      <c r="X66" s="114"/>
      <c r="Y66" s="114"/>
      <c r="Z66" s="115"/>
    </row>
    <row r="67" ht="15.75" customHeight="1">
      <c r="A67" s="140">
        <v>66.0</v>
      </c>
      <c r="B67" s="140">
        <v>66.0</v>
      </c>
      <c r="C67" s="140">
        <v>23.0</v>
      </c>
      <c r="D67" s="22" t="s">
        <v>1987</v>
      </c>
      <c r="E67" s="22" t="s">
        <v>5026</v>
      </c>
      <c r="F67" s="4" t="s">
        <v>5026</v>
      </c>
      <c r="G67" s="22" t="s">
        <v>5027</v>
      </c>
      <c r="H67" s="868" t="s">
        <v>5045</v>
      </c>
      <c r="I67" s="869">
        <v>1.0</v>
      </c>
      <c r="J67" s="870" t="s">
        <v>77</v>
      </c>
      <c r="K67" s="870" t="s">
        <v>55</v>
      </c>
      <c r="L67" s="31" t="s">
        <v>52</v>
      </c>
      <c r="M67" s="140">
        <v>9319.0</v>
      </c>
      <c r="N67" s="31" t="s">
        <v>4979</v>
      </c>
      <c r="O67" s="31" t="s">
        <v>68</v>
      </c>
      <c r="P67" s="265"/>
      <c r="Q67" s="114"/>
      <c r="R67" s="114"/>
      <c r="S67" s="114"/>
      <c r="T67" s="114"/>
      <c r="U67" s="114"/>
      <c r="V67" s="114"/>
      <c r="W67" s="114"/>
      <c r="X67" s="114"/>
      <c r="Y67" s="114"/>
      <c r="Z67" s="115"/>
    </row>
    <row r="68" ht="15.75" customHeight="1">
      <c r="A68" s="140">
        <v>67.0</v>
      </c>
      <c r="B68" s="140">
        <v>67.0</v>
      </c>
      <c r="C68" s="140">
        <v>23.0</v>
      </c>
      <c r="D68" s="22" t="s">
        <v>1987</v>
      </c>
      <c r="E68" s="22" t="s">
        <v>5026</v>
      </c>
      <c r="F68" s="4" t="s">
        <v>5026</v>
      </c>
      <c r="G68" s="22" t="s">
        <v>5027</v>
      </c>
      <c r="H68" s="868" t="s">
        <v>5046</v>
      </c>
      <c r="I68" s="869">
        <v>1.0</v>
      </c>
      <c r="J68" s="870" t="s">
        <v>64</v>
      </c>
      <c r="K68" s="870" t="s">
        <v>55</v>
      </c>
      <c r="L68" s="31" t="s">
        <v>52</v>
      </c>
      <c r="M68" s="140">
        <v>9319.0</v>
      </c>
      <c r="N68" s="31" t="s">
        <v>4979</v>
      </c>
      <c r="O68" s="31" t="s">
        <v>68</v>
      </c>
      <c r="P68" s="265"/>
      <c r="Q68" s="114"/>
      <c r="R68" s="114"/>
      <c r="S68" s="114"/>
      <c r="T68" s="114"/>
      <c r="U68" s="114"/>
      <c r="V68" s="114"/>
      <c r="W68" s="114"/>
      <c r="X68" s="114"/>
      <c r="Y68" s="114"/>
      <c r="Z68" s="115"/>
    </row>
    <row r="69" ht="15.75" customHeight="1">
      <c r="A69" s="140">
        <v>68.0</v>
      </c>
      <c r="B69" s="140">
        <v>68.0</v>
      </c>
      <c r="C69" s="140">
        <v>23.0</v>
      </c>
      <c r="D69" s="22" t="s">
        <v>1987</v>
      </c>
      <c r="E69" s="22" t="s">
        <v>5026</v>
      </c>
      <c r="F69" s="4" t="s">
        <v>5026</v>
      </c>
      <c r="G69" s="22" t="s">
        <v>5027</v>
      </c>
      <c r="H69" s="868" t="s">
        <v>5047</v>
      </c>
      <c r="I69" s="869">
        <v>1.0</v>
      </c>
      <c r="J69" s="870" t="s">
        <v>77</v>
      </c>
      <c r="K69" s="870" t="s">
        <v>55</v>
      </c>
      <c r="L69" s="31" t="s">
        <v>52</v>
      </c>
      <c r="M69" s="140">
        <v>9319.0</v>
      </c>
      <c r="N69" s="31" t="s">
        <v>4979</v>
      </c>
      <c r="O69" s="31" t="s">
        <v>68</v>
      </c>
      <c r="P69" s="265"/>
      <c r="Q69" s="114"/>
      <c r="R69" s="114"/>
      <c r="S69" s="114"/>
      <c r="T69" s="114"/>
      <c r="U69" s="114"/>
      <c r="V69" s="114"/>
      <c r="W69" s="114"/>
      <c r="X69" s="114"/>
      <c r="Y69" s="114"/>
      <c r="Z69" s="115"/>
    </row>
    <row r="70" ht="15.75" customHeight="1">
      <c r="A70" s="140">
        <v>69.0</v>
      </c>
      <c r="B70" s="140">
        <v>69.0</v>
      </c>
      <c r="C70" s="140">
        <v>23.0</v>
      </c>
      <c r="D70" s="22" t="s">
        <v>1987</v>
      </c>
      <c r="E70" s="22" t="s">
        <v>5026</v>
      </c>
      <c r="F70" s="4" t="s">
        <v>5026</v>
      </c>
      <c r="G70" s="22" t="s">
        <v>5027</v>
      </c>
      <c r="H70" s="868" t="s">
        <v>5048</v>
      </c>
      <c r="I70" s="869">
        <v>1.0</v>
      </c>
      <c r="J70" s="870" t="s">
        <v>54</v>
      </c>
      <c r="K70" s="870" t="s">
        <v>55</v>
      </c>
      <c r="L70" s="31" t="s">
        <v>52</v>
      </c>
      <c r="M70" s="140">
        <v>9319.0</v>
      </c>
      <c r="N70" s="31" t="s">
        <v>4979</v>
      </c>
      <c r="O70" s="31" t="s">
        <v>68</v>
      </c>
      <c r="P70" s="265"/>
      <c r="Q70" s="114"/>
      <c r="R70" s="114"/>
      <c r="S70" s="114"/>
      <c r="T70" s="114"/>
      <c r="U70" s="114"/>
      <c r="V70" s="114"/>
      <c r="W70" s="114"/>
      <c r="X70" s="114"/>
      <c r="Y70" s="114"/>
      <c r="Z70" s="115"/>
    </row>
    <row r="71" ht="15.75" customHeight="1">
      <c r="A71" s="140">
        <v>70.0</v>
      </c>
      <c r="B71" s="140">
        <v>70.0</v>
      </c>
      <c r="C71" s="140">
        <v>23.0</v>
      </c>
      <c r="D71" s="22" t="s">
        <v>1987</v>
      </c>
      <c r="E71" s="22" t="s">
        <v>5026</v>
      </c>
      <c r="F71" s="4" t="s">
        <v>5026</v>
      </c>
      <c r="G71" s="22" t="s">
        <v>5027</v>
      </c>
      <c r="H71" s="868" t="s">
        <v>5049</v>
      </c>
      <c r="I71" s="869">
        <v>1.0</v>
      </c>
      <c r="J71" s="870" t="s">
        <v>64</v>
      </c>
      <c r="K71" s="870" t="s">
        <v>55</v>
      </c>
      <c r="L71" s="31" t="s">
        <v>52</v>
      </c>
      <c r="M71" s="140">
        <v>9319.0</v>
      </c>
      <c r="N71" s="31" t="s">
        <v>4979</v>
      </c>
      <c r="O71" s="31" t="s">
        <v>68</v>
      </c>
      <c r="P71" s="265"/>
      <c r="Q71" s="114"/>
      <c r="R71" s="114"/>
      <c r="S71" s="114"/>
      <c r="T71" s="114"/>
      <c r="U71" s="114"/>
      <c r="V71" s="114"/>
      <c r="W71" s="114"/>
      <c r="X71" s="114"/>
      <c r="Y71" s="114"/>
      <c r="Z71" s="115"/>
    </row>
    <row r="72" ht="15.75" customHeight="1">
      <c r="A72" s="140">
        <v>71.0</v>
      </c>
      <c r="B72" s="140">
        <v>71.0</v>
      </c>
      <c r="C72" s="140">
        <v>23.0</v>
      </c>
      <c r="D72" s="22" t="s">
        <v>1987</v>
      </c>
      <c r="E72" s="22" t="s">
        <v>5026</v>
      </c>
      <c r="F72" s="4" t="s">
        <v>5026</v>
      </c>
      <c r="G72" s="22" t="s">
        <v>5027</v>
      </c>
      <c r="H72" s="868" t="s">
        <v>5050</v>
      </c>
      <c r="I72" s="869">
        <v>1.0</v>
      </c>
      <c r="J72" s="870" t="s">
        <v>64</v>
      </c>
      <c r="K72" s="870" t="s">
        <v>55</v>
      </c>
      <c r="L72" s="31" t="s">
        <v>52</v>
      </c>
      <c r="M72" s="140">
        <v>9319.0</v>
      </c>
      <c r="N72" s="31" t="s">
        <v>4979</v>
      </c>
      <c r="O72" s="31" t="s">
        <v>68</v>
      </c>
      <c r="P72" s="265"/>
      <c r="Q72" s="114"/>
      <c r="R72" s="114"/>
      <c r="S72" s="114"/>
      <c r="T72" s="114"/>
      <c r="U72" s="114"/>
      <c r="V72" s="114"/>
      <c r="W72" s="114"/>
      <c r="X72" s="114"/>
      <c r="Y72" s="114"/>
      <c r="Z72" s="115"/>
    </row>
    <row r="73" ht="15.75" customHeight="1">
      <c r="A73" s="140">
        <v>72.0</v>
      </c>
      <c r="B73" s="140">
        <v>72.0</v>
      </c>
      <c r="C73" s="140">
        <v>23.0</v>
      </c>
      <c r="D73" s="22" t="s">
        <v>1987</v>
      </c>
      <c r="E73" s="22" t="s">
        <v>5026</v>
      </c>
      <c r="F73" s="4" t="s">
        <v>5026</v>
      </c>
      <c r="G73" s="22" t="s">
        <v>5027</v>
      </c>
      <c r="H73" s="868" t="s">
        <v>5019</v>
      </c>
      <c r="I73" s="869">
        <v>2.0</v>
      </c>
      <c r="J73" s="870" t="s">
        <v>64</v>
      </c>
      <c r="K73" s="870" t="s">
        <v>65</v>
      </c>
      <c r="L73" s="31" t="s">
        <v>52</v>
      </c>
      <c r="M73" s="140">
        <v>9319.0</v>
      </c>
      <c r="N73" s="31" t="s">
        <v>4979</v>
      </c>
      <c r="O73" s="31" t="s">
        <v>68</v>
      </c>
      <c r="P73" s="265"/>
      <c r="Q73" s="114"/>
      <c r="R73" s="114"/>
      <c r="S73" s="114"/>
      <c r="T73" s="114"/>
      <c r="U73" s="114"/>
      <c r="V73" s="114"/>
      <c r="W73" s="114"/>
      <c r="X73" s="114"/>
      <c r="Y73" s="114"/>
      <c r="Z73" s="115"/>
    </row>
    <row r="74" ht="15.75" customHeight="1">
      <c r="A74" s="140">
        <v>73.0</v>
      </c>
      <c r="B74" s="140">
        <v>73.0</v>
      </c>
      <c r="C74" s="140">
        <v>23.0</v>
      </c>
      <c r="D74" s="22" t="s">
        <v>1987</v>
      </c>
      <c r="E74" s="22" t="s">
        <v>5026</v>
      </c>
      <c r="F74" s="4" t="s">
        <v>5026</v>
      </c>
      <c r="G74" s="22" t="s">
        <v>5027</v>
      </c>
      <c r="H74" s="868" t="s">
        <v>5051</v>
      </c>
      <c r="I74" s="869">
        <v>1.0</v>
      </c>
      <c r="J74" s="870" t="s">
        <v>64</v>
      </c>
      <c r="K74" s="870" t="s">
        <v>55</v>
      </c>
      <c r="L74" s="31" t="s">
        <v>52</v>
      </c>
      <c r="M74" s="140">
        <v>9319.0</v>
      </c>
      <c r="N74" s="31" t="s">
        <v>4979</v>
      </c>
      <c r="O74" s="31" t="s">
        <v>68</v>
      </c>
      <c r="P74" s="265"/>
      <c r="Q74" s="114"/>
      <c r="R74" s="114"/>
      <c r="S74" s="114"/>
      <c r="T74" s="114"/>
      <c r="U74" s="114"/>
      <c r="V74" s="114"/>
      <c r="W74" s="114"/>
      <c r="X74" s="114"/>
      <c r="Y74" s="114"/>
      <c r="Z74" s="115"/>
    </row>
    <row r="75" ht="15.75" customHeight="1">
      <c r="A75" s="140">
        <v>74.0</v>
      </c>
      <c r="B75" s="140">
        <v>74.0</v>
      </c>
      <c r="C75" s="140">
        <v>23.0</v>
      </c>
      <c r="D75" s="22" t="s">
        <v>1987</v>
      </c>
      <c r="E75" s="22" t="s">
        <v>5052</v>
      </c>
      <c r="F75" s="22" t="s">
        <v>5053</v>
      </c>
      <c r="G75" s="22" t="s">
        <v>5054</v>
      </c>
      <c r="H75" s="868" t="s">
        <v>5055</v>
      </c>
      <c r="I75" s="869">
        <v>2.0</v>
      </c>
      <c r="J75" s="870" t="s">
        <v>54</v>
      </c>
      <c r="K75" s="870" t="s">
        <v>65</v>
      </c>
      <c r="L75" s="136"/>
      <c r="M75" s="140">
        <v>6.0</v>
      </c>
      <c r="N75" s="31" t="s">
        <v>4979</v>
      </c>
      <c r="O75" s="140">
        <v>1.0</v>
      </c>
      <c r="P75" s="265"/>
      <c r="Q75" s="114"/>
      <c r="R75" s="114"/>
      <c r="S75" s="114"/>
      <c r="T75" s="114"/>
      <c r="U75" s="114"/>
      <c r="V75" s="114"/>
      <c r="W75" s="114"/>
      <c r="X75" s="114"/>
      <c r="Y75" s="114"/>
      <c r="Z75" s="115"/>
    </row>
    <row r="76" ht="15.75" customHeight="1">
      <c r="A76" s="140">
        <v>75.0</v>
      </c>
      <c r="B76" s="140">
        <v>75.0</v>
      </c>
      <c r="C76" s="140">
        <v>23.0</v>
      </c>
      <c r="D76" s="22" t="s">
        <v>1987</v>
      </c>
      <c r="E76" s="22" t="s">
        <v>5056</v>
      </c>
      <c r="F76" s="4" t="s">
        <v>5057</v>
      </c>
      <c r="G76" s="22" t="s">
        <v>4890</v>
      </c>
      <c r="H76" s="868" t="s">
        <v>5058</v>
      </c>
      <c r="I76" s="869">
        <v>2.0</v>
      </c>
      <c r="J76" s="870" t="s">
        <v>77</v>
      </c>
      <c r="K76" s="870" t="s">
        <v>93</v>
      </c>
      <c r="L76" s="31" t="s">
        <v>52</v>
      </c>
      <c r="M76" s="140">
        <v>207632.0</v>
      </c>
      <c r="N76" s="31" t="s">
        <v>4979</v>
      </c>
      <c r="O76" s="140">
        <v>1.0</v>
      </c>
      <c r="P76" s="265"/>
      <c r="Q76" s="114"/>
      <c r="R76" s="114"/>
      <c r="S76" s="114"/>
      <c r="T76" s="114"/>
      <c r="U76" s="114"/>
      <c r="V76" s="114"/>
      <c r="W76" s="114"/>
      <c r="X76" s="114"/>
      <c r="Y76" s="114"/>
      <c r="Z76" s="115"/>
    </row>
    <row r="77" ht="15.75" customHeight="1">
      <c r="A77" s="140">
        <v>76.0</v>
      </c>
      <c r="B77" s="140">
        <v>76.0</v>
      </c>
      <c r="C77" s="140">
        <v>23.0</v>
      </c>
      <c r="D77" s="22" t="s">
        <v>1987</v>
      </c>
      <c r="E77" s="22" t="s">
        <v>5056</v>
      </c>
      <c r="F77" s="4" t="s">
        <v>5057</v>
      </c>
      <c r="G77" s="22" t="s">
        <v>4890</v>
      </c>
      <c r="H77" s="868" t="s">
        <v>5059</v>
      </c>
      <c r="I77" s="869">
        <v>1.0</v>
      </c>
      <c r="J77" s="870" t="s">
        <v>64</v>
      </c>
      <c r="K77" s="870" t="s">
        <v>55</v>
      </c>
      <c r="L77" s="31" t="s">
        <v>52</v>
      </c>
      <c r="M77" s="140">
        <v>207632.0</v>
      </c>
      <c r="N77" s="31" t="s">
        <v>4979</v>
      </c>
      <c r="O77" s="31" t="s">
        <v>68</v>
      </c>
      <c r="P77" s="265"/>
      <c r="Q77" s="114"/>
      <c r="R77" s="114"/>
      <c r="S77" s="114"/>
      <c r="T77" s="114"/>
      <c r="U77" s="114"/>
      <c r="V77" s="114"/>
      <c r="W77" s="114"/>
      <c r="X77" s="114"/>
      <c r="Y77" s="114"/>
      <c r="Z77" s="115"/>
    </row>
    <row r="78" ht="15.75" customHeight="1">
      <c r="A78" s="140">
        <v>77.0</v>
      </c>
      <c r="B78" s="140">
        <v>77.0</v>
      </c>
      <c r="C78" s="140">
        <v>23.0</v>
      </c>
      <c r="D78" s="22" t="s">
        <v>1987</v>
      </c>
      <c r="E78" s="22" t="s">
        <v>5056</v>
      </c>
      <c r="F78" s="4" t="s">
        <v>5057</v>
      </c>
      <c r="G78" s="22" t="s">
        <v>4890</v>
      </c>
      <c r="H78" s="868" t="s">
        <v>5024</v>
      </c>
      <c r="I78" s="869">
        <v>1.0</v>
      </c>
      <c r="J78" s="870" t="s">
        <v>64</v>
      </c>
      <c r="K78" s="870" t="s">
        <v>55</v>
      </c>
      <c r="L78" s="31" t="s">
        <v>52</v>
      </c>
      <c r="M78" s="140">
        <v>207632.0</v>
      </c>
      <c r="N78" s="31" t="s">
        <v>4979</v>
      </c>
      <c r="O78" s="31" t="s">
        <v>68</v>
      </c>
      <c r="P78" s="265"/>
      <c r="Q78" s="114"/>
      <c r="R78" s="114"/>
      <c r="S78" s="114"/>
      <c r="T78" s="114"/>
      <c r="U78" s="114"/>
      <c r="V78" s="114"/>
      <c r="W78" s="114"/>
      <c r="X78" s="114"/>
      <c r="Y78" s="114"/>
      <c r="Z78" s="115"/>
    </row>
    <row r="79" ht="15.75" customHeight="1">
      <c r="A79" s="140">
        <v>78.0</v>
      </c>
      <c r="B79" s="140">
        <v>78.0</v>
      </c>
      <c r="C79" s="140">
        <v>23.0</v>
      </c>
      <c r="D79" s="22" t="s">
        <v>1987</v>
      </c>
      <c r="E79" s="22" t="s">
        <v>5060</v>
      </c>
      <c r="F79" s="4" t="s">
        <v>5061</v>
      </c>
      <c r="G79" s="22" t="s">
        <v>5062</v>
      </c>
      <c r="H79" s="868" t="s">
        <v>5063</v>
      </c>
      <c r="I79" s="869">
        <v>1.0</v>
      </c>
      <c r="J79" s="870" t="s">
        <v>54</v>
      </c>
      <c r="K79" s="870" t="s">
        <v>55</v>
      </c>
      <c r="L79" s="31" t="s">
        <v>52</v>
      </c>
      <c r="M79" s="140">
        <v>123650.0</v>
      </c>
      <c r="N79" s="31" t="s">
        <v>4979</v>
      </c>
      <c r="O79" s="140">
        <v>1.0</v>
      </c>
      <c r="P79" s="265"/>
      <c r="Q79" s="114"/>
      <c r="R79" s="114"/>
      <c r="S79" s="114"/>
      <c r="T79" s="114"/>
      <c r="U79" s="114"/>
      <c r="V79" s="114"/>
      <c r="W79" s="114"/>
      <c r="X79" s="114"/>
      <c r="Y79" s="114"/>
      <c r="Z79" s="115"/>
    </row>
    <row r="80" ht="15.75" customHeight="1">
      <c r="A80" s="140">
        <v>79.0</v>
      </c>
      <c r="B80" s="140">
        <v>79.0</v>
      </c>
      <c r="C80" s="140">
        <v>23.0</v>
      </c>
      <c r="D80" s="22" t="s">
        <v>1987</v>
      </c>
      <c r="E80" s="22" t="s">
        <v>5060</v>
      </c>
      <c r="F80" s="4" t="s">
        <v>5061</v>
      </c>
      <c r="G80" s="22" t="s">
        <v>5062</v>
      </c>
      <c r="H80" s="868" t="s">
        <v>5064</v>
      </c>
      <c r="I80" s="869">
        <v>1.0</v>
      </c>
      <c r="J80" s="870" t="s">
        <v>64</v>
      </c>
      <c r="K80" s="870" t="s">
        <v>55</v>
      </c>
      <c r="L80" s="31" t="s">
        <v>52</v>
      </c>
      <c r="M80" s="140">
        <v>123650.0</v>
      </c>
      <c r="N80" s="31" t="s">
        <v>4979</v>
      </c>
      <c r="O80" s="31" t="s">
        <v>68</v>
      </c>
      <c r="P80" s="265"/>
      <c r="Q80" s="114"/>
      <c r="R80" s="114"/>
      <c r="S80" s="114"/>
      <c r="T80" s="114"/>
      <c r="U80" s="114"/>
      <c r="V80" s="114"/>
      <c r="W80" s="114"/>
      <c r="X80" s="114"/>
      <c r="Y80" s="114"/>
      <c r="Z80" s="115"/>
    </row>
    <row r="81" ht="15.75" customHeight="1">
      <c r="A81" s="140">
        <v>80.0</v>
      </c>
      <c r="B81" s="140">
        <v>80.0</v>
      </c>
      <c r="C81" s="140">
        <v>23.0</v>
      </c>
      <c r="D81" s="22" t="s">
        <v>1987</v>
      </c>
      <c r="E81" s="22" t="s">
        <v>5060</v>
      </c>
      <c r="F81" s="4" t="s">
        <v>5061</v>
      </c>
      <c r="G81" s="22" t="s">
        <v>5062</v>
      </c>
      <c r="H81" s="868" t="s">
        <v>5065</v>
      </c>
      <c r="I81" s="869">
        <v>1.0</v>
      </c>
      <c r="J81" s="870" t="s">
        <v>64</v>
      </c>
      <c r="K81" s="870" t="s">
        <v>55</v>
      </c>
      <c r="L81" s="31" t="s">
        <v>52</v>
      </c>
      <c r="M81" s="140">
        <v>123650.0</v>
      </c>
      <c r="N81" s="31" t="s">
        <v>4979</v>
      </c>
      <c r="O81" s="31" t="s">
        <v>68</v>
      </c>
      <c r="P81" s="265"/>
      <c r="Q81" s="114"/>
      <c r="R81" s="114"/>
      <c r="S81" s="114"/>
      <c r="T81" s="114"/>
      <c r="U81" s="114"/>
      <c r="V81" s="114"/>
      <c r="W81" s="114"/>
      <c r="X81" s="114"/>
      <c r="Y81" s="114"/>
      <c r="Z81" s="115"/>
    </row>
    <row r="82" ht="15.75" customHeight="1">
      <c r="A82" s="140">
        <v>81.0</v>
      </c>
      <c r="B82" s="140">
        <v>81.0</v>
      </c>
      <c r="C82" s="140">
        <v>23.0</v>
      </c>
      <c r="D82" s="22" t="s">
        <v>1987</v>
      </c>
      <c r="E82" s="22" t="s">
        <v>5060</v>
      </c>
      <c r="F82" s="4" t="s">
        <v>5061</v>
      </c>
      <c r="G82" s="22" t="s">
        <v>5062</v>
      </c>
      <c r="H82" s="868" t="s">
        <v>5066</v>
      </c>
      <c r="I82" s="869">
        <v>1.0</v>
      </c>
      <c r="J82" s="870" t="s">
        <v>64</v>
      </c>
      <c r="K82" s="870" t="s">
        <v>55</v>
      </c>
      <c r="L82" s="31" t="s">
        <v>52</v>
      </c>
      <c r="M82" s="140">
        <v>123650.0</v>
      </c>
      <c r="N82" s="31" t="s">
        <v>4979</v>
      </c>
      <c r="O82" s="31" t="s">
        <v>68</v>
      </c>
      <c r="P82" s="265"/>
      <c r="Q82" s="114"/>
      <c r="R82" s="114"/>
      <c r="S82" s="114"/>
      <c r="T82" s="114"/>
      <c r="U82" s="114"/>
      <c r="V82" s="114"/>
      <c r="W82" s="114"/>
      <c r="X82" s="114"/>
      <c r="Y82" s="114"/>
      <c r="Z82" s="115"/>
    </row>
    <row r="83" ht="15.75" customHeight="1">
      <c r="A83" s="140">
        <v>82.0</v>
      </c>
      <c r="B83" s="140">
        <v>82.0</v>
      </c>
      <c r="C83" s="140">
        <v>23.0</v>
      </c>
      <c r="D83" s="22" t="s">
        <v>1987</v>
      </c>
      <c r="E83" s="22" t="s">
        <v>5060</v>
      </c>
      <c r="F83" s="4" t="s">
        <v>5061</v>
      </c>
      <c r="G83" s="22" t="s">
        <v>5062</v>
      </c>
      <c r="H83" s="868" t="s">
        <v>5067</v>
      </c>
      <c r="I83" s="869">
        <v>1.0</v>
      </c>
      <c r="J83" s="870" t="s">
        <v>64</v>
      </c>
      <c r="K83" s="870" t="s">
        <v>55</v>
      </c>
      <c r="L83" s="31" t="s">
        <v>52</v>
      </c>
      <c r="M83" s="140">
        <v>123650.0</v>
      </c>
      <c r="N83" s="31" t="s">
        <v>4979</v>
      </c>
      <c r="O83" s="31" t="s">
        <v>68</v>
      </c>
      <c r="P83" s="265"/>
      <c r="Q83" s="114"/>
      <c r="R83" s="114"/>
      <c r="S83" s="114"/>
      <c r="T83" s="114"/>
      <c r="U83" s="114"/>
      <c r="V83" s="114"/>
      <c r="W83" s="114"/>
      <c r="X83" s="114"/>
      <c r="Y83" s="114"/>
      <c r="Z83" s="115"/>
    </row>
    <row r="84" ht="15.75" customHeight="1">
      <c r="A84" s="140">
        <v>83.0</v>
      </c>
      <c r="B84" s="140">
        <v>83.0</v>
      </c>
      <c r="C84" s="140">
        <v>23.0</v>
      </c>
      <c r="D84" s="22" t="s">
        <v>1987</v>
      </c>
      <c r="E84" s="22" t="s">
        <v>5060</v>
      </c>
      <c r="F84" s="4" t="s">
        <v>5061</v>
      </c>
      <c r="G84" s="22" t="s">
        <v>5062</v>
      </c>
      <c r="H84" s="868" t="s">
        <v>5068</v>
      </c>
      <c r="I84" s="869">
        <v>1.0</v>
      </c>
      <c r="J84" s="870" t="s">
        <v>64</v>
      </c>
      <c r="K84" s="870" t="s">
        <v>55</v>
      </c>
      <c r="L84" s="31" t="s">
        <v>52</v>
      </c>
      <c r="M84" s="140">
        <v>123650.0</v>
      </c>
      <c r="N84" s="31" t="s">
        <v>4979</v>
      </c>
      <c r="O84" s="31" t="s">
        <v>68</v>
      </c>
      <c r="P84" s="265"/>
      <c r="Q84" s="114"/>
      <c r="R84" s="114"/>
      <c r="S84" s="114"/>
      <c r="T84" s="114"/>
      <c r="U84" s="114"/>
      <c r="V84" s="114"/>
      <c r="W84" s="114"/>
      <c r="X84" s="114"/>
      <c r="Y84" s="114"/>
      <c r="Z84" s="115"/>
    </row>
    <row r="85" ht="15.75" customHeight="1">
      <c r="A85" s="140">
        <v>84.0</v>
      </c>
      <c r="B85" s="140">
        <v>84.0</v>
      </c>
      <c r="C85" s="140">
        <v>23.0</v>
      </c>
      <c r="D85" s="22" t="s">
        <v>1987</v>
      </c>
      <c r="E85" s="22" t="s">
        <v>5060</v>
      </c>
      <c r="F85" s="4" t="s">
        <v>5061</v>
      </c>
      <c r="G85" s="22" t="s">
        <v>5062</v>
      </c>
      <c r="H85" s="868" t="s">
        <v>5069</v>
      </c>
      <c r="I85" s="869">
        <v>1.0</v>
      </c>
      <c r="J85" s="870" t="s">
        <v>64</v>
      </c>
      <c r="K85" s="870" t="s">
        <v>55</v>
      </c>
      <c r="L85" s="31" t="s">
        <v>52</v>
      </c>
      <c r="M85" s="140">
        <v>123650.0</v>
      </c>
      <c r="N85" s="31" t="s">
        <v>4979</v>
      </c>
      <c r="O85" s="31" t="s">
        <v>68</v>
      </c>
      <c r="P85" s="265"/>
      <c r="Q85" s="114"/>
      <c r="R85" s="114"/>
      <c r="S85" s="114"/>
      <c r="T85" s="114"/>
      <c r="U85" s="114"/>
      <c r="V85" s="114"/>
      <c r="W85" s="114"/>
      <c r="X85" s="114"/>
      <c r="Y85" s="114"/>
      <c r="Z85" s="115"/>
    </row>
    <row r="86" ht="15.75" customHeight="1">
      <c r="A86" s="140">
        <v>85.0</v>
      </c>
      <c r="B86" s="140">
        <v>85.0</v>
      </c>
      <c r="C86" s="140">
        <v>23.0</v>
      </c>
      <c r="D86" s="22" t="s">
        <v>1987</v>
      </c>
      <c r="E86" s="22" t="s">
        <v>5060</v>
      </c>
      <c r="F86" s="4" t="s">
        <v>5061</v>
      </c>
      <c r="G86" s="22" t="s">
        <v>5062</v>
      </c>
      <c r="H86" s="868" t="s">
        <v>5070</v>
      </c>
      <c r="I86" s="869">
        <v>2.0</v>
      </c>
      <c r="J86" s="870" t="s">
        <v>54</v>
      </c>
      <c r="K86" s="870" t="s">
        <v>65</v>
      </c>
      <c r="L86" s="31" t="s">
        <v>52</v>
      </c>
      <c r="M86" s="140">
        <v>123650.0</v>
      </c>
      <c r="N86" s="31" t="s">
        <v>4979</v>
      </c>
      <c r="O86" s="31" t="s">
        <v>68</v>
      </c>
      <c r="P86" s="265"/>
      <c r="Q86" s="114"/>
      <c r="R86" s="114"/>
      <c r="S86" s="114"/>
      <c r="T86" s="114"/>
      <c r="U86" s="114"/>
      <c r="V86" s="114"/>
      <c r="W86" s="114"/>
      <c r="X86" s="114"/>
      <c r="Y86" s="114"/>
      <c r="Z86" s="115"/>
    </row>
    <row r="87" ht="16.5" customHeight="1">
      <c r="A87" s="104"/>
      <c r="B87" s="104"/>
      <c r="C87" s="104"/>
      <c r="D87" s="104"/>
      <c r="E87" s="104"/>
      <c r="F87" s="104"/>
      <c r="G87" s="104"/>
      <c r="H87" s="340"/>
      <c r="I87" s="340"/>
      <c r="J87" s="340"/>
      <c r="K87" s="340"/>
      <c r="L87" s="104"/>
      <c r="M87" s="104"/>
      <c r="N87" s="104"/>
      <c r="O87" s="104"/>
      <c r="P87" s="113"/>
      <c r="Q87" s="114"/>
      <c r="R87" s="114"/>
      <c r="S87" s="114"/>
      <c r="T87" s="114"/>
      <c r="U87" s="114"/>
      <c r="V87" s="114"/>
      <c r="W87" s="114"/>
      <c r="X87" s="114"/>
      <c r="Y87" s="114"/>
      <c r="Z87" s="115"/>
    </row>
    <row r="88" ht="15.75" customHeight="1">
      <c r="A88" s="105"/>
      <c r="B88" s="105"/>
      <c r="C88" s="105"/>
      <c r="D88" s="294" t="s">
        <v>1965</v>
      </c>
      <c r="E88" s="294" t="s">
        <v>998</v>
      </c>
      <c r="F88" s="106" t="s">
        <v>999</v>
      </c>
      <c r="G88" s="255"/>
      <c r="H88" s="105"/>
      <c r="I88" s="105"/>
      <c r="J88" s="105"/>
      <c r="K88" s="105"/>
      <c r="L88" s="105"/>
      <c r="M88" s="105"/>
      <c r="N88" s="105"/>
      <c r="O88" s="105"/>
      <c r="P88" s="113"/>
      <c r="Q88" s="114"/>
      <c r="R88" s="114"/>
      <c r="S88" s="114"/>
      <c r="T88" s="114"/>
      <c r="U88" s="114"/>
      <c r="V88" s="114"/>
      <c r="W88" s="114"/>
      <c r="X88" s="114"/>
      <c r="Y88" s="114"/>
      <c r="Z88" s="115"/>
    </row>
    <row r="89" ht="15.75" customHeight="1">
      <c r="A89" s="105"/>
      <c r="B89" s="105"/>
      <c r="C89" s="105"/>
      <c r="D89" s="105">
        <v>28.0</v>
      </c>
      <c r="E89" s="105">
        <v>31.0</v>
      </c>
      <c r="F89" s="105">
        <v>26.0</v>
      </c>
      <c r="G89" s="105"/>
      <c r="H89" s="105"/>
      <c r="I89" s="105"/>
      <c r="J89" s="105"/>
      <c r="K89" s="105"/>
      <c r="L89" s="105"/>
      <c r="M89" s="105"/>
      <c r="N89" s="105"/>
      <c r="O89" s="105"/>
      <c r="P89" s="113"/>
      <c r="Q89" s="114"/>
      <c r="R89" s="114"/>
      <c r="S89" s="114"/>
      <c r="T89" s="114"/>
      <c r="U89" s="114"/>
      <c r="V89" s="114"/>
      <c r="W89" s="114"/>
      <c r="X89" s="114"/>
      <c r="Y89" s="114"/>
      <c r="Z89" s="115"/>
    </row>
    <row r="90" ht="15.75" customHeight="1">
      <c r="A90" s="105"/>
      <c r="B90" s="105"/>
      <c r="C90" s="105"/>
      <c r="D90" s="109">
        <f t="shared" ref="D90:F90" si="1">D89/SUM($D$89:$F$89)</f>
        <v>0.3294117647</v>
      </c>
      <c r="E90" s="109">
        <f t="shared" si="1"/>
        <v>0.3647058824</v>
      </c>
      <c r="F90" s="109">
        <f t="shared" si="1"/>
        <v>0.3058823529</v>
      </c>
      <c r="G90" s="105"/>
      <c r="H90" s="105"/>
      <c r="I90" s="105"/>
      <c r="J90" s="105"/>
      <c r="K90" s="105"/>
      <c r="L90" s="105"/>
      <c r="M90" s="105"/>
      <c r="N90" s="105"/>
      <c r="O90" s="105"/>
      <c r="P90" s="113"/>
      <c r="Q90" s="114"/>
      <c r="R90" s="114"/>
      <c r="S90" s="114"/>
      <c r="T90" s="114"/>
      <c r="U90" s="114"/>
      <c r="V90" s="114"/>
      <c r="W90" s="114"/>
      <c r="X90" s="114"/>
      <c r="Y90" s="114"/>
      <c r="Z90" s="115"/>
    </row>
    <row r="91" ht="15.75" customHeight="1">
      <c r="A91" s="110"/>
      <c r="B91" s="111"/>
      <c r="C91" s="111"/>
      <c r="D91" s="111"/>
      <c r="E91" s="111"/>
      <c r="F91" s="111"/>
      <c r="G91" s="111"/>
      <c r="H91" s="111"/>
      <c r="I91" s="111"/>
      <c r="J91" s="111"/>
      <c r="K91" s="111"/>
      <c r="L91" s="111"/>
      <c r="M91" s="111"/>
      <c r="N91" s="111"/>
      <c r="O91" s="111"/>
      <c r="P91" s="114"/>
      <c r="Q91" s="114"/>
      <c r="R91" s="114"/>
      <c r="S91" s="114"/>
      <c r="T91" s="114"/>
      <c r="U91" s="114"/>
      <c r="V91" s="114"/>
      <c r="W91" s="114"/>
      <c r="X91" s="114"/>
      <c r="Y91" s="114"/>
      <c r="Z91" s="115"/>
    </row>
    <row r="92" ht="15.75" customHeight="1">
      <c r="A92" s="113"/>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5"/>
    </row>
    <row r="93" ht="15.75" customHeight="1">
      <c r="A93" s="113"/>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5"/>
    </row>
    <row r="94" ht="15.75" customHeight="1">
      <c r="A94" s="113"/>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5"/>
    </row>
    <row r="95" ht="15.75" customHeight="1">
      <c r="A95" s="113"/>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5"/>
    </row>
    <row r="96" ht="15.75" customHeight="1">
      <c r="A96" s="113"/>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5"/>
    </row>
    <row r="97" ht="15.75" customHeight="1">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5"/>
    </row>
    <row r="98" ht="15.75" customHeight="1">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5"/>
    </row>
    <row r="99" ht="15.75" customHeight="1">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5"/>
    </row>
    <row r="100" ht="15.75" customHeight="1">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5"/>
    </row>
    <row r="101" ht="15.75" customHeight="1">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5"/>
    </row>
    <row r="102" ht="15.75" customHeight="1">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5"/>
    </row>
    <row r="103" ht="15.75" customHeight="1">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5"/>
    </row>
    <row r="104" ht="15.75" customHeight="1">
      <c r="A104" s="113"/>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5"/>
    </row>
    <row r="105" ht="15.75" customHeight="1">
      <c r="A105" s="113"/>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5"/>
    </row>
    <row r="106" ht="15.75" customHeight="1">
      <c r="A106" s="113"/>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5"/>
    </row>
    <row r="107" ht="15.75" customHeight="1">
      <c r="A107" s="113"/>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5"/>
    </row>
    <row r="108" ht="15.75" customHeight="1">
      <c r="A108" s="113"/>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5"/>
    </row>
    <row r="109" ht="15.75" customHeight="1">
      <c r="A109" s="113"/>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5"/>
    </row>
    <row r="110" ht="15.75" customHeight="1">
      <c r="A110" s="113"/>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5"/>
    </row>
    <row r="111" ht="15.75" customHeight="1">
      <c r="A111" s="113"/>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5"/>
    </row>
    <row r="112" ht="15.75" customHeight="1">
      <c r="A112" s="113"/>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5"/>
    </row>
    <row r="113" ht="15.75" customHeight="1">
      <c r="A113" s="113"/>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5"/>
    </row>
    <row r="114" ht="15.75" customHeight="1">
      <c r="A114" s="113"/>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5"/>
    </row>
    <row r="115" ht="15.75" customHeight="1">
      <c r="A115" s="113"/>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5"/>
    </row>
    <row r="116" ht="15.75" customHeight="1">
      <c r="A116" s="113"/>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5"/>
    </row>
    <row r="117" ht="15.75" customHeight="1">
      <c r="A117" s="113"/>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5"/>
    </row>
    <row r="118" ht="15.75" customHeight="1">
      <c r="A118" s="113"/>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5"/>
    </row>
    <row r="119" ht="15.75" customHeight="1">
      <c r="A119" s="113"/>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5"/>
    </row>
    <row r="120" ht="15.75" customHeight="1">
      <c r="A120" s="113"/>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5"/>
    </row>
    <row r="121" ht="15.75" customHeight="1">
      <c r="A121" s="113"/>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5"/>
    </row>
    <row r="122" ht="15.75" customHeight="1">
      <c r="A122" s="113"/>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5"/>
    </row>
    <row r="123" ht="15.75" customHeight="1">
      <c r="A123" s="113"/>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5"/>
    </row>
    <row r="124" ht="15.75" customHeight="1">
      <c r="A124" s="113"/>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5"/>
    </row>
    <row r="125" ht="15.75" customHeight="1">
      <c r="A125" s="113"/>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5"/>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8"/>
    </row>
    <row r="291" ht="15.7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ht="15.7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ht="15.7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ht="15.7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ht="15.7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ht="15.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ht="15.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ht="15.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ht="15.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ht="15.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ht="15.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ht="15.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rintOptions/>
  <pageMargins bottom="0.75" footer="0.0" header="0.0" left="0.7" right="0.7" top="0.75"/>
  <pageSetup orientation="portrait"/>
  <headerFooter>
    <oddFooter>&amp;C000000000000&amp;P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5" width="8.88"/>
    <col customWidth="1" min="6" max="6" width="19.88"/>
    <col customWidth="1" min="7" max="8" width="28.63"/>
    <col customWidth="1" min="9" max="9" width="12.5"/>
    <col customWidth="1" min="10" max="11" width="8.88"/>
    <col customWidth="1" min="12" max="20" width="9.13"/>
    <col customWidth="1" min="21" max="49" width="8.88"/>
  </cols>
  <sheetData>
    <row r="1" ht="15.75" customHeight="1">
      <c r="A1" s="1" t="s">
        <v>0</v>
      </c>
      <c r="B1" s="2" t="s">
        <v>1</v>
      </c>
      <c r="C1" s="2" t="s">
        <v>2</v>
      </c>
      <c r="D1" s="3" t="s">
        <v>3</v>
      </c>
      <c r="E1" s="2" t="s">
        <v>4</v>
      </c>
      <c r="F1" s="3" t="s">
        <v>5</v>
      </c>
      <c r="G1" s="3" t="s">
        <v>6</v>
      </c>
      <c r="H1" s="4" t="s">
        <v>7</v>
      </c>
      <c r="I1" s="5" t="s">
        <v>8</v>
      </c>
      <c r="J1" s="5" t="s">
        <v>9</v>
      </c>
      <c r="K1" s="5" t="s">
        <v>10</v>
      </c>
      <c r="L1" s="2" t="s">
        <v>11</v>
      </c>
      <c r="M1" s="2" t="s">
        <v>12</v>
      </c>
      <c r="N1" s="2" t="s">
        <v>13</v>
      </c>
      <c r="O1" s="2" t="s">
        <v>14</v>
      </c>
      <c r="P1" s="6" t="s">
        <v>15</v>
      </c>
      <c r="Q1" s="2" t="s">
        <v>16</v>
      </c>
      <c r="R1" s="1" t="s">
        <v>17</v>
      </c>
      <c r="S1" s="7" t="s">
        <v>18</v>
      </c>
      <c r="T1" s="7" t="s">
        <v>19</v>
      </c>
      <c r="U1" s="8" t="s">
        <v>20</v>
      </c>
      <c r="V1" s="8" t="s">
        <v>21</v>
      </c>
      <c r="W1" s="8" t="s">
        <v>22</v>
      </c>
      <c r="X1" s="8" t="s">
        <v>23</v>
      </c>
      <c r="Y1" s="8" t="s">
        <v>24</v>
      </c>
      <c r="Z1" s="8" t="s">
        <v>25</v>
      </c>
      <c r="AA1" s="8" t="s">
        <v>26</v>
      </c>
      <c r="AB1" s="9" t="s">
        <v>27</v>
      </c>
      <c r="AC1" s="10" t="s">
        <v>28</v>
      </c>
      <c r="AD1" s="10" t="s">
        <v>29</v>
      </c>
      <c r="AE1" s="10" t="s">
        <v>30</v>
      </c>
      <c r="AF1" s="10" t="s">
        <v>31</v>
      </c>
      <c r="AG1" s="11" t="s">
        <v>32</v>
      </c>
      <c r="AH1" s="11" t="s">
        <v>33</v>
      </c>
      <c r="AI1" s="11" t="s">
        <v>34</v>
      </c>
      <c r="AJ1" s="12" t="s">
        <v>35</v>
      </c>
      <c r="AK1" s="13" t="s">
        <v>36</v>
      </c>
      <c r="AL1" s="13" t="s">
        <v>36</v>
      </c>
      <c r="AM1" s="11" t="s">
        <v>37</v>
      </c>
      <c r="AN1" s="11" t="s">
        <v>38</v>
      </c>
      <c r="AO1" s="11" t="s">
        <v>39</v>
      </c>
      <c r="AP1" s="11" t="s">
        <v>40</v>
      </c>
      <c r="AQ1" s="9" t="s">
        <v>41</v>
      </c>
      <c r="AR1" s="9" t="s">
        <v>42</v>
      </c>
      <c r="AS1" s="14" t="s">
        <v>43</v>
      </c>
      <c r="AT1" s="14" t="s">
        <v>44</v>
      </c>
      <c r="AU1" s="15" t="s">
        <v>45</v>
      </c>
      <c r="AV1" s="16" t="s">
        <v>46</v>
      </c>
      <c r="AW1" s="17" t="s">
        <v>47</v>
      </c>
    </row>
    <row r="2" ht="15.75" customHeight="1">
      <c r="A2" s="18">
        <v>1.0</v>
      </c>
      <c r="B2" s="19">
        <v>3.0</v>
      </c>
      <c r="C2" s="19">
        <v>1.0</v>
      </c>
      <c r="D2" s="2" t="s">
        <v>48</v>
      </c>
      <c r="E2" s="18">
        <v>38.0</v>
      </c>
      <c r="F2" s="20" t="s">
        <v>49</v>
      </c>
      <c r="G2" s="21" t="s">
        <v>50</v>
      </c>
      <c r="H2" s="21" t="s">
        <v>50</v>
      </c>
      <c r="I2" s="22" t="s">
        <v>51</v>
      </c>
      <c r="J2" s="20" t="s">
        <v>52</v>
      </c>
      <c r="K2" s="23"/>
      <c r="L2" s="20" t="s">
        <v>53</v>
      </c>
      <c r="M2" s="24" t="s">
        <v>53</v>
      </c>
      <c r="N2" s="19">
        <v>2019.0</v>
      </c>
      <c r="O2" s="19">
        <v>1.0</v>
      </c>
      <c r="P2" s="25" t="s">
        <v>54</v>
      </c>
      <c r="Q2" s="26" t="s">
        <v>55</v>
      </c>
      <c r="R2" s="25" t="s">
        <v>56</v>
      </c>
      <c r="S2" s="23"/>
      <c r="T2" s="23"/>
      <c r="U2" s="23"/>
      <c r="V2" s="23"/>
      <c r="W2" s="23"/>
      <c r="X2" s="23"/>
      <c r="Y2" s="23"/>
      <c r="Z2" s="23"/>
      <c r="AA2" s="23"/>
      <c r="AB2" s="27"/>
      <c r="AC2" s="23"/>
      <c r="AD2" s="23"/>
      <c r="AE2" s="28">
        <v>0.0</v>
      </c>
      <c r="AF2" s="28">
        <v>255.5</v>
      </c>
      <c r="AG2" s="23"/>
      <c r="AH2" s="23"/>
      <c r="AI2" s="23"/>
      <c r="AJ2" s="29">
        <v>1.0</v>
      </c>
      <c r="AK2" s="23"/>
      <c r="AL2" s="23"/>
      <c r="AM2" s="23"/>
      <c r="AN2" s="23"/>
      <c r="AO2" s="27"/>
      <c r="AP2" s="27"/>
      <c r="AQ2" s="27"/>
      <c r="AR2" s="27"/>
      <c r="AS2" s="22" t="s">
        <v>57</v>
      </c>
      <c r="AT2" s="23"/>
      <c r="AU2" s="23"/>
      <c r="AV2" s="23"/>
      <c r="AW2" s="23"/>
    </row>
    <row r="3" ht="15.75" customHeight="1">
      <c r="A3" s="18">
        <v>1.0</v>
      </c>
      <c r="B3" s="19">
        <v>1.0</v>
      </c>
      <c r="C3" s="19">
        <v>2.0</v>
      </c>
      <c r="D3" s="23"/>
      <c r="E3" s="18">
        <v>38.0</v>
      </c>
      <c r="F3" s="30" t="s">
        <v>58</v>
      </c>
      <c r="G3" s="21" t="s">
        <v>59</v>
      </c>
      <c r="H3" s="21" t="s">
        <v>59</v>
      </c>
      <c r="I3" s="22" t="s">
        <v>60</v>
      </c>
      <c r="J3" s="31" t="s">
        <v>52</v>
      </c>
      <c r="K3" s="22" t="s">
        <v>61</v>
      </c>
      <c r="L3" s="20" t="s">
        <v>62</v>
      </c>
      <c r="M3" s="32" t="s">
        <v>63</v>
      </c>
      <c r="N3" s="19">
        <v>2016.0</v>
      </c>
      <c r="O3" s="19">
        <v>3.0</v>
      </c>
      <c r="P3" s="33" t="s">
        <v>64</v>
      </c>
      <c r="Q3" s="34" t="s">
        <v>65</v>
      </c>
      <c r="R3" s="35" t="s">
        <v>66</v>
      </c>
      <c r="S3" s="36" t="s">
        <v>67</v>
      </c>
      <c r="T3" s="23"/>
      <c r="U3" s="23"/>
      <c r="V3" s="23"/>
      <c r="W3" s="23"/>
      <c r="X3" s="23"/>
      <c r="Y3" s="23"/>
      <c r="Z3" s="23"/>
      <c r="AA3" s="23"/>
      <c r="AB3" s="27"/>
      <c r="AC3" s="23"/>
      <c r="AD3" s="23"/>
      <c r="AE3" s="23"/>
      <c r="AF3" s="23"/>
      <c r="AG3" s="23"/>
      <c r="AH3" s="23"/>
      <c r="AI3" s="23"/>
      <c r="AJ3" s="37" t="s">
        <v>68</v>
      </c>
      <c r="AK3" s="23"/>
      <c r="AL3" s="23"/>
      <c r="AM3" s="38" t="s">
        <v>69</v>
      </c>
      <c r="AN3" s="38" t="s">
        <v>70</v>
      </c>
      <c r="AO3" s="27"/>
      <c r="AP3" s="27"/>
      <c r="AQ3" s="27"/>
      <c r="AR3" s="27"/>
      <c r="AS3" s="23"/>
      <c r="AT3" s="23"/>
      <c r="AU3" s="23"/>
      <c r="AV3" s="39" t="s">
        <v>71</v>
      </c>
      <c r="AW3" s="23"/>
    </row>
    <row r="4" ht="15.75" customHeight="1">
      <c r="A4" s="18">
        <v>1.0</v>
      </c>
      <c r="B4" s="19">
        <v>1.0</v>
      </c>
      <c r="C4" s="19">
        <v>3.0</v>
      </c>
      <c r="D4" s="23"/>
      <c r="E4" s="18">
        <v>38.0</v>
      </c>
      <c r="F4" s="30" t="s">
        <v>58</v>
      </c>
      <c r="G4" s="21" t="s">
        <v>59</v>
      </c>
      <c r="H4" s="21" t="s">
        <v>59</v>
      </c>
      <c r="I4" s="22" t="s">
        <v>72</v>
      </c>
      <c r="J4" s="31" t="s">
        <v>52</v>
      </c>
      <c r="K4" s="22" t="s">
        <v>73</v>
      </c>
      <c r="L4" s="20" t="s">
        <v>74</v>
      </c>
      <c r="M4" s="32" t="s">
        <v>63</v>
      </c>
      <c r="N4" s="19">
        <v>2016.0</v>
      </c>
      <c r="O4" s="19">
        <v>3.0</v>
      </c>
      <c r="P4" s="33" t="s">
        <v>64</v>
      </c>
      <c r="Q4" s="34" t="s">
        <v>65</v>
      </c>
      <c r="R4" s="35" t="s">
        <v>66</v>
      </c>
      <c r="S4" s="36" t="s">
        <v>67</v>
      </c>
      <c r="T4" s="23"/>
      <c r="U4" s="23"/>
      <c r="V4" s="23"/>
      <c r="W4" s="23"/>
      <c r="X4" s="23"/>
      <c r="Y4" s="23"/>
      <c r="Z4" s="23"/>
      <c r="AA4" s="23"/>
      <c r="AB4" s="27"/>
      <c r="AC4" s="23"/>
      <c r="AD4" s="23"/>
      <c r="AE4" s="23"/>
      <c r="AF4" s="23"/>
      <c r="AG4" s="23"/>
      <c r="AH4" s="23"/>
      <c r="AI4" s="23"/>
      <c r="AJ4" s="37" t="s">
        <v>68</v>
      </c>
      <c r="AK4" s="23"/>
      <c r="AL4" s="23"/>
      <c r="AM4" s="28">
        <v>0.0</v>
      </c>
      <c r="AN4" s="28">
        <v>237.0</v>
      </c>
      <c r="AO4" s="27"/>
      <c r="AP4" s="27"/>
      <c r="AQ4" s="27"/>
      <c r="AR4" s="27"/>
      <c r="AS4" s="23"/>
      <c r="AT4" s="23"/>
      <c r="AU4" s="23"/>
      <c r="AV4" s="39" t="s">
        <v>71</v>
      </c>
      <c r="AW4" s="23"/>
    </row>
    <row r="5" ht="15.75" customHeight="1">
      <c r="A5" s="18">
        <v>1.0</v>
      </c>
      <c r="B5" s="19">
        <v>2.0</v>
      </c>
      <c r="C5" s="19">
        <v>4.0</v>
      </c>
      <c r="D5" s="23"/>
      <c r="E5" s="18">
        <v>38.0</v>
      </c>
      <c r="F5" s="30" t="s">
        <v>58</v>
      </c>
      <c r="G5" s="21" t="s">
        <v>59</v>
      </c>
      <c r="H5" s="21" t="s">
        <v>59</v>
      </c>
      <c r="I5" s="22" t="s">
        <v>75</v>
      </c>
      <c r="J5" s="31" t="s">
        <v>52</v>
      </c>
      <c r="K5" s="22" t="s">
        <v>73</v>
      </c>
      <c r="L5" s="20" t="s">
        <v>76</v>
      </c>
      <c r="M5" s="32" t="s">
        <v>63</v>
      </c>
      <c r="N5" s="19">
        <v>2016.0</v>
      </c>
      <c r="O5" s="19">
        <v>3.0</v>
      </c>
      <c r="P5" s="26" t="s">
        <v>77</v>
      </c>
      <c r="Q5" s="34" t="s">
        <v>65</v>
      </c>
      <c r="R5" s="35" t="s">
        <v>66</v>
      </c>
      <c r="S5" s="36" t="s">
        <v>67</v>
      </c>
      <c r="T5" s="23"/>
      <c r="U5" s="23"/>
      <c r="V5" s="23"/>
      <c r="W5" s="23"/>
      <c r="X5" s="23"/>
      <c r="Y5" s="23"/>
      <c r="Z5" s="23"/>
      <c r="AA5" s="23"/>
      <c r="AB5" s="27"/>
      <c r="AC5" s="23"/>
      <c r="AD5" s="23"/>
      <c r="AE5" s="23"/>
      <c r="AF5" s="23"/>
      <c r="AG5" s="23"/>
      <c r="AH5" s="23"/>
      <c r="AI5" s="23"/>
      <c r="AJ5" s="37" t="s">
        <v>68</v>
      </c>
      <c r="AK5" s="23"/>
      <c r="AL5" s="23"/>
      <c r="AM5" s="38" t="s">
        <v>78</v>
      </c>
      <c r="AN5" s="38" t="s">
        <v>79</v>
      </c>
      <c r="AO5" s="27"/>
      <c r="AP5" s="27"/>
      <c r="AQ5" s="27"/>
      <c r="AR5" s="27"/>
      <c r="AS5" s="23"/>
      <c r="AT5" s="23"/>
      <c r="AU5" s="23"/>
      <c r="AV5" s="39" t="s">
        <v>71</v>
      </c>
      <c r="AW5" s="23"/>
    </row>
    <row r="6" ht="15.75" customHeight="1">
      <c r="A6" s="18">
        <v>1.0</v>
      </c>
      <c r="B6" s="19">
        <v>2.0</v>
      </c>
      <c r="C6" s="19">
        <v>5.0</v>
      </c>
      <c r="D6" s="23"/>
      <c r="E6" s="18">
        <v>38.0</v>
      </c>
      <c r="F6" s="20" t="s">
        <v>80</v>
      </c>
      <c r="G6" s="21" t="s">
        <v>81</v>
      </c>
      <c r="H6" s="21" t="s">
        <v>81</v>
      </c>
      <c r="I6" s="22" t="s">
        <v>82</v>
      </c>
      <c r="J6" s="31" t="s">
        <v>52</v>
      </c>
      <c r="K6" s="31" t="s">
        <v>61</v>
      </c>
      <c r="L6" s="20" t="s">
        <v>83</v>
      </c>
      <c r="M6" s="40" t="s">
        <v>84</v>
      </c>
      <c r="N6" s="19">
        <v>2023.0</v>
      </c>
      <c r="O6" s="19">
        <v>3.0</v>
      </c>
      <c r="P6" s="26" t="s">
        <v>77</v>
      </c>
      <c r="Q6" s="34" t="s">
        <v>65</v>
      </c>
      <c r="R6" s="35" t="s">
        <v>66</v>
      </c>
      <c r="S6" s="36" t="s">
        <v>85</v>
      </c>
      <c r="T6" s="23"/>
      <c r="U6" s="23"/>
      <c r="V6" s="23"/>
      <c r="W6" s="23"/>
      <c r="X6" s="23"/>
      <c r="Y6" s="23"/>
      <c r="Z6" s="23"/>
      <c r="AA6" s="23"/>
      <c r="AB6" s="27"/>
      <c r="AC6" s="23"/>
      <c r="AD6" s="23"/>
      <c r="AE6" s="23"/>
      <c r="AF6" s="23"/>
      <c r="AG6" s="23"/>
      <c r="AH6" s="23"/>
      <c r="AI6" s="23"/>
      <c r="AJ6" s="29">
        <v>1.0</v>
      </c>
      <c r="AK6" s="23"/>
      <c r="AL6" s="23"/>
      <c r="AM6" s="28">
        <v>0.0</v>
      </c>
      <c r="AN6" s="38" t="s">
        <v>86</v>
      </c>
      <c r="AO6" s="27"/>
      <c r="AP6" s="27"/>
      <c r="AQ6" s="27"/>
      <c r="AR6" s="27"/>
      <c r="AS6" s="41">
        <v>77.0</v>
      </c>
      <c r="AT6" s="23"/>
      <c r="AU6" s="23"/>
      <c r="AV6" s="23"/>
      <c r="AW6" s="23"/>
    </row>
    <row r="7" ht="15.75" customHeight="1">
      <c r="A7" s="18">
        <v>1.0</v>
      </c>
      <c r="B7" s="19">
        <v>2.0</v>
      </c>
      <c r="C7" s="19">
        <v>6.0</v>
      </c>
      <c r="D7" s="23"/>
      <c r="E7" s="18">
        <v>38.0</v>
      </c>
      <c r="F7" s="20" t="s">
        <v>87</v>
      </c>
      <c r="G7" s="21" t="s">
        <v>88</v>
      </c>
      <c r="H7" s="21" t="s">
        <v>88</v>
      </c>
      <c r="I7" s="22" t="s">
        <v>89</v>
      </c>
      <c r="J7" s="31" t="s">
        <v>52</v>
      </c>
      <c r="K7" s="22" t="s">
        <v>50</v>
      </c>
      <c r="L7" s="20" t="s">
        <v>83</v>
      </c>
      <c r="M7" s="40" t="s">
        <v>84</v>
      </c>
      <c r="N7" s="19">
        <v>2023.0</v>
      </c>
      <c r="O7" s="19">
        <v>3.0</v>
      </c>
      <c r="P7" s="26" t="s">
        <v>77</v>
      </c>
      <c r="Q7" s="34" t="s">
        <v>65</v>
      </c>
      <c r="R7" s="35" t="s">
        <v>66</v>
      </c>
      <c r="S7" s="36" t="s">
        <v>85</v>
      </c>
      <c r="T7" s="23"/>
      <c r="U7" s="23"/>
      <c r="V7" s="23"/>
      <c r="W7" s="23"/>
      <c r="X7" s="23"/>
      <c r="Y7" s="23"/>
      <c r="Z7" s="23"/>
      <c r="AA7" s="23"/>
      <c r="AB7" s="27"/>
      <c r="AC7" s="23"/>
      <c r="AD7" s="23"/>
      <c r="AE7" s="23"/>
      <c r="AF7" s="23"/>
      <c r="AG7" s="23"/>
      <c r="AH7" s="23"/>
      <c r="AI7" s="23"/>
      <c r="AJ7" s="29">
        <v>1.0</v>
      </c>
      <c r="AK7" s="23"/>
      <c r="AL7" s="23"/>
      <c r="AM7" s="28">
        <v>0.0</v>
      </c>
      <c r="AN7" s="28">
        <v>13.2</v>
      </c>
      <c r="AO7" s="27"/>
      <c r="AP7" s="27"/>
      <c r="AQ7" s="27"/>
      <c r="AR7" s="27"/>
      <c r="AS7" s="41">
        <v>31.0</v>
      </c>
      <c r="AT7" s="23"/>
      <c r="AU7" s="23"/>
      <c r="AV7" s="23"/>
      <c r="AW7" s="23"/>
    </row>
    <row r="8" ht="15.75" customHeight="1">
      <c r="A8" s="18">
        <v>1.0</v>
      </c>
      <c r="B8" s="19">
        <v>3.0</v>
      </c>
      <c r="C8" s="19">
        <v>7.0</v>
      </c>
      <c r="D8" s="23"/>
      <c r="E8" s="18">
        <v>38.0</v>
      </c>
      <c r="F8" s="20" t="s">
        <v>90</v>
      </c>
      <c r="G8" s="21" t="s">
        <v>91</v>
      </c>
      <c r="H8" s="21" t="s">
        <v>91</v>
      </c>
      <c r="I8" s="22" t="s">
        <v>92</v>
      </c>
      <c r="J8" s="20" t="s">
        <v>52</v>
      </c>
      <c r="K8" s="23"/>
      <c r="L8" s="20" t="s">
        <v>53</v>
      </c>
      <c r="M8" s="24" t="s">
        <v>53</v>
      </c>
      <c r="N8" s="19">
        <v>2020.0</v>
      </c>
      <c r="O8" s="19">
        <v>3.0</v>
      </c>
      <c r="P8" s="25" t="s">
        <v>54</v>
      </c>
      <c r="Q8" s="42" t="s">
        <v>93</v>
      </c>
      <c r="R8" s="25" t="s">
        <v>56</v>
      </c>
      <c r="S8" s="23"/>
      <c r="T8" s="23"/>
      <c r="U8" s="23"/>
      <c r="V8" s="23"/>
      <c r="W8" s="23"/>
      <c r="X8" s="23"/>
      <c r="Y8" s="23"/>
      <c r="Z8" s="23"/>
      <c r="AA8" s="23"/>
      <c r="AB8" s="27"/>
      <c r="AC8" s="23"/>
      <c r="AD8" s="23"/>
      <c r="AE8" s="28">
        <v>0.0</v>
      </c>
      <c r="AF8" s="28">
        <v>381.1</v>
      </c>
      <c r="AG8" s="23"/>
      <c r="AH8" s="23"/>
      <c r="AI8" s="23"/>
      <c r="AJ8" s="29">
        <v>1.0</v>
      </c>
      <c r="AK8" s="23"/>
      <c r="AL8" s="23"/>
      <c r="AM8" s="23"/>
      <c r="AN8" s="23"/>
      <c r="AO8" s="27"/>
      <c r="AP8" s="27"/>
      <c r="AQ8" s="27"/>
      <c r="AR8" s="27"/>
      <c r="AS8" s="22" t="s">
        <v>57</v>
      </c>
      <c r="AT8" s="23"/>
      <c r="AU8" s="23"/>
      <c r="AV8" s="23"/>
      <c r="AW8" s="23"/>
    </row>
    <row r="9" ht="15.75" customHeight="1">
      <c r="A9" s="19">
        <v>2.0</v>
      </c>
      <c r="B9" s="19">
        <v>2.0</v>
      </c>
      <c r="C9" s="19">
        <v>10.0</v>
      </c>
      <c r="D9" s="2" t="s">
        <v>94</v>
      </c>
      <c r="E9" s="18">
        <v>36.0</v>
      </c>
      <c r="F9" s="20" t="s">
        <v>95</v>
      </c>
      <c r="G9" s="21" t="s">
        <v>96</v>
      </c>
      <c r="H9" s="21" t="s">
        <v>97</v>
      </c>
      <c r="I9" s="22" t="s">
        <v>98</v>
      </c>
      <c r="J9" s="20" t="s">
        <v>52</v>
      </c>
      <c r="K9" s="23"/>
      <c r="L9" s="20" t="s">
        <v>99</v>
      </c>
      <c r="M9" s="24" t="s">
        <v>53</v>
      </c>
      <c r="N9" s="19">
        <v>2022.0</v>
      </c>
      <c r="O9" s="19">
        <v>1.0</v>
      </c>
      <c r="P9" s="43" t="s">
        <v>77</v>
      </c>
      <c r="Q9" s="26" t="s">
        <v>55</v>
      </c>
      <c r="R9" s="25" t="s">
        <v>56</v>
      </c>
      <c r="S9" s="23"/>
      <c r="T9" s="23"/>
      <c r="U9" s="23"/>
      <c r="V9" s="23"/>
      <c r="W9" s="23"/>
      <c r="X9" s="23"/>
      <c r="Y9" s="23"/>
      <c r="Z9" s="23"/>
      <c r="AA9" s="23"/>
      <c r="AB9" s="27"/>
      <c r="AC9" s="23"/>
      <c r="AD9" s="23"/>
      <c r="AE9" s="38" t="s">
        <v>100</v>
      </c>
      <c r="AF9" s="38" t="s">
        <v>101</v>
      </c>
      <c r="AG9" s="37" t="s">
        <v>102</v>
      </c>
      <c r="AH9" s="23"/>
      <c r="AI9" s="23"/>
      <c r="AJ9" s="29">
        <v>1.0</v>
      </c>
      <c r="AK9" s="23"/>
      <c r="AL9" s="23"/>
      <c r="AM9" s="23"/>
      <c r="AN9" s="23"/>
      <c r="AO9" s="27"/>
      <c r="AP9" s="27"/>
      <c r="AQ9" s="27"/>
      <c r="AR9" s="27"/>
      <c r="AS9" s="39" t="s">
        <v>57</v>
      </c>
      <c r="AT9" s="23"/>
      <c r="AU9" s="23"/>
      <c r="AV9" s="23"/>
      <c r="AW9" s="23"/>
    </row>
    <row r="10" ht="15.75" customHeight="1">
      <c r="A10" s="19">
        <v>2.0</v>
      </c>
      <c r="B10" s="19">
        <v>2.0</v>
      </c>
      <c r="C10" s="19">
        <v>11.0</v>
      </c>
      <c r="D10" s="23"/>
      <c r="E10" s="18">
        <v>36.0</v>
      </c>
      <c r="F10" s="20" t="s">
        <v>103</v>
      </c>
      <c r="G10" s="21" t="s">
        <v>104</v>
      </c>
      <c r="H10" s="21" t="s">
        <v>97</v>
      </c>
      <c r="I10" s="22" t="s">
        <v>105</v>
      </c>
      <c r="J10" s="20" t="s">
        <v>52</v>
      </c>
      <c r="K10" s="23"/>
      <c r="L10" s="20" t="s">
        <v>99</v>
      </c>
      <c r="M10" s="24" t="s">
        <v>53</v>
      </c>
      <c r="N10" s="19">
        <v>2020.0</v>
      </c>
      <c r="O10" s="19">
        <v>1.0</v>
      </c>
      <c r="P10" s="26" t="s">
        <v>77</v>
      </c>
      <c r="Q10" s="26" t="s">
        <v>55</v>
      </c>
      <c r="R10" s="25" t="s">
        <v>56</v>
      </c>
      <c r="S10" s="23"/>
      <c r="T10" s="23"/>
      <c r="U10" s="23"/>
      <c r="V10" s="23"/>
      <c r="W10" s="23"/>
      <c r="X10" s="23"/>
      <c r="Y10" s="23"/>
      <c r="Z10" s="23"/>
      <c r="AA10" s="23"/>
      <c r="AB10" s="27"/>
      <c r="AC10" s="23"/>
      <c r="AD10" s="23"/>
      <c r="AE10" s="38" t="s">
        <v>106</v>
      </c>
      <c r="AF10" s="38" t="s">
        <v>107</v>
      </c>
      <c r="AG10" s="37" t="s">
        <v>102</v>
      </c>
      <c r="AH10" s="23"/>
      <c r="AI10" s="23"/>
      <c r="AJ10" s="29">
        <v>1.0</v>
      </c>
      <c r="AK10" s="23"/>
      <c r="AL10" s="23"/>
      <c r="AM10" s="23"/>
      <c r="AN10" s="23"/>
      <c r="AO10" s="27"/>
      <c r="AP10" s="27"/>
      <c r="AQ10" s="27"/>
      <c r="AR10" s="27"/>
      <c r="AS10" s="39" t="s">
        <v>57</v>
      </c>
      <c r="AT10" s="23"/>
      <c r="AU10" s="23"/>
      <c r="AV10" s="23"/>
      <c r="AW10" s="23"/>
    </row>
    <row r="11" ht="15.75" customHeight="1">
      <c r="A11" s="19">
        <v>2.0</v>
      </c>
      <c r="B11" s="19">
        <v>1.0</v>
      </c>
      <c r="C11" s="19">
        <v>12.0</v>
      </c>
      <c r="D11" s="23"/>
      <c r="E11" s="18">
        <v>36.0</v>
      </c>
      <c r="F11" s="20" t="s">
        <v>108</v>
      </c>
      <c r="G11" s="21" t="s">
        <v>109</v>
      </c>
      <c r="H11" s="21" t="s">
        <v>97</v>
      </c>
      <c r="I11" s="22" t="s">
        <v>110</v>
      </c>
      <c r="J11" s="20" t="s">
        <v>52</v>
      </c>
      <c r="K11" s="23"/>
      <c r="L11" s="20" t="s">
        <v>99</v>
      </c>
      <c r="M11" s="24" t="s">
        <v>53</v>
      </c>
      <c r="N11" s="19">
        <v>2021.0</v>
      </c>
      <c r="O11" s="19">
        <v>1.0</v>
      </c>
      <c r="P11" s="33" t="s">
        <v>64</v>
      </c>
      <c r="Q11" s="26" t="s">
        <v>55</v>
      </c>
      <c r="R11" s="25" t="s">
        <v>56</v>
      </c>
      <c r="S11" s="23"/>
      <c r="T11" s="23"/>
      <c r="U11" s="23"/>
      <c r="V11" s="23"/>
      <c r="W11" s="23"/>
      <c r="X11" s="23"/>
      <c r="Y11" s="23"/>
      <c r="Z11" s="23"/>
      <c r="AA11" s="23"/>
      <c r="AB11" s="27"/>
      <c r="AC11" s="23"/>
      <c r="AD11" s="23"/>
      <c r="AE11" s="28">
        <v>200.0</v>
      </c>
      <c r="AF11" s="38" t="s">
        <v>111</v>
      </c>
      <c r="AG11" s="37" t="s">
        <v>102</v>
      </c>
      <c r="AH11" s="23"/>
      <c r="AI11" s="23"/>
      <c r="AJ11" s="29">
        <v>1.0</v>
      </c>
      <c r="AK11" s="23"/>
      <c r="AL11" s="23"/>
      <c r="AM11" s="23"/>
      <c r="AN11" s="23"/>
      <c r="AO11" s="27"/>
      <c r="AP11" s="27"/>
      <c r="AQ11" s="27"/>
      <c r="AR11" s="27"/>
      <c r="AS11" s="39" t="s">
        <v>57</v>
      </c>
      <c r="AT11" s="23"/>
      <c r="AU11" s="23"/>
      <c r="AV11" s="23"/>
      <c r="AW11" s="23"/>
    </row>
    <row r="12" ht="15.75" customHeight="1">
      <c r="A12" s="19">
        <v>2.0</v>
      </c>
      <c r="B12" s="19">
        <v>1.0</v>
      </c>
      <c r="C12" s="19">
        <v>13.0</v>
      </c>
      <c r="D12" s="23"/>
      <c r="E12" s="18">
        <v>36.0</v>
      </c>
      <c r="F12" s="20" t="s">
        <v>112</v>
      </c>
      <c r="G12" s="21" t="s">
        <v>113</v>
      </c>
      <c r="H12" s="21" t="s">
        <v>97</v>
      </c>
      <c r="I12" s="22" t="s">
        <v>114</v>
      </c>
      <c r="J12" s="20" t="s">
        <v>52</v>
      </c>
      <c r="K12" s="23"/>
      <c r="L12" s="20" t="s">
        <v>99</v>
      </c>
      <c r="M12" s="24" t="s">
        <v>53</v>
      </c>
      <c r="N12" s="19">
        <v>2020.0</v>
      </c>
      <c r="O12" s="19">
        <v>1.0</v>
      </c>
      <c r="P12" s="33" t="s">
        <v>64</v>
      </c>
      <c r="Q12" s="26" t="s">
        <v>55</v>
      </c>
      <c r="R12" s="25" t="s">
        <v>56</v>
      </c>
      <c r="S12" s="23"/>
      <c r="T12" s="23"/>
      <c r="U12" s="23"/>
      <c r="V12" s="23"/>
      <c r="W12" s="23"/>
      <c r="X12" s="23"/>
      <c r="Y12" s="23"/>
      <c r="Z12" s="23"/>
      <c r="AA12" s="23"/>
      <c r="AB12" s="27"/>
      <c r="AC12" s="23"/>
      <c r="AD12" s="23"/>
      <c r="AE12" s="28">
        <v>0.0</v>
      </c>
      <c r="AF12" s="38" t="s">
        <v>115</v>
      </c>
      <c r="AG12" s="23"/>
      <c r="AH12" s="23"/>
      <c r="AI12" s="23"/>
      <c r="AJ12" s="29">
        <v>1.0</v>
      </c>
      <c r="AK12" s="23"/>
      <c r="AL12" s="23"/>
      <c r="AM12" s="23"/>
      <c r="AN12" s="23"/>
      <c r="AO12" s="27"/>
      <c r="AP12" s="27"/>
      <c r="AQ12" s="27"/>
      <c r="AR12" s="27"/>
      <c r="AS12" s="39" t="s">
        <v>57</v>
      </c>
      <c r="AT12" s="23"/>
      <c r="AU12" s="23"/>
      <c r="AV12" s="23"/>
      <c r="AW12" s="23"/>
    </row>
    <row r="13" ht="15.75" customHeight="1">
      <c r="A13" s="19">
        <v>2.0</v>
      </c>
      <c r="B13" s="19">
        <v>3.0</v>
      </c>
      <c r="C13" s="19">
        <v>14.0</v>
      </c>
      <c r="D13" s="23"/>
      <c r="E13" s="29">
        <v>36.0</v>
      </c>
      <c r="F13" s="20" t="s">
        <v>116</v>
      </c>
      <c r="G13" s="44" t="s">
        <v>117</v>
      </c>
      <c r="H13" s="44" t="s">
        <v>117</v>
      </c>
      <c r="I13" s="22" t="s">
        <v>116</v>
      </c>
      <c r="J13" s="45" t="s">
        <v>52</v>
      </c>
      <c r="K13" s="23"/>
      <c r="L13" s="46" t="s">
        <v>118</v>
      </c>
      <c r="M13" s="47"/>
      <c r="N13" s="23"/>
      <c r="O13" s="29">
        <v>2.0</v>
      </c>
      <c r="P13" s="25" t="s">
        <v>54</v>
      </c>
      <c r="Q13" s="48" t="s">
        <v>65</v>
      </c>
      <c r="R13" s="49" t="s">
        <v>56</v>
      </c>
      <c r="S13" s="23"/>
      <c r="T13" s="23"/>
      <c r="U13" s="50">
        <v>1.31E-9</v>
      </c>
      <c r="V13" s="28">
        <v>5.10039</v>
      </c>
      <c r="W13" s="50">
        <v>2.08E-11</v>
      </c>
      <c r="X13" s="28">
        <v>0.006093</v>
      </c>
      <c r="Y13" s="50">
        <v>6.54E-10</v>
      </c>
      <c r="Z13" s="50">
        <v>1.04E-11</v>
      </c>
      <c r="AA13" s="28">
        <v>0.003047</v>
      </c>
      <c r="AB13" s="27"/>
      <c r="AC13" s="23"/>
      <c r="AD13" s="23"/>
      <c r="AE13" s="28">
        <v>0.0</v>
      </c>
      <c r="AF13" s="38" t="s">
        <v>119</v>
      </c>
      <c r="AG13" s="23"/>
      <c r="AH13" s="23"/>
      <c r="AI13" s="23"/>
      <c r="AJ13" s="37" t="s">
        <v>68</v>
      </c>
      <c r="AK13" s="23"/>
      <c r="AL13" s="23"/>
      <c r="AM13" s="23"/>
      <c r="AN13" s="23"/>
      <c r="AO13" s="27"/>
      <c r="AP13" s="27"/>
      <c r="AQ13" s="27"/>
      <c r="AR13" s="27"/>
      <c r="AS13" s="22" t="s">
        <v>120</v>
      </c>
      <c r="AT13" s="23"/>
      <c r="AU13" s="23"/>
      <c r="AV13" s="51" t="s">
        <v>121</v>
      </c>
      <c r="AW13" s="23"/>
    </row>
    <row r="14" ht="15.75" customHeight="1">
      <c r="A14" s="19">
        <v>2.0</v>
      </c>
      <c r="B14" s="19">
        <v>3.0</v>
      </c>
      <c r="C14" s="19">
        <v>15.0</v>
      </c>
      <c r="D14" s="23"/>
      <c r="E14" s="18">
        <v>36.0</v>
      </c>
      <c r="F14" s="20" t="s">
        <v>116</v>
      </c>
      <c r="G14" s="21" t="s">
        <v>117</v>
      </c>
      <c r="H14" s="21" t="s">
        <v>117</v>
      </c>
      <c r="I14" s="22" t="s">
        <v>122</v>
      </c>
      <c r="J14" s="20" t="s">
        <v>52</v>
      </c>
      <c r="K14" s="23"/>
      <c r="L14" s="20" t="s">
        <v>123</v>
      </c>
      <c r="M14" s="32" t="s">
        <v>63</v>
      </c>
      <c r="N14" s="19">
        <v>2018.0</v>
      </c>
      <c r="O14" s="19">
        <v>3.0</v>
      </c>
      <c r="P14" s="25" t="s">
        <v>54</v>
      </c>
      <c r="Q14" s="34" t="s">
        <v>65</v>
      </c>
      <c r="R14" s="25" t="s">
        <v>56</v>
      </c>
      <c r="S14" s="52" t="s">
        <v>5076</v>
      </c>
      <c r="T14" s="23"/>
      <c r="U14" s="23"/>
      <c r="V14" s="23"/>
      <c r="W14" s="23"/>
      <c r="X14" s="23"/>
      <c r="Y14" s="23"/>
      <c r="Z14" s="23"/>
      <c r="AA14" s="23"/>
      <c r="AB14" s="27"/>
      <c r="AC14" s="28">
        <v>0.0</v>
      </c>
      <c r="AD14" s="38" t="s">
        <v>125</v>
      </c>
      <c r="AE14" s="28">
        <v>0.0</v>
      </c>
      <c r="AF14" s="38" t="s">
        <v>119</v>
      </c>
      <c r="AG14" s="23"/>
      <c r="AH14" s="23"/>
      <c r="AI14" s="23"/>
      <c r="AJ14" s="29">
        <v>1.0</v>
      </c>
      <c r="AK14" s="23"/>
      <c r="AL14" s="23"/>
      <c r="AM14" s="23"/>
      <c r="AN14" s="23"/>
      <c r="AO14" s="27"/>
      <c r="AP14" s="27"/>
      <c r="AQ14" s="27"/>
      <c r="AR14" s="27"/>
      <c r="AS14" s="22" t="s">
        <v>120</v>
      </c>
      <c r="AT14" s="23"/>
      <c r="AU14" s="23"/>
      <c r="AV14" s="51" t="s">
        <v>121</v>
      </c>
      <c r="AW14" s="23"/>
    </row>
    <row r="15" ht="15.75" customHeight="1">
      <c r="A15" s="19">
        <v>2.0</v>
      </c>
      <c r="B15" s="19">
        <v>2.0</v>
      </c>
      <c r="C15" s="19">
        <v>16.0</v>
      </c>
      <c r="D15" s="23"/>
      <c r="E15" s="18">
        <v>36.0</v>
      </c>
      <c r="F15" s="20" t="s">
        <v>116</v>
      </c>
      <c r="G15" s="21" t="s">
        <v>117</v>
      </c>
      <c r="H15" s="21" t="s">
        <v>117</v>
      </c>
      <c r="I15" s="22" t="s">
        <v>126</v>
      </c>
      <c r="J15" s="20" t="s">
        <v>52</v>
      </c>
      <c r="K15" s="23"/>
      <c r="L15" s="20" t="s">
        <v>127</v>
      </c>
      <c r="M15" s="53" t="s">
        <v>127</v>
      </c>
      <c r="N15" s="19">
        <v>2018.0</v>
      </c>
      <c r="O15" s="19">
        <v>3.0</v>
      </c>
      <c r="P15" s="26" t="s">
        <v>77</v>
      </c>
      <c r="Q15" s="34" t="s">
        <v>65</v>
      </c>
      <c r="R15" s="25" t="s">
        <v>56</v>
      </c>
      <c r="S15" s="36" t="s">
        <v>128</v>
      </c>
      <c r="T15" s="23"/>
      <c r="U15" s="23"/>
      <c r="V15" s="23"/>
      <c r="W15" s="23"/>
      <c r="X15" s="23"/>
      <c r="Y15" s="23"/>
      <c r="Z15" s="23"/>
      <c r="AA15" s="23"/>
      <c r="AB15" s="27"/>
      <c r="AC15" s="23"/>
      <c r="AD15" s="23"/>
      <c r="AE15" s="28">
        <v>0.0</v>
      </c>
      <c r="AF15" s="38" t="s">
        <v>119</v>
      </c>
      <c r="AG15" s="23"/>
      <c r="AH15" s="23"/>
      <c r="AI15" s="23"/>
      <c r="AJ15" s="37" t="s">
        <v>68</v>
      </c>
      <c r="AK15" s="23"/>
      <c r="AL15" s="23"/>
      <c r="AM15" s="23"/>
      <c r="AN15" s="23"/>
      <c r="AO15" s="27"/>
      <c r="AP15" s="27"/>
      <c r="AQ15" s="27"/>
      <c r="AR15" s="27"/>
      <c r="AS15" s="22" t="s">
        <v>120</v>
      </c>
      <c r="AT15" s="23"/>
      <c r="AU15" s="23"/>
      <c r="AV15" s="51" t="s">
        <v>121</v>
      </c>
      <c r="AW15" s="23"/>
    </row>
    <row r="16" ht="15.75" customHeight="1">
      <c r="A16" s="29">
        <v>2.0</v>
      </c>
      <c r="B16" s="19">
        <v>3.0</v>
      </c>
      <c r="C16" s="19">
        <v>17.0</v>
      </c>
      <c r="D16" s="23"/>
      <c r="E16" s="29">
        <v>36.0</v>
      </c>
      <c r="F16" s="20" t="s">
        <v>129</v>
      </c>
      <c r="G16" s="44" t="s">
        <v>130</v>
      </c>
      <c r="H16" s="44" t="s">
        <v>130</v>
      </c>
      <c r="I16" s="22" t="s">
        <v>129</v>
      </c>
      <c r="J16" s="45" t="s">
        <v>52</v>
      </c>
      <c r="K16" s="23"/>
      <c r="L16" s="46" t="s">
        <v>118</v>
      </c>
      <c r="M16" s="47"/>
      <c r="N16" s="23"/>
      <c r="O16" s="29">
        <v>2.0</v>
      </c>
      <c r="P16" s="25" t="s">
        <v>54</v>
      </c>
      <c r="Q16" s="48" t="s">
        <v>65</v>
      </c>
      <c r="R16" s="49" t="s">
        <v>56</v>
      </c>
      <c r="S16" s="23"/>
      <c r="T16" s="23"/>
      <c r="U16" s="50">
        <v>3.24E-9</v>
      </c>
      <c r="V16" s="28">
        <v>6.689864</v>
      </c>
      <c r="W16" s="50">
        <v>1.95E-11</v>
      </c>
      <c r="X16" s="28">
        <v>0.125641</v>
      </c>
      <c r="Y16" s="50">
        <v>1.62E-9</v>
      </c>
      <c r="Z16" s="50">
        <v>9.73E-12</v>
      </c>
      <c r="AA16" s="28">
        <v>0.062821</v>
      </c>
      <c r="AB16" s="27"/>
      <c r="AC16" s="23"/>
      <c r="AD16" s="23"/>
      <c r="AE16" s="28">
        <v>0.0</v>
      </c>
      <c r="AF16" s="38" t="s">
        <v>131</v>
      </c>
      <c r="AG16" s="23"/>
      <c r="AH16" s="23"/>
      <c r="AI16" s="23"/>
      <c r="AJ16" s="37" t="s">
        <v>68</v>
      </c>
      <c r="AK16" s="23"/>
      <c r="AL16" s="23"/>
      <c r="AM16" s="23"/>
      <c r="AN16" s="23"/>
      <c r="AO16" s="27"/>
      <c r="AP16" s="27"/>
      <c r="AQ16" s="27"/>
      <c r="AR16" s="27"/>
      <c r="AS16" s="39" t="s">
        <v>57</v>
      </c>
      <c r="AT16" s="23"/>
      <c r="AU16" s="23"/>
      <c r="AV16" s="23"/>
      <c r="AW16" s="23"/>
    </row>
    <row r="17" ht="15.75" customHeight="1">
      <c r="A17" s="19">
        <v>2.0</v>
      </c>
      <c r="B17" s="19">
        <v>3.0</v>
      </c>
      <c r="C17" s="19">
        <v>18.0</v>
      </c>
      <c r="D17" s="23"/>
      <c r="E17" s="18">
        <v>36.0</v>
      </c>
      <c r="F17" s="20" t="s">
        <v>129</v>
      </c>
      <c r="G17" s="21" t="s">
        <v>130</v>
      </c>
      <c r="H17" s="21" t="s">
        <v>130</v>
      </c>
      <c r="I17" s="22" t="s">
        <v>132</v>
      </c>
      <c r="J17" s="20" t="s">
        <v>52</v>
      </c>
      <c r="K17" s="23"/>
      <c r="L17" s="20" t="s">
        <v>133</v>
      </c>
      <c r="M17" s="32" t="s">
        <v>63</v>
      </c>
      <c r="N17" s="19">
        <v>2017.0</v>
      </c>
      <c r="O17" s="19">
        <v>3.0</v>
      </c>
      <c r="P17" s="25" t="s">
        <v>54</v>
      </c>
      <c r="Q17" s="34" t="s">
        <v>65</v>
      </c>
      <c r="R17" s="25" t="s">
        <v>56</v>
      </c>
      <c r="S17" s="36" t="s">
        <v>134</v>
      </c>
      <c r="T17" s="23"/>
      <c r="U17" s="23"/>
      <c r="V17" s="23"/>
      <c r="W17" s="23"/>
      <c r="X17" s="23"/>
      <c r="Y17" s="23"/>
      <c r="Z17" s="23"/>
      <c r="AA17" s="23"/>
      <c r="AB17" s="27"/>
      <c r="AC17" s="23"/>
      <c r="AD17" s="23"/>
      <c r="AE17" s="28">
        <v>0.0</v>
      </c>
      <c r="AF17" s="38" t="s">
        <v>131</v>
      </c>
      <c r="AG17" s="23"/>
      <c r="AH17" s="23"/>
      <c r="AI17" s="23"/>
      <c r="AJ17" s="29">
        <v>1.0</v>
      </c>
      <c r="AK17" s="23"/>
      <c r="AL17" s="23"/>
      <c r="AM17" s="23"/>
      <c r="AN17" s="23"/>
      <c r="AO17" s="27"/>
      <c r="AP17" s="27"/>
      <c r="AQ17" s="27"/>
      <c r="AR17" s="27"/>
      <c r="AS17" s="39" t="s">
        <v>57</v>
      </c>
      <c r="AT17" s="23"/>
      <c r="AU17" s="23"/>
      <c r="AV17" s="23"/>
      <c r="AW17" s="23"/>
    </row>
    <row r="18" ht="15.75" customHeight="1">
      <c r="A18" s="19">
        <v>2.0</v>
      </c>
      <c r="B18" s="19">
        <v>3.0</v>
      </c>
      <c r="C18" s="19">
        <v>19.0</v>
      </c>
      <c r="D18" s="23"/>
      <c r="E18" s="18">
        <v>36.0</v>
      </c>
      <c r="F18" s="20" t="s">
        <v>129</v>
      </c>
      <c r="G18" s="21" t="s">
        <v>130</v>
      </c>
      <c r="H18" s="21" t="s">
        <v>130</v>
      </c>
      <c r="I18" s="22" t="s">
        <v>135</v>
      </c>
      <c r="J18" s="20" t="s">
        <v>52</v>
      </c>
      <c r="K18" s="23"/>
      <c r="L18" s="20" t="s">
        <v>136</v>
      </c>
      <c r="M18" s="32" t="s">
        <v>63</v>
      </c>
      <c r="N18" s="19">
        <v>2016.0</v>
      </c>
      <c r="O18" s="19">
        <v>3.0</v>
      </c>
      <c r="P18" s="25" t="s">
        <v>54</v>
      </c>
      <c r="Q18" s="34" t="s">
        <v>65</v>
      </c>
      <c r="R18" s="25" t="s">
        <v>56</v>
      </c>
      <c r="S18" s="36" t="s">
        <v>137</v>
      </c>
      <c r="T18" s="23"/>
      <c r="U18" s="23"/>
      <c r="V18" s="23"/>
      <c r="W18" s="23"/>
      <c r="X18" s="23"/>
      <c r="Y18" s="23"/>
      <c r="Z18" s="23"/>
      <c r="AA18" s="23"/>
      <c r="AB18" s="27"/>
      <c r="AC18" s="23"/>
      <c r="AD18" s="23"/>
      <c r="AE18" s="28">
        <v>0.0</v>
      </c>
      <c r="AF18" s="38" t="s">
        <v>131</v>
      </c>
      <c r="AG18" s="23"/>
      <c r="AH18" s="23"/>
      <c r="AI18" s="23"/>
      <c r="AJ18" s="37" t="s">
        <v>68</v>
      </c>
      <c r="AK18" s="23"/>
      <c r="AL18" s="23"/>
      <c r="AM18" s="23"/>
      <c r="AN18" s="23"/>
      <c r="AO18" s="27"/>
      <c r="AP18" s="27"/>
      <c r="AQ18" s="27"/>
      <c r="AR18" s="27"/>
      <c r="AS18" s="39" t="s">
        <v>57</v>
      </c>
      <c r="AT18" s="23"/>
      <c r="AU18" s="23"/>
      <c r="AV18" s="23"/>
      <c r="AW18" s="23"/>
    </row>
    <row r="19" ht="15.75" customHeight="1">
      <c r="A19" s="29">
        <v>2.0</v>
      </c>
      <c r="B19" s="19">
        <v>3.0</v>
      </c>
      <c r="C19" s="19">
        <v>20.0</v>
      </c>
      <c r="D19" s="23"/>
      <c r="E19" s="29">
        <v>36.0</v>
      </c>
      <c r="F19" s="20" t="s">
        <v>138</v>
      </c>
      <c r="G19" s="44" t="s">
        <v>139</v>
      </c>
      <c r="H19" s="44" t="s">
        <v>139</v>
      </c>
      <c r="I19" s="22" t="s">
        <v>138</v>
      </c>
      <c r="J19" s="45" t="s">
        <v>52</v>
      </c>
      <c r="K19" s="23"/>
      <c r="L19" s="46" t="s">
        <v>118</v>
      </c>
      <c r="M19" s="47"/>
      <c r="N19" s="23"/>
      <c r="O19" s="29">
        <v>2.0</v>
      </c>
      <c r="P19" s="25" t="s">
        <v>54</v>
      </c>
      <c r="Q19" s="48" t="s">
        <v>65</v>
      </c>
      <c r="R19" s="49" t="s">
        <v>56</v>
      </c>
      <c r="S19" s="23"/>
      <c r="T19" s="23"/>
      <c r="U19" s="50">
        <v>1.72E-6</v>
      </c>
      <c r="V19" s="28">
        <v>10.97692</v>
      </c>
      <c r="W19" s="50">
        <v>1.81E-11</v>
      </c>
      <c r="X19" s="28">
        <v>0.411651</v>
      </c>
      <c r="Y19" s="50">
        <v>8.58E-7</v>
      </c>
      <c r="Z19" s="50">
        <v>9.04E-12</v>
      </c>
      <c r="AA19" s="28">
        <v>0.205825</v>
      </c>
      <c r="AB19" s="27"/>
      <c r="AC19" s="23"/>
      <c r="AD19" s="23"/>
      <c r="AE19" s="28">
        <v>0.0</v>
      </c>
      <c r="AF19" s="38" t="s">
        <v>140</v>
      </c>
      <c r="AG19" s="23"/>
      <c r="AH19" s="23"/>
      <c r="AI19" s="23"/>
      <c r="AJ19" s="37" t="s">
        <v>68</v>
      </c>
      <c r="AK19" s="23"/>
      <c r="AL19" s="23"/>
      <c r="AM19" s="23"/>
      <c r="AN19" s="23"/>
      <c r="AO19" s="27"/>
      <c r="AP19" s="27"/>
      <c r="AQ19" s="27"/>
      <c r="AR19" s="27"/>
      <c r="AS19" s="39" t="s">
        <v>57</v>
      </c>
      <c r="AT19" s="23"/>
      <c r="AU19" s="23"/>
      <c r="AV19" s="23"/>
      <c r="AW19" s="23"/>
    </row>
    <row r="20" ht="15.75" customHeight="1">
      <c r="A20" s="19">
        <v>2.0</v>
      </c>
      <c r="B20" s="19">
        <v>1.0</v>
      </c>
      <c r="C20" s="19">
        <v>21.0</v>
      </c>
      <c r="D20" s="23"/>
      <c r="E20" s="18">
        <v>36.0</v>
      </c>
      <c r="F20" s="20" t="s">
        <v>138</v>
      </c>
      <c r="G20" s="21" t="s">
        <v>139</v>
      </c>
      <c r="H20" s="21" t="s">
        <v>139</v>
      </c>
      <c r="I20" s="22" t="s">
        <v>141</v>
      </c>
      <c r="J20" s="20" t="s">
        <v>52</v>
      </c>
      <c r="K20" s="23"/>
      <c r="L20" s="20" t="s">
        <v>136</v>
      </c>
      <c r="M20" s="32" t="s">
        <v>63</v>
      </c>
      <c r="N20" s="19">
        <v>2016.0</v>
      </c>
      <c r="O20" s="19">
        <v>3.0</v>
      </c>
      <c r="P20" s="33" t="s">
        <v>64</v>
      </c>
      <c r="Q20" s="34" t="s">
        <v>65</v>
      </c>
      <c r="R20" s="25" t="s">
        <v>56</v>
      </c>
      <c r="S20" s="36" t="s">
        <v>137</v>
      </c>
      <c r="T20" s="23"/>
      <c r="U20" s="23"/>
      <c r="V20" s="23"/>
      <c r="W20" s="23"/>
      <c r="X20" s="23"/>
      <c r="Y20" s="23"/>
      <c r="Z20" s="23"/>
      <c r="AA20" s="23"/>
      <c r="AB20" s="27"/>
      <c r="AC20" s="23"/>
      <c r="AD20" s="23"/>
      <c r="AE20" s="28">
        <v>0.0</v>
      </c>
      <c r="AF20" s="38" t="s">
        <v>140</v>
      </c>
      <c r="AG20" s="23"/>
      <c r="AH20" s="23"/>
      <c r="AI20" s="23"/>
      <c r="AJ20" s="37" t="s">
        <v>68</v>
      </c>
      <c r="AK20" s="23"/>
      <c r="AL20" s="23"/>
      <c r="AM20" s="23"/>
      <c r="AN20" s="23"/>
      <c r="AO20" s="27"/>
      <c r="AP20" s="27"/>
      <c r="AQ20" s="27"/>
      <c r="AR20" s="27"/>
      <c r="AS20" s="39" t="s">
        <v>57</v>
      </c>
      <c r="AT20" s="23"/>
      <c r="AU20" s="23"/>
      <c r="AV20" s="23"/>
      <c r="AW20" s="23"/>
    </row>
    <row r="21" ht="15.75" customHeight="1">
      <c r="A21" s="19">
        <v>2.0</v>
      </c>
      <c r="B21" s="19">
        <v>3.0</v>
      </c>
      <c r="C21" s="19">
        <v>22.0</v>
      </c>
      <c r="D21" s="23"/>
      <c r="E21" s="18">
        <v>36.0</v>
      </c>
      <c r="F21" s="20" t="s">
        <v>138</v>
      </c>
      <c r="G21" s="21" t="s">
        <v>139</v>
      </c>
      <c r="H21" s="21" t="s">
        <v>139</v>
      </c>
      <c r="I21" s="22" t="s">
        <v>142</v>
      </c>
      <c r="J21" s="20" t="s">
        <v>52</v>
      </c>
      <c r="K21" s="23"/>
      <c r="L21" s="20" t="s">
        <v>133</v>
      </c>
      <c r="M21" s="32" t="s">
        <v>63</v>
      </c>
      <c r="N21" s="19">
        <v>2017.0</v>
      </c>
      <c r="O21" s="19">
        <v>3.0</v>
      </c>
      <c r="P21" s="25" t="s">
        <v>54</v>
      </c>
      <c r="Q21" s="34" t="s">
        <v>65</v>
      </c>
      <c r="R21" s="25" t="s">
        <v>56</v>
      </c>
      <c r="S21" s="36" t="s">
        <v>134</v>
      </c>
      <c r="T21" s="23"/>
      <c r="U21" s="23"/>
      <c r="V21" s="23"/>
      <c r="W21" s="23"/>
      <c r="X21" s="23"/>
      <c r="Y21" s="23"/>
      <c r="Z21" s="23"/>
      <c r="AA21" s="23"/>
      <c r="AB21" s="27"/>
      <c r="AC21" s="23"/>
      <c r="AD21" s="23"/>
      <c r="AE21" s="28">
        <v>0.0</v>
      </c>
      <c r="AF21" s="38" t="s">
        <v>140</v>
      </c>
      <c r="AG21" s="23"/>
      <c r="AH21" s="23"/>
      <c r="AI21" s="23"/>
      <c r="AJ21" s="29">
        <v>1.0</v>
      </c>
      <c r="AK21" s="23"/>
      <c r="AL21" s="23"/>
      <c r="AM21" s="23"/>
      <c r="AN21" s="23"/>
      <c r="AO21" s="27"/>
      <c r="AP21" s="27"/>
      <c r="AQ21" s="27"/>
      <c r="AR21" s="27"/>
      <c r="AS21" s="39" t="s">
        <v>57</v>
      </c>
      <c r="AT21" s="23"/>
      <c r="AU21" s="23"/>
      <c r="AV21" s="23"/>
      <c r="AW21" s="23"/>
    </row>
    <row r="22" ht="15.75" customHeight="1">
      <c r="A22" s="19">
        <v>2.0</v>
      </c>
      <c r="B22" s="19">
        <v>3.0</v>
      </c>
      <c r="C22" s="19">
        <v>23.0</v>
      </c>
      <c r="D22" s="23"/>
      <c r="E22" s="18">
        <v>36.0</v>
      </c>
      <c r="F22" s="20" t="s">
        <v>143</v>
      </c>
      <c r="G22" s="21" t="s">
        <v>144</v>
      </c>
      <c r="H22" s="21" t="s">
        <v>144</v>
      </c>
      <c r="I22" s="22" t="s">
        <v>145</v>
      </c>
      <c r="J22" s="20" t="s">
        <v>52</v>
      </c>
      <c r="K22" s="23"/>
      <c r="L22" s="20" t="s">
        <v>123</v>
      </c>
      <c r="M22" s="32" t="s">
        <v>63</v>
      </c>
      <c r="N22" s="19">
        <v>2019.0</v>
      </c>
      <c r="O22" s="19">
        <v>3.0</v>
      </c>
      <c r="P22" s="25" t="s">
        <v>54</v>
      </c>
      <c r="Q22" s="34" t="s">
        <v>65</v>
      </c>
      <c r="R22" s="25" t="s">
        <v>56</v>
      </c>
      <c r="S22" s="45" t="s">
        <v>146</v>
      </c>
      <c r="T22" s="45" t="s">
        <v>147</v>
      </c>
      <c r="U22" s="23"/>
      <c r="V22" s="23"/>
      <c r="W22" s="23"/>
      <c r="X22" s="23"/>
      <c r="Y22" s="23"/>
      <c r="Z22" s="23"/>
      <c r="AA22" s="23"/>
      <c r="AB22" s="27"/>
      <c r="AC22" s="28">
        <v>0.0</v>
      </c>
      <c r="AD22" s="38" t="s">
        <v>148</v>
      </c>
      <c r="AE22" s="38" t="s">
        <v>149</v>
      </c>
      <c r="AF22" s="38" t="s">
        <v>150</v>
      </c>
      <c r="AG22" s="23"/>
      <c r="AH22" s="39" t="s">
        <v>147</v>
      </c>
      <c r="AI22" s="23"/>
      <c r="AJ22" s="29">
        <v>1.0</v>
      </c>
      <c r="AK22" s="23"/>
      <c r="AL22" s="23"/>
      <c r="AM22" s="23"/>
      <c r="AN22" s="23"/>
      <c r="AO22" s="27"/>
      <c r="AP22" s="27"/>
      <c r="AQ22" s="27"/>
      <c r="AR22" s="27"/>
      <c r="AS22" s="22" t="s">
        <v>151</v>
      </c>
      <c r="AT22" s="23"/>
      <c r="AU22" s="23"/>
      <c r="AV22" s="23"/>
      <c r="AW22" s="23"/>
    </row>
    <row r="23" ht="15.75" customHeight="1">
      <c r="A23" s="19">
        <v>2.0</v>
      </c>
      <c r="B23" s="19">
        <v>3.0</v>
      </c>
      <c r="C23" s="19">
        <v>24.0</v>
      </c>
      <c r="D23" s="23"/>
      <c r="E23" s="18">
        <v>36.0</v>
      </c>
      <c r="F23" s="20" t="s">
        <v>143</v>
      </c>
      <c r="G23" s="21" t="s">
        <v>144</v>
      </c>
      <c r="H23" s="21" t="s">
        <v>144</v>
      </c>
      <c r="I23" s="22" t="s">
        <v>152</v>
      </c>
      <c r="J23" s="20" t="s">
        <v>52</v>
      </c>
      <c r="K23" s="23"/>
      <c r="L23" s="20" t="s">
        <v>133</v>
      </c>
      <c r="M23" s="32" t="s">
        <v>63</v>
      </c>
      <c r="N23" s="19">
        <v>2017.0</v>
      </c>
      <c r="O23" s="19">
        <v>3.0</v>
      </c>
      <c r="P23" s="25" t="s">
        <v>54</v>
      </c>
      <c r="Q23" s="34" t="s">
        <v>65</v>
      </c>
      <c r="R23" s="25" t="s">
        <v>56</v>
      </c>
      <c r="S23" s="45" t="s">
        <v>134</v>
      </c>
      <c r="T23" s="45" t="s">
        <v>147</v>
      </c>
      <c r="U23" s="23"/>
      <c r="V23" s="23"/>
      <c r="W23" s="23"/>
      <c r="X23" s="23"/>
      <c r="Y23" s="23"/>
      <c r="Z23" s="23"/>
      <c r="AA23" s="23"/>
      <c r="AB23" s="27"/>
      <c r="AC23" s="38" t="s">
        <v>153</v>
      </c>
      <c r="AD23" s="38" t="s">
        <v>154</v>
      </c>
      <c r="AE23" s="38" t="s">
        <v>149</v>
      </c>
      <c r="AF23" s="38" t="s">
        <v>150</v>
      </c>
      <c r="AG23" s="23"/>
      <c r="AH23" s="39" t="s">
        <v>147</v>
      </c>
      <c r="AI23" s="23"/>
      <c r="AJ23" s="37" t="s">
        <v>68</v>
      </c>
      <c r="AK23" s="23"/>
      <c r="AL23" s="23"/>
      <c r="AM23" s="23"/>
      <c r="AN23" s="23"/>
      <c r="AO23" s="27"/>
      <c r="AP23" s="27"/>
      <c r="AQ23" s="27"/>
      <c r="AR23" s="27"/>
      <c r="AS23" s="22" t="s">
        <v>151</v>
      </c>
      <c r="AT23" s="23"/>
      <c r="AU23" s="23"/>
      <c r="AV23" s="23"/>
      <c r="AW23" s="23"/>
    </row>
    <row r="24" ht="15.75" customHeight="1">
      <c r="A24" s="19">
        <v>2.0</v>
      </c>
      <c r="B24" s="19">
        <v>2.0</v>
      </c>
      <c r="C24" s="19">
        <v>25.0</v>
      </c>
      <c r="D24" s="23"/>
      <c r="E24" s="18">
        <v>36.0</v>
      </c>
      <c r="F24" s="20" t="s">
        <v>143</v>
      </c>
      <c r="G24" s="21" t="s">
        <v>144</v>
      </c>
      <c r="H24" s="21" t="s">
        <v>144</v>
      </c>
      <c r="I24" s="22" t="s">
        <v>155</v>
      </c>
      <c r="J24" s="20" t="s">
        <v>52</v>
      </c>
      <c r="K24" s="23"/>
      <c r="L24" s="20" t="s">
        <v>127</v>
      </c>
      <c r="M24" s="53" t="s">
        <v>127</v>
      </c>
      <c r="N24" s="19">
        <v>2018.0</v>
      </c>
      <c r="O24" s="19">
        <v>3.0</v>
      </c>
      <c r="P24" s="26" t="s">
        <v>77</v>
      </c>
      <c r="Q24" s="34" t="s">
        <v>65</v>
      </c>
      <c r="R24" s="25" t="s">
        <v>56</v>
      </c>
      <c r="S24" s="45" t="s">
        <v>156</v>
      </c>
      <c r="T24" s="45" t="s">
        <v>147</v>
      </c>
      <c r="U24" s="23"/>
      <c r="V24" s="23"/>
      <c r="W24" s="23"/>
      <c r="X24" s="23"/>
      <c r="Y24" s="23"/>
      <c r="Z24" s="23"/>
      <c r="AA24" s="23"/>
      <c r="AB24" s="27"/>
      <c r="AC24" s="23"/>
      <c r="AD24" s="23"/>
      <c r="AE24" s="38" t="s">
        <v>149</v>
      </c>
      <c r="AF24" s="38" t="s">
        <v>150</v>
      </c>
      <c r="AG24" s="23"/>
      <c r="AH24" s="39" t="s">
        <v>147</v>
      </c>
      <c r="AI24" s="23"/>
      <c r="AJ24" s="37" t="s">
        <v>68</v>
      </c>
      <c r="AK24" s="23"/>
      <c r="AL24" s="23"/>
      <c r="AM24" s="23"/>
      <c r="AN24" s="23"/>
      <c r="AO24" s="27"/>
      <c r="AP24" s="27"/>
      <c r="AQ24" s="27"/>
      <c r="AR24" s="27"/>
      <c r="AS24" s="22" t="s">
        <v>151</v>
      </c>
      <c r="AT24" s="23"/>
      <c r="AU24" s="23"/>
      <c r="AV24" s="23"/>
      <c r="AW24" s="23"/>
    </row>
    <row r="25" ht="15.75" customHeight="1">
      <c r="A25" s="18">
        <v>3.0</v>
      </c>
      <c r="B25" s="19">
        <v>1.0</v>
      </c>
      <c r="C25" s="19">
        <v>30.0</v>
      </c>
      <c r="D25" s="2" t="s">
        <v>157</v>
      </c>
      <c r="E25" s="18">
        <v>35.0</v>
      </c>
      <c r="F25" s="20" t="s">
        <v>158</v>
      </c>
      <c r="G25" s="21" t="s">
        <v>159</v>
      </c>
      <c r="H25" s="21" t="s">
        <v>159</v>
      </c>
      <c r="I25" s="22" t="s">
        <v>160</v>
      </c>
      <c r="J25" s="20" t="s">
        <v>52</v>
      </c>
      <c r="K25" s="23"/>
      <c r="L25" s="20" t="s">
        <v>161</v>
      </c>
      <c r="M25" s="32" t="s">
        <v>63</v>
      </c>
      <c r="N25" s="19">
        <v>2017.0</v>
      </c>
      <c r="O25" s="19">
        <v>3.0</v>
      </c>
      <c r="P25" s="33" t="s">
        <v>64</v>
      </c>
      <c r="Q25" s="34" t="s">
        <v>65</v>
      </c>
      <c r="R25" s="25" t="s">
        <v>56</v>
      </c>
      <c r="S25" s="45" t="s">
        <v>162</v>
      </c>
      <c r="T25" s="45" t="s">
        <v>147</v>
      </c>
      <c r="U25" s="23"/>
      <c r="V25" s="23"/>
      <c r="W25" s="23"/>
      <c r="X25" s="23"/>
      <c r="Y25" s="23"/>
      <c r="Z25" s="23"/>
      <c r="AA25" s="23"/>
      <c r="AB25" s="27"/>
      <c r="AC25" s="28">
        <v>0.0</v>
      </c>
      <c r="AD25" s="38" t="s">
        <v>163</v>
      </c>
      <c r="AE25" s="38" t="s">
        <v>78</v>
      </c>
      <c r="AF25" s="38" t="s">
        <v>164</v>
      </c>
      <c r="AG25" s="23"/>
      <c r="AH25" s="37" t="s">
        <v>147</v>
      </c>
      <c r="AI25" s="23"/>
      <c r="AJ25" s="37" t="s">
        <v>68</v>
      </c>
      <c r="AK25" s="23"/>
      <c r="AL25" s="23"/>
      <c r="AM25" s="23"/>
      <c r="AN25" s="23"/>
      <c r="AO25" s="27"/>
      <c r="AP25" s="27"/>
      <c r="AQ25" s="27"/>
      <c r="AR25" s="27"/>
      <c r="AS25" s="29">
        <v>71.0</v>
      </c>
      <c r="AT25" s="23"/>
      <c r="AU25" s="23"/>
      <c r="AV25" s="51" t="s">
        <v>165</v>
      </c>
      <c r="AW25" s="23"/>
    </row>
    <row r="26" ht="15.75" customHeight="1">
      <c r="A26" s="18">
        <v>3.0</v>
      </c>
      <c r="B26" s="19">
        <v>1.0</v>
      </c>
      <c r="C26" s="19">
        <v>31.0</v>
      </c>
      <c r="D26" s="23"/>
      <c r="E26" s="18">
        <v>35.0</v>
      </c>
      <c r="F26" s="20" t="s">
        <v>158</v>
      </c>
      <c r="G26" s="21" t="s">
        <v>159</v>
      </c>
      <c r="H26" s="21" t="s">
        <v>159</v>
      </c>
      <c r="I26" s="22" t="s">
        <v>166</v>
      </c>
      <c r="J26" s="20" t="s">
        <v>52</v>
      </c>
      <c r="K26" s="23"/>
      <c r="L26" s="20" t="s">
        <v>167</v>
      </c>
      <c r="M26" s="32" t="s">
        <v>63</v>
      </c>
      <c r="N26" s="19">
        <v>2017.0</v>
      </c>
      <c r="O26" s="19">
        <v>3.0</v>
      </c>
      <c r="P26" s="33" t="s">
        <v>64</v>
      </c>
      <c r="Q26" s="34" t="s">
        <v>65</v>
      </c>
      <c r="R26" s="25" t="s">
        <v>56</v>
      </c>
      <c r="S26" s="45" t="s">
        <v>162</v>
      </c>
      <c r="T26" s="45" t="s">
        <v>147</v>
      </c>
      <c r="U26" s="23"/>
      <c r="V26" s="23"/>
      <c r="W26" s="23"/>
      <c r="X26" s="23"/>
      <c r="Y26" s="23"/>
      <c r="Z26" s="23"/>
      <c r="AA26" s="23"/>
      <c r="AB26" s="27"/>
      <c r="AC26" s="28">
        <v>0.0</v>
      </c>
      <c r="AD26" s="38" t="s">
        <v>163</v>
      </c>
      <c r="AE26" s="38" t="s">
        <v>78</v>
      </c>
      <c r="AF26" s="38" t="s">
        <v>164</v>
      </c>
      <c r="AG26" s="23"/>
      <c r="AH26" s="37" t="s">
        <v>147</v>
      </c>
      <c r="AI26" s="23"/>
      <c r="AJ26" s="37" t="s">
        <v>68</v>
      </c>
      <c r="AK26" s="23"/>
      <c r="AL26" s="23"/>
      <c r="AM26" s="23"/>
      <c r="AN26" s="23"/>
      <c r="AO26" s="27"/>
      <c r="AP26" s="27"/>
      <c r="AQ26" s="27"/>
      <c r="AR26" s="27"/>
      <c r="AS26" s="29">
        <v>71.0</v>
      </c>
      <c r="AT26" s="23"/>
      <c r="AU26" s="23"/>
      <c r="AV26" s="51" t="s">
        <v>165</v>
      </c>
      <c r="AW26" s="23"/>
    </row>
    <row r="27" ht="15.75" customHeight="1">
      <c r="A27" s="18">
        <v>3.0</v>
      </c>
      <c r="B27" s="19">
        <v>3.0</v>
      </c>
      <c r="C27" s="19">
        <v>32.0</v>
      </c>
      <c r="D27" s="23"/>
      <c r="E27" s="18">
        <v>35.0</v>
      </c>
      <c r="F27" s="20" t="s">
        <v>158</v>
      </c>
      <c r="G27" s="21" t="s">
        <v>159</v>
      </c>
      <c r="H27" s="21" t="s">
        <v>159</v>
      </c>
      <c r="I27" s="22" t="s">
        <v>168</v>
      </c>
      <c r="J27" s="20" t="s">
        <v>52</v>
      </c>
      <c r="K27" s="23"/>
      <c r="L27" s="20" t="s">
        <v>169</v>
      </c>
      <c r="M27" s="32" t="s">
        <v>63</v>
      </c>
      <c r="N27" s="19">
        <v>2021.0</v>
      </c>
      <c r="O27" s="19">
        <v>3.0</v>
      </c>
      <c r="P27" s="25" t="s">
        <v>54</v>
      </c>
      <c r="Q27" s="34" t="s">
        <v>65</v>
      </c>
      <c r="R27" s="25" t="s">
        <v>56</v>
      </c>
      <c r="S27" s="45" t="s">
        <v>170</v>
      </c>
      <c r="T27" s="45" t="s">
        <v>147</v>
      </c>
      <c r="U27" s="23"/>
      <c r="V27" s="23"/>
      <c r="W27" s="23"/>
      <c r="X27" s="23"/>
      <c r="Y27" s="23"/>
      <c r="Z27" s="23"/>
      <c r="AA27" s="23"/>
      <c r="AB27" s="27"/>
      <c r="AC27" s="38" t="s">
        <v>78</v>
      </c>
      <c r="AD27" s="38" t="s">
        <v>171</v>
      </c>
      <c r="AE27" s="38" t="s">
        <v>78</v>
      </c>
      <c r="AF27" s="38" t="s">
        <v>164</v>
      </c>
      <c r="AG27" s="23"/>
      <c r="AH27" s="37" t="s">
        <v>147</v>
      </c>
      <c r="AI27" s="23"/>
      <c r="AJ27" s="29">
        <v>1.0</v>
      </c>
      <c r="AK27" s="23"/>
      <c r="AL27" s="23"/>
      <c r="AM27" s="23"/>
      <c r="AN27" s="23"/>
      <c r="AO27" s="27"/>
      <c r="AP27" s="27"/>
      <c r="AQ27" s="27"/>
      <c r="AR27" s="27"/>
      <c r="AS27" s="29">
        <v>71.0</v>
      </c>
      <c r="AT27" s="23"/>
      <c r="AU27" s="23"/>
      <c r="AV27" s="51" t="s">
        <v>165</v>
      </c>
      <c r="AW27" s="23"/>
    </row>
    <row r="28" ht="15.75" customHeight="1">
      <c r="A28" s="18">
        <v>3.0</v>
      </c>
      <c r="B28" s="19">
        <v>2.0</v>
      </c>
      <c r="C28" s="19">
        <v>33.0</v>
      </c>
      <c r="D28" s="23"/>
      <c r="E28" s="18">
        <v>35.0</v>
      </c>
      <c r="F28" s="20" t="s">
        <v>158</v>
      </c>
      <c r="G28" s="21" t="s">
        <v>159</v>
      </c>
      <c r="H28" s="21" t="s">
        <v>159</v>
      </c>
      <c r="I28" s="22" t="s">
        <v>172</v>
      </c>
      <c r="J28" s="20" t="s">
        <v>52</v>
      </c>
      <c r="K28" s="23"/>
      <c r="L28" s="20" t="s">
        <v>173</v>
      </c>
      <c r="M28" s="32" t="s">
        <v>63</v>
      </c>
      <c r="N28" s="19">
        <v>2021.0</v>
      </c>
      <c r="O28" s="19">
        <v>3.0</v>
      </c>
      <c r="P28" s="26" t="s">
        <v>77</v>
      </c>
      <c r="Q28" s="26" t="s">
        <v>55</v>
      </c>
      <c r="R28" s="25" t="s">
        <v>56</v>
      </c>
      <c r="S28" s="45" t="s">
        <v>174</v>
      </c>
      <c r="T28" s="45" t="s">
        <v>147</v>
      </c>
      <c r="U28" s="23"/>
      <c r="V28" s="23"/>
      <c r="W28" s="23"/>
      <c r="X28" s="23"/>
      <c r="Y28" s="23"/>
      <c r="Z28" s="23"/>
      <c r="AA28" s="23"/>
      <c r="AB28" s="27"/>
      <c r="AC28" s="38" t="s">
        <v>78</v>
      </c>
      <c r="AD28" s="38" t="s">
        <v>171</v>
      </c>
      <c r="AE28" s="38" t="s">
        <v>78</v>
      </c>
      <c r="AF28" s="38" t="s">
        <v>164</v>
      </c>
      <c r="AG28" s="23"/>
      <c r="AH28" s="37" t="s">
        <v>147</v>
      </c>
      <c r="AI28" s="23"/>
      <c r="AJ28" s="37" t="s">
        <v>68</v>
      </c>
      <c r="AK28" s="23"/>
      <c r="AL28" s="23"/>
      <c r="AM28" s="23"/>
      <c r="AN28" s="23"/>
      <c r="AO28" s="27"/>
      <c r="AP28" s="27"/>
      <c r="AQ28" s="27"/>
      <c r="AR28" s="27"/>
      <c r="AS28" s="29">
        <v>71.0</v>
      </c>
      <c r="AT28" s="23"/>
      <c r="AU28" s="23"/>
      <c r="AV28" s="51" t="s">
        <v>165</v>
      </c>
      <c r="AW28" s="23"/>
    </row>
    <row r="29" ht="15.75" customHeight="1">
      <c r="A29" s="18">
        <v>3.0</v>
      </c>
      <c r="B29" s="19">
        <v>1.0</v>
      </c>
      <c r="C29" s="19">
        <v>34.0</v>
      </c>
      <c r="D29" s="23"/>
      <c r="E29" s="18">
        <v>35.0</v>
      </c>
      <c r="F29" s="20" t="s">
        <v>175</v>
      </c>
      <c r="G29" s="21" t="s">
        <v>176</v>
      </c>
      <c r="H29" s="21" t="s">
        <v>176</v>
      </c>
      <c r="I29" s="22" t="s">
        <v>177</v>
      </c>
      <c r="J29" s="20" t="s">
        <v>52</v>
      </c>
      <c r="K29" s="23"/>
      <c r="L29" s="20" t="s">
        <v>173</v>
      </c>
      <c r="M29" s="32" t="s">
        <v>63</v>
      </c>
      <c r="N29" s="19">
        <v>2021.0</v>
      </c>
      <c r="O29" s="19">
        <v>3.0</v>
      </c>
      <c r="P29" s="33" t="s">
        <v>64</v>
      </c>
      <c r="Q29" s="26" t="s">
        <v>55</v>
      </c>
      <c r="R29" s="25" t="s">
        <v>56</v>
      </c>
      <c r="S29" s="45" t="s">
        <v>178</v>
      </c>
      <c r="T29" s="45" t="s">
        <v>147</v>
      </c>
      <c r="U29" s="23"/>
      <c r="V29" s="23"/>
      <c r="W29" s="23"/>
      <c r="X29" s="23"/>
      <c r="Y29" s="23"/>
      <c r="Z29" s="23"/>
      <c r="AA29" s="23"/>
      <c r="AB29" s="27"/>
      <c r="AC29" s="38" t="s">
        <v>179</v>
      </c>
      <c r="AD29" s="38" t="s">
        <v>180</v>
      </c>
      <c r="AE29" s="38" t="s">
        <v>179</v>
      </c>
      <c r="AF29" s="38" t="s">
        <v>180</v>
      </c>
      <c r="AG29" s="23"/>
      <c r="AH29" s="37" t="s">
        <v>147</v>
      </c>
      <c r="AI29" s="23"/>
      <c r="AJ29" s="37" t="s">
        <v>68</v>
      </c>
      <c r="AK29" s="23"/>
      <c r="AL29" s="23"/>
      <c r="AM29" s="23"/>
      <c r="AN29" s="23"/>
      <c r="AO29" s="27"/>
      <c r="AP29" s="27"/>
      <c r="AQ29" s="27"/>
      <c r="AR29" s="27"/>
      <c r="AS29" s="22" t="s">
        <v>181</v>
      </c>
      <c r="AT29" s="23"/>
      <c r="AU29" s="23"/>
      <c r="AV29" s="22" t="s">
        <v>123</v>
      </c>
      <c r="AW29" s="23"/>
    </row>
    <row r="30" ht="15.75" customHeight="1">
      <c r="A30" s="18">
        <v>3.0</v>
      </c>
      <c r="B30" s="19">
        <v>3.0</v>
      </c>
      <c r="C30" s="19">
        <v>35.0</v>
      </c>
      <c r="D30" s="23"/>
      <c r="E30" s="18">
        <v>35.0</v>
      </c>
      <c r="F30" s="20" t="s">
        <v>175</v>
      </c>
      <c r="G30" s="21" t="s">
        <v>176</v>
      </c>
      <c r="H30" s="21" t="s">
        <v>176</v>
      </c>
      <c r="I30" s="22" t="s">
        <v>182</v>
      </c>
      <c r="J30" s="20" t="s">
        <v>52</v>
      </c>
      <c r="K30" s="23"/>
      <c r="L30" s="20" t="s">
        <v>183</v>
      </c>
      <c r="M30" s="32" t="s">
        <v>63</v>
      </c>
      <c r="N30" s="19">
        <v>2017.0</v>
      </c>
      <c r="O30" s="19">
        <v>3.0</v>
      </c>
      <c r="P30" s="25" t="s">
        <v>54</v>
      </c>
      <c r="Q30" s="34" t="s">
        <v>65</v>
      </c>
      <c r="R30" s="25" t="s">
        <v>56</v>
      </c>
      <c r="S30" s="45" t="s">
        <v>162</v>
      </c>
      <c r="T30" s="45" t="s">
        <v>147</v>
      </c>
      <c r="U30" s="23"/>
      <c r="V30" s="23"/>
      <c r="W30" s="23"/>
      <c r="X30" s="23"/>
      <c r="Y30" s="23"/>
      <c r="Z30" s="23"/>
      <c r="AA30" s="23"/>
      <c r="AB30" s="27"/>
      <c r="AC30" s="23"/>
      <c r="AD30" s="23"/>
      <c r="AE30" s="38" t="s">
        <v>179</v>
      </c>
      <c r="AF30" s="38" t="s">
        <v>180</v>
      </c>
      <c r="AG30" s="23"/>
      <c r="AH30" s="37" t="s">
        <v>147</v>
      </c>
      <c r="AI30" s="23"/>
      <c r="AJ30" s="37" t="s">
        <v>68</v>
      </c>
      <c r="AK30" s="23"/>
      <c r="AL30" s="23"/>
      <c r="AM30" s="23"/>
      <c r="AN30" s="23"/>
      <c r="AO30" s="27"/>
      <c r="AP30" s="27"/>
      <c r="AQ30" s="27"/>
      <c r="AR30" s="27"/>
      <c r="AS30" s="22" t="s">
        <v>181</v>
      </c>
      <c r="AT30" s="23"/>
      <c r="AU30" s="23"/>
      <c r="AV30" s="22" t="s">
        <v>123</v>
      </c>
      <c r="AW30" s="23"/>
    </row>
    <row r="31" ht="15.75" customHeight="1">
      <c r="A31" s="18">
        <v>3.0</v>
      </c>
      <c r="B31" s="19">
        <v>2.0</v>
      </c>
      <c r="C31" s="19">
        <v>36.0</v>
      </c>
      <c r="D31" s="23"/>
      <c r="E31" s="18">
        <v>35.0</v>
      </c>
      <c r="F31" s="20" t="s">
        <v>175</v>
      </c>
      <c r="G31" s="21" t="s">
        <v>176</v>
      </c>
      <c r="H31" s="21" t="s">
        <v>176</v>
      </c>
      <c r="I31" s="22" t="s">
        <v>184</v>
      </c>
      <c r="J31" s="20" t="s">
        <v>52</v>
      </c>
      <c r="K31" s="23"/>
      <c r="L31" s="20" t="s">
        <v>185</v>
      </c>
      <c r="M31" s="32" t="s">
        <v>63</v>
      </c>
      <c r="N31" s="19">
        <v>2021.0</v>
      </c>
      <c r="O31" s="19">
        <v>3.0</v>
      </c>
      <c r="P31" s="26" t="s">
        <v>77</v>
      </c>
      <c r="Q31" s="26" t="s">
        <v>55</v>
      </c>
      <c r="R31" s="25" t="s">
        <v>56</v>
      </c>
      <c r="S31" s="45" t="s">
        <v>178</v>
      </c>
      <c r="T31" s="45" t="s">
        <v>147</v>
      </c>
      <c r="U31" s="23"/>
      <c r="V31" s="23"/>
      <c r="W31" s="23"/>
      <c r="X31" s="23"/>
      <c r="Y31" s="23"/>
      <c r="Z31" s="23"/>
      <c r="AA31" s="23"/>
      <c r="AB31" s="27"/>
      <c r="AC31" s="38" t="s">
        <v>179</v>
      </c>
      <c r="AD31" s="38" t="s">
        <v>180</v>
      </c>
      <c r="AE31" s="38" t="s">
        <v>179</v>
      </c>
      <c r="AF31" s="38" t="s">
        <v>180</v>
      </c>
      <c r="AG31" s="23"/>
      <c r="AH31" s="37" t="s">
        <v>147</v>
      </c>
      <c r="AI31" s="23"/>
      <c r="AJ31" s="29">
        <v>1.0</v>
      </c>
      <c r="AK31" s="23"/>
      <c r="AL31" s="23"/>
      <c r="AM31" s="23"/>
      <c r="AN31" s="23"/>
      <c r="AO31" s="27"/>
      <c r="AP31" s="27"/>
      <c r="AQ31" s="27"/>
      <c r="AR31" s="27"/>
      <c r="AS31" s="22" t="s">
        <v>181</v>
      </c>
      <c r="AT31" s="23"/>
      <c r="AU31" s="23"/>
      <c r="AV31" s="22" t="s">
        <v>123</v>
      </c>
      <c r="AW31" s="23"/>
    </row>
    <row r="32" ht="15.75" customHeight="1">
      <c r="A32" s="18">
        <v>3.0</v>
      </c>
      <c r="B32" s="19">
        <v>2.0</v>
      </c>
      <c r="C32" s="19">
        <v>37.0</v>
      </c>
      <c r="D32" s="23"/>
      <c r="E32" s="18">
        <v>35.0</v>
      </c>
      <c r="F32" s="20" t="s">
        <v>175</v>
      </c>
      <c r="G32" s="21" t="s">
        <v>176</v>
      </c>
      <c r="H32" s="21" t="s">
        <v>176</v>
      </c>
      <c r="I32" s="22" t="s">
        <v>186</v>
      </c>
      <c r="J32" s="20" t="s">
        <v>52</v>
      </c>
      <c r="K32" s="23"/>
      <c r="L32" s="20" t="s">
        <v>167</v>
      </c>
      <c r="M32" s="32" t="s">
        <v>63</v>
      </c>
      <c r="N32" s="19">
        <v>2018.0</v>
      </c>
      <c r="O32" s="19">
        <v>3.0</v>
      </c>
      <c r="P32" s="26" t="s">
        <v>77</v>
      </c>
      <c r="Q32" s="34" t="s">
        <v>65</v>
      </c>
      <c r="R32" s="25" t="s">
        <v>56</v>
      </c>
      <c r="S32" s="45" t="s">
        <v>187</v>
      </c>
      <c r="T32" s="45" t="s">
        <v>147</v>
      </c>
      <c r="U32" s="23"/>
      <c r="V32" s="23"/>
      <c r="W32" s="23"/>
      <c r="X32" s="23"/>
      <c r="Y32" s="23"/>
      <c r="Z32" s="23"/>
      <c r="AA32" s="23"/>
      <c r="AB32" s="27"/>
      <c r="AC32" s="23"/>
      <c r="AD32" s="23"/>
      <c r="AE32" s="38" t="s">
        <v>179</v>
      </c>
      <c r="AF32" s="38" t="s">
        <v>180</v>
      </c>
      <c r="AG32" s="23"/>
      <c r="AH32" s="37" t="s">
        <v>147</v>
      </c>
      <c r="AI32" s="23"/>
      <c r="AJ32" s="37" t="s">
        <v>68</v>
      </c>
      <c r="AK32" s="23"/>
      <c r="AL32" s="23"/>
      <c r="AM32" s="23"/>
      <c r="AN32" s="23"/>
      <c r="AO32" s="27"/>
      <c r="AP32" s="27"/>
      <c r="AQ32" s="27"/>
      <c r="AR32" s="27"/>
      <c r="AS32" s="22" t="s">
        <v>181</v>
      </c>
      <c r="AT32" s="23"/>
      <c r="AU32" s="23"/>
      <c r="AV32" s="22" t="s">
        <v>123</v>
      </c>
      <c r="AW32" s="23"/>
    </row>
    <row r="33" ht="15.75" customHeight="1">
      <c r="A33" s="29">
        <v>3.0</v>
      </c>
      <c r="B33" s="19">
        <v>3.0</v>
      </c>
      <c r="C33" s="19">
        <v>38.0</v>
      </c>
      <c r="D33" s="23"/>
      <c r="E33" s="41">
        <v>35.0</v>
      </c>
      <c r="F33" s="22" t="s">
        <v>188</v>
      </c>
      <c r="G33" s="44" t="s">
        <v>189</v>
      </c>
      <c r="H33" s="44" t="s">
        <v>189</v>
      </c>
      <c r="I33" s="22" t="s">
        <v>188</v>
      </c>
      <c r="J33" s="45" t="s">
        <v>52</v>
      </c>
      <c r="K33" s="23"/>
      <c r="L33" s="46" t="s">
        <v>118</v>
      </c>
      <c r="M33" s="47"/>
      <c r="N33" s="23"/>
      <c r="O33" s="29">
        <v>2.0</v>
      </c>
      <c r="P33" s="25" t="s">
        <v>54</v>
      </c>
      <c r="Q33" s="48" t="s">
        <v>65</v>
      </c>
      <c r="R33" s="49" t="s">
        <v>56</v>
      </c>
      <c r="S33" s="23"/>
      <c r="T33" s="23"/>
      <c r="U33" s="50">
        <v>1.85E-8</v>
      </c>
      <c r="V33" s="28">
        <v>8.962545</v>
      </c>
      <c r="W33" s="50">
        <v>1.04E-11</v>
      </c>
      <c r="X33" s="28">
        <v>0.691547</v>
      </c>
      <c r="Y33" s="50">
        <v>9.26E-9</v>
      </c>
      <c r="Z33" s="50">
        <v>5.21E-12</v>
      </c>
      <c r="AA33" s="28">
        <v>0.345774</v>
      </c>
      <c r="AB33" s="27"/>
      <c r="AC33" s="23"/>
      <c r="AD33" s="23"/>
      <c r="AE33" s="28">
        <v>0.0</v>
      </c>
      <c r="AF33" s="38" t="s">
        <v>190</v>
      </c>
      <c r="AG33" s="23"/>
      <c r="AH33" s="23"/>
      <c r="AI33" s="23"/>
      <c r="AJ33" s="29">
        <v>1.0</v>
      </c>
      <c r="AK33" s="23"/>
      <c r="AL33" s="23"/>
      <c r="AM33" s="23"/>
      <c r="AN33" s="23"/>
      <c r="AO33" s="27"/>
      <c r="AP33" s="27"/>
      <c r="AQ33" s="27"/>
      <c r="AR33" s="27"/>
      <c r="AS33" s="39" t="s">
        <v>181</v>
      </c>
      <c r="AT33" s="23"/>
      <c r="AU33" s="23"/>
      <c r="AV33" s="51" t="s">
        <v>191</v>
      </c>
      <c r="AW33" s="23"/>
    </row>
    <row r="34" ht="15.75" customHeight="1">
      <c r="A34" s="29">
        <v>3.0</v>
      </c>
      <c r="B34" s="19">
        <v>3.0</v>
      </c>
      <c r="C34" s="19">
        <v>39.0</v>
      </c>
      <c r="D34" s="23"/>
      <c r="E34" s="41">
        <v>35.0</v>
      </c>
      <c r="F34" s="22" t="s">
        <v>192</v>
      </c>
      <c r="G34" s="44" t="s">
        <v>193</v>
      </c>
      <c r="H34" s="44" t="s">
        <v>193</v>
      </c>
      <c r="I34" s="22" t="s">
        <v>192</v>
      </c>
      <c r="J34" s="45" t="s">
        <v>52</v>
      </c>
      <c r="K34" s="23"/>
      <c r="L34" s="46" t="s">
        <v>118</v>
      </c>
      <c r="M34" s="47"/>
      <c r="N34" s="23"/>
      <c r="O34" s="29">
        <v>2.0</v>
      </c>
      <c r="P34" s="25" t="s">
        <v>54</v>
      </c>
      <c r="Q34" s="48" t="s">
        <v>65</v>
      </c>
      <c r="R34" s="49" t="s">
        <v>56</v>
      </c>
      <c r="S34" s="23"/>
      <c r="T34" s="23"/>
      <c r="U34" s="50">
        <v>8.99E-5</v>
      </c>
      <c r="V34" s="28">
        <v>10.70389</v>
      </c>
      <c r="W34" s="50">
        <v>2.64E-11</v>
      </c>
      <c r="X34" s="28">
        <v>0.892444</v>
      </c>
      <c r="Y34" s="50">
        <v>4.49E-5</v>
      </c>
      <c r="Z34" s="50">
        <v>1.32E-11</v>
      </c>
      <c r="AA34" s="28">
        <v>0.446222</v>
      </c>
      <c r="AB34" s="27"/>
      <c r="AC34" s="23"/>
      <c r="AD34" s="23"/>
      <c r="AE34" s="54" t="s">
        <v>194</v>
      </c>
      <c r="AF34" s="38" t="s">
        <v>195</v>
      </c>
      <c r="AG34" s="37" t="s">
        <v>196</v>
      </c>
      <c r="AH34" s="23"/>
      <c r="AI34" s="23"/>
      <c r="AJ34" s="29">
        <v>1.0</v>
      </c>
      <c r="AK34" s="23"/>
      <c r="AL34" s="23"/>
      <c r="AM34" s="23"/>
      <c r="AN34" s="23"/>
      <c r="AO34" s="27"/>
      <c r="AP34" s="27"/>
      <c r="AQ34" s="27"/>
      <c r="AR34" s="27"/>
      <c r="AS34" s="22" t="s">
        <v>181</v>
      </c>
      <c r="AT34" s="23"/>
      <c r="AU34" s="23"/>
      <c r="AV34" s="51" t="s">
        <v>197</v>
      </c>
      <c r="AW34" s="23"/>
    </row>
    <row r="35" ht="15.75" customHeight="1">
      <c r="A35" s="18">
        <v>3.0</v>
      </c>
      <c r="B35" s="19">
        <v>2.0</v>
      </c>
      <c r="C35" s="19">
        <v>40.0</v>
      </c>
      <c r="D35" s="23"/>
      <c r="E35" s="18">
        <v>35.0</v>
      </c>
      <c r="F35" s="30" t="s">
        <v>198</v>
      </c>
      <c r="G35" s="21" t="s">
        <v>199</v>
      </c>
      <c r="H35" s="21" t="s">
        <v>199</v>
      </c>
      <c r="I35" s="22" t="s">
        <v>200</v>
      </c>
      <c r="J35" s="31" t="s">
        <v>52</v>
      </c>
      <c r="K35" s="22" t="s">
        <v>201</v>
      </c>
      <c r="L35" s="20" t="s">
        <v>74</v>
      </c>
      <c r="M35" s="32" t="s">
        <v>63</v>
      </c>
      <c r="N35" s="19">
        <v>2021.0</v>
      </c>
      <c r="O35" s="19">
        <v>1.0</v>
      </c>
      <c r="P35" s="26" t="s">
        <v>77</v>
      </c>
      <c r="Q35" s="26" t="s">
        <v>55</v>
      </c>
      <c r="R35" s="25" t="s">
        <v>56</v>
      </c>
      <c r="S35" s="36" t="s">
        <v>202</v>
      </c>
      <c r="T35" s="23"/>
      <c r="U35" s="23"/>
      <c r="V35" s="23"/>
      <c r="W35" s="23"/>
      <c r="X35" s="23"/>
      <c r="Y35" s="23"/>
      <c r="Z35" s="23"/>
      <c r="AA35" s="23"/>
      <c r="AB35" s="27"/>
      <c r="AC35" s="23"/>
      <c r="AD35" s="23"/>
      <c r="AE35" s="23"/>
      <c r="AF35" s="23"/>
      <c r="AG35" s="23"/>
      <c r="AH35" s="23"/>
      <c r="AI35" s="23"/>
      <c r="AJ35" s="29">
        <v>1.0</v>
      </c>
      <c r="AK35" s="23"/>
      <c r="AL35" s="23"/>
      <c r="AM35" s="28">
        <v>0.0</v>
      </c>
      <c r="AN35" s="38" t="s">
        <v>203</v>
      </c>
      <c r="AO35" s="27"/>
      <c r="AP35" s="27"/>
      <c r="AQ35" s="27"/>
      <c r="AR35" s="27"/>
      <c r="AS35" s="23"/>
      <c r="AT35" s="23"/>
      <c r="AU35" s="23"/>
      <c r="AV35" s="39" t="s">
        <v>71</v>
      </c>
      <c r="AW35" s="23"/>
    </row>
    <row r="36" ht="15.75" customHeight="1">
      <c r="A36" s="18">
        <v>3.0</v>
      </c>
      <c r="B36" s="19">
        <v>1.0</v>
      </c>
      <c r="C36" s="19">
        <v>41.0</v>
      </c>
      <c r="D36" s="23"/>
      <c r="E36" s="18">
        <v>35.0</v>
      </c>
      <c r="F36" s="30" t="s">
        <v>198</v>
      </c>
      <c r="G36" s="21" t="s">
        <v>199</v>
      </c>
      <c r="H36" s="21" t="s">
        <v>199</v>
      </c>
      <c r="I36" s="22" t="s">
        <v>204</v>
      </c>
      <c r="J36" s="31" t="s">
        <v>52</v>
      </c>
      <c r="K36" s="22" t="s">
        <v>61</v>
      </c>
      <c r="L36" s="20" t="s">
        <v>136</v>
      </c>
      <c r="M36" s="32" t="s">
        <v>63</v>
      </c>
      <c r="N36" s="19">
        <v>2016.0</v>
      </c>
      <c r="O36" s="19">
        <v>3.0</v>
      </c>
      <c r="P36" s="33" t="s">
        <v>64</v>
      </c>
      <c r="Q36" s="34" t="s">
        <v>65</v>
      </c>
      <c r="R36" s="25" t="s">
        <v>56</v>
      </c>
      <c r="S36" s="36" t="s">
        <v>137</v>
      </c>
      <c r="T36" s="23"/>
      <c r="U36" s="23"/>
      <c r="V36" s="23"/>
      <c r="W36" s="23"/>
      <c r="X36" s="23"/>
      <c r="Y36" s="23"/>
      <c r="Z36" s="23"/>
      <c r="AA36" s="23"/>
      <c r="AB36" s="27"/>
      <c r="AC36" s="23"/>
      <c r="AD36" s="23"/>
      <c r="AE36" s="23"/>
      <c r="AF36" s="23"/>
      <c r="AG36" s="23"/>
      <c r="AH36" s="23"/>
      <c r="AI36" s="23"/>
      <c r="AJ36" s="37" t="s">
        <v>68</v>
      </c>
      <c r="AK36" s="23"/>
      <c r="AL36" s="23"/>
      <c r="AM36" s="38" t="s">
        <v>205</v>
      </c>
      <c r="AN36" s="38" t="s">
        <v>206</v>
      </c>
      <c r="AO36" s="27"/>
      <c r="AP36" s="27"/>
      <c r="AQ36" s="27"/>
      <c r="AR36" s="27"/>
      <c r="AS36" s="23"/>
      <c r="AT36" s="23"/>
      <c r="AU36" s="23"/>
      <c r="AV36" s="39" t="s">
        <v>71</v>
      </c>
      <c r="AW36" s="23"/>
    </row>
    <row r="37" ht="15.75" customHeight="1">
      <c r="A37" s="29">
        <v>3.0</v>
      </c>
      <c r="B37" s="19">
        <v>3.0</v>
      </c>
      <c r="C37" s="19">
        <v>42.0</v>
      </c>
      <c r="D37" s="23"/>
      <c r="E37" s="29">
        <v>35.0</v>
      </c>
      <c r="F37" s="22" t="s">
        <v>207</v>
      </c>
      <c r="G37" s="44" t="s">
        <v>208</v>
      </c>
      <c r="H37" s="44" t="s">
        <v>208</v>
      </c>
      <c r="I37" s="22" t="s">
        <v>207</v>
      </c>
      <c r="J37" s="45" t="s">
        <v>52</v>
      </c>
      <c r="K37" s="23"/>
      <c r="L37" s="46" t="s">
        <v>118</v>
      </c>
      <c r="M37" s="47"/>
      <c r="N37" s="23"/>
      <c r="O37" s="29">
        <v>2.0</v>
      </c>
      <c r="P37" s="25" t="s">
        <v>54</v>
      </c>
      <c r="Q37" s="48" t="s">
        <v>65</v>
      </c>
      <c r="R37" s="49" t="s">
        <v>56</v>
      </c>
      <c r="S37" s="23"/>
      <c r="T37" s="23"/>
      <c r="U37" s="28">
        <v>0.307403</v>
      </c>
      <c r="V37" s="28">
        <v>0.541678</v>
      </c>
      <c r="W37" s="28">
        <v>0.124987</v>
      </c>
      <c r="X37" s="28">
        <v>0.725849</v>
      </c>
      <c r="Y37" s="28">
        <v>0.153701</v>
      </c>
      <c r="Z37" s="28">
        <v>0.062494</v>
      </c>
      <c r="AA37" s="28">
        <v>0.362924</v>
      </c>
      <c r="AB37" s="27"/>
      <c r="AC37" s="23"/>
      <c r="AD37" s="23"/>
      <c r="AE37" s="28">
        <v>100.0</v>
      </c>
      <c r="AF37" s="38" t="s">
        <v>209</v>
      </c>
      <c r="AG37" s="23"/>
      <c r="AH37" s="23"/>
      <c r="AI37" s="23"/>
      <c r="AJ37" s="29">
        <v>1.0</v>
      </c>
      <c r="AK37" s="23"/>
      <c r="AL37" s="23"/>
      <c r="AM37" s="23"/>
      <c r="AN37" s="23"/>
      <c r="AO37" s="27"/>
      <c r="AP37" s="27"/>
      <c r="AQ37" s="27"/>
      <c r="AR37" s="27"/>
      <c r="AS37" s="22" t="s">
        <v>210</v>
      </c>
      <c r="AT37" s="23"/>
      <c r="AU37" s="23"/>
      <c r="AV37" s="51" t="s">
        <v>211</v>
      </c>
      <c r="AW37" s="23"/>
    </row>
    <row r="38" ht="15.75" customHeight="1">
      <c r="A38" s="18">
        <v>4.0</v>
      </c>
      <c r="B38" s="19">
        <v>2.0</v>
      </c>
      <c r="C38" s="19">
        <v>50.0</v>
      </c>
      <c r="D38" s="2" t="s">
        <v>212</v>
      </c>
      <c r="E38" s="41">
        <v>33.0</v>
      </c>
      <c r="F38" s="8" t="s">
        <v>213</v>
      </c>
      <c r="G38" s="44" t="s">
        <v>214</v>
      </c>
      <c r="H38" s="44" t="s">
        <v>214</v>
      </c>
      <c r="I38" s="22" t="s">
        <v>213</v>
      </c>
      <c r="J38" s="45" t="s">
        <v>52</v>
      </c>
      <c r="K38" s="23"/>
      <c r="L38" s="46" t="s">
        <v>118</v>
      </c>
      <c r="M38" s="47"/>
      <c r="N38" s="23"/>
      <c r="O38" s="29">
        <v>2.0</v>
      </c>
      <c r="P38" s="26" t="s">
        <v>77</v>
      </c>
      <c r="Q38" s="48" t="s">
        <v>65</v>
      </c>
      <c r="R38" s="49" t="s">
        <v>56</v>
      </c>
      <c r="S38" s="23"/>
      <c r="T38" s="23"/>
      <c r="U38" s="28">
        <v>1.37346</v>
      </c>
      <c r="V38" s="28">
        <v>1.168039</v>
      </c>
      <c r="W38" s="28">
        <v>0.646221</v>
      </c>
      <c r="X38" s="28">
        <v>2.823621</v>
      </c>
      <c r="Y38" s="28">
        <v>0.68673</v>
      </c>
      <c r="Z38" s="28">
        <v>0.323111</v>
      </c>
      <c r="AA38" s="28">
        <v>1.41181</v>
      </c>
      <c r="AB38" s="27"/>
      <c r="AC38" s="23"/>
      <c r="AD38" s="23"/>
      <c r="AE38" s="28">
        <v>500.0</v>
      </c>
      <c r="AF38" s="38" t="s">
        <v>215</v>
      </c>
      <c r="AG38" s="37" t="s">
        <v>196</v>
      </c>
      <c r="AH38" s="23"/>
      <c r="AI38" s="23"/>
      <c r="AJ38" s="29">
        <v>1.0</v>
      </c>
      <c r="AK38" s="23"/>
      <c r="AL38" s="23"/>
      <c r="AM38" s="23"/>
      <c r="AN38" s="23"/>
      <c r="AO38" s="27"/>
      <c r="AP38" s="27"/>
      <c r="AQ38" s="27"/>
      <c r="AR38" s="27"/>
      <c r="AS38" s="22" t="s">
        <v>181</v>
      </c>
      <c r="AT38" s="23"/>
      <c r="AU38" s="23"/>
      <c r="AV38" s="51" t="s">
        <v>216</v>
      </c>
      <c r="AW38" s="23"/>
    </row>
    <row r="39" ht="15.75" customHeight="1">
      <c r="A39" s="18">
        <v>4.0</v>
      </c>
      <c r="B39" s="19">
        <v>3.0</v>
      </c>
      <c r="C39" s="19">
        <v>51.0</v>
      </c>
      <c r="D39" s="23"/>
      <c r="E39" s="41">
        <v>33.0</v>
      </c>
      <c r="F39" s="8" t="s">
        <v>217</v>
      </c>
      <c r="G39" s="44" t="s">
        <v>218</v>
      </c>
      <c r="H39" s="44" t="s">
        <v>218</v>
      </c>
      <c r="I39" s="22" t="s">
        <v>217</v>
      </c>
      <c r="J39" s="45" t="s">
        <v>52</v>
      </c>
      <c r="K39" s="23"/>
      <c r="L39" s="46" t="s">
        <v>118</v>
      </c>
      <c r="M39" s="47"/>
      <c r="N39" s="23"/>
      <c r="O39" s="29">
        <v>2.0</v>
      </c>
      <c r="P39" s="25" t="s">
        <v>54</v>
      </c>
      <c r="Q39" s="48" t="s">
        <v>65</v>
      </c>
      <c r="R39" s="55" t="s">
        <v>66</v>
      </c>
      <c r="S39" s="23"/>
      <c r="T39" s="23"/>
      <c r="U39" s="28">
        <v>0.622448</v>
      </c>
      <c r="V39" s="28">
        <v>3.901828</v>
      </c>
      <c r="W39" s="28">
        <v>0.293251</v>
      </c>
      <c r="X39" s="28">
        <v>2.626995</v>
      </c>
      <c r="Y39" s="28">
        <v>0.311224</v>
      </c>
      <c r="Z39" s="28">
        <v>0.146626</v>
      </c>
      <c r="AA39" s="28">
        <v>1.313497</v>
      </c>
      <c r="AB39" s="27"/>
      <c r="AC39" s="23"/>
      <c r="AD39" s="23"/>
      <c r="AE39" s="54" t="s">
        <v>219</v>
      </c>
      <c r="AF39" s="38" t="s">
        <v>220</v>
      </c>
      <c r="AG39" s="23"/>
      <c r="AH39" s="23"/>
      <c r="AI39" s="23"/>
      <c r="AJ39" s="29">
        <v>1.0</v>
      </c>
      <c r="AK39" s="23"/>
      <c r="AL39" s="23"/>
      <c r="AM39" s="23"/>
      <c r="AN39" s="23"/>
      <c r="AO39" s="27"/>
      <c r="AP39" s="27"/>
      <c r="AQ39" s="27"/>
      <c r="AR39" s="27"/>
      <c r="AS39" s="22" t="s">
        <v>210</v>
      </c>
      <c r="AT39" s="23"/>
      <c r="AU39" s="23"/>
      <c r="AV39" s="51" t="s">
        <v>221</v>
      </c>
      <c r="AW39" s="23"/>
    </row>
    <row r="40" ht="15.75" customHeight="1">
      <c r="A40" s="18">
        <v>4.0</v>
      </c>
      <c r="B40" s="19">
        <v>2.0</v>
      </c>
      <c r="C40" s="19">
        <v>52.0</v>
      </c>
      <c r="D40" s="23"/>
      <c r="E40" s="18">
        <v>33.0</v>
      </c>
      <c r="F40" s="20" t="s">
        <v>222</v>
      </c>
      <c r="G40" s="21" t="s">
        <v>223</v>
      </c>
      <c r="H40" s="21" t="s">
        <v>223</v>
      </c>
      <c r="I40" s="22" t="s">
        <v>224</v>
      </c>
      <c r="J40" s="20" t="s">
        <v>52</v>
      </c>
      <c r="K40" s="23"/>
      <c r="L40" s="20" t="s">
        <v>225</v>
      </c>
      <c r="M40" s="40" t="s">
        <v>84</v>
      </c>
      <c r="N40" s="19">
        <v>2022.0</v>
      </c>
      <c r="O40" s="19">
        <v>3.0</v>
      </c>
      <c r="P40" s="26" t="s">
        <v>77</v>
      </c>
      <c r="Q40" s="42" t="s">
        <v>93</v>
      </c>
      <c r="R40" s="35" t="s">
        <v>66</v>
      </c>
      <c r="S40" s="56" t="s">
        <v>226</v>
      </c>
      <c r="T40" s="23"/>
      <c r="U40" s="23"/>
      <c r="V40" s="23"/>
      <c r="W40" s="23"/>
      <c r="X40" s="23"/>
      <c r="Y40" s="23"/>
      <c r="Z40" s="23"/>
      <c r="AA40" s="23"/>
      <c r="AB40" s="27"/>
      <c r="AC40" s="23"/>
      <c r="AD40" s="23"/>
      <c r="AE40" s="28">
        <v>0.0</v>
      </c>
      <c r="AF40" s="28">
        <v>10.0</v>
      </c>
      <c r="AG40" s="23"/>
      <c r="AH40" s="23"/>
      <c r="AI40" s="23"/>
      <c r="AJ40" s="29">
        <v>1.0</v>
      </c>
      <c r="AK40" s="23"/>
      <c r="AL40" s="23"/>
      <c r="AM40" s="23"/>
      <c r="AN40" s="23"/>
      <c r="AO40" s="27"/>
      <c r="AP40" s="27"/>
      <c r="AQ40" s="27"/>
      <c r="AR40" s="27"/>
      <c r="AS40" s="22" t="s">
        <v>227</v>
      </c>
      <c r="AT40" s="23"/>
      <c r="AU40" s="23"/>
      <c r="AV40" s="51" t="s">
        <v>228</v>
      </c>
      <c r="AW40" s="23"/>
    </row>
    <row r="41" ht="15.75" customHeight="1">
      <c r="A41" s="18">
        <v>4.0</v>
      </c>
      <c r="B41" s="19">
        <v>3.0</v>
      </c>
      <c r="C41" s="19">
        <v>53.0</v>
      </c>
      <c r="D41" s="23"/>
      <c r="E41" s="29">
        <v>33.0</v>
      </c>
      <c r="F41" s="8" t="s">
        <v>229</v>
      </c>
      <c r="G41" s="44" t="s">
        <v>230</v>
      </c>
      <c r="H41" s="44" t="s">
        <v>230</v>
      </c>
      <c r="I41" s="22" t="s">
        <v>231</v>
      </c>
      <c r="J41" s="31" t="s">
        <v>52</v>
      </c>
      <c r="K41" s="22" t="s">
        <v>61</v>
      </c>
      <c r="L41" s="39" t="s">
        <v>232</v>
      </c>
      <c r="M41" s="57" t="s">
        <v>84</v>
      </c>
      <c r="N41" s="29">
        <v>2022.0</v>
      </c>
      <c r="O41" s="29">
        <v>2.0</v>
      </c>
      <c r="P41" s="25" t="s">
        <v>54</v>
      </c>
      <c r="Q41" s="48" t="s">
        <v>65</v>
      </c>
      <c r="R41" s="55" t="s">
        <v>66</v>
      </c>
      <c r="S41" s="37" t="s">
        <v>233</v>
      </c>
      <c r="T41" s="23"/>
      <c r="U41" s="58">
        <v>0.150078244</v>
      </c>
      <c r="V41" s="58">
        <v>0.228094029</v>
      </c>
      <c r="W41" s="58">
        <v>0.105911651</v>
      </c>
      <c r="X41" s="58">
        <v>0.217310247</v>
      </c>
      <c r="Y41" s="59">
        <v>0.083686</v>
      </c>
      <c r="Z41" s="59">
        <v>0.057508</v>
      </c>
      <c r="AA41" s="59">
        <v>0.121747</v>
      </c>
      <c r="AB41" s="27"/>
      <c r="AC41" s="23"/>
      <c r="AD41" s="23"/>
      <c r="AE41" s="28">
        <v>0.0</v>
      </c>
      <c r="AF41" s="28">
        <v>52.0</v>
      </c>
      <c r="AG41" s="23"/>
      <c r="AH41" s="23"/>
      <c r="AI41" s="23"/>
      <c r="AJ41" s="29">
        <v>1.0</v>
      </c>
      <c r="AK41" s="23"/>
      <c r="AL41" s="23"/>
      <c r="AM41" s="23"/>
      <c r="AN41" s="23"/>
      <c r="AO41" s="27"/>
      <c r="AP41" s="27"/>
      <c r="AQ41" s="27"/>
      <c r="AR41" s="27"/>
      <c r="AS41" s="22" t="s">
        <v>234</v>
      </c>
      <c r="AT41" s="23"/>
      <c r="AU41" s="23"/>
      <c r="AV41" s="51" t="s">
        <v>235</v>
      </c>
      <c r="AW41" s="23"/>
    </row>
    <row r="42" ht="15.75" customHeight="1">
      <c r="A42" s="18">
        <v>4.0</v>
      </c>
      <c r="B42" s="19">
        <v>3.0</v>
      </c>
      <c r="C42" s="19">
        <v>54.0</v>
      </c>
      <c r="D42" s="23"/>
      <c r="E42" s="41">
        <v>33.0</v>
      </c>
      <c r="F42" s="8" t="s">
        <v>236</v>
      </c>
      <c r="G42" s="44" t="s">
        <v>237</v>
      </c>
      <c r="H42" s="44" t="s">
        <v>237</v>
      </c>
      <c r="I42" s="22" t="s">
        <v>236</v>
      </c>
      <c r="J42" s="45" t="s">
        <v>52</v>
      </c>
      <c r="K42" s="23"/>
      <c r="L42" s="46" t="s">
        <v>118</v>
      </c>
      <c r="M42" s="47"/>
      <c r="N42" s="23"/>
      <c r="O42" s="29">
        <v>2.0</v>
      </c>
      <c r="P42" s="25" t="s">
        <v>54</v>
      </c>
      <c r="Q42" s="48" t="s">
        <v>65</v>
      </c>
      <c r="R42" s="60" t="s">
        <v>238</v>
      </c>
      <c r="S42" s="23"/>
      <c r="T42" s="23"/>
      <c r="U42" s="28">
        <v>0.112272</v>
      </c>
      <c r="V42" s="28">
        <v>6.867845</v>
      </c>
      <c r="W42" s="50">
        <v>2.26E-11</v>
      </c>
      <c r="X42" s="28">
        <v>1.995434</v>
      </c>
      <c r="Y42" s="28">
        <v>0.056136</v>
      </c>
      <c r="Z42" s="50">
        <v>1.13E-11</v>
      </c>
      <c r="AA42" s="28">
        <v>0.997717</v>
      </c>
      <c r="AB42" s="27"/>
      <c r="AC42" s="23"/>
      <c r="AD42" s="23"/>
      <c r="AE42" s="28">
        <v>0.0</v>
      </c>
      <c r="AF42" s="38" t="s">
        <v>239</v>
      </c>
      <c r="AG42" s="23"/>
      <c r="AH42" s="23"/>
      <c r="AI42" s="23"/>
      <c r="AJ42" s="29">
        <v>1.0</v>
      </c>
      <c r="AK42" s="23"/>
      <c r="AL42" s="23"/>
      <c r="AM42" s="23"/>
      <c r="AN42" s="23"/>
      <c r="AO42" s="27"/>
      <c r="AP42" s="27"/>
      <c r="AQ42" s="27"/>
      <c r="AR42" s="27"/>
      <c r="AS42" s="22" t="s">
        <v>240</v>
      </c>
      <c r="AT42" s="23"/>
      <c r="AU42" s="23"/>
      <c r="AV42" s="51" t="s">
        <v>241</v>
      </c>
      <c r="AW42" s="23"/>
    </row>
    <row r="43" ht="15.75" customHeight="1">
      <c r="A43" s="18">
        <v>4.0</v>
      </c>
      <c r="B43" s="19">
        <v>3.0</v>
      </c>
      <c r="C43" s="19">
        <v>55.0</v>
      </c>
      <c r="D43" s="23"/>
      <c r="E43" s="18">
        <v>33.0</v>
      </c>
      <c r="F43" s="20" t="s">
        <v>242</v>
      </c>
      <c r="G43" s="21" t="s">
        <v>243</v>
      </c>
      <c r="H43" s="21" t="s">
        <v>243</v>
      </c>
      <c r="I43" s="22" t="s">
        <v>244</v>
      </c>
      <c r="J43" s="20" t="s">
        <v>52</v>
      </c>
      <c r="K43" s="23"/>
      <c r="L43" s="20" t="s">
        <v>123</v>
      </c>
      <c r="M43" s="32" t="s">
        <v>63</v>
      </c>
      <c r="N43" s="19">
        <v>2019.0</v>
      </c>
      <c r="O43" s="19">
        <v>3.0</v>
      </c>
      <c r="P43" s="25" t="s">
        <v>54</v>
      </c>
      <c r="Q43" s="34" t="s">
        <v>65</v>
      </c>
      <c r="R43" s="61" t="s">
        <v>238</v>
      </c>
      <c r="S43" s="62" t="s">
        <v>245</v>
      </c>
      <c r="T43" s="23"/>
      <c r="U43" s="23"/>
      <c r="V43" s="23"/>
      <c r="W43" s="23"/>
      <c r="X43" s="23"/>
      <c r="Y43" s="23"/>
      <c r="Z43" s="23"/>
      <c r="AA43" s="23"/>
      <c r="AB43" s="27"/>
      <c r="AC43" s="23"/>
      <c r="AD43" s="23"/>
      <c r="AE43" s="28">
        <v>0.0</v>
      </c>
      <c r="AF43" s="28">
        <v>104.0</v>
      </c>
      <c r="AG43" s="23"/>
      <c r="AH43" s="23"/>
      <c r="AI43" s="23"/>
      <c r="AJ43" s="29">
        <v>1.0</v>
      </c>
      <c r="AK43" s="23"/>
      <c r="AL43" s="23"/>
      <c r="AM43" s="23"/>
      <c r="AN43" s="23"/>
      <c r="AO43" s="27"/>
      <c r="AP43" s="27"/>
      <c r="AQ43" s="27"/>
      <c r="AR43" s="27"/>
      <c r="AS43" s="41">
        <v>71.0</v>
      </c>
      <c r="AT43" s="23"/>
      <c r="AU43" s="23"/>
      <c r="AV43" s="51" t="s">
        <v>235</v>
      </c>
      <c r="AW43" s="23"/>
    </row>
    <row r="44" ht="15.75" customHeight="1">
      <c r="A44" s="18">
        <v>4.0</v>
      </c>
      <c r="B44" s="19">
        <v>1.0</v>
      </c>
      <c r="C44" s="19">
        <v>56.0</v>
      </c>
      <c r="D44" s="23"/>
      <c r="E44" s="18">
        <v>33.0</v>
      </c>
      <c r="F44" s="20" t="s">
        <v>246</v>
      </c>
      <c r="G44" s="21" t="s">
        <v>247</v>
      </c>
      <c r="H44" s="21" t="s">
        <v>247</v>
      </c>
      <c r="I44" s="22" t="s">
        <v>248</v>
      </c>
      <c r="J44" s="20" t="s">
        <v>52</v>
      </c>
      <c r="K44" s="23"/>
      <c r="L44" s="20" t="s">
        <v>249</v>
      </c>
      <c r="M44" s="40" t="s">
        <v>84</v>
      </c>
      <c r="N44" s="19">
        <v>2016.0</v>
      </c>
      <c r="O44" s="19">
        <v>3.0</v>
      </c>
      <c r="P44" s="33" t="s">
        <v>64</v>
      </c>
      <c r="Q44" s="34" t="s">
        <v>65</v>
      </c>
      <c r="R44" s="35" t="s">
        <v>66</v>
      </c>
      <c r="S44" s="36" t="s">
        <v>250</v>
      </c>
      <c r="T44" s="23"/>
      <c r="U44" s="23"/>
      <c r="V44" s="23"/>
      <c r="W44" s="23"/>
      <c r="X44" s="23"/>
      <c r="Y44" s="23"/>
      <c r="Z44" s="23"/>
      <c r="AA44" s="23"/>
      <c r="AB44" s="27"/>
      <c r="AC44" s="23"/>
      <c r="AD44" s="23"/>
      <c r="AE44" s="28">
        <v>0.0</v>
      </c>
      <c r="AF44" s="28">
        <v>3.0</v>
      </c>
      <c r="AG44" s="23"/>
      <c r="AH44" s="23"/>
      <c r="AI44" s="23"/>
      <c r="AJ44" s="29">
        <v>1.0</v>
      </c>
      <c r="AK44" s="23"/>
      <c r="AL44" s="23"/>
      <c r="AM44" s="23"/>
      <c r="AN44" s="23"/>
      <c r="AO44" s="27"/>
      <c r="AP44" s="27"/>
      <c r="AQ44" s="27"/>
      <c r="AR44" s="27"/>
      <c r="AS44" s="22" t="s">
        <v>251</v>
      </c>
      <c r="AT44" s="23"/>
      <c r="AU44" s="23"/>
      <c r="AV44" s="39" t="s">
        <v>252</v>
      </c>
      <c r="AW44" s="23"/>
    </row>
    <row r="45" ht="15.75" customHeight="1">
      <c r="A45" s="18">
        <v>4.0</v>
      </c>
      <c r="B45" s="19">
        <v>3.0</v>
      </c>
      <c r="C45" s="19">
        <v>57.0</v>
      </c>
      <c r="D45" s="23"/>
      <c r="E45" s="18">
        <v>33.0</v>
      </c>
      <c r="F45" s="20" t="s">
        <v>246</v>
      </c>
      <c r="G45" s="21" t="s">
        <v>247</v>
      </c>
      <c r="H45" s="21" t="s">
        <v>247</v>
      </c>
      <c r="I45" s="22" t="s">
        <v>253</v>
      </c>
      <c r="J45" s="20" t="s">
        <v>52</v>
      </c>
      <c r="K45" s="23"/>
      <c r="L45" s="20" t="s">
        <v>254</v>
      </c>
      <c r="M45" s="40" t="s">
        <v>84</v>
      </c>
      <c r="N45" s="19">
        <v>2022.0</v>
      </c>
      <c r="O45" s="19">
        <v>3.0</v>
      </c>
      <c r="P45" s="25" t="s">
        <v>54</v>
      </c>
      <c r="Q45" s="42" t="s">
        <v>93</v>
      </c>
      <c r="R45" s="35" t="s">
        <v>66</v>
      </c>
      <c r="S45" s="63" t="s">
        <v>255</v>
      </c>
      <c r="T45" s="23"/>
      <c r="U45" s="23"/>
      <c r="V45" s="23"/>
      <c r="W45" s="23"/>
      <c r="X45" s="23"/>
      <c r="Y45" s="23"/>
      <c r="Z45" s="23"/>
      <c r="AA45" s="23"/>
      <c r="AB45" s="27"/>
      <c r="AC45" s="23"/>
      <c r="AD45" s="23"/>
      <c r="AE45" s="28">
        <v>0.0</v>
      </c>
      <c r="AF45" s="28">
        <v>3.0</v>
      </c>
      <c r="AG45" s="23"/>
      <c r="AH45" s="23"/>
      <c r="AI45" s="23"/>
      <c r="AJ45" s="37" t="s">
        <v>68</v>
      </c>
      <c r="AK45" s="23"/>
      <c r="AL45" s="23"/>
      <c r="AM45" s="23"/>
      <c r="AN45" s="23"/>
      <c r="AO45" s="27"/>
      <c r="AP45" s="27"/>
      <c r="AQ45" s="27"/>
      <c r="AR45" s="27"/>
      <c r="AS45" s="22" t="s">
        <v>251</v>
      </c>
      <c r="AT45" s="23"/>
      <c r="AU45" s="23"/>
      <c r="AV45" s="39" t="s">
        <v>252</v>
      </c>
      <c r="AW45" s="23"/>
    </row>
    <row r="46" ht="15.75" customHeight="1">
      <c r="A46" s="18">
        <v>4.0</v>
      </c>
      <c r="B46" s="19">
        <v>2.0</v>
      </c>
      <c r="C46" s="19">
        <v>58.0</v>
      </c>
      <c r="D46" s="23"/>
      <c r="E46" s="18">
        <v>33.0</v>
      </c>
      <c r="F46" s="20" t="s">
        <v>246</v>
      </c>
      <c r="G46" s="21" t="s">
        <v>247</v>
      </c>
      <c r="H46" s="21" t="s">
        <v>247</v>
      </c>
      <c r="I46" s="22" t="s">
        <v>256</v>
      </c>
      <c r="J46" s="31" t="s">
        <v>52</v>
      </c>
      <c r="K46" s="22" t="s">
        <v>61</v>
      </c>
      <c r="L46" s="20" t="s">
        <v>83</v>
      </c>
      <c r="M46" s="40" t="s">
        <v>84</v>
      </c>
      <c r="N46" s="19">
        <v>2018.0</v>
      </c>
      <c r="O46" s="19">
        <v>3.0</v>
      </c>
      <c r="P46" s="26" t="s">
        <v>77</v>
      </c>
      <c r="Q46" s="34" t="s">
        <v>65</v>
      </c>
      <c r="R46" s="35" t="s">
        <v>66</v>
      </c>
      <c r="S46" s="56" t="s">
        <v>257</v>
      </c>
      <c r="T46" s="23"/>
      <c r="U46" s="23"/>
      <c r="V46" s="23"/>
      <c r="W46" s="23"/>
      <c r="X46" s="23"/>
      <c r="Y46" s="23"/>
      <c r="Z46" s="23"/>
      <c r="AA46" s="23"/>
      <c r="AB46" s="27"/>
      <c r="AC46" s="23"/>
      <c r="AD46" s="23"/>
      <c r="AE46" s="28">
        <v>0.0</v>
      </c>
      <c r="AF46" s="28">
        <v>3.0</v>
      </c>
      <c r="AG46" s="23"/>
      <c r="AH46" s="23"/>
      <c r="AI46" s="23"/>
      <c r="AJ46" s="37" t="s">
        <v>68</v>
      </c>
      <c r="AK46" s="23"/>
      <c r="AL46" s="23"/>
      <c r="AM46" s="28">
        <v>0.0</v>
      </c>
      <c r="AN46" s="38" t="s">
        <v>86</v>
      </c>
      <c r="AO46" s="27"/>
      <c r="AP46" s="27"/>
      <c r="AQ46" s="27"/>
      <c r="AR46" s="27"/>
      <c r="AS46" s="22" t="s">
        <v>251</v>
      </c>
      <c r="AT46" s="23"/>
      <c r="AU46" s="23"/>
      <c r="AV46" s="39" t="s">
        <v>252</v>
      </c>
      <c r="AW46" s="23"/>
    </row>
    <row r="47" ht="15.75" customHeight="1">
      <c r="A47" s="18">
        <v>4.0</v>
      </c>
      <c r="B47" s="19">
        <v>1.0</v>
      </c>
      <c r="C47" s="19">
        <v>59.0</v>
      </c>
      <c r="D47" s="23"/>
      <c r="E47" s="18">
        <v>33.0</v>
      </c>
      <c r="F47" s="20" t="s">
        <v>258</v>
      </c>
      <c r="G47" s="21" t="s">
        <v>259</v>
      </c>
      <c r="H47" s="21" t="s">
        <v>259</v>
      </c>
      <c r="I47" s="22" t="s">
        <v>260</v>
      </c>
      <c r="J47" s="20" t="s">
        <v>52</v>
      </c>
      <c r="K47" s="23"/>
      <c r="L47" s="20" t="s">
        <v>123</v>
      </c>
      <c r="M47" s="32" t="s">
        <v>63</v>
      </c>
      <c r="N47" s="19">
        <v>2019.0</v>
      </c>
      <c r="O47" s="19">
        <v>3.0</v>
      </c>
      <c r="P47" s="33" t="s">
        <v>64</v>
      </c>
      <c r="Q47" s="34" t="s">
        <v>65</v>
      </c>
      <c r="R47" s="61" t="s">
        <v>238</v>
      </c>
      <c r="S47" s="36" t="s">
        <v>261</v>
      </c>
      <c r="T47" s="23"/>
      <c r="U47" s="23"/>
      <c r="V47" s="23"/>
      <c r="W47" s="23"/>
      <c r="X47" s="23"/>
      <c r="Y47" s="23"/>
      <c r="Z47" s="23"/>
      <c r="AA47" s="23"/>
      <c r="AB47" s="27"/>
      <c r="AC47" s="28">
        <v>0.0</v>
      </c>
      <c r="AD47" s="28">
        <v>659.0</v>
      </c>
      <c r="AE47" s="28">
        <v>0.0</v>
      </c>
      <c r="AF47" s="28">
        <v>659.0</v>
      </c>
      <c r="AG47" s="23"/>
      <c r="AH47" s="23"/>
      <c r="AI47" s="23"/>
      <c r="AJ47" s="29">
        <v>1.0</v>
      </c>
      <c r="AK47" s="23"/>
      <c r="AL47" s="23"/>
      <c r="AM47" s="23"/>
      <c r="AN47" s="23"/>
      <c r="AO47" s="27"/>
      <c r="AP47" s="27"/>
      <c r="AQ47" s="27"/>
      <c r="AR47" s="27"/>
      <c r="AS47" s="39" t="s">
        <v>262</v>
      </c>
      <c r="AT47" s="23"/>
      <c r="AU47" s="23"/>
      <c r="AV47" s="51" t="s">
        <v>263</v>
      </c>
      <c r="AW47" s="23"/>
    </row>
    <row r="48" ht="15.75" customHeight="1">
      <c r="A48" s="18">
        <v>4.0</v>
      </c>
      <c r="B48" s="19">
        <v>3.0</v>
      </c>
      <c r="C48" s="19">
        <v>60.0</v>
      </c>
      <c r="D48" s="23"/>
      <c r="E48" s="18">
        <v>33.0</v>
      </c>
      <c r="F48" s="20" t="s">
        <v>258</v>
      </c>
      <c r="G48" s="21" t="s">
        <v>259</v>
      </c>
      <c r="H48" s="21" t="s">
        <v>259</v>
      </c>
      <c r="I48" s="22" t="s">
        <v>264</v>
      </c>
      <c r="J48" s="20" t="s">
        <v>52</v>
      </c>
      <c r="K48" s="23"/>
      <c r="L48" s="20" t="s">
        <v>136</v>
      </c>
      <c r="M48" s="32" t="s">
        <v>63</v>
      </c>
      <c r="N48" s="19">
        <v>2016.0</v>
      </c>
      <c r="O48" s="19">
        <v>3.0</v>
      </c>
      <c r="P48" s="25" t="s">
        <v>54</v>
      </c>
      <c r="Q48" s="34" t="s">
        <v>65</v>
      </c>
      <c r="R48" s="61" t="s">
        <v>238</v>
      </c>
      <c r="S48" s="36" t="s">
        <v>137</v>
      </c>
      <c r="T48" s="23"/>
      <c r="U48" s="23"/>
      <c r="V48" s="23"/>
      <c r="W48" s="23"/>
      <c r="X48" s="23"/>
      <c r="Y48" s="23"/>
      <c r="Z48" s="23"/>
      <c r="AA48" s="23"/>
      <c r="AB48" s="27"/>
      <c r="AC48" s="23"/>
      <c r="AD48" s="23"/>
      <c r="AE48" s="28">
        <v>0.0</v>
      </c>
      <c r="AF48" s="28">
        <v>659.0</v>
      </c>
      <c r="AG48" s="23"/>
      <c r="AH48" s="23"/>
      <c r="AI48" s="23"/>
      <c r="AJ48" s="37" t="s">
        <v>68</v>
      </c>
      <c r="AK48" s="23"/>
      <c r="AL48" s="23"/>
      <c r="AM48" s="23"/>
      <c r="AN48" s="23"/>
      <c r="AO48" s="27"/>
      <c r="AP48" s="27"/>
      <c r="AQ48" s="27"/>
      <c r="AR48" s="27"/>
      <c r="AS48" s="39" t="s">
        <v>262</v>
      </c>
      <c r="AT48" s="23"/>
      <c r="AU48" s="23"/>
      <c r="AV48" s="51" t="s">
        <v>263</v>
      </c>
      <c r="AW48" s="23"/>
    </row>
    <row r="49" ht="15.75" customHeight="1">
      <c r="A49" s="18">
        <v>4.0</v>
      </c>
      <c r="B49" s="19">
        <v>1.0</v>
      </c>
      <c r="C49" s="19">
        <v>61.0</v>
      </c>
      <c r="D49" s="23"/>
      <c r="E49" s="18">
        <v>33.0</v>
      </c>
      <c r="F49" s="20" t="s">
        <v>265</v>
      </c>
      <c r="G49" s="21" t="s">
        <v>266</v>
      </c>
      <c r="H49" s="21" t="s">
        <v>266</v>
      </c>
      <c r="I49" s="22" t="s">
        <v>267</v>
      </c>
      <c r="J49" s="20" t="s">
        <v>52</v>
      </c>
      <c r="K49" s="23"/>
      <c r="L49" s="20" t="s">
        <v>268</v>
      </c>
      <c r="M49" s="40" t="s">
        <v>84</v>
      </c>
      <c r="N49" s="19">
        <v>2018.0</v>
      </c>
      <c r="O49" s="19">
        <v>3.0</v>
      </c>
      <c r="P49" s="33" t="s">
        <v>64</v>
      </c>
      <c r="Q49" s="34" t="s">
        <v>65</v>
      </c>
      <c r="R49" s="35" t="s">
        <v>66</v>
      </c>
      <c r="S49" s="56" t="s">
        <v>269</v>
      </c>
      <c r="T49" s="23"/>
      <c r="U49" s="23"/>
      <c r="V49" s="23"/>
      <c r="W49" s="23"/>
      <c r="X49" s="23"/>
      <c r="Y49" s="23"/>
      <c r="Z49" s="23"/>
      <c r="AA49" s="23"/>
      <c r="AB49" s="27"/>
      <c r="AC49" s="23"/>
      <c r="AD49" s="23"/>
      <c r="AE49" s="28">
        <v>0.0</v>
      </c>
      <c r="AF49" s="28">
        <v>1.3</v>
      </c>
      <c r="AG49" s="23"/>
      <c r="AH49" s="23"/>
      <c r="AI49" s="23"/>
      <c r="AJ49" s="29">
        <v>1.0</v>
      </c>
      <c r="AK49" s="23"/>
      <c r="AL49" s="23"/>
      <c r="AM49" s="23"/>
      <c r="AN49" s="23"/>
      <c r="AO49" s="27"/>
      <c r="AP49" s="27"/>
      <c r="AQ49" s="27"/>
      <c r="AR49" s="27"/>
      <c r="AS49" s="22" t="s">
        <v>270</v>
      </c>
      <c r="AT49" s="23"/>
      <c r="AU49" s="23"/>
      <c r="AV49" s="39" t="s">
        <v>252</v>
      </c>
      <c r="AW49" s="23"/>
    </row>
    <row r="50" ht="15.75" customHeight="1">
      <c r="A50" s="18">
        <v>4.0</v>
      </c>
      <c r="B50" s="19">
        <v>1.0</v>
      </c>
      <c r="C50" s="19">
        <v>62.0</v>
      </c>
      <c r="D50" s="23"/>
      <c r="E50" s="18">
        <v>33.0</v>
      </c>
      <c r="F50" s="20" t="s">
        <v>265</v>
      </c>
      <c r="G50" s="21" t="s">
        <v>266</v>
      </c>
      <c r="H50" s="21" t="s">
        <v>266</v>
      </c>
      <c r="I50" s="22" t="s">
        <v>271</v>
      </c>
      <c r="J50" s="20" t="s">
        <v>52</v>
      </c>
      <c r="K50" s="23"/>
      <c r="L50" s="20" t="s">
        <v>272</v>
      </c>
      <c r="M50" s="57" t="s">
        <v>84</v>
      </c>
      <c r="N50" s="29">
        <v>2018.0</v>
      </c>
      <c r="O50" s="29">
        <v>3.0</v>
      </c>
      <c r="P50" s="64" t="s">
        <v>64</v>
      </c>
      <c r="Q50" s="48" t="s">
        <v>65</v>
      </c>
      <c r="R50" s="35" t="s">
        <v>66</v>
      </c>
      <c r="S50" s="56" t="s">
        <v>273</v>
      </c>
      <c r="T50" s="23"/>
      <c r="U50" s="23"/>
      <c r="V50" s="23"/>
      <c r="W50" s="23"/>
      <c r="X50" s="23"/>
      <c r="Y50" s="23"/>
      <c r="Z50" s="23"/>
      <c r="AA50" s="23"/>
      <c r="AB50" s="27"/>
      <c r="AC50" s="23"/>
      <c r="AD50" s="23"/>
      <c r="AE50" s="28">
        <v>0.0</v>
      </c>
      <c r="AF50" s="28">
        <v>1.3</v>
      </c>
      <c r="AG50" s="23"/>
      <c r="AH50" s="23"/>
      <c r="AI50" s="23"/>
      <c r="AJ50" s="37" t="s">
        <v>68</v>
      </c>
      <c r="AK50" s="23"/>
      <c r="AL50" s="23"/>
      <c r="AM50" s="23"/>
      <c r="AN50" s="23"/>
      <c r="AO50" s="27"/>
      <c r="AP50" s="27"/>
      <c r="AQ50" s="27"/>
      <c r="AR50" s="27"/>
      <c r="AS50" s="22" t="s">
        <v>270</v>
      </c>
      <c r="AT50" s="23"/>
      <c r="AU50" s="23"/>
      <c r="AV50" s="39" t="s">
        <v>252</v>
      </c>
      <c r="AW50" s="23"/>
    </row>
    <row r="51" ht="15.75" customHeight="1">
      <c r="A51" s="18">
        <v>4.0</v>
      </c>
      <c r="B51" s="19">
        <v>1.0</v>
      </c>
      <c r="C51" s="19">
        <v>63.0</v>
      </c>
      <c r="D51" s="23"/>
      <c r="E51" s="18">
        <v>33.0</v>
      </c>
      <c r="F51" s="20" t="s">
        <v>265</v>
      </c>
      <c r="G51" s="21" t="s">
        <v>266</v>
      </c>
      <c r="H51" s="21" t="s">
        <v>266</v>
      </c>
      <c r="I51" s="22" t="s">
        <v>274</v>
      </c>
      <c r="J51" s="20" t="s">
        <v>52</v>
      </c>
      <c r="K51" s="23"/>
      <c r="L51" s="20" t="s">
        <v>249</v>
      </c>
      <c r="M51" s="57" t="s">
        <v>84</v>
      </c>
      <c r="N51" s="19">
        <v>2016.0</v>
      </c>
      <c r="O51" s="19">
        <v>3.0</v>
      </c>
      <c r="P51" s="64" t="s">
        <v>64</v>
      </c>
      <c r="Q51" s="34" t="s">
        <v>65</v>
      </c>
      <c r="R51" s="35" t="s">
        <v>66</v>
      </c>
      <c r="S51" s="36" t="s">
        <v>250</v>
      </c>
      <c r="T51" s="23"/>
      <c r="U51" s="23"/>
      <c r="V51" s="23"/>
      <c r="W51" s="23"/>
      <c r="X51" s="23"/>
      <c r="Y51" s="23"/>
      <c r="Z51" s="23"/>
      <c r="AA51" s="23"/>
      <c r="AB51" s="27"/>
      <c r="AC51" s="23"/>
      <c r="AD51" s="23"/>
      <c r="AE51" s="28">
        <v>0.0</v>
      </c>
      <c r="AF51" s="28">
        <v>1.3</v>
      </c>
      <c r="AG51" s="23"/>
      <c r="AH51" s="23"/>
      <c r="AI51" s="23"/>
      <c r="AJ51" s="37" t="s">
        <v>68</v>
      </c>
      <c r="AK51" s="23"/>
      <c r="AL51" s="23"/>
      <c r="AM51" s="23"/>
      <c r="AN51" s="23"/>
      <c r="AO51" s="27"/>
      <c r="AP51" s="27"/>
      <c r="AQ51" s="27"/>
      <c r="AR51" s="27"/>
      <c r="AS51" s="22" t="s">
        <v>270</v>
      </c>
      <c r="AT51" s="23"/>
      <c r="AU51" s="23"/>
      <c r="AV51" s="39" t="s">
        <v>252</v>
      </c>
      <c r="AW51" s="23"/>
    </row>
    <row r="52" ht="15.75" customHeight="1">
      <c r="A52" s="18">
        <v>4.0</v>
      </c>
      <c r="B52" s="19">
        <v>3.0</v>
      </c>
      <c r="C52" s="19">
        <v>64.0</v>
      </c>
      <c r="D52" s="23"/>
      <c r="E52" s="18">
        <v>33.0</v>
      </c>
      <c r="F52" s="20" t="s">
        <v>265</v>
      </c>
      <c r="G52" s="21" t="s">
        <v>266</v>
      </c>
      <c r="H52" s="21" t="s">
        <v>266</v>
      </c>
      <c r="I52" s="22" t="s">
        <v>275</v>
      </c>
      <c r="J52" s="20" t="s">
        <v>52</v>
      </c>
      <c r="K52" s="23"/>
      <c r="L52" s="20" t="s">
        <v>225</v>
      </c>
      <c r="M52" s="40" t="s">
        <v>84</v>
      </c>
      <c r="N52" s="19">
        <v>2022.0</v>
      </c>
      <c r="O52" s="19">
        <v>3.0</v>
      </c>
      <c r="P52" s="25" t="s">
        <v>54</v>
      </c>
      <c r="Q52" s="42" t="s">
        <v>93</v>
      </c>
      <c r="R52" s="35" t="s">
        <v>66</v>
      </c>
      <c r="S52" s="56" t="s">
        <v>226</v>
      </c>
      <c r="T52" s="23"/>
      <c r="U52" s="23"/>
      <c r="V52" s="23"/>
      <c r="W52" s="23"/>
      <c r="X52" s="23"/>
      <c r="Y52" s="23"/>
      <c r="Z52" s="23"/>
      <c r="AA52" s="23"/>
      <c r="AB52" s="27"/>
      <c r="AC52" s="23"/>
      <c r="AD52" s="23"/>
      <c r="AE52" s="28">
        <v>0.0</v>
      </c>
      <c r="AF52" s="28">
        <v>1.3</v>
      </c>
      <c r="AG52" s="23"/>
      <c r="AH52" s="23"/>
      <c r="AI52" s="23"/>
      <c r="AJ52" s="37" t="s">
        <v>68</v>
      </c>
      <c r="AK52" s="23"/>
      <c r="AL52" s="23"/>
      <c r="AM52" s="23"/>
      <c r="AN52" s="23"/>
      <c r="AO52" s="27"/>
      <c r="AP52" s="27"/>
      <c r="AQ52" s="27"/>
      <c r="AR52" s="27"/>
      <c r="AS52" s="22" t="s">
        <v>270</v>
      </c>
      <c r="AT52" s="23"/>
      <c r="AU52" s="23"/>
      <c r="AV52" s="39" t="s">
        <v>252</v>
      </c>
      <c r="AW52" s="23"/>
    </row>
    <row r="53" ht="15.75" customHeight="1">
      <c r="A53" s="18">
        <v>4.0</v>
      </c>
      <c r="B53" s="19">
        <v>2.0</v>
      </c>
      <c r="C53" s="19">
        <v>65.0</v>
      </c>
      <c r="D53" s="23"/>
      <c r="E53" s="18">
        <v>33.0</v>
      </c>
      <c r="F53" s="20" t="s">
        <v>265</v>
      </c>
      <c r="G53" s="21" t="s">
        <v>266</v>
      </c>
      <c r="H53" s="21" t="s">
        <v>266</v>
      </c>
      <c r="I53" s="22" t="s">
        <v>276</v>
      </c>
      <c r="J53" s="20" t="s">
        <v>52</v>
      </c>
      <c r="K53" s="23"/>
      <c r="L53" s="20" t="s">
        <v>254</v>
      </c>
      <c r="M53" s="40" t="s">
        <v>84</v>
      </c>
      <c r="N53" s="19">
        <v>2022.0</v>
      </c>
      <c r="O53" s="19">
        <v>3.0</v>
      </c>
      <c r="P53" s="26" t="s">
        <v>77</v>
      </c>
      <c r="Q53" s="42" t="s">
        <v>93</v>
      </c>
      <c r="R53" s="35" t="s">
        <v>66</v>
      </c>
      <c r="S53" s="63" t="s">
        <v>255</v>
      </c>
      <c r="T53" s="23"/>
      <c r="U53" s="23"/>
      <c r="V53" s="23"/>
      <c r="W53" s="23"/>
      <c r="X53" s="23"/>
      <c r="Y53" s="23"/>
      <c r="Z53" s="23"/>
      <c r="AA53" s="23"/>
      <c r="AB53" s="27"/>
      <c r="AC53" s="23"/>
      <c r="AD53" s="23"/>
      <c r="AE53" s="28">
        <v>0.0</v>
      </c>
      <c r="AF53" s="28">
        <v>1.3</v>
      </c>
      <c r="AG53" s="23"/>
      <c r="AH53" s="23"/>
      <c r="AI53" s="23"/>
      <c r="AJ53" s="37" t="s">
        <v>68</v>
      </c>
      <c r="AK53" s="23"/>
      <c r="AL53" s="23"/>
      <c r="AM53" s="23"/>
      <c r="AN53" s="23"/>
      <c r="AO53" s="27"/>
      <c r="AP53" s="27"/>
      <c r="AQ53" s="27"/>
      <c r="AR53" s="27"/>
      <c r="AS53" s="22" t="s">
        <v>270</v>
      </c>
      <c r="AT53" s="23"/>
      <c r="AU53" s="23"/>
      <c r="AV53" s="39" t="s">
        <v>252</v>
      </c>
      <c r="AW53" s="23"/>
    </row>
    <row r="54" ht="15.75" customHeight="1">
      <c r="A54" s="18">
        <v>4.0</v>
      </c>
      <c r="B54" s="19">
        <v>2.0</v>
      </c>
      <c r="C54" s="19">
        <v>66.0</v>
      </c>
      <c r="D54" s="23"/>
      <c r="E54" s="18">
        <v>33.0</v>
      </c>
      <c r="F54" s="20" t="s">
        <v>277</v>
      </c>
      <c r="G54" s="21" t="s">
        <v>278</v>
      </c>
      <c r="H54" s="21" t="s">
        <v>278</v>
      </c>
      <c r="I54" s="22" t="s">
        <v>279</v>
      </c>
      <c r="J54" s="31" t="s">
        <v>52</v>
      </c>
      <c r="K54" s="22" t="s">
        <v>61</v>
      </c>
      <c r="L54" s="20" t="s">
        <v>254</v>
      </c>
      <c r="M54" s="40" t="s">
        <v>84</v>
      </c>
      <c r="N54" s="19">
        <v>2022.0</v>
      </c>
      <c r="O54" s="19">
        <v>3.0</v>
      </c>
      <c r="P54" s="26" t="s">
        <v>77</v>
      </c>
      <c r="Q54" s="42" t="s">
        <v>93</v>
      </c>
      <c r="R54" s="35" t="s">
        <v>66</v>
      </c>
      <c r="S54" s="63" t="s">
        <v>255</v>
      </c>
      <c r="T54" s="23"/>
      <c r="U54" s="23"/>
      <c r="V54" s="23"/>
      <c r="W54" s="23"/>
      <c r="X54" s="23"/>
      <c r="Y54" s="23"/>
      <c r="Z54" s="23"/>
      <c r="AA54" s="23"/>
      <c r="AB54" s="27"/>
      <c r="AC54" s="23"/>
      <c r="AD54" s="23"/>
      <c r="AE54" s="23"/>
      <c r="AF54" s="23"/>
      <c r="AG54" s="23"/>
      <c r="AH54" s="23"/>
      <c r="AI54" s="23"/>
      <c r="AJ54" s="29">
        <v>1.0</v>
      </c>
      <c r="AK54" s="23"/>
      <c r="AL54" s="23"/>
      <c r="AM54" s="28">
        <v>0.0</v>
      </c>
      <c r="AN54" s="28">
        <v>990.0</v>
      </c>
      <c r="AO54" s="27"/>
      <c r="AP54" s="27"/>
      <c r="AQ54" s="27"/>
      <c r="AR54" s="27"/>
      <c r="AS54" s="22" t="s">
        <v>270</v>
      </c>
      <c r="AT54" s="23"/>
      <c r="AU54" s="23"/>
      <c r="AV54" s="23"/>
      <c r="AW54" s="23"/>
    </row>
    <row r="55" ht="15.75" customHeight="1">
      <c r="A55" s="18">
        <v>4.0</v>
      </c>
      <c r="B55" s="19">
        <v>3.0</v>
      </c>
      <c r="C55" s="19">
        <v>67.0</v>
      </c>
      <c r="D55" s="23"/>
      <c r="E55" s="41">
        <v>33.0</v>
      </c>
      <c r="F55" s="65" t="s">
        <v>265</v>
      </c>
      <c r="G55" s="44" t="s">
        <v>266</v>
      </c>
      <c r="H55" s="44" t="s">
        <v>266</v>
      </c>
      <c r="I55" s="22" t="s">
        <v>280</v>
      </c>
      <c r="J55" s="31" t="s">
        <v>52</v>
      </c>
      <c r="K55" s="22" t="s">
        <v>61</v>
      </c>
      <c r="L55" s="39" t="s">
        <v>232</v>
      </c>
      <c r="M55" s="57" t="s">
        <v>84</v>
      </c>
      <c r="N55" s="29">
        <v>2022.0</v>
      </c>
      <c r="O55" s="29">
        <v>2.0</v>
      </c>
      <c r="P55" s="25" t="s">
        <v>54</v>
      </c>
      <c r="Q55" s="48" t="s">
        <v>65</v>
      </c>
      <c r="R55" s="55" t="s">
        <v>66</v>
      </c>
      <c r="S55" s="37" t="s">
        <v>233</v>
      </c>
      <c r="T55" s="23"/>
      <c r="U55" s="58">
        <v>0.504132493</v>
      </c>
      <c r="V55" s="58">
        <v>0.185806982</v>
      </c>
      <c r="W55" s="58">
        <v>0.372454183</v>
      </c>
      <c r="X55" s="58">
        <v>0.672296556</v>
      </c>
      <c r="Y55" s="59">
        <v>0.263553</v>
      </c>
      <c r="Z55" s="59">
        <v>0.102628</v>
      </c>
      <c r="AA55" s="59">
        <v>0.579042</v>
      </c>
      <c r="AB55" s="27"/>
      <c r="AC55" s="23"/>
      <c r="AD55" s="23"/>
      <c r="AE55" s="23"/>
      <c r="AF55" s="23"/>
      <c r="AG55" s="23"/>
      <c r="AH55" s="23"/>
      <c r="AI55" s="23"/>
      <c r="AJ55" s="37" t="s">
        <v>68</v>
      </c>
      <c r="AK55" s="23"/>
      <c r="AL55" s="23"/>
      <c r="AM55" s="28">
        <v>300.0</v>
      </c>
      <c r="AN55" s="28">
        <v>191.6</v>
      </c>
      <c r="AO55" s="27"/>
      <c r="AP55" s="27"/>
      <c r="AQ55" s="27"/>
      <c r="AR55" s="27"/>
      <c r="AS55" s="66" t="s">
        <v>281</v>
      </c>
      <c r="AT55" s="23"/>
      <c r="AU55" s="23"/>
      <c r="AV55" s="23"/>
      <c r="AW55" s="23"/>
    </row>
    <row r="56" ht="15.75" customHeight="1">
      <c r="A56" s="18">
        <v>4.0</v>
      </c>
      <c r="B56" s="19">
        <v>3.0</v>
      </c>
      <c r="C56" s="19">
        <v>68.0</v>
      </c>
      <c r="D56" s="23"/>
      <c r="E56" s="29">
        <v>33.0</v>
      </c>
      <c r="F56" s="67" t="s">
        <v>282</v>
      </c>
      <c r="G56" s="68" t="s">
        <v>283</v>
      </c>
      <c r="H56" s="68" t="s">
        <v>283</v>
      </c>
      <c r="I56" s="22" t="s">
        <v>282</v>
      </c>
      <c r="J56" s="45" t="s">
        <v>52</v>
      </c>
      <c r="K56" s="45" t="s">
        <v>284</v>
      </c>
      <c r="L56" s="46" t="s">
        <v>118</v>
      </c>
      <c r="M56" s="47"/>
      <c r="N56" s="23"/>
      <c r="O56" s="29">
        <v>2.0</v>
      </c>
      <c r="P56" s="25" t="s">
        <v>54</v>
      </c>
      <c r="Q56" s="48" t="s">
        <v>65</v>
      </c>
      <c r="R56" s="60" t="s">
        <v>238</v>
      </c>
      <c r="S56" s="23"/>
      <c r="T56" s="23"/>
      <c r="U56" s="50">
        <v>7.69E-6</v>
      </c>
      <c r="V56" s="28">
        <v>10.76013</v>
      </c>
      <c r="W56" s="50">
        <v>5.51E-11</v>
      </c>
      <c r="X56" s="28">
        <v>0.60994</v>
      </c>
      <c r="Y56" s="50">
        <v>3.85E-6</v>
      </c>
      <c r="Z56" s="50">
        <v>2.75E-11</v>
      </c>
      <c r="AA56" s="28">
        <v>0.30497</v>
      </c>
      <c r="AB56" s="27"/>
      <c r="AC56" s="23"/>
      <c r="AD56" s="23"/>
      <c r="AE56" s="23"/>
      <c r="AF56" s="23"/>
      <c r="AG56" s="23"/>
      <c r="AH56" s="23"/>
      <c r="AI56" s="23"/>
      <c r="AJ56" s="29">
        <v>1.0</v>
      </c>
      <c r="AK56" s="23"/>
      <c r="AL56" s="23"/>
      <c r="AM56" s="28">
        <v>500.0</v>
      </c>
      <c r="AN56" s="38" t="s">
        <v>285</v>
      </c>
      <c r="AO56" s="27"/>
      <c r="AP56" s="27"/>
      <c r="AQ56" s="27"/>
      <c r="AR56" s="27"/>
      <c r="AS56" s="39" t="s">
        <v>210</v>
      </c>
      <c r="AT56" s="23"/>
      <c r="AU56" s="23"/>
      <c r="AV56" s="23"/>
      <c r="AW56" s="23"/>
    </row>
    <row r="57" ht="15.75" customHeight="1">
      <c r="A57" s="18">
        <v>4.0</v>
      </c>
      <c r="B57" s="19">
        <v>3.0</v>
      </c>
      <c r="C57" s="19">
        <v>69.0</v>
      </c>
      <c r="D57" s="23"/>
      <c r="E57" s="41">
        <v>33.0</v>
      </c>
      <c r="F57" s="69"/>
      <c r="G57" s="44" t="s">
        <v>283</v>
      </c>
      <c r="H57" s="44" t="s">
        <v>283</v>
      </c>
      <c r="I57" s="22" t="s">
        <v>286</v>
      </c>
      <c r="J57" s="31" t="s">
        <v>52</v>
      </c>
      <c r="K57" s="22" t="s">
        <v>61</v>
      </c>
      <c r="L57" s="39" t="s">
        <v>232</v>
      </c>
      <c r="M57" s="57" t="s">
        <v>84</v>
      </c>
      <c r="N57" s="29">
        <v>2022.0</v>
      </c>
      <c r="O57" s="29">
        <v>2.0</v>
      </c>
      <c r="P57" s="25" t="s">
        <v>54</v>
      </c>
      <c r="Q57" s="48" t="s">
        <v>65</v>
      </c>
      <c r="R57" s="55" t="s">
        <v>66</v>
      </c>
      <c r="S57" s="37" t="s">
        <v>233</v>
      </c>
      <c r="T57" s="23"/>
      <c r="U57" s="58">
        <v>0.277449917</v>
      </c>
      <c r="V57" s="58">
        <v>0.552555328</v>
      </c>
      <c r="W57" s="58">
        <v>0.11400847</v>
      </c>
      <c r="X57" s="58">
        <v>0.636412627</v>
      </c>
      <c r="Y57" s="70"/>
      <c r="Z57" s="70"/>
      <c r="AA57" s="70"/>
      <c r="AB57" s="27"/>
      <c r="AC57" s="23"/>
      <c r="AD57" s="23"/>
      <c r="AE57" s="23"/>
      <c r="AF57" s="23"/>
      <c r="AG57" s="23"/>
      <c r="AH57" s="23"/>
      <c r="AI57" s="23"/>
      <c r="AJ57" s="29">
        <v>1.0</v>
      </c>
      <c r="AK57" s="23"/>
      <c r="AL57" s="23"/>
      <c r="AM57" s="23"/>
      <c r="AN57" s="23"/>
      <c r="AO57" s="27"/>
      <c r="AP57" s="27"/>
      <c r="AQ57" s="27"/>
      <c r="AR57" s="27"/>
      <c r="AS57" s="23"/>
      <c r="AT57" s="23"/>
      <c r="AU57" s="23"/>
      <c r="AV57" s="23"/>
      <c r="AW57" s="23"/>
    </row>
    <row r="58" ht="15.75" customHeight="1">
      <c r="A58" s="18">
        <v>4.0</v>
      </c>
      <c r="B58" s="19">
        <v>3.0</v>
      </c>
      <c r="C58" s="19">
        <v>70.0</v>
      </c>
      <c r="D58" s="23"/>
      <c r="E58" s="18">
        <v>33.0</v>
      </c>
      <c r="F58" s="67" t="s">
        <v>282</v>
      </c>
      <c r="G58" s="71" t="s">
        <v>283</v>
      </c>
      <c r="H58" s="71" t="s">
        <v>283</v>
      </c>
      <c r="I58" s="22" t="s">
        <v>287</v>
      </c>
      <c r="J58" s="31" t="s">
        <v>52</v>
      </c>
      <c r="K58" s="22" t="s">
        <v>288</v>
      </c>
      <c r="L58" s="20" t="s">
        <v>123</v>
      </c>
      <c r="M58" s="32" t="s">
        <v>63</v>
      </c>
      <c r="N58" s="19">
        <v>2021.0</v>
      </c>
      <c r="O58" s="19">
        <v>3.0</v>
      </c>
      <c r="P58" s="25" t="s">
        <v>54</v>
      </c>
      <c r="Q58" s="34" t="s">
        <v>65</v>
      </c>
      <c r="R58" s="61" t="s">
        <v>238</v>
      </c>
      <c r="S58" s="36" t="s">
        <v>289</v>
      </c>
      <c r="T58" s="23"/>
      <c r="U58" s="23"/>
      <c r="V58" s="23"/>
      <c r="W58" s="23"/>
      <c r="X58" s="23"/>
      <c r="Y58" s="23"/>
      <c r="Z58" s="23"/>
      <c r="AA58" s="23"/>
      <c r="AB58" s="27"/>
      <c r="AC58" s="23"/>
      <c r="AD58" s="23"/>
      <c r="AE58" s="23"/>
      <c r="AF58" s="23"/>
      <c r="AG58" s="23"/>
      <c r="AH58" s="23"/>
      <c r="AI58" s="23"/>
      <c r="AJ58" s="37" t="s">
        <v>68</v>
      </c>
      <c r="AK58" s="23"/>
      <c r="AL58" s="23"/>
      <c r="AM58" s="28">
        <v>0.0</v>
      </c>
      <c r="AN58" s="38" t="s">
        <v>290</v>
      </c>
      <c r="AO58" s="27"/>
      <c r="AP58" s="27"/>
      <c r="AQ58" s="27"/>
      <c r="AR58" s="27"/>
      <c r="AS58" s="39" t="s">
        <v>210</v>
      </c>
      <c r="AT58" s="23"/>
      <c r="AU58" s="23"/>
      <c r="AV58" s="23"/>
      <c r="AW58" s="23"/>
    </row>
    <row r="59" ht="15.75" customHeight="1">
      <c r="A59" s="18">
        <v>4.0</v>
      </c>
      <c r="B59" s="19">
        <v>3.0</v>
      </c>
      <c r="C59" s="19">
        <v>71.0</v>
      </c>
      <c r="D59" s="23"/>
      <c r="E59" s="18">
        <v>33.0</v>
      </c>
      <c r="F59" s="30" t="s">
        <v>291</v>
      </c>
      <c r="G59" s="21" t="s">
        <v>292</v>
      </c>
      <c r="H59" s="21" t="s">
        <v>292</v>
      </c>
      <c r="I59" s="22" t="s">
        <v>293</v>
      </c>
      <c r="J59" s="31" t="s">
        <v>52</v>
      </c>
      <c r="K59" s="22" t="s">
        <v>294</v>
      </c>
      <c r="L59" s="20" t="s">
        <v>74</v>
      </c>
      <c r="M59" s="32" t="s">
        <v>63</v>
      </c>
      <c r="N59" s="19">
        <v>2021.0</v>
      </c>
      <c r="O59" s="19">
        <v>1.0</v>
      </c>
      <c r="P59" s="25" t="s">
        <v>54</v>
      </c>
      <c r="Q59" s="26" t="s">
        <v>55</v>
      </c>
      <c r="R59" s="25" t="s">
        <v>56</v>
      </c>
      <c r="S59" s="36" t="s">
        <v>202</v>
      </c>
      <c r="T59" s="23"/>
      <c r="U59" s="23"/>
      <c r="V59" s="23"/>
      <c r="W59" s="23"/>
      <c r="X59" s="23"/>
      <c r="Y59" s="23"/>
      <c r="Z59" s="23"/>
      <c r="AA59" s="23"/>
      <c r="AB59" s="27"/>
      <c r="AC59" s="23"/>
      <c r="AD59" s="23"/>
      <c r="AE59" s="23"/>
      <c r="AF59" s="23"/>
      <c r="AG59" s="23"/>
      <c r="AH59" s="23"/>
      <c r="AI59" s="23"/>
      <c r="AJ59" s="29">
        <v>1.0</v>
      </c>
      <c r="AK59" s="23"/>
      <c r="AL59" s="23"/>
      <c r="AM59" s="28">
        <v>0.0</v>
      </c>
      <c r="AN59" s="38" t="s">
        <v>295</v>
      </c>
      <c r="AO59" s="27"/>
      <c r="AP59" s="27"/>
      <c r="AQ59" s="27"/>
      <c r="AR59" s="27"/>
      <c r="AS59" s="23"/>
      <c r="AT59" s="23"/>
      <c r="AU59" s="23"/>
      <c r="AV59" s="39" t="s">
        <v>71</v>
      </c>
      <c r="AW59" s="23"/>
    </row>
    <row r="60" ht="15.75" customHeight="1">
      <c r="A60" s="18">
        <v>4.0</v>
      </c>
      <c r="B60" s="19">
        <v>3.0</v>
      </c>
      <c r="C60" s="19">
        <v>72.0</v>
      </c>
      <c r="D60" s="23"/>
      <c r="E60" s="18">
        <v>33.0</v>
      </c>
      <c r="F60" s="30" t="s">
        <v>291</v>
      </c>
      <c r="G60" s="21" t="s">
        <v>292</v>
      </c>
      <c r="H60" s="21" t="s">
        <v>292</v>
      </c>
      <c r="I60" s="22" t="s">
        <v>296</v>
      </c>
      <c r="J60" s="31" t="s">
        <v>52</v>
      </c>
      <c r="K60" s="22" t="s">
        <v>61</v>
      </c>
      <c r="L60" s="20" t="s">
        <v>136</v>
      </c>
      <c r="M60" s="32" t="s">
        <v>63</v>
      </c>
      <c r="N60" s="19">
        <v>2016.0</v>
      </c>
      <c r="O60" s="19">
        <v>3.0</v>
      </c>
      <c r="P60" s="25" t="s">
        <v>54</v>
      </c>
      <c r="Q60" s="34" t="s">
        <v>65</v>
      </c>
      <c r="R60" s="25" t="s">
        <v>56</v>
      </c>
      <c r="S60" s="36" t="s">
        <v>137</v>
      </c>
      <c r="T60" s="23"/>
      <c r="U60" s="23"/>
      <c r="V60" s="23"/>
      <c r="W60" s="23"/>
      <c r="X60" s="23"/>
      <c r="Y60" s="23"/>
      <c r="Z60" s="23"/>
      <c r="AA60" s="23"/>
      <c r="AB60" s="27"/>
      <c r="AC60" s="23"/>
      <c r="AD60" s="23"/>
      <c r="AE60" s="23"/>
      <c r="AF60" s="23"/>
      <c r="AG60" s="23"/>
      <c r="AH60" s="23"/>
      <c r="AI60" s="23"/>
      <c r="AJ60" s="37" t="s">
        <v>68</v>
      </c>
      <c r="AK60" s="23"/>
      <c r="AL60" s="23"/>
      <c r="AM60" s="38" t="s">
        <v>205</v>
      </c>
      <c r="AN60" s="38" t="s">
        <v>206</v>
      </c>
      <c r="AO60" s="27"/>
      <c r="AP60" s="27"/>
      <c r="AQ60" s="27"/>
      <c r="AR60" s="27"/>
      <c r="AS60" s="23"/>
      <c r="AT60" s="23"/>
      <c r="AU60" s="23"/>
      <c r="AV60" s="39" t="s">
        <v>71</v>
      </c>
      <c r="AW60" s="23"/>
    </row>
    <row r="61" ht="15.75" customHeight="1">
      <c r="A61" s="18">
        <v>4.0</v>
      </c>
      <c r="B61" s="19">
        <v>3.0</v>
      </c>
      <c r="C61" s="19">
        <v>73.0</v>
      </c>
      <c r="D61" s="23"/>
      <c r="E61" s="18">
        <v>33.0</v>
      </c>
      <c r="F61" s="20" t="s">
        <v>297</v>
      </c>
      <c r="G61" s="21" t="s">
        <v>298</v>
      </c>
      <c r="H61" s="21" t="s">
        <v>298</v>
      </c>
      <c r="I61" s="22" t="s">
        <v>299</v>
      </c>
      <c r="J61" s="31" t="s">
        <v>52</v>
      </c>
      <c r="K61" s="22" t="s">
        <v>61</v>
      </c>
      <c r="L61" s="20" t="s">
        <v>136</v>
      </c>
      <c r="M61" s="32" t="s">
        <v>63</v>
      </c>
      <c r="N61" s="19">
        <v>2016.0</v>
      </c>
      <c r="O61" s="19">
        <v>3.0</v>
      </c>
      <c r="P61" s="25" t="s">
        <v>54</v>
      </c>
      <c r="Q61" s="34" t="s">
        <v>65</v>
      </c>
      <c r="R61" s="25" t="s">
        <v>56</v>
      </c>
      <c r="S61" s="36" t="s">
        <v>137</v>
      </c>
      <c r="T61" s="23"/>
      <c r="U61" s="23"/>
      <c r="V61" s="23"/>
      <c r="W61" s="23"/>
      <c r="X61" s="23"/>
      <c r="Y61" s="23"/>
      <c r="Z61" s="23"/>
      <c r="AA61" s="23"/>
      <c r="AB61" s="27"/>
      <c r="AC61" s="23"/>
      <c r="AD61" s="23"/>
      <c r="AE61" s="28">
        <v>0.0</v>
      </c>
      <c r="AF61" s="28">
        <v>0.0</v>
      </c>
      <c r="AG61" s="23"/>
      <c r="AH61" s="23"/>
      <c r="AI61" s="23"/>
      <c r="AJ61" s="29">
        <v>1.0</v>
      </c>
      <c r="AK61" s="23"/>
      <c r="AL61" s="23"/>
      <c r="AM61" s="38" t="s">
        <v>205</v>
      </c>
      <c r="AN61" s="38" t="s">
        <v>206</v>
      </c>
      <c r="AO61" s="27"/>
      <c r="AP61" s="27"/>
      <c r="AQ61" s="27"/>
      <c r="AR61" s="27"/>
      <c r="AS61" s="22" t="s">
        <v>300</v>
      </c>
      <c r="AT61" s="23"/>
      <c r="AU61" s="23"/>
      <c r="AV61" s="51" t="s">
        <v>221</v>
      </c>
      <c r="AW61" s="23"/>
    </row>
    <row r="62" ht="15.75" customHeight="1">
      <c r="A62" s="18">
        <v>4.0</v>
      </c>
      <c r="B62" s="19">
        <v>2.0</v>
      </c>
      <c r="C62" s="19">
        <v>74.0</v>
      </c>
      <c r="D62" s="23"/>
      <c r="E62" s="18">
        <v>33.0</v>
      </c>
      <c r="F62" s="20" t="s">
        <v>301</v>
      </c>
      <c r="G62" s="21" t="s">
        <v>302</v>
      </c>
      <c r="H62" s="21" t="s">
        <v>302</v>
      </c>
      <c r="I62" s="22" t="s">
        <v>303</v>
      </c>
      <c r="J62" s="31" t="s">
        <v>52</v>
      </c>
      <c r="K62" s="22" t="s">
        <v>294</v>
      </c>
      <c r="L62" s="20" t="s">
        <v>74</v>
      </c>
      <c r="M62" s="32" t="s">
        <v>63</v>
      </c>
      <c r="N62" s="19">
        <v>2021.0</v>
      </c>
      <c r="O62" s="19">
        <v>1.0</v>
      </c>
      <c r="P62" s="26" t="s">
        <v>77</v>
      </c>
      <c r="Q62" s="26" t="s">
        <v>55</v>
      </c>
      <c r="R62" s="25" t="s">
        <v>56</v>
      </c>
      <c r="S62" s="36" t="s">
        <v>202</v>
      </c>
      <c r="T62" s="23"/>
      <c r="U62" s="23"/>
      <c r="V62" s="23"/>
      <c r="W62" s="23"/>
      <c r="X62" s="23"/>
      <c r="Y62" s="23"/>
      <c r="Z62" s="23"/>
      <c r="AA62" s="23"/>
      <c r="AB62" s="27"/>
      <c r="AC62" s="23"/>
      <c r="AD62" s="23"/>
      <c r="AE62" s="23"/>
      <c r="AF62" s="23"/>
      <c r="AG62" s="23"/>
      <c r="AH62" s="23"/>
      <c r="AI62" s="23"/>
      <c r="AJ62" s="29">
        <v>1.0</v>
      </c>
      <c r="AK62" s="23"/>
      <c r="AL62" s="23"/>
      <c r="AM62" s="28">
        <v>0.0</v>
      </c>
      <c r="AN62" s="38" t="s">
        <v>295</v>
      </c>
      <c r="AO62" s="27"/>
      <c r="AP62" s="27"/>
      <c r="AQ62" s="27"/>
      <c r="AR62" s="27"/>
      <c r="AS62" s="22" t="s">
        <v>304</v>
      </c>
      <c r="AT62" s="23"/>
      <c r="AU62" s="23"/>
      <c r="AV62" s="23"/>
      <c r="AW62" s="23"/>
    </row>
    <row r="63" ht="15.75" customHeight="1">
      <c r="A63" s="18">
        <v>4.0</v>
      </c>
      <c r="B63" s="19">
        <v>2.0</v>
      </c>
      <c r="C63" s="19">
        <v>75.0</v>
      </c>
      <c r="D63" s="23"/>
      <c r="E63" s="18">
        <v>33.0</v>
      </c>
      <c r="F63" s="20" t="s">
        <v>305</v>
      </c>
      <c r="G63" s="21" t="s">
        <v>306</v>
      </c>
      <c r="H63" s="21" t="s">
        <v>306</v>
      </c>
      <c r="I63" s="22" t="s">
        <v>307</v>
      </c>
      <c r="J63" s="31" t="s">
        <v>52</v>
      </c>
      <c r="K63" s="22" t="s">
        <v>308</v>
      </c>
      <c r="L63" s="20" t="s">
        <v>249</v>
      </c>
      <c r="M63" s="40" t="s">
        <v>84</v>
      </c>
      <c r="N63" s="19">
        <v>2016.0</v>
      </c>
      <c r="O63" s="19">
        <v>3.0</v>
      </c>
      <c r="P63" s="26" t="s">
        <v>77</v>
      </c>
      <c r="Q63" s="34" t="s">
        <v>65</v>
      </c>
      <c r="R63" s="35" t="s">
        <v>66</v>
      </c>
      <c r="S63" s="36" t="s">
        <v>250</v>
      </c>
      <c r="T63" s="23"/>
      <c r="U63" s="23"/>
      <c r="V63" s="23"/>
      <c r="W63" s="23"/>
      <c r="X63" s="23"/>
      <c r="Y63" s="23"/>
      <c r="Z63" s="23"/>
      <c r="AA63" s="23"/>
      <c r="AB63" s="27"/>
      <c r="AC63" s="23"/>
      <c r="AD63" s="23"/>
      <c r="AE63" s="28">
        <v>0.0</v>
      </c>
      <c r="AF63" s="28">
        <v>0.0</v>
      </c>
      <c r="AG63" s="23"/>
      <c r="AH63" s="23"/>
      <c r="AI63" s="23"/>
      <c r="AJ63" s="29">
        <v>1.0</v>
      </c>
      <c r="AK63" s="23"/>
      <c r="AL63" s="23"/>
      <c r="AM63" s="28">
        <v>0.0</v>
      </c>
      <c r="AN63" s="28">
        <v>0.0</v>
      </c>
      <c r="AO63" s="27"/>
      <c r="AP63" s="27"/>
      <c r="AQ63" s="27"/>
      <c r="AR63" s="27"/>
      <c r="AS63" s="29">
        <v>71.0</v>
      </c>
      <c r="AT63" s="23"/>
      <c r="AU63" s="23"/>
      <c r="AV63" s="39" t="s">
        <v>309</v>
      </c>
      <c r="AW63" s="23"/>
    </row>
    <row r="64" ht="15.75" customHeight="1">
      <c r="A64" s="18">
        <v>4.0</v>
      </c>
      <c r="B64" s="19">
        <v>3.0</v>
      </c>
      <c r="C64" s="19">
        <v>76.0</v>
      </c>
      <c r="D64" s="23"/>
      <c r="E64" s="41">
        <v>33.0</v>
      </c>
      <c r="F64" s="7" t="s">
        <v>310</v>
      </c>
      <c r="G64" s="44" t="s">
        <v>311</v>
      </c>
      <c r="H64" s="44" t="s">
        <v>311</v>
      </c>
      <c r="I64" s="22" t="s">
        <v>312</v>
      </c>
      <c r="J64" s="31" t="s">
        <v>52</v>
      </c>
      <c r="K64" s="22" t="s">
        <v>61</v>
      </c>
      <c r="L64" s="39" t="s">
        <v>232</v>
      </c>
      <c r="M64" s="57" t="s">
        <v>84</v>
      </c>
      <c r="N64" s="29">
        <v>2022.0</v>
      </c>
      <c r="O64" s="29">
        <v>2.0</v>
      </c>
      <c r="P64" s="25" t="s">
        <v>54</v>
      </c>
      <c r="Q64" s="48" t="s">
        <v>65</v>
      </c>
      <c r="R64" s="55" t="s">
        <v>66</v>
      </c>
      <c r="S64" s="37" t="s">
        <v>233</v>
      </c>
      <c r="T64" s="23"/>
      <c r="U64" s="58">
        <v>0.241568828</v>
      </c>
      <c r="V64" s="58">
        <v>0.161013152</v>
      </c>
      <c r="W64" s="58">
        <v>0.185211804</v>
      </c>
      <c r="X64" s="58">
        <v>0.313789764</v>
      </c>
      <c r="Y64" s="70"/>
      <c r="Z64" s="70"/>
      <c r="AA64" s="70"/>
      <c r="AB64" s="27"/>
      <c r="AC64" s="23"/>
      <c r="AD64" s="23"/>
      <c r="AE64" s="23"/>
      <c r="AF64" s="23"/>
      <c r="AG64" s="37" t="s">
        <v>196</v>
      </c>
      <c r="AH64" s="23"/>
      <c r="AI64" s="23"/>
      <c r="AJ64" s="29">
        <v>1.0</v>
      </c>
      <c r="AK64" s="23"/>
      <c r="AL64" s="23"/>
      <c r="AM64" s="23"/>
      <c r="AN64" s="23"/>
      <c r="AO64" s="27"/>
      <c r="AP64" s="27"/>
      <c r="AQ64" s="27"/>
      <c r="AR64" s="27"/>
      <c r="AS64" s="23"/>
      <c r="AT64" s="23"/>
      <c r="AU64" s="23"/>
      <c r="AV64" s="23"/>
      <c r="AW64" s="23"/>
    </row>
    <row r="65" ht="15.75" customHeight="1">
      <c r="A65" s="18">
        <v>4.0</v>
      </c>
      <c r="B65" s="19">
        <v>2.0</v>
      </c>
      <c r="C65" s="19">
        <v>77.0</v>
      </c>
      <c r="D65" s="23"/>
      <c r="E65" s="18">
        <v>33.0</v>
      </c>
      <c r="F65" s="20" t="s">
        <v>305</v>
      </c>
      <c r="G65" s="21" t="s">
        <v>306</v>
      </c>
      <c r="H65" s="21" t="s">
        <v>306</v>
      </c>
      <c r="I65" s="22" t="s">
        <v>313</v>
      </c>
      <c r="J65" s="20" t="s">
        <v>52</v>
      </c>
      <c r="K65" s="20" t="s">
        <v>61</v>
      </c>
      <c r="L65" s="20" t="s">
        <v>314</v>
      </c>
      <c r="M65" s="57" t="s">
        <v>84</v>
      </c>
      <c r="N65" s="19">
        <v>2018.0</v>
      </c>
      <c r="O65" s="19">
        <v>3.0</v>
      </c>
      <c r="P65" s="72" t="s">
        <v>77</v>
      </c>
      <c r="Q65" s="34" t="s">
        <v>65</v>
      </c>
      <c r="R65" s="55" t="s">
        <v>66</v>
      </c>
      <c r="S65" s="56" t="s">
        <v>315</v>
      </c>
      <c r="T65" s="23"/>
      <c r="U65" s="23"/>
      <c r="V65" s="23"/>
      <c r="W65" s="23"/>
      <c r="X65" s="23"/>
      <c r="Y65" s="23"/>
      <c r="Z65" s="23"/>
      <c r="AA65" s="23"/>
      <c r="AB65" s="27"/>
      <c r="AC65" s="23"/>
      <c r="AD65" s="23"/>
      <c r="AE65" s="28">
        <v>0.0</v>
      </c>
      <c r="AF65" s="28">
        <v>0.0</v>
      </c>
      <c r="AG65" s="23"/>
      <c r="AH65" s="23"/>
      <c r="AI65" s="23"/>
      <c r="AJ65" s="37" t="s">
        <v>68</v>
      </c>
      <c r="AK65" s="23"/>
      <c r="AL65" s="23"/>
      <c r="AM65" s="38" t="s">
        <v>316</v>
      </c>
      <c r="AN65" s="28">
        <v>23.0</v>
      </c>
      <c r="AO65" s="27"/>
      <c r="AP65" s="27"/>
      <c r="AQ65" s="27"/>
      <c r="AR65" s="27"/>
      <c r="AS65" s="29">
        <v>71.0</v>
      </c>
      <c r="AT65" s="23"/>
      <c r="AU65" s="23"/>
      <c r="AV65" s="39" t="s">
        <v>309</v>
      </c>
      <c r="AW65" s="23"/>
    </row>
    <row r="66" ht="15.75" customHeight="1">
      <c r="A66" s="18">
        <v>4.0</v>
      </c>
      <c r="B66" s="19">
        <v>3.0</v>
      </c>
      <c r="C66" s="19">
        <v>78.0</v>
      </c>
      <c r="D66" s="23"/>
      <c r="E66" s="29">
        <v>33.0</v>
      </c>
      <c r="F66" s="8" t="s">
        <v>317</v>
      </c>
      <c r="G66" s="44" t="s">
        <v>318</v>
      </c>
      <c r="H66" s="44" t="s">
        <v>318</v>
      </c>
      <c r="I66" s="22" t="s">
        <v>319</v>
      </c>
      <c r="J66" s="31" t="s">
        <v>52</v>
      </c>
      <c r="K66" s="22" t="s">
        <v>61</v>
      </c>
      <c r="L66" s="39" t="s">
        <v>232</v>
      </c>
      <c r="M66" s="57" t="s">
        <v>84</v>
      </c>
      <c r="N66" s="29">
        <v>2022.0</v>
      </c>
      <c r="O66" s="29">
        <v>2.0</v>
      </c>
      <c r="P66" s="25" t="s">
        <v>54</v>
      </c>
      <c r="Q66" s="48" t="s">
        <v>65</v>
      </c>
      <c r="R66" s="55" t="s">
        <v>66</v>
      </c>
      <c r="S66" s="37" t="s">
        <v>233</v>
      </c>
      <c r="T66" s="23"/>
      <c r="U66" s="58">
        <v>0.792467683</v>
      </c>
      <c r="V66" s="58">
        <v>0.38556464</v>
      </c>
      <c r="W66" s="58">
        <v>0.417179447</v>
      </c>
      <c r="X66" s="58">
        <v>1.436350189</v>
      </c>
      <c r="Y66" s="59">
        <v>0.153701</v>
      </c>
      <c r="Z66" s="59">
        <v>0.062494</v>
      </c>
      <c r="AA66" s="59">
        <v>0.362924</v>
      </c>
      <c r="AB66" s="27"/>
      <c r="AC66" s="23"/>
      <c r="AD66" s="23"/>
      <c r="AE66" s="23"/>
      <c r="AF66" s="23"/>
      <c r="AG66" s="23"/>
      <c r="AH66" s="23"/>
      <c r="AI66" s="23"/>
      <c r="AJ66" s="29">
        <v>1.0</v>
      </c>
      <c r="AK66" s="23"/>
      <c r="AL66" s="23"/>
      <c r="AM66" s="28">
        <v>300.0</v>
      </c>
      <c r="AN66" s="28">
        <v>191.6</v>
      </c>
      <c r="AO66" s="27"/>
      <c r="AP66" s="27"/>
      <c r="AQ66" s="27"/>
      <c r="AR66" s="27"/>
      <c r="AS66" s="29">
        <v>71.0</v>
      </c>
      <c r="AT66" s="23"/>
      <c r="AU66" s="23"/>
      <c r="AV66" s="23"/>
      <c r="AW66" s="23"/>
    </row>
    <row r="67" ht="15.75" customHeight="1">
      <c r="A67" s="18">
        <v>4.0</v>
      </c>
      <c r="B67" s="19">
        <v>3.0</v>
      </c>
      <c r="C67" s="19">
        <v>79.0</v>
      </c>
      <c r="D67" s="23"/>
      <c r="E67" s="41">
        <v>33.0</v>
      </c>
      <c r="F67" s="7" t="s">
        <v>320</v>
      </c>
      <c r="G67" s="44" t="s">
        <v>321</v>
      </c>
      <c r="H67" s="73" t="s">
        <v>322</v>
      </c>
      <c r="I67" s="22" t="s">
        <v>323</v>
      </c>
      <c r="J67" s="31" t="s">
        <v>52</v>
      </c>
      <c r="K67" s="22" t="s">
        <v>61</v>
      </c>
      <c r="L67" s="39" t="s">
        <v>232</v>
      </c>
      <c r="M67" s="57" t="s">
        <v>84</v>
      </c>
      <c r="N67" s="29">
        <v>2022.0</v>
      </c>
      <c r="O67" s="29">
        <v>2.0</v>
      </c>
      <c r="P67" s="25" t="s">
        <v>54</v>
      </c>
      <c r="Q67" s="48" t="s">
        <v>65</v>
      </c>
      <c r="R67" s="35" t="s">
        <v>66</v>
      </c>
      <c r="S67" s="37" t="s">
        <v>233</v>
      </c>
      <c r="T67" s="23"/>
      <c r="U67" s="58">
        <v>0.325682376</v>
      </c>
      <c r="V67" s="58">
        <v>0.465765995</v>
      </c>
      <c r="W67" s="58">
        <v>0.1524626</v>
      </c>
      <c r="X67" s="58">
        <v>0.685549453</v>
      </c>
      <c r="Y67" s="59">
        <v>0.09345</v>
      </c>
      <c r="Z67" s="59">
        <v>0.032495</v>
      </c>
      <c r="AA67" s="59">
        <v>0.252297</v>
      </c>
      <c r="AB67" s="27"/>
      <c r="AC67" s="23"/>
      <c r="AD67" s="23"/>
      <c r="AE67" s="23"/>
      <c r="AF67" s="23"/>
      <c r="AG67" s="37" t="s">
        <v>196</v>
      </c>
      <c r="AH67" s="23"/>
      <c r="AI67" s="23"/>
      <c r="AJ67" s="29">
        <v>1.0</v>
      </c>
      <c r="AK67" s="23"/>
      <c r="AL67" s="23"/>
      <c r="AM67" s="28">
        <v>300.0</v>
      </c>
      <c r="AN67" s="28">
        <v>191.6</v>
      </c>
      <c r="AO67" s="27"/>
      <c r="AP67" s="27"/>
      <c r="AQ67" s="27"/>
      <c r="AR67" s="27"/>
      <c r="AS67" s="29">
        <v>51.0</v>
      </c>
      <c r="AT67" s="23"/>
      <c r="AU67" s="23"/>
      <c r="AV67" s="23"/>
      <c r="AW67" s="23"/>
    </row>
    <row r="68" ht="15.75" customHeight="1">
      <c r="A68" s="18">
        <v>4.0</v>
      </c>
      <c r="B68" s="19">
        <v>3.0</v>
      </c>
      <c r="C68" s="19">
        <v>80.0</v>
      </c>
      <c r="D68" s="23"/>
      <c r="E68" s="41">
        <v>33.0</v>
      </c>
      <c r="F68" s="8" t="s">
        <v>324</v>
      </c>
      <c r="G68" s="44" t="s">
        <v>325</v>
      </c>
      <c r="H68" s="44" t="s">
        <v>325</v>
      </c>
      <c r="I68" s="22" t="s">
        <v>326</v>
      </c>
      <c r="J68" s="31" t="s">
        <v>52</v>
      </c>
      <c r="K68" s="22" t="s">
        <v>61</v>
      </c>
      <c r="L68" s="39" t="s">
        <v>232</v>
      </c>
      <c r="M68" s="57" t="s">
        <v>84</v>
      </c>
      <c r="N68" s="29">
        <v>2022.0</v>
      </c>
      <c r="O68" s="29">
        <v>2.0</v>
      </c>
      <c r="P68" s="25" t="s">
        <v>54</v>
      </c>
      <c r="Q68" s="48" t="s">
        <v>65</v>
      </c>
      <c r="R68" s="55" t="s">
        <v>66</v>
      </c>
      <c r="S68" s="37" t="s">
        <v>233</v>
      </c>
      <c r="T68" s="23"/>
      <c r="U68" s="58">
        <v>0.372142875</v>
      </c>
      <c r="V68" s="58">
        <v>0.453648929</v>
      </c>
      <c r="W68" s="58">
        <v>0.172944744</v>
      </c>
      <c r="X68" s="58">
        <v>0.762274256</v>
      </c>
      <c r="Y68" s="59">
        <v>0.129438</v>
      </c>
      <c r="Z68" s="59">
        <v>0.058484</v>
      </c>
      <c r="AA68" s="59">
        <v>0.283313</v>
      </c>
      <c r="AB68" s="27"/>
      <c r="AC68" s="23"/>
      <c r="AD68" s="23"/>
      <c r="AE68" s="23"/>
      <c r="AF68" s="23"/>
      <c r="AG68" s="23"/>
      <c r="AH68" s="23"/>
      <c r="AI68" s="23"/>
      <c r="AJ68" s="29">
        <v>1.0</v>
      </c>
      <c r="AK68" s="23"/>
      <c r="AL68" s="23"/>
      <c r="AM68" s="28">
        <v>300.0</v>
      </c>
      <c r="AN68" s="28">
        <v>191.6</v>
      </c>
      <c r="AO68" s="27"/>
      <c r="AP68" s="27"/>
      <c r="AQ68" s="27"/>
      <c r="AR68" s="27"/>
      <c r="AS68" s="22" t="s">
        <v>327</v>
      </c>
      <c r="AT68" s="23"/>
      <c r="AU68" s="23"/>
      <c r="AV68" s="23"/>
      <c r="AW68" s="23"/>
    </row>
    <row r="69" ht="15.75" customHeight="1">
      <c r="A69" s="18">
        <v>4.0</v>
      </c>
      <c r="B69" s="19">
        <v>1.0</v>
      </c>
      <c r="C69" s="19">
        <v>81.0</v>
      </c>
      <c r="D69" s="23"/>
      <c r="E69" s="18">
        <v>33.0</v>
      </c>
      <c r="F69" s="20" t="s">
        <v>328</v>
      </c>
      <c r="G69" s="21" t="s">
        <v>329</v>
      </c>
      <c r="H69" s="21" t="s">
        <v>329</v>
      </c>
      <c r="I69" s="22" t="s">
        <v>330</v>
      </c>
      <c r="J69" s="31" t="s">
        <v>52</v>
      </c>
      <c r="K69" s="22" t="s">
        <v>61</v>
      </c>
      <c r="L69" s="20" t="s">
        <v>254</v>
      </c>
      <c r="M69" s="40" t="s">
        <v>84</v>
      </c>
      <c r="N69" s="19">
        <v>2022.0</v>
      </c>
      <c r="O69" s="19">
        <v>3.0</v>
      </c>
      <c r="P69" s="33" t="s">
        <v>64</v>
      </c>
      <c r="Q69" s="42" t="s">
        <v>93</v>
      </c>
      <c r="R69" s="55" t="s">
        <v>66</v>
      </c>
      <c r="S69" s="63" t="s">
        <v>255</v>
      </c>
      <c r="T69" s="23"/>
      <c r="U69" s="23"/>
      <c r="V69" s="23"/>
      <c r="W69" s="23"/>
      <c r="X69" s="23"/>
      <c r="Y69" s="23"/>
      <c r="Z69" s="23"/>
      <c r="AA69" s="23"/>
      <c r="AB69" s="27"/>
      <c r="AC69" s="23"/>
      <c r="AD69" s="23"/>
      <c r="AE69" s="28">
        <v>0.0</v>
      </c>
      <c r="AF69" s="28">
        <v>0.0</v>
      </c>
      <c r="AG69" s="23"/>
      <c r="AH69" s="23"/>
      <c r="AI69" s="23"/>
      <c r="AJ69" s="29">
        <v>1.0</v>
      </c>
      <c r="AK69" s="23"/>
      <c r="AL69" s="23"/>
      <c r="AM69" s="28">
        <v>0.0</v>
      </c>
      <c r="AN69" s="28">
        <v>990.0</v>
      </c>
      <c r="AO69" s="27"/>
      <c r="AP69" s="27"/>
      <c r="AQ69" s="27"/>
      <c r="AR69" s="27"/>
      <c r="AS69" s="22" t="s">
        <v>227</v>
      </c>
      <c r="AT69" s="23"/>
      <c r="AU69" s="23"/>
      <c r="AV69" s="39" t="s">
        <v>252</v>
      </c>
      <c r="AW69" s="23"/>
    </row>
    <row r="70" ht="15.75" customHeight="1">
      <c r="A70" s="18">
        <v>4.0</v>
      </c>
      <c r="B70" s="19">
        <v>3.0</v>
      </c>
      <c r="C70" s="19">
        <v>82.0</v>
      </c>
      <c r="D70" s="23"/>
      <c r="E70" s="18">
        <v>33.0</v>
      </c>
      <c r="F70" s="20" t="s">
        <v>328</v>
      </c>
      <c r="G70" s="21" t="s">
        <v>329</v>
      </c>
      <c r="H70" s="21" t="s">
        <v>329</v>
      </c>
      <c r="I70" s="22" t="s">
        <v>331</v>
      </c>
      <c r="J70" s="31" t="s">
        <v>52</v>
      </c>
      <c r="K70" s="22" t="s">
        <v>311</v>
      </c>
      <c r="L70" s="20" t="s">
        <v>268</v>
      </c>
      <c r="M70" s="40" t="s">
        <v>84</v>
      </c>
      <c r="N70" s="19">
        <v>2018.0</v>
      </c>
      <c r="O70" s="19">
        <v>3.0</v>
      </c>
      <c r="P70" s="25" t="s">
        <v>54</v>
      </c>
      <c r="Q70" s="34" t="s">
        <v>65</v>
      </c>
      <c r="R70" s="55" t="s">
        <v>66</v>
      </c>
      <c r="S70" s="56" t="s">
        <v>269</v>
      </c>
      <c r="T70" s="23"/>
      <c r="U70" s="23"/>
      <c r="V70" s="23"/>
      <c r="W70" s="23"/>
      <c r="X70" s="23"/>
      <c r="Y70" s="23"/>
      <c r="Z70" s="23"/>
      <c r="AA70" s="23"/>
      <c r="AB70" s="27"/>
      <c r="AC70" s="23"/>
      <c r="AD70" s="23"/>
      <c r="AE70" s="28">
        <v>0.0</v>
      </c>
      <c r="AF70" s="28">
        <v>0.0</v>
      </c>
      <c r="AG70" s="23"/>
      <c r="AH70" s="23"/>
      <c r="AI70" s="23"/>
      <c r="AJ70" s="37" t="s">
        <v>68</v>
      </c>
      <c r="AK70" s="23"/>
      <c r="AL70" s="23"/>
      <c r="AM70" s="28">
        <v>500.0</v>
      </c>
      <c r="AN70" s="28">
        <v>880.0</v>
      </c>
      <c r="AO70" s="27"/>
      <c r="AP70" s="27"/>
      <c r="AQ70" s="27"/>
      <c r="AR70" s="27"/>
      <c r="AS70" s="22" t="s">
        <v>227</v>
      </c>
      <c r="AT70" s="23"/>
      <c r="AU70" s="23"/>
      <c r="AV70" s="39" t="s">
        <v>252</v>
      </c>
      <c r="AW70" s="23"/>
    </row>
    <row r="71" ht="15.75" customHeight="1">
      <c r="A71" s="18">
        <v>4.0</v>
      </c>
      <c r="B71" s="19">
        <v>3.0</v>
      </c>
      <c r="C71" s="19">
        <v>83.0</v>
      </c>
      <c r="D71" s="23"/>
      <c r="E71" s="18">
        <v>33.0</v>
      </c>
      <c r="F71" s="20" t="s">
        <v>328</v>
      </c>
      <c r="G71" s="21" t="s">
        <v>329</v>
      </c>
      <c r="H71" s="74" t="s">
        <v>329</v>
      </c>
      <c r="I71" s="22" t="s">
        <v>332</v>
      </c>
      <c r="J71" s="31" t="s">
        <v>52</v>
      </c>
      <c r="K71" s="22" t="s">
        <v>311</v>
      </c>
      <c r="L71" s="20" t="s">
        <v>249</v>
      </c>
      <c r="M71" s="57" t="s">
        <v>84</v>
      </c>
      <c r="N71" s="19">
        <v>2016.0</v>
      </c>
      <c r="O71" s="19">
        <v>3.0</v>
      </c>
      <c r="P71" s="49" t="s">
        <v>54</v>
      </c>
      <c r="Q71" s="34" t="s">
        <v>65</v>
      </c>
      <c r="R71" s="55" t="s">
        <v>66</v>
      </c>
      <c r="S71" s="36" t="s">
        <v>250</v>
      </c>
      <c r="T71" s="23"/>
      <c r="U71" s="23"/>
      <c r="V71" s="23"/>
      <c r="W71" s="23"/>
      <c r="X71" s="23"/>
      <c r="Y71" s="23"/>
      <c r="Z71" s="23"/>
      <c r="AA71" s="23"/>
      <c r="AB71" s="27"/>
      <c r="AC71" s="23"/>
      <c r="AD71" s="23"/>
      <c r="AE71" s="28">
        <v>0.0</v>
      </c>
      <c r="AF71" s="28">
        <v>0.0</v>
      </c>
      <c r="AG71" s="23"/>
      <c r="AH71" s="23"/>
      <c r="AI71" s="23"/>
      <c r="AJ71" s="37" t="s">
        <v>68</v>
      </c>
      <c r="AK71" s="23"/>
      <c r="AL71" s="23"/>
      <c r="AM71" s="28">
        <v>0.0</v>
      </c>
      <c r="AN71" s="28">
        <v>0.0</v>
      </c>
      <c r="AO71" s="27"/>
      <c r="AP71" s="27"/>
      <c r="AQ71" s="27"/>
      <c r="AR71" s="27"/>
      <c r="AS71" s="22" t="s">
        <v>227</v>
      </c>
      <c r="AT71" s="23"/>
      <c r="AU71" s="23"/>
      <c r="AV71" s="39" t="s">
        <v>252</v>
      </c>
      <c r="AW71" s="23"/>
    </row>
    <row r="72" ht="15.75" customHeight="1">
      <c r="A72" s="18">
        <v>4.0</v>
      </c>
      <c r="B72" s="19">
        <v>1.0</v>
      </c>
      <c r="C72" s="19">
        <v>84.0</v>
      </c>
      <c r="D72" s="23"/>
      <c r="E72" s="18">
        <v>33.0</v>
      </c>
      <c r="F72" s="20" t="s">
        <v>333</v>
      </c>
      <c r="G72" s="21" t="s">
        <v>334</v>
      </c>
      <c r="H72" s="75" t="s">
        <v>335</v>
      </c>
      <c r="I72" s="22" t="s">
        <v>336</v>
      </c>
      <c r="J72" s="31" t="s">
        <v>52</v>
      </c>
      <c r="K72" s="22" t="s">
        <v>311</v>
      </c>
      <c r="L72" s="20" t="s">
        <v>268</v>
      </c>
      <c r="M72" s="40" t="s">
        <v>84</v>
      </c>
      <c r="N72" s="19">
        <v>2018.0</v>
      </c>
      <c r="O72" s="19">
        <v>3.0</v>
      </c>
      <c r="P72" s="33" t="s">
        <v>64</v>
      </c>
      <c r="Q72" s="34" t="s">
        <v>65</v>
      </c>
      <c r="R72" s="55" t="s">
        <v>66</v>
      </c>
      <c r="S72" s="56" t="s">
        <v>269</v>
      </c>
      <c r="T72" s="23"/>
      <c r="U72" s="23"/>
      <c r="V72" s="23"/>
      <c r="W72" s="23"/>
      <c r="X72" s="23"/>
      <c r="Y72" s="23"/>
      <c r="Z72" s="23"/>
      <c r="AA72" s="23"/>
      <c r="AB72" s="27"/>
      <c r="AC72" s="23"/>
      <c r="AD72" s="23"/>
      <c r="AE72" s="28">
        <v>0.0</v>
      </c>
      <c r="AF72" s="28">
        <v>0.0</v>
      </c>
      <c r="AG72" s="23"/>
      <c r="AH72" s="23"/>
      <c r="AI72" s="23"/>
      <c r="AJ72" s="29">
        <v>1.0</v>
      </c>
      <c r="AK72" s="23"/>
      <c r="AL72" s="23"/>
      <c r="AM72" s="28">
        <v>500.0</v>
      </c>
      <c r="AN72" s="28">
        <v>880.0</v>
      </c>
      <c r="AO72" s="27"/>
      <c r="AP72" s="27"/>
      <c r="AQ72" s="27"/>
      <c r="AR72" s="27"/>
      <c r="AS72" s="22" t="s">
        <v>227</v>
      </c>
      <c r="AT72" s="23"/>
      <c r="AU72" s="23"/>
      <c r="AV72" s="51" t="s">
        <v>337</v>
      </c>
      <c r="AW72" s="23"/>
    </row>
    <row r="73" ht="15.75" customHeight="1">
      <c r="A73" s="18">
        <v>4.0</v>
      </c>
      <c r="B73" s="19">
        <v>1.0</v>
      </c>
      <c r="C73" s="19">
        <v>85.0</v>
      </c>
      <c r="D73" s="23"/>
      <c r="E73" s="18">
        <v>33.0</v>
      </c>
      <c r="F73" s="20" t="s">
        <v>333</v>
      </c>
      <c r="G73" s="21" t="s">
        <v>334</v>
      </c>
      <c r="H73" s="75" t="s">
        <v>335</v>
      </c>
      <c r="I73" s="22" t="s">
        <v>338</v>
      </c>
      <c r="J73" s="31" t="s">
        <v>52</v>
      </c>
      <c r="K73" s="22" t="s">
        <v>61</v>
      </c>
      <c r="L73" s="20" t="s">
        <v>225</v>
      </c>
      <c r="M73" s="40" t="s">
        <v>84</v>
      </c>
      <c r="N73" s="19">
        <v>2022.0</v>
      </c>
      <c r="O73" s="19">
        <v>3.0</v>
      </c>
      <c r="P73" s="33" t="s">
        <v>64</v>
      </c>
      <c r="Q73" s="42" t="s">
        <v>93</v>
      </c>
      <c r="R73" s="55" t="s">
        <v>66</v>
      </c>
      <c r="S73" s="56" t="s">
        <v>226</v>
      </c>
      <c r="T73" s="23"/>
      <c r="U73" s="23"/>
      <c r="V73" s="23"/>
      <c r="W73" s="23"/>
      <c r="X73" s="23"/>
      <c r="Y73" s="23"/>
      <c r="Z73" s="23"/>
      <c r="AA73" s="23"/>
      <c r="AB73" s="27"/>
      <c r="AC73" s="23"/>
      <c r="AD73" s="23"/>
      <c r="AE73" s="28">
        <v>0.0</v>
      </c>
      <c r="AF73" s="28">
        <v>0.0</v>
      </c>
      <c r="AG73" s="23"/>
      <c r="AH73" s="23"/>
      <c r="AI73" s="23"/>
      <c r="AJ73" s="37" t="s">
        <v>68</v>
      </c>
      <c r="AK73" s="23"/>
      <c r="AL73" s="23"/>
      <c r="AM73" s="28">
        <v>30.0</v>
      </c>
      <c r="AN73" s="28">
        <v>231.0</v>
      </c>
      <c r="AO73" s="27"/>
      <c r="AP73" s="27"/>
      <c r="AQ73" s="27"/>
      <c r="AR73" s="27"/>
      <c r="AS73" s="22" t="s">
        <v>227</v>
      </c>
      <c r="AT73" s="23"/>
      <c r="AU73" s="23"/>
      <c r="AV73" s="51" t="s">
        <v>337</v>
      </c>
      <c r="AW73" s="23"/>
    </row>
    <row r="74" ht="15.75" customHeight="1">
      <c r="A74" s="18">
        <v>4.0</v>
      </c>
      <c r="B74" s="19">
        <v>3.0</v>
      </c>
      <c r="C74" s="19">
        <v>86.0</v>
      </c>
      <c r="D74" s="23"/>
      <c r="E74" s="18">
        <v>33.0</v>
      </c>
      <c r="F74" s="20" t="s">
        <v>333</v>
      </c>
      <c r="G74" s="21" t="s">
        <v>334</v>
      </c>
      <c r="H74" s="75" t="s">
        <v>335</v>
      </c>
      <c r="I74" s="22" t="s">
        <v>339</v>
      </c>
      <c r="J74" s="31" t="s">
        <v>52</v>
      </c>
      <c r="K74" s="22" t="s">
        <v>311</v>
      </c>
      <c r="L74" s="20" t="s">
        <v>272</v>
      </c>
      <c r="M74" s="40" t="s">
        <v>84</v>
      </c>
      <c r="N74" s="29">
        <v>2018.0</v>
      </c>
      <c r="O74" s="19">
        <v>3.0</v>
      </c>
      <c r="P74" s="25" t="s">
        <v>54</v>
      </c>
      <c r="Q74" s="34" t="s">
        <v>65</v>
      </c>
      <c r="R74" s="55" t="s">
        <v>66</v>
      </c>
      <c r="S74" s="56" t="s">
        <v>273</v>
      </c>
      <c r="T74" s="23"/>
      <c r="U74" s="23"/>
      <c r="V74" s="23"/>
      <c r="W74" s="23"/>
      <c r="X74" s="23"/>
      <c r="Y74" s="23"/>
      <c r="Z74" s="23"/>
      <c r="AA74" s="23"/>
      <c r="AB74" s="27"/>
      <c r="AC74" s="23"/>
      <c r="AD74" s="23"/>
      <c r="AE74" s="28">
        <v>0.0</v>
      </c>
      <c r="AF74" s="28">
        <v>0.0</v>
      </c>
      <c r="AG74" s="23"/>
      <c r="AH74" s="23"/>
      <c r="AI74" s="23"/>
      <c r="AJ74" s="37" t="s">
        <v>68</v>
      </c>
      <c r="AK74" s="23"/>
      <c r="AL74" s="23"/>
      <c r="AM74" s="28">
        <v>0.0</v>
      </c>
      <c r="AN74" s="28">
        <v>0.2</v>
      </c>
      <c r="AO74" s="27"/>
      <c r="AP74" s="27"/>
      <c r="AQ74" s="27"/>
      <c r="AR74" s="27"/>
      <c r="AS74" s="22" t="s">
        <v>227</v>
      </c>
      <c r="AT74" s="23"/>
      <c r="AU74" s="23"/>
      <c r="AV74" s="51" t="s">
        <v>337</v>
      </c>
      <c r="AW74" s="23"/>
    </row>
    <row r="75" ht="15.75" customHeight="1">
      <c r="A75" s="18">
        <v>4.0</v>
      </c>
      <c r="B75" s="19">
        <v>3.0</v>
      </c>
      <c r="C75" s="19">
        <v>87.0</v>
      </c>
      <c r="D75" s="23"/>
      <c r="E75" s="18">
        <v>33.0</v>
      </c>
      <c r="F75" s="20" t="s">
        <v>333</v>
      </c>
      <c r="G75" s="21" t="s">
        <v>334</v>
      </c>
      <c r="H75" s="75" t="s">
        <v>335</v>
      </c>
      <c r="I75" s="22" t="s">
        <v>340</v>
      </c>
      <c r="J75" s="31" t="s">
        <v>52</v>
      </c>
      <c r="K75" s="22" t="s">
        <v>311</v>
      </c>
      <c r="L75" s="20" t="s">
        <v>249</v>
      </c>
      <c r="M75" s="57" t="s">
        <v>84</v>
      </c>
      <c r="N75" s="19">
        <v>2016.0</v>
      </c>
      <c r="O75" s="19">
        <v>3.0</v>
      </c>
      <c r="P75" s="49" t="s">
        <v>54</v>
      </c>
      <c r="Q75" s="34" t="s">
        <v>65</v>
      </c>
      <c r="R75" s="55" t="s">
        <v>66</v>
      </c>
      <c r="S75" s="36" t="s">
        <v>250</v>
      </c>
      <c r="T75" s="23"/>
      <c r="U75" s="23"/>
      <c r="V75" s="23"/>
      <c r="W75" s="23"/>
      <c r="X75" s="23"/>
      <c r="Y75" s="23"/>
      <c r="Z75" s="23"/>
      <c r="AA75" s="23"/>
      <c r="AB75" s="27"/>
      <c r="AC75" s="23"/>
      <c r="AD75" s="23"/>
      <c r="AE75" s="28">
        <v>0.0</v>
      </c>
      <c r="AF75" s="28">
        <v>0.0</v>
      </c>
      <c r="AG75" s="23"/>
      <c r="AH75" s="23"/>
      <c r="AI75" s="23"/>
      <c r="AJ75" s="37" t="s">
        <v>68</v>
      </c>
      <c r="AK75" s="23"/>
      <c r="AL75" s="23"/>
      <c r="AM75" s="28">
        <v>0.0</v>
      </c>
      <c r="AN75" s="28">
        <v>0.0</v>
      </c>
      <c r="AO75" s="27"/>
      <c r="AP75" s="27"/>
      <c r="AQ75" s="27"/>
      <c r="AR75" s="27"/>
      <c r="AS75" s="22" t="s">
        <v>227</v>
      </c>
      <c r="AT75" s="23"/>
      <c r="AU75" s="23"/>
      <c r="AV75" s="51" t="s">
        <v>337</v>
      </c>
      <c r="AW75" s="23"/>
    </row>
    <row r="76" ht="15.75" customHeight="1">
      <c r="A76" s="18">
        <v>4.0</v>
      </c>
      <c r="B76" s="19">
        <v>3.0</v>
      </c>
      <c r="C76" s="19">
        <v>88.0</v>
      </c>
      <c r="D76" s="23"/>
      <c r="E76" s="18">
        <v>33.0</v>
      </c>
      <c r="F76" s="20" t="s">
        <v>333</v>
      </c>
      <c r="G76" s="21" t="s">
        <v>334</v>
      </c>
      <c r="H76" s="76" t="s">
        <v>335</v>
      </c>
      <c r="I76" s="22" t="s">
        <v>341</v>
      </c>
      <c r="J76" s="31" t="s">
        <v>52</v>
      </c>
      <c r="K76" s="22" t="s">
        <v>61</v>
      </c>
      <c r="L76" s="20" t="s">
        <v>254</v>
      </c>
      <c r="M76" s="40" t="s">
        <v>84</v>
      </c>
      <c r="N76" s="19">
        <v>2022.0</v>
      </c>
      <c r="O76" s="19">
        <v>3.0</v>
      </c>
      <c r="P76" s="25" t="s">
        <v>54</v>
      </c>
      <c r="Q76" s="42" t="s">
        <v>93</v>
      </c>
      <c r="R76" s="55" t="s">
        <v>66</v>
      </c>
      <c r="S76" s="63" t="s">
        <v>255</v>
      </c>
      <c r="T76" s="23"/>
      <c r="U76" s="23"/>
      <c r="V76" s="23"/>
      <c r="W76" s="23"/>
      <c r="X76" s="23"/>
      <c r="Y76" s="23"/>
      <c r="Z76" s="23"/>
      <c r="AA76" s="23"/>
      <c r="AB76" s="27"/>
      <c r="AC76" s="23"/>
      <c r="AD76" s="23"/>
      <c r="AE76" s="28">
        <v>0.0</v>
      </c>
      <c r="AF76" s="28">
        <v>0.0</v>
      </c>
      <c r="AG76" s="23"/>
      <c r="AH76" s="23"/>
      <c r="AI76" s="23"/>
      <c r="AJ76" s="37" t="s">
        <v>68</v>
      </c>
      <c r="AK76" s="23"/>
      <c r="AL76" s="23"/>
      <c r="AM76" s="28">
        <v>0.0</v>
      </c>
      <c r="AN76" s="28">
        <v>990.0</v>
      </c>
      <c r="AO76" s="27"/>
      <c r="AP76" s="27"/>
      <c r="AQ76" s="27"/>
      <c r="AR76" s="27"/>
      <c r="AS76" s="22" t="s">
        <v>227</v>
      </c>
      <c r="AT76" s="23"/>
      <c r="AU76" s="23"/>
      <c r="AV76" s="51" t="s">
        <v>337</v>
      </c>
      <c r="AW76" s="23"/>
    </row>
    <row r="77" ht="15.75" customHeight="1">
      <c r="A77" s="18">
        <v>4.0</v>
      </c>
      <c r="B77" s="19">
        <v>3.0</v>
      </c>
      <c r="C77" s="19">
        <v>89.0</v>
      </c>
      <c r="D77" s="23"/>
      <c r="E77" s="18">
        <v>33.0</v>
      </c>
      <c r="F77" s="20" t="s">
        <v>342</v>
      </c>
      <c r="G77" s="21" t="s">
        <v>343</v>
      </c>
      <c r="H77" s="21" t="s">
        <v>343</v>
      </c>
      <c r="I77" s="22" t="s">
        <v>344</v>
      </c>
      <c r="J77" s="31" t="s">
        <v>52</v>
      </c>
      <c r="K77" s="22" t="s">
        <v>311</v>
      </c>
      <c r="L77" s="20" t="s">
        <v>123</v>
      </c>
      <c r="M77" s="32" t="s">
        <v>63</v>
      </c>
      <c r="N77" s="19">
        <v>2021.0</v>
      </c>
      <c r="O77" s="19">
        <v>3.0</v>
      </c>
      <c r="P77" s="25" t="s">
        <v>54</v>
      </c>
      <c r="Q77" s="34" t="s">
        <v>65</v>
      </c>
      <c r="R77" s="35" t="s">
        <v>66</v>
      </c>
      <c r="S77" s="36" t="s">
        <v>345</v>
      </c>
      <c r="T77" s="23"/>
      <c r="U77" s="23"/>
      <c r="V77" s="23"/>
      <c r="W77" s="23"/>
      <c r="X77" s="23"/>
      <c r="Y77" s="23"/>
      <c r="Z77" s="23"/>
      <c r="AA77" s="23"/>
      <c r="AB77" s="27"/>
      <c r="AC77" s="23"/>
      <c r="AD77" s="23"/>
      <c r="AE77" s="23"/>
      <c r="AF77" s="23"/>
      <c r="AG77" s="23"/>
      <c r="AH77" s="23"/>
      <c r="AI77" s="23"/>
      <c r="AJ77" s="29">
        <v>1.0</v>
      </c>
      <c r="AK77" s="23"/>
      <c r="AL77" s="23"/>
      <c r="AM77" s="28">
        <v>800.0</v>
      </c>
      <c r="AN77" s="38" t="s">
        <v>346</v>
      </c>
      <c r="AO77" s="27"/>
      <c r="AP77" s="27"/>
      <c r="AQ77" s="27"/>
      <c r="AR77" s="27"/>
      <c r="AS77" s="23"/>
      <c r="AT77" s="23"/>
      <c r="AU77" s="23"/>
      <c r="AV77" s="39" t="s">
        <v>71</v>
      </c>
      <c r="AW77" s="23"/>
    </row>
    <row r="78" ht="15.75" customHeight="1">
      <c r="A78" s="18">
        <v>4.0</v>
      </c>
      <c r="B78" s="19">
        <v>1.0</v>
      </c>
      <c r="C78" s="19">
        <v>90.0</v>
      </c>
      <c r="D78" s="23"/>
      <c r="E78" s="18">
        <v>33.0</v>
      </c>
      <c r="F78" s="20" t="s">
        <v>347</v>
      </c>
      <c r="G78" s="77" t="s">
        <v>348</v>
      </c>
      <c r="H78" s="77" t="s">
        <v>348</v>
      </c>
      <c r="I78" s="22" t="s">
        <v>349</v>
      </c>
      <c r="J78" s="20" t="s">
        <v>52</v>
      </c>
      <c r="K78" s="23"/>
      <c r="L78" s="20" t="s">
        <v>249</v>
      </c>
      <c r="M78" s="40" t="s">
        <v>84</v>
      </c>
      <c r="N78" s="19">
        <v>2016.0</v>
      </c>
      <c r="O78" s="19">
        <v>3.0</v>
      </c>
      <c r="P78" s="33" t="s">
        <v>64</v>
      </c>
      <c r="Q78" s="34" t="s">
        <v>65</v>
      </c>
      <c r="R78" s="55" t="s">
        <v>66</v>
      </c>
      <c r="S78" s="36" t="s">
        <v>250</v>
      </c>
      <c r="T78" s="23"/>
      <c r="U78" s="23"/>
      <c r="V78" s="23"/>
      <c r="W78" s="23"/>
      <c r="X78" s="23"/>
      <c r="Y78" s="23"/>
      <c r="Z78" s="23"/>
      <c r="AA78" s="23"/>
      <c r="AB78" s="27"/>
      <c r="AC78" s="23"/>
      <c r="AD78" s="23"/>
      <c r="AE78" s="28">
        <v>0.0</v>
      </c>
      <c r="AF78" s="28">
        <v>0.5</v>
      </c>
      <c r="AG78" s="23"/>
      <c r="AH78" s="23"/>
      <c r="AI78" s="23"/>
      <c r="AJ78" s="29">
        <v>1.0</v>
      </c>
      <c r="AK78" s="23"/>
      <c r="AL78" s="23"/>
      <c r="AM78" s="23"/>
      <c r="AN78" s="23"/>
      <c r="AO78" s="27"/>
      <c r="AP78" s="27"/>
      <c r="AQ78" s="27"/>
      <c r="AR78" s="27"/>
      <c r="AS78" s="22" t="s">
        <v>227</v>
      </c>
      <c r="AT78" s="23"/>
      <c r="AU78" s="23"/>
      <c r="AV78" s="51" t="s">
        <v>235</v>
      </c>
      <c r="AW78" s="23"/>
    </row>
    <row r="79" ht="15.75" customHeight="1">
      <c r="A79" s="18">
        <v>4.0</v>
      </c>
      <c r="B79" s="19">
        <v>3.0</v>
      </c>
      <c r="C79" s="19">
        <v>91.0</v>
      </c>
      <c r="D79" s="23"/>
      <c r="E79" s="18">
        <v>33.0</v>
      </c>
      <c r="F79" s="20" t="s">
        <v>350</v>
      </c>
      <c r="G79" s="21" t="s">
        <v>351</v>
      </c>
      <c r="H79" s="21" t="s">
        <v>351</v>
      </c>
      <c r="I79" s="22" t="s">
        <v>352</v>
      </c>
      <c r="J79" s="31" t="s">
        <v>52</v>
      </c>
      <c r="K79" s="22" t="s">
        <v>311</v>
      </c>
      <c r="L79" s="20" t="s">
        <v>123</v>
      </c>
      <c r="M79" s="32" t="s">
        <v>63</v>
      </c>
      <c r="N79" s="19">
        <v>2021.0</v>
      </c>
      <c r="O79" s="19">
        <v>3.0</v>
      </c>
      <c r="P79" s="25" t="s">
        <v>54</v>
      </c>
      <c r="Q79" s="34" t="s">
        <v>65</v>
      </c>
      <c r="R79" s="61" t="s">
        <v>238</v>
      </c>
      <c r="S79" s="36" t="s">
        <v>345</v>
      </c>
      <c r="T79" s="23"/>
      <c r="U79" s="23"/>
      <c r="V79" s="23"/>
      <c r="W79" s="23"/>
      <c r="X79" s="23"/>
      <c r="Y79" s="23"/>
      <c r="Z79" s="23"/>
      <c r="AA79" s="23"/>
      <c r="AB79" s="27"/>
      <c r="AC79" s="23"/>
      <c r="AD79" s="23"/>
      <c r="AE79" s="23"/>
      <c r="AF79" s="23"/>
      <c r="AG79" s="23"/>
      <c r="AH79" s="23"/>
      <c r="AI79" s="23"/>
      <c r="AJ79" s="29">
        <v>1.0</v>
      </c>
      <c r="AK79" s="23"/>
      <c r="AL79" s="23"/>
      <c r="AM79" s="28">
        <v>800.0</v>
      </c>
      <c r="AN79" s="38" t="s">
        <v>346</v>
      </c>
      <c r="AO79" s="27"/>
      <c r="AP79" s="27"/>
      <c r="AQ79" s="27"/>
      <c r="AR79" s="27"/>
      <c r="AS79" s="29">
        <v>51.0</v>
      </c>
      <c r="AT79" s="23"/>
      <c r="AU79" s="23"/>
      <c r="AV79" s="23"/>
      <c r="AW79" s="23"/>
    </row>
    <row r="80" ht="15.75" customHeight="1">
      <c r="A80" s="18">
        <v>4.0</v>
      </c>
      <c r="B80" s="19">
        <v>1.0</v>
      </c>
      <c r="C80" s="19">
        <v>92.0</v>
      </c>
      <c r="D80" s="23"/>
      <c r="E80" s="18">
        <v>33.0</v>
      </c>
      <c r="F80" s="20" t="s">
        <v>353</v>
      </c>
      <c r="G80" s="21" t="s">
        <v>354</v>
      </c>
      <c r="H80" s="21" t="s">
        <v>354</v>
      </c>
      <c r="I80" s="22" t="s">
        <v>355</v>
      </c>
      <c r="J80" s="31" t="s">
        <v>52</v>
      </c>
      <c r="K80" s="22" t="s">
        <v>311</v>
      </c>
      <c r="L80" s="20" t="s">
        <v>272</v>
      </c>
      <c r="M80" s="40" t="s">
        <v>84</v>
      </c>
      <c r="N80" s="29">
        <v>2018.0</v>
      </c>
      <c r="O80" s="19">
        <v>3.0</v>
      </c>
      <c r="P80" s="33" t="s">
        <v>64</v>
      </c>
      <c r="Q80" s="34" t="s">
        <v>65</v>
      </c>
      <c r="R80" s="35" t="s">
        <v>66</v>
      </c>
      <c r="S80" s="56" t="s">
        <v>273</v>
      </c>
      <c r="T80" s="23"/>
      <c r="U80" s="23"/>
      <c r="V80" s="23"/>
      <c r="W80" s="23"/>
      <c r="X80" s="23"/>
      <c r="Y80" s="23"/>
      <c r="Z80" s="23"/>
      <c r="AA80" s="23"/>
      <c r="AB80" s="27"/>
      <c r="AC80" s="23"/>
      <c r="AD80" s="23"/>
      <c r="AE80" s="28">
        <v>0.0</v>
      </c>
      <c r="AF80" s="28">
        <v>0.0</v>
      </c>
      <c r="AG80" s="23"/>
      <c r="AH80" s="23"/>
      <c r="AI80" s="23"/>
      <c r="AJ80" s="29">
        <v>1.0</v>
      </c>
      <c r="AK80" s="23"/>
      <c r="AL80" s="23"/>
      <c r="AM80" s="28">
        <v>0.0</v>
      </c>
      <c r="AN80" s="28">
        <v>0.2</v>
      </c>
      <c r="AO80" s="27"/>
      <c r="AP80" s="27"/>
      <c r="AQ80" s="27"/>
      <c r="AR80" s="27"/>
      <c r="AS80" s="22" t="s">
        <v>227</v>
      </c>
      <c r="AT80" s="23"/>
      <c r="AU80" s="23"/>
      <c r="AV80" s="78" t="s">
        <v>356</v>
      </c>
      <c r="AW80" s="23"/>
    </row>
    <row r="81" ht="15.75" customHeight="1">
      <c r="A81" s="18">
        <v>4.0</v>
      </c>
      <c r="B81" s="19">
        <v>1.0</v>
      </c>
      <c r="C81" s="19">
        <v>93.0</v>
      </c>
      <c r="D81" s="23"/>
      <c r="E81" s="18">
        <v>33.0</v>
      </c>
      <c r="F81" s="20" t="s">
        <v>353</v>
      </c>
      <c r="G81" s="21" t="s">
        <v>354</v>
      </c>
      <c r="H81" s="21" t="s">
        <v>354</v>
      </c>
      <c r="I81" s="22" t="s">
        <v>357</v>
      </c>
      <c r="J81" s="31" t="s">
        <v>52</v>
      </c>
      <c r="K81" s="22" t="s">
        <v>311</v>
      </c>
      <c r="L81" s="20" t="s">
        <v>249</v>
      </c>
      <c r="M81" s="57" t="s">
        <v>84</v>
      </c>
      <c r="N81" s="19">
        <v>2016.0</v>
      </c>
      <c r="O81" s="19">
        <v>3.0</v>
      </c>
      <c r="P81" s="64" t="s">
        <v>64</v>
      </c>
      <c r="Q81" s="34" t="s">
        <v>65</v>
      </c>
      <c r="R81" s="35" t="s">
        <v>66</v>
      </c>
      <c r="S81" s="36" t="s">
        <v>250</v>
      </c>
      <c r="T81" s="23"/>
      <c r="U81" s="23"/>
      <c r="V81" s="23"/>
      <c r="W81" s="23"/>
      <c r="X81" s="23"/>
      <c r="Y81" s="23"/>
      <c r="Z81" s="23"/>
      <c r="AA81" s="23"/>
      <c r="AB81" s="27"/>
      <c r="AC81" s="23"/>
      <c r="AD81" s="23"/>
      <c r="AE81" s="28">
        <v>0.0</v>
      </c>
      <c r="AF81" s="28">
        <v>0.0</v>
      </c>
      <c r="AG81" s="23"/>
      <c r="AH81" s="23"/>
      <c r="AI81" s="23"/>
      <c r="AJ81" s="37" t="s">
        <v>68</v>
      </c>
      <c r="AK81" s="23"/>
      <c r="AL81" s="23"/>
      <c r="AM81" s="28">
        <v>0.0</v>
      </c>
      <c r="AN81" s="28">
        <v>0.0</v>
      </c>
      <c r="AO81" s="27"/>
      <c r="AP81" s="27"/>
      <c r="AQ81" s="27"/>
      <c r="AR81" s="27"/>
      <c r="AS81" s="22" t="s">
        <v>227</v>
      </c>
      <c r="AT81" s="23"/>
      <c r="AU81" s="23"/>
      <c r="AV81" s="78" t="s">
        <v>356</v>
      </c>
      <c r="AW81" s="23"/>
    </row>
    <row r="82" ht="15.75" customHeight="1">
      <c r="A82" s="18">
        <v>4.0</v>
      </c>
      <c r="B82" s="19">
        <v>3.0</v>
      </c>
      <c r="C82" s="19">
        <v>94.0</v>
      </c>
      <c r="D82" s="23"/>
      <c r="E82" s="18">
        <v>33.0</v>
      </c>
      <c r="F82" s="20" t="s">
        <v>353</v>
      </c>
      <c r="G82" s="21" t="s">
        <v>354</v>
      </c>
      <c r="H82" s="21" t="s">
        <v>354</v>
      </c>
      <c r="I82" s="22" t="s">
        <v>358</v>
      </c>
      <c r="J82" s="20" t="s">
        <v>52</v>
      </c>
      <c r="K82" s="20" t="s">
        <v>61</v>
      </c>
      <c r="L82" s="20" t="s">
        <v>314</v>
      </c>
      <c r="M82" s="40" t="s">
        <v>84</v>
      </c>
      <c r="N82" s="19">
        <v>2018.0</v>
      </c>
      <c r="O82" s="19">
        <v>3.0</v>
      </c>
      <c r="P82" s="25" t="s">
        <v>54</v>
      </c>
      <c r="Q82" s="34" t="s">
        <v>65</v>
      </c>
      <c r="R82" s="35" t="s">
        <v>66</v>
      </c>
      <c r="S82" s="56" t="s">
        <v>315</v>
      </c>
      <c r="T82" s="23"/>
      <c r="U82" s="23"/>
      <c r="V82" s="23"/>
      <c r="W82" s="23"/>
      <c r="X82" s="23"/>
      <c r="Y82" s="23"/>
      <c r="Z82" s="23"/>
      <c r="AA82" s="23"/>
      <c r="AB82" s="27"/>
      <c r="AC82" s="23"/>
      <c r="AD82" s="23"/>
      <c r="AE82" s="28">
        <v>0.0</v>
      </c>
      <c r="AF82" s="28">
        <v>0.0</v>
      </c>
      <c r="AG82" s="23"/>
      <c r="AH82" s="23"/>
      <c r="AI82" s="23"/>
      <c r="AJ82" s="37" t="s">
        <v>68</v>
      </c>
      <c r="AK82" s="23"/>
      <c r="AL82" s="23"/>
      <c r="AM82" s="38" t="s">
        <v>316</v>
      </c>
      <c r="AN82" s="28">
        <v>23.0</v>
      </c>
      <c r="AO82" s="27"/>
      <c r="AP82" s="27"/>
      <c r="AQ82" s="27"/>
      <c r="AR82" s="27"/>
      <c r="AS82" s="22" t="s">
        <v>227</v>
      </c>
      <c r="AT82" s="23"/>
      <c r="AU82" s="23"/>
      <c r="AV82" s="78" t="s">
        <v>356</v>
      </c>
      <c r="AW82" s="23"/>
    </row>
    <row r="83" ht="15.75" customHeight="1">
      <c r="A83" s="18">
        <v>4.0</v>
      </c>
      <c r="B83" s="19">
        <v>3.0</v>
      </c>
      <c r="C83" s="19">
        <v>95.0</v>
      </c>
      <c r="D83" s="23"/>
      <c r="E83" s="18">
        <v>33.0</v>
      </c>
      <c r="F83" s="20" t="s">
        <v>353</v>
      </c>
      <c r="G83" s="21" t="s">
        <v>354</v>
      </c>
      <c r="H83" s="21" t="s">
        <v>354</v>
      </c>
      <c r="I83" s="22" t="s">
        <v>359</v>
      </c>
      <c r="J83" s="31" t="s">
        <v>52</v>
      </c>
      <c r="K83" s="22" t="s">
        <v>61</v>
      </c>
      <c r="L83" s="20" t="s">
        <v>254</v>
      </c>
      <c r="M83" s="40" t="s">
        <v>84</v>
      </c>
      <c r="N83" s="19">
        <v>2022.0</v>
      </c>
      <c r="O83" s="19">
        <v>3.0</v>
      </c>
      <c r="P83" s="25" t="s">
        <v>54</v>
      </c>
      <c r="Q83" s="42" t="s">
        <v>93</v>
      </c>
      <c r="R83" s="35" t="s">
        <v>66</v>
      </c>
      <c r="S83" s="63" t="s">
        <v>255</v>
      </c>
      <c r="T83" s="23"/>
      <c r="U83" s="23"/>
      <c r="V83" s="23"/>
      <c r="W83" s="23"/>
      <c r="X83" s="23"/>
      <c r="Y83" s="23"/>
      <c r="Z83" s="23"/>
      <c r="AA83" s="23"/>
      <c r="AB83" s="27"/>
      <c r="AC83" s="23"/>
      <c r="AD83" s="23"/>
      <c r="AE83" s="28">
        <v>0.0</v>
      </c>
      <c r="AF83" s="28">
        <v>0.0</v>
      </c>
      <c r="AG83" s="23"/>
      <c r="AH83" s="23"/>
      <c r="AI83" s="23"/>
      <c r="AJ83" s="37" t="s">
        <v>68</v>
      </c>
      <c r="AK83" s="23"/>
      <c r="AL83" s="23"/>
      <c r="AM83" s="28">
        <v>0.0</v>
      </c>
      <c r="AN83" s="28">
        <v>990.0</v>
      </c>
      <c r="AO83" s="27"/>
      <c r="AP83" s="27"/>
      <c r="AQ83" s="27"/>
      <c r="AR83" s="27"/>
      <c r="AS83" s="22" t="s">
        <v>227</v>
      </c>
      <c r="AT83" s="23"/>
      <c r="AU83" s="23"/>
      <c r="AV83" s="78" t="s">
        <v>356</v>
      </c>
      <c r="AW83" s="23"/>
    </row>
    <row r="84" ht="15.75" customHeight="1">
      <c r="A84" s="18">
        <v>4.0</v>
      </c>
      <c r="B84" s="19">
        <v>2.0</v>
      </c>
      <c r="C84" s="19">
        <v>96.0</v>
      </c>
      <c r="D84" s="23"/>
      <c r="E84" s="18">
        <v>33.0</v>
      </c>
      <c r="F84" s="20" t="s">
        <v>353</v>
      </c>
      <c r="G84" s="21" t="s">
        <v>354</v>
      </c>
      <c r="H84" s="21" t="s">
        <v>354</v>
      </c>
      <c r="I84" s="22" t="s">
        <v>360</v>
      </c>
      <c r="J84" s="31" t="s">
        <v>52</v>
      </c>
      <c r="K84" s="22" t="s">
        <v>311</v>
      </c>
      <c r="L84" s="20" t="s">
        <v>268</v>
      </c>
      <c r="M84" s="40" t="s">
        <v>84</v>
      </c>
      <c r="N84" s="19">
        <v>2018.0</v>
      </c>
      <c r="O84" s="19">
        <v>3.0</v>
      </c>
      <c r="P84" s="26" t="s">
        <v>77</v>
      </c>
      <c r="Q84" s="34" t="s">
        <v>65</v>
      </c>
      <c r="R84" s="35" t="s">
        <v>66</v>
      </c>
      <c r="S84" s="56" t="s">
        <v>269</v>
      </c>
      <c r="T84" s="23"/>
      <c r="U84" s="23"/>
      <c r="V84" s="23"/>
      <c r="W84" s="23"/>
      <c r="X84" s="23"/>
      <c r="Y84" s="23"/>
      <c r="Z84" s="23"/>
      <c r="AA84" s="23"/>
      <c r="AB84" s="27"/>
      <c r="AC84" s="23"/>
      <c r="AD84" s="23"/>
      <c r="AE84" s="28">
        <v>0.0</v>
      </c>
      <c r="AF84" s="28">
        <v>0.0</v>
      </c>
      <c r="AG84" s="23"/>
      <c r="AH84" s="23"/>
      <c r="AI84" s="23"/>
      <c r="AJ84" s="37" t="s">
        <v>68</v>
      </c>
      <c r="AK84" s="23"/>
      <c r="AL84" s="23"/>
      <c r="AM84" s="28">
        <v>500.0</v>
      </c>
      <c r="AN84" s="28">
        <v>880.0</v>
      </c>
      <c r="AO84" s="27"/>
      <c r="AP84" s="27"/>
      <c r="AQ84" s="27"/>
      <c r="AR84" s="27"/>
      <c r="AS84" s="22" t="s">
        <v>227</v>
      </c>
      <c r="AT84" s="23"/>
      <c r="AU84" s="23"/>
      <c r="AV84" s="78" t="s">
        <v>356</v>
      </c>
      <c r="AW84" s="23"/>
    </row>
    <row r="85" ht="15.75" customHeight="1">
      <c r="A85" s="18">
        <v>4.0</v>
      </c>
      <c r="B85" s="19">
        <v>2.0</v>
      </c>
      <c r="C85" s="19">
        <v>97.0</v>
      </c>
      <c r="D85" s="23"/>
      <c r="E85" s="18">
        <v>33.0</v>
      </c>
      <c r="F85" s="20" t="s">
        <v>353</v>
      </c>
      <c r="G85" s="21" t="s">
        <v>354</v>
      </c>
      <c r="H85" s="21" t="s">
        <v>354</v>
      </c>
      <c r="I85" s="22" t="s">
        <v>361</v>
      </c>
      <c r="J85" s="31" t="s">
        <v>52</v>
      </c>
      <c r="K85" s="22" t="s">
        <v>61</v>
      </c>
      <c r="L85" s="20" t="s">
        <v>225</v>
      </c>
      <c r="M85" s="40" t="s">
        <v>84</v>
      </c>
      <c r="N85" s="19">
        <v>2022.0</v>
      </c>
      <c r="O85" s="19">
        <v>3.0</v>
      </c>
      <c r="P85" s="26" t="s">
        <v>77</v>
      </c>
      <c r="Q85" s="42" t="s">
        <v>93</v>
      </c>
      <c r="R85" s="35" t="s">
        <v>66</v>
      </c>
      <c r="S85" s="56" t="s">
        <v>226</v>
      </c>
      <c r="T85" s="23"/>
      <c r="U85" s="23"/>
      <c r="V85" s="23"/>
      <c r="W85" s="23"/>
      <c r="X85" s="23"/>
      <c r="Y85" s="23"/>
      <c r="Z85" s="23"/>
      <c r="AA85" s="23"/>
      <c r="AB85" s="27"/>
      <c r="AC85" s="23"/>
      <c r="AD85" s="23"/>
      <c r="AE85" s="28">
        <v>0.0</v>
      </c>
      <c r="AF85" s="28">
        <v>0.0</v>
      </c>
      <c r="AG85" s="23"/>
      <c r="AH85" s="23"/>
      <c r="AI85" s="23"/>
      <c r="AJ85" s="37" t="s">
        <v>68</v>
      </c>
      <c r="AK85" s="23"/>
      <c r="AL85" s="23"/>
      <c r="AM85" s="28">
        <v>30.0</v>
      </c>
      <c r="AN85" s="28">
        <v>231.0</v>
      </c>
      <c r="AO85" s="27"/>
      <c r="AP85" s="27"/>
      <c r="AQ85" s="27"/>
      <c r="AR85" s="27"/>
      <c r="AS85" s="22" t="s">
        <v>227</v>
      </c>
      <c r="AT85" s="23"/>
      <c r="AU85" s="23"/>
      <c r="AV85" s="78" t="s">
        <v>356</v>
      </c>
      <c r="AW85" s="23"/>
    </row>
    <row r="86" ht="15.75" customHeight="1">
      <c r="A86" s="18">
        <v>4.0</v>
      </c>
      <c r="B86" s="19">
        <v>3.0</v>
      </c>
      <c r="C86" s="19">
        <v>98.0</v>
      </c>
      <c r="D86" s="23"/>
      <c r="E86" s="29">
        <v>33.0</v>
      </c>
      <c r="F86" s="20" t="s">
        <v>362</v>
      </c>
      <c r="G86" s="44" t="s">
        <v>363</v>
      </c>
      <c r="H86" s="44" t="s">
        <v>363</v>
      </c>
      <c r="I86" s="22" t="s">
        <v>364</v>
      </c>
      <c r="J86" s="31" t="s">
        <v>52</v>
      </c>
      <c r="K86" s="22" t="s">
        <v>365</v>
      </c>
      <c r="L86" s="39" t="s">
        <v>232</v>
      </c>
      <c r="M86" s="57" t="s">
        <v>84</v>
      </c>
      <c r="N86" s="29">
        <v>2022.0</v>
      </c>
      <c r="O86" s="29">
        <v>2.0</v>
      </c>
      <c r="P86" s="25" t="s">
        <v>54</v>
      </c>
      <c r="Q86" s="48" t="s">
        <v>65</v>
      </c>
      <c r="R86" s="55" t="s">
        <v>66</v>
      </c>
      <c r="S86" s="37" t="s">
        <v>233</v>
      </c>
      <c r="T86" s="23"/>
      <c r="U86" s="58">
        <v>0.328606086</v>
      </c>
      <c r="V86" s="58">
        <v>0.657751646</v>
      </c>
      <c r="W86" s="58">
        <v>0.114861518</v>
      </c>
      <c r="X86" s="58">
        <v>0.917056001</v>
      </c>
      <c r="Y86" s="59">
        <v>0.117929</v>
      </c>
      <c r="Z86" s="59">
        <v>0.04078</v>
      </c>
      <c r="AA86" s="59">
        <v>0.341893</v>
      </c>
      <c r="AB86" s="27"/>
      <c r="AC86" s="23"/>
      <c r="AD86" s="23"/>
      <c r="AE86" s="23"/>
      <c r="AF86" s="23"/>
      <c r="AG86" s="23"/>
      <c r="AH86" s="23"/>
      <c r="AI86" s="23"/>
      <c r="AJ86" s="37" t="s">
        <v>68</v>
      </c>
      <c r="AK86" s="23"/>
      <c r="AL86" s="23"/>
      <c r="AM86" s="28">
        <v>0.0</v>
      </c>
      <c r="AN86" s="28">
        <v>16.5</v>
      </c>
      <c r="AO86" s="27"/>
      <c r="AP86" s="27"/>
      <c r="AQ86" s="27"/>
      <c r="AR86" s="27"/>
      <c r="AS86" s="41">
        <v>61.0</v>
      </c>
      <c r="AT86" s="23"/>
      <c r="AU86" s="23"/>
      <c r="AV86" s="23"/>
      <c r="AW86" s="23"/>
    </row>
    <row r="87" ht="15.75" customHeight="1">
      <c r="A87" s="18">
        <v>4.0</v>
      </c>
      <c r="B87" s="19">
        <v>3.0</v>
      </c>
      <c r="C87" s="19">
        <v>99.0</v>
      </c>
      <c r="D87" s="23"/>
      <c r="E87" s="18">
        <v>33.0</v>
      </c>
      <c r="F87" s="20" t="s">
        <v>362</v>
      </c>
      <c r="G87" s="21" t="s">
        <v>363</v>
      </c>
      <c r="H87" s="21" t="s">
        <v>363</v>
      </c>
      <c r="I87" s="22" t="s">
        <v>366</v>
      </c>
      <c r="J87" s="31" t="s">
        <v>52</v>
      </c>
      <c r="K87" s="22" t="s">
        <v>367</v>
      </c>
      <c r="L87" s="20" t="s">
        <v>123</v>
      </c>
      <c r="M87" s="32" t="s">
        <v>63</v>
      </c>
      <c r="N87" s="19">
        <v>2019.0</v>
      </c>
      <c r="O87" s="19">
        <v>3.0</v>
      </c>
      <c r="P87" s="25" t="s">
        <v>54</v>
      </c>
      <c r="Q87" s="34" t="s">
        <v>65</v>
      </c>
      <c r="R87" s="61" t="s">
        <v>238</v>
      </c>
      <c r="S87" s="62" t="s">
        <v>245</v>
      </c>
      <c r="T87" s="23"/>
      <c r="U87" s="23"/>
      <c r="V87" s="23"/>
      <c r="W87" s="23"/>
      <c r="X87" s="23"/>
      <c r="Y87" s="23"/>
      <c r="Z87" s="23"/>
      <c r="AA87" s="23"/>
      <c r="AB87" s="27"/>
      <c r="AC87" s="23"/>
      <c r="AD87" s="23"/>
      <c r="AE87" s="23"/>
      <c r="AF87" s="23"/>
      <c r="AG87" s="23"/>
      <c r="AH87" s="23"/>
      <c r="AI87" s="23"/>
      <c r="AJ87" s="29">
        <v>1.0</v>
      </c>
      <c r="AK87" s="23"/>
      <c r="AL87" s="23"/>
      <c r="AM87" s="28">
        <v>0.0</v>
      </c>
      <c r="AN87" s="38" t="s">
        <v>368</v>
      </c>
      <c r="AO87" s="27"/>
      <c r="AP87" s="27"/>
      <c r="AQ87" s="27"/>
      <c r="AR87" s="27"/>
      <c r="AS87" s="41">
        <v>61.0</v>
      </c>
      <c r="AT87" s="23"/>
      <c r="AU87" s="23"/>
      <c r="AV87" s="23"/>
      <c r="AW87" s="23"/>
    </row>
    <row r="88" ht="15.75" customHeight="1">
      <c r="A88" s="18">
        <v>4.0</v>
      </c>
      <c r="B88" s="19">
        <v>3.0</v>
      </c>
      <c r="C88" s="19">
        <v>100.0</v>
      </c>
      <c r="D88" s="23"/>
      <c r="E88" s="41">
        <v>33.0</v>
      </c>
      <c r="F88" s="8" t="s">
        <v>369</v>
      </c>
      <c r="G88" s="44" t="s">
        <v>370</v>
      </c>
      <c r="H88" s="44" t="s">
        <v>370</v>
      </c>
      <c r="I88" s="22" t="s">
        <v>371</v>
      </c>
      <c r="J88" s="31" t="s">
        <v>52</v>
      </c>
      <c r="K88" s="22" t="s">
        <v>365</v>
      </c>
      <c r="L88" s="39" t="s">
        <v>232</v>
      </c>
      <c r="M88" s="57" t="s">
        <v>84</v>
      </c>
      <c r="N88" s="29">
        <v>2022.0</v>
      </c>
      <c r="O88" s="29">
        <v>2.0</v>
      </c>
      <c r="P88" s="25" t="s">
        <v>54</v>
      </c>
      <c r="Q88" s="48" t="s">
        <v>65</v>
      </c>
      <c r="R88" s="35" t="s">
        <v>66</v>
      </c>
      <c r="S88" s="37" t="s">
        <v>233</v>
      </c>
      <c r="T88" s="23"/>
      <c r="U88" s="58">
        <v>0.465314353</v>
      </c>
      <c r="V88" s="58">
        <v>0.444499235</v>
      </c>
      <c r="W88" s="58">
        <v>0.22731847</v>
      </c>
      <c r="X88" s="58">
        <v>0.914193445</v>
      </c>
      <c r="Y88" s="59">
        <v>0.201515</v>
      </c>
      <c r="Z88" s="59">
        <v>0.095481</v>
      </c>
      <c r="AA88" s="59">
        <v>0.414695</v>
      </c>
      <c r="AB88" s="27"/>
      <c r="AC88" s="23"/>
      <c r="AD88" s="23"/>
      <c r="AE88" s="23"/>
      <c r="AF88" s="23"/>
      <c r="AG88" s="23"/>
      <c r="AH88" s="23"/>
      <c r="AI88" s="23"/>
      <c r="AJ88" s="29">
        <v>1.0</v>
      </c>
      <c r="AK88" s="23"/>
      <c r="AL88" s="23"/>
      <c r="AM88" s="28">
        <v>0.0</v>
      </c>
      <c r="AN88" s="28">
        <v>16.5</v>
      </c>
      <c r="AO88" s="27"/>
      <c r="AP88" s="27"/>
      <c r="AQ88" s="27"/>
      <c r="AR88" s="27"/>
      <c r="AS88" s="23"/>
      <c r="AT88" s="23"/>
      <c r="AU88" s="23"/>
      <c r="AV88" s="39" t="s">
        <v>71</v>
      </c>
      <c r="AW88" s="23"/>
    </row>
    <row r="89" ht="15.75" customHeight="1">
      <c r="A89" s="18">
        <v>4.0</v>
      </c>
      <c r="B89" s="19">
        <v>2.0</v>
      </c>
      <c r="C89" s="19">
        <v>101.0</v>
      </c>
      <c r="D89" s="23"/>
      <c r="E89" s="18">
        <v>33.0</v>
      </c>
      <c r="F89" s="20" t="s">
        <v>372</v>
      </c>
      <c r="G89" s="21" t="s">
        <v>373</v>
      </c>
      <c r="H89" s="21" t="s">
        <v>373</v>
      </c>
      <c r="I89" s="22" t="s">
        <v>374</v>
      </c>
      <c r="J89" s="31" t="s">
        <v>52</v>
      </c>
      <c r="K89" s="22" t="s">
        <v>367</v>
      </c>
      <c r="L89" s="20" t="s">
        <v>123</v>
      </c>
      <c r="M89" s="32" t="s">
        <v>63</v>
      </c>
      <c r="N89" s="19">
        <v>2019.0</v>
      </c>
      <c r="O89" s="19">
        <v>3.0</v>
      </c>
      <c r="P89" s="26" t="s">
        <v>77</v>
      </c>
      <c r="Q89" s="34" t="s">
        <v>65</v>
      </c>
      <c r="R89" s="61" t="s">
        <v>238</v>
      </c>
      <c r="S89" s="62" t="s">
        <v>245</v>
      </c>
      <c r="T89" s="23"/>
      <c r="U89" s="23"/>
      <c r="V89" s="23"/>
      <c r="W89" s="23"/>
      <c r="X89" s="23"/>
      <c r="Y89" s="23"/>
      <c r="Z89" s="23"/>
      <c r="AA89" s="23"/>
      <c r="AB89" s="27"/>
      <c r="AC89" s="23"/>
      <c r="AD89" s="23"/>
      <c r="AE89" s="23"/>
      <c r="AF89" s="23"/>
      <c r="AG89" s="23"/>
      <c r="AH89" s="23"/>
      <c r="AI89" s="23"/>
      <c r="AJ89" s="29">
        <v>1.0</v>
      </c>
      <c r="AK89" s="23"/>
      <c r="AL89" s="23"/>
      <c r="AM89" s="28">
        <v>0.0</v>
      </c>
      <c r="AN89" s="38" t="s">
        <v>368</v>
      </c>
      <c r="AO89" s="27"/>
      <c r="AP89" s="27"/>
      <c r="AQ89" s="27"/>
      <c r="AR89" s="27"/>
      <c r="AS89" s="22" t="s">
        <v>251</v>
      </c>
      <c r="AT89" s="23"/>
      <c r="AU89" s="23"/>
      <c r="AV89" s="23"/>
      <c r="AW89" s="23"/>
    </row>
    <row r="90" ht="15.75" customHeight="1">
      <c r="A90" s="18">
        <v>4.0</v>
      </c>
      <c r="B90" s="19">
        <v>1.0</v>
      </c>
      <c r="C90" s="19">
        <v>102.0</v>
      </c>
      <c r="D90" s="23"/>
      <c r="E90" s="18">
        <v>33.0</v>
      </c>
      <c r="F90" s="20" t="s">
        <v>375</v>
      </c>
      <c r="G90" s="21" t="s">
        <v>376</v>
      </c>
      <c r="H90" s="21" t="s">
        <v>376</v>
      </c>
      <c r="I90" s="22" t="s">
        <v>377</v>
      </c>
      <c r="J90" s="31" t="s">
        <v>52</v>
      </c>
      <c r="K90" s="22" t="s">
        <v>61</v>
      </c>
      <c r="L90" s="20" t="s">
        <v>254</v>
      </c>
      <c r="M90" s="40" t="s">
        <v>84</v>
      </c>
      <c r="N90" s="19">
        <v>2022.0</v>
      </c>
      <c r="O90" s="19">
        <v>3.0</v>
      </c>
      <c r="P90" s="33" t="s">
        <v>64</v>
      </c>
      <c r="Q90" s="42" t="s">
        <v>93</v>
      </c>
      <c r="R90" s="35" t="s">
        <v>66</v>
      </c>
      <c r="S90" s="63" t="s">
        <v>255</v>
      </c>
      <c r="T90" s="23"/>
      <c r="U90" s="23"/>
      <c r="V90" s="23"/>
      <c r="W90" s="23"/>
      <c r="X90" s="23"/>
      <c r="Y90" s="23"/>
      <c r="Z90" s="23"/>
      <c r="AA90" s="23"/>
      <c r="AB90" s="27"/>
      <c r="AC90" s="23"/>
      <c r="AD90" s="23"/>
      <c r="AE90" s="23"/>
      <c r="AF90" s="23"/>
      <c r="AG90" s="23"/>
      <c r="AH90" s="23"/>
      <c r="AI90" s="23"/>
      <c r="AJ90" s="29">
        <v>1.0</v>
      </c>
      <c r="AK90" s="23"/>
      <c r="AL90" s="23"/>
      <c r="AM90" s="28">
        <v>0.0</v>
      </c>
      <c r="AN90" s="28">
        <v>990.0</v>
      </c>
      <c r="AO90" s="27"/>
      <c r="AP90" s="27"/>
      <c r="AQ90" s="27"/>
      <c r="AR90" s="27"/>
      <c r="AS90" s="22" t="s">
        <v>251</v>
      </c>
      <c r="AT90" s="23"/>
      <c r="AU90" s="23"/>
      <c r="AV90" s="23"/>
      <c r="AW90" s="23"/>
    </row>
    <row r="91" ht="15.75" customHeight="1">
      <c r="A91" s="18">
        <v>4.0</v>
      </c>
      <c r="B91" s="19">
        <v>3.0</v>
      </c>
      <c r="C91" s="19">
        <v>103.0</v>
      </c>
      <c r="D91" s="23"/>
      <c r="E91" s="18">
        <v>33.0</v>
      </c>
      <c r="F91" s="20" t="s">
        <v>375</v>
      </c>
      <c r="G91" s="21" t="s">
        <v>376</v>
      </c>
      <c r="H91" s="21" t="s">
        <v>376</v>
      </c>
      <c r="I91" s="22" t="s">
        <v>378</v>
      </c>
      <c r="J91" s="31" t="s">
        <v>52</v>
      </c>
      <c r="K91" s="22" t="s">
        <v>367</v>
      </c>
      <c r="L91" s="20" t="s">
        <v>272</v>
      </c>
      <c r="M91" s="40" t="s">
        <v>84</v>
      </c>
      <c r="N91" s="29">
        <v>2018.0</v>
      </c>
      <c r="O91" s="19">
        <v>3.0</v>
      </c>
      <c r="P91" s="25" t="s">
        <v>54</v>
      </c>
      <c r="Q91" s="34" t="s">
        <v>65</v>
      </c>
      <c r="R91" s="35" t="s">
        <v>66</v>
      </c>
      <c r="S91" s="56" t="s">
        <v>273</v>
      </c>
      <c r="T91" s="23"/>
      <c r="U91" s="23"/>
      <c r="V91" s="23"/>
      <c r="W91" s="23"/>
      <c r="X91" s="23"/>
      <c r="Y91" s="23"/>
      <c r="Z91" s="23"/>
      <c r="AA91" s="23"/>
      <c r="AB91" s="27"/>
      <c r="AC91" s="23"/>
      <c r="AD91" s="23"/>
      <c r="AE91" s="23"/>
      <c r="AF91" s="23"/>
      <c r="AG91" s="23"/>
      <c r="AH91" s="23"/>
      <c r="AI91" s="23"/>
      <c r="AJ91" s="37" t="s">
        <v>68</v>
      </c>
      <c r="AK91" s="23"/>
      <c r="AL91" s="23"/>
      <c r="AM91" s="28">
        <v>0.0</v>
      </c>
      <c r="AN91" s="28">
        <v>0.0</v>
      </c>
      <c r="AO91" s="27"/>
      <c r="AP91" s="27"/>
      <c r="AQ91" s="27"/>
      <c r="AR91" s="27"/>
      <c r="AS91" s="22" t="s">
        <v>251</v>
      </c>
      <c r="AT91" s="23"/>
      <c r="AU91" s="23"/>
      <c r="AV91" s="23"/>
      <c r="AW91" s="23"/>
    </row>
    <row r="92" ht="15.75" customHeight="1">
      <c r="A92" s="18">
        <v>4.0</v>
      </c>
      <c r="B92" s="19">
        <v>1.0</v>
      </c>
      <c r="C92" s="19">
        <v>104.0</v>
      </c>
      <c r="D92" s="23"/>
      <c r="E92" s="18">
        <v>33.0</v>
      </c>
      <c r="F92" s="20" t="s">
        <v>379</v>
      </c>
      <c r="G92" s="21" t="s">
        <v>380</v>
      </c>
      <c r="H92" s="21" t="s">
        <v>380</v>
      </c>
      <c r="I92" s="22" t="s">
        <v>381</v>
      </c>
      <c r="J92" s="31" t="s">
        <v>52</v>
      </c>
      <c r="K92" s="22" t="s">
        <v>61</v>
      </c>
      <c r="L92" s="20" t="s">
        <v>254</v>
      </c>
      <c r="M92" s="40" t="s">
        <v>84</v>
      </c>
      <c r="N92" s="19">
        <v>2022.0</v>
      </c>
      <c r="O92" s="19">
        <v>3.0</v>
      </c>
      <c r="P92" s="33" t="s">
        <v>64</v>
      </c>
      <c r="Q92" s="42" t="s">
        <v>93</v>
      </c>
      <c r="R92" s="35" t="s">
        <v>66</v>
      </c>
      <c r="S92" s="63" t="s">
        <v>255</v>
      </c>
      <c r="T92" s="23"/>
      <c r="U92" s="23"/>
      <c r="V92" s="23"/>
      <c r="W92" s="23"/>
      <c r="X92" s="23"/>
      <c r="Y92" s="23"/>
      <c r="Z92" s="23"/>
      <c r="AA92" s="23"/>
      <c r="AB92" s="27"/>
      <c r="AC92" s="23"/>
      <c r="AD92" s="23"/>
      <c r="AE92" s="23"/>
      <c r="AF92" s="23"/>
      <c r="AG92" s="23"/>
      <c r="AH92" s="23"/>
      <c r="AI92" s="23"/>
      <c r="AJ92" s="29">
        <v>1.0</v>
      </c>
      <c r="AK92" s="23"/>
      <c r="AL92" s="23"/>
      <c r="AM92" s="28">
        <v>0.0</v>
      </c>
      <c r="AN92" s="28">
        <v>990.0</v>
      </c>
      <c r="AO92" s="27"/>
      <c r="AP92" s="27"/>
      <c r="AQ92" s="27"/>
      <c r="AR92" s="27"/>
      <c r="AS92" s="22" t="s">
        <v>281</v>
      </c>
      <c r="AT92" s="23"/>
      <c r="AU92" s="23"/>
      <c r="AV92" s="23"/>
      <c r="AW92" s="23"/>
    </row>
    <row r="93" ht="15.75" customHeight="1">
      <c r="A93" s="18">
        <v>4.0</v>
      </c>
      <c r="B93" s="19">
        <v>3.0</v>
      </c>
      <c r="C93" s="19">
        <v>105.0</v>
      </c>
      <c r="D93" s="23"/>
      <c r="E93" s="18">
        <v>33.0</v>
      </c>
      <c r="F93" s="20" t="s">
        <v>379</v>
      </c>
      <c r="G93" s="21" t="s">
        <v>380</v>
      </c>
      <c r="H93" s="21" t="s">
        <v>380</v>
      </c>
      <c r="I93" s="22" t="s">
        <v>382</v>
      </c>
      <c r="J93" s="31" t="s">
        <v>52</v>
      </c>
      <c r="K93" s="22" t="s">
        <v>61</v>
      </c>
      <c r="L93" s="20" t="s">
        <v>83</v>
      </c>
      <c r="M93" s="40" t="s">
        <v>84</v>
      </c>
      <c r="N93" s="19">
        <v>2018.0</v>
      </c>
      <c r="O93" s="19">
        <v>3.0</v>
      </c>
      <c r="P93" s="25" t="s">
        <v>54</v>
      </c>
      <c r="Q93" s="34" t="s">
        <v>65</v>
      </c>
      <c r="R93" s="35" t="s">
        <v>66</v>
      </c>
      <c r="S93" s="56" t="s">
        <v>257</v>
      </c>
      <c r="T93" s="23"/>
      <c r="U93" s="23"/>
      <c r="V93" s="23"/>
      <c r="W93" s="23"/>
      <c r="X93" s="23"/>
      <c r="Y93" s="23"/>
      <c r="Z93" s="23"/>
      <c r="AA93" s="23"/>
      <c r="AB93" s="27"/>
      <c r="AC93" s="23"/>
      <c r="AD93" s="23"/>
      <c r="AE93" s="23"/>
      <c r="AF93" s="23"/>
      <c r="AG93" s="23"/>
      <c r="AH93" s="23"/>
      <c r="AI93" s="23"/>
      <c r="AJ93" s="37" t="s">
        <v>68</v>
      </c>
      <c r="AK93" s="23"/>
      <c r="AL93" s="23"/>
      <c r="AM93" s="28">
        <v>0.0</v>
      </c>
      <c r="AN93" s="38" t="s">
        <v>86</v>
      </c>
      <c r="AO93" s="27"/>
      <c r="AP93" s="27"/>
      <c r="AQ93" s="27"/>
      <c r="AR93" s="27"/>
      <c r="AS93" s="22" t="s">
        <v>281</v>
      </c>
      <c r="AT93" s="23"/>
      <c r="AU93" s="23"/>
      <c r="AV93" s="23"/>
      <c r="AW93" s="23"/>
    </row>
    <row r="94" ht="15.75" customHeight="1">
      <c r="A94" s="18">
        <v>4.0</v>
      </c>
      <c r="B94" s="19">
        <v>3.0</v>
      </c>
      <c r="C94" s="19">
        <v>106.0</v>
      </c>
      <c r="D94" s="23"/>
      <c r="E94" s="18">
        <v>33.0</v>
      </c>
      <c r="F94" s="20" t="s">
        <v>379</v>
      </c>
      <c r="G94" s="21" t="s">
        <v>380</v>
      </c>
      <c r="H94" s="21" t="s">
        <v>380</v>
      </c>
      <c r="I94" s="22" t="s">
        <v>383</v>
      </c>
      <c r="J94" s="31" t="s">
        <v>52</v>
      </c>
      <c r="K94" s="22" t="s">
        <v>365</v>
      </c>
      <c r="L94" s="20" t="s">
        <v>268</v>
      </c>
      <c r="M94" s="40" t="s">
        <v>84</v>
      </c>
      <c r="N94" s="19">
        <v>2018.0</v>
      </c>
      <c r="O94" s="19">
        <v>3.0</v>
      </c>
      <c r="P94" s="25" t="s">
        <v>54</v>
      </c>
      <c r="Q94" s="34" t="s">
        <v>65</v>
      </c>
      <c r="R94" s="35" t="s">
        <v>66</v>
      </c>
      <c r="S94" s="56" t="s">
        <v>269</v>
      </c>
      <c r="T94" s="23"/>
      <c r="U94" s="23"/>
      <c r="V94" s="23"/>
      <c r="W94" s="23"/>
      <c r="X94" s="23"/>
      <c r="Y94" s="23"/>
      <c r="Z94" s="23"/>
      <c r="AA94" s="23"/>
      <c r="AB94" s="27"/>
      <c r="AC94" s="23"/>
      <c r="AD94" s="23"/>
      <c r="AE94" s="23"/>
      <c r="AF94" s="23"/>
      <c r="AG94" s="23"/>
      <c r="AH94" s="23"/>
      <c r="AI94" s="23"/>
      <c r="AJ94" s="37" t="s">
        <v>68</v>
      </c>
      <c r="AK94" s="23"/>
      <c r="AL94" s="23"/>
      <c r="AM94" s="28">
        <v>0.0</v>
      </c>
      <c r="AN94" s="28">
        <v>335.0</v>
      </c>
      <c r="AO94" s="27"/>
      <c r="AP94" s="27"/>
      <c r="AQ94" s="27"/>
      <c r="AR94" s="27"/>
      <c r="AS94" s="22" t="s">
        <v>281</v>
      </c>
      <c r="AT94" s="23"/>
      <c r="AU94" s="23"/>
      <c r="AV94" s="23"/>
      <c r="AW94" s="23"/>
    </row>
    <row r="95" ht="15.75" customHeight="1">
      <c r="A95" s="18">
        <v>4.0</v>
      </c>
      <c r="B95" s="19">
        <v>3.0</v>
      </c>
      <c r="C95" s="19">
        <v>107.0</v>
      </c>
      <c r="D95" s="23"/>
      <c r="E95" s="18">
        <v>33.0</v>
      </c>
      <c r="F95" s="20" t="s">
        <v>379</v>
      </c>
      <c r="G95" s="21" t="s">
        <v>380</v>
      </c>
      <c r="H95" s="21" t="s">
        <v>380</v>
      </c>
      <c r="I95" s="22" t="s">
        <v>384</v>
      </c>
      <c r="J95" s="31" t="s">
        <v>52</v>
      </c>
      <c r="K95" s="22" t="s">
        <v>367</v>
      </c>
      <c r="L95" s="20" t="s">
        <v>249</v>
      </c>
      <c r="M95" s="57" t="s">
        <v>84</v>
      </c>
      <c r="N95" s="19">
        <v>2016.0</v>
      </c>
      <c r="O95" s="19">
        <v>3.0</v>
      </c>
      <c r="P95" s="49" t="s">
        <v>54</v>
      </c>
      <c r="Q95" s="34" t="s">
        <v>65</v>
      </c>
      <c r="R95" s="35" t="s">
        <v>66</v>
      </c>
      <c r="S95" s="36" t="s">
        <v>250</v>
      </c>
      <c r="T95" s="23"/>
      <c r="U95" s="23"/>
      <c r="V95" s="23"/>
      <c r="W95" s="23"/>
      <c r="X95" s="23"/>
      <c r="Y95" s="23"/>
      <c r="Z95" s="23"/>
      <c r="AA95" s="23"/>
      <c r="AB95" s="27"/>
      <c r="AC95" s="23"/>
      <c r="AD95" s="23"/>
      <c r="AE95" s="23"/>
      <c r="AF95" s="23"/>
      <c r="AG95" s="23"/>
      <c r="AH95" s="23"/>
      <c r="AI95" s="23"/>
      <c r="AJ95" s="37" t="s">
        <v>68</v>
      </c>
      <c r="AK95" s="23"/>
      <c r="AL95" s="23"/>
      <c r="AM95" s="28">
        <v>0.0</v>
      </c>
      <c r="AN95" s="28">
        <v>0.0</v>
      </c>
      <c r="AO95" s="27"/>
      <c r="AP95" s="27"/>
      <c r="AQ95" s="27"/>
      <c r="AR95" s="27"/>
      <c r="AS95" s="22" t="s">
        <v>281</v>
      </c>
      <c r="AT95" s="23"/>
      <c r="AU95" s="23"/>
      <c r="AV95" s="23"/>
      <c r="AW95" s="23"/>
    </row>
    <row r="96" ht="15.75" customHeight="1">
      <c r="A96" s="18">
        <v>4.0</v>
      </c>
      <c r="B96" s="19">
        <v>2.0</v>
      </c>
      <c r="C96" s="19">
        <v>108.0</v>
      </c>
      <c r="D96" s="23"/>
      <c r="E96" s="18">
        <v>33.0</v>
      </c>
      <c r="F96" s="20" t="s">
        <v>379</v>
      </c>
      <c r="G96" s="21" t="s">
        <v>380</v>
      </c>
      <c r="H96" s="21" t="s">
        <v>380</v>
      </c>
      <c r="I96" s="22" t="s">
        <v>385</v>
      </c>
      <c r="J96" s="31" t="s">
        <v>52</v>
      </c>
      <c r="K96" s="22" t="s">
        <v>367</v>
      </c>
      <c r="L96" s="20" t="s">
        <v>272</v>
      </c>
      <c r="M96" s="40" t="s">
        <v>84</v>
      </c>
      <c r="N96" s="29">
        <v>2018.0</v>
      </c>
      <c r="O96" s="19">
        <v>3.0</v>
      </c>
      <c r="P96" s="26" t="s">
        <v>77</v>
      </c>
      <c r="Q96" s="34" t="s">
        <v>65</v>
      </c>
      <c r="R96" s="35" t="s">
        <v>66</v>
      </c>
      <c r="S96" s="56" t="s">
        <v>273</v>
      </c>
      <c r="T96" s="23"/>
      <c r="U96" s="23"/>
      <c r="V96" s="23"/>
      <c r="W96" s="23"/>
      <c r="X96" s="23"/>
      <c r="Y96" s="23"/>
      <c r="Z96" s="23"/>
      <c r="AA96" s="23"/>
      <c r="AB96" s="27"/>
      <c r="AC96" s="23"/>
      <c r="AD96" s="23"/>
      <c r="AE96" s="23"/>
      <c r="AF96" s="23"/>
      <c r="AG96" s="23"/>
      <c r="AH96" s="23"/>
      <c r="AI96" s="23"/>
      <c r="AJ96" s="37" t="s">
        <v>68</v>
      </c>
      <c r="AK96" s="23"/>
      <c r="AL96" s="23"/>
      <c r="AM96" s="28">
        <v>0.0</v>
      </c>
      <c r="AN96" s="28">
        <v>0.0</v>
      </c>
      <c r="AO96" s="27"/>
      <c r="AP96" s="27"/>
      <c r="AQ96" s="27"/>
      <c r="AR96" s="27"/>
      <c r="AS96" s="22" t="s">
        <v>281</v>
      </c>
      <c r="AT96" s="23"/>
      <c r="AU96" s="23"/>
      <c r="AV96" s="23"/>
      <c r="AW96" s="23"/>
    </row>
    <row r="97" ht="15.75" customHeight="1">
      <c r="A97" s="18">
        <v>4.0</v>
      </c>
      <c r="B97" s="19">
        <v>2.0</v>
      </c>
      <c r="C97" s="19">
        <v>109.0</v>
      </c>
      <c r="D97" s="23"/>
      <c r="E97" s="18">
        <v>33.0</v>
      </c>
      <c r="F97" s="20" t="s">
        <v>379</v>
      </c>
      <c r="G97" s="21" t="s">
        <v>380</v>
      </c>
      <c r="H97" s="21" t="s">
        <v>380</v>
      </c>
      <c r="I97" s="22" t="s">
        <v>386</v>
      </c>
      <c r="J97" s="31" t="s">
        <v>52</v>
      </c>
      <c r="K97" s="22" t="s">
        <v>61</v>
      </c>
      <c r="L97" s="20" t="s">
        <v>314</v>
      </c>
      <c r="M97" s="57" t="s">
        <v>84</v>
      </c>
      <c r="N97" s="19">
        <v>2018.0</v>
      </c>
      <c r="O97" s="19">
        <v>3.0</v>
      </c>
      <c r="P97" s="72" t="s">
        <v>77</v>
      </c>
      <c r="Q97" s="34" t="s">
        <v>65</v>
      </c>
      <c r="R97" s="35" t="s">
        <v>66</v>
      </c>
      <c r="S97" s="56" t="s">
        <v>315</v>
      </c>
      <c r="T97" s="23"/>
      <c r="U97" s="23"/>
      <c r="V97" s="23"/>
      <c r="W97" s="23"/>
      <c r="X97" s="23"/>
      <c r="Y97" s="23"/>
      <c r="Z97" s="23"/>
      <c r="AA97" s="23"/>
      <c r="AB97" s="27"/>
      <c r="AC97" s="23"/>
      <c r="AD97" s="23"/>
      <c r="AE97" s="23"/>
      <c r="AF97" s="23"/>
      <c r="AG97" s="23"/>
      <c r="AH97" s="23"/>
      <c r="AI97" s="23"/>
      <c r="AJ97" s="37" t="s">
        <v>68</v>
      </c>
      <c r="AK97" s="23"/>
      <c r="AL97" s="23"/>
      <c r="AM97" s="38" t="s">
        <v>316</v>
      </c>
      <c r="AN97" s="28">
        <v>23.0</v>
      </c>
      <c r="AO97" s="27"/>
      <c r="AP97" s="27"/>
      <c r="AQ97" s="27"/>
      <c r="AR97" s="27"/>
      <c r="AS97" s="22" t="s">
        <v>281</v>
      </c>
      <c r="AT97" s="23"/>
      <c r="AU97" s="23"/>
      <c r="AV97" s="23"/>
      <c r="AW97" s="23"/>
    </row>
    <row r="98" ht="15.75" customHeight="1">
      <c r="A98" s="18">
        <v>4.0</v>
      </c>
      <c r="B98" s="19">
        <v>2.0</v>
      </c>
      <c r="C98" s="19">
        <v>110.0</v>
      </c>
      <c r="D98" s="23"/>
      <c r="E98" s="18">
        <v>33.0</v>
      </c>
      <c r="F98" s="20" t="s">
        <v>379</v>
      </c>
      <c r="G98" s="21" t="s">
        <v>380</v>
      </c>
      <c r="H98" s="21" t="s">
        <v>380</v>
      </c>
      <c r="I98" s="22" t="s">
        <v>387</v>
      </c>
      <c r="J98" s="31" t="s">
        <v>52</v>
      </c>
      <c r="K98" s="22" t="s">
        <v>61</v>
      </c>
      <c r="L98" s="20" t="s">
        <v>225</v>
      </c>
      <c r="M98" s="40" t="s">
        <v>84</v>
      </c>
      <c r="N98" s="19">
        <v>2022.0</v>
      </c>
      <c r="O98" s="19">
        <v>3.0</v>
      </c>
      <c r="P98" s="26" t="s">
        <v>77</v>
      </c>
      <c r="Q98" s="42" t="s">
        <v>93</v>
      </c>
      <c r="R98" s="35" t="s">
        <v>66</v>
      </c>
      <c r="S98" s="56" t="s">
        <v>226</v>
      </c>
      <c r="T98" s="23"/>
      <c r="U98" s="23"/>
      <c r="V98" s="23"/>
      <c r="W98" s="23"/>
      <c r="X98" s="23"/>
      <c r="Y98" s="23"/>
      <c r="Z98" s="23"/>
      <c r="AA98" s="23"/>
      <c r="AB98" s="27"/>
      <c r="AC98" s="23"/>
      <c r="AD98" s="23"/>
      <c r="AE98" s="23"/>
      <c r="AF98" s="23"/>
      <c r="AG98" s="23"/>
      <c r="AH98" s="23"/>
      <c r="AI98" s="23"/>
      <c r="AJ98" s="37" t="s">
        <v>68</v>
      </c>
      <c r="AK98" s="23"/>
      <c r="AL98" s="23"/>
      <c r="AM98" s="28">
        <v>30.0</v>
      </c>
      <c r="AN98" s="28">
        <v>231.0</v>
      </c>
      <c r="AO98" s="27"/>
      <c r="AP98" s="27"/>
      <c r="AQ98" s="27"/>
      <c r="AR98" s="27"/>
      <c r="AS98" s="22" t="s">
        <v>281</v>
      </c>
      <c r="AT98" s="23"/>
      <c r="AU98" s="23"/>
      <c r="AV98" s="23"/>
      <c r="AW98" s="23"/>
    </row>
    <row r="99" ht="15.75" customHeight="1">
      <c r="A99" s="18">
        <v>4.0</v>
      </c>
      <c r="B99" s="19">
        <v>3.0</v>
      </c>
      <c r="C99" s="19">
        <v>111.0</v>
      </c>
      <c r="D99" s="23"/>
      <c r="E99" s="18">
        <v>33.0</v>
      </c>
      <c r="F99" s="20" t="s">
        <v>388</v>
      </c>
      <c r="G99" s="21" t="s">
        <v>389</v>
      </c>
      <c r="H99" s="21" t="s">
        <v>389</v>
      </c>
      <c r="I99" s="22" t="s">
        <v>390</v>
      </c>
      <c r="J99" s="31" t="s">
        <v>52</v>
      </c>
      <c r="K99" s="22" t="s">
        <v>367</v>
      </c>
      <c r="L99" s="20" t="s">
        <v>123</v>
      </c>
      <c r="M99" s="32" t="s">
        <v>63</v>
      </c>
      <c r="N99" s="19">
        <v>2019.0</v>
      </c>
      <c r="O99" s="19">
        <v>3.0</v>
      </c>
      <c r="P99" s="25" t="s">
        <v>54</v>
      </c>
      <c r="Q99" s="34" t="s">
        <v>65</v>
      </c>
      <c r="R99" s="61" t="s">
        <v>238</v>
      </c>
      <c r="S99" s="62" t="s">
        <v>245</v>
      </c>
      <c r="T99" s="23"/>
      <c r="U99" s="23"/>
      <c r="V99" s="23"/>
      <c r="W99" s="23"/>
      <c r="X99" s="23"/>
      <c r="Y99" s="23"/>
      <c r="Z99" s="23"/>
      <c r="AA99" s="23"/>
      <c r="AB99" s="27"/>
      <c r="AC99" s="23"/>
      <c r="AD99" s="23"/>
      <c r="AE99" s="23"/>
      <c r="AF99" s="23"/>
      <c r="AG99" s="23"/>
      <c r="AH99" s="23"/>
      <c r="AI99" s="23"/>
      <c r="AJ99" s="29">
        <v>1.0</v>
      </c>
      <c r="AK99" s="23"/>
      <c r="AL99" s="23"/>
      <c r="AM99" s="28">
        <v>0.0</v>
      </c>
      <c r="AN99" s="38" t="s">
        <v>368</v>
      </c>
      <c r="AO99" s="27"/>
      <c r="AP99" s="27"/>
      <c r="AQ99" s="27"/>
      <c r="AR99" s="27"/>
      <c r="AS99" s="22" t="s">
        <v>181</v>
      </c>
      <c r="AT99" s="23"/>
      <c r="AU99" s="23"/>
      <c r="AV99" s="23"/>
      <c r="AW99" s="23"/>
    </row>
    <row r="100" ht="15.75" customHeight="1">
      <c r="A100" s="18">
        <v>4.0</v>
      </c>
      <c r="B100" s="19">
        <v>3.0</v>
      </c>
      <c r="C100" s="19">
        <v>112.0</v>
      </c>
      <c r="D100" s="23"/>
      <c r="E100" s="18">
        <v>33.0</v>
      </c>
      <c r="F100" s="20" t="s">
        <v>391</v>
      </c>
      <c r="G100" s="21" t="s">
        <v>392</v>
      </c>
      <c r="H100" s="79" t="s">
        <v>393</v>
      </c>
      <c r="I100" s="22" t="s">
        <v>394</v>
      </c>
      <c r="J100" s="31" t="s">
        <v>52</v>
      </c>
      <c r="K100" s="22" t="s">
        <v>367</v>
      </c>
      <c r="L100" s="20" t="s">
        <v>123</v>
      </c>
      <c r="M100" s="32" t="s">
        <v>63</v>
      </c>
      <c r="N100" s="19">
        <v>2019.0</v>
      </c>
      <c r="O100" s="19">
        <v>3.0</v>
      </c>
      <c r="P100" s="25" t="s">
        <v>54</v>
      </c>
      <c r="Q100" s="34" t="s">
        <v>65</v>
      </c>
      <c r="R100" s="61" t="s">
        <v>238</v>
      </c>
      <c r="S100" s="62" t="s">
        <v>245</v>
      </c>
      <c r="T100" s="23"/>
      <c r="U100" s="23"/>
      <c r="V100" s="23"/>
      <c r="W100" s="23"/>
      <c r="X100" s="23"/>
      <c r="Y100" s="23"/>
      <c r="Z100" s="23"/>
      <c r="AA100" s="23"/>
      <c r="AB100" s="27"/>
      <c r="AC100" s="23"/>
      <c r="AD100" s="23"/>
      <c r="AE100" s="23"/>
      <c r="AF100" s="23"/>
      <c r="AG100" s="23"/>
      <c r="AH100" s="23"/>
      <c r="AI100" s="23"/>
      <c r="AJ100" s="29">
        <v>1.0</v>
      </c>
      <c r="AK100" s="23"/>
      <c r="AL100" s="23"/>
      <c r="AM100" s="28">
        <v>0.0</v>
      </c>
      <c r="AN100" s="38" t="s">
        <v>368</v>
      </c>
      <c r="AO100" s="27"/>
      <c r="AP100" s="27"/>
      <c r="AQ100" s="27"/>
      <c r="AR100" s="27"/>
      <c r="AS100" s="41">
        <v>61.0</v>
      </c>
      <c r="AT100" s="23"/>
      <c r="AU100" s="23"/>
      <c r="AV100" s="23"/>
      <c r="AW100" s="23"/>
    </row>
    <row r="101" ht="15.75" customHeight="1">
      <c r="A101" s="18">
        <v>4.0</v>
      </c>
      <c r="B101" s="19">
        <v>1.0</v>
      </c>
      <c r="C101" s="19">
        <v>113.0</v>
      </c>
      <c r="D101" s="23"/>
      <c r="E101" s="18">
        <v>33.0</v>
      </c>
      <c r="F101" s="20" t="s">
        <v>395</v>
      </c>
      <c r="G101" s="21" t="s">
        <v>396</v>
      </c>
      <c r="H101" s="21" t="s">
        <v>396</v>
      </c>
      <c r="I101" s="22" t="s">
        <v>397</v>
      </c>
      <c r="J101" s="31" t="s">
        <v>52</v>
      </c>
      <c r="K101" s="22" t="s">
        <v>367</v>
      </c>
      <c r="L101" s="20" t="s">
        <v>398</v>
      </c>
      <c r="M101" s="80" t="s">
        <v>399</v>
      </c>
      <c r="N101" s="19">
        <v>2020.0</v>
      </c>
      <c r="O101" s="19">
        <v>1.0</v>
      </c>
      <c r="P101" s="33" t="s">
        <v>64</v>
      </c>
      <c r="Q101" s="26" t="s">
        <v>55</v>
      </c>
      <c r="R101" s="61" t="s">
        <v>238</v>
      </c>
      <c r="S101" s="81" t="s">
        <v>5077</v>
      </c>
      <c r="T101" s="23"/>
      <c r="U101" s="23"/>
      <c r="V101" s="23"/>
      <c r="W101" s="23"/>
      <c r="X101" s="23"/>
      <c r="Y101" s="23"/>
      <c r="Z101" s="23"/>
      <c r="AA101" s="23"/>
      <c r="AB101" s="27"/>
      <c r="AC101" s="23"/>
      <c r="AD101" s="23"/>
      <c r="AE101" s="23"/>
      <c r="AF101" s="23"/>
      <c r="AG101" s="23"/>
      <c r="AH101" s="23"/>
      <c r="AI101" s="23"/>
      <c r="AJ101" s="29">
        <v>1.0</v>
      </c>
      <c r="AK101" s="23"/>
      <c r="AL101" s="23"/>
      <c r="AM101" s="28">
        <v>0.0</v>
      </c>
      <c r="AN101" s="38" t="s">
        <v>401</v>
      </c>
      <c r="AO101" s="27"/>
      <c r="AP101" s="27"/>
      <c r="AQ101" s="27"/>
      <c r="AR101" s="27"/>
      <c r="AS101" s="41">
        <v>51.0</v>
      </c>
      <c r="AT101" s="23"/>
      <c r="AU101" s="23"/>
      <c r="AV101" s="23"/>
      <c r="AW101" s="23"/>
    </row>
    <row r="102" ht="15.75" customHeight="1">
      <c r="A102" s="18">
        <v>4.0</v>
      </c>
      <c r="B102" s="19">
        <v>3.0</v>
      </c>
      <c r="C102" s="19">
        <v>114.0</v>
      </c>
      <c r="D102" s="23"/>
      <c r="E102" s="18">
        <v>33.0</v>
      </c>
      <c r="F102" s="20" t="s">
        <v>395</v>
      </c>
      <c r="G102" s="21" t="s">
        <v>396</v>
      </c>
      <c r="H102" s="21" t="s">
        <v>396</v>
      </c>
      <c r="I102" s="22" t="s">
        <v>402</v>
      </c>
      <c r="J102" s="31" t="s">
        <v>52</v>
      </c>
      <c r="K102" s="22" t="s">
        <v>367</v>
      </c>
      <c r="L102" s="20" t="s">
        <v>123</v>
      </c>
      <c r="M102" s="32" t="s">
        <v>63</v>
      </c>
      <c r="N102" s="19">
        <v>2020.0</v>
      </c>
      <c r="O102" s="19">
        <v>3.0</v>
      </c>
      <c r="P102" s="25" t="s">
        <v>54</v>
      </c>
      <c r="Q102" s="34" t="s">
        <v>65</v>
      </c>
      <c r="R102" s="61" t="s">
        <v>238</v>
      </c>
      <c r="S102" s="52" t="s">
        <v>5078</v>
      </c>
      <c r="T102" s="23"/>
      <c r="U102" s="23"/>
      <c r="V102" s="23"/>
      <c r="W102" s="23"/>
      <c r="X102" s="23"/>
      <c r="Y102" s="23"/>
      <c r="Z102" s="23"/>
      <c r="AA102" s="23"/>
      <c r="AB102" s="27"/>
      <c r="AC102" s="23"/>
      <c r="AD102" s="23"/>
      <c r="AE102" s="23"/>
      <c r="AF102" s="23"/>
      <c r="AG102" s="23"/>
      <c r="AH102" s="23"/>
      <c r="AI102" s="23"/>
      <c r="AJ102" s="37" t="s">
        <v>68</v>
      </c>
      <c r="AK102" s="23"/>
      <c r="AL102" s="23"/>
      <c r="AM102" s="28">
        <v>0.0</v>
      </c>
      <c r="AN102" s="38" t="s">
        <v>368</v>
      </c>
      <c r="AO102" s="27"/>
      <c r="AP102" s="27"/>
      <c r="AQ102" s="27"/>
      <c r="AR102" s="27"/>
      <c r="AS102" s="41">
        <v>51.0</v>
      </c>
      <c r="AT102" s="23"/>
      <c r="AU102" s="23"/>
      <c r="AV102" s="23"/>
      <c r="AW102" s="23"/>
    </row>
    <row r="103" ht="15.75" customHeight="1">
      <c r="A103" s="18">
        <v>4.0</v>
      </c>
      <c r="B103" s="19">
        <v>2.0</v>
      </c>
      <c r="C103" s="19">
        <v>115.0</v>
      </c>
      <c r="D103" s="23"/>
      <c r="E103" s="18">
        <v>33.0</v>
      </c>
      <c r="F103" s="20" t="s">
        <v>404</v>
      </c>
      <c r="G103" s="21" t="s">
        <v>405</v>
      </c>
      <c r="H103" s="21" t="s">
        <v>405</v>
      </c>
      <c r="I103" s="22" t="s">
        <v>406</v>
      </c>
      <c r="J103" s="31" t="s">
        <v>52</v>
      </c>
      <c r="K103" s="22" t="s">
        <v>61</v>
      </c>
      <c r="L103" s="20" t="s">
        <v>225</v>
      </c>
      <c r="M103" s="40" t="s">
        <v>84</v>
      </c>
      <c r="N103" s="19">
        <v>2022.0</v>
      </c>
      <c r="O103" s="19">
        <v>3.0</v>
      </c>
      <c r="P103" s="26" t="s">
        <v>77</v>
      </c>
      <c r="Q103" s="42" t="s">
        <v>93</v>
      </c>
      <c r="R103" s="35" t="s">
        <v>66</v>
      </c>
      <c r="S103" s="56" t="s">
        <v>226</v>
      </c>
      <c r="T103" s="23"/>
      <c r="U103" s="23"/>
      <c r="V103" s="23"/>
      <c r="W103" s="23"/>
      <c r="X103" s="23"/>
      <c r="Y103" s="23"/>
      <c r="Z103" s="23"/>
      <c r="AA103" s="23"/>
      <c r="AB103" s="27"/>
      <c r="AC103" s="23"/>
      <c r="AD103" s="23"/>
      <c r="AE103" s="23"/>
      <c r="AF103" s="23"/>
      <c r="AG103" s="23"/>
      <c r="AH103" s="23"/>
      <c r="AI103" s="23"/>
      <c r="AJ103" s="29">
        <v>1.0</v>
      </c>
      <c r="AK103" s="23"/>
      <c r="AL103" s="23"/>
      <c r="AM103" s="28">
        <v>30.0</v>
      </c>
      <c r="AN103" s="28">
        <v>231.0</v>
      </c>
      <c r="AO103" s="27"/>
      <c r="AP103" s="27"/>
      <c r="AQ103" s="27"/>
      <c r="AR103" s="27"/>
      <c r="AS103" s="41">
        <v>77.0</v>
      </c>
      <c r="AT103" s="23"/>
      <c r="AU103" s="23"/>
      <c r="AV103" s="23"/>
      <c r="AW103" s="23"/>
    </row>
    <row r="104" ht="15.75" customHeight="1">
      <c r="A104" s="18">
        <v>4.0</v>
      </c>
      <c r="B104" s="19">
        <v>1.0</v>
      </c>
      <c r="C104" s="19">
        <v>116.0</v>
      </c>
      <c r="D104" s="23"/>
      <c r="E104" s="18">
        <v>33.0</v>
      </c>
      <c r="F104" s="20" t="s">
        <v>407</v>
      </c>
      <c r="G104" s="21" t="s">
        <v>408</v>
      </c>
      <c r="H104" s="21" t="s">
        <v>408</v>
      </c>
      <c r="I104" s="22" t="s">
        <v>409</v>
      </c>
      <c r="J104" s="31" t="s">
        <v>52</v>
      </c>
      <c r="K104" s="22" t="s">
        <v>410</v>
      </c>
      <c r="L104" s="20" t="s">
        <v>268</v>
      </c>
      <c r="M104" s="40" t="s">
        <v>84</v>
      </c>
      <c r="N104" s="19">
        <v>2018.0</v>
      </c>
      <c r="O104" s="19">
        <v>3.0</v>
      </c>
      <c r="P104" s="33" t="s">
        <v>64</v>
      </c>
      <c r="Q104" s="34" t="s">
        <v>65</v>
      </c>
      <c r="R104" s="35" t="s">
        <v>66</v>
      </c>
      <c r="S104" s="56" t="s">
        <v>269</v>
      </c>
      <c r="T104" s="23"/>
      <c r="U104" s="23"/>
      <c r="V104" s="23"/>
      <c r="W104" s="23"/>
      <c r="X104" s="23"/>
      <c r="Y104" s="23"/>
      <c r="Z104" s="23"/>
      <c r="AA104" s="23"/>
      <c r="AB104" s="27"/>
      <c r="AC104" s="23"/>
      <c r="AD104" s="23"/>
      <c r="AE104" s="23"/>
      <c r="AF104" s="23"/>
      <c r="AG104" s="23"/>
      <c r="AH104" s="23"/>
      <c r="AI104" s="23"/>
      <c r="AJ104" s="29">
        <v>1.0</v>
      </c>
      <c r="AK104" s="23"/>
      <c r="AL104" s="23"/>
      <c r="AM104" s="28">
        <v>0.0</v>
      </c>
      <c r="AN104" s="28">
        <v>110.0</v>
      </c>
      <c r="AO104" s="27"/>
      <c r="AP104" s="27"/>
      <c r="AQ104" s="27"/>
      <c r="AR104" s="27"/>
      <c r="AS104" s="41">
        <v>51.0</v>
      </c>
      <c r="AT104" s="23"/>
      <c r="AU104" s="23"/>
      <c r="AV104" s="23"/>
      <c r="AW104" s="23"/>
    </row>
    <row r="105" ht="15.75" customHeight="1">
      <c r="A105" s="18">
        <v>4.0</v>
      </c>
      <c r="B105" s="19">
        <v>1.0</v>
      </c>
      <c r="C105" s="19">
        <v>117.0</v>
      </c>
      <c r="D105" s="23"/>
      <c r="E105" s="18">
        <v>33.0</v>
      </c>
      <c r="F105" s="20" t="s">
        <v>407</v>
      </c>
      <c r="G105" s="21" t="s">
        <v>408</v>
      </c>
      <c r="H105" s="21" t="s">
        <v>408</v>
      </c>
      <c r="I105" s="22" t="s">
        <v>411</v>
      </c>
      <c r="J105" s="20" t="s">
        <v>52</v>
      </c>
      <c r="K105" s="82" t="s">
        <v>412</v>
      </c>
      <c r="L105" s="20" t="s">
        <v>272</v>
      </c>
      <c r="M105" s="57" t="s">
        <v>84</v>
      </c>
      <c r="N105" s="29">
        <v>2018.0</v>
      </c>
      <c r="O105" s="29">
        <v>3.0</v>
      </c>
      <c r="P105" s="64" t="s">
        <v>64</v>
      </c>
      <c r="Q105" s="48" t="s">
        <v>65</v>
      </c>
      <c r="R105" s="35" t="s">
        <v>66</v>
      </c>
      <c r="S105" s="56" t="s">
        <v>273</v>
      </c>
      <c r="T105" s="23"/>
      <c r="U105" s="23"/>
      <c r="V105" s="23"/>
      <c r="W105" s="23"/>
      <c r="X105" s="23"/>
      <c r="Y105" s="23"/>
      <c r="Z105" s="23"/>
      <c r="AA105" s="23"/>
      <c r="AB105" s="27"/>
      <c r="AC105" s="23"/>
      <c r="AD105" s="23"/>
      <c r="AE105" s="23"/>
      <c r="AF105" s="23"/>
      <c r="AG105" s="23"/>
      <c r="AH105" s="23"/>
      <c r="AI105" s="23"/>
      <c r="AJ105" s="37" t="s">
        <v>68</v>
      </c>
      <c r="AK105" s="23"/>
      <c r="AL105" s="23"/>
      <c r="AM105" s="28">
        <v>0.0</v>
      </c>
      <c r="AN105" s="28">
        <v>0.4</v>
      </c>
      <c r="AO105" s="27"/>
      <c r="AP105" s="27"/>
      <c r="AQ105" s="27"/>
      <c r="AR105" s="27"/>
      <c r="AS105" s="41">
        <v>51.0</v>
      </c>
      <c r="AT105" s="23"/>
      <c r="AU105" s="23"/>
      <c r="AV105" s="23"/>
      <c r="AW105" s="23"/>
    </row>
    <row r="106" ht="15.75" customHeight="1">
      <c r="A106" s="18">
        <v>4.0</v>
      </c>
      <c r="B106" s="19">
        <v>1.0</v>
      </c>
      <c r="C106" s="19">
        <v>118.0</v>
      </c>
      <c r="D106" s="23"/>
      <c r="E106" s="18">
        <v>33.0</v>
      </c>
      <c r="F106" s="20" t="s">
        <v>407</v>
      </c>
      <c r="G106" s="21" t="s">
        <v>408</v>
      </c>
      <c r="H106" s="21" t="s">
        <v>408</v>
      </c>
      <c r="I106" s="22" t="s">
        <v>413</v>
      </c>
      <c r="J106" s="31" t="s">
        <v>52</v>
      </c>
      <c r="K106" s="22" t="s">
        <v>61</v>
      </c>
      <c r="L106" s="20" t="s">
        <v>225</v>
      </c>
      <c r="M106" s="40" t="s">
        <v>84</v>
      </c>
      <c r="N106" s="19">
        <v>2022.0</v>
      </c>
      <c r="O106" s="19">
        <v>3.0</v>
      </c>
      <c r="P106" s="33" t="s">
        <v>64</v>
      </c>
      <c r="Q106" s="42" t="s">
        <v>93</v>
      </c>
      <c r="R106" s="35" t="s">
        <v>66</v>
      </c>
      <c r="S106" s="56" t="s">
        <v>226</v>
      </c>
      <c r="T106" s="23"/>
      <c r="U106" s="23"/>
      <c r="V106" s="23"/>
      <c r="W106" s="23"/>
      <c r="X106" s="23"/>
      <c r="Y106" s="23"/>
      <c r="Z106" s="23"/>
      <c r="AA106" s="23"/>
      <c r="AB106" s="27"/>
      <c r="AC106" s="23"/>
      <c r="AD106" s="23"/>
      <c r="AE106" s="23"/>
      <c r="AF106" s="23"/>
      <c r="AG106" s="23"/>
      <c r="AH106" s="23"/>
      <c r="AI106" s="23"/>
      <c r="AJ106" s="37" t="s">
        <v>68</v>
      </c>
      <c r="AK106" s="23"/>
      <c r="AL106" s="23"/>
      <c r="AM106" s="28">
        <v>30.0</v>
      </c>
      <c r="AN106" s="28">
        <v>231.0</v>
      </c>
      <c r="AO106" s="27"/>
      <c r="AP106" s="27"/>
      <c r="AQ106" s="27"/>
      <c r="AR106" s="27"/>
      <c r="AS106" s="41">
        <v>51.0</v>
      </c>
      <c r="AT106" s="23"/>
      <c r="AU106" s="23"/>
      <c r="AV106" s="23"/>
      <c r="AW106" s="23"/>
    </row>
    <row r="107" ht="15.75" customHeight="1">
      <c r="A107" s="18">
        <v>4.0</v>
      </c>
      <c r="B107" s="19">
        <v>3.0</v>
      </c>
      <c r="C107" s="19">
        <v>119.0</v>
      </c>
      <c r="D107" s="23"/>
      <c r="E107" s="18">
        <v>33.0</v>
      </c>
      <c r="F107" s="20" t="s">
        <v>407</v>
      </c>
      <c r="G107" s="21" t="s">
        <v>408</v>
      </c>
      <c r="H107" s="21" t="s">
        <v>408</v>
      </c>
      <c r="I107" s="22" t="s">
        <v>414</v>
      </c>
      <c r="J107" s="31" t="s">
        <v>52</v>
      </c>
      <c r="K107" s="22" t="s">
        <v>61</v>
      </c>
      <c r="L107" s="20" t="s">
        <v>254</v>
      </c>
      <c r="M107" s="40" t="s">
        <v>84</v>
      </c>
      <c r="N107" s="19">
        <v>2022.0</v>
      </c>
      <c r="O107" s="19">
        <v>3.0</v>
      </c>
      <c r="P107" s="25" t="s">
        <v>54</v>
      </c>
      <c r="Q107" s="42" t="s">
        <v>93</v>
      </c>
      <c r="R107" s="35" t="s">
        <v>66</v>
      </c>
      <c r="S107" s="63" t="s">
        <v>255</v>
      </c>
      <c r="T107" s="23"/>
      <c r="U107" s="23"/>
      <c r="V107" s="23"/>
      <c r="W107" s="23"/>
      <c r="X107" s="23"/>
      <c r="Y107" s="23"/>
      <c r="Z107" s="23"/>
      <c r="AA107" s="23"/>
      <c r="AB107" s="27"/>
      <c r="AC107" s="23"/>
      <c r="AD107" s="23"/>
      <c r="AE107" s="23"/>
      <c r="AF107" s="23"/>
      <c r="AG107" s="23"/>
      <c r="AH107" s="23"/>
      <c r="AI107" s="23"/>
      <c r="AJ107" s="37" t="s">
        <v>68</v>
      </c>
      <c r="AK107" s="23"/>
      <c r="AL107" s="23"/>
      <c r="AM107" s="28">
        <v>0.0</v>
      </c>
      <c r="AN107" s="28">
        <v>990.0</v>
      </c>
      <c r="AO107" s="27"/>
      <c r="AP107" s="27"/>
      <c r="AQ107" s="27"/>
      <c r="AR107" s="27"/>
      <c r="AS107" s="41">
        <v>51.0</v>
      </c>
      <c r="AT107" s="23"/>
      <c r="AU107" s="23"/>
      <c r="AV107" s="23"/>
      <c r="AW107" s="23"/>
    </row>
    <row r="108" ht="15.75" customHeight="1">
      <c r="A108" s="18">
        <v>4.0</v>
      </c>
      <c r="B108" s="19">
        <v>3.0</v>
      </c>
      <c r="C108" s="19">
        <v>120.0</v>
      </c>
      <c r="D108" s="23"/>
      <c r="E108" s="41">
        <v>33.0</v>
      </c>
      <c r="F108" s="83" t="s">
        <v>415</v>
      </c>
      <c r="G108" s="44" t="s">
        <v>416</v>
      </c>
      <c r="H108" s="44" t="s">
        <v>416</v>
      </c>
      <c r="I108" s="22" t="s">
        <v>417</v>
      </c>
      <c r="J108" s="31" t="s">
        <v>52</v>
      </c>
      <c r="K108" s="31" t="s">
        <v>308</v>
      </c>
      <c r="L108" s="39" t="s">
        <v>232</v>
      </c>
      <c r="M108" s="57" t="s">
        <v>84</v>
      </c>
      <c r="N108" s="29">
        <v>2022.0</v>
      </c>
      <c r="O108" s="29">
        <v>2.0</v>
      </c>
      <c r="P108" s="25" t="s">
        <v>54</v>
      </c>
      <c r="Q108" s="48" t="s">
        <v>65</v>
      </c>
      <c r="R108" s="35" t="s">
        <v>66</v>
      </c>
      <c r="S108" s="37" t="s">
        <v>233</v>
      </c>
      <c r="T108" s="23"/>
      <c r="U108" s="58">
        <v>0.006976487</v>
      </c>
      <c r="V108" s="58">
        <v>1.035429126</v>
      </c>
      <c r="W108" s="58">
        <v>0.001206515</v>
      </c>
      <c r="X108" s="58">
        <v>0.033968047</v>
      </c>
      <c r="Y108" s="59">
        <v>0.002423</v>
      </c>
      <c r="Z108" s="59">
        <v>3.19E-4</v>
      </c>
      <c r="AA108" s="59">
        <v>0.015098</v>
      </c>
      <c r="AB108" s="27"/>
      <c r="AC108" s="23"/>
      <c r="AD108" s="23"/>
      <c r="AE108" s="23"/>
      <c r="AF108" s="23"/>
      <c r="AG108" s="23"/>
      <c r="AH108" s="23"/>
      <c r="AI108" s="23"/>
      <c r="AJ108" s="29">
        <v>1.0</v>
      </c>
      <c r="AK108" s="23"/>
      <c r="AL108" s="23"/>
      <c r="AM108" s="28">
        <v>0.0</v>
      </c>
      <c r="AN108" s="28">
        <v>133.0</v>
      </c>
      <c r="AO108" s="27"/>
      <c r="AP108" s="27"/>
      <c r="AQ108" s="27"/>
      <c r="AR108" s="27"/>
      <c r="AS108" s="39" t="s">
        <v>57</v>
      </c>
      <c r="AT108" s="23"/>
      <c r="AU108" s="23"/>
      <c r="AV108" s="23"/>
      <c r="AW108" s="23"/>
    </row>
    <row r="109" ht="15.75" customHeight="1">
      <c r="A109" s="18">
        <v>4.0</v>
      </c>
      <c r="B109" s="19">
        <v>1.0</v>
      </c>
      <c r="C109" s="19">
        <v>121.0</v>
      </c>
      <c r="D109" s="23"/>
      <c r="E109" s="18">
        <v>33.0</v>
      </c>
      <c r="F109" s="20" t="s">
        <v>418</v>
      </c>
      <c r="G109" s="21" t="s">
        <v>419</v>
      </c>
      <c r="H109" s="21" t="s">
        <v>419</v>
      </c>
      <c r="I109" s="22" t="s">
        <v>420</v>
      </c>
      <c r="J109" s="31" t="s">
        <v>52</v>
      </c>
      <c r="K109" s="22" t="s">
        <v>311</v>
      </c>
      <c r="L109" s="20" t="s">
        <v>268</v>
      </c>
      <c r="M109" s="40" t="s">
        <v>84</v>
      </c>
      <c r="N109" s="19">
        <v>2018.0</v>
      </c>
      <c r="O109" s="19">
        <v>3.0</v>
      </c>
      <c r="P109" s="33" t="s">
        <v>64</v>
      </c>
      <c r="Q109" s="34" t="s">
        <v>65</v>
      </c>
      <c r="R109" s="35" t="s">
        <v>66</v>
      </c>
      <c r="S109" s="56" t="s">
        <v>269</v>
      </c>
      <c r="T109" s="23"/>
      <c r="U109" s="23"/>
      <c r="V109" s="23"/>
      <c r="W109" s="23"/>
      <c r="X109" s="23"/>
      <c r="Y109" s="23"/>
      <c r="Z109" s="23"/>
      <c r="AA109" s="23"/>
      <c r="AB109" s="27"/>
      <c r="AC109" s="23"/>
      <c r="AD109" s="23"/>
      <c r="AE109" s="23"/>
      <c r="AF109" s="23"/>
      <c r="AG109" s="23"/>
      <c r="AH109" s="23"/>
      <c r="AI109" s="23"/>
      <c r="AJ109" s="29">
        <v>1.0</v>
      </c>
      <c r="AK109" s="23"/>
      <c r="AL109" s="23"/>
      <c r="AM109" s="28">
        <v>500.0</v>
      </c>
      <c r="AN109" s="28">
        <v>880.0</v>
      </c>
      <c r="AO109" s="27"/>
      <c r="AP109" s="27"/>
      <c r="AQ109" s="27"/>
      <c r="AR109" s="27"/>
      <c r="AS109" s="41">
        <v>51.0</v>
      </c>
      <c r="AT109" s="23"/>
      <c r="AU109" s="23"/>
      <c r="AV109" s="23"/>
      <c r="AW109" s="23"/>
    </row>
    <row r="110" ht="15.75" customHeight="1">
      <c r="A110" s="18">
        <v>4.0</v>
      </c>
      <c r="B110" s="19">
        <v>1.0</v>
      </c>
      <c r="C110" s="19">
        <v>122.0</v>
      </c>
      <c r="D110" s="23"/>
      <c r="E110" s="18">
        <v>33.0</v>
      </c>
      <c r="F110" s="20" t="s">
        <v>418</v>
      </c>
      <c r="G110" s="21" t="s">
        <v>419</v>
      </c>
      <c r="H110" s="21" t="s">
        <v>419</v>
      </c>
      <c r="I110" s="22" t="s">
        <v>421</v>
      </c>
      <c r="J110" s="31" t="s">
        <v>52</v>
      </c>
      <c r="K110" s="22" t="s">
        <v>61</v>
      </c>
      <c r="L110" s="20" t="s">
        <v>314</v>
      </c>
      <c r="M110" s="57" t="s">
        <v>84</v>
      </c>
      <c r="N110" s="19">
        <v>2018.0</v>
      </c>
      <c r="O110" s="19">
        <v>3.0</v>
      </c>
      <c r="P110" s="64" t="s">
        <v>64</v>
      </c>
      <c r="Q110" s="34" t="s">
        <v>65</v>
      </c>
      <c r="R110" s="55" t="s">
        <v>66</v>
      </c>
      <c r="S110" s="56" t="s">
        <v>315</v>
      </c>
      <c r="T110" s="23"/>
      <c r="U110" s="23"/>
      <c r="V110" s="23"/>
      <c r="W110" s="23"/>
      <c r="X110" s="23"/>
      <c r="Y110" s="23"/>
      <c r="Z110" s="23"/>
      <c r="AA110" s="23"/>
      <c r="AB110" s="27"/>
      <c r="AC110" s="23"/>
      <c r="AD110" s="23"/>
      <c r="AE110" s="23"/>
      <c r="AF110" s="23"/>
      <c r="AG110" s="23"/>
      <c r="AH110" s="23"/>
      <c r="AI110" s="23"/>
      <c r="AJ110" s="37" t="s">
        <v>68</v>
      </c>
      <c r="AK110" s="23"/>
      <c r="AL110" s="23"/>
      <c r="AM110" s="38" t="s">
        <v>316</v>
      </c>
      <c r="AN110" s="28">
        <v>23.0</v>
      </c>
      <c r="AO110" s="27"/>
      <c r="AP110" s="27"/>
      <c r="AQ110" s="27"/>
      <c r="AR110" s="27"/>
      <c r="AS110" s="41">
        <v>51.0</v>
      </c>
      <c r="AT110" s="23"/>
      <c r="AU110" s="23"/>
      <c r="AV110" s="23"/>
      <c r="AW110" s="23"/>
    </row>
    <row r="111" ht="15.75" customHeight="1">
      <c r="A111" s="18">
        <v>4.0</v>
      </c>
      <c r="B111" s="19">
        <v>2.0</v>
      </c>
      <c r="C111" s="19">
        <v>123.0</v>
      </c>
      <c r="D111" s="23"/>
      <c r="E111" s="18">
        <v>33.0</v>
      </c>
      <c r="F111" s="20" t="s">
        <v>418</v>
      </c>
      <c r="G111" s="21" t="s">
        <v>419</v>
      </c>
      <c r="H111" s="21" t="s">
        <v>419</v>
      </c>
      <c r="I111" s="22" t="s">
        <v>422</v>
      </c>
      <c r="J111" s="31" t="s">
        <v>52</v>
      </c>
      <c r="K111" s="22" t="s">
        <v>311</v>
      </c>
      <c r="L111" s="20" t="s">
        <v>123</v>
      </c>
      <c r="M111" s="32" t="s">
        <v>63</v>
      </c>
      <c r="N111" s="19">
        <v>2019.0</v>
      </c>
      <c r="O111" s="19">
        <v>3.0</v>
      </c>
      <c r="P111" s="26" t="s">
        <v>77</v>
      </c>
      <c r="Q111" s="34" t="s">
        <v>65</v>
      </c>
      <c r="R111" s="61" t="s">
        <v>238</v>
      </c>
      <c r="S111" s="62" t="s">
        <v>245</v>
      </c>
      <c r="T111" s="23"/>
      <c r="U111" s="23"/>
      <c r="V111" s="23"/>
      <c r="W111" s="23"/>
      <c r="X111" s="23"/>
      <c r="Y111" s="23"/>
      <c r="Z111" s="23"/>
      <c r="AA111" s="23"/>
      <c r="AB111" s="27"/>
      <c r="AC111" s="23"/>
      <c r="AD111" s="23"/>
      <c r="AE111" s="23"/>
      <c r="AF111" s="23"/>
      <c r="AG111" s="23"/>
      <c r="AH111" s="23"/>
      <c r="AI111" s="23"/>
      <c r="AJ111" s="37" t="s">
        <v>68</v>
      </c>
      <c r="AK111" s="23"/>
      <c r="AL111" s="23"/>
      <c r="AM111" s="28">
        <v>800.0</v>
      </c>
      <c r="AN111" s="38" t="s">
        <v>346</v>
      </c>
      <c r="AO111" s="27"/>
      <c r="AP111" s="27"/>
      <c r="AQ111" s="27"/>
      <c r="AR111" s="27"/>
      <c r="AS111" s="41">
        <v>51.0</v>
      </c>
      <c r="AT111" s="23"/>
      <c r="AU111" s="23"/>
      <c r="AV111" s="23"/>
      <c r="AW111" s="23"/>
    </row>
    <row r="112" ht="15.75" customHeight="1">
      <c r="A112" s="18">
        <v>4.0</v>
      </c>
      <c r="B112" s="19">
        <v>1.0</v>
      </c>
      <c r="C112" s="19">
        <v>124.0</v>
      </c>
      <c r="D112" s="23"/>
      <c r="E112" s="18">
        <v>33.0</v>
      </c>
      <c r="F112" s="20" t="s">
        <v>423</v>
      </c>
      <c r="G112" s="21" t="s">
        <v>424</v>
      </c>
      <c r="H112" s="21" t="s">
        <v>424</v>
      </c>
      <c r="I112" s="22" t="s">
        <v>425</v>
      </c>
      <c r="J112" s="31" t="s">
        <v>52</v>
      </c>
      <c r="K112" s="22" t="s">
        <v>311</v>
      </c>
      <c r="L112" s="20" t="s">
        <v>123</v>
      </c>
      <c r="M112" s="32" t="s">
        <v>63</v>
      </c>
      <c r="N112" s="19">
        <v>2021.0</v>
      </c>
      <c r="O112" s="19">
        <v>3.0</v>
      </c>
      <c r="P112" s="33" t="s">
        <v>64</v>
      </c>
      <c r="Q112" s="34" t="s">
        <v>65</v>
      </c>
      <c r="R112" s="61" t="s">
        <v>238</v>
      </c>
      <c r="S112" s="36" t="s">
        <v>345</v>
      </c>
      <c r="T112" s="23"/>
      <c r="U112" s="23"/>
      <c r="V112" s="23"/>
      <c r="W112" s="23"/>
      <c r="X112" s="23"/>
      <c r="Y112" s="23"/>
      <c r="Z112" s="23"/>
      <c r="AA112" s="23"/>
      <c r="AB112" s="27"/>
      <c r="AC112" s="23"/>
      <c r="AD112" s="23"/>
      <c r="AE112" s="23"/>
      <c r="AF112" s="23"/>
      <c r="AG112" s="23"/>
      <c r="AH112" s="23"/>
      <c r="AI112" s="23"/>
      <c r="AJ112" s="29">
        <v>1.0</v>
      </c>
      <c r="AK112" s="23"/>
      <c r="AL112" s="23"/>
      <c r="AM112" s="28">
        <v>800.0</v>
      </c>
      <c r="AN112" s="38" t="s">
        <v>346</v>
      </c>
      <c r="AO112" s="27"/>
      <c r="AP112" s="27"/>
      <c r="AQ112" s="27"/>
      <c r="AR112" s="27"/>
      <c r="AS112" s="22" t="s">
        <v>426</v>
      </c>
      <c r="AT112" s="23"/>
      <c r="AU112" s="23"/>
      <c r="AV112" s="23"/>
      <c r="AW112" s="23"/>
    </row>
    <row r="113" ht="15.75" customHeight="1">
      <c r="A113" s="18">
        <v>4.0</v>
      </c>
      <c r="B113" s="19">
        <v>3.0</v>
      </c>
      <c r="C113" s="19">
        <v>125.0</v>
      </c>
      <c r="D113" s="23"/>
      <c r="E113" s="18">
        <v>33.0</v>
      </c>
      <c r="F113" s="20" t="s">
        <v>423</v>
      </c>
      <c r="G113" s="21" t="s">
        <v>424</v>
      </c>
      <c r="H113" s="21" t="s">
        <v>424</v>
      </c>
      <c r="I113" s="22" t="s">
        <v>427</v>
      </c>
      <c r="J113" s="31" t="s">
        <v>52</v>
      </c>
      <c r="K113" s="22" t="s">
        <v>311</v>
      </c>
      <c r="L113" s="20" t="s">
        <v>268</v>
      </c>
      <c r="M113" s="40" t="s">
        <v>84</v>
      </c>
      <c r="N113" s="19">
        <v>2018.0</v>
      </c>
      <c r="O113" s="19">
        <v>3.0</v>
      </c>
      <c r="P113" s="25" t="s">
        <v>54</v>
      </c>
      <c r="Q113" s="34" t="s">
        <v>65</v>
      </c>
      <c r="R113" s="35" t="s">
        <v>66</v>
      </c>
      <c r="S113" s="56" t="s">
        <v>269</v>
      </c>
      <c r="T113" s="23"/>
      <c r="U113" s="23"/>
      <c r="V113" s="23"/>
      <c r="W113" s="23"/>
      <c r="X113" s="23"/>
      <c r="Y113" s="23"/>
      <c r="Z113" s="23"/>
      <c r="AA113" s="23"/>
      <c r="AB113" s="27"/>
      <c r="AC113" s="23"/>
      <c r="AD113" s="23"/>
      <c r="AE113" s="23"/>
      <c r="AF113" s="23"/>
      <c r="AG113" s="23"/>
      <c r="AH113" s="23"/>
      <c r="AI113" s="23"/>
      <c r="AJ113" s="37" t="s">
        <v>68</v>
      </c>
      <c r="AK113" s="23"/>
      <c r="AL113" s="23"/>
      <c r="AM113" s="28">
        <v>500.0</v>
      </c>
      <c r="AN113" s="28">
        <v>880.0</v>
      </c>
      <c r="AO113" s="27"/>
      <c r="AP113" s="27"/>
      <c r="AQ113" s="27"/>
      <c r="AR113" s="27"/>
      <c r="AS113" s="22" t="s">
        <v>426</v>
      </c>
      <c r="AT113" s="23"/>
      <c r="AU113" s="23"/>
      <c r="AV113" s="23"/>
      <c r="AW113" s="23"/>
    </row>
    <row r="114" ht="15.75" customHeight="1">
      <c r="A114" s="18">
        <v>4.0</v>
      </c>
      <c r="B114" s="19">
        <v>2.0</v>
      </c>
      <c r="C114" s="19">
        <v>126.0</v>
      </c>
      <c r="D114" s="23"/>
      <c r="E114" s="18">
        <v>33.0</v>
      </c>
      <c r="F114" s="20" t="s">
        <v>423</v>
      </c>
      <c r="G114" s="21" t="s">
        <v>424</v>
      </c>
      <c r="H114" s="21" t="s">
        <v>424</v>
      </c>
      <c r="I114" s="22" t="s">
        <v>428</v>
      </c>
      <c r="J114" s="31" t="s">
        <v>52</v>
      </c>
      <c r="K114" s="22" t="s">
        <v>61</v>
      </c>
      <c r="L114" s="20" t="s">
        <v>225</v>
      </c>
      <c r="M114" s="40" t="s">
        <v>84</v>
      </c>
      <c r="N114" s="19">
        <v>2022.0</v>
      </c>
      <c r="O114" s="19">
        <v>3.0</v>
      </c>
      <c r="P114" s="26" t="s">
        <v>77</v>
      </c>
      <c r="Q114" s="42" t="s">
        <v>93</v>
      </c>
      <c r="R114" s="35" t="s">
        <v>66</v>
      </c>
      <c r="S114" s="56" t="s">
        <v>226</v>
      </c>
      <c r="T114" s="23"/>
      <c r="U114" s="23"/>
      <c r="V114" s="23"/>
      <c r="W114" s="23"/>
      <c r="X114" s="23"/>
      <c r="Y114" s="23"/>
      <c r="Z114" s="23"/>
      <c r="AA114" s="23"/>
      <c r="AB114" s="27"/>
      <c r="AC114" s="23"/>
      <c r="AD114" s="23"/>
      <c r="AE114" s="23"/>
      <c r="AF114" s="23"/>
      <c r="AG114" s="23"/>
      <c r="AH114" s="23"/>
      <c r="AI114" s="23"/>
      <c r="AJ114" s="37" t="s">
        <v>68</v>
      </c>
      <c r="AK114" s="23"/>
      <c r="AL114" s="23"/>
      <c r="AM114" s="28">
        <v>30.0</v>
      </c>
      <c r="AN114" s="28">
        <v>231.0</v>
      </c>
      <c r="AO114" s="27"/>
      <c r="AP114" s="27"/>
      <c r="AQ114" s="27"/>
      <c r="AR114" s="27"/>
      <c r="AS114" s="22" t="s">
        <v>426</v>
      </c>
      <c r="AT114" s="23"/>
      <c r="AU114" s="23"/>
      <c r="AV114" s="23"/>
      <c r="AW114" s="23"/>
    </row>
    <row r="115" ht="15.75" customHeight="1">
      <c r="A115" s="18">
        <v>4.0</v>
      </c>
      <c r="B115" s="19">
        <v>2.0</v>
      </c>
      <c r="C115" s="19">
        <v>127.0</v>
      </c>
      <c r="D115" s="23"/>
      <c r="E115" s="18">
        <v>33.0</v>
      </c>
      <c r="F115" s="30" t="s">
        <v>429</v>
      </c>
      <c r="G115" s="21" t="s">
        <v>430</v>
      </c>
      <c r="H115" s="21" t="s">
        <v>430</v>
      </c>
      <c r="I115" s="22" t="s">
        <v>431</v>
      </c>
      <c r="J115" s="20" t="s">
        <v>52</v>
      </c>
      <c r="K115" s="23"/>
      <c r="L115" s="20" t="s">
        <v>123</v>
      </c>
      <c r="M115" s="32" t="s">
        <v>63</v>
      </c>
      <c r="N115" s="19">
        <v>2019.0</v>
      </c>
      <c r="O115" s="19">
        <v>3.0</v>
      </c>
      <c r="P115" s="26" t="s">
        <v>77</v>
      </c>
      <c r="Q115" s="34" t="s">
        <v>65</v>
      </c>
      <c r="R115" s="61" t="s">
        <v>238</v>
      </c>
      <c r="S115" s="62" t="s">
        <v>245</v>
      </c>
      <c r="T115" s="23"/>
      <c r="U115" s="23"/>
      <c r="V115" s="23"/>
      <c r="W115" s="23"/>
      <c r="X115" s="23"/>
      <c r="Y115" s="23"/>
      <c r="Z115" s="23"/>
      <c r="AA115" s="23"/>
      <c r="AB115" s="27"/>
      <c r="AC115" s="23"/>
      <c r="AD115" s="23"/>
      <c r="AE115" s="23"/>
      <c r="AF115" s="23"/>
      <c r="AG115" s="23"/>
      <c r="AH115" s="23"/>
      <c r="AI115" s="23"/>
      <c r="AJ115" s="29">
        <v>1.0</v>
      </c>
      <c r="AK115" s="23"/>
      <c r="AL115" s="23"/>
      <c r="AM115" s="28">
        <v>800.0</v>
      </c>
      <c r="AN115" s="38" t="s">
        <v>346</v>
      </c>
      <c r="AO115" s="27"/>
      <c r="AP115" s="27"/>
      <c r="AQ115" s="27"/>
      <c r="AR115" s="27"/>
      <c r="AS115" s="23"/>
      <c r="AT115" s="23"/>
      <c r="AU115" s="23"/>
      <c r="AV115" s="39" t="s">
        <v>71</v>
      </c>
      <c r="AW115" s="23"/>
    </row>
    <row r="116" ht="15.75" customHeight="1">
      <c r="A116" s="18">
        <v>4.0</v>
      </c>
      <c r="B116" s="19">
        <v>1.0</v>
      </c>
      <c r="C116" s="19">
        <v>128.0</v>
      </c>
      <c r="D116" s="23"/>
      <c r="E116" s="18">
        <v>33.0</v>
      </c>
      <c r="F116" s="20" t="s">
        <v>432</v>
      </c>
      <c r="G116" s="21" t="s">
        <v>433</v>
      </c>
      <c r="H116" s="21" t="s">
        <v>433</v>
      </c>
      <c r="I116" s="22" t="s">
        <v>434</v>
      </c>
      <c r="J116" s="31" t="s">
        <v>52</v>
      </c>
      <c r="K116" s="22" t="s">
        <v>61</v>
      </c>
      <c r="L116" s="20" t="s">
        <v>225</v>
      </c>
      <c r="M116" s="40" t="s">
        <v>84</v>
      </c>
      <c r="N116" s="19">
        <v>2022.0</v>
      </c>
      <c r="O116" s="19">
        <v>3.0</v>
      </c>
      <c r="P116" s="33" t="s">
        <v>64</v>
      </c>
      <c r="Q116" s="42" t="s">
        <v>93</v>
      </c>
      <c r="R116" s="35" t="s">
        <v>66</v>
      </c>
      <c r="S116" s="56" t="s">
        <v>226</v>
      </c>
      <c r="T116" s="23"/>
      <c r="U116" s="23"/>
      <c r="V116" s="23"/>
      <c r="W116" s="23"/>
      <c r="X116" s="23"/>
      <c r="Y116" s="23"/>
      <c r="Z116" s="23"/>
      <c r="AA116" s="23"/>
      <c r="AB116" s="27"/>
      <c r="AC116" s="23"/>
      <c r="AD116" s="23"/>
      <c r="AE116" s="23"/>
      <c r="AF116" s="23"/>
      <c r="AG116" s="23"/>
      <c r="AH116" s="23"/>
      <c r="AI116" s="23"/>
      <c r="AJ116" s="37" t="s">
        <v>68</v>
      </c>
      <c r="AK116" s="23"/>
      <c r="AL116" s="23"/>
      <c r="AM116" s="28">
        <v>30.0</v>
      </c>
      <c r="AN116" s="28">
        <v>231.0</v>
      </c>
      <c r="AO116" s="27"/>
      <c r="AP116" s="27"/>
      <c r="AQ116" s="27"/>
      <c r="AR116" s="27"/>
      <c r="AS116" s="41">
        <v>77.0</v>
      </c>
      <c r="AT116" s="23"/>
      <c r="AU116" s="23"/>
      <c r="AV116" s="23"/>
      <c r="AW116" s="23"/>
    </row>
    <row r="117" ht="15.75" customHeight="1">
      <c r="A117" s="18">
        <v>4.0</v>
      </c>
      <c r="B117" s="19">
        <v>1.0</v>
      </c>
      <c r="C117" s="19">
        <v>129.0</v>
      </c>
      <c r="D117" s="23"/>
      <c r="E117" s="18">
        <v>33.0</v>
      </c>
      <c r="F117" s="20" t="s">
        <v>432</v>
      </c>
      <c r="G117" s="21" t="s">
        <v>433</v>
      </c>
      <c r="H117" s="21" t="s">
        <v>433</v>
      </c>
      <c r="I117" s="22" t="s">
        <v>435</v>
      </c>
      <c r="J117" s="20" t="s">
        <v>52</v>
      </c>
      <c r="K117" s="23"/>
      <c r="L117" s="20" t="s">
        <v>436</v>
      </c>
      <c r="M117" s="40" t="s">
        <v>84</v>
      </c>
      <c r="N117" s="19">
        <v>2021.0</v>
      </c>
      <c r="O117" s="19">
        <v>3.0</v>
      </c>
      <c r="P117" s="33" t="s">
        <v>64</v>
      </c>
      <c r="Q117" s="42" t="s">
        <v>93</v>
      </c>
      <c r="R117" s="35" t="s">
        <v>66</v>
      </c>
      <c r="S117" s="36" t="s">
        <v>437</v>
      </c>
      <c r="T117" s="23"/>
      <c r="U117" s="23"/>
      <c r="V117" s="23"/>
      <c r="W117" s="23"/>
      <c r="X117" s="23"/>
      <c r="Y117" s="23"/>
      <c r="Z117" s="23"/>
      <c r="AA117" s="23"/>
      <c r="AB117" s="27"/>
      <c r="AC117" s="23"/>
      <c r="AD117" s="23"/>
      <c r="AE117" s="23"/>
      <c r="AF117" s="23"/>
      <c r="AG117" s="23"/>
      <c r="AH117" s="23"/>
      <c r="AI117" s="23"/>
      <c r="AJ117" s="29">
        <v>1.0</v>
      </c>
      <c r="AK117" s="23"/>
      <c r="AL117" s="23"/>
      <c r="AM117" s="23"/>
      <c r="AN117" s="23"/>
      <c r="AO117" s="27"/>
      <c r="AP117" s="27"/>
      <c r="AQ117" s="27"/>
      <c r="AR117" s="27"/>
      <c r="AS117" s="23"/>
      <c r="AT117" s="23"/>
      <c r="AU117" s="23"/>
      <c r="AV117" s="23"/>
      <c r="AW117" s="23"/>
    </row>
    <row r="118" ht="15.75" customHeight="1">
      <c r="A118" s="18">
        <v>4.0</v>
      </c>
      <c r="B118" s="19">
        <v>3.0</v>
      </c>
      <c r="C118" s="19">
        <v>130.0</v>
      </c>
      <c r="D118" s="23"/>
      <c r="E118" s="18">
        <v>33.0</v>
      </c>
      <c r="F118" s="20" t="s">
        <v>432</v>
      </c>
      <c r="G118" s="21" t="s">
        <v>433</v>
      </c>
      <c r="H118" s="21" t="s">
        <v>433</v>
      </c>
      <c r="I118" s="22" t="s">
        <v>438</v>
      </c>
      <c r="J118" s="31" t="s">
        <v>52</v>
      </c>
      <c r="K118" s="22" t="s">
        <v>439</v>
      </c>
      <c r="L118" s="20" t="s">
        <v>249</v>
      </c>
      <c r="M118" s="40" t="s">
        <v>84</v>
      </c>
      <c r="N118" s="19">
        <v>2016.0</v>
      </c>
      <c r="O118" s="19">
        <v>3.0</v>
      </c>
      <c r="P118" s="25" t="s">
        <v>54</v>
      </c>
      <c r="Q118" s="34" t="s">
        <v>65</v>
      </c>
      <c r="R118" s="35" t="s">
        <v>66</v>
      </c>
      <c r="S118" s="36" t="s">
        <v>250</v>
      </c>
      <c r="T118" s="23"/>
      <c r="U118" s="23"/>
      <c r="V118" s="23"/>
      <c r="W118" s="23"/>
      <c r="X118" s="23"/>
      <c r="Y118" s="23"/>
      <c r="Z118" s="23"/>
      <c r="AA118" s="23"/>
      <c r="AB118" s="27"/>
      <c r="AC118" s="23"/>
      <c r="AD118" s="23"/>
      <c r="AE118" s="23"/>
      <c r="AF118" s="23"/>
      <c r="AG118" s="23"/>
      <c r="AH118" s="23"/>
      <c r="AI118" s="23"/>
      <c r="AJ118" s="37" t="s">
        <v>68</v>
      </c>
      <c r="AK118" s="23"/>
      <c r="AL118" s="23"/>
      <c r="AM118" s="28">
        <v>0.0</v>
      </c>
      <c r="AN118" s="28">
        <v>10.0</v>
      </c>
      <c r="AO118" s="27"/>
      <c r="AP118" s="27"/>
      <c r="AQ118" s="27"/>
      <c r="AR118" s="27"/>
      <c r="AS118" s="41">
        <v>77.0</v>
      </c>
      <c r="AT118" s="23"/>
      <c r="AU118" s="23"/>
      <c r="AV118" s="23"/>
      <c r="AW118" s="23"/>
    </row>
    <row r="119" ht="15.75" customHeight="1">
      <c r="A119" s="18">
        <v>4.0</v>
      </c>
      <c r="B119" s="19">
        <v>3.0</v>
      </c>
      <c r="C119" s="19">
        <v>131.0</v>
      </c>
      <c r="D119" s="23"/>
      <c r="E119" s="18">
        <v>33.0</v>
      </c>
      <c r="F119" s="20" t="s">
        <v>432</v>
      </c>
      <c r="G119" s="21" t="s">
        <v>433</v>
      </c>
      <c r="H119" s="21" t="s">
        <v>433</v>
      </c>
      <c r="I119" s="22" t="s">
        <v>440</v>
      </c>
      <c r="J119" s="31" t="s">
        <v>52</v>
      </c>
      <c r="K119" s="22" t="s">
        <v>61</v>
      </c>
      <c r="L119" s="20" t="s">
        <v>441</v>
      </c>
      <c r="M119" s="40" t="s">
        <v>84</v>
      </c>
      <c r="N119" s="19">
        <v>2021.0</v>
      </c>
      <c r="O119" s="19">
        <v>3.0</v>
      </c>
      <c r="P119" s="25" t="s">
        <v>54</v>
      </c>
      <c r="Q119" s="42" t="s">
        <v>93</v>
      </c>
      <c r="R119" s="35" t="s">
        <v>66</v>
      </c>
      <c r="S119" s="36" t="s">
        <v>437</v>
      </c>
      <c r="T119" s="23"/>
      <c r="U119" s="23"/>
      <c r="V119" s="23"/>
      <c r="W119" s="23"/>
      <c r="X119" s="23"/>
      <c r="Y119" s="23"/>
      <c r="Z119" s="23"/>
      <c r="AA119" s="23"/>
      <c r="AB119" s="27"/>
      <c r="AC119" s="23"/>
      <c r="AD119" s="23"/>
      <c r="AE119" s="23"/>
      <c r="AF119" s="23"/>
      <c r="AG119" s="23"/>
      <c r="AH119" s="23"/>
      <c r="AI119" s="23"/>
      <c r="AJ119" s="37" t="s">
        <v>68</v>
      </c>
      <c r="AK119" s="23"/>
      <c r="AL119" s="23"/>
      <c r="AM119" s="28">
        <v>300.0</v>
      </c>
      <c r="AN119" s="28">
        <v>220.0</v>
      </c>
      <c r="AO119" s="27"/>
      <c r="AP119" s="27"/>
      <c r="AQ119" s="27"/>
      <c r="AR119" s="27"/>
      <c r="AS119" s="41">
        <v>77.0</v>
      </c>
      <c r="AT119" s="23"/>
      <c r="AU119" s="23"/>
      <c r="AV119" s="23"/>
      <c r="AW119" s="23"/>
    </row>
    <row r="120" ht="15.75" customHeight="1">
      <c r="A120" s="18">
        <v>4.0</v>
      </c>
      <c r="B120" s="19">
        <v>3.0</v>
      </c>
      <c r="C120" s="19">
        <v>132.0</v>
      </c>
      <c r="D120" s="23"/>
      <c r="E120" s="18">
        <v>33.0</v>
      </c>
      <c r="F120" s="20" t="s">
        <v>432</v>
      </c>
      <c r="G120" s="21" t="s">
        <v>433</v>
      </c>
      <c r="H120" s="21" t="s">
        <v>433</v>
      </c>
      <c r="I120" s="22" t="s">
        <v>442</v>
      </c>
      <c r="J120" s="31" t="s">
        <v>52</v>
      </c>
      <c r="K120" s="23"/>
      <c r="L120" s="20" t="s">
        <v>268</v>
      </c>
      <c r="M120" s="57" t="s">
        <v>84</v>
      </c>
      <c r="N120" s="19">
        <v>2018.0</v>
      </c>
      <c r="O120" s="19">
        <v>3.0</v>
      </c>
      <c r="P120" s="25" t="s">
        <v>54</v>
      </c>
      <c r="Q120" s="34" t="s">
        <v>65</v>
      </c>
      <c r="R120" s="35" t="s">
        <v>66</v>
      </c>
      <c r="S120" s="56" t="s">
        <v>269</v>
      </c>
      <c r="T120" s="23"/>
      <c r="U120" s="23"/>
      <c r="V120" s="23"/>
      <c r="W120" s="23"/>
      <c r="X120" s="23"/>
      <c r="Y120" s="23"/>
      <c r="Z120" s="23"/>
      <c r="AA120" s="23"/>
      <c r="AB120" s="27"/>
      <c r="AC120" s="23"/>
      <c r="AD120" s="23"/>
      <c r="AE120" s="23"/>
      <c r="AF120" s="23"/>
      <c r="AG120" s="23"/>
      <c r="AH120" s="23"/>
      <c r="AI120" s="23"/>
      <c r="AJ120" s="37" t="s">
        <v>68</v>
      </c>
      <c r="AK120" s="23"/>
      <c r="AL120" s="23"/>
      <c r="AM120" s="23"/>
      <c r="AN120" s="23"/>
      <c r="AO120" s="27"/>
      <c r="AP120" s="27"/>
      <c r="AQ120" s="27"/>
      <c r="AR120" s="27"/>
      <c r="AS120" s="23"/>
      <c r="AT120" s="23"/>
      <c r="AU120" s="23"/>
      <c r="AV120" s="23"/>
      <c r="AW120" s="23"/>
    </row>
    <row r="121" ht="15.75" customHeight="1">
      <c r="A121" s="18">
        <v>4.0</v>
      </c>
      <c r="B121" s="19">
        <v>2.0</v>
      </c>
      <c r="C121" s="19">
        <v>133.0</v>
      </c>
      <c r="D121" s="23"/>
      <c r="E121" s="18">
        <v>33.0</v>
      </c>
      <c r="F121" s="20" t="s">
        <v>432</v>
      </c>
      <c r="G121" s="21" t="s">
        <v>433</v>
      </c>
      <c r="H121" s="21" t="s">
        <v>433</v>
      </c>
      <c r="I121" s="22" t="s">
        <v>443</v>
      </c>
      <c r="J121" s="31" t="s">
        <v>52</v>
      </c>
      <c r="K121" s="22" t="s">
        <v>439</v>
      </c>
      <c r="L121" s="20" t="s">
        <v>272</v>
      </c>
      <c r="M121" s="40" t="s">
        <v>84</v>
      </c>
      <c r="N121" s="29">
        <v>2018.0</v>
      </c>
      <c r="O121" s="19">
        <v>3.0</v>
      </c>
      <c r="P121" s="26" t="s">
        <v>77</v>
      </c>
      <c r="Q121" s="34" t="s">
        <v>65</v>
      </c>
      <c r="R121" s="35" t="s">
        <v>66</v>
      </c>
      <c r="S121" s="56" t="s">
        <v>273</v>
      </c>
      <c r="T121" s="23"/>
      <c r="U121" s="23"/>
      <c r="V121" s="23"/>
      <c r="W121" s="23"/>
      <c r="X121" s="23"/>
      <c r="Y121" s="23"/>
      <c r="Z121" s="23"/>
      <c r="AA121" s="23"/>
      <c r="AB121" s="27"/>
      <c r="AC121" s="23"/>
      <c r="AD121" s="23"/>
      <c r="AE121" s="23"/>
      <c r="AF121" s="23"/>
      <c r="AG121" s="23"/>
      <c r="AH121" s="23"/>
      <c r="AI121" s="23"/>
      <c r="AJ121" s="37" t="s">
        <v>68</v>
      </c>
      <c r="AK121" s="23"/>
      <c r="AL121" s="23"/>
      <c r="AM121" s="28">
        <v>0.0</v>
      </c>
      <c r="AN121" s="28">
        <v>0.0</v>
      </c>
      <c r="AO121" s="27"/>
      <c r="AP121" s="27"/>
      <c r="AQ121" s="27"/>
      <c r="AR121" s="27"/>
      <c r="AS121" s="41">
        <v>77.0</v>
      </c>
      <c r="AT121" s="23"/>
      <c r="AU121" s="23"/>
      <c r="AV121" s="23"/>
      <c r="AW121" s="23"/>
    </row>
    <row r="122" ht="15.75" customHeight="1">
      <c r="A122" s="18">
        <v>4.0</v>
      </c>
      <c r="B122" s="19">
        <v>2.0</v>
      </c>
      <c r="C122" s="19">
        <v>134.0</v>
      </c>
      <c r="D122" s="23"/>
      <c r="E122" s="18">
        <v>33.0</v>
      </c>
      <c r="F122" s="20" t="s">
        <v>432</v>
      </c>
      <c r="G122" s="21" t="s">
        <v>433</v>
      </c>
      <c r="H122" s="21" t="s">
        <v>433</v>
      </c>
      <c r="I122" s="22" t="s">
        <v>444</v>
      </c>
      <c r="J122" s="31" t="s">
        <v>52</v>
      </c>
      <c r="K122" s="22" t="s">
        <v>61</v>
      </c>
      <c r="L122" s="20" t="s">
        <v>314</v>
      </c>
      <c r="M122" s="57" t="s">
        <v>84</v>
      </c>
      <c r="N122" s="19">
        <v>2018.0</v>
      </c>
      <c r="O122" s="19">
        <v>3.0</v>
      </c>
      <c r="P122" s="72" t="s">
        <v>77</v>
      </c>
      <c r="Q122" s="34" t="s">
        <v>65</v>
      </c>
      <c r="R122" s="35" t="s">
        <v>66</v>
      </c>
      <c r="S122" s="56" t="s">
        <v>315</v>
      </c>
      <c r="T122" s="23"/>
      <c r="U122" s="23"/>
      <c r="V122" s="23"/>
      <c r="W122" s="23"/>
      <c r="X122" s="23"/>
      <c r="Y122" s="23"/>
      <c r="Z122" s="23"/>
      <c r="AA122" s="23"/>
      <c r="AB122" s="27"/>
      <c r="AC122" s="23"/>
      <c r="AD122" s="23"/>
      <c r="AE122" s="23"/>
      <c r="AF122" s="23"/>
      <c r="AG122" s="23"/>
      <c r="AH122" s="23"/>
      <c r="AI122" s="23"/>
      <c r="AJ122" s="37" t="s">
        <v>68</v>
      </c>
      <c r="AK122" s="23"/>
      <c r="AL122" s="23"/>
      <c r="AM122" s="38" t="s">
        <v>316</v>
      </c>
      <c r="AN122" s="28">
        <v>23.0</v>
      </c>
      <c r="AO122" s="27"/>
      <c r="AP122" s="27"/>
      <c r="AQ122" s="27"/>
      <c r="AR122" s="27"/>
      <c r="AS122" s="41">
        <v>77.0</v>
      </c>
      <c r="AT122" s="23"/>
      <c r="AU122" s="23"/>
      <c r="AV122" s="23"/>
      <c r="AW122" s="23"/>
    </row>
    <row r="123" ht="15.75" customHeight="1">
      <c r="A123" s="18">
        <v>4.0</v>
      </c>
      <c r="B123" s="19">
        <v>2.0</v>
      </c>
      <c r="C123" s="19">
        <v>135.0</v>
      </c>
      <c r="D123" s="23"/>
      <c r="E123" s="18">
        <v>33.0</v>
      </c>
      <c r="F123" s="20" t="s">
        <v>432</v>
      </c>
      <c r="G123" s="21" t="s">
        <v>433</v>
      </c>
      <c r="H123" s="21" t="s">
        <v>433</v>
      </c>
      <c r="I123" s="22" t="s">
        <v>445</v>
      </c>
      <c r="J123" s="31" t="s">
        <v>52</v>
      </c>
      <c r="K123" s="22" t="s">
        <v>61</v>
      </c>
      <c r="L123" s="20" t="s">
        <v>254</v>
      </c>
      <c r="M123" s="40" t="s">
        <v>84</v>
      </c>
      <c r="N123" s="19">
        <v>2022.0</v>
      </c>
      <c r="O123" s="19">
        <v>3.0</v>
      </c>
      <c r="P123" s="26" t="s">
        <v>77</v>
      </c>
      <c r="Q123" s="42" t="s">
        <v>93</v>
      </c>
      <c r="R123" s="35" t="s">
        <v>66</v>
      </c>
      <c r="S123" s="63" t="s">
        <v>255</v>
      </c>
      <c r="T123" s="23"/>
      <c r="U123" s="23"/>
      <c r="V123" s="23"/>
      <c r="W123" s="23"/>
      <c r="X123" s="23"/>
      <c r="Y123" s="23"/>
      <c r="Z123" s="23"/>
      <c r="AA123" s="23"/>
      <c r="AB123" s="27"/>
      <c r="AC123" s="23"/>
      <c r="AD123" s="23"/>
      <c r="AE123" s="23"/>
      <c r="AF123" s="23"/>
      <c r="AG123" s="23"/>
      <c r="AH123" s="23"/>
      <c r="AI123" s="23"/>
      <c r="AJ123" s="37" t="s">
        <v>68</v>
      </c>
      <c r="AK123" s="23"/>
      <c r="AL123" s="23"/>
      <c r="AM123" s="28">
        <v>0.0</v>
      </c>
      <c r="AN123" s="28">
        <v>990.0</v>
      </c>
      <c r="AO123" s="27"/>
      <c r="AP123" s="27"/>
      <c r="AQ123" s="27"/>
      <c r="AR123" s="27"/>
      <c r="AS123" s="41">
        <v>77.0</v>
      </c>
      <c r="AT123" s="23"/>
      <c r="AU123" s="23"/>
      <c r="AV123" s="23"/>
      <c r="AW123" s="23"/>
    </row>
    <row r="124" ht="15.75" customHeight="1">
      <c r="A124" s="18">
        <v>4.0</v>
      </c>
      <c r="B124" s="19">
        <v>1.0</v>
      </c>
      <c r="C124" s="19">
        <v>136.0</v>
      </c>
      <c r="D124" s="23"/>
      <c r="E124" s="18">
        <v>33.0</v>
      </c>
      <c r="F124" s="20" t="s">
        <v>446</v>
      </c>
      <c r="G124" s="21" t="s">
        <v>447</v>
      </c>
      <c r="H124" s="21" t="s">
        <v>447</v>
      </c>
      <c r="I124" s="22" t="s">
        <v>448</v>
      </c>
      <c r="J124" s="31" t="s">
        <v>52</v>
      </c>
      <c r="K124" s="22" t="s">
        <v>61</v>
      </c>
      <c r="L124" s="20" t="s">
        <v>225</v>
      </c>
      <c r="M124" s="40" t="s">
        <v>84</v>
      </c>
      <c r="N124" s="19">
        <v>2022.0</v>
      </c>
      <c r="O124" s="19">
        <v>3.0</v>
      </c>
      <c r="P124" s="33" t="s">
        <v>64</v>
      </c>
      <c r="Q124" s="42" t="s">
        <v>93</v>
      </c>
      <c r="R124" s="35" t="s">
        <v>66</v>
      </c>
      <c r="S124" s="56" t="s">
        <v>226</v>
      </c>
      <c r="T124" s="23"/>
      <c r="U124" s="23"/>
      <c r="V124" s="23"/>
      <c r="W124" s="23"/>
      <c r="X124" s="23"/>
      <c r="Y124" s="23"/>
      <c r="Z124" s="23"/>
      <c r="AA124" s="23"/>
      <c r="AB124" s="27"/>
      <c r="AC124" s="23"/>
      <c r="AD124" s="23"/>
      <c r="AE124" s="23"/>
      <c r="AF124" s="23"/>
      <c r="AG124" s="23"/>
      <c r="AH124" s="23"/>
      <c r="AI124" s="23"/>
      <c r="AJ124" s="29">
        <v>1.0</v>
      </c>
      <c r="AK124" s="23"/>
      <c r="AL124" s="23"/>
      <c r="AM124" s="28">
        <v>30.0</v>
      </c>
      <c r="AN124" s="28">
        <v>231.0</v>
      </c>
      <c r="AO124" s="27"/>
      <c r="AP124" s="27"/>
      <c r="AQ124" s="27"/>
      <c r="AR124" s="27"/>
      <c r="AS124" s="22" t="s">
        <v>251</v>
      </c>
      <c r="AT124" s="23"/>
      <c r="AU124" s="23"/>
      <c r="AV124" s="23"/>
      <c r="AW124" s="23"/>
    </row>
    <row r="125" ht="15.75" customHeight="1">
      <c r="A125" s="18">
        <v>4.0</v>
      </c>
      <c r="B125" s="19">
        <v>3.0</v>
      </c>
      <c r="C125" s="19">
        <v>137.0</v>
      </c>
      <c r="D125" s="23"/>
      <c r="E125" s="18">
        <v>33.0</v>
      </c>
      <c r="F125" s="20" t="s">
        <v>446</v>
      </c>
      <c r="G125" s="21" t="s">
        <v>447</v>
      </c>
      <c r="H125" s="21" t="s">
        <v>447</v>
      </c>
      <c r="I125" s="22" t="s">
        <v>449</v>
      </c>
      <c r="J125" s="31" t="s">
        <v>52</v>
      </c>
      <c r="K125" s="22" t="s">
        <v>284</v>
      </c>
      <c r="L125" s="20" t="s">
        <v>268</v>
      </c>
      <c r="M125" s="40" t="s">
        <v>84</v>
      </c>
      <c r="N125" s="19">
        <v>2018.0</v>
      </c>
      <c r="O125" s="19">
        <v>3.0</v>
      </c>
      <c r="P125" s="25" t="s">
        <v>54</v>
      </c>
      <c r="Q125" s="34" t="s">
        <v>65</v>
      </c>
      <c r="R125" s="35" t="s">
        <v>66</v>
      </c>
      <c r="S125" s="56" t="s">
        <v>269</v>
      </c>
      <c r="T125" s="23"/>
      <c r="U125" s="23"/>
      <c r="V125" s="23"/>
      <c r="W125" s="23"/>
      <c r="X125" s="23"/>
      <c r="Y125" s="23"/>
      <c r="Z125" s="23"/>
      <c r="AA125" s="23"/>
      <c r="AB125" s="27"/>
      <c r="AC125" s="23"/>
      <c r="AD125" s="23"/>
      <c r="AE125" s="23"/>
      <c r="AF125" s="23"/>
      <c r="AG125" s="23"/>
      <c r="AH125" s="23"/>
      <c r="AI125" s="23"/>
      <c r="AJ125" s="37" t="s">
        <v>68</v>
      </c>
      <c r="AK125" s="23"/>
      <c r="AL125" s="23"/>
      <c r="AM125" s="28">
        <v>0.0</v>
      </c>
      <c r="AN125" s="28">
        <v>670.0</v>
      </c>
      <c r="AO125" s="27"/>
      <c r="AP125" s="27"/>
      <c r="AQ125" s="27"/>
      <c r="AR125" s="27"/>
      <c r="AS125" s="22" t="s">
        <v>251</v>
      </c>
      <c r="AT125" s="23"/>
      <c r="AU125" s="23"/>
      <c r="AV125" s="23"/>
      <c r="AW125" s="23"/>
    </row>
    <row r="126" ht="15.75" customHeight="1">
      <c r="A126" s="18">
        <v>4.0</v>
      </c>
      <c r="B126" s="19">
        <v>3.0</v>
      </c>
      <c r="C126" s="19">
        <v>138.0</v>
      </c>
      <c r="D126" s="23"/>
      <c r="E126" s="18">
        <v>33.0</v>
      </c>
      <c r="F126" s="20" t="s">
        <v>446</v>
      </c>
      <c r="G126" s="21" t="s">
        <v>447</v>
      </c>
      <c r="H126" s="21" t="s">
        <v>447</v>
      </c>
      <c r="I126" s="22" t="s">
        <v>450</v>
      </c>
      <c r="J126" s="31" t="s">
        <v>52</v>
      </c>
      <c r="K126" s="22" t="s">
        <v>61</v>
      </c>
      <c r="L126" s="20" t="s">
        <v>254</v>
      </c>
      <c r="M126" s="40" t="s">
        <v>84</v>
      </c>
      <c r="N126" s="19">
        <v>2022.0</v>
      </c>
      <c r="O126" s="19">
        <v>3.0</v>
      </c>
      <c r="P126" s="25" t="s">
        <v>54</v>
      </c>
      <c r="Q126" s="42" t="s">
        <v>93</v>
      </c>
      <c r="R126" s="35" t="s">
        <v>66</v>
      </c>
      <c r="S126" s="63" t="s">
        <v>255</v>
      </c>
      <c r="T126" s="23"/>
      <c r="U126" s="23"/>
      <c r="V126" s="23"/>
      <c r="W126" s="23"/>
      <c r="X126" s="23"/>
      <c r="Y126" s="23"/>
      <c r="Z126" s="23"/>
      <c r="AA126" s="23"/>
      <c r="AB126" s="27"/>
      <c r="AC126" s="23"/>
      <c r="AD126" s="23"/>
      <c r="AE126" s="23"/>
      <c r="AF126" s="23"/>
      <c r="AG126" s="23"/>
      <c r="AH126" s="23"/>
      <c r="AI126" s="23"/>
      <c r="AJ126" s="37" t="s">
        <v>68</v>
      </c>
      <c r="AK126" s="23"/>
      <c r="AL126" s="23"/>
      <c r="AM126" s="28">
        <v>0.0</v>
      </c>
      <c r="AN126" s="28">
        <v>990.0</v>
      </c>
      <c r="AO126" s="27"/>
      <c r="AP126" s="27"/>
      <c r="AQ126" s="27"/>
      <c r="AR126" s="27"/>
      <c r="AS126" s="22" t="s">
        <v>251</v>
      </c>
      <c r="AT126" s="23"/>
      <c r="AU126" s="23"/>
      <c r="AV126" s="23"/>
      <c r="AW126" s="23"/>
    </row>
    <row r="127" ht="15.75" customHeight="1">
      <c r="A127" s="18">
        <v>4.0</v>
      </c>
      <c r="B127" s="19">
        <v>1.0</v>
      </c>
      <c r="C127" s="19">
        <v>139.0</v>
      </c>
      <c r="D127" s="23"/>
      <c r="E127" s="18">
        <v>33.0</v>
      </c>
      <c r="F127" s="20" t="s">
        <v>451</v>
      </c>
      <c r="G127" s="21" t="s">
        <v>452</v>
      </c>
      <c r="H127" s="21" t="s">
        <v>452</v>
      </c>
      <c r="I127" s="22" t="s">
        <v>453</v>
      </c>
      <c r="J127" s="31" t="s">
        <v>52</v>
      </c>
      <c r="K127" s="22" t="s">
        <v>61</v>
      </c>
      <c r="L127" s="20" t="s">
        <v>254</v>
      </c>
      <c r="M127" s="40" t="s">
        <v>84</v>
      </c>
      <c r="N127" s="19">
        <v>2022.0</v>
      </c>
      <c r="O127" s="19">
        <v>3.0</v>
      </c>
      <c r="P127" s="33" t="s">
        <v>64</v>
      </c>
      <c r="Q127" s="42" t="s">
        <v>93</v>
      </c>
      <c r="R127" s="55" t="s">
        <v>66</v>
      </c>
      <c r="S127" s="63" t="s">
        <v>255</v>
      </c>
      <c r="T127" s="23"/>
      <c r="U127" s="23"/>
      <c r="V127" s="23"/>
      <c r="W127" s="23"/>
      <c r="X127" s="23"/>
      <c r="Y127" s="23"/>
      <c r="Z127" s="23"/>
      <c r="AA127" s="23"/>
      <c r="AB127" s="27"/>
      <c r="AC127" s="28">
        <v>0.0</v>
      </c>
      <c r="AD127" s="28">
        <v>0.0</v>
      </c>
      <c r="AE127" s="28">
        <v>0.0</v>
      </c>
      <c r="AF127" s="28">
        <v>0.0</v>
      </c>
      <c r="AG127" s="23"/>
      <c r="AH127" s="23"/>
      <c r="AI127" s="23"/>
      <c r="AJ127" s="29">
        <v>1.0</v>
      </c>
      <c r="AK127" s="23"/>
      <c r="AL127" s="23"/>
      <c r="AM127" s="28">
        <v>0.0</v>
      </c>
      <c r="AN127" s="28">
        <v>990.0</v>
      </c>
      <c r="AO127" s="27"/>
      <c r="AP127" s="27"/>
      <c r="AQ127" s="27"/>
      <c r="AR127" s="27"/>
      <c r="AS127" s="22" t="s">
        <v>251</v>
      </c>
      <c r="AT127" s="23"/>
      <c r="AU127" s="23"/>
      <c r="AV127" s="51" t="s">
        <v>356</v>
      </c>
      <c r="AW127" s="23"/>
    </row>
    <row r="128" ht="15.75" customHeight="1">
      <c r="A128" s="18">
        <v>4.0</v>
      </c>
      <c r="B128" s="19">
        <v>1.0</v>
      </c>
      <c r="C128" s="19">
        <v>140.0</v>
      </c>
      <c r="D128" s="23"/>
      <c r="E128" s="18">
        <v>33.0</v>
      </c>
      <c r="F128" s="20" t="s">
        <v>451</v>
      </c>
      <c r="G128" s="21" t="s">
        <v>452</v>
      </c>
      <c r="H128" s="21" t="s">
        <v>452</v>
      </c>
      <c r="I128" s="22" t="s">
        <v>454</v>
      </c>
      <c r="J128" s="20" t="s">
        <v>52</v>
      </c>
      <c r="K128" s="20" t="s">
        <v>61</v>
      </c>
      <c r="L128" s="20" t="s">
        <v>314</v>
      </c>
      <c r="M128" s="40" t="s">
        <v>84</v>
      </c>
      <c r="N128" s="19">
        <v>2018.0</v>
      </c>
      <c r="O128" s="19">
        <v>3.0</v>
      </c>
      <c r="P128" s="33" t="s">
        <v>64</v>
      </c>
      <c r="Q128" s="34" t="s">
        <v>65</v>
      </c>
      <c r="R128" s="55" t="s">
        <v>66</v>
      </c>
      <c r="S128" s="63" t="s">
        <v>315</v>
      </c>
      <c r="T128" s="23"/>
      <c r="U128" s="23"/>
      <c r="V128" s="23"/>
      <c r="W128" s="23"/>
      <c r="X128" s="23"/>
      <c r="Y128" s="23"/>
      <c r="Z128" s="23"/>
      <c r="AA128" s="23"/>
      <c r="AB128" s="27"/>
      <c r="AC128" s="28">
        <v>0.0</v>
      </c>
      <c r="AD128" s="28">
        <v>0.0</v>
      </c>
      <c r="AE128" s="28">
        <v>0.0</v>
      </c>
      <c r="AF128" s="28">
        <v>0.0</v>
      </c>
      <c r="AG128" s="23"/>
      <c r="AH128" s="23"/>
      <c r="AI128" s="23"/>
      <c r="AJ128" s="37" t="s">
        <v>68</v>
      </c>
      <c r="AK128" s="23"/>
      <c r="AL128" s="23"/>
      <c r="AM128" s="38" t="s">
        <v>316</v>
      </c>
      <c r="AN128" s="28">
        <v>23.0</v>
      </c>
      <c r="AO128" s="27"/>
      <c r="AP128" s="27"/>
      <c r="AQ128" s="27"/>
      <c r="AR128" s="27"/>
      <c r="AS128" s="22" t="s">
        <v>251</v>
      </c>
      <c r="AT128" s="23"/>
      <c r="AU128" s="23"/>
      <c r="AV128" s="51" t="s">
        <v>356</v>
      </c>
      <c r="AW128" s="23"/>
    </row>
    <row r="129" ht="15.75" customHeight="1">
      <c r="A129" s="18">
        <v>4.0</v>
      </c>
      <c r="B129" s="19">
        <v>1.0</v>
      </c>
      <c r="C129" s="19">
        <v>141.0</v>
      </c>
      <c r="D129" s="23"/>
      <c r="E129" s="18">
        <v>33.0</v>
      </c>
      <c r="F129" s="30" t="s">
        <v>455</v>
      </c>
      <c r="G129" s="21" t="s">
        <v>456</v>
      </c>
      <c r="H129" s="21" t="s">
        <v>456</v>
      </c>
      <c r="I129" s="78" t="s">
        <v>457</v>
      </c>
      <c r="J129" s="23"/>
      <c r="K129" s="22" t="s">
        <v>458</v>
      </c>
      <c r="L129" s="20" t="s">
        <v>249</v>
      </c>
      <c r="M129" s="40" t="s">
        <v>84</v>
      </c>
      <c r="N129" s="19">
        <v>2016.0</v>
      </c>
      <c r="O129" s="19">
        <v>3.0</v>
      </c>
      <c r="P129" s="33" t="s">
        <v>64</v>
      </c>
      <c r="Q129" s="34" t="s">
        <v>65</v>
      </c>
      <c r="R129" s="35" t="s">
        <v>66</v>
      </c>
      <c r="S129" s="36" t="s">
        <v>250</v>
      </c>
      <c r="T129" s="23"/>
      <c r="U129" s="23"/>
      <c r="V129" s="23"/>
      <c r="W129" s="23"/>
      <c r="X129" s="23"/>
      <c r="Y129" s="23"/>
      <c r="Z129" s="23"/>
      <c r="AA129" s="23"/>
      <c r="AB129" s="27"/>
      <c r="AC129" s="23"/>
      <c r="AD129" s="23"/>
      <c r="AE129" s="23"/>
      <c r="AF129" s="23"/>
      <c r="AG129" s="23"/>
      <c r="AH129" s="23"/>
      <c r="AI129" s="23"/>
      <c r="AJ129" s="29">
        <v>1.0</v>
      </c>
      <c r="AK129" s="23"/>
      <c r="AL129" s="23"/>
      <c r="AM129" s="28">
        <v>0.0</v>
      </c>
      <c r="AN129" s="28">
        <v>10.0</v>
      </c>
      <c r="AO129" s="27"/>
      <c r="AP129" s="27"/>
      <c r="AQ129" s="27"/>
      <c r="AR129" s="27"/>
      <c r="AS129" s="23"/>
      <c r="AT129" s="23"/>
      <c r="AU129" s="23"/>
      <c r="AV129" s="39" t="s">
        <v>71</v>
      </c>
      <c r="AW129" s="23"/>
    </row>
    <row r="130" ht="15.75" customHeight="1">
      <c r="A130" s="18">
        <v>4.0</v>
      </c>
      <c r="B130" s="19">
        <v>1.0</v>
      </c>
      <c r="C130" s="19">
        <v>142.0</v>
      </c>
      <c r="D130" s="23"/>
      <c r="E130" s="18">
        <v>33.0</v>
      </c>
      <c r="F130" s="30" t="s">
        <v>455</v>
      </c>
      <c r="G130" s="21" t="s">
        <v>456</v>
      </c>
      <c r="H130" s="21" t="s">
        <v>456</v>
      </c>
      <c r="I130" s="78" t="s">
        <v>459</v>
      </c>
      <c r="J130" s="23"/>
      <c r="K130" s="22" t="s">
        <v>61</v>
      </c>
      <c r="L130" s="20" t="s">
        <v>314</v>
      </c>
      <c r="M130" s="57" t="s">
        <v>84</v>
      </c>
      <c r="N130" s="19">
        <v>2018.0</v>
      </c>
      <c r="O130" s="19">
        <v>3.0</v>
      </c>
      <c r="P130" s="64" t="s">
        <v>64</v>
      </c>
      <c r="Q130" s="34" t="s">
        <v>65</v>
      </c>
      <c r="R130" s="55" t="s">
        <v>66</v>
      </c>
      <c r="S130" s="56" t="s">
        <v>315</v>
      </c>
      <c r="T130" s="23"/>
      <c r="U130" s="23"/>
      <c r="V130" s="23"/>
      <c r="W130" s="23"/>
      <c r="X130" s="23"/>
      <c r="Y130" s="23"/>
      <c r="Z130" s="23"/>
      <c r="AA130" s="23"/>
      <c r="AB130" s="27"/>
      <c r="AC130" s="23"/>
      <c r="AD130" s="23"/>
      <c r="AE130" s="23"/>
      <c r="AF130" s="23"/>
      <c r="AG130" s="23"/>
      <c r="AH130" s="23"/>
      <c r="AI130" s="23"/>
      <c r="AJ130" s="37" t="s">
        <v>68</v>
      </c>
      <c r="AK130" s="23"/>
      <c r="AL130" s="23"/>
      <c r="AM130" s="38" t="s">
        <v>316</v>
      </c>
      <c r="AN130" s="28">
        <v>23.0</v>
      </c>
      <c r="AO130" s="27"/>
      <c r="AP130" s="27"/>
      <c r="AQ130" s="27"/>
      <c r="AR130" s="27"/>
      <c r="AS130" s="23"/>
      <c r="AT130" s="23"/>
      <c r="AU130" s="23"/>
      <c r="AV130" s="39" t="s">
        <v>71</v>
      </c>
      <c r="AW130" s="23"/>
    </row>
    <row r="131" ht="15.75" customHeight="1">
      <c r="A131" s="18">
        <v>4.0</v>
      </c>
      <c r="B131" s="19">
        <v>3.0</v>
      </c>
      <c r="C131" s="19">
        <v>143.0</v>
      </c>
      <c r="D131" s="23"/>
      <c r="E131" s="18">
        <v>33.0</v>
      </c>
      <c r="F131" s="30" t="s">
        <v>455</v>
      </c>
      <c r="G131" s="21" t="s">
        <v>456</v>
      </c>
      <c r="H131" s="21" t="s">
        <v>456</v>
      </c>
      <c r="I131" s="78" t="s">
        <v>460</v>
      </c>
      <c r="J131" s="23"/>
      <c r="K131" s="22" t="s">
        <v>61</v>
      </c>
      <c r="L131" s="20" t="s">
        <v>225</v>
      </c>
      <c r="M131" s="40" t="s">
        <v>84</v>
      </c>
      <c r="N131" s="19">
        <v>2022.0</v>
      </c>
      <c r="O131" s="19">
        <v>3.0</v>
      </c>
      <c r="P131" s="25" t="s">
        <v>54</v>
      </c>
      <c r="Q131" s="42" t="s">
        <v>93</v>
      </c>
      <c r="R131" s="35" t="s">
        <v>66</v>
      </c>
      <c r="S131" s="56" t="s">
        <v>226</v>
      </c>
      <c r="T131" s="23"/>
      <c r="U131" s="23"/>
      <c r="V131" s="23"/>
      <c r="W131" s="23"/>
      <c r="X131" s="23"/>
      <c r="Y131" s="23"/>
      <c r="Z131" s="23"/>
      <c r="AA131" s="23"/>
      <c r="AB131" s="27"/>
      <c r="AC131" s="23"/>
      <c r="AD131" s="23"/>
      <c r="AE131" s="23"/>
      <c r="AF131" s="23"/>
      <c r="AG131" s="23"/>
      <c r="AH131" s="23"/>
      <c r="AI131" s="23"/>
      <c r="AJ131" s="37" t="s">
        <v>68</v>
      </c>
      <c r="AK131" s="23"/>
      <c r="AL131" s="23"/>
      <c r="AM131" s="28">
        <v>30.0</v>
      </c>
      <c r="AN131" s="28">
        <v>231.0</v>
      </c>
      <c r="AO131" s="27"/>
      <c r="AP131" s="27"/>
      <c r="AQ131" s="27"/>
      <c r="AR131" s="27"/>
      <c r="AS131" s="23"/>
      <c r="AT131" s="23"/>
      <c r="AU131" s="23"/>
      <c r="AV131" s="39" t="s">
        <v>71</v>
      </c>
      <c r="AW131" s="23"/>
    </row>
    <row r="132" ht="15.75" customHeight="1">
      <c r="A132" s="18">
        <v>4.0</v>
      </c>
      <c r="B132" s="19">
        <v>3.0</v>
      </c>
      <c r="C132" s="19">
        <v>144.0</v>
      </c>
      <c r="D132" s="23"/>
      <c r="E132" s="41">
        <v>33.0</v>
      </c>
      <c r="F132" s="69"/>
      <c r="G132" s="44" t="s">
        <v>461</v>
      </c>
      <c r="H132" s="44" t="s">
        <v>461</v>
      </c>
      <c r="I132" s="84" t="s">
        <v>5079</v>
      </c>
      <c r="J132" s="23"/>
      <c r="K132" s="22" t="s">
        <v>61</v>
      </c>
      <c r="L132" s="39" t="s">
        <v>232</v>
      </c>
      <c r="M132" s="57" t="s">
        <v>84</v>
      </c>
      <c r="N132" s="29">
        <v>2022.0</v>
      </c>
      <c r="O132" s="29">
        <v>2.0</v>
      </c>
      <c r="P132" s="25" t="s">
        <v>54</v>
      </c>
      <c r="Q132" s="48" t="s">
        <v>65</v>
      </c>
      <c r="R132" s="55" t="s">
        <v>66</v>
      </c>
      <c r="S132" s="37" t="s">
        <v>233</v>
      </c>
      <c r="T132" s="23"/>
      <c r="U132" s="58">
        <v>0.184489994</v>
      </c>
      <c r="V132" s="58">
        <v>0.523887473</v>
      </c>
      <c r="W132" s="58">
        <v>0.075397121</v>
      </c>
      <c r="X132" s="58">
        <v>0.408836442</v>
      </c>
      <c r="Y132" s="70"/>
      <c r="Z132" s="70"/>
      <c r="AA132" s="70"/>
      <c r="AB132" s="27"/>
      <c r="AC132" s="23"/>
      <c r="AD132" s="23"/>
      <c r="AE132" s="23"/>
      <c r="AF132" s="23"/>
      <c r="AG132" s="23"/>
      <c r="AH132" s="23"/>
      <c r="AI132" s="23"/>
      <c r="AJ132" s="29">
        <v>1.0</v>
      </c>
      <c r="AK132" s="23"/>
      <c r="AL132" s="23"/>
      <c r="AM132" s="23"/>
      <c r="AN132" s="23"/>
      <c r="AO132" s="27"/>
      <c r="AP132" s="27"/>
      <c r="AQ132" s="27"/>
      <c r="AR132" s="27"/>
      <c r="AS132" s="23"/>
      <c r="AT132" s="23"/>
      <c r="AU132" s="23"/>
      <c r="AV132" s="23"/>
      <c r="AW132" s="23"/>
    </row>
    <row r="133" ht="15.75" customHeight="1">
      <c r="A133" s="18">
        <v>4.0</v>
      </c>
      <c r="B133" s="19">
        <v>1.0</v>
      </c>
      <c r="C133" s="19">
        <v>145.0</v>
      </c>
      <c r="D133" s="23"/>
      <c r="E133" s="18">
        <v>33.0</v>
      </c>
      <c r="F133" s="20" t="s">
        <v>463</v>
      </c>
      <c r="G133" s="21" t="s">
        <v>464</v>
      </c>
      <c r="H133" s="21" t="s">
        <v>464</v>
      </c>
      <c r="I133" s="22" t="s">
        <v>465</v>
      </c>
      <c r="J133" s="31" t="s">
        <v>52</v>
      </c>
      <c r="K133" s="22" t="s">
        <v>61</v>
      </c>
      <c r="L133" s="20" t="s">
        <v>225</v>
      </c>
      <c r="M133" s="40" t="s">
        <v>84</v>
      </c>
      <c r="N133" s="19">
        <v>2022.0</v>
      </c>
      <c r="O133" s="19">
        <v>3.0</v>
      </c>
      <c r="P133" s="33" t="s">
        <v>64</v>
      </c>
      <c r="Q133" s="42" t="s">
        <v>93</v>
      </c>
      <c r="R133" s="35" t="s">
        <v>66</v>
      </c>
      <c r="S133" s="56" t="s">
        <v>226</v>
      </c>
      <c r="T133" s="23"/>
      <c r="U133" s="23"/>
      <c r="V133" s="23"/>
      <c r="W133" s="23"/>
      <c r="X133" s="23"/>
      <c r="Y133" s="23"/>
      <c r="Z133" s="23"/>
      <c r="AA133" s="23"/>
      <c r="AB133" s="27"/>
      <c r="AC133" s="23"/>
      <c r="AD133" s="23"/>
      <c r="AE133" s="23"/>
      <c r="AF133" s="23"/>
      <c r="AG133" s="23"/>
      <c r="AH133" s="23"/>
      <c r="AI133" s="23"/>
      <c r="AJ133" s="29">
        <v>1.0</v>
      </c>
      <c r="AK133" s="23"/>
      <c r="AL133" s="23"/>
      <c r="AM133" s="28">
        <v>30.0</v>
      </c>
      <c r="AN133" s="28">
        <v>231.0</v>
      </c>
      <c r="AO133" s="27"/>
      <c r="AP133" s="27"/>
      <c r="AQ133" s="27"/>
      <c r="AR133" s="27"/>
      <c r="AS133" s="23"/>
      <c r="AT133" s="23"/>
      <c r="AU133" s="23"/>
      <c r="AV133" s="39" t="s">
        <v>71</v>
      </c>
      <c r="AW133" s="23"/>
    </row>
    <row r="134" ht="15.75" customHeight="1">
      <c r="A134" s="18">
        <v>4.0</v>
      </c>
      <c r="B134" s="19">
        <v>2.0</v>
      </c>
      <c r="C134" s="19">
        <v>146.0</v>
      </c>
      <c r="D134" s="23"/>
      <c r="E134" s="18">
        <v>33.0</v>
      </c>
      <c r="F134" s="20" t="s">
        <v>463</v>
      </c>
      <c r="G134" s="21" t="s">
        <v>464</v>
      </c>
      <c r="H134" s="21" t="s">
        <v>464</v>
      </c>
      <c r="I134" s="22" t="s">
        <v>466</v>
      </c>
      <c r="J134" s="31" t="s">
        <v>52</v>
      </c>
      <c r="K134" s="22" t="s">
        <v>458</v>
      </c>
      <c r="L134" s="20" t="s">
        <v>268</v>
      </c>
      <c r="M134" s="40" t="s">
        <v>84</v>
      </c>
      <c r="N134" s="19">
        <v>2018.0</v>
      </c>
      <c r="O134" s="19">
        <v>3.0</v>
      </c>
      <c r="P134" s="26" t="s">
        <v>77</v>
      </c>
      <c r="Q134" s="34" t="s">
        <v>65</v>
      </c>
      <c r="R134" s="35" t="s">
        <v>66</v>
      </c>
      <c r="S134" s="56" t="s">
        <v>269</v>
      </c>
      <c r="T134" s="23"/>
      <c r="U134" s="23"/>
      <c r="V134" s="23"/>
      <c r="W134" s="23"/>
      <c r="X134" s="23"/>
      <c r="Y134" s="23"/>
      <c r="Z134" s="23"/>
      <c r="AA134" s="23"/>
      <c r="AB134" s="27"/>
      <c r="AC134" s="23"/>
      <c r="AD134" s="23"/>
      <c r="AE134" s="23"/>
      <c r="AF134" s="23"/>
      <c r="AG134" s="23"/>
      <c r="AH134" s="23"/>
      <c r="AI134" s="23"/>
      <c r="AJ134" s="37" t="s">
        <v>68</v>
      </c>
      <c r="AK134" s="23"/>
      <c r="AL134" s="23"/>
      <c r="AM134" s="28">
        <v>0.0</v>
      </c>
      <c r="AN134" s="28">
        <v>275.0</v>
      </c>
      <c r="AO134" s="27"/>
      <c r="AP134" s="27"/>
      <c r="AQ134" s="27"/>
      <c r="AR134" s="27"/>
      <c r="AS134" s="23"/>
      <c r="AT134" s="23"/>
      <c r="AU134" s="23"/>
      <c r="AV134" s="39" t="s">
        <v>71</v>
      </c>
      <c r="AW134" s="23"/>
    </row>
    <row r="135" ht="15.75" customHeight="1">
      <c r="A135" s="18">
        <v>4.0</v>
      </c>
      <c r="B135" s="19">
        <v>1.0</v>
      </c>
      <c r="C135" s="19">
        <v>147.0</v>
      </c>
      <c r="D135" s="23"/>
      <c r="E135" s="18">
        <v>33.0</v>
      </c>
      <c r="F135" s="20" t="s">
        <v>467</v>
      </c>
      <c r="G135" s="21" t="s">
        <v>468</v>
      </c>
      <c r="H135" s="21" t="s">
        <v>468</v>
      </c>
      <c r="I135" s="22" t="s">
        <v>469</v>
      </c>
      <c r="J135" s="31" t="s">
        <v>52</v>
      </c>
      <c r="K135" s="22" t="s">
        <v>61</v>
      </c>
      <c r="L135" s="20" t="s">
        <v>254</v>
      </c>
      <c r="M135" s="40" t="s">
        <v>84</v>
      </c>
      <c r="N135" s="19">
        <v>2022.0</v>
      </c>
      <c r="O135" s="19">
        <v>3.0</v>
      </c>
      <c r="P135" s="33" t="s">
        <v>64</v>
      </c>
      <c r="Q135" s="42" t="s">
        <v>93</v>
      </c>
      <c r="R135" s="55" t="s">
        <v>66</v>
      </c>
      <c r="S135" s="56" t="s">
        <v>255</v>
      </c>
      <c r="T135" s="23"/>
      <c r="U135" s="23"/>
      <c r="V135" s="23"/>
      <c r="W135" s="23"/>
      <c r="X135" s="23"/>
      <c r="Y135" s="23"/>
      <c r="Z135" s="23"/>
      <c r="AA135" s="23"/>
      <c r="AB135" s="27"/>
      <c r="AC135" s="23"/>
      <c r="AD135" s="23"/>
      <c r="AE135" s="23"/>
      <c r="AF135" s="23"/>
      <c r="AG135" s="23"/>
      <c r="AH135" s="23"/>
      <c r="AI135" s="23"/>
      <c r="AJ135" s="29">
        <v>1.0</v>
      </c>
      <c r="AK135" s="23"/>
      <c r="AL135" s="23"/>
      <c r="AM135" s="28">
        <v>0.0</v>
      </c>
      <c r="AN135" s="28">
        <v>990.0</v>
      </c>
      <c r="AO135" s="27"/>
      <c r="AP135" s="27"/>
      <c r="AQ135" s="27"/>
      <c r="AR135" s="27"/>
      <c r="AS135" s="23"/>
      <c r="AT135" s="23"/>
      <c r="AU135" s="23"/>
      <c r="AV135" s="39" t="s">
        <v>71</v>
      </c>
      <c r="AW135" s="23"/>
    </row>
    <row r="136" ht="15.75" customHeight="1">
      <c r="A136" s="18">
        <v>4.0</v>
      </c>
      <c r="B136" s="19">
        <v>2.0</v>
      </c>
      <c r="C136" s="19">
        <v>148.0</v>
      </c>
      <c r="D136" s="23"/>
      <c r="E136" s="18">
        <v>33.0</v>
      </c>
      <c r="F136" s="20" t="s">
        <v>467</v>
      </c>
      <c r="G136" s="21" t="s">
        <v>468</v>
      </c>
      <c r="H136" s="21" t="s">
        <v>468</v>
      </c>
      <c r="I136" s="22" t="s">
        <v>470</v>
      </c>
      <c r="J136" s="31" t="s">
        <v>52</v>
      </c>
      <c r="K136" s="22" t="s">
        <v>61</v>
      </c>
      <c r="L136" s="20" t="s">
        <v>83</v>
      </c>
      <c r="M136" s="40" t="s">
        <v>84</v>
      </c>
      <c r="N136" s="19">
        <v>2023.0</v>
      </c>
      <c r="O136" s="19">
        <v>3.0</v>
      </c>
      <c r="P136" s="26" t="s">
        <v>77</v>
      </c>
      <c r="Q136" s="34" t="s">
        <v>65</v>
      </c>
      <c r="R136" s="35" t="s">
        <v>66</v>
      </c>
      <c r="S136" s="56" t="s">
        <v>257</v>
      </c>
      <c r="T136" s="23"/>
      <c r="U136" s="23"/>
      <c r="V136" s="23"/>
      <c r="W136" s="23"/>
      <c r="X136" s="23"/>
      <c r="Y136" s="23"/>
      <c r="Z136" s="23"/>
      <c r="AA136" s="23"/>
      <c r="AB136" s="27"/>
      <c r="AC136" s="23"/>
      <c r="AD136" s="23"/>
      <c r="AE136" s="23"/>
      <c r="AF136" s="23"/>
      <c r="AG136" s="23"/>
      <c r="AH136" s="23"/>
      <c r="AI136" s="23"/>
      <c r="AJ136" s="37" t="s">
        <v>68</v>
      </c>
      <c r="AK136" s="23"/>
      <c r="AL136" s="23"/>
      <c r="AM136" s="28">
        <v>0.0</v>
      </c>
      <c r="AN136" s="38" t="s">
        <v>86</v>
      </c>
      <c r="AO136" s="27"/>
      <c r="AP136" s="27"/>
      <c r="AQ136" s="27"/>
      <c r="AR136" s="27"/>
      <c r="AS136" s="23"/>
      <c r="AT136" s="23"/>
      <c r="AU136" s="23"/>
      <c r="AV136" s="39" t="s">
        <v>71</v>
      </c>
      <c r="AW136" s="23"/>
    </row>
    <row r="137" ht="15.75" customHeight="1">
      <c r="A137" s="29">
        <v>4.0</v>
      </c>
      <c r="B137" s="19">
        <v>3.0</v>
      </c>
      <c r="C137" s="19">
        <v>149.0</v>
      </c>
      <c r="D137" s="23"/>
      <c r="E137" s="29">
        <v>33.0</v>
      </c>
      <c r="F137" s="85" t="s">
        <v>471</v>
      </c>
      <c r="G137" s="44" t="s">
        <v>472</v>
      </c>
      <c r="H137" s="44" t="s">
        <v>472</v>
      </c>
      <c r="I137" s="78" t="s">
        <v>473</v>
      </c>
      <c r="J137" s="23"/>
      <c r="K137" s="22" t="s">
        <v>61</v>
      </c>
      <c r="L137" s="39" t="s">
        <v>232</v>
      </c>
      <c r="M137" s="57" t="s">
        <v>84</v>
      </c>
      <c r="N137" s="29">
        <v>2022.0</v>
      </c>
      <c r="O137" s="29">
        <v>2.0</v>
      </c>
      <c r="P137" s="25" t="s">
        <v>54</v>
      </c>
      <c r="Q137" s="48" t="s">
        <v>65</v>
      </c>
      <c r="R137" s="55" t="s">
        <v>66</v>
      </c>
      <c r="S137" s="37" t="s">
        <v>233</v>
      </c>
      <c r="T137" s="23"/>
      <c r="U137" s="58">
        <v>0.018653035</v>
      </c>
      <c r="V137" s="58">
        <v>0.88348523</v>
      </c>
      <c r="W137" s="58">
        <v>0.004310752</v>
      </c>
      <c r="X137" s="58">
        <v>0.077150494</v>
      </c>
      <c r="Y137" s="59">
        <v>0.016018</v>
      </c>
      <c r="Z137" s="59">
        <v>0.004887</v>
      </c>
      <c r="AA137" s="59">
        <v>0.052558</v>
      </c>
      <c r="AB137" s="27"/>
      <c r="AC137" s="23"/>
      <c r="AD137" s="23"/>
      <c r="AE137" s="23"/>
      <c r="AF137" s="23"/>
      <c r="AG137" s="23"/>
      <c r="AH137" s="23"/>
      <c r="AI137" s="23"/>
      <c r="AJ137" s="29">
        <v>1.0</v>
      </c>
      <c r="AK137" s="23"/>
      <c r="AL137" s="23"/>
      <c r="AM137" s="28">
        <v>300.0</v>
      </c>
      <c r="AN137" s="28">
        <v>191.6</v>
      </c>
      <c r="AO137" s="27"/>
      <c r="AP137" s="27"/>
      <c r="AQ137" s="27"/>
      <c r="AR137" s="27"/>
      <c r="AS137" s="23"/>
      <c r="AT137" s="23"/>
      <c r="AU137" s="23"/>
      <c r="AV137" s="39" t="s">
        <v>71</v>
      </c>
      <c r="AW137" s="23"/>
    </row>
    <row r="138" ht="15.75" customHeight="1">
      <c r="A138" s="18">
        <v>4.0</v>
      </c>
      <c r="B138" s="19">
        <v>1.0</v>
      </c>
      <c r="C138" s="19">
        <v>150.0</v>
      </c>
      <c r="D138" s="23"/>
      <c r="E138" s="18">
        <v>33.0</v>
      </c>
      <c r="F138" s="83" t="s">
        <v>474</v>
      </c>
      <c r="G138" s="21" t="s">
        <v>475</v>
      </c>
      <c r="H138" s="21" t="s">
        <v>475</v>
      </c>
      <c r="I138" s="22" t="s">
        <v>476</v>
      </c>
      <c r="J138" s="31" t="s">
        <v>52</v>
      </c>
      <c r="K138" s="22" t="s">
        <v>61</v>
      </c>
      <c r="L138" s="20" t="s">
        <v>268</v>
      </c>
      <c r="M138" s="40" t="s">
        <v>84</v>
      </c>
      <c r="N138" s="19">
        <v>2018.0</v>
      </c>
      <c r="O138" s="19">
        <v>3.0</v>
      </c>
      <c r="P138" s="33" t="s">
        <v>64</v>
      </c>
      <c r="Q138" s="34" t="s">
        <v>65</v>
      </c>
      <c r="R138" s="35" t="s">
        <v>66</v>
      </c>
      <c r="S138" s="56" t="s">
        <v>269</v>
      </c>
      <c r="T138" s="23"/>
      <c r="U138" s="23"/>
      <c r="V138" s="23"/>
      <c r="W138" s="23"/>
      <c r="X138" s="23"/>
      <c r="Y138" s="23"/>
      <c r="Z138" s="23"/>
      <c r="AA138" s="23"/>
      <c r="AB138" s="27"/>
      <c r="AC138" s="23"/>
      <c r="AD138" s="23"/>
      <c r="AE138" s="23"/>
      <c r="AF138" s="23"/>
      <c r="AG138" s="23"/>
      <c r="AH138" s="23"/>
      <c r="AI138" s="23"/>
      <c r="AJ138" s="29">
        <v>1.0</v>
      </c>
      <c r="AK138" s="23"/>
      <c r="AL138" s="23"/>
      <c r="AM138" s="38" t="s">
        <v>477</v>
      </c>
      <c r="AN138" s="38" t="s">
        <v>478</v>
      </c>
      <c r="AO138" s="27"/>
      <c r="AP138" s="27"/>
      <c r="AQ138" s="27"/>
      <c r="AR138" s="27"/>
      <c r="AS138" s="23"/>
      <c r="AT138" s="23"/>
      <c r="AU138" s="23"/>
      <c r="AV138" s="39" t="s">
        <v>71</v>
      </c>
      <c r="AW138" s="23"/>
    </row>
    <row r="139" ht="15.75" customHeight="1">
      <c r="A139" s="18">
        <v>4.0</v>
      </c>
      <c r="B139" s="19">
        <v>1.0</v>
      </c>
      <c r="C139" s="19">
        <v>151.0</v>
      </c>
      <c r="D139" s="23"/>
      <c r="E139" s="18">
        <v>33.0</v>
      </c>
      <c r="F139" s="83" t="s">
        <v>474</v>
      </c>
      <c r="G139" s="21" t="s">
        <v>475</v>
      </c>
      <c r="H139" s="21" t="s">
        <v>475</v>
      </c>
      <c r="I139" s="22" t="s">
        <v>479</v>
      </c>
      <c r="J139" s="31" t="s">
        <v>52</v>
      </c>
      <c r="K139" s="22" t="s">
        <v>439</v>
      </c>
      <c r="L139" s="20" t="s">
        <v>272</v>
      </c>
      <c r="M139" s="57" t="s">
        <v>84</v>
      </c>
      <c r="N139" s="29">
        <v>2018.0</v>
      </c>
      <c r="O139" s="29">
        <v>3.0</v>
      </c>
      <c r="P139" s="64" t="s">
        <v>64</v>
      </c>
      <c r="Q139" s="48" t="s">
        <v>65</v>
      </c>
      <c r="R139" s="55" t="s">
        <v>66</v>
      </c>
      <c r="S139" s="56" t="s">
        <v>273</v>
      </c>
      <c r="T139" s="23"/>
      <c r="U139" s="23"/>
      <c r="V139" s="23"/>
      <c r="W139" s="23"/>
      <c r="X139" s="23"/>
      <c r="Y139" s="23"/>
      <c r="Z139" s="23"/>
      <c r="AA139" s="23"/>
      <c r="AB139" s="27"/>
      <c r="AC139" s="23"/>
      <c r="AD139" s="23"/>
      <c r="AE139" s="23"/>
      <c r="AF139" s="23"/>
      <c r="AG139" s="23"/>
      <c r="AH139" s="23"/>
      <c r="AI139" s="23"/>
      <c r="AJ139" s="37" t="s">
        <v>68</v>
      </c>
      <c r="AK139" s="23"/>
      <c r="AL139" s="23"/>
      <c r="AM139" s="28">
        <v>0.0</v>
      </c>
      <c r="AN139" s="28">
        <v>0.0</v>
      </c>
      <c r="AO139" s="27"/>
      <c r="AP139" s="27"/>
      <c r="AQ139" s="27"/>
      <c r="AR139" s="27"/>
      <c r="AS139" s="23"/>
      <c r="AT139" s="23"/>
      <c r="AU139" s="23"/>
      <c r="AV139" s="39" t="s">
        <v>71</v>
      </c>
      <c r="AW139" s="23"/>
    </row>
    <row r="140" ht="15.75" customHeight="1">
      <c r="A140" s="18">
        <v>4.0</v>
      </c>
      <c r="B140" s="19">
        <v>1.0</v>
      </c>
      <c r="C140" s="19">
        <v>152.0</v>
      </c>
      <c r="D140" s="23"/>
      <c r="E140" s="18">
        <v>33.0</v>
      </c>
      <c r="F140" s="83" t="s">
        <v>474</v>
      </c>
      <c r="G140" s="21" t="s">
        <v>475</v>
      </c>
      <c r="H140" s="21" t="s">
        <v>475</v>
      </c>
      <c r="I140" s="22" t="s">
        <v>480</v>
      </c>
      <c r="J140" s="31" t="s">
        <v>52</v>
      </c>
      <c r="K140" s="22" t="s">
        <v>439</v>
      </c>
      <c r="L140" s="20" t="s">
        <v>249</v>
      </c>
      <c r="M140" s="57" t="s">
        <v>84</v>
      </c>
      <c r="N140" s="19">
        <v>2016.0</v>
      </c>
      <c r="O140" s="19">
        <v>3.0</v>
      </c>
      <c r="P140" s="64" t="s">
        <v>64</v>
      </c>
      <c r="Q140" s="34" t="s">
        <v>65</v>
      </c>
      <c r="R140" s="55" t="s">
        <v>66</v>
      </c>
      <c r="S140" s="36" t="s">
        <v>250</v>
      </c>
      <c r="T140" s="23"/>
      <c r="U140" s="23"/>
      <c r="V140" s="23"/>
      <c r="W140" s="23"/>
      <c r="X140" s="23"/>
      <c r="Y140" s="23"/>
      <c r="Z140" s="23"/>
      <c r="AA140" s="23"/>
      <c r="AB140" s="27"/>
      <c r="AC140" s="23"/>
      <c r="AD140" s="23"/>
      <c r="AE140" s="23"/>
      <c r="AF140" s="23"/>
      <c r="AG140" s="23"/>
      <c r="AH140" s="23"/>
      <c r="AI140" s="23"/>
      <c r="AJ140" s="37" t="s">
        <v>68</v>
      </c>
      <c r="AK140" s="23"/>
      <c r="AL140" s="23"/>
      <c r="AM140" s="28">
        <v>0.0</v>
      </c>
      <c r="AN140" s="28">
        <v>10.0</v>
      </c>
      <c r="AO140" s="27"/>
      <c r="AP140" s="27"/>
      <c r="AQ140" s="27"/>
      <c r="AR140" s="27"/>
      <c r="AS140" s="23"/>
      <c r="AT140" s="23"/>
      <c r="AU140" s="23"/>
      <c r="AV140" s="39" t="s">
        <v>71</v>
      </c>
      <c r="AW140" s="23"/>
    </row>
    <row r="141" ht="15.75" customHeight="1">
      <c r="A141" s="18">
        <v>4.0</v>
      </c>
      <c r="B141" s="19">
        <v>1.0</v>
      </c>
      <c r="C141" s="19">
        <v>153.0</v>
      </c>
      <c r="D141" s="23"/>
      <c r="E141" s="18">
        <v>33.0</v>
      </c>
      <c r="F141" s="83" t="s">
        <v>474</v>
      </c>
      <c r="G141" s="21" t="s">
        <v>475</v>
      </c>
      <c r="H141" s="21" t="s">
        <v>475</v>
      </c>
      <c r="I141" s="22" t="s">
        <v>481</v>
      </c>
      <c r="J141" s="31" t="s">
        <v>52</v>
      </c>
      <c r="K141" s="22" t="s">
        <v>61</v>
      </c>
      <c r="L141" s="20" t="s">
        <v>225</v>
      </c>
      <c r="M141" s="40" t="s">
        <v>84</v>
      </c>
      <c r="N141" s="19">
        <v>2022.0</v>
      </c>
      <c r="O141" s="19">
        <v>3.0</v>
      </c>
      <c r="P141" s="33" t="s">
        <v>64</v>
      </c>
      <c r="Q141" s="42" t="s">
        <v>93</v>
      </c>
      <c r="R141" s="35" t="s">
        <v>66</v>
      </c>
      <c r="S141" s="56" t="s">
        <v>226</v>
      </c>
      <c r="T141" s="23"/>
      <c r="U141" s="23"/>
      <c r="V141" s="23"/>
      <c r="W141" s="23"/>
      <c r="X141" s="23"/>
      <c r="Y141" s="23"/>
      <c r="Z141" s="23"/>
      <c r="AA141" s="23"/>
      <c r="AB141" s="27"/>
      <c r="AC141" s="23"/>
      <c r="AD141" s="23"/>
      <c r="AE141" s="23"/>
      <c r="AF141" s="23"/>
      <c r="AG141" s="23"/>
      <c r="AH141" s="23"/>
      <c r="AI141" s="23"/>
      <c r="AJ141" s="37" t="s">
        <v>68</v>
      </c>
      <c r="AK141" s="23"/>
      <c r="AL141" s="23"/>
      <c r="AM141" s="28">
        <v>30.0</v>
      </c>
      <c r="AN141" s="28">
        <v>231.0</v>
      </c>
      <c r="AO141" s="27"/>
      <c r="AP141" s="27"/>
      <c r="AQ141" s="27"/>
      <c r="AR141" s="27"/>
      <c r="AS141" s="23"/>
      <c r="AT141" s="23"/>
      <c r="AU141" s="23"/>
      <c r="AV141" s="39" t="s">
        <v>71</v>
      </c>
      <c r="AW141" s="23"/>
    </row>
    <row r="142" ht="15.75" customHeight="1">
      <c r="A142" s="18">
        <v>4.0</v>
      </c>
      <c r="B142" s="19">
        <v>3.0</v>
      </c>
      <c r="C142" s="19">
        <v>154.0</v>
      </c>
      <c r="D142" s="23"/>
      <c r="E142" s="18">
        <v>33.0</v>
      </c>
      <c r="F142" s="83" t="s">
        <v>474</v>
      </c>
      <c r="G142" s="21" t="s">
        <v>475</v>
      </c>
      <c r="H142" s="21" t="s">
        <v>475</v>
      </c>
      <c r="I142" s="22" t="s">
        <v>482</v>
      </c>
      <c r="J142" s="31" t="s">
        <v>52</v>
      </c>
      <c r="K142" s="22" t="s">
        <v>61</v>
      </c>
      <c r="L142" s="20" t="s">
        <v>441</v>
      </c>
      <c r="M142" s="40" t="s">
        <v>84</v>
      </c>
      <c r="N142" s="19">
        <v>2021.0</v>
      </c>
      <c r="O142" s="19">
        <v>3.0</v>
      </c>
      <c r="P142" s="25" t="s">
        <v>54</v>
      </c>
      <c r="Q142" s="42" t="s">
        <v>93</v>
      </c>
      <c r="R142" s="35" t="s">
        <v>66</v>
      </c>
      <c r="S142" s="36" t="s">
        <v>437</v>
      </c>
      <c r="T142" s="23"/>
      <c r="U142" s="23"/>
      <c r="V142" s="23"/>
      <c r="W142" s="23"/>
      <c r="X142" s="23"/>
      <c r="Y142" s="23"/>
      <c r="Z142" s="23"/>
      <c r="AA142" s="23"/>
      <c r="AB142" s="27"/>
      <c r="AC142" s="23"/>
      <c r="AD142" s="23"/>
      <c r="AE142" s="23"/>
      <c r="AF142" s="23"/>
      <c r="AG142" s="23"/>
      <c r="AH142" s="23"/>
      <c r="AI142" s="23"/>
      <c r="AJ142" s="37" t="s">
        <v>68</v>
      </c>
      <c r="AK142" s="23"/>
      <c r="AL142" s="23"/>
      <c r="AM142" s="28">
        <v>300.0</v>
      </c>
      <c r="AN142" s="28">
        <v>220.0</v>
      </c>
      <c r="AO142" s="27"/>
      <c r="AP142" s="27"/>
      <c r="AQ142" s="27"/>
      <c r="AR142" s="27"/>
      <c r="AS142" s="23"/>
      <c r="AT142" s="23"/>
      <c r="AU142" s="23"/>
      <c r="AV142" s="39" t="s">
        <v>71</v>
      </c>
      <c r="AW142" s="23"/>
    </row>
    <row r="143" ht="15.75" customHeight="1">
      <c r="A143" s="18">
        <v>4.0</v>
      </c>
      <c r="B143" s="19">
        <v>3.0</v>
      </c>
      <c r="C143" s="19">
        <v>155.0</v>
      </c>
      <c r="D143" s="23"/>
      <c r="E143" s="18">
        <v>33.0</v>
      </c>
      <c r="F143" s="83" t="s">
        <v>474</v>
      </c>
      <c r="G143" s="21" t="s">
        <v>475</v>
      </c>
      <c r="H143" s="21" t="s">
        <v>475</v>
      </c>
      <c r="I143" s="22" t="s">
        <v>483</v>
      </c>
      <c r="J143" s="31" t="s">
        <v>52</v>
      </c>
      <c r="K143" s="23"/>
      <c r="L143" s="20" t="s">
        <v>436</v>
      </c>
      <c r="M143" s="40" t="s">
        <v>84</v>
      </c>
      <c r="N143" s="19">
        <v>2021.0</v>
      </c>
      <c r="O143" s="19">
        <v>3.0</v>
      </c>
      <c r="P143" s="25" t="s">
        <v>54</v>
      </c>
      <c r="Q143" s="42" t="s">
        <v>93</v>
      </c>
      <c r="R143" s="35" t="s">
        <v>66</v>
      </c>
      <c r="S143" s="36" t="s">
        <v>437</v>
      </c>
      <c r="T143" s="23"/>
      <c r="U143" s="23"/>
      <c r="V143" s="23"/>
      <c r="W143" s="23"/>
      <c r="X143" s="23"/>
      <c r="Y143" s="23"/>
      <c r="Z143" s="23"/>
      <c r="AA143" s="23"/>
      <c r="AB143" s="27"/>
      <c r="AC143" s="23"/>
      <c r="AD143" s="23"/>
      <c r="AE143" s="23"/>
      <c r="AF143" s="23"/>
      <c r="AG143" s="23"/>
      <c r="AH143" s="23"/>
      <c r="AI143" s="23"/>
      <c r="AJ143" s="37" t="s">
        <v>68</v>
      </c>
      <c r="AK143" s="23"/>
      <c r="AL143" s="23"/>
      <c r="AM143" s="23"/>
      <c r="AN143" s="23"/>
      <c r="AO143" s="27"/>
      <c r="AP143" s="27"/>
      <c r="AQ143" s="27"/>
      <c r="AR143" s="27"/>
      <c r="AS143" s="23"/>
      <c r="AT143" s="23"/>
      <c r="AU143" s="23"/>
      <c r="AV143" s="23"/>
      <c r="AW143" s="23"/>
    </row>
    <row r="144" ht="15.75" customHeight="1">
      <c r="A144" s="18">
        <v>4.0</v>
      </c>
      <c r="B144" s="19">
        <v>3.0</v>
      </c>
      <c r="C144" s="19">
        <v>156.0</v>
      </c>
      <c r="D144" s="23"/>
      <c r="E144" s="18">
        <v>33.0</v>
      </c>
      <c r="F144" s="20" t="s">
        <v>484</v>
      </c>
      <c r="G144" s="21" t="s">
        <v>485</v>
      </c>
      <c r="H144" s="21" t="s">
        <v>485</v>
      </c>
      <c r="I144" s="22" t="s">
        <v>486</v>
      </c>
      <c r="J144" s="31" t="s">
        <v>52</v>
      </c>
      <c r="K144" s="22" t="s">
        <v>61</v>
      </c>
      <c r="L144" s="20" t="s">
        <v>83</v>
      </c>
      <c r="M144" s="40" t="s">
        <v>84</v>
      </c>
      <c r="N144" s="19">
        <v>2018.0</v>
      </c>
      <c r="O144" s="19">
        <v>3.0</v>
      </c>
      <c r="P144" s="25" t="s">
        <v>54</v>
      </c>
      <c r="Q144" s="34" t="s">
        <v>65</v>
      </c>
      <c r="R144" s="35" t="s">
        <v>66</v>
      </c>
      <c r="S144" s="56" t="s">
        <v>257</v>
      </c>
      <c r="T144" s="23"/>
      <c r="U144" s="23"/>
      <c r="V144" s="23"/>
      <c r="W144" s="23"/>
      <c r="X144" s="23"/>
      <c r="Y144" s="23"/>
      <c r="Z144" s="23"/>
      <c r="AA144" s="23"/>
      <c r="AB144" s="27"/>
      <c r="AC144" s="23"/>
      <c r="AD144" s="23"/>
      <c r="AE144" s="23"/>
      <c r="AF144" s="23"/>
      <c r="AG144" s="23"/>
      <c r="AH144" s="23"/>
      <c r="AI144" s="23"/>
      <c r="AJ144" s="29">
        <v>1.0</v>
      </c>
      <c r="AK144" s="23"/>
      <c r="AL144" s="23"/>
      <c r="AM144" s="28">
        <v>0.0</v>
      </c>
      <c r="AN144" s="38" t="s">
        <v>86</v>
      </c>
      <c r="AO144" s="27"/>
      <c r="AP144" s="27"/>
      <c r="AQ144" s="27"/>
      <c r="AR144" s="27"/>
      <c r="AS144" s="22" t="s">
        <v>426</v>
      </c>
      <c r="AT144" s="23"/>
      <c r="AU144" s="23"/>
      <c r="AV144" s="23"/>
      <c r="AW144" s="23"/>
    </row>
    <row r="145" ht="15.75" customHeight="1">
      <c r="A145" s="18">
        <v>4.0</v>
      </c>
      <c r="B145" s="19">
        <v>3.0</v>
      </c>
      <c r="C145" s="19">
        <v>157.0</v>
      </c>
      <c r="D145" s="23"/>
      <c r="E145" s="18">
        <v>33.0</v>
      </c>
      <c r="F145" s="20" t="s">
        <v>484</v>
      </c>
      <c r="G145" s="21" t="s">
        <v>485</v>
      </c>
      <c r="H145" s="21" t="s">
        <v>485</v>
      </c>
      <c r="I145" s="22" t="s">
        <v>487</v>
      </c>
      <c r="J145" s="31" t="s">
        <v>52</v>
      </c>
      <c r="K145" s="22" t="s">
        <v>284</v>
      </c>
      <c r="L145" s="20" t="s">
        <v>268</v>
      </c>
      <c r="M145" s="40" t="s">
        <v>84</v>
      </c>
      <c r="N145" s="19">
        <v>2018.0</v>
      </c>
      <c r="O145" s="19">
        <v>3.0</v>
      </c>
      <c r="P145" s="25" t="s">
        <v>54</v>
      </c>
      <c r="Q145" s="34" t="s">
        <v>65</v>
      </c>
      <c r="R145" s="35" t="s">
        <v>66</v>
      </c>
      <c r="S145" s="56" t="s">
        <v>269</v>
      </c>
      <c r="T145" s="23"/>
      <c r="U145" s="23"/>
      <c r="V145" s="23"/>
      <c r="W145" s="23"/>
      <c r="X145" s="23"/>
      <c r="Y145" s="23"/>
      <c r="Z145" s="23"/>
      <c r="AA145" s="23"/>
      <c r="AB145" s="27"/>
      <c r="AC145" s="23"/>
      <c r="AD145" s="23"/>
      <c r="AE145" s="23"/>
      <c r="AF145" s="23"/>
      <c r="AG145" s="23"/>
      <c r="AH145" s="23"/>
      <c r="AI145" s="23"/>
      <c r="AJ145" s="37" t="s">
        <v>68</v>
      </c>
      <c r="AK145" s="23"/>
      <c r="AL145" s="23"/>
      <c r="AM145" s="28">
        <v>0.0</v>
      </c>
      <c r="AN145" s="28">
        <v>670.0</v>
      </c>
      <c r="AO145" s="27"/>
      <c r="AP145" s="27"/>
      <c r="AQ145" s="27"/>
      <c r="AR145" s="27"/>
      <c r="AS145" s="22" t="s">
        <v>426</v>
      </c>
      <c r="AT145" s="23"/>
      <c r="AU145" s="23"/>
      <c r="AV145" s="23"/>
      <c r="AW145" s="23"/>
    </row>
    <row r="146" ht="15.75" customHeight="1">
      <c r="A146" s="18">
        <v>4.0</v>
      </c>
      <c r="B146" s="19">
        <v>3.0</v>
      </c>
      <c r="C146" s="19">
        <v>158.0</v>
      </c>
      <c r="D146" s="23"/>
      <c r="E146" s="18">
        <v>33.0</v>
      </c>
      <c r="F146" s="20" t="s">
        <v>484</v>
      </c>
      <c r="G146" s="21" t="s">
        <v>485</v>
      </c>
      <c r="H146" s="21" t="s">
        <v>485</v>
      </c>
      <c r="I146" s="22" t="s">
        <v>488</v>
      </c>
      <c r="J146" s="31" t="s">
        <v>52</v>
      </c>
      <c r="K146" s="22" t="s">
        <v>61</v>
      </c>
      <c r="L146" s="20" t="s">
        <v>254</v>
      </c>
      <c r="M146" s="40" t="s">
        <v>84</v>
      </c>
      <c r="N146" s="19">
        <v>2022.0</v>
      </c>
      <c r="O146" s="19">
        <v>3.0</v>
      </c>
      <c r="P146" s="25" t="s">
        <v>54</v>
      </c>
      <c r="Q146" s="42" t="s">
        <v>93</v>
      </c>
      <c r="R146" s="35" t="s">
        <v>66</v>
      </c>
      <c r="S146" s="63" t="s">
        <v>255</v>
      </c>
      <c r="T146" s="23"/>
      <c r="U146" s="23"/>
      <c r="V146" s="23"/>
      <c r="W146" s="23"/>
      <c r="X146" s="23"/>
      <c r="Y146" s="23"/>
      <c r="Z146" s="23"/>
      <c r="AA146" s="23"/>
      <c r="AB146" s="27"/>
      <c r="AC146" s="23"/>
      <c r="AD146" s="23"/>
      <c r="AE146" s="23"/>
      <c r="AF146" s="23"/>
      <c r="AG146" s="23"/>
      <c r="AH146" s="23"/>
      <c r="AI146" s="23"/>
      <c r="AJ146" s="37" t="s">
        <v>68</v>
      </c>
      <c r="AK146" s="23"/>
      <c r="AL146" s="23"/>
      <c r="AM146" s="28">
        <v>0.0</v>
      </c>
      <c r="AN146" s="28">
        <v>990.0</v>
      </c>
      <c r="AO146" s="27"/>
      <c r="AP146" s="27"/>
      <c r="AQ146" s="27"/>
      <c r="AR146" s="27"/>
      <c r="AS146" s="22" t="s">
        <v>426</v>
      </c>
      <c r="AT146" s="23"/>
      <c r="AU146" s="23"/>
      <c r="AV146" s="23"/>
      <c r="AW146" s="23"/>
    </row>
    <row r="147" ht="15.75" customHeight="1">
      <c r="A147" s="18">
        <v>4.0</v>
      </c>
      <c r="B147" s="19">
        <v>3.0</v>
      </c>
      <c r="C147" s="19">
        <v>159.0</v>
      </c>
      <c r="D147" s="23"/>
      <c r="E147" s="18">
        <v>33.0</v>
      </c>
      <c r="F147" s="20" t="s">
        <v>484</v>
      </c>
      <c r="G147" s="21" t="s">
        <v>485</v>
      </c>
      <c r="H147" s="21" t="s">
        <v>485</v>
      </c>
      <c r="I147" s="22" t="s">
        <v>489</v>
      </c>
      <c r="J147" s="31" t="s">
        <v>52</v>
      </c>
      <c r="K147" s="22" t="s">
        <v>61</v>
      </c>
      <c r="L147" s="20" t="s">
        <v>225</v>
      </c>
      <c r="M147" s="40" t="s">
        <v>84</v>
      </c>
      <c r="N147" s="19">
        <v>2022.0</v>
      </c>
      <c r="O147" s="19">
        <v>3.0</v>
      </c>
      <c r="P147" s="25" t="s">
        <v>54</v>
      </c>
      <c r="Q147" s="42" t="s">
        <v>93</v>
      </c>
      <c r="R147" s="35" t="s">
        <v>66</v>
      </c>
      <c r="S147" s="56" t="s">
        <v>226</v>
      </c>
      <c r="T147" s="23"/>
      <c r="U147" s="23"/>
      <c r="V147" s="23"/>
      <c r="W147" s="23"/>
      <c r="X147" s="23"/>
      <c r="Y147" s="23"/>
      <c r="Z147" s="23"/>
      <c r="AA147" s="23"/>
      <c r="AB147" s="27"/>
      <c r="AC147" s="23"/>
      <c r="AD147" s="23"/>
      <c r="AE147" s="23"/>
      <c r="AF147" s="23"/>
      <c r="AG147" s="23"/>
      <c r="AH147" s="23"/>
      <c r="AI147" s="23"/>
      <c r="AJ147" s="37" t="s">
        <v>68</v>
      </c>
      <c r="AK147" s="23"/>
      <c r="AL147" s="23"/>
      <c r="AM147" s="28">
        <v>30.0</v>
      </c>
      <c r="AN147" s="28">
        <v>231.0</v>
      </c>
      <c r="AO147" s="27"/>
      <c r="AP147" s="27"/>
      <c r="AQ147" s="27"/>
      <c r="AR147" s="27"/>
      <c r="AS147" s="22" t="s">
        <v>426</v>
      </c>
      <c r="AT147" s="23"/>
      <c r="AU147" s="23"/>
      <c r="AV147" s="23"/>
      <c r="AW147" s="23"/>
    </row>
    <row r="148" ht="15.75" customHeight="1">
      <c r="A148" s="18">
        <v>4.0</v>
      </c>
      <c r="B148" s="19">
        <v>3.0</v>
      </c>
      <c r="C148" s="19">
        <v>160.0</v>
      </c>
      <c r="D148" s="23"/>
      <c r="E148" s="18">
        <v>33.0</v>
      </c>
      <c r="F148" s="30" t="s">
        <v>490</v>
      </c>
      <c r="G148" s="21" t="s">
        <v>491</v>
      </c>
      <c r="H148" s="21" t="s">
        <v>491</v>
      </c>
      <c r="I148" s="78" t="s">
        <v>492</v>
      </c>
      <c r="J148" s="23"/>
      <c r="K148" s="22" t="s">
        <v>493</v>
      </c>
      <c r="L148" s="20" t="s">
        <v>123</v>
      </c>
      <c r="M148" s="32" t="s">
        <v>63</v>
      </c>
      <c r="N148" s="19">
        <v>2019.0</v>
      </c>
      <c r="O148" s="19">
        <v>3.0</v>
      </c>
      <c r="P148" s="25" t="s">
        <v>54</v>
      </c>
      <c r="Q148" s="34" t="s">
        <v>65</v>
      </c>
      <c r="R148" s="25" t="s">
        <v>56</v>
      </c>
      <c r="S148" s="62" t="s">
        <v>245</v>
      </c>
      <c r="T148" s="23"/>
      <c r="U148" s="23"/>
      <c r="V148" s="23"/>
      <c r="W148" s="23"/>
      <c r="X148" s="23"/>
      <c r="Y148" s="23"/>
      <c r="Z148" s="23"/>
      <c r="AA148" s="23"/>
      <c r="AB148" s="27"/>
      <c r="AC148" s="23"/>
      <c r="AD148" s="23"/>
      <c r="AE148" s="23"/>
      <c r="AF148" s="23"/>
      <c r="AG148" s="23"/>
      <c r="AH148" s="23"/>
      <c r="AI148" s="23"/>
      <c r="AJ148" s="29">
        <v>1.0</v>
      </c>
      <c r="AK148" s="23"/>
      <c r="AL148" s="23"/>
      <c r="AM148" s="28">
        <v>400.0</v>
      </c>
      <c r="AN148" s="38" t="s">
        <v>494</v>
      </c>
      <c r="AO148" s="27"/>
      <c r="AP148" s="27"/>
      <c r="AQ148" s="27"/>
      <c r="AR148" s="27"/>
      <c r="AS148" s="23"/>
      <c r="AT148" s="23"/>
      <c r="AU148" s="23"/>
      <c r="AV148" s="39" t="s">
        <v>71</v>
      </c>
      <c r="AW148" s="23"/>
    </row>
    <row r="149" ht="15.75" customHeight="1">
      <c r="A149" s="18">
        <v>4.0</v>
      </c>
      <c r="B149" s="19">
        <v>3.0</v>
      </c>
      <c r="C149" s="19">
        <v>161.0</v>
      </c>
      <c r="D149" s="23"/>
      <c r="E149" s="18">
        <v>33.0</v>
      </c>
      <c r="F149" s="20" t="s">
        <v>495</v>
      </c>
      <c r="G149" s="21" t="s">
        <v>496</v>
      </c>
      <c r="H149" s="21" t="s">
        <v>496</v>
      </c>
      <c r="I149" s="22" t="s">
        <v>497</v>
      </c>
      <c r="J149" s="31" t="s">
        <v>52</v>
      </c>
      <c r="K149" s="22" t="s">
        <v>61</v>
      </c>
      <c r="L149" s="20" t="s">
        <v>83</v>
      </c>
      <c r="M149" s="40" t="s">
        <v>84</v>
      </c>
      <c r="N149" s="19">
        <v>2023.0</v>
      </c>
      <c r="O149" s="19">
        <v>3.0</v>
      </c>
      <c r="P149" s="25" t="s">
        <v>54</v>
      </c>
      <c r="Q149" s="34" t="s">
        <v>65</v>
      </c>
      <c r="R149" s="35" t="s">
        <v>66</v>
      </c>
      <c r="S149" s="36" t="s">
        <v>85</v>
      </c>
      <c r="T149" s="23"/>
      <c r="U149" s="23"/>
      <c r="V149" s="23"/>
      <c r="W149" s="23"/>
      <c r="X149" s="23"/>
      <c r="Y149" s="23"/>
      <c r="Z149" s="23"/>
      <c r="AA149" s="23"/>
      <c r="AB149" s="27"/>
      <c r="AC149" s="28">
        <v>0.0</v>
      </c>
      <c r="AD149" s="28">
        <v>0.0</v>
      </c>
      <c r="AE149" s="28">
        <v>0.0</v>
      </c>
      <c r="AF149" s="28">
        <v>0.0</v>
      </c>
      <c r="AG149" s="23"/>
      <c r="AH149" s="23"/>
      <c r="AI149" s="23"/>
      <c r="AJ149" s="29">
        <v>1.0</v>
      </c>
      <c r="AK149" s="23"/>
      <c r="AL149" s="23"/>
      <c r="AM149" s="28">
        <v>0.0</v>
      </c>
      <c r="AN149" s="38" t="s">
        <v>86</v>
      </c>
      <c r="AO149" s="27"/>
      <c r="AP149" s="27"/>
      <c r="AQ149" s="27"/>
      <c r="AR149" s="27"/>
      <c r="AS149" s="22" t="s">
        <v>281</v>
      </c>
      <c r="AT149" s="23"/>
      <c r="AU149" s="23"/>
      <c r="AV149" s="39" t="s">
        <v>498</v>
      </c>
      <c r="AW149" s="23"/>
    </row>
    <row r="150" ht="15.75" customHeight="1">
      <c r="A150" s="18">
        <v>4.0</v>
      </c>
      <c r="B150" s="19">
        <v>3.0</v>
      </c>
      <c r="C150" s="19">
        <v>162.0</v>
      </c>
      <c r="D150" s="23"/>
      <c r="E150" s="18">
        <v>33.0</v>
      </c>
      <c r="F150" s="20" t="s">
        <v>499</v>
      </c>
      <c r="G150" s="21" t="s">
        <v>500</v>
      </c>
      <c r="H150" s="21" t="s">
        <v>500</v>
      </c>
      <c r="I150" s="22" t="s">
        <v>501</v>
      </c>
      <c r="J150" s="31" t="s">
        <v>52</v>
      </c>
      <c r="K150" s="22" t="s">
        <v>61</v>
      </c>
      <c r="L150" s="20" t="s">
        <v>83</v>
      </c>
      <c r="M150" s="40" t="s">
        <v>84</v>
      </c>
      <c r="N150" s="19">
        <v>2023.0</v>
      </c>
      <c r="O150" s="19">
        <v>3.0</v>
      </c>
      <c r="P150" s="25" t="s">
        <v>54</v>
      </c>
      <c r="Q150" s="34" t="s">
        <v>65</v>
      </c>
      <c r="R150" s="35" t="s">
        <v>66</v>
      </c>
      <c r="S150" s="36" t="s">
        <v>85</v>
      </c>
      <c r="T150" s="23"/>
      <c r="U150" s="23"/>
      <c r="V150" s="23"/>
      <c r="W150" s="23"/>
      <c r="X150" s="23"/>
      <c r="Y150" s="23"/>
      <c r="Z150" s="23"/>
      <c r="AA150" s="23"/>
      <c r="AB150" s="27"/>
      <c r="AC150" s="28">
        <v>0.0</v>
      </c>
      <c r="AD150" s="28">
        <v>0.0</v>
      </c>
      <c r="AE150" s="28">
        <v>0.0</v>
      </c>
      <c r="AF150" s="28">
        <v>0.0</v>
      </c>
      <c r="AG150" s="23"/>
      <c r="AH150" s="23"/>
      <c r="AI150" s="23"/>
      <c r="AJ150" s="29">
        <v>1.0</v>
      </c>
      <c r="AK150" s="23"/>
      <c r="AL150" s="23"/>
      <c r="AM150" s="28">
        <v>0.0</v>
      </c>
      <c r="AN150" s="38" t="s">
        <v>86</v>
      </c>
      <c r="AO150" s="27"/>
      <c r="AP150" s="27"/>
      <c r="AQ150" s="27"/>
      <c r="AR150" s="27"/>
      <c r="AS150" s="22" t="s">
        <v>502</v>
      </c>
      <c r="AT150" s="23"/>
      <c r="AU150" s="23"/>
      <c r="AV150" s="51" t="s">
        <v>503</v>
      </c>
      <c r="AW150" s="23"/>
    </row>
    <row r="151" ht="15.75" customHeight="1">
      <c r="A151" s="18">
        <v>4.0</v>
      </c>
      <c r="B151" s="19">
        <v>2.0</v>
      </c>
      <c r="C151" s="19">
        <v>163.0</v>
      </c>
      <c r="D151" s="23"/>
      <c r="E151" s="18">
        <v>33.0</v>
      </c>
      <c r="F151" s="20" t="s">
        <v>504</v>
      </c>
      <c r="G151" s="21" t="s">
        <v>505</v>
      </c>
      <c r="H151" s="21" t="s">
        <v>505</v>
      </c>
      <c r="I151" s="22" t="s">
        <v>506</v>
      </c>
      <c r="J151" s="31" t="s">
        <v>52</v>
      </c>
      <c r="K151" s="22" t="s">
        <v>288</v>
      </c>
      <c r="L151" s="20" t="s">
        <v>123</v>
      </c>
      <c r="M151" s="32" t="s">
        <v>63</v>
      </c>
      <c r="N151" s="19">
        <v>2019.0</v>
      </c>
      <c r="O151" s="19">
        <v>3.0</v>
      </c>
      <c r="P151" s="26" t="s">
        <v>77</v>
      </c>
      <c r="Q151" s="34" t="s">
        <v>65</v>
      </c>
      <c r="R151" s="61" t="s">
        <v>238</v>
      </c>
      <c r="S151" s="62" t="s">
        <v>245</v>
      </c>
      <c r="T151" s="23"/>
      <c r="U151" s="23"/>
      <c r="V151" s="23"/>
      <c r="W151" s="23"/>
      <c r="X151" s="23"/>
      <c r="Y151" s="23"/>
      <c r="Z151" s="23"/>
      <c r="AA151" s="23"/>
      <c r="AB151" s="27"/>
      <c r="AC151" s="28">
        <v>0.0</v>
      </c>
      <c r="AD151" s="28">
        <v>0.0</v>
      </c>
      <c r="AE151" s="28">
        <v>0.0</v>
      </c>
      <c r="AF151" s="28">
        <v>0.0</v>
      </c>
      <c r="AG151" s="23"/>
      <c r="AH151" s="23"/>
      <c r="AI151" s="23"/>
      <c r="AJ151" s="29">
        <v>1.0</v>
      </c>
      <c r="AK151" s="23"/>
      <c r="AL151" s="23"/>
      <c r="AM151" s="28">
        <v>0.0</v>
      </c>
      <c r="AN151" s="38" t="s">
        <v>290</v>
      </c>
      <c r="AO151" s="27"/>
      <c r="AP151" s="27"/>
      <c r="AQ151" s="27"/>
      <c r="AR151" s="27"/>
      <c r="AS151" s="22" t="s">
        <v>507</v>
      </c>
      <c r="AT151" s="23"/>
      <c r="AU151" s="23"/>
      <c r="AV151" s="51" t="s">
        <v>508</v>
      </c>
      <c r="AW151" s="23"/>
    </row>
    <row r="152" ht="15.75" customHeight="1">
      <c r="A152" s="18">
        <v>4.0</v>
      </c>
      <c r="B152" s="19">
        <v>3.0</v>
      </c>
      <c r="C152" s="19">
        <v>164.0</v>
      </c>
      <c r="D152" s="23"/>
      <c r="E152" s="18">
        <v>33.0</v>
      </c>
      <c r="F152" s="20" t="s">
        <v>509</v>
      </c>
      <c r="G152" s="21" t="s">
        <v>510</v>
      </c>
      <c r="H152" s="21" t="s">
        <v>510</v>
      </c>
      <c r="I152" s="22" t="s">
        <v>511</v>
      </c>
      <c r="J152" s="31" t="s">
        <v>52</v>
      </c>
      <c r="K152" s="22" t="s">
        <v>288</v>
      </c>
      <c r="L152" s="20" t="s">
        <v>123</v>
      </c>
      <c r="M152" s="32" t="s">
        <v>63</v>
      </c>
      <c r="N152" s="19">
        <v>2019.0</v>
      </c>
      <c r="O152" s="19">
        <v>3.0</v>
      </c>
      <c r="P152" s="25" t="s">
        <v>54</v>
      </c>
      <c r="Q152" s="34" t="s">
        <v>65</v>
      </c>
      <c r="R152" s="61" t="s">
        <v>238</v>
      </c>
      <c r="S152" s="62" t="s">
        <v>245</v>
      </c>
      <c r="T152" s="23"/>
      <c r="U152" s="23"/>
      <c r="V152" s="23"/>
      <c r="W152" s="23"/>
      <c r="X152" s="23"/>
      <c r="Y152" s="23"/>
      <c r="Z152" s="23"/>
      <c r="AA152" s="23"/>
      <c r="AB152" s="27"/>
      <c r="AC152" s="23"/>
      <c r="AD152" s="23"/>
      <c r="AE152" s="23"/>
      <c r="AF152" s="23"/>
      <c r="AG152" s="23"/>
      <c r="AH152" s="23"/>
      <c r="AI152" s="23"/>
      <c r="AJ152" s="29">
        <v>1.0</v>
      </c>
      <c r="AK152" s="23"/>
      <c r="AL152" s="23"/>
      <c r="AM152" s="28">
        <v>0.0</v>
      </c>
      <c r="AN152" s="38" t="s">
        <v>290</v>
      </c>
      <c r="AO152" s="27"/>
      <c r="AP152" s="27"/>
      <c r="AQ152" s="27"/>
      <c r="AR152" s="27"/>
      <c r="AS152" s="22" t="s">
        <v>512</v>
      </c>
      <c r="AT152" s="23"/>
      <c r="AU152" s="23"/>
      <c r="AV152" s="23"/>
      <c r="AW152" s="23"/>
    </row>
    <row r="153" ht="15.75" customHeight="1">
      <c r="A153" s="18">
        <v>4.0</v>
      </c>
      <c r="B153" s="19">
        <v>2.0</v>
      </c>
      <c r="C153" s="19">
        <v>165.0</v>
      </c>
      <c r="D153" s="23"/>
      <c r="E153" s="18">
        <v>33.0</v>
      </c>
      <c r="F153" s="20" t="s">
        <v>513</v>
      </c>
      <c r="G153" s="21" t="s">
        <v>514</v>
      </c>
      <c r="H153" s="21" t="s">
        <v>514</v>
      </c>
      <c r="I153" s="22" t="s">
        <v>515</v>
      </c>
      <c r="J153" s="31" t="s">
        <v>52</v>
      </c>
      <c r="K153" s="22" t="s">
        <v>288</v>
      </c>
      <c r="L153" s="20" t="s">
        <v>123</v>
      </c>
      <c r="M153" s="32" t="s">
        <v>63</v>
      </c>
      <c r="N153" s="19">
        <v>2019.0</v>
      </c>
      <c r="O153" s="19">
        <v>3.0</v>
      </c>
      <c r="P153" s="26" t="s">
        <v>77</v>
      </c>
      <c r="Q153" s="34" t="s">
        <v>65</v>
      </c>
      <c r="R153" s="61" t="s">
        <v>238</v>
      </c>
      <c r="S153" s="62" t="s">
        <v>245</v>
      </c>
      <c r="T153" s="23"/>
      <c r="U153" s="23"/>
      <c r="V153" s="23"/>
      <c r="W153" s="23"/>
      <c r="X153" s="23"/>
      <c r="Y153" s="23"/>
      <c r="Z153" s="23"/>
      <c r="AA153" s="23"/>
      <c r="AB153" s="27"/>
      <c r="AC153" s="28">
        <v>0.0</v>
      </c>
      <c r="AD153" s="28">
        <v>0.0</v>
      </c>
      <c r="AE153" s="28">
        <v>0.0</v>
      </c>
      <c r="AF153" s="28">
        <v>0.0</v>
      </c>
      <c r="AG153" s="23"/>
      <c r="AH153" s="23"/>
      <c r="AI153" s="23"/>
      <c r="AJ153" s="29">
        <v>1.0</v>
      </c>
      <c r="AK153" s="23"/>
      <c r="AL153" s="23"/>
      <c r="AM153" s="28">
        <v>0.0</v>
      </c>
      <c r="AN153" s="38" t="s">
        <v>290</v>
      </c>
      <c r="AO153" s="27"/>
      <c r="AP153" s="27"/>
      <c r="AQ153" s="27"/>
      <c r="AR153" s="27"/>
      <c r="AS153" s="22" t="s">
        <v>281</v>
      </c>
      <c r="AT153" s="23"/>
      <c r="AU153" s="23"/>
      <c r="AV153" s="51" t="s">
        <v>516</v>
      </c>
      <c r="AW153" s="23"/>
    </row>
    <row r="154" ht="15.75" customHeight="1">
      <c r="A154" s="18">
        <v>4.0</v>
      </c>
      <c r="B154" s="19">
        <v>3.0</v>
      </c>
      <c r="C154" s="19">
        <v>166.0</v>
      </c>
      <c r="D154" s="23"/>
      <c r="E154" s="18">
        <v>33.0</v>
      </c>
      <c r="F154" s="20" t="s">
        <v>517</v>
      </c>
      <c r="G154" s="21" t="s">
        <v>518</v>
      </c>
      <c r="H154" s="21" t="s">
        <v>518</v>
      </c>
      <c r="I154" s="22" t="s">
        <v>519</v>
      </c>
      <c r="J154" s="31" t="s">
        <v>52</v>
      </c>
      <c r="K154" s="22" t="s">
        <v>288</v>
      </c>
      <c r="L154" s="20" t="s">
        <v>123</v>
      </c>
      <c r="M154" s="32" t="s">
        <v>63</v>
      </c>
      <c r="N154" s="19">
        <v>2021.0</v>
      </c>
      <c r="O154" s="19">
        <v>3.0</v>
      </c>
      <c r="P154" s="25" t="s">
        <v>54</v>
      </c>
      <c r="Q154" s="34" t="s">
        <v>65</v>
      </c>
      <c r="R154" s="61" t="s">
        <v>238</v>
      </c>
      <c r="S154" s="36" t="s">
        <v>289</v>
      </c>
      <c r="T154" s="23"/>
      <c r="U154" s="23"/>
      <c r="V154" s="23"/>
      <c r="W154" s="23"/>
      <c r="X154" s="23"/>
      <c r="Y154" s="23"/>
      <c r="Z154" s="23"/>
      <c r="AA154" s="23"/>
      <c r="AB154" s="27"/>
      <c r="AC154" s="23"/>
      <c r="AD154" s="23"/>
      <c r="AE154" s="23"/>
      <c r="AF154" s="23"/>
      <c r="AG154" s="23"/>
      <c r="AH154" s="23"/>
      <c r="AI154" s="23"/>
      <c r="AJ154" s="29">
        <v>1.0</v>
      </c>
      <c r="AK154" s="23"/>
      <c r="AL154" s="23"/>
      <c r="AM154" s="28">
        <v>0.0</v>
      </c>
      <c r="AN154" s="38" t="s">
        <v>290</v>
      </c>
      <c r="AO154" s="27"/>
      <c r="AP154" s="27"/>
      <c r="AQ154" s="27"/>
      <c r="AR154" s="27"/>
      <c r="AS154" s="22" t="s">
        <v>520</v>
      </c>
      <c r="AT154" s="23"/>
      <c r="AU154" s="23"/>
      <c r="AV154" s="23"/>
      <c r="AW154" s="23"/>
    </row>
    <row r="155" ht="15.75" customHeight="1">
      <c r="A155" s="18">
        <v>4.0</v>
      </c>
      <c r="B155" s="19">
        <v>1.0</v>
      </c>
      <c r="C155" s="19">
        <v>167.0</v>
      </c>
      <c r="D155" s="23"/>
      <c r="E155" s="18">
        <v>33.0</v>
      </c>
      <c r="F155" s="20" t="s">
        <v>521</v>
      </c>
      <c r="G155" s="21" t="s">
        <v>522</v>
      </c>
      <c r="H155" s="21" t="s">
        <v>522</v>
      </c>
      <c r="I155" s="22" t="s">
        <v>523</v>
      </c>
      <c r="J155" s="31" t="s">
        <v>52</v>
      </c>
      <c r="K155" s="22" t="s">
        <v>524</v>
      </c>
      <c r="L155" s="20" t="s">
        <v>74</v>
      </c>
      <c r="M155" s="32" t="s">
        <v>63</v>
      </c>
      <c r="N155" s="19">
        <v>2021.0</v>
      </c>
      <c r="O155" s="19">
        <v>1.0</v>
      </c>
      <c r="P155" s="33" t="s">
        <v>64</v>
      </c>
      <c r="Q155" s="26" t="s">
        <v>55</v>
      </c>
      <c r="R155" s="25" t="s">
        <v>56</v>
      </c>
      <c r="S155" s="36" t="s">
        <v>202</v>
      </c>
      <c r="T155" s="23"/>
      <c r="U155" s="23"/>
      <c r="V155" s="23"/>
      <c r="W155" s="23"/>
      <c r="X155" s="23"/>
      <c r="Y155" s="23"/>
      <c r="Z155" s="23"/>
      <c r="AA155" s="23"/>
      <c r="AB155" s="27"/>
      <c r="AC155" s="23"/>
      <c r="AD155" s="23"/>
      <c r="AE155" s="23"/>
      <c r="AF155" s="23"/>
      <c r="AG155" s="23"/>
      <c r="AH155" s="23"/>
      <c r="AI155" s="23"/>
      <c r="AJ155" s="29">
        <v>1.0</v>
      </c>
      <c r="AK155" s="23"/>
      <c r="AL155" s="23"/>
      <c r="AM155" s="28">
        <v>0.0</v>
      </c>
      <c r="AN155" s="38" t="s">
        <v>525</v>
      </c>
      <c r="AO155" s="27"/>
      <c r="AP155" s="27"/>
      <c r="AQ155" s="27"/>
      <c r="AR155" s="27"/>
      <c r="AS155" s="23"/>
      <c r="AT155" s="23"/>
      <c r="AU155" s="23"/>
      <c r="AV155" s="39" t="s">
        <v>71</v>
      </c>
      <c r="AW155" s="23"/>
    </row>
    <row r="156" ht="15.75" customHeight="1">
      <c r="A156" s="18">
        <v>4.0</v>
      </c>
      <c r="B156" s="19">
        <v>2.0</v>
      </c>
      <c r="C156" s="19">
        <v>168.0</v>
      </c>
      <c r="D156" s="23"/>
      <c r="E156" s="18">
        <v>33.0</v>
      </c>
      <c r="F156" s="20" t="s">
        <v>526</v>
      </c>
      <c r="G156" s="21" t="s">
        <v>527</v>
      </c>
      <c r="H156" s="21" t="s">
        <v>527</v>
      </c>
      <c r="I156" s="22" t="s">
        <v>528</v>
      </c>
      <c r="J156" s="31" t="s">
        <v>52</v>
      </c>
      <c r="K156" s="22" t="s">
        <v>524</v>
      </c>
      <c r="L156" s="20" t="s">
        <v>123</v>
      </c>
      <c r="M156" s="32" t="s">
        <v>63</v>
      </c>
      <c r="N156" s="19">
        <v>2021.0</v>
      </c>
      <c r="O156" s="19">
        <v>3.0</v>
      </c>
      <c r="P156" s="26" t="s">
        <v>77</v>
      </c>
      <c r="Q156" s="34" t="s">
        <v>65</v>
      </c>
      <c r="R156" s="25" t="s">
        <v>56</v>
      </c>
      <c r="S156" s="36" t="s">
        <v>529</v>
      </c>
      <c r="T156" s="23"/>
      <c r="U156" s="23"/>
      <c r="V156" s="23"/>
      <c r="W156" s="23"/>
      <c r="X156" s="23"/>
      <c r="Y156" s="23"/>
      <c r="Z156" s="23"/>
      <c r="AA156" s="23"/>
      <c r="AB156" s="27"/>
      <c r="AC156" s="23"/>
      <c r="AD156" s="23"/>
      <c r="AE156" s="23"/>
      <c r="AF156" s="23"/>
      <c r="AG156" s="23"/>
      <c r="AH156" s="23"/>
      <c r="AI156" s="23"/>
      <c r="AJ156" s="29">
        <v>1.0</v>
      </c>
      <c r="AK156" s="23"/>
      <c r="AL156" s="23"/>
      <c r="AM156" s="28">
        <v>400.0</v>
      </c>
      <c r="AN156" s="38" t="s">
        <v>530</v>
      </c>
      <c r="AO156" s="27"/>
      <c r="AP156" s="27"/>
      <c r="AQ156" s="27"/>
      <c r="AR156" s="27"/>
      <c r="AS156" s="22" t="s">
        <v>531</v>
      </c>
      <c r="AT156" s="23"/>
      <c r="AU156" s="23"/>
      <c r="AV156" s="23"/>
      <c r="AW156" s="23"/>
    </row>
    <row r="157" ht="15.75" customHeight="1">
      <c r="A157" s="18">
        <v>4.0</v>
      </c>
      <c r="B157" s="19">
        <v>3.0</v>
      </c>
      <c r="C157" s="19">
        <v>169.0</v>
      </c>
      <c r="D157" s="23"/>
      <c r="E157" s="18">
        <v>33.0</v>
      </c>
      <c r="F157" s="21" t="s">
        <v>532</v>
      </c>
      <c r="G157" s="21" t="s">
        <v>533</v>
      </c>
      <c r="H157" s="21" t="s">
        <v>533</v>
      </c>
      <c r="I157" s="22" t="s">
        <v>534</v>
      </c>
      <c r="J157" s="31" t="s">
        <v>52</v>
      </c>
      <c r="K157" s="22" t="s">
        <v>535</v>
      </c>
      <c r="L157" s="20" t="s">
        <v>133</v>
      </c>
      <c r="M157" s="32" t="s">
        <v>63</v>
      </c>
      <c r="N157" s="19">
        <v>2017.0</v>
      </c>
      <c r="O157" s="19">
        <v>3.0</v>
      </c>
      <c r="P157" s="25" t="s">
        <v>54</v>
      </c>
      <c r="Q157" s="34" t="s">
        <v>65</v>
      </c>
      <c r="R157" s="25" t="s">
        <v>56</v>
      </c>
      <c r="S157" s="36" t="s">
        <v>162</v>
      </c>
      <c r="T157" s="23"/>
      <c r="U157" s="23"/>
      <c r="V157" s="23"/>
      <c r="W157" s="23"/>
      <c r="X157" s="23"/>
      <c r="Y157" s="23"/>
      <c r="Z157" s="23"/>
      <c r="AA157" s="23"/>
      <c r="AB157" s="27"/>
      <c r="AC157" s="23"/>
      <c r="AD157" s="23"/>
      <c r="AE157" s="23"/>
      <c r="AF157" s="23"/>
      <c r="AG157" s="23"/>
      <c r="AH157" s="23"/>
      <c r="AI157" s="23"/>
      <c r="AJ157" s="29">
        <v>1.0</v>
      </c>
      <c r="AK157" s="23"/>
      <c r="AL157" s="23"/>
      <c r="AM157" s="28">
        <v>0.0</v>
      </c>
      <c r="AN157" s="38" t="s">
        <v>536</v>
      </c>
      <c r="AO157" s="27"/>
      <c r="AP157" s="27"/>
      <c r="AQ157" s="27"/>
      <c r="AR157" s="27"/>
      <c r="AS157" s="23"/>
      <c r="AT157" s="23"/>
      <c r="AU157" s="23"/>
      <c r="AV157" s="39" t="s">
        <v>71</v>
      </c>
      <c r="AW157" s="23"/>
    </row>
    <row r="158" ht="15.75" customHeight="1">
      <c r="A158" s="18">
        <v>4.0</v>
      </c>
      <c r="B158" s="19">
        <v>1.0</v>
      </c>
      <c r="C158" s="19">
        <v>170.0</v>
      </c>
      <c r="D158" s="23"/>
      <c r="E158" s="18">
        <v>33.0</v>
      </c>
      <c r="F158" s="20" t="s">
        <v>537</v>
      </c>
      <c r="G158" s="21" t="s">
        <v>538</v>
      </c>
      <c r="H158" s="21" t="s">
        <v>538</v>
      </c>
      <c r="I158" s="22" t="s">
        <v>539</v>
      </c>
      <c r="J158" s="31" t="s">
        <v>52</v>
      </c>
      <c r="K158" s="22" t="s">
        <v>540</v>
      </c>
      <c r="L158" s="20" t="s">
        <v>123</v>
      </c>
      <c r="M158" s="32" t="s">
        <v>63</v>
      </c>
      <c r="N158" s="19">
        <v>2019.0</v>
      </c>
      <c r="O158" s="19">
        <v>3.0</v>
      </c>
      <c r="P158" s="33" t="s">
        <v>64</v>
      </c>
      <c r="Q158" s="34" t="s">
        <v>65</v>
      </c>
      <c r="R158" s="25" t="s">
        <v>56</v>
      </c>
      <c r="S158" s="62" t="s">
        <v>245</v>
      </c>
      <c r="T158" s="23"/>
      <c r="U158" s="23"/>
      <c r="V158" s="23"/>
      <c r="W158" s="23"/>
      <c r="X158" s="23"/>
      <c r="Y158" s="23"/>
      <c r="Z158" s="23"/>
      <c r="AA158" s="23"/>
      <c r="AB158" s="27"/>
      <c r="AC158" s="23"/>
      <c r="AD158" s="23"/>
      <c r="AE158" s="23"/>
      <c r="AF158" s="23"/>
      <c r="AG158" s="23"/>
      <c r="AH158" s="23"/>
      <c r="AI158" s="23"/>
      <c r="AJ158" s="29">
        <v>1.0</v>
      </c>
      <c r="AK158" s="23"/>
      <c r="AL158" s="23"/>
      <c r="AM158" s="28">
        <v>0.0</v>
      </c>
      <c r="AN158" s="28">
        <v>687.4</v>
      </c>
      <c r="AO158" s="27"/>
      <c r="AP158" s="27"/>
      <c r="AQ158" s="27"/>
      <c r="AR158" s="27"/>
      <c r="AS158" s="29">
        <v>51.0</v>
      </c>
      <c r="AT158" s="23"/>
      <c r="AU158" s="23"/>
      <c r="AV158" s="23"/>
      <c r="AW158" s="23"/>
    </row>
    <row r="159" ht="15.75" customHeight="1">
      <c r="A159" s="18">
        <v>4.0</v>
      </c>
      <c r="B159" s="19">
        <v>3.0</v>
      </c>
      <c r="C159" s="19">
        <v>171.0</v>
      </c>
      <c r="D159" s="23"/>
      <c r="E159" s="18">
        <v>33.0</v>
      </c>
      <c r="F159" s="20" t="s">
        <v>541</v>
      </c>
      <c r="G159" s="21" t="s">
        <v>542</v>
      </c>
      <c r="H159" s="21" t="s">
        <v>542</v>
      </c>
      <c r="I159" s="22" t="s">
        <v>543</v>
      </c>
      <c r="J159" s="31" t="s">
        <v>52</v>
      </c>
      <c r="K159" s="22" t="s">
        <v>540</v>
      </c>
      <c r="L159" s="20" t="s">
        <v>123</v>
      </c>
      <c r="M159" s="32" t="s">
        <v>63</v>
      </c>
      <c r="N159" s="19">
        <v>2019.0</v>
      </c>
      <c r="O159" s="19">
        <v>3.0</v>
      </c>
      <c r="P159" s="25" t="s">
        <v>54</v>
      </c>
      <c r="Q159" s="34" t="s">
        <v>65</v>
      </c>
      <c r="R159" s="25" t="s">
        <v>56</v>
      </c>
      <c r="S159" s="62" t="s">
        <v>245</v>
      </c>
      <c r="T159" s="23"/>
      <c r="U159" s="23"/>
      <c r="V159" s="23"/>
      <c r="W159" s="23"/>
      <c r="X159" s="23"/>
      <c r="Y159" s="23"/>
      <c r="Z159" s="23"/>
      <c r="AA159" s="23"/>
      <c r="AB159" s="27"/>
      <c r="AC159" s="23"/>
      <c r="AD159" s="23"/>
      <c r="AE159" s="23"/>
      <c r="AF159" s="23"/>
      <c r="AG159" s="23"/>
      <c r="AH159" s="23"/>
      <c r="AI159" s="23"/>
      <c r="AJ159" s="29">
        <v>1.0</v>
      </c>
      <c r="AK159" s="23"/>
      <c r="AL159" s="23"/>
      <c r="AM159" s="28">
        <v>0.0</v>
      </c>
      <c r="AN159" s="28">
        <v>687.4</v>
      </c>
      <c r="AO159" s="27"/>
      <c r="AP159" s="27"/>
      <c r="AQ159" s="27"/>
      <c r="AR159" s="27"/>
      <c r="AS159" s="39" t="s">
        <v>426</v>
      </c>
      <c r="AT159" s="23"/>
      <c r="AU159" s="23"/>
      <c r="AV159" s="23"/>
      <c r="AW159" s="23"/>
    </row>
    <row r="160" ht="15.75" customHeight="1">
      <c r="A160" s="18">
        <v>4.0</v>
      </c>
      <c r="B160" s="19">
        <v>3.0</v>
      </c>
      <c r="C160" s="19">
        <v>172.0</v>
      </c>
      <c r="D160" s="23"/>
      <c r="E160" s="18">
        <v>33.0</v>
      </c>
      <c r="F160" s="20" t="s">
        <v>544</v>
      </c>
      <c r="G160" s="21" t="s">
        <v>545</v>
      </c>
      <c r="H160" s="21" t="s">
        <v>545</v>
      </c>
      <c r="I160" s="22" t="s">
        <v>546</v>
      </c>
      <c r="J160" s="31" t="s">
        <v>52</v>
      </c>
      <c r="K160" s="22" t="s">
        <v>61</v>
      </c>
      <c r="L160" s="20" t="s">
        <v>254</v>
      </c>
      <c r="M160" s="40" t="s">
        <v>84</v>
      </c>
      <c r="N160" s="19">
        <v>2022.0</v>
      </c>
      <c r="O160" s="19">
        <v>3.0</v>
      </c>
      <c r="P160" s="25" t="s">
        <v>54</v>
      </c>
      <c r="Q160" s="42" t="s">
        <v>93</v>
      </c>
      <c r="R160" s="35" t="s">
        <v>66</v>
      </c>
      <c r="S160" s="63" t="s">
        <v>255</v>
      </c>
      <c r="T160" s="23"/>
      <c r="U160" s="23"/>
      <c r="V160" s="23"/>
      <c r="W160" s="23"/>
      <c r="X160" s="23"/>
      <c r="Y160" s="23"/>
      <c r="Z160" s="23"/>
      <c r="AA160" s="23"/>
      <c r="AB160" s="27"/>
      <c r="AC160" s="23"/>
      <c r="AD160" s="23"/>
      <c r="AE160" s="23"/>
      <c r="AF160" s="23"/>
      <c r="AG160" s="23"/>
      <c r="AH160" s="23"/>
      <c r="AI160" s="23"/>
      <c r="AJ160" s="29">
        <v>1.0</v>
      </c>
      <c r="AK160" s="23"/>
      <c r="AL160" s="23"/>
      <c r="AM160" s="28">
        <v>0.0</v>
      </c>
      <c r="AN160" s="28">
        <v>990.0</v>
      </c>
      <c r="AO160" s="27"/>
      <c r="AP160" s="27"/>
      <c r="AQ160" s="27"/>
      <c r="AR160" s="27"/>
      <c r="AS160" s="22" t="s">
        <v>426</v>
      </c>
      <c r="AT160" s="23"/>
      <c r="AU160" s="23"/>
      <c r="AV160" s="23"/>
      <c r="AW160" s="23"/>
    </row>
    <row r="161" ht="15.75" customHeight="1">
      <c r="A161" s="18">
        <v>4.0</v>
      </c>
      <c r="B161" s="19">
        <v>3.0</v>
      </c>
      <c r="C161" s="19">
        <v>173.0</v>
      </c>
      <c r="D161" s="23"/>
      <c r="E161" s="18">
        <v>33.0</v>
      </c>
      <c r="F161" s="30" t="s">
        <v>547</v>
      </c>
      <c r="G161" s="21" t="s">
        <v>548</v>
      </c>
      <c r="H161" s="21" t="s">
        <v>548</v>
      </c>
      <c r="I161" s="78" t="s">
        <v>549</v>
      </c>
      <c r="J161" s="23"/>
      <c r="K161" s="22" t="s">
        <v>61</v>
      </c>
      <c r="L161" s="20" t="s">
        <v>268</v>
      </c>
      <c r="M161" s="40" t="s">
        <v>84</v>
      </c>
      <c r="N161" s="19">
        <v>2018.0</v>
      </c>
      <c r="O161" s="19">
        <v>3.0</v>
      </c>
      <c r="P161" s="25" t="s">
        <v>54</v>
      </c>
      <c r="Q161" s="34" t="s">
        <v>65</v>
      </c>
      <c r="R161" s="35" t="s">
        <v>66</v>
      </c>
      <c r="S161" s="56" t="s">
        <v>269</v>
      </c>
      <c r="T161" s="23"/>
      <c r="U161" s="23"/>
      <c r="V161" s="23"/>
      <c r="W161" s="23"/>
      <c r="X161" s="23"/>
      <c r="Y161" s="23"/>
      <c r="Z161" s="23"/>
      <c r="AA161" s="23"/>
      <c r="AB161" s="27"/>
      <c r="AC161" s="23"/>
      <c r="AD161" s="23"/>
      <c r="AE161" s="23"/>
      <c r="AF161" s="23"/>
      <c r="AG161" s="23"/>
      <c r="AH161" s="23"/>
      <c r="AI161" s="23"/>
      <c r="AJ161" s="29">
        <v>1.0</v>
      </c>
      <c r="AK161" s="23"/>
      <c r="AL161" s="23"/>
      <c r="AM161" s="38" t="s">
        <v>477</v>
      </c>
      <c r="AN161" s="38" t="s">
        <v>478</v>
      </c>
      <c r="AO161" s="27"/>
      <c r="AP161" s="27"/>
      <c r="AQ161" s="27"/>
      <c r="AR161" s="27"/>
      <c r="AS161" s="23"/>
      <c r="AT161" s="23"/>
      <c r="AU161" s="23"/>
      <c r="AV161" s="39" t="s">
        <v>71</v>
      </c>
      <c r="AW161" s="23"/>
    </row>
    <row r="162" ht="15.75" customHeight="1">
      <c r="A162" s="18">
        <v>4.0</v>
      </c>
      <c r="B162" s="19">
        <v>3.0</v>
      </c>
      <c r="C162" s="19">
        <v>174.0</v>
      </c>
      <c r="D162" s="23"/>
      <c r="E162" s="18">
        <v>33.0</v>
      </c>
      <c r="F162" s="30" t="s">
        <v>550</v>
      </c>
      <c r="G162" s="21" t="s">
        <v>551</v>
      </c>
      <c r="H162" s="21" t="s">
        <v>551</v>
      </c>
      <c r="I162" s="22" t="s">
        <v>552</v>
      </c>
      <c r="J162" s="31" t="s">
        <v>52</v>
      </c>
      <c r="K162" s="22" t="s">
        <v>493</v>
      </c>
      <c r="L162" s="20" t="s">
        <v>123</v>
      </c>
      <c r="M162" s="32" t="s">
        <v>63</v>
      </c>
      <c r="N162" s="19">
        <v>2019.0</v>
      </c>
      <c r="O162" s="19">
        <v>3.0</v>
      </c>
      <c r="P162" s="25" t="s">
        <v>54</v>
      </c>
      <c r="Q162" s="34" t="s">
        <v>65</v>
      </c>
      <c r="R162" s="61" t="s">
        <v>238</v>
      </c>
      <c r="S162" s="62" t="s">
        <v>245</v>
      </c>
      <c r="T162" s="23"/>
      <c r="U162" s="23"/>
      <c r="V162" s="23"/>
      <c r="W162" s="23"/>
      <c r="X162" s="23"/>
      <c r="Y162" s="23"/>
      <c r="Z162" s="23"/>
      <c r="AA162" s="23"/>
      <c r="AB162" s="27"/>
      <c r="AC162" s="23"/>
      <c r="AD162" s="23"/>
      <c r="AE162" s="23"/>
      <c r="AF162" s="23"/>
      <c r="AG162" s="23"/>
      <c r="AH162" s="23"/>
      <c r="AI162" s="23"/>
      <c r="AJ162" s="29">
        <v>1.0</v>
      </c>
      <c r="AK162" s="23"/>
      <c r="AL162" s="23"/>
      <c r="AM162" s="28">
        <v>400.0</v>
      </c>
      <c r="AN162" s="38" t="s">
        <v>494</v>
      </c>
      <c r="AO162" s="27"/>
      <c r="AP162" s="27"/>
      <c r="AQ162" s="27"/>
      <c r="AR162" s="27"/>
      <c r="AS162" s="23"/>
      <c r="AT162" s="23"/>
      <c r="AU162" s="23"/>
      <c r="AV162" s="39" t="s">
        <v>71</v>
      </c>
      <c r="AW162" s="23"/>
    </row>
    <row r="163" ht="15.75" customHeight="1">
      <c r="A163" s="18">
        <v>4.0</v>
      </c>
      <c r="B163" s="19">
        <v>2.0</v>
      </c>
      <c r="C163" s="19">
        <v>175.0</v>
      </c>
      <c r="D163" s="23"/>
      <c r="E163" s="18">
        <v>33.0</v>
      </c>
      <c r="F163" s="20" t="s">
        <v>553</v>
      </c>
      <c r="G163" s="21" t="s">
        <v>554</v>
      </c>
      <c r="H163" s="21" t="s">
        <v>554</v>
      </c>
      <c r="I163" s="22" t="s">
        <v>555</v>
      </c>
      <c r="J163" s="31" t="s">
        <v>52</v>
      </c>
      <c r="K163" s="22" t="s">
        <v>556</v>
      </c>
      <c r="L163" s="20" t="s">
        <v>123</v>
      </c>
      <c r="M163" s="32" t="s">
        <v>63</v>
      </c>
      <c r="N163" s="19">
        <v>2019.0</v>
      </c>
      <c r="O163" s="19">
        <v>3.0</v>
      </c>
      <c r="P163" s="26" t="s">
        <v>77</v>
      </c>
      <c r="Q163" s="34" t="s">
        <v>65</v>
      </c>
      <c r="R163" s="61" t="s">
        <v>238</v>
      </c>
      <c r="S163" s="62" t="s">
        <v>245</v>
      </c>
      <c r="T163" s="23"/>
      <c r="U163" s="23"/>
      <c r="V163" s="23"/>
      <c r="W163" s="23"/>
      <c r="X163" s="23"/>
      <c r="Y163" s="23"/>
      <c r="Z163" s="23"/>
      <c r="AA163" s="23"/>
      <c r="AB163" s="27"/>
      <c r="AC163" s="23"/>
      <c r="AD163" s="23"/>
      <c r="AE163" s="23"/>
      <c r="AF163" s="23"/>
      <c r="AG163" s="23"/>
      <c r="AH163" s="23"/>
      <c r="AI163" s="23"/>
      <c r="AJ163" s="29">
        <v>1.0</v>
      </c>
      <c r="AK163" s="23"/>
      <c r="AL163" s="23"/>
      <c r="AM163" s="28">
        <v>0.0</v>
      </c>
      <c r="AN163" s="38" t="s">
        <v>557</v>
      </c>
      <c r="AO163" s="27"/>
      <c r="AP163" s="27"/>
      <c r="AQ163" s="27"/>
      <c r="AR163" s="27"/>
      <c r="AS163" s="29">
        <v>51.0</v>
      </c>
      <c r="AT163" s="23"/>
      <c r="AU163" s="23"/>
      <c r="AV163" s="23"/>
      <c r="AW163" s="23"/>
    </row>
    <row r="164" ht="15.75" customHeight="1">
      <c r="A164" s="18">
        <v>4.0</v>
      </c>
      <c r="B164" s="19">
        <v>1.0</v>
      </c>
      <c r="C164" s="19">
        <v>176.0</v>
      </c>
      <c r="D164" s="23"/>
      <c r="E164" s="18">
        <v>33.0</v>
      </c>
      <c r="F164" s="20" t="s">
        <v>558</v>
      </c>
      <c r="G164" s="21" t="s">
        <v>559</v>
      </c>
      <c r="H164" s="21" t="s">
        <v>559</v>
      </c>
      <c r="I164" s="22" t="s">
        <v>560</v>
      </c>
      <c r="J164" s="20" t="s">
        <v>52</v>
      </c>
      <c r="K164" s="23"/>
      <c r="L164" s="20" t="s">
        <v>314</v>
      </c>
      <c r="M164" s="40" t="s">
        <v>84</v>
      </c>
      <c r="N164" s="19">
        <v>2018.0</v>
      </c>
      <c r="O164" s="19">
        <v>3.0</v>
      </c>
      <c r="P164" s="33" t="s">
        <v>64</v>
      </c>
      <c r="Q164" s="34" t="s">
        <v>65</v>
      </c>
      <c r="R164" s="35" t="s">
        <v>66</v>
      </c>
      <c r="S164" s="56" t="s">
        <v>315</v>
      </c>
      <c r="T164" s="23"/>
      <c r="U164" s="23"/>
      <c r="V164" s="23"/>
      <c r="W164" s="23"/>
      <c r="X164" s="23"/>
      <c r="Y164" s="23"/>
      <c r="Z164" s="23"/>
      <c r="AA164" s="23"/>
      <c r="AB164" s="27"/>
      <c r="AC164" s="23"/>
      <c r="AD164" s="23"/>
      <c r="AE164" s="28">
        <v>0.0</v>
      </c>
      <c r="AF164" s="28">
        <v>3.0</v>
      </c>
      <c r="AG164" s="23"/>
      <c r="AH164" s="23"/>
      <c r="AI164" s="23"/>
      <c r="AJ164" s="37" t="s">
        <v>68</v>
      </c>
      <c r="AK164" s="23"/>
      <c r="AL164" s="23"/>
      <c r="AM164" s="23"/>
      <c r="AN164" s="23"/>
      <c r="AO164" s="27"/>
      <c r="AP164" s="27"/>
      <c r="AQ164" s="27"/>
      <c r="AR164" s="27"/>
      <c r="AS164" s="22" t="s">
        <v>251</v>
      </c>
      <c r="AT164" s="23"/>
      <c r="AU164" s="23"/>
      <c r="AV164" s="51" t="s">
        <v>561</v>
      </c>
      <c r="AW164" s="23"/>
    </row>
    <row r="165" ht="15.75" customHeight="1">
      <c r="A165" s="18">
        <v>4.0</v>
      </c>
      <c r="B165" s="19">
        <v>2.0</v>
      </c>
      <c r="C165" s="19">
        <v>177.0</v>
      </c>
      <c r="D165" s="23"/>
      <c r="E165" s="18">
        <v>33.0</v>
      </c>
      <c r="F165" s="30" t="s">
        <v>562</v>
      </c>
      <c r="G165" s="21" t="s">
        <v>563</v>
      </c>
      <c r="H165" s="21" t="s">
        <v>563</v>
      </c>
      <c r="I165" s="22" t="s">
        <v>564</v>
      </c>
      <c r="J165" s="31" t="s">
        <v>52</v>
      </c>
      <c r="K165" s="22" t="s">
        <v>565</v>
      </c>
      <c r="L165" s="20" t="s">
        <v>74</v>
      </c>
      <c r="M165" s="32" t="s">
        <v>63</v>
      </c>
      <c r="N165" s="19">
        <v>2021.0</v>
      </c>
      <c r="O165" s="19">
        <v>1.0</v>
      </c>
      <c r="P165" s="26" t="s">
        <v>77</v>
      </c>
      <c r="Q165" s="26" t="s">
        <v>55</v>
      </c>
      <c r="R165" s="61" t="s">
        <v>238</v>
      </c>
      <c r="S165" s="36" t="s">
        <v>202</v>
      </c>
      <c r="T165" s="23"/>
      <c r="U165" s="23"/>
      <c r="V165" s="23"/>
      <c r="W165" s="23"/>
      <c r="X165" s="23"/>
      <c r="Y165" s="23"/>
      <c r="Z165" s="23"/>
      <c r="AA165" s="23"/>
      <c r="AB165" s="27"/>
      <c r="AC165" s="23"/>
      <c r="AD165" s="23"/>
      <c r="AE165" s="23"/>
      <c r="AF165" s="23"/>
      <c r="AG165" s="23"/>
      <c r="AH165" s="23"/>
      <c r="AI165" s="23"/>
      <c r="AJ165" s="29">
        <v>1.0</v>
      </c>
      <c r="AK165" s="23"/>
      <c r="AL165" s="23"/>
      <c r="AM165" s="28">
        <v>0.0</v>
      </c>
      <c r="AN165" s="38" t="s">
        <v>566</v>
      </c>
      <c r="AO165" s="27"/>
      <c r="AP165" s="27"/>
      <c r="AQ165" s="27"/>
      <c r="AR165" s="27"/>
      <c r="AS165" s="23"/>
      <c r="AT165" s="23"/>
      <c r="AU165" s="23"/>
      <c r="AV165" s="39" t="s">
        <v>71</v>
      </c>
      <c r="AW165" s="23"/>
    </row>
    <row r="166" ht="15.75" customHeight="1">
      <c r="A166" s="18">
        <v>4.0</v>
      </c>
      <c r="B166" s="19">
        <v>1.0</v>
      </c>
      <c r="C166" s="19">
        <v>178.0</v>
      </c>
      <c r="D166" s="23"/>
      <c r="E166" s="18">
        <v>33.0</v>
      </c>
      <c r="F166" s="20" t="s">
        <v>558</v>
      </c>
      <c r="G166" s="21" t="s">
        <v>559</v>
      </c>
      <c r="H166" s="21" t="s">
        <v>559</v>
      </c>
      <c r="I166" s="22" t="s">
        <v>567</v>
      </c>
      <c r="J166" s="20" t="s">
        <v>52</v>
      </c>
      <c r="K166" s="23"/>
      <c r="L166" s="20" t="s">
        <v>441</v>
      </c>
      <c r="M166" s="40" t="s">
        <v>84</v>
      </c>
      <c r="N166" s="19">
        <v>2021.0</v>
      </c>
      <c r="O166" s="19">
        <v>3.0</v>
      </c>
      <c r="P166" s="33" t="s">
        <v>64</v>
      </c>
      <c r="Q166" s="42" t="s">
        <v>93</v>
      </c>
      <c r="R166" s="35" t="s">
        <v>66</v>
      </c>
      <c r="S166" s="36" t="s">
        <v>437</v>
      </c>
      <c r="T166" s="23"/>
      <c r="U166" s="23"/>
      <c r="V166" s="23"/>
      <c r="W166" s="23"/>
      <c r="X166" s="23"/>
      <c r="Y166" s="23"/>
      <c r="Z166" s="23"/>
      <c r="AA166" s="23"/>
      <c r="AB166" s="27"/>
      <c r="AC166" s="23"/>
      <c r="AD166" s="23"/>
      <c r="AE166" s="28">
        <v>0.0</v>
      </c>
      <c r="AF166" s="28">
        <v>3.0</v>
      </c>
      <c r="AG166" s="23"/>
      <c r="AH166" s="23"/>
      <c r="AI166" s="23"/>
      <c r="AJ166" s="37" t="s">
        <v>68</v>
      </c>
      <c r="AK166" s="23"/>
      <c r="AL166" s="23"/>
      <c r="AM166" s="23"/>
      <c r="AN166" s="23"/>
      <c r="AO166" s="27"/>
      <c r="AP166" s="27"/>
      <c r="AQ166" s="27"/>
      <c r="AR166" s="27"/>
      <c r="AS166" s="22" t="s">
        <v>251</v>
      </c>
      <c r="AT166" s="23"/>
      <c r="AU166" s="23"/>
      <c r="AV166" s="51" t="s">
        <v>561</v>
      </c>
      <c r="AW166" s="23"/>
    </row>
    <row r="167" ht="15.75" customHeight="1">
      <c r="A167" s="18">
        <v>4.0</v>
      </c>
      <c r="B167" s="19">
        <v>1.0</v>
      </c>
      <c r="C167" s="19">
        <v>179.0</v>
      </c>
      <c r="D167" s="23"/>
      <c r="E167" s="18">
        <v>33.0</v>
      </c>
      <c r="F167" s="20" t="s">
        <v>558</v>
      </c>
      <c r="G167" s="21" t="s">
        <v>559</v>
      </c>
      <c r="H167" s="21" t="s">
        <v>559</v>
      </c>
      <c r="I167" s="22" t="s">
        <v>568</v>
      </c>
      <c r="J167" s="31" t="s">
        <v>52</v>
      </c>
      <c r="K167" s="23"/>
      <c r="L167" s="20" t="s">
        <v>436</v>
      </c>
      <c r="M167" s="40" t="s">
        <v>84</v>
      </c>
      <c r="N167" s="19">
        <v>2021.0</v>
      </c>
      <c r="O167" s="19">
        <v>3.0</v>
      </c>
      <c r="P167" s="33" t="s">
        <v>64</v>
      </c>
      <c r="Q167" s="42" t="s">
        <v>93</v>
      </c>
      <c r="R167" s="35" t="s">
        <v>66</v>
      </c>
      <c r="S167" s="36" t="s">
        <v>437</v>
      </c>
      <c r="T167" s="23"/>
      <c r="U167" s="23"/>
      <c r="V167" s="23"/>
      <c r="W167" s="23"/>
      <c r="X167" s="23"/>
      <c r="Y167" s="23"/>
      <c r="Z167" s="23"/>
      <c r="AA167" s="23"/>
      <c r="AB167" s="27"/>
      <c r="AC167" s="23"/>
      <c r="AD167" s="23"/>
      <c r="AE167" s="23"/>
      <c r="AF167" s="23"/>
      <c r="AG167" s="23"/>
      <c r="AH167" s="23"/>
      <c r="AI167" s="23"/>
      <c r="AJ167" s="29">
        <v>1.0</v>
      </c>
      <c r="AK167" s="23"/>
      <c r="AL167" s="23"/>
      <c r="AM167" s="23"/>
      <c r="AN167" s="23"/>
      <c r="AO167" s="27"/>
      <c r="AP167" s="27"/>
      <c r="AQ167" s="27"/>
      <c r="AR167" s="27"/>
      <c r="AS167" s="23"/>
      <c r="AT167" s="23"/>
      <c r="AU167" s="23"/>
      <c r="AV167" s="23"/>
      <c r="AW167" s="23"/>
    </row>
    <row r="168" ht="15.75" customHeight="1">
      <c r="A168" s="18">
        <v>4.0</v>
      </c>
      <c r="B168" s="19">
        <v>3.0</v>
      </c>
      <c r="C168" s="19">
        <v>180.0</v>
      </c>
      <c r="D168" s="23"/>
      <c r="E168" s="18">
        <v>33.0</v>
      </c>
      <c r="F168" s="20" t="s">
        <v>558</v>
      </c>
      <c r="G168" s="21" t="s">
        <v>559</v>
      </c>
      <c r="H168" s="21" t="s">
        <v>559</v>
      </c>
      <c r="I168" s="22" t="s">
        <v>569</v>
      </c>
      <c r="J168" s="31" t="s">
        <v>52</v>
      </c>
      <c r="K168" s="22" t="s">
        <v>61</v>
      </c>
      <c r="L168" s="20" t="s">
        <v>83</v>
      </c>
      <c r="M168" s="40" t="s">
        <v>84</v>
      </c>
      <c r="N168" s="19">
        <v>2023.0</v>
      </c>
      <c r="O168" s="19">
        <v>3.0</v>
      </c>
      <c r="P168" s="25" t="s">
        <v>54</v>
      </c>
      <c r="Q168" s="34" t="s">
        <v>65</v>
      </c>
      <c r="R168" s="35" t="s">
        <v>66</v>
      </c>
      <c r="S168" s="36" t="s">
        <v>85</v>
      </c>
      <c r="T168" s="23"/>
      <c r="U168" s="23"/>
      <c r="V168" s="23"/>
      <c r="W168" s="23"/>
      <c r="X168" s="23"/>
      <c r="Y168" s="23"/>
      <c r="Z168" s="23"/>
      <c r="AA168" s="23"/>
      <c r="AB168" s="27"/>
      <c r="AC168" s="23"/>
      <c r="AD168" s="23"/>
      <c r="AE168" s="28">
        <v>0.0</v>
      </c>
      <c r="AF168" s="28">
        <v>3.0</v>
      </c>
      <c r="AG168" s="23"/>
      <c r="AH168" s="23"/>
      <c r="AI168" s="23"/>
      <c r="AJ168" s="37" t="s">
        <v>68</v>
      </c>
      <c r="AK168" s="23"/>
      <c r="AL168" s="23"/>
      <c r="AM168" s="28">
        <v>0.0</v>
      </c>
      <c r="AN168" s="38" t="s">
        <v>86</v>
      </c>
      <c r="AO168" s="27"/>
      <c r="AP168" s="27"/>
      <c r="AQ168" s="27"/>
      <c r="AR168" s="27"/>
      <c r="AS168" s="22" t="s">
        <v>251</v>
      </c>
      <c r="AT168" s="23"/>
      <c r="AU168" s="23"/>
      <c r="AV168" s="51" t="s">
        <v>561</v>
      </c>
      <c r="AW168" s="23"/>
    </row>
    <row r="169" ht="15.75" customHeight="1">
      <c r="A169" s="18">
        <v>4.0</v>
      </c>
      <c r="B169" s="19">
        <v>2.0</v>
      </c>
      <c r="C169" s="19">
        <v>181.0</v>
      </c>
      <c r="D169" s="23"/>
      <c r="E169" s="18">
        <v>33.0</v>
      </c>
      <c r="F169" s="20" t="s">
        <v>558</v>
      </c>
      <c r="G169" s="21" t="s">
        <v>559</v>
      </c>
      <c r="H169" s="74" t="s">
        <v>559</v>
      </c>
      <c r="I169" s="22" t="s">
        <v>570</v>
      </c>
      <c r="J169" s="20" t="s">
        <v>52</v>
      </c>
      <c r="K169" s="23"/>
      <c r="L169" s="20" t="s">
        <v>254</v>
      </c>
      <c r="M169" s="40" t="s">
        <v>84</v>
      </c>
      <c r="N169" s="19">
        <v>2022.0</v>
      </c>
      <c r="O169" s="19">
        <v>3.0</v>
      </c>
      <c r="P169" s="26" t="s">
        <v>77</v>
      </c>
      <c r="Q169" s="42" t="s">
        <v>93</v>
      </c>
      <c r="R169" s="35" t="s">
        <v>66</v>
      </c>
      <c r="S169" s="63" t="s">
        <v>255</v>
      </c>
      <c r="T169" s="23"/>
      <c r="U169" s="23"/>
      <c r="V169" s="23"/>
      <c r="W169" s="23"/>
      <c r="X169" s="23"/>
      <c r="Y169" s="23"/>
      <c r="Z169" s="23"/>
      <c r="AA169" s="23"/>
      <c r="AB169" s="27"/>
      <c r="AC169" s="23"/>
      <c r="AD169" s="23"/>
      <c r="AE169" s="28">
        <v>0.0</v>
      </c>
      <c r="AF169" s="28">
        <v>3.0</v>
      </c>
      <c r="AG169" s="23"/>
      <c r="AH169" s="23"/>
      <c r="AI169" s="23"/>
      <c r="AJ169" s="29">
        <v>1.0</v>
      </c>
      <c r="AK169" s="23"/>
      <c r="AL169" s="23"/>
      <c r="AM169" s="23"/>
      <c r="AN169" s="23"/>
      <c r="AO169" s="27"/>
      <c r="AP169" s="27"/>
      <c r="AQ169" s="27"/>
      <c r="AR169" s="27"/>
      <c r="AS169" s="22" t="s">
        <v>251</v>
      </c>
      <c r="AT169" s="23"/>
      <c r="AU169" s="23"/>
      <c r="AV169" s="51" t="s">
        <v>561</v>
      </c>
      <c r="AW169" s="23"/>
    </row>
    <row r="170" ht="15.75" customHeight="1">
      <c r="A170" s="18">
        <v>4.0</v>
      </c>
      <c r="B170" s="19">
        <v>2.0</v>
      </c>
      <c r="C170" s="19">
        <v>182.0</v>
      </c>
      <c r="D170" s="23"/>
      <c r="E170" s="18">
        <v>33.0</v>
      </c>
      <c r="F170" s="20" t="s">
        <v>571</v>
      </c>
      <c r="G170" s="21" t="s">
        <v>572</v>
      </c>
      <c r="H170" s="76" t="s">
        <v>573</v>
      </c>
      <c r="I170" s="22" t="s">
        <v>574</v>
      </c>
      <c r="J170" s="31" t="s">
        <v>52</v>
      </c>
      <c r="K170" s="22" t="s">
        <v>61</v>
      </c>
      <c r="L170" s="20" t="s">
        <v>136</v>
      </c>
      <c r="M170" s="32" t="s">
        <v>63</v>
      </c>
      <c r="N170" s="19">
        <v>2016.0</v>
      </c>
      <c r="O170" s="19">
        <v>3.0</v>
      </c>
      <c r="P170" s="26" t="s">
        <v>77</v>
      </c>
      <c r="Q170" s="34" t="s">
        <v>65</v>
      </c>
      <c r="R170" s="61" t="s">
        <v>238</v>
      </c>
      <c r="S170" s="36" t="s">
        <v>137</v>
      </c>
      <c r="T170" s="23"/>
      <c r="U170" s="23"/>
      <c r="V170" s="23"/>
      <c r="W170" s="23"/>
      <c r="X170" s="23"/>
      <c r="Y170" s="23"/>
      <c r="Z170" s="23"/>
      <c r="AA170" s="23"/>
      <c r="AB170" s="27"/>
      <c r="AC170" s="23"/>
      <c r="AD170" s="23"/>
      <c r="AE170" s="23"/>
      <c r="AF170" s="23"/>
      <c r="AG170" s="23"/>
      <c r="AH170" s="23"/>
      <c r="AI170" s="23"/>
      <c r="AJ170" s="29">
        <v>1.0</v>
      </c>
      <c r="AK170" s="23"/>
      <c r="AL170" s="23"/>
      <c r="AM170" s="38" t="s">
        <v>205</v>
      </c>
      <c r="AN170" s="38" t="s">
        <v>206</v>
      </c>
      <c r="AO170" s="27"/>
      <c r="AP170" s="27"/>
      <c r="AQ170" s="27"/>
      <c r="AR170" s="27"/>
      <c r="AS170" s="23"/>
      <c r="AT170" s="23"/>
      <c r="AU170" s="23"/>
      <c r="AV170" s="39" t="s">
        <v>71</v>
      </c>
      <c r="AW170" s="23"/>
    </row>
    <row r="171" ht="15.75" customHeight="1">
      <c r="A171" s="18">
        <v>4.0</v>
      </c>
      <c r="B171" s="19">
        <v>2.0</v>
      </c>
      <c r="C171" s="19">
        <v>183.0</v>
      </c>
      <c r="D171" s="23"/>
      <c r="E171" s="41">
        <v>33.0</v>
      </c>
      <c r="F171" s="8" t="s">
        <v>575</v>
      </c>
      <c r="G171" s="44" t="s">
        <v>576</v>
      </c>
      <c r="H171" s="44" t="s">
        <v>576</v>
      </c>
      <c r="I171" s="22" t="s">
        <v>575</v>
      </c>
      <c r="J171" s="45" t="s">
        <v>52</v>
      </c>
      <c r="K171" s="23"/>
      <c r="L171" s="46" t="s">
        <v>118</v>
      </c>
      <c r="M171" s="47"/>
      <c r="N171" s="23"/>
      <c r="O171" s="29">
        <v>2.0</v>
      </c>
      <c r="P171" s="26" t="s">
        <v>77</v>
      </c>
      <c r="Q171" s="48" t="s">
        <v>65</v>
      </c>
      <c r="R171" s="60" t="s">
        <v>238</v>
      </c>
      <c r="S171" s="23"/>
      <c r="T171" s="23"/>
      <c r="U171" s="28">
        <v>1.507504</v>
      </c>
      <c r="V171" s="28">
        <v>0.90602</v>
      </c>
      <c r="W171" s="28">
        <v>0.797707</v>
      </c>
      <c r="X171" s="28">
        <v>2.700591</v>
      </c>
      <c r="Y171" s="28">
        <v>0.753752</v>
      </c>
      <c r="Z171" s="28">
        <v>0.398854</v>
      </c>
      <c r="AA171" s="28">
        <v>1.350296</v>
      </c>
      <c r="AB171" s="27"/>
      <c r="AC171" s="28">
        <v>300.0</v>
      </c>
      <c r="AD171" s="38" t="s">
        <v>577</v>
      </c>
      <c r="AE171" s="28">
        <v>300.0</v>
      </c>
      <c r="AF171" s="38" t="s">
        <v>578</v>
      </c>
      <c r="AG171" s="37" t="s">
        <v>196</v>
      </c>
      <c r="AH171" s="23"/>
      <c r="AI171" s="23"/>
      <c r="AJ171" s="29">
        <v>1.0</v>
      </c>
      <c r="AK171" s="23"/>
      <c r="AL171" s="23"/>
      <c r="AM171" s="23"/>
      <c r="AN171" s="23"/>
      <c r="AO171" s="27"/>
      <c r="AP171" s="27"/>
      <c r="AQ171" s="27"/>
      <c r="AR171" s="27"/>
      <c r="AS171" s="22" t="s">
        <v>579</v>
      </c>
      <c r="AT171" s="23"/>
      <c r="AU171" s="23"/>
      <c r="AV171" s="51" t="s">
        <v>580</v>
      </c>
      <c r="AW171" s="23"/>
    </row>
    <row r="172" ht="15.75" customHeight="1">
      <c r="A172" s="18">
        <v>4.0</v>
      </c>
      <c r="B172" s="19">
        <v>3.0</v>
      </c>
      <c r="C172" s="19">
        <v>184.0</v>
      </c>
      <c r="D172" s="23"/>
      <c r="E172" s="18">
        <v>33.0</v>
      </c>
      <c r="F172" s="20" t="s">
        <v>581</v>
      </c>
      <c r="G172" s="21" t="s">
        <v>582</v>
      </c>
      <c r="H172" s="21" t="s">
        <v>582</v>
      </c>
      <c r="I172" s="22" t="s">
        <v>583</v>
      </c>
      <c r="J172" s="31" t="s">
        <v>52</v>
      </c>
      <c r="K172" s="22" t="s">
        <v>584</v>
      </c>
      <c r="L172" s="20" t="s">
        <v>123</v>
      </c>
      <c r="M172" s="32" t="s">
        <v>63</v>
      </c>
      <c r="N172" s="19">
        <v>2021.0</v>
      </c>
      <c r="O172" s="19">
        <v>3.0</v>
      </c>
      <c r="P172" s="25" t="s">
        <v>54</v>
      </c>
      <c r="Q172" s="34" t="s">
        <v>65</v>
      </c>
      <c r="R172" s="61" t="s">
        <v>238</v>
      </c>
      <c r="S172" s="36" t="s">
        <v>345</v>
      </c>
      <c r="T172" s="23"/>
      <c r="U172" s="23"/>
      <c r="V172" s="23"/>
      <c r="W172" s="23"/>
      <c r="X172" s="23"/>
      <c r="Y172" s="23"/>
      <c r="Z172" s="23"/>
      <c r="AA172" s="23"/>
      <c r="AB172" s="27"/>
      <c r="AC172" s="23"/>
      <c r="AD172" s="23"/>
      <c r="AE172" s="23"/>
      <c r="AF172" s="23"/>
      <c r="AG172" s="23"/>
      <c r="AH172" s="23"/>
      <c r="AI172" s="23"/>
      <c r="AJ172" s="29">
        <v>1.0</v>
      </c>
      <c r="AK172" s="23"/>
      <c r="AL172" s="23"/>
      <c r="AM172" s="28">
        <v>0.0</v>
      </c>
      <c r="AN172" s="38" t="s">
        <v>585</v>
      </c>
      <c r="AO172" s="27"/>
      <c r="AP172" s="27"/>
      <c r="AQ172" s="27"/>
      <c r="AR172" s="27"/>
      <c r="AS172" s="66" t="s">
        <v>281</v>
      </c>
      <c r="AT172" s="23"/>
      <c r="AU172" s="23"/>
      <c r="AV172" s="23"/>
      <c r="AW172" s="23"/>
    </row>
    <row r="173" ht="15.75" customHeight="1">
      <c r="A173" s="18">
        <v>4.0</v>
      </c>
      <c r="B173" s="19">
        <v>1.0</v>
      </c>
      <c r="C173" s="19">
        <v>185.0</v>
      </c>
      <c r="D173" s="23"/>
      <c r="E173" s="18">
        <v>33.0</v>
      </c>
      <c r="F173" s="20" t="s">
        <v>586</v>
      </c>
      <c r="G173" s="21" t="s">
        <v>587</v>
      </c>
      <c r="H173" s="21" t="s">
        <v>587</v>
      </c>
      <c r="I173" s="22" t="s">
        <v>588</v>
      </c>
      <c r="J173" s="31" t="s">
        <v>52</v>
      </c>
      <c r="K173" s="22" t="s">
        <v>584</v>
      </c>
      <c r="L173" s="20" t="s">
        <v>123</v>
      </c>
      <c r="M173" s="32" t="s">
        <v>63</v>
      </c>
      <c r="N173" s="19">
        <v>2016.0</v>
      </c>
      <c r="O173" s="19">
        <v>3.0</v>
      </c>
      <c r="P173" s="33" t="s">
        <v>64</v>
      </c>
      <c r="Q173" s="34" t="s">
        <v>65</v>
      </c>
      <c r="R173" s="61" t="s">
        <v>238</v>
      </c>
      <c r="S173" s="36" t="s">
        <v>589</v>
      </c>
      <c r="T173" s="23"/>
      <c r="U173" s="23"/>
      <c r="V173" s="23"/>
      <c r="W173" s="23"/>
      <c r="X173" s="23"/>
      <c r="Y173" s="23"/>
      <c r="Z173" s="23"/>
      <c r="AA173" s="23"/>
      <c r="AB173" s="27"/>
      <c r="AC173" s="23"/>
      <c r="AD173" s="23"/>
      <c r="AE173" s="23"/>
      <c r="AF173" s="23"/>
      <c r="AG173" s="23"/>
      <c r="AH173" s="23"/>
      <c r="AI173" s="23"/>
      <c r="AJ173" s="29">
        <v>1.0</v>
      </c>
      <c r="AK173" s="23"/>
      <c r="AL173" s="23"/>
      <c r="AM173" s="28">
        <v>0.0</v>
      </c>
      <c r="AN173" s="38" t="s">
        <v>585</v>
      </c>
      <c r="AO173" s="27"/>
      <c r="AP173" s="27"/>
      <c r="AQ173" s="27"/>
      <c r="AR173" s="27"/>
      <c r="AS173" s="41">
        <v>77.0</v>
      </c>
      <c r="AT173" s="23"/>
      <c r="AU173" s="23"/>
      <c r="AV173" s="23"/>
      <c r="AW173" s="23"/>
    </row>
    <row r="174" ht="15.75" customHeight="1">
      <c r="A174" s="18">
        <v>4.0</v>
      </c>
      <c r="B174" s="19">
        <v>1.0</v>
      </c>
      <c r="C174" s="19">
        <v>186.0</v>
      </c>
      <c r="D174" s="23"/>
      <c r="E174" s="18">
        <v>33.0</v>
      </c>
      <c r="F174" s="20" t="s">
        <v>590</v>
      </c>
      <c r="G174" s="21" t="s">
        <v>591</v>
      </c>
      <c r="H174" s="21" t="s">
        <v>591</v>
      </c>
      <c r="I174" s="22" t="s">
        <v>592</v>
      </c>
      <c r="J174" s="31" t="s">
        <v>52</v>
      </c>
      <c r="K174" s="22" t="s">
        <v>61</v>
      </c>
      <c r="L174" s="20" t="s">
        <v>441</v>
      </c>
      <c r="M174" s="40" t="s">
        <v>84</v>
      </c>
      <c r="N174" s="19">
        <v>2021.0</v>
      </c>
      <c r="O174" s="19">
        <v>3.0</v>
      </c>
      <c r="P174" s="33" t="s">
        <v>64</v>
      </c>
      <c r="Q174" s="42" t="s">
        <v>93</v>
      </c>
      <c r="R174" s="35" t="s">
        <v>66</v>
      </c>
      <c r="S174" s="36" t="s">
        <v>437</v>
      </c>
      <c r="T174" s="23"/>
      <c r="U174" s="23"/>
      <c r="V174" s="23"/>
      <c r="W174" s="23"/>
      <c r="X174" s="23"/>
      <c r="Y174" s="23"/>
      <c r="Z174" s="23"/>
      <c r="AA174" s="23"/>
      <c r="AB174" s="27"/>
      <c r="AC174" s="23"/>
      <c r="AD174" s="23"/>
      <c r="AE174" s="28">
        <v>0.0</v>
      </c>
      <c r="AF174" s="28">
        <v>0.0</v>
      </c>
      <c r="AG174" s="23"/>
      <c r="AH174" s="23"/>
      <c r="AI174" s="23"/>
      <c r="AJ174" s="29">
        <v>1.0</v>
      </c>
      <c r="AK174" s="23"/>
      <c r="AL174" s="23"/>
      <c r="AM174" s="28">
        <v>300.0</v>
      </c>
      <c r="AN174" s="28">
        <v>220.0</v>
      </c>
      <c r="AO174" s="27"/>
      <c r="AP174" s="27"/>
      <c r="AQ174" s="27"/>
      <c r="AR174" s="27"/>
      <c r="AS174" s="29">
        <v>71.0</v>
      </c>
      <c r="AT174" s="23"/>
      <c r="AU174" s="23"/>
      <c r="AV174" s="51" t="s">
        <v>593</v>
      </c>
      <c r="AW174" s="23"/>
    </row>
    <row r="175" ht="15.75" customHeight="1">
      <c r="A175" s="18">
        <v>4.0</v>
      </c>
      <c r="B175" s="19">
        <v>2.0</v>
      </c>
      <c r="C175" s="19">
        <v>187.0</v>
      </c>
      <c r="D175" s="23"/>
      <c r="E175" s="18">
        <v>33.0</v>
      </c>
      <c r="F175" s="20" t="s">
        <v>590</v>
      </c>
      <c r="G175" s="21" t="s">
        <v>591</v>
      </c>
      <c r="H175" s="21" t="s">
        <v>591</v>
      </c>
      <c r="I175" s="22" t="s">
        <v>594</v>
      </c>
      <c r="J175" s="31" t="s">
        <v>52</v>
      </c>
      <c r="K175" s="23"/>
      <c r="L175" s="20" t="s">
        <v>436</v>
      </c>
      <c r="M175" s="40" t="s">
        <v>84</v>
      </c>
      <c r="N175" s="19">
        <v>2021.0</v>
      </c>
      <c r="O175" s="19">
        <v>3.0</v>
      </c>
      <c r="P175" s="26" t="s">
        <v>77</v>
      </c>
      <c r="Q175" s="42" t="s">
        <v>93</v>
      </c>
      <c r="R175" s="35" t="s">
        <v>66</v>
      </c>
      <c r="S175" s="36" t="s">
        <v>437</v>
      </c>
      <c r="T175" s="23"/>
      <c r="U175" s="23"/>
      <c r="V175" s="23"/>
      <c r="W175" s="23"/>
      <c r="X175" s="23"/>
      <c r="Y175" s="23"/>
      <c r="Z175" s="23"/>
      <c r="AA175" s="23"/>
      <c r="AB175" s="27"/>
      <c r="AC175" s="23"/>
      <c r="AD175" s="23"/>
      <c r="AE175" s="23"/>
      <c r="AF175" s="23"/>
      <c r="AG175" s="23"/>
      <c r="AH175" s="23"/>
      <c r="AI175" s="23"/>
      <c r="AJ175" s="37" t="s">
        <v>68</v>
      </c>
      <c r="AK175" s="23"/>
      <c r="AL175" s="23"/>
      <c r="AM175" s="23"/>
      <c r="AN175" s="23"/>
      <c r="AO175" s="27"/>
      <c r="AP175" s="27"/>
      <c r="AQ175" s="27"/>
      <c r="AR175" s="27"/>
      <c r="AS175" s="23"/>
      <c r="AT175" s="23"/>
      <c r="AU175" s="23"/>
      <c r="AV175" s="23"/>
      <c r="AW175" s="23"/>
    </row>
    <row r="176" ht="15.75" customHeight="1">
      <c r="A176" s="18">
        <v>4.0</v>
      </c>
      <c r="B176" s="19">
        <v>1.0</v>
      </c>
      <c r="C176" s="19">
        <v>188.0</v>
      </c>
      <c r="D176" s="23"/>
      <c r="E176" s="18">
        <v>33.0</v>
      </c>
      <c r="F176" s="20" t="s">
        <v>595</v>
      </c>
      <c r="G176" s="21" t="s">
        <v>596</v>
      </c>
      <c r="H176" s="21" t="s">
        <v>596</v>
      </c>
      <c r="I176" s="22" t="s">
        <v>597</v>
      </c>
      <c r="J176" s="31" t="s">
        <v>52</v>
      </c>
      <c r="K176" s="22" t="s">
        <v>61</v>
      </c>
      <c r="L176" s="20" t="s">
        <v>441</v>
      </c>
      <c r="M176" s="40" t="s">
        <v>84</v>
      </c>
      <c r="N176" s="19">
        <v>2021.0</v>
      </c>
      <c r="O176" s="19">
        <v>3.0</v>
      </c>
      <c r="P176" s="33" t="s">
        <v>64</v>
      </c>
      <c r="Q176" s="42" t="s">
        <v>93</v>
      </c>
      <c r="R176" s="35" t="s">
        <v>66</v>
      </c>
      <c r="S176" s="36" t="s">
        <v>437</v>
      </c>
      <c r="T176" s="23"/>
      <c r="U176" s="23"/>
      <c r="V176" s="23"/>
      <c r="W176" s="23"/>
      <c r="X176" s="23"/>
      <c r="Y176" s="23"/>
      <c r="Z176" s="23"/>
      <c r="AA176" s="23"/>
      <c r="AB176" s="27"/>
      <c r="AC176" s="23"/>
      <c r="AD176" s="23"/>
      <c r="AE176" s="28">
        <v>0.0</v>
      </c>
      <c r="AF176" s="28">
        <v>0.0</v>
      </c>
      <c r="AG176" s="23"/>
      <c r="AH176" s="23"/>
      <c r="AI176" s="23"/>
      <c r="AJ176" s="29">
        <v>1.0</v>
      </c>
      <c r="AK176" s="23"/>
      <c r="AL176" s="23"/>
      <c r="AM176" s="28">
        <v>300.0</v>
      </c>
      <c r="AN176" s="28">
        <v>220.0</v>
      </c>
      <c r="AO176" s="27"/>
      <c r="AP176" s="27"/>
      <c r="AQ176" s="27"/>
      <c r="AR176" s="27"/>
      <c r="AS176" s="29">
        <v>71.0</v>
      </c>
      <c r="AT176" s="23"/>
      <c r="AU176" s="23"/>
      <c r="AV176" s="51" t="s">
        <v>593</v>
      </c>
      <c r="AW176" s="23"/>
    </row>
    <row r="177" ht="15.75" customHeight="1">
      <c r="A177" s="18">
        <v>4.0</v>
      </c>
      <c r="B177" s="19">
        <v>3.0</v>
      </c>
      <c r="C177" s="19">
        <v>189.0</v>
      </c>
      <c r="D177" s="23"/>
      <c r="E177" s="18">
        <v>33.0</v>
      </c>
      <c r="F177" s="20" t="s">
        <v>595</v>
      </c>
      <c r="G177" s="21" t="s">
        <v>596</v>
      </c>
      <c r="H177" s="21" t="s">
        <v>596</v>
      </c>
      <c r="I177" s="22" t="s">
        <v>598</v>
      </c>
      <c r="J177" s="31" t="s">
        <v>52</v>
      </c>
      <c r="K177" s="23"/>
      <c r="L177" s="20" t="s">
        <v>436</v>
      </c>
      <c r="M177" s="40" t="s">
        <v>84</v>
      </c>
      <c r="N177" s="19">
        <v>2021.0</v>
      </c>
      <c r="O177" s="19">
        <v>3.0</v>
      </c>
      <c r="P177" s="25" t="s">
        <v>54</v>
      </c>
      <c r="Q177" s="42" t="s">
        <v>93</v>
      </c>
      <c r="R177" s="35" t="s">
        <v>66</v>
      </c>
      <c r="S177" s="36" t="s">
        <v>437</v>
      </c>
      <c r="T177" s="23"/>
      <c r="U177" s="23"/>
      <c r="V177" s="23"/>
      <c r="W177" s="23"/>
      <c r="X177" s="23"/>
      <c r="Y177" s="23"/>
      <c r="Z177" s="23"/>
      <c r="AA177" s="23"/>
      <c r="AB177" s="27"/>
      <c r="AC177" s="23"/>
      <c r="AD177" s="23"/>
      <c r="AE177" s="23"/>
      <c r="AF177" s="23"/>
      <c r="AG177" s="23"/>
      <c r="AH177" s="23"/>
      <c r="AI177" s="23"/>
      <c r="AJ177" s="37" t="s">
        <v>68</v>
      </c>
      <c r="AK177" s="23"/>
      <c r="AL177" s="23"/>
      <c r="AM177" s="23"/>
      <c r="AN177" s="23"/>
      <c r="AO177" s="27"/>
      <c r="AP177" s="27"/>
      <c r="AQ177" s="27"/>
      <c r="AR177" s="27"/>
      <c r="AS177" s="23"/>
      <c r="AT177" s="23"/>
      <c r="AU177" s="23"/>
      <c r="AV177" s="23"/>
      <c r="AW177" s="23"/>
    </row>
    <row r="178" ht="15.75" customHeight="1">
      <c r="A178" s="18">
        <v>4.0</v>
      </c>
      <c r="B178" s="19">
        <v>3.0</v>
      </c>
      <c r="C178" s="19">
        <v>190.0</v>
      </c>
      <c r="D178" s="23"/>
      <c r="E178" s="41">
        <v>33.0</v>
      </c>
      <c r="F178" s="8" t="s">
        <v>599</v>
      </c>
      <c r="G178" s="44" t="s">
        <v>600</v>
      </c>
      <c r="H178" s="44" t="s">
        <v>600</v>
      </c>
      <c r="I178" s="22" t="s">
        <v>599</v>
      </c>
      <c r="J178" s="45" t="s">
        <v>52</v>
      </c>
      <c r="K178" s="23"/>
      <c r="L178" s="46" t="s">
        <v>118</v>
      </c>
      <c r="M178" s="47"/>
      <c r="N178" s="23"/>
      <c r="O178" s="29">
        <v>2.0</v>
      </c>
      <c r="P178" s="25" t="s">
        <v>54</v>
      </c>
      <c r="Q178" s="48" t="s">
        <v>65</v>
      </c>
      <c r="R178" s="60" t="s">
        <v>238</v>
      </c>
      <c r="S178" s="23"/>
      <c r="T178" s="23"/>
      <c r="U178" s="28">
        <v>0.389971</v>
      </c>
      <c r="V178" s="28">
        <v>4.417377</v>
      </c>
      <c r="W178" s="28">
        <v>0.111827</v>
      </c>
      <c r="X178" s="28">
        <v>2.839124</v>
      </c>
      <c r="Y178" s="28">
        <v>0.194985</v>
      </c>
      <c r="Z178" s="28">
        <v>0.055913</v>
      </c>
      <c r="AA178" s="28">
        <v>1.419562</v>
      </c>
      <c r="AB178" s="27"/>
      <c r="AC178" s="23"/>
      <c r="AD178" s="23"/>
      <c r="AE178" s="28">
        <v>100.0</v>
      </c>
      <c r="AF178" s="38" t="s">
        <v>601</v>
      </c>
      <c r="AG178" s="37" t="s">
        <v>196</v>
      </c>
      <c r="AH178" s="23"/>
      <c r="AI178" s="23"/>
      <c r="AJ178" s="29">
        <v>1.0</v>
      </c>
      <c r="AK178" s="23"/>
      <c r="AL178" s="23"/>
      <c r="AM178" s="23"/>
      <c r="AN178" s="23"/>
      <c r="AO178" s="27"/>
      <c r="AP178" s="27"/>
      <c r="AQ178" s="27"/>
      <c r="AR178" s="27"/>
      <c r="AS178" s="22" t="s">
        <v>300</v>
      </c>
      <c r="AT178" s="23"/>
      <c r="AU178" s="23"/>
      <c r="AV178" s="51" t="s">
        <v>602</v>
      </c>
      <c r="AW178" s="23"/>
    </row>
    <row r="179" ht="15.75" customHeight="1">
      <c r="A179" s="18">
        <v>5.0</v>
      </c>
      <c r="B179" s="19">
        <v>3.0</v>
      </c>
      <c r="C179" s="19">
        <v>200.0</v>
      </c>
      <c r="D179" s="2" t="s">
        <v>603</v>
      </c>
      <c r="E179" s="18">
        <v>34.0</v>
      </c>
      <c r="F179" s="30" t="s">
        <v>604</v>
      </c>
      <c r="G179" s="21" t="s">
        <v>605</v>
      </c>
      <c r="H179" s="21" t="s">
        <v>605</v>
      </c>
      <c r="I179" s="22" t="s">
        <v>606</v>
      </c>
      <c r="J179" s="31" t="s">
        <v>52</v>
      </c>
      <c r="K179" s="22" t="s">
        <v>607</v>
      </c>
      <c r="L179" s="20" t="s">
        <v>133</v>
      </c>
      <c r="M179" s="32" t="s">
        <v>63</v>
      </c>
      <c r="N179" s="19">
        <v>2018.0</v>
      </c>
      <c r="O179" s="19">
        <v>3.0</v>
      </c>
      <c r="P179" s="25" t="s">
        <v>54</v>
      </c>
      <c r="Q179" s="34" t="s">
        <v>65</v>
      </c>
      <c r="R179" s="25" t="s">
        <v>56</v>
      </c>
      <c r="S179" s="45" t="s">
        <v>162</v>
      </c>
      <c r="T179" s="45" t="s">
        <v>147</v>
      </c>
      <c r="U179" s="23"/>
      <c r="V179" s="23"/>
      <c r="W179" s="23"/>
      <c r="X179" s="23"/>
      <c r="Y179" s="23"/>
      <c r="Z179" s="23"/>
      <c r="AA179" s="23"/>
      <c r="AB179" s="27"/>
      <c r="AC179" s="23"/>
      <c r="AD179" s="23"/>
      <c r="AE179" s="23"/>
      <c r="AF179" s="37" t="s">
        <v>608</v>
      </c>
      <c r="AG179" s="23"/>
      <c r="AH179" s="37" t="s">
        <v>147</v>
      </c>
      <c r="AI179" s="23"/>
      <c r="AJ179" s="29">
        <v>1.0</v>
      </c>
      <c r="AK179" s="23"/>
      <c r="AL179" s="23"/>
      <c r="AM179" s="28">
        <v>0.0</v>
      </c>
      <c r="AN179" s="38" t="s">
        <v>609</v>
      </c>
      <c r="AO179" s="27"/>
      <c r="AP179" s="27"/>
      <c r="AQ179" s="27"/>
      <c r="AR179" s="27"/>
      <c r="AS179" s="23"/>
      <c r="AT179" s="23"/>
      <c r="AU179" s="23"/>
      <c r="AV179" s="39" t="s">
        <v>71</v>
      </c>
      <c r="AW179" s="23"/>
    </row>
    <row r="180" ht="15.75" customHeight="1">
      <c r="A180" s="29">
        <v>6.0</v>
      </c>
      <c r="B180" s="19">
        <v>3.0</v>
      </c>
      <c r="C180" s="19">
        <v>210.0</v>
      </c>
      <c r="D180" s="2" t="s">
        <v>610</v>
      </c>
      <c r="E180" s="41">
        <v>37.0</v>
      </c>
      <c r="F180" s="22" t="s">
        <v>611</v>
      </c>
      <c r="G180" s="44" t="s">
        <v>612</v>
      </c>
      <c r="H180" s="44" t="s">
        <v>612</v>
      </c>
      <c r="I180" s="22" t="s">
        <v>613</v>
      </c>
      <c r="J180" s="39" t="s">
        <v>52</v>
      </c>
      <c r="K180" s="23"/>
      <c r="L180" s="39" t="s">
        <v>232</v>
      </c>
      <c r="M180" s="57" t="s">
        <v>84</v>
      </c>
      <c r="N180" s="29">
        <v>2022.0</v>
      </c>
      <c r="O180" s="29">
        <v>2.0</v>
      </c>
      <c r="P180" s="25" t="s">
        <v>54</v>
      </c>
      <c r="Q180" s="48" t="s">
        <v>65</v>
      </c>
      <c r="R180" s="55" t="s">
        <v>66</v>
      </c>
      <c r="S180" s="37" t="s">
        <v>233</v>
      </c>
      <c r="T180" s="23"/>
      <c r="U180" s="58">
        <v>0.456383111</v>
      </c>
      <c r="V180" s="58">
        <v>0.207361838</v>
      </c>
      <c r="W180" s="58">
        <v>0.32751595</v>
      </c>
      <c r="X180" s="58">
        <v>0.629190128</v>
      </c>
      <c r="Y180" s="59">
        <v>0.349325</v>
      </c>
      <c r="Z180" s="59">
        <v>0.223616</v>
      </c>
      <c r="AA180" s="59">
        <v>0.532576</v>
      </c>
      <c r="AB180" s="27"/>
      <c r="AC180" s="23"/>
      <c r="AD180" s="23"/>
      <c r="AE180" s="54" t="s">
        <v>614</v>
      </c>
      <c r="AF180" s="38" t="s">
        <v>615</v>
      </c>
      <c r="AG180" s="37" t="s">
        <v>196</v>
      </c>
      <c r="AH180" s="39" t="s">
        <v>147</v>
      </c>
      <c r="AI180" s="23"/>
      <c r="AJ180" s="29">
        <v>1.0</v>
      </c>
      <c r="AK180" s="23"/>
      <c r="AL180" s="23"/>
      <c r="AM180" s="23"/>
      <c r="AN180" s="23"/>
      <c r="AO180" s="27"/>
      <c r="AP180" s="27"/>
      <c r="AQ180" s="27"/>
      <c r="AR180" s="27"/>
      <c r="AS180" s="22" t="s">
        <v>57</v>
      </c>
      <c r="AT180" s="23"/>
      <c r="AU180" s="23"/>
      <c r="AV180" s="51" t="s">
        <v>616</v>
      </c>
      <c r="AW180" s="23"/>
    </row>
    <row r="181" ht="15.75" customHeight="1">
      <c r="A181" s="29">
        <v>6.0</v>
      </c>
      <c r="B181" s="19">
        <v>2.0</v>
      </c>
      <c r="C181" s="19">
        <v>211.0</v>
      </c>
      <c r="D181" s="23"/>
      <c r="E181" s="41">
        <v>37.0</v>
      </c>
      <c r="F181" s="22" t="s">
        <v>617</v>
      </c>
      <c r="G181" s="44" t="s">
        <v>618</v>
      </c>
      <c r="H181" s="44" t="s">
        <v>618</v>
      </c>
      <c r="I181" s="22" t="s">
        <v>617</v>
      </c>
      <c r="J181" s="45" t="s">
        <v>52</v>
      </c>
      <c r="K181" s="23"/>
      <c r="L181" s="46" t="s">
        <v>118</v>
      </c>
      <c r="M181" s="47"/>
      <c r="N181" s="23"/>
      <c r="O181" s="29">
        <v>2.0</v>
      </c>
      <c r="P181" s="26" t="s">
        <v>77</v>
      </c>
      <c r="Q181" s="48" t="s">
        <v>65</v>
      </c>
      <c r="R181" s="49" t="s">
        <v>56</v>
      </c>
      <c r="S181" s="23"/>
      <c r="T181" s="23"/>
      <c r="U181" s="28">
        <v>1.433706</v>
      </c>
      <c r="V181" s="28">
        <v>1.393469</v>
      </c>
      <c r="W181" s="28">
        <v>0.790577</v>
      </c>
      <c r="X181" s="28">
        <v>2.644961</v>
      </c>
      <c r="Y181" s="28">
        <v>0.716853</v>
      </c>
      <c r="Z181" s="28">
        <v>0.395289</v>
      </c>
      <c r="AA181" s="28">
        <v>1.322481</v>
      </c>
      <c r="AB181" s="27"/>
      <c r="AC181" s="23"/>
      <c r="AD181" s="23"/>
      <c r="AE181" s="28">
        <v>300.0</v>
      </c>
      <c r="AF181" s="38" t="s">
        <v>619</v>
      </c>
      <c r="AG181" s="37" t="s">
        <v>196</v>
      </c>
      <c r="AH181" s="23"/>
      <c r="AI181" s="23"/>
      <c r="AJ181" s="29">
        <v>1.0</v>
      </c>
      <c r="AK181" s="23"/>
      <c r="AL181" s="23"/>
      <c r="AM181" s="23"/>
      <c r="AN181" s="23"/>
      <c r="AO181" s="27"/>
      <c r="AP181" s="27"/>
      <c r="AQ181" s="27"/>
      <c r="AR181" s="27"/>
      <c r="AS181" s="22" t="s">
        <v>57</v>
      </c>
      <c r="AT181" s="23"/>
      <c r="AU181" s="23"/>
      <c r="AV181" s="51" t="s">
        <v>620</v>
      </c>
      <c r="AW181" s="23"/>
    </row>
    <row r="182" ht="15.75" customHeight="1">
      <c r="A182" s="29">
        <v>6.0</v>
      </c>
      <c r="B182" s="19">
        <v>3.0</v>
      </c>
      <c r="C182" s="19">
        <v>212.0</v>
      </c>
      <c r="D182" s="23"/>
      <c r="E182" s="29">
        <v>37.0</v>
      </c>
      <c r="F182" s="20" t="s">
        <v>621</v>
      </c>
      <c r="G182" s="44" t="s">
        <v>622</v>
      </c>
      <c r="H182" s="44" t="s">
        <v>622</v>
      </c>
      <c r="I182" s="22" t="s">
        <v>621</v>
      </c>
      <c r="J182" s="45" t="s">
        <v>52</v>
      </c>
      <c r="K182" s="23"/>
      <c r="L182" s="46" t="s">
        <v>118</v>
      </c>
      <c r="M182" s="47"/>
      <c r="N182" s="23"/>
      <c r="O182" s="29">
        <v>2.0</v>
      </c>
      <c r="P182" s="25" t="s">
        <v>54</v>
      </c>
      <c r="Q182" s="48" t="s">
        <v>65</v>
      </c>
      <c r="R182" s="49" t="s">
        <v>56</v>
      </c>
      <c r="S182" s="23"/>
      <c r="T182" s="23"/>
      <c r="U182" s="28">
        <v>0.431882</v>
      </c>
      <c r="V182" s="28">
        <v>4.509715</v>
      </c>
      <c r="W182" s="28">
        <v>0.13015</v>
      </c>
      <c r="X182" s="28">
        <v>2.722443</v>
      </c>
      <c r="Y182" s="28">
        <v>0.215941</v>
      </c>
      <c r="Z182" s="28">
        <v>0.065075</v>
      </c>
      <c r="AA182" s="28">
        <v>1.361222</v>
      </c>
      <c r="AB182" s="27"/>
      <c r="AC182" s="23"/>
      <c r="AD182" s="23"/>
      <c r="AE182" s="54" t="s">
        <v>623</v>
      </c>
      <c r="AF182" s="38" t="s">
        <v>624</v>
      </c>
      <c r="AG182" s="37" t="s">
        <v>196</v>
      </c>
      <c r="AH182" s="23"/>
      <c r="AI182" s="23"/>
      <c r="AJ182" s="37" t="s">
        <v>68</v>
      </c>
      <c r="AK182" s="23"/>
      <c r="AL182" s="23"/>
      <c r="AM182" s="23"/>
      <c r="AN182" s="23"/>
      <c r="AO182" s="27"/>
      <c r="AP182" s="27"/>
      <c r="AQ182" s="27"/>
      <c r="AR182" s="27"/>
      <c r="AS182" s="39" t="s">
        <v>57</v>
      </c>
      <c r="AT182" s="23"/>
      <c r="AU182" s="23"/>
      <c r="AV182" s="51" t="s">
        <v>625</v>
      </c>
      <c r="AW182" s="23"/>
    </row>
    <row r="183" ht="15.75" customHeight="1">
      <c r="A183" s="18">
        <v>6.0</v>
      </c>
      <c r="B183" s="19">
        <v>3.0</v>
      </c>
      <c r="C183" s="19">
        <v>213.0</v>
      </c>
      <c r="D183" s="23"/>
      <c r="E183" s="18">
        <v>37.0</v>
      </c>
      <c r="F183" s="20" t="s">
        <v>621</v>
      </c>
      <c r="G183" s="21" t="s">
        <v>622</v>
      </c>
      <c r="H183" s="21" t="s">
        <v>622</v>
      </c>
      <c r="I183" s="22" t="s">
        <v>626</v>
      </c>
      <c r="J183" s="20" t="s">
        <v>52</v>
      </c>
      <c r="K183" s="23"/>
      <c r="L183" s="20" t="s">
        <v>123</v>
      </c>
      <c r="M183" s="32" t="s">
        <v>63</v>
      </c>
      <c r="N183" s="19">
        <v>2018.0</v>
      </c>
      <c r="O183" s="19">
        <v>3.0</v>
      </c>
      <c r="P183" s="25" t="s">
        <v>54</v>
      </c>
      <c r="Q183" s="34" t="s">
        <v>65</v>
      </c>
      <c r="R183" s="25" t="s">
        <v>56</v>
      </c>
      <c r="S183" s="62" t="s">
        <v>627</v>
      </c>
      <c r="T183" s="23"/>
      <c r="U183" s="23"/>
      <c r="V183" s="23"/>
      <c r="W183" s="23"/>
      <c r="X183" s="23"/>
      <c r="Y183" s="23"/>
      <c r="Z183" s="23"/>
      <c r="AA183" s="23"/>
      <c r="AB183" s="27"/>
      <c r="AC183" s="54" t="s">
        <v>623</v>
      </c>
      <c r="AD183" s="38" t="s">
        <v>628</v>
      </c>
      <c r="AE183" s="38" t="s">
        <v>623</v>
      </c>
      <c r="AF183" s="38" t="s">
        <v>624</v>
      </c>
      <c r="AG183" s="37" t="s">
        <v>196</v>
      </c>
      <c r="AH183" s="23"/>
      <c r="AI183" s="23"/>
      <c r="AJ183" s="29">
        <v>1.0</v>
      </c>
      <c r="AK183" s="23"/>
      <c r="AL183" s="23"/>
      <c r="AM183" s="23"/>
      <c r="AN183" s="23"/>
      <c r="AO183" s="27"/>
      <c r="AP183" s="27"/>
      <c r="AQ183" s="27"/>
      <c r="AR183" s="27"/>
      <c r="AS183" s="39" t="s">
        <v>57</v>
      </c>
      <c r="AT183" s="23"/>
      <c r="AU183" s="23"/>
      <c r="AV183" s="51" t="s">
        <v>629</v>
      </c>
      <c r="AW183" s="23"/>
    </row>
    <row r="184" ht="15.75" customHeight="1">
      <c r="A184" s="29">
        <v>6.0</v>
      </c>
      <c r="B184" s="19">
        <v>2.0</v>
      </c>
      <c r="C184" s="19">
        <v>214.0</v>
      </c>
      <c r="D184" s="23"/>
      <c r="E184" s="41">
        <v>37.0</v>
      </c>
      <c r="F184" s="22" t="s">
        <v>630</v>
      </c>
      <c r="G184" s="44" t="s">
        <v>631</v>
      </c>
      <c r="H184" s="44" t="s">
        <v>631</v>
      </c>
      <c r="I184" s="22" t="s">
        <v>630</v>
      </c>
      <c r="J184" s="23"/>
      <c r="K184" s="23"/>
      <c r="L184" s="46" t="s">
        <v>118</v>
      </c>
      <c r="M184" s="47"/>
      <c r="N184" s="23"/>
      <c r="O184" s="29">
        <v>2.0</v>
      </c>
      <c r="P184" s="26" t="s">
        <v>77</v>
      </c>
      <c r="Q184" s="48" t="s">
        <v>65</v>
      </c>
      <c r="R184" s="49" t="s">
        <v>56</v>
      </c>
      <c r="S184" s="23"/>
      <c r="T184" s="23"/>
      <c r="U184" s="28">
        <v>1.589573</v>
      </c>
      <c r="V184" s="28">
        <v>0.637304</v>
      </c>
      <c r="W184" s="28">
        <v>0.974911</v>
      </c>
      <c r="X184" s="28">
        <v>2.544955</v>
      </c>
      <c r="Y184" s="28">
        <v>0.794787</v>
      </c>
      <c r="Z184" s="28">
        <v>0.487456</v>
      </c>
      <c r="AA184" s="28">
        <v>1.272478</v>
      </c>
      <c r="AB184" s="27"/>
      <c r="AC184" s="23"/>
      <c r="AD184" s="23"/>
      <c r="AE184" s="28">
        <v>700.0</v>
      </c>
      <c r="AF184" s="38" t="s">
        <v>632</v>
      </c>
      <c r="AG184" s="23"/>
      <c r="AH184" s="23"/>
      <c r="AI184" s="23"/>
      <c r="AJ184" s="29">
        <v>1.0</v>
      </c>
      <c r="AK184" s="23"/>
      <c r="AL184" s="23"/>
      <c r="AM184" s="23"/>
      <c r="AN184" s="23"/>
      <c r="AO184" s="27"/>
      <c r="AP184" s="27"/>
      <c r="AQ184" s="27"/>
      <c r="AR184" s="27"/>
      <c r="AS184" s="22" t="s">
        <v>633</v>
      </c>
      <c r="AT184" s="23"/>
      <c r="AU184" s="23"/>
      <c r="AV184" s="51" t="s">
        <v>634</v>
      </c>
      <c r="AW184" s="23"/>
    </row>
    <row r="185" ht="15.75" customHeight="1">
      <c r="A185" s="29">
        <v>6.0</v>
      </c>
      <c r="B185" s="19">
        <v>3.0</v>
      </c>
      <c r="C185" s="19">
        <v>215.0</v>
      </c>
      <c r="D185" s="23"/>
      <c r="E185" s="41">
        <v>37.0</v>
      </c>
      <c r="F185" s="22" t="s">
        <v>635</v>
      </c>
      <c r="G185" s="44" t="s">
        <v>636</v>
      </c>
      <c r="H185" s="44" t="s">
        <v>636</v>
      </c>
      <c r="I185" s="22" t="s">
        <v>635</v>
      </c>
      <c r="J185" s="23"/>
      <c r="K185" s="23"/>
      <c r="L185" s="46" t="s">
        <v>118</v>
      </c>
      <c r="M185" s="47"/>
      <c r="N185" s="23"/>
      <c r="O185" s="29">
        <v>2.0</v>
      </c>
      <c r="P185" s="25" t="s">
        <v>54</v>
      </c>
      <c r="Q185" s="48" t="s">
        <v>65</v>
      </c>
      <c r="R185" s="49" t="s">
        <v>56</v>
      </c>
      <c r="S185" s="23"/>
      <c r="T185" s="23"/>
      <c r="U185" s="50">
        <v>7.0E-7</v>
      </c>
      <c r="V185" s="28">
        <v>12.15819</v>
      </c>
      <c r="W185" s="50">
        <v>6.06E-12</v>
      </c>
      <c r="X185" s="28">
        <v>1.200804</v>
      </c>
      <c r="Y185" s="50">
        <v>3.5E-7</v>
      </c>
      <c r="Z185" s="50">
        <v>3.03E-12</v>
      </c>
      <c r="AA185" s="28">
        <v>0.600402</v>
      </c>
      <c r="AB185" s="27"/>
      <c r="AC185" s="23"/>
      <c r="AD185" s="23"/>
      <c r="AE185" s="28">
        <v>900.0</v>
      </c>
      <c r="AF185" s="38" t="s">
        <v>637</v>
      </c>
      <c r="AG185" s="23"/>
      <c r="AH185" s="23"/>
      <c r="AI185" s="23"/>
      <c r="AJ185" s="29">
        <v>1.0</v>
      </c>
      <c r="AK185" s="23"/>
      <c r="AL185" s="23"/>
      <c r="AM185" s="23"/>
      <c r="AN185" s="23"/>
      <c r="AO185" s="27"/>
      <c r="AP185" s="27"/>
      <c r="AQ185" s="27"/>
      <c r="AR185" s="27"/>
      <c r="AS185" s="22" t="s">
        <v>638</v>
      </c>
      <c r="AT185" s="23"/>
      <c r="AU185" s="23"/>
      <c r="AV185" s="51" t="s">
        <v>639</v>
      </c>
      <c r="AW185" s="23"/>
    </row>
    <row r="186" ht="15.75" customHeight="1">
      <c r="A186" s="29">
        <v>6.0</v>
      </c>
      <c r="B186" s="19">
        <v>3.0</v>
      </c>
      <c r="C186" s="19">
        <v>216.0</v>
      </c>
      <c r="D186" s="23"/>
      <c r="E186" s="41">
        <v>37.0</v>
      </c>
      <c r="F186" s="22" t="s">
        <v>640</v>
      </c>
      <c r="G186" s="44" t="s">
        <v>641</v>
      </c>
      <c r="H186" s="44" t="s">
        <v>641</v>
      </c>
      <c r="I186" s="22" t="s">
        <v>640</v>
      </c>
      <c r="J186" s="23"/>
      <c r="K186" s="23"/>
      <c r="L186" s="46" t="s">
        <v>118</v>
      </c>
      <c r="M186" s="47"/>
      <c r="N186" s="23"/>
      <c r="O186" s="29">
        <v>2.0</v>
      </c>
      <c r="P186" s="25" t="s">
        <v>54</v>
      </c>
      <c r="Q186" s="48" t="s">
        <v>65</v>
      </c>
      <c r="R186" s="49" t="s">
        <v>56</v>
      </c>
      <c r="S186" s="23"/>
      <c r="T186" s="23"/>
      <c r="U186" s="50">
        <v>1.04E-7</v>
      </c>
      <c r="V186" s="28">
        <v>10.23322</v>
      </c>
      <c r="W186" s="50">
        <v>4.63E-11</v>
      </c>
      <c r="X186" s="28">
        <v>0.442143</v>
      </c>
      <c r="Y186" s="50">
        <v>5.21E-8</v>
      </c>
      <c r="Z186" s="50">
        <v>2.32E-11</v>
      </c>
      <c r="AA186" s="28">
        <v>0.221071</v>
      </c>
      <c r="AB186" s="27"/>
      <c r="AC186" s="23"/>
      <c r="AD186" s="23"/>
      <c r="AE186" s="28">
        <v>800.0</v>
      </c>
      <c r="AF186" s="38" t="s">
        <v>642</v>
      </c>
      <c r="AG186" s="23"/>
      <c r="AH186" s="23"/>
      <c r="AI186" s="23"/>
      <c r="AJ186" s="29">
        <v>1.0</v>
      </c>
      <c r="AK186" s="23"/>
      <c r="AL186" s="23"/>
      <c r="AM186" s="23"/>
      <c r="AN186" s="23"/>
      <c r="AO186" s="27"/>
      <c r="AP186" s="27"/>
      <c r="AQ186" s="27"/>
      <c r="AR186" s="27"/>
      <c r="AS186" s="22" t="s">
        <v>633</v>
      </c>
      <c r="AT186" s="23"/>
      <c r="AU186" s="23"/>
      <c r="AV186" s="51" t="s">
        <v>643</v>
      </c>
      <c r="AW186" s="23"/>
    </row>
    <row r="187" ht="15.75" customHeight="1">
      <c r="A187" s="29">
        <v>6.0</v>
      </c>
      <c r="B187" s="19">
        <v>3.0</v>
      </c>
      <c r="C187" s="19">
        <v>217.0</v>
      </c>
      <c r="D187" s="23"/>
      <c r="E187" s="41">
        <v>37.0</v>
      </c>
      <c r="F187" s="22" t="s">
        <v>644</v>
      </c>
      <c r="G187" s="44" t="s">
        <v>645</v>
      </c>
      <c r="H187" s="44" t="s">
        <v>645</v>
      </c>
      <c r="I187" s="22" t="s">
        <v>644</v>
      </c>
      <c r="J187" s="23"/>
      <c r="K187" s="23"/>
      <c r="L187" s="46" t="s">
        <v>118</v>
      </c>
      <c r="M187" s="47"/>
      <c r="N187" s="23"/>
      <c r="O187" s="29">
        <v>2.0</v>
      </c>
      <c r="P187" s="25" t="s">
        <v>54</v>
      </c>
      <c r="Q187" s="48" t="s">
        <v>65</v>
      </c>
      <c r="R187" s="49" t="s">
        <v>56</v>
      </c>
      <c r="S187" s="23"/>
      <c r="T187" s="23"/>
      <c r="U187" s="28">
        <v>0.379792</v>
      </c>
      <c r="V187" s="28">
        <v>4.760075</v>
      </c>
      <c r="W187" s="28">
        <v>0.118942</v>
      </c>
      <c r="X187" s="28">
        <v>2.864445</v>
      </c>
      <c r="Y187" s="28">
        <v>0.189896</v>
      </c>
      <c r="Z187" s="28">
        <v>0.059471</v>
      </c>
      <c r="AA187" s="28">
        <v>1.432223</v>
      </c>
      <c r="AB187" s="27"/>
      <c r="AC187" s="23"/>
      <c r="AD187" s="23"/>
      <c r="AE187" s="28">
        <v>0.0</v>
      </c>
      <c r="AF187" s="38" t="s">
        <v>646</v>
      </c>
      <c r="AG187" s="23"/>
      <c r="AH187" s="23"/>
      <c r="AI187" s="23"/>
      <c r="AJ187" s="29">
        <v>1.0</v>
      </c>
      <c r="AK187" s="23"/>
      <c r="AL187" s="23"/>
      <c r="AM187" s="23"/>
      <c r="AN187" s="23"/>
      <c r="AO187" s="27"/>
      <c r="AP187" s="27"/>
      <c r="AQ187" s="27"/>
      <c r="AR187" s="27"/>
      <c r="AS187" s="39" t="s">
        <v>647</v>
      </c>
      <c r="AT187" s="23"/>
      <c r="AU187" s="23"/>
      <c r="AV187" s="51" t="s">
        <v>648</v>
      </c>
      <c r="AW187" s="23"/>
    </row>
    <row r="188" ht="15.75" customHeight="1">
      <c r="A188" s="29">
        <v>6.0</v>
      </c>
      <c r="B188" s="19">
        <v>3.0</v>
      </c>
      <c r="C188" s="19">
        <v>218.0</v>
      </c>
      <c r="D188" s="23"/>
      <c r="E188" s="29">
        <v>37.0</v>
      </c>
      <c r="F188" s="20" t="s">
        <v>649</v>
      </c>
      <c r="G188" s="44" t="s">
        <v>650</v>
      </c>
      <c r="H188" s="44" t="s">
        <v>650</v>
      </c>
      <c r="I188" s="22" t="s">
        <v>651</v>
      </c>
      <c r="J188" s="39" t="s">
        <v>52</v>
      </c>
      <c r="K188" s="23"/>
      <c r="L188" s="39" t="s">
        <v>232</v>
      </c>
      <c r="M188" s="57" t="s">
        <v>84</v>
      </c>
      <c r="N188" s="29">
        <v>2022.0</v>
      </c>
      <c r="O188" s="29">
        <v>2.0</v>
      </c>
      <c r="P188" s="25" t="s">
        <v>54</v>
      </c>
      <c r="Q188" s="48" t="s">
        <v>65</v>
      </c>
      <c r="R188" s="55" t="s">
        <v>66</v>
      </c>
      <c r="S188" s="37" t="s">
        <v>233</v>
      </c>
      <c r="T188" s="45" t="s">
        <v>147</v>
      </c>
      <c r="U188" s="58">
        <v>0.119283901</v>
      </c>
      <c r="V188" s="58">
        <v>0.328249883</v>
      </c>
      <c r="W188" s="58">
        <v>0.070314014</v>
      </c>
      <c r="X188" s="58">
        <v>0.202373638</v>
      </c>
      <c r="Y188" s="59">
        <v>0.120818</v>
      </c>
      <c r="Z188" s="59">
        <v>0.055925</v>
      </c>
      <c r="AA188" s="59">
        <v>0.251242</v>
      </c>
      <c r="AB188" s="27"/>
      <c r="AC188" s="23"/>
      <c r="AD188" s="23"/>
      <c r="AE188" s="28">
        <v>100.0</v>
      </c>
      <c r="AF188" s="38" t="s">
        <v>652</v>
      </c>
      <c r="AG188" s="23"/>
      <c r="AH188" s="37" t="s">
        <v>147</v>
      </c>
      <c r="AI188" s="23"/>
      <c r="AJ188" s="37" t="s">
        <v>68</v>
      </c>
      <c r="AK188" s="23"/>
      <c r="AL188" s="23"/>
      <c r="AM188" s="23"/>
      <c r="AN188" s="23"/>
      <c r="AO188" s="27"/>
      <c r="AP188" s="27"/>
      <c r="AQ188" s="27"/>
      <c r="AR188" s="27"/>
      <c r="AS188" s="22" t="s">
        <v>502</v>
      </c>
      <c r="AT188" s="23"/>
      <c r="AU188" s="23"/>
      <c r="AV188" s="51" t="s">
        <v>653</v>
      </c>
      <c r="AW188" s="23"/>
    </row>
    <row r="189" ht="15.75" customHeight="1">
      <c r="A189" s="18">
        <v>6.0</v>
      </c>
      <c r="B189" s="19">
        <v>1.0</v>
      </c>
      <c r="C189" s="19">
        <v>219.0</v>
      </c>
      <c r="D189" s="23"/>
      <c r="E189" s="18">
        <v>37.0</v>
      </c>
      <c r="F189" s="20" t="s">
        <v>649</v>
      </c>
      <c r="G189" s="21" t="s">
        <v>650</v>
      </c>
      <c r="H189" s="21" t="s">
        <v>650</v>
      </c>
      <c r="I189" s="22" t="s">
        <v>654</v>
      </c>
      <c r="J189" s="20" t="s">
        <v>52</v>
      </c>
      <c r="K189" s="23"/>
      <c r="L189" s="20" t="s">
        <v>74</v>
      </c>
      <c r="M189" s="32" t="s">
        <v>63</v>
      </c>
      <c r="N189" s="19">
        <v>2017.0</v>
      </c>
      <c r="O189" s="19">
        <v>3.0</v>
      </c>
      <c r="P189" s="33" t="s">
        <v>64</v>
      </c>
      <c r="Q189" s="34" t="s">
        <v>65</v>
      </c>
      <c r="R189" s="25" t="s">
        <v>56</v>
      </c>
      <c r="S189" s="45" t="s">
        <v>187</v>
      </c>
      <c r="T189" s="45" t="s">
        <v>147</v>
      </c>
      <c r="U189" s="23"/>
      <c r="V189" s="23"/>
      <c r="W189" s="23"/>
      <c r="X189" s="23"/>
      <c r="Y189" s="23"/>
      <c r="Z189" s="23"/>
      <c r="AA189" s="23"/>
      <c r="AB189" s="27"/>
      <c r="AC189" s="28">
        <v>0.0</v>
      </c>
      <c r="AD189" s="38" t="s">
        <v>655</v>
      </c>
      <c r="AE189" s="28">
        <v>100.0</v>
      </c>
      <c r="AF189" s="38" t="s">
        <v>652</v>
      </c>
      <c r="AG189" s="23"/>
      <c r="AH189" s="37" t="s">
        <v>147</v>
      </c>
      <c r="AI189" s="23"/>
      <c r="AJ189" s="37" t="s">
        <v>68</v>
      </c>
      <c r="AK189" s="23"/>
      <c r="AL189" s="23"/>
      <c r="AM189" s="23"/>
      <c r="AN189" s="23"/>
      <c r="AO189" s="27"/>
      <c r="AP189" s="27"/>
      <c r="AQ189" s="27"/>
      <c r="AR189" s="27"/>
      <c r="AS189" s="22" t="s">
        <v>502</v>
      </c>
      <c r="AT189" s="23"/>
      <c r="AU189" s="23"/>
      <c r="AV189" s="51" t="s">
        <v>653</v>
      </c>
      <c r="AW189" s="23"/>
    </row>
    <row r="190" ht="15.75" customHeight="1">
      <c r="A190" s="18">
        <v>6.0</v>
      </c>
      <c r="B190" s="19">
        <v>3.0</v>
      </c>
      <c r="C190" s="19">
        <v>220.0</v>
      </c>
      <c r="D190" s="23"/>
      <c r="E190" s="18">
        <v>37.0</v>
      </c>
      <c r="F190" s="20" t="s">
        <v>649</v>
      </c>
      <c r="G190" s="21" t="s">
        <v>650</v>
      </c>
      <c r="H190" s="21" t="s">
        <v>650</v>
      </c>
      <c r="I190" s="22" t="s">
        <v>656</v>
      </c>
      <c r="J190" s="20" t="s">
        <v>52</v>
      </c>
      <c r="K190" s="23"/>
      <c r="L190" s="20" t="s">
        <v>657</v>
      </c>
      <c r="M190" s="32" t="s">
        <v>63</v>
      </c>
      <c r="N190" s="19">
        <v>2020.0</v>
      </c>
      <c r="O190" s="19">
        <v>3.0</v>
      </c>
      <c r="P190" s="25" t="s">
        <v>54</v>
      </c>
      <c r="Q190" s="34" t="s">
        <v>65</v>
      </c>
      <c r="R190" s="25" t="s">
        <v>56</v>
      </c>
      <c r="S190" s="45" t="s">
        <v>187</v>
      </c>
      <c r="T190" s="45" t="s">
        <v>147</v>
      </c>
      <c r="U190" s="23"/>
      <c r="V190" s="23"/>
      <c r="W190" s="23"/>
      <c r="X190" s="23"/>
      <c r="Y190" s="23"/>
      <c r="Z190" s="23"/>
      <c r="AA190" s="23"/>
      <c r="AB190" s="27"/>
      <c r="AC190" s="28">
        <v>0.0</v>
      </c>
      <c r="AD190" s="28">
        <v>0.0</v>
      </c>
      <c r="AE190" s="28">
        <v>100.0</v>
      </c>
      <c r="AF190" s="38" t="s">
        <v>652</v>
      </c>
      <c r="AG190" s="23"/>
      <c r="AH190" s="37" t="s">
        <v>147</v>
      </c>
      <c r="AI190" s="23"/>
      <c r="AJ190" s="29">
        <v>1.0</v>
      </c>
      <c r="AK190" s="23"/>
      <c r="AL190" s="23"/>
      <c r="AM190" s="23"/>
      <c r="AN190" s="23"/>
      <c r="AO190" s="27"/>
      <c r="AP190" s="27"/>
      <c r="AQ190" s="27"/>
      <c r="AR190" s="27"/>
      <c r="AS190" s="22" t="s">
        <v>502</v>
      </c>
      <c r="AT190" s="23"/>
      <c r="AU190" s="23"/>
      <c r="AV190" s="51" t="s">
        <v>653</v>
      </c>
      <c r="AW190" s="23"/>
    </row>
    <row r="191" ht="15.75" customHeight="1">
      <c r="A191" s="18">
        <v>6.0</v>
      </c>
      <c r="B191" s="19">
        <v>3.0</v>
      </c>
      <c r="C191" s="19">
        <v>221.0</v>
      </c>
      <c r="D191" s="23"/>
      <c r="E191" s="18">
        <v>37.0</v>
      </c>
      <c r="F191" s="20" t="s">
        <v>649</v>
      </c>
      <c r="G191" s="21" t="s">
        <v>650</v>
      </c>
      <c r="H191" s="21" t="s">
        <v>650</v>
      </c>
      <c r="I191" s="22" t="s">
        <v>658</v>
      </c>
      <c r="J191" s="20" t="s">
        <v>52</v>
      </c>
      <c r="K191" s="23"/>
      <c r="L191" s="20" t="s">
        <v>123</v>
      </c>
      <c r="M191" s="32" t="s">
        <v>63</v>
      </c>
      <c r="N191" s="19">
        <v>2021.0</v>
      </c>
      <c r="O191" s="19">
        <v>3.0</v>
      </c>
      <c r="P191" s="25" t="s">
        <v>54</v>
      </c>
      <c r="Q191" s="26" t="s">
        <v>55</v>
      </c>
      <c r="R191" s="25" t="s">
        <v>56</v>
      </c>
      <c r="S191" s="45" t="s">
        <v>659</v>
      </c>
      <c r="T191" s="45" t="s">
        <v>147</v>
      </c>
      <c r="U191" s="23"/>
      <c r="V191" s="23"/>
      <c r="W191" s="23"/>
      <c r="X191" s="23"/>
      <c r="Y191" s="23"/>
      <c r="Z191" s="23"/>
      <c r="AA191" s="23"/>
      <c r="AB191" s="27"/>
      <c r="AC191" s="28">
        <v>0.0</v>
      </c>
      <c r="AD191" s="38" t="s">
        <v>660</v>
      </c>
      <c r="AE191" s="28">
        <v>100.0</v>
      </c>
      <c r="AF191" s="38" t="s">
        <v>652</v>
      </c>
      <c r="AG191" s="23"/>
      <c r="AH191" s="37" t="s">
        <v>147</v>
      </c>
      <c r="AI191" s="23"/>
      <c r="AJ191" s="37" t="s">
        <v>68</v>
      </c>
      <c r="AK191" s="23"/>
      <c r="AL191" s="23"/>
      <c r="AM191" s="23"/>
      <c r="AN191" s="23"/>
      <c r="AO191" s="27"/>
      <c r="AP191" s="27"/>
      <c r="AQ191" s="27"/>
      <c r="AR191" s="27"/>
      <c r="AS191" s="22" t="s">
        <v>502</v>
      </c>
      <c r="AT191" s="23"/>
      <c r="AU191" s="23"/>
      <c r="AV191" s="51" t="s">
        <v>653</v>
      </c>
      <c r="AW191" s="23"/>
    </row>
    <row r="192" ht="15.75" customHeight="1">
      <c r="A192" s="18">
        <v>6.0</v>
      </c>
      <c r="B192" s="19">
        <v>3.0</v>
      </c>
      <c r="C192" s="19">
        <v>222.0</v>
      </c>
      <c r="D192" s="23"/>
      <c r="E192" s="18">
        <v>37.0</v>
      </c>
      <c r="F192" s="20" t="s">
        <v>649</v>
      </c>
      <c r="G192" s="21" t="s">
        <v>650</v>
      </c>
      <c r="H192" s="21" t="s">
        <v>650</v>
      </c>
      <c r="I192" s="22" t="s">
        <v>661</v>
      </c>
      <c r="J192" s="20" t="s">
        <v>52</v>
      </c>
      <c r="K192" s="23"/>
      <c r="L192" s="20" t="s">
        <v>136</v>
      </c>
      <c r="M192" s="32" t="s">
        <v>63</v>
      </c>
      <c r="N192" s="19">
        <v>2016.0</v>
      </c>
      <c r="O192" s="19">
        <v>3.0</v>
      </c>
      <c r="P192" s="25" t="s">
        <v>54</v>
      </c>
      <c r="Q192" s="34" t="s">
        <v>65</v>
      </c>
      <c r="R192" s="25" t="s">
        <v>56</v>
      </c>
      <c r="S192" s="45" t="s">
        <v>137</v>
      </c>
      <c r="T192" s="45" t="s">
        <v>147</v>
      </c>
      <c r="U192" s="23"/>
      <c r="V192" s="23"/>
      <c r="W192" s="23"/>
      <c r="X192" s="23"/>
      <c r="Y192" s="23"/>
      <c r="Z192" s="23"/>
      <c r="AA192" s="23"/>
      <c r="AB192" s="27"/>
      <c r="AC192" s="23"/>
      <c r="AD192" s="23"/>
      <c r="AE192" s="28">
        <v>100.0</v>
      </c>
      <c r="AF192" s="38" t="s">
        <v>652</v>
      </c>
      <c r="AG192" s="23"/>
      <c r="AH192" s="37" t="s">
        <v>147</v>
      </c>
      <c r="AI192" s="23"/>
      <c r="AJ192" s="37" t="s">
        <v>68</v>
      </c>
      <c r="AK192" s="23"/>
      <c r="AL192" s="23"/>
      <c r="AM192" s="23"/>
      <c r="AN192" s="23"/>
      <c r="AO192" s="27"/>
      <c r="AP192" s="27"/>
      <c r="AQ192" s="27"/>
      <c r="AR192" s="27"/>
      <c r="AS192" s="22" t="s">
        <v>502</v>
      </c>
      <c r="AT192" s="23"/>
      <c r="AU192" s="23"/>
      <c r="AV192" s="51" t="s">
        <v>653</v>
      </c>
      <c r="AW192" s="23"/>
    </row>
    <row r="193" ht="15.75" customHeight="1">
      <c r="A193" s="18">
        <v>6.0</v>
      </c>
      <c r="B193" s="19">
        <v>3.0</v>
      </c>
      <c r="C193" s="19">
        <v>223.0</v>
      </c>
      <c r="D193" s="23"/>
      <c r="E193" s="18">
        <v>37.0</v>
      </c>
      <c r="F193" s="20" t="s">
        <v>662</v>
      </c>
      <c r="G193" s="21" t="s">
        <v>663</v>
      </c>
      <c r="H193" s="21" t="s">
        <v>663</v>
      </c>
      <c r="I193" s="22" t="s">
        <v>664</v>
      </c>
      <c r="J193" s="20" t="s">
        <v>52</v>
      </c>
      <c r="K193" s="23"/>
      <c r="L193" s="20" t="s">
        <v>123</v>
      </c>
      <c r="M193" s="32" t="s">
        <v>63</v>
      </c>
      <c r="N193" s="19">
        <v>2016.0</v>
      </c>
      <c r="O193" s="19">
        <v>3.0</v>
      </c>
      <c r="P193" s="25" t="s">
        <v>54</v>
      </c>
      <c r="Q193" s="34" t="s">
        <v>65</v>
      </c>
      <c r="R193" s="25" t="s">
        <v>56</v>
      </c>
      <c r="S193" s="45" t="s">
        <v>665</v>
      </c>
      <c r="T193" s="45" t="s">
        <v>147</v>
      </c>
      <c r="U193" s="23"/>
      <c r="V193" s="23"/>
      <c r="W193" s="23"/>
      <c r="X193" s="23"/>
      <c r="Y193" s="23"/>
      <c r="Z193" s="23"/>
      <c r="AA193" s="23"/>
      <c r="AB193" s="27"/>
      <c r="AC193" s="54" t="s">
        <v>666</v>
      </c>
      <c r="AD193" s="38" t="s">
        <v>667</v>
      </c>
      <c r="AE193" s="38" t="s">
        <v>666</v>
      </c>
      <c r="AF193" s="38" t="s">
        <v>668</v>
      </c>
      <c r="AG193" s="23"/>
      <c r="AH193" s="37" t="s">
        <v>147</v>
      </c>
      <c r="AI193" s="23"/>
      <c r="AJ193" s="29">
        <v>1.0</v>
      </c>
      <c r="AK193" s="23"/>
      <c r="AL193" s="23"/>
      <c r="AM193" s="23"/>
      <c r="AN193" s="23"/>
      <c r="AO193" s="27"/>
      <c r="AP193" s="27"/>
      <c r="AQ193" s="27"/>
      <c r="AR193" s="27"/>
      <c r="AS193" s="22" t="s">
        <v>669</v>
      </c>
      <c r="AT193" s="23"/>
      <c r="AU193" s="23"/>
      <c r="AV193" s="51" t="s">
        <v>670</v>
      </c>
      <c r="AW193" s="23"/>
    </row>
    <row r="194" ht="15.75" customHeight="1">
      <c r="A194" s="18">
        <v>6.0</v>
      </c>
      <c r="B194" s="19">
        <v>3.0</v>
      </c>
      <c r="C194" s="19">
        <v>224.0</v>
      </c>
      <c r="D194" s="23"/>
      <c r="E194" s="18">
        <v>37.0</v>
      </c>
      <c r="F194" s="20" t="s">
        <v>662</v>
      </c>
      <c r="G194" s="21" t="s">
        <v>663</v>
      </c>
      <c r="H194" s="21" t="s">
        <v>663</v>
      </c>
      <c r="I194" s="22" t="s">
        <v>671</v>
      </c>
      <c r="J194" s="20" t="s">
        <v>52</v>
      </c>
      <c r="K194" s="23"/>
      <c r="L194" s="20" t="s">
        <v>133</v>
      </c>
      <c r="M194" s="32" t="s">
        <v>63</v>
      </c>
      <c r="N194" s="19">
        <v>2017.0</v>
      </c>
      <c r="O194" s="19">
        <v>3.0</v>
      </c>
      <c r="P194" s="25" t="s">
        <v>54</v>
      </c>
      <c r="Q194" s="34" t="s">
        <v>65</v>
      </c>
      <c r="R194" s="25" t="s">
        <v>56</v>
      </c>
      <c r="S194" s="45" t="s">
        <v>187</v>
      </c>
      <c r="T194" s="45" t="s">
        <v>147</v>
      </c>
      <c r="U194" s="23"/>
      <c r="V194" s="23"/>
      <c r="W194" s="23"/>
      <c r="X194" s="23"/>
      <c r="Y194" s="23"/>
      <c r="Z194" s="23"/>
      <c r="AA194" s="23"/>
      <c r="AB194" s="27"/>
      <c r="AC194" s="28">
        <v>0.0</v>
      </c>
      <c r="AD194" s="38" t="s">
        <v>672</v>
      </c>
      <c r="AE194" s="38" t="s">
        <v>666</v>
      </c>
      <c r="AF194" s="38" t="s">
        <v>668</v>
      </c>
      <c r="AG194" s="23"/>
      <c r="AH194" s="37" t="s">
        <v>147</v>
      </c>
      <c r="AI194" s="23"/>
      <c r="AJ194" s="37" t="s">
        <v>68</v>
      </c>
      <c r="AK194" s="23"/>
      <c r="AL194" s="23"/>
      <c r="AM194" s="23"/>
      <c r="AN194" s="23"/>
      <c r="AO194" s="27"/>
      <c r="AP194" s="27"/>
      <c r="AQ194" s="27"/>
      <c r="AR194" s="27"/>
      <c r="AS194" s="22" t="s">
        <v>669</v>
      </c>
      <c r="AT194" s="23"/>
      <c r="AU194" s="23"/>
      <c r="AV194" s="51" t="s">
        <v>670</v>
      </c>
      <c r="AW194" s="23"/>
    </row>
    <row r="195" ht="15.75" customHeight="1">
      <c r="A195" s="18">
        <v>6.0</v>
      </c>
      <c r="B195" s="19">
        <v>3.0</v>
      </c>
      <c r="C195" s="19">
        <v>225.0</v>
      </c>
      <c r="D195" s="23"/>
      <c r="E195" s="18">
        <v>37.0</v>
      </c>
      <c r="F195" s="20" t="s">
        <v>662</v>
      </c>
      <c r="G195" s="21" t="s">
        <v>663</v>
      </c>
      <c r="H195" s="21" t="s">
        <v>663</v>
      </c>
      <c r="I195" s="22" t="s">
        <v>673</v>
      </c>
      <c r="J195" s="20" t="s">
        <v>52</v>
      </c>
      <c r="K195" s="23"/>
      <c r="L195" s="20" t="s">
        <v>127</v>
      </c>
      <c r="M195" s="53" t="s">
        <v>127</v>
      </c>
      <c r="N195" s="19">
        <v>2019.0</v>
      </c>
      <c r="O195" s="19">
        <v>3.0</v>
      </c>
      <c r="P195" s="25" t="s">
        <v>54</v>
      </c>
      <c r="Q195" s="34" t="s">
        <v>65</v>
      </c>
      <c r="R195" s="25" t="s">
        <v>56</v>
      </c>
      <c r="S195" s="81" t="s">
        <v>5080</v>
      </c>
      <c r="T195" s="45" t="s">
        <v>147</v>
      </c>
      <c r="U195" s="23"/>
      <c r="V195" s="23"/>
      <c r="W195" s="23"/>
      <c r="X195" s="23"/>
      <c r="Y195" s="23"/>
      <c r="Z195" s="23"/>
      <c r="AA195" s="23"/>
      <c r="AB195" s="27"/>
      <c r="AC195" s="23"/>
      <c r="AD195" s="23"/>
      <c r="AE195" s="54" t="s">
        <v>666</v>
      </c>
      <c r="AF195" s="38" t="s">
        <v>668</v>
      </c>
      <c r="AG195" s="23"/>
      <c r="AH195" s="37" t="s">
        <v>147</v>
      </c>
      <c r="AI195" s="23"/>
      <c r="AJ195" s="37" t="s">
        <v>68</v>
      </c>
      <c r="AK195" s="23"/>
      <c r="AL195" s="23"/>
      <c r="AM195" s="23"/>
      <c r="AN195" s="23"/>
      <c r="AO195" s="27"/>
      <c r="AP195" s="27"/>
      <c r="AQ195" s="27"/>
      <c r="AR195" s="27"/>
      <c r="AS195" s="22" t="s">
        <v>669</v>
      </c>
      <c r="AT195" s="23"/>
      <c r="AU195" s="23"/>
      <c r="AV195" s="51" t="s">
        <v>670</v>
      </c>
      <c r="AW195" s="23"/>
    </row>
    <row r="196" ht="15.75" customHeight="1">
      <c r="A196" s="18">
        <v>6.0</v>
      </c>
      <c r="B196" s="19">
        <v>3.0</v>
      </c>
      <c r="C196" s="19">
        <v>226.0</v>
      </c>
      <c r="D196" s="23"/>
      <c r="E196" s="18">
        <v>37.0</v>
      </c>
      <c r="F196" s="20" t="s">
        <v>662</v>
      </c>
      <c r="G196" s="21" t="s">
        <v>663</v>
      </c>
      <c r="H196" s="21" t="s">
        <v>663</v>
      </c>
      <c r="I196" s="22" t="s">
        <v>675</v>
      </c>
      <c r="J196" s="20" t="s">
        <v>52</v>
      </c>
      <c r="K196" s="23"/>
      <c r="L196" s="20" t="s">
        <v>74</v>
      </c>
      <c r="M196" s="32" t="s">
        <v>63</v>
      </c>
      <c r="N196" s="19">
        <v>2018.0</v>
      </c>
      <c r="O196" s="19">
        <v>3.0</v>
      </c>
      <c r="P196" s="25" t="s">
        <v>54</v>
      </c>
      <c r="Q196" s="34" t="s">
        <v>65</v>
      </c>
      <c r="R196" s="25" t="s">
        <v>56</v>
      </c>
      <c r="S196" s="45" t="s">
        <v>676</v>
      </c>
      <c r="T196" s="45" t="s">
        <v>147</v>
      </c>
      <c r="U196" s="23"/>
      <c r="V196" s="23"/>
      <c r="W196" s="23"/>
      <c r="X196" s="23"/>
      <c r="Y196" s="23"/>
      <c r="Z196" s="23"/>
      <c r="AA196" s="23"/>
      <c r="AB196" s="27"/>
      <c r="AC196" s="23"/>
      <c r="AD196" s="23"/>
      <c r="AE196" s="54" t="s">
        <v>666</v>
      </c>
      <c r="AF196" s="38" t="s">
        <v>668</v>
      </c>
      <c r="AG196" s="23"/>
      <c r="AH196" s="37" t="s">
        <v>147</v>
      </c>
      <c r="AI196" s="23"/>
      <c r="AJ196" s="37" t="s">
        <v>68</v>
      </c>
      <c r="AK196" s="23"/>
      <c r="AL196" s="23"/>
      <c r="AM196" s="23"/>
      <c r="AN196" s="23"/>
      <c r="AO196" s="27"/>
      <c r="AP196" s="27"/>
      <c r="AQ196" s="27"/>
      <c r="AR196" s="27"/>
      <c r="AS196" s="22" t="s">
        <v>669</v>
      </c>
      <c r="AT196" s="23"/>
      <c r="AU196" s="23"/>
      <c r="AV196" s="51" t="s">
        <v>670</v>
      </c>
      <c r="AW196" s="23"/>
    </row>
    <row r="197" ht="15.75" customHeight="1">
      <c r="A197" s="18">
        <v>6.0</v>
      </c>
      <c r="B197" s="19">
        <v>3.0</v>
      </c>
      <c r="C197" s="19">
        <v>227.0</v>
      </c>
      <c r="D197" s="23"/>
      <c r="E197" s="18">
        <v>37.0</v>
      </c>
      <c r="F197" s="20" t="s">
        <v>662</v>
      </c>
      <c r="G197" s="21" t="s">
        <v>663</v>
      </c>
      <c r="H197" s="21" t="s">
        <v>663</v>
      </c>
      <c r="I197" s="22" t="s">
        <v>677</v>
      </c>
      <c r="J197" s="20" t="s">
        <v>52</v>
      </c>
      <c r="K197" s="23"/>
      <c r="L197" s="20" t="s">
        <v>136</v>
      </c>
      <c r="M197" s="32" t="s">
        <v>63</v>
      </c>
      <c r="N197" s="19">
        <v>2016.0</v>
      </c>
      <c r="O197" s="19">
        <v>3.0</v>
      </c>
      <c r="P197" s="25" t="s">
        <v>54</v>
      </c>
      <c r="Q197" s="34" t="s">
        <v>65</v>
      </c>
      <c r="R197" s="25" t="s">
        <v>56</v>
      </c>
      <c r="S197" s="45" t="s">
        <v>137</v>
      </c>
      <c r="T197" s="45" t="s">
        <v>147</v>
      </c>
      <c r="U197" s="23"/>
      <c r="V197" s="23"/>
      <c r="W197" s="23"/>
      <c r="X197" s="23"/>
      <c r="Y197" s="23"/>
      <c r="Z197" s="23"/>
      <c r="AA197" s="23"/>
      <c r="AB197" s="27"/>
      <c r="AC197" s="23"/>
      <c r="AD197" s="23"/>
      <c r="AE197" s="54" t="s">
        <v>666</v>
      </c>
      <c r="AF197" s="38" t="s">
        <v>668</v>
      </c>
      <c r="AG197" s="23"/>
      <c r="AH197" s="37" t="s">
        <v>147</v>
      </c>
      <c r="AI197" s="23"/>
      <c r="AJ197" s="37" t="s">
        <v>68</v>
      </c>
      <c r="AK197" s="23"/>
      <c r="AL197" s="23"/>
      <c r="AM197" s="23"/>
      <c r="AN197" s="23"/>
      <c r="AO197" s="27"/>
      <c r="AP197" s="27"/>
      <c r="AQ197" s="27"/>
      <c r="AR197" s="27"/>
      <c r="AS197" s="22" t="s">
        <v>669</v>
      </c>
      <c r="AT197" s="23"/>
      <c r="AU197" s="23"/>
      <c r="AV197" s="51" t="s">
        <v>670</v>
      </c>
      <c r="AW197" s="23"/>
    </row>
    <row r="198" ht="15.75" customHeight="1">
      <c r="A198" s="18">
        <v>6.0</v>
      </c>
      <c r="B198" s="19">
        <v>1.0</v>
      </c>
      <c r="C198" s="19">
        <v>228.0</v>
      </c>
      <c r="D198" s="23"/>
      <c r="E198" s="18">
        <v>37.0</v>
      </c>
      <c r="F198" s="20" t="s">
        <v>678</v>
      </c>
      <c r="G198" s="21" t="s">
        <v>679</v>
      </c>
      <c r="H198" s="21" t="s">
        <v>679</v>
      </c>
      <c r="I198" s="78" t="s">
        <v>680</v>
      </c>
      <c r="J198" s="23"/>
      <c r="K198" s="23"/>
      <c r="L198" s="20" t="s">
        <v>681</v>
      </c>
      <c r="M198" s="80" t="s">
        <v>399</v>
      </c>
      <c r="N198" s="19">
        <v>2019.0</v>
      </c>
      <c r="O198" s="19">
        <v>1.0</v>
      </c>
      <c r="P198" s="33" t="s">
        <v>64</v>
      </c>
      <c r="Q198" s="42" t="s">
        <v>93</v>
      </c>
      <c r="R198" s="61" t="s">
        <v>238</v>
      </c>
      <c r="S198" s="52" t="s">
        <v>5081</v>
      </c>
      <c r="T198" s="23"/>
      <c r="U198" s="23"/>
      <c r="V198" s="23"/>
      <c r="W198" s="23"/>
      <c r="X198" s="23"/>
      <c r="Y198" s="23"/>
      <c r="Z198" s="23"/>
      <c r="AA198" s="23"/>
      <c r="AB198" s="27"/>
      <c r="AC198" s="23"/>
      <c r="AD198" s="23"/>
      <c r="AE198" s="23"/>
      <c r="AF198" s="23"/>
      <c r="AG198" s="23"/>
      <c r="AH198" s="23"/>
      <c r="AI198" s="23"/>
      <c r="AJ198" s="29">
        <v>1.0</v>
      </c>
      <c r="AK198" s="23"/>
      <c r="AL198" s="23"/>
      <c r="AM198" s="23"/>
      <c r="AN198" s="23"/>
      <c r="AO198" s="27"/>
      <c r="AP198" s="27"/>
      <c r="AQ198" s="27"/>
      <c r="AR198" s="27"/>
      <c r="AS198" s="23"/>
      <c r="AT198" s="23"/>
      <c r="AU198" s="23"/>
      <c r="AV198" s="23"/>
      <c r="AW198" s="23"/>
    </row>
    <row r="199" ht="15.75" customHeight="1">
      <c r="A199" s="18">
        <v>6.0</v>
      </c>
      <c r="B199" s="19">
        <v>1.0</v>
      </c>
      <c r="C199" s="19">
        <v>229.0</v>
      </c>
      <c r="D199" s="23"/>
      <c r="E199" s="18">
        <v>37.0</v>
      </c>
      <c r="F199" s="20" t="s">
        <v>678</v>
      </c>
      <c r="G199" s="21" t="s">
        <v>679</v>
      </c>
      <c r="H199" s="21" t="s">
        <v>679</v>
      </c>
      <c r="I199" s="78" t="s">
        <v>683</v>
      </c>
      <c r="J199" s="23"/>
      <c r="K199" s="23"/>
      <c r="L199" s="20" t="s">
        <v>684</v>
      </c>
      <c r="M199" s="80" t="s">
        <v>399</v>
      </c>
      <c r="N199" s="19">
        <v>2019.0</v>
      </c>
      <c r="O199" s="19">
        <v>1.0</v>
      </c>
      <c r="P199" s="33" t="s">
        <v>64</v>
      </c>
      <c r="Q199" s="42" t="s">
        <v>93</v>
      </c>
      <c r="R199" s="61" t="s">
        <v>238</v>
      </c>
      <c r="S199" s="52" t="s">
        <v>5082</v>
      </c>
      <c r="T199" s="23"/>
      <c r="U199" s="23"/>
      <c r="V199" s="23"/>
      <c r="W199" s="23"/>
      <c r="X199" s="23"/>
      <c r="Y199" s="23"/>
      <c r="Z199" s="23"/>
      <c r="AA199" s="23"/>
      <c r="AB199" s="27"/>
      <c r="AC199" s="23"/>
      <c r="AD199" s="23"/>
      <c r="AE199" s="23"/>
      <c r="AF199" s="23"/>
      <c r="AG199" s="23"/>
      <c r="AH199" s="23"/>
      <c r="AI199" s="23"/>
      <c r="AJ199" s="37" t="s">
        <v>68</v>
      </c>
      <c r="AK199" s="23"/>
      <c r="AL199" s="23"/>
      <c r="AM199" s="23"/>
      <c r="AN199" s="23"/>
      <c r="AO199" s="27"/>
      <c r="AP199" s="27"/>
      <c r="AQ199" s="27"/>
      <c r="AR199" s="27"/>
      <c r="AS199" s="23"/>
      <c r="AT199" s="23"/>
      <c r="AU199" s="23"/>
      <c r="AV199" s="23"/>
      <c r="AW199" s="23"/>
    </row>
    <row r="200" ht="15.75" customHeight="1">
      <c r="A200" s="18">
        <v>6.0</v>
      </c>
      <c r="B200" s="19">
        <v>3.0</v>
      </c>
      <c r="C200" s="19">
        <v>230.0</v>
      </c>
      <c r="D200" s="23"/>
      <c r="E200" s="18">
        <v>37.0</v>
      </c>
      <c r="F200" s="20" t="s">
        <v>678</v>
      </c>
      <c r="G200" s="21" t="s">
        <v>679</v>
      </c>
      <c r="H200" s="21" t="s">
        <v>679</v>
      </c>
      <c r="I200" s="78" t="s">
        <v>686</v>
      </c>
      <c r="J200" s="23"/>
      <c r="K200" s="23"/>
      <c r="L200" s="20" t="s">
        <v>687</v>
      </c>
      <c r="M200" s="80" t="s">
        <v>399</v>
      </c>
      <c r="N200" s="19">
        <v>2021.0</v>
      </c>
      <c r="O200" s="19">
        <v>1.0</v>
      </c>
      <c r="P200" s="25" t="s">
        <v>54</v>
      </c>
      <c r="Q200" s="26" t="s">
        <v>55</v>
      </c>
      <c r="R200" s="61" t="s">
        <v>238</v>
      </c>
      <c r="S200" s="52" t="s">
        <v>5083</v>
      </c>
      <c r="T200" s="23"/>
      <c r="U200" s="23"/>
      <c r="V200" s="23"/>
      <c r="W200" s="23"/>
      <c r="X200" s="23"/>
      <c r="Y200" s="23"/>
      <c r="Z200" s="23"/>
      <c r="AA200" s="23"/>
      <c r="AB200" s="27"/>
      <c r="AC200" s="23"/>
      <c r="AD200" s="23"/>
      <c r="AE200" s="23"/>
      <c r="AF200" s="23"/>
      <c r="AG200" s="23"/>
      <c r="AH200" s="23"/>
      <c r="AI200" s="23"/>
      <c r="AJ200" s="37" t="s">
        <v>68</v>
      </c>
      <c r="AK200" s="23"/>
      <c r="AL200" s="23"/>
      <c r="AM200" s="23"/>
      <c r="AN200" s="23"/>
      <c r="AO200" s="27"/>
      <c r="AP200" s="27"/>
      <c r="AQ200" s="27"/>
      <c r="AR200" s="27"/>
      <c r="AS200" s="23"/>
      <c r="AT200" s="23"/>
      <c r="AU200" s="23"/>
      <c r="AV200" s="23"/>
      <c r="AW200" s="23"/>
    </row>
    <row r="201" ht="15.75" customHeight="1">
      <c r="A201" s="18">
        <v>6.0</v>
      </c>
      <c r="B201" s="19">
        <v>2.0</v>
      </c>
      <c r="C201" s="19">
        <v>231.0</v>
      </c>
      <c r="D201" s="23"/>
      <c r="E201" s="18">
        <v>37.0</v>
      </c>
      <c r="F201" s="20" t="s">
        <v>678</v>
      </c>
      <c r="G201" s="21" t="s">
        <v>679</v>
      </c>
      <c r="H201" s="21" t="s">
        <v>679</v>
      </c>
      <c r="I201" s="78" t="s">
        <v>689</v>
      </c>
      <c r="J201" s="23"/>
      <c r="K201" s="22" t="s">
        <v>690</v>
      </c>
      <c r="L201" s="20" t="s">
        <v>691</v>
      </c>
      <c r="M201" s="80" t="s">
        <v>399</v>
      </c>
      <c r="N201" s="19">
        <v>2019.0</v>
      </c>
      <c r="O201" s="19">
        <v>1.0</v>
      </c>
      <c r="P201" s="26" t="s">
        <v>77</v>
      </c>
      <c r="Q201" s="42" t="s">
        <v>93</v>
      </c>
      <c r="R201" s="61" t="s">
        <v>238</v>
      </c>
      <c r="S201" s="81" t="s">
        <v>5084</v>
      </c>
      <c r="T201" s="23"/>
      <c r="U201" s="23"/>
      <c r="V201" s="23"/>
      <c r="W201" s="23"/>
      <c r="X201" s="23"/>
      <c r="Y201" s="23"/>
      <c r="Z201" s="23"/>
      <c r="AA201" s="23"/>
      <c r="AB201" s="27"/>
      <c r="AC201" s="23"/>
      <c r="AD201" s="23"/>
      <c r="AE201" s="23"/>
      <c r="AF201" s="23"/>
      <c r="AG201" s="23"/>
      <c r="AH201" s="23"/>
      <c r="AI201" s="23"/>
      <c r="AJ201" s="37" t="s">
        <v>68</v>
      </c>
      <c r="AK201" s="23"/>
      <c r="AL201" s="23"/>
      <c r="AM201" s="28">
        <v>0.0</v>
      </c>
      <c r="AN201" s="38" t="s">
        <v>693</v>
      </c>
      <c r="AO201" s="27"/>
      <c r="AP201" s="27"/>
      <c r="AQ201" s="27"/>
      <c r="AR201" s="27"/>
      <c r="AS201" s="22" t="s">
        <v>694</v>
      </c>
      <c r="AT201" s="23"/>
      <c r="AU201" s="23"/>
      <c r="AV201" s="23"/>
      <c r="AW201" s="23"/>
    </row>
    <row r="202" ht="15.75" customHeight="1">
      <c r="A202" s="29">
        <v>6.0</v>
      </c>
      <c r="B202" s="19">
        <v>2.0</v>
      </c>
      <c r="C202" s="19">
        <v>232.0</v>
      </c>
      <c r="D202" s="23"/>
      <c r="E202" s="29">
        <v>37.0</v>
      </c>
      <c r="F202" s="20" t="s">
        <v>678</v>
      </c>
      <c r="G202" s="44" t="s">
        <v>679</v>
      </c>
      <c r="H202" s="44" t="s">
        <v>679</v>
      </c>
      <c r="I202" s="78" t="s">
        <v>695</v>
      </c>
      <c r="J202" s="23"/>
      <c r="K202" s="22" t="s">
        <v>690</v>
      </c>
      <c r="L202" s="39" t="s">
        <v>232</v>
      </c>
      <c r="M202" s="57" t="s">
        <v>84</v>
      </c>
      <c r="N202" s="29">
        <v>2022.0</v>
      </c>
      <c r="O202" s="29">
        <v>2.0</v>
      </c>
      <c r="P202" s="26" t="s">
        <v>77</v>
      </c>
      <c r="Q202" s="48" t="s">
        <v>65</v>
      </c>
      <c r="R202" s="35" t="s">
        <v>66</v>
      </c>
      <c r="S202" s="37" t="s">
        <v>233</v>
      </c>
      <c r="T202" s="23"/>
      <c r="U202" s="58">
        <v>1.797311631</v>
      </c>
      <c r="V202" s="58">
        <v>0.41940099</v>
      </c>
      <c r="W202" s="58">
        <v>0.906219574</v>
      </c>
      <c r="X202" s="58">
        <v>3.486425532</v>
      </c>
      <c r="Y202" s="59">
        <v>0.817419</v>
      </c>
      <c r="Z202" s="59">
        <v>0.385484</v>
      </c>
      <c r="AA202" s="59">
        <v>1.705328</v>
      </c>
      <c r="AB202" s="27"/>
      <c r="AC202" s="23"/>
      <c r="AD202" s="23"/>
      <c r="AE202" s="23"/>
      <c r="AF202" s="23"/>
      <c r="AG202" s="23"/>
      <c r="AH202" s="23"/>
      <c r="AI202" s="23"/>
      <c r="AJ202" s="37" t="s">
        <v>68</v>
      </c>
      <c r="AK202" s="23"/>
      <c r="AL202" s="23"/>
      <c r="AM202" s="28">
        <v>0.0</v>
      </c>
      <c r="AN202" s="28">
        <v>55.0</v>
      </c>
      <c r="AO202" s="27"/>
      <c r="AP202" s="27"/>
      <c r="AQ202" s="27"/>
      <c r="AR202" s="27"/>
      <c r="AS202" s="22" t="s">
        <v>694</v>
      </c>
      <c r="AT202" s="23"/>
      <c r="AU202" s="23"/>
      <c r="AV202" s="23"/>
      <c r="AW202" s="23"/>
    </row>
    <row r="203" ht="15.75" customHeight="1">
      <c r="A203" s="29">
        <v>6.0</v>
      </c>
      <c r="B203" s="19">
        <v>2.0</v>
      </c>
      <c r="C203" s="19">
        <v>233.0</v>
      </c>
      <c r="D203" s="23"/>
      <c r="E203" s="29">
        <v>37.0</v>
      </c>
      <c r="F203" s="20" t="s">
        <v>678</v>
      </c>
      <c r="G203" s="44" t="s">
        <v>679</v>
      </c>
      <c r="H203" s="44" t="s">
        <v>679</v>
      </c>
      <c r="I203" s="78" t="s">
        <v>678</v>
      </c>
      <c r="J203" s="23"/>
      <c r="K203" s="22" t="s">
        <v>690</v>
      </c>
      <c r="L203" s="46" t="s">
        <v>118</v>
      </c>
      <c r="M203" s="47"/>
      <c r="N203" s="23"/>
      <c r="O203" s="29">
        <v>2.0</v>
      </c>
      <c r="P203" s="26" t="s">
        <v>77</v>
      </c>
      <c r="Q203" s="48" t="s">
        <v>65</v>
      </c>
      <c r="R203" s="25" t="s">
        <v>56</v>
      </c>
      <c r="S203" s="23"/>
      <c r="T203" s="23"/>
      <c r="U203" s="86">
        <v>1.528551</v>
      </c>
      <c r="V203" s="86">
        <v>0.353737</v>
      </c>
      <c r="W203" s="86">
        <v>0.855749</v>
      </c>
      <c r="X203" s="86">
        <v>2.584047</v>
      </c>
      <c r="Y203" s="28">
        <v>0.764275</v>
      </c>
      <c r="Z203" s="28">
        <v>0.427874</v>
      </c>
      <c r="AA203" s="28">
        <v>1.292024</v>
      </c>
      <c r="AB203" s="27"/>
      <c r="AC203" s="23"/>
      <c r="AD203" s="23"/>
      <c r="AE203" s="23"/>
      <c r="AF203" s="23"/>
      <c r="AG203" s="23"/>
      <c r="AH203" s="23"/>
      <c r="AI203" s="23"/>
      <c r="AJ203" s="37" t="s">
        <v>68</v>
      </c>
      <c r="AK203" s="23"/>
      <c r="AL203" s="23"/>
      <c r="AM203" s="38" t="s">
        <v>696</v>
      </c>
      <c r="AN203" s="38" t="s">
        <v>697</v>
      </c>
      <c r="AO203" s="27"/>
      <c r="AP203" s="27"/>
      <c r="AQ203" s="27"/>
      <c r="AR203" s="27"/>
      <c r="AS203" s="22" t="s">
        <v>694</v>
      </c>
      <c r="AT203" s="23"/>
      <c r="AU203" s="23"/>
      <c r="AV203" s="23"/>
      <c r="AW203" s="23"/>
    </row>
    <row r="204" ht="15.75" customHeight="1">
      <c r="A204" s="18">
        <v>6.0</v>
      </c>
      <c r="B204" s="19">
        <v>1.0</v>
      </c>
      <c r="C204" s="19">
        <v>234.0</v>
      </c>
      <c r="D204" s="23"/>
      <c r="E204" s="18">
        <v>37.0</v>
      </c>
      <c r="F204" s="20" t="s">
        <v>678</v>
      </c>
      <c r="G204" s="21" t="s">
        <v>679</v>
      </c>
      <c r="H204" s="21" t="s">
        <v>679</v>
      </c>
      <c r="I204" s="78" t="s">
        <v>698</v>
      </c>
      <c r="J204" s="23"/>
      <c r="K204" s="22" t="s">
        <v>61</v>
      </c>
      <c r="L204" s="20" t="s">
        <v>225</v>
      </c>
      <c r="M204" s="40" t="s">
        <v>84</v>
      </c>
      <c r="N204" s="19">
        <v>2022.0</v>
      </c>
      <c r="O204" s="19">
        <v>3.0</v>
      </c>
      <c r="P204" s="33" t="s">
        <v>64</v>
      </c>
      <c r="Q204" s="42" t="s">
        <v>93</v>
      </c>
      <c r="R204" s="35" t="s">
        <v>66</v>
      </c>
      <c r="S204" s="56" t="s">
        <v>226</v>
      </c>
      <c r="T204" s="23"/>
      <c r="U204" s="23"/>
      <c r="V204" s="23"/>
      <c r="W204" s="23"/>
      <c r="X204" s="23"/>
      <c r="Y204" s="23"/>
      <c r="Z204" s="23"/>
      <c r="AA204" s="23"/>
      <c r="AB204" s="27"/>
      <c r="AC204" s="23"/>
      <c r="AD204" s="23"/>
      <c r="AE204" s="23"/>
      <c r="AF204" s="23"/>
      <c r="AG204" s="23"/>
      <c r="AH204" s="23"/>
      <c r="AI204" s="23"/>
      <c r="AJ204" s="37" t="s">
        <v>68</v>
      </c>
      <c r="AK204" s="23"/>
      <c r="AL204" s="23"/>
      <c r="AM204" s="28">
        <v>30.0</v>
      </c>
      <c r="AN204" s="28">
        <v>231.0</v>
      </c>
      <c r="AO204" s="27"/>
      <c r="AP204" s="27"/>
      <c r="AQ204" s="27"/>
      <c r="AR204" s="27"/>
      <c r="AS204" s="22" t="s">
        <v>694</v>
      </c>
      <c r="AT204" s="23"/>
      <c r="AU204" s="23"/>
      <c r="AV204" s="23"/>
      <c r="AW204" s="23"/>
    </row>
    <row r="205" ht="15.75" customHeight="1">
      <c r="A205" s="18">
        <v>6.0</v>
      </c>
      <c r="B205" s="19">
        <v>3.0</v>
      </c>
      <c r="C205" s="19">
        <v>235.0</v>
      </c>
      <c r="D205" s="23"/>
      <c r="E205" s="18">
        <v>37.0</v>
      </c>
      <c r="F205" s="20" t="s">
        <v>678</v>
      </c>
      <c r="G205" s="21" t="s">
        <v>679</v>
      </c>
      <c r="H205" s="21" t="s">
        <v>679</v>
      </c>
      <c r="I205" s="78" t="s">
        <v>699</v>
      </c>
      <c r="J205" s="23"/>
      <c r="K205" s="31" t="s">
        <v>700</v>
      </c>
      <c r="L205" s="20" t="s">
        <v>127</v>
      </c>
      <c r="M205" s="53" t="s">
        <v>127</v>
      </c>
      <c r="N205" s="19">
        <v>2016.0</v>
      </c>
      <c r="O205" s="19">
        <v>3.0</v>
      </c>
      <c r="P205" s="25" t="s">
        <v>54</v>
      </c>
      <c r="Q205" s="34" t="s">
        <v>65</v>
      </c>
      <c r="R205" s="25" t="s">
        <v>56</v>
      </c>
      <c r="S205" s="36" t="s">
        <v>187</v>
      </c>
      <c r="T205" s="23"/>
      <c r="U205" s="23"/>
      <c r="V205" s="23"/>
      <c r="W205" s="23"/>
      <c r="X205" s="23"/>
      <c r="Y205" s="23"/>
      <c r="Z205" s="23"/>
      <c r="AA205" s="23"/>
      <c r="AB205" s="27"/>
      <c r="AC205" s="23"/>
      <c r="AD205" s="23"/>
      <c r="AE205" s="23"/>
      <c r="AF205" s="23"/>
      <c r="AG205" s="23"/>
      <c r="AH205" s="23"/>
      <c r="AI205" s="23"/>
      <c r="AJ205" s="37" t="s">
        <v>68</v>
      </c>
      <c r="AK205" s="23"/>
      <c r="AL205" s="23"/>
      <c r="AM205" s="38" t="s">
        <v>696</v>
      </c>
      <c r="AN205" s="28">
        <v>686.0</v>
      </c>
      <c r="AO205" s="27"/>
      <c r="AP205" s="27"/>
      <c r="AQ205" s="27"/>
      <c r="AR205" s="27"/>
      <c r="AS205" s="22" t="s">
        <v>694</v>
      </c>
      <c r="AT205" s="23"/>
      <c r="AU205" s="23"/>
      <c r="AV205" s="23"/>
      <c r="AW205" s="23"/>
    </row>
    <row r="206" ht="15.75" customHeight="1">
      <c r="A206" s="29">
        <v>6.0</v>
      </c>
      <c r="B206" s="19">
        <v>1.0</v>
      </c>
      <c r="C206" s="19">
        <v>236.0</v>
      </c>
      <c r="D206" s="23"/>
      <c r="E206" s="29">
        <v>37.0</v>
      </c>
      <c r="F206" s="22" t="s">
        <v>701</v>
      </c>
      <c r="G206" s="44" t="s">
        <v>702</v>
      </c>
      <c r="H206" s="44" t="s">
        <v>702</v>
      </c>
      <c r="I206" s="22" t="s">
        <v>701</v>
      </c>
      <c r="J206" s="23"/>
      <c r="K206" s="23"/>
      <c r="L206" s="46" t="s">
        <v>118</v>
      </c>
      <c r="M206" s="47"/>
      <c r="N206" s="23"/>
      <c r="O206" s="29">
        <v>2.0</v>
      </c>
      <c r="P206" s="33" t="s">
        <v>64</v>
      </c>
      <c r="Q206" s="48" t="s">
        <v>65</v>
      </c>
      <c r="R206" s="49" t="s">
        <v>56</v>
      </c>
      <c r="S206" s="23"/>
      <c r="T206" s="23"/>
      <c r="U206" s="28">
        <v>0.937743</v>
      </c>
      <c r="V206" s="28">
        <v>2.438829</v>
      </c>
      <c r="W206" s="28">
        <v>0.339599</v>
      </c>
      <c r="X206" s="28">
        <v>2.896019</v>
      </c>
      <c r="Y206" s="28">
        <v>0.468871</v>
      </c>
      <c r="Z206" s="28">
        <v>0.1698</v>
      </c>
      <c r="AA206" s="28">
        <v>1.448009</v>
      </c>
      <c r="AB206" s="27"/>
      <c r="AC206" s="23"/>
      <c r="AD206" s="23"/>
      <c r="AE206" s="28">
        <v>100.0</v>
      </c>
      <c r="AF206" s="38" t="s">
        <v>703</v>
      </c>
      <c r="AG206" s="37" t="s">
        <v>196</v>
      </c>
      <c r="AH206" s="23"/>
      <c r="AI206" s="23"/>
      <c r="AJ206" s="29">
        <v>1.0</v>
      </c>
      <c r="AK206" s="23"/>
      <c r="AL206" s="23"/>
      <c r="AM206" s="23"/>
      <c r="AN206" s="23"/>
      <c r="AO206" s="27"/>
      <c r="AP206" s="27"/>
      <c r="AQ206" s="27"/>
      <c r="AR206" s="27"/>
      <c r="AS206" s="22" t="s">
        <v>181</v>
      </c>
      <c r="AT206" s="23"/>
      <c r="AU206" s="23"/>
      <c r="AV206" s="51" t="s">
        <v>704</v>
      </c>
      <c r="AW206" s="23"/>
    </row>
    <row r="207" ht="15.75" customHeight="1">
      <c r="A207" s="18">
        <v>6.0</v>
      </c>
      <c r="B207" s="19">
        <v>1.0</v>
      </c>
      <c r="C207" s="19">
        <v>237.0</v>
      </c>
      <c r="D207" s="23"/>
      <c r="E207" s="18">
        <v>37.0</v>
      </c>
      <c r="F207" s="20" t="s">
        <v>705</v>
      </c>
      <c r="G207" s="21" t="s">
        <v>706</v>
      </c>
      <c r="H207" s="21" t="s">
        <v>706</v>
      </c>
      <c r="I207" s="78" t="s">
        <v>707</v>
      </c>
      <c r="J207" s="23"/>
      <c r="K207" s="23"/>
      <c r="L207" s="20" t="s">
        <v>708</v>
      </c>
      <c r="M207" s="32" t="s">
        <v>63</v>
      </c>
      <c r="N207" s="19">
        <v>2021.0</v>
      </c>
      <c r="O207" s="19">
        <v>3.0</v>
      </c>
      <c r="P207" s="33" t="s">
        <v>64</v>
      </c>
      <c r="Q207" s="26" t="s">
        <v>55</v>
      </c>
      <c r="R207" s="25" t="s">
        <v>56</v>
      </c>
      <c r="S207" s="45" t="s">
        <v>174</v>
      </c>
      <c r="T207" s="45" t="s">
        <v>147</v>
      </c>
      <c r="U207" s="23"/>
      <c r="V207" s="23"/>
      <c r="W207" s="23"/>
      <c r="X207" s="23"/>
      <c r="Y207" s="23"/>
      <c r="Z207" s="23"/>
      <c r="AA207" s="23"/>
      <c r="AB207" s="27"/>
      <c r="AC207" s="28">
        <v>0.0</v>
      </c>
      <c r="AD207" s="38" t="s">
        <v>709</v>
      </c>
      <c r="AE207" s="28">
        <v>0.0</v>
      </c>
      <c r="AF207" s="38" t="s">
        <v>710</v>
      </c>
      <c r="AG207" s="23"/>
      <c r="AH207" s="37" t="s">
        <v>147</v>
      </c>
      <c r="AI207" s="23"/>
      <c r="AJ207" s="37" t="s">
        <v>68</v>
      </c>
      <c r="AK207" s="23"/>
      <c r="AL207" s="23"/>
      <c r="AM207" s="23"/>
      <c r="AN207" s="23"/>
      <c r="AO207" s="27"/>
      <c r="AP207" s="27"/>
      <c r="AQ207" s="27"/>
      <c r="AR207" s="27"/>
      <c r="AS207" s="39" t="s">
        <v>57</v>
      </c>
      <c r="AT207" s="23"/>
      <c r="AU207" s="23"/>
      <c r="AV207" s="51" t="s">
        <v>711</v>
      </c>
      <c r="AW207" s="23"/>
    </row>
    <row r="208" ht="15.75" customHeight="1">
      <c r="A208" s="18">
        <v>6.0</v>
      </c>
      <c r="B208" s="19">
        <v>1.0</v>
      </c>
      <c r="C208" s="19">
        <v>238.0</v>
      </c>
      <c r="D208" s="23"/>
      <c r="E208" s="18">
        <v>37.0</v>
      </c>
      <c r="F208" s="20" t="s">
        <v>705</v>
      </c>
      <c r="G208" s="21" t="s">
        <v>706</v>
      </c>
      <c r="H208" s="21" t="s">
        <v>706</v>
      </c>
      <c r="I208" s="78" t="s">
        <v>712</v>
      </c>
      <c r="J208" s="23"/>
      <c r="K208" s="23"/>
      <c r="L208" s="20" t="s">
        <v>713</v>
      </c>
      <c r="M208" s="32" t="s">
        <v>63</v>
      </c>
      <c r="N208" s="19">
        <v>2017.0</v>
      </c>
      <c r="O208" s="19">
        <v>3.0</v>
      </c>
      <c r="P208" s="33" t="s">
        <v>64</v>
      </c>
      <c r="Q208" s="34" t="s">
        <v>65</v>
      </c>
      <c r="R208" s="25" t="s">
        <v>56</v>
      </c>
      <c r="S208" s="45" t="s">
        <v>162</v>
      </c>
      <c r="T208" s="45" t="s">
        <v>147</v>
      </c>
      <c r="U208" s="23"/>
      <c r="V208" s="23"/>
      <c r="W208" s="23"/>
      <c r="X208" s="23"/>
      <c r="Y208" s="23"/>
      <c r="Z208" s="23"/>
      <c r="AA208" s="23"/>
      <c r="AB208" s="27"/>
      <c r="AC208" s="28">
        <v>0.0</v>
      </c>
      <c r="AD208" s="38" t="s">
        <v>714</v>
      </c>
      <c r="AE208" s="28">
        <v>0.0</v>
      </c>
      <c r="AF208" s="38" t="s">
        <v>710</v>
      </c>
      <c r="AG208" s="23"/>
      <c r="AH208" s="37" t="s">
        <v>147</v>
      </c>
      <c r="AI208" s="23"/>
      <c r="AJ208" s="37" t="s">
        <v>68</v>
      </c>
      <c r="AK208" s="23"/>
      <c r="AL208" s="23"/>
      <c r="AM208" s="23"/>
      <c r="AN208" s="23"/>
      <c r="AO208" s="27"/>
      <c r="AP208" s="27"/>
      <c r="AQ208" s="27"/>
      <c r="AR208" s="27"/>
      <c r="AS208" s="39" t="s">
        <v>57</v>
      </c>
      <c r="AT208" s="23"/>
      <c r="AU208" s="23"/>
      <c r="AV208" s="51" t="s">
        <v>711</v>
      </c>
      <c r="AW208" s="23"/>
    </row>
    <row r="209" ht="15.75" customHeight="1">
      <c r="A209" s="18">
        <v>6.0</v>
      </c>
      <c r="B209" s="19">
        <v>1.0</v>
      </c>
      <c r="C209" s="19">
        <v>239.0</v>
      </c>
      <c r="D209" s="23"/>
      <c r="E209" s="18">
        <v>37.0</v>
      </c>
      <c r="F209" s="20" t="s">
        <v>705</v>
      </c>
      <c r="G209" s="21" t="s">
        <v>706</v>
      </c>
      <c r="H209" s="21" t="s">
        <v>706</v>
      </c>
      <c r="I209" s="78" t="s">
        <v>715</v>
      </c>
      <c r="J209" s="23"/>
      <c r="K209" s="23"/>
      <c r="L209" s="20" t="s">
        <v>716</v>
      </c>
      <c r="M209" s="32" t="s">
        <v>63</v>
      </c>
      <c r="N209" s="19">
        <v>2016.0</v>
      </c>
      <c r="O209" s="19">
        <v>3.0</v>
      </c>
      <c r="P209" s="33" t="s">
        <v>64</v>
      </c>
      <c r="Q209" s="34" t="s">
        <v>65</v>
      </c>
      <c r="R209" s="25" t="s">
        <v>56</v>
      </c>
      <c r="S209" s="45" t="s">
        <v>162</v>
      </c>
      <c r="T209" s="45" t="s">
        <v>147</v>
      </c>
      <c r="U209" s="23"/>
      <c r="V209" s="23"/>
      <c r="W209" s="23"/>
      <c r="X209" s="23"/>
      <c r="Y209" s="23"/>
      <c r="Z209" s="23"/>
      <c r="AA209" s="23"/>
      <c r="AB209" s="27"/>
      <c r="AC209" s="28">
        <v>0.0</v>
      </c>
      <c r="AD209" s="38" t="s">
        <v>714</v>
      </c>
      <c r="AE209" s="28">
        <v>0.0</v>
      </c>
      <c r="AF209" s="38" t="s">
        <v>710</v>
      </c>
      <c r="AG209" s="23"/>
      <c r="AH209" s="37" t="s">
        <v>147</v>
      </c>
      <c r="AI209" s="23"/>
      <c r="AJ209" s="37" t="s">
        <v>68</v>
      </c>
      <c r="AK209" s="23"/>
      <c r="AL209" s="23"/>
      <c r="AM209" s="23"/>
      <c r="AN209" s="23"/>
      <c r="AO209" s="27"/>
      <c r="AP209" s="27"/>
      <c r="AQ209" s="27"/>
      <c r="AR209" s="27"/>
      <c r="AS209" s="39" t="s">
        <v>57</v>
      </c>
      <c r="AT209" s="23"/>
      <c r="AU209" s="23"/>
      <c r="AV209" s="51" t="s">
        <v>711</v>
      </c>
      <c r="AW209" s="23"/>
    </row>
    <row r="210" ht="15.75" customHeight="1">
      <c r="A210" s="18">
        <v>6.0</v>
      </c>
      <c r="B210" s="19">
        <v>2.0</v>
      </c>
      <c r="C210" s="19">
        <v>240.0</v>
      </c>
      <c r="D210" s="23"/>
      <c r="E210" s="18">
        <v>37.0</v>
      </c>
      <c r="F210" s="20" t="s">
        <v>705</v>
      </c>
      <c r="G210" s="21" t="s">
        <v>706</v>
      </c>
      <c r="H210" s="21" t="s">
        <v>706</v>
      </c>
      <c r="I210" s="78" t="s">
        <v>717</v>
      </c>
      <c r="J210" s="23"/>
      <c r="K210" s="23"/>
      <c r="L210" s="20" t="s">
        <v>718</v>
      </c>
      <c r="M210" s="32" t="s">
        <v>63</v>
      </c>
      <c r="N210" s="19">
        <v>2020.0</v>
      </c>
      <c r="O210" s="19">
        <v>3.0</v>
      </c>
      <c r="P210" s="26" t="s">
        <v>77</v>
      </c>
      <c r="Q210" s="34" t="s">
        <v>65</v>
      </c>
      <c r="R210" s="25" t="s">
        <v>56</v>
      </c>
      <c r="S210" s="45" t="s">
        <v>719</v>
      </c>
      <c r="T210" s="45" t="s">
        <v>147</v>
      </c>
      <c r="U210" s="23"/>
      <c r="V210" s="23"/>
      <c r="W210" s="23"/>
      <c r="X210" s="23"/>
      <c r="Y210" s="23"/>
      <c r="Z210" s="23"/>
      <c r="AA210" s="23"/>
      <c r="AB210" s="27"/>
      <c r="AC210" s="28">
        <v>0.0</v>
      </c>
      <c r="AD210" s="38" t="s">
        <v>709</v>
      </c>
      <c r="AE210" s="28">
        <v>0.0</v>
      </c>
      <c r="AF210" s="38" t="s">
        <v>710</v>
      </c>
      <c r="AG210" s="23"/>
      <c r="AH210" s="37" t="s">
        <v>147</v>
      </c>
      <c r="AI210" s="23"/>
      <c r="AJ210" s="29">
        <v>1.0</v>
      </c>
      <c r="AK210" s="23"/>
      <c r="AL210" s="23"/>
      <c r="AM210" s="23"/>
      <c r="AN210" s="23"/>
      <c r="AO210" s="27"/>
      <c r="AP210" s="27"/>
      <c r="AQ210" s="27"/>
      <c r="AR210" s="27"/>
      <c r="AS210" s="39" t="s">
        <v>57</v>
      </c>
      <c r="AT210" s="23"/>
      <c r="AU210" s="23"/>
      <c r="AV210" s="51" t="s">
        <v>711</v>
      </c>
      <c r="AW210" s="23"/>
    </row>
    <row r="211" ht="15.75" customHeight="1">
      <c r="A211" s="18">
        <v>6.0</v>
      </c>
      <c r="B211" s="19">
        <v>3.0</v>
      </c>
      <c r="C211" s="19">
        <v>241.0</v>
      </c>
      <c r="D211" s="23"/>
      <c r="E211" s="29">
        <v>37.0</v>
      </c>
      <c r="F211" s="20" t="s">
        <v>720</v>
      </c>
      <c r="G211" s="44" t="s">
        <v>721</v>
      </c>
      <c r="H211" s="44" t="s">
        <v>721</v>
      </c>
      <c r="I211" s="78" t="s">
        <v>720</v>
      </c>
      <c r="J211" s="23"/>
      <c r="K211" s="23"/>
      <c r="L211" s="46" t="s">
        <v>118</v>
      </c>
      <c r="M211" s="47"/>
      <c r="N211" s="23"/>
      <c r="O211" s="29">
        <v>2.0</v>
      </c>
      <c r="P211" s="25" t="s">
        <v>54</v>
      </c>
      <c r="Q211" s="48" t="s">
        <v>65</v>
      </c>
      <c r="R211" s="49" t="s">
        <v>56</v>
      </c>
      <c r="S211" s="23"/>
      <c r="T211" s="23"/>
      <c r="U211" s="28">
        <v>0.02362</v>
      </c>
      <c r="V211" s="28">
        <v>8.743196</v>
      </c>
      <c r="W211" s="50">
        <v>8.65E-12</v>
      </c>
      <c r="X211" s="28">
        <v>1.841596</v>
      </c>
      <c r="Y211" s="28">
        <v>0.01181</v>
      </c>
      <c r="Z211" s="50">
        <v>4.33E-12</v>
      </c>
      <c r="AA211" s="28">
        <v>0.920798</v>
      </c>
      <c r="AB211" s="27"/>
      <c r="AC211" s="23"/>
      <c r="AD211" s="23"/>
      <c r="AE211" s="54" t="s">
        <v>722</v>
      </c>
      <c r="AF211" s="38" t="s">
        <v>723</v>
      </c>
      <c r="AG211" s="23"/>
      <c r="AH211" s="23"/>
      <c r="AI211" s="23"/>
      <c r="AJ211" s="37" t="s">
        <v>68</v>
      </c>
      <c r="AK211" s="23"/>
      <c r="AL211" s="23"/>
      <c r="AM211" s="23"/>
      <c r="AN211" s="23"/>
      <c r="AO211" s="27"/>
      <c r="AP211" s="27"/>
      <c r="AQ211" s="27"/>
      <c r="AR211" s="27"/>
      <c r="AS211" s="22" t="s">
        <v>181</v>
      </c>
      <c r="AT211" s="23"/>
      <c r="AU211" s="23"/>
      <c r="AV211" s="51" t="s">
        <v>724</v>
      </c>
      <c r="AW211" s="23"/>
    </row>
    <row r="212" ht="15.75" customHeight="1">
      <c r="A212" s="18">
        <v>6.0</v>
      </c>
      <c r="B212" s="19">
        <v>2.0</v>
      </c>
      <c r="C212" s="19">
        <v>242.0</v>
      </c>
      <c r="D212" s="23"/>
      <c r="E212" s="18">
        <v>37.0</v>
      </c>
      <c r="F212" s="20" t="s">
        <v>720</v>
      </c>
      <c r="G212" s="21" t="s">
        <v>721</v>
      </c>
      <c r="H212" s="21" t="s">
        <v>721</v>
      </c>
      <c r="I212" s="78" t="s">
        <v>725</v>
      </c>
      <c r="J212" s="23"/>
      <c r="K212" s="23"/>
      <c r="L212" s="20" t="s">
        <v>136</v>
      </c>
      <c r="M212" s="32" t="s">
        <v>63</v>
      </c>
      <c r="N212" s="19">
        <v>2016.0</v>
      </c>
      <c r="O212" s="19">
        <v>3.0</v>
      </c>
      <c r="P212" s="26" t="s">
        <v>77</v>
      </c>
      <c r="Q212" s="34" t="s">
        <v>65</v>
      </c>
      <c r="R212" s="25" t="s">
        <v>56</v>
      </c>
      <c r="S212" s="36" t="s">
        <v>137</v>
      </c>
      <c r="T212" s="23"/>
      <c r="U212" s="23"/>
      <c r="V212" s="23"/>
      <c r="W212" s="23"/>
      <c r="X212" s="23"/>
      <c r="Y212" s="23"/>
      <c r="Z212" s="23"/>
      <c r="AA212" s="23"/>
      <c r="AB212" s="27"/>
      <c r="AC212" s="23"/>
      <c r="AD212" s="23"/>
      <c r="AE212" s="54" t="s">
        <v>722</v>
      </c>
      <c r="AF212" s="38" t="s">
        <v>723</v>
      </c>
      <c r="AG212" s="23"/>
      <c r="AH212" s="23"/>
      <c r="AI212" s="23"/>
      <c r="AJ212" s="29">
        <v>1.0</v>
      </c>
      <c r="AK212" s="23"/>
      <c r="AL212" s="23"/>
      <c r="AM212" s="23"/>
      <c r="AN212" s="23"/>
      <c r="AO212" s="27"/>
      <c r="AP212" s="27"/>
      <c r="AQ212" s="27"/>
      <c r="AR212" s="27"/>
      <c r="AS212" s="22" t="s">
        <v>181</v>
      </c>
      <c r="AT212" s="23"/>
      <c r="AU212" s="23"/>
      <c r="AV212" s="51" t="s">
        <v>724</v>
      </c>
      <c r="AW212" s="23"/>
    </row>
    <row r="213" ht="15.75" customHeight="1">
      <c r="A213" s="29">
        <v>6.0</v>
      </c>
      <c r="B213" s="19">
        <v>3.0</v>
      </c>
      <c r="C213" s="19">
        <v>243.0</v>
      </c>
      <c r="D213" s="23"/>
      <c r="E213" s="41">
        <v>37.0</v>
      </c>
      <c r="F213" s="22" t="s">
        <v>726</v>
      </c>
      <c r="G213" s="44" t="s">
        <v>727</v>
      </c>
      <c r="H213" s="44" t="s">
        <v>727</v>
      </c>
      <c r="I213" s="78" t="s">
        <v>726</v>
      </c>
      <c r="J213" s="23"/>
      <c r="K213" s="23"/>
      <c r="L213" s="46" t="s">
        <v>118</v>
      </c>
      <c r="M213" s="47"/>
      <c r="N213" s="23"/>
      <c r="O213" s="29">
        <v>2.0</v>
      </c>
      <c r="P213" s="25" t="s">
        <v>54</v>
      </c>
      <c r="Q213" s="48" t="s">
        <v>65</v>
      </c>
      <c r="R213" s="60" t="s">
        <v>238</v>
      </c>
      <c r="S213" s="23"/>
      <c r="T213" s="23"/>
      <c r="U213" s="50">
        <v>2.28E-10</v>
      </c>
      <c r="V213" s="28">
        <v>7.712693</v>
      </c>
      <c r="W213" s="50">
        <v>8.27E-12</v>
      </c>
      <c r="X213" s="28">
        <v>0.302022</v>
      </c>
      <c r="Y213" s="50">
        <v>1.14E-10</v>
      </c>
      <c r="Z213" s="50">
        <v>4.13E-12</v>
      </c>
      <c r="AA213" s="28">
        <v>0.151011</v>
      </c>
      <c r="AB213" s="27"/>
      <c r="AC213" s="23"/>
      <c r="AD213" s="23"/>
      <c r="AE213" s="28">
        <v>0.0</v>
      </c>
      <c r="AF213" s="38" t="s">
        <v>728</v>
      </c>
      <c r="AG213" s="37" t="s">
        <v>196</v>
      </c>
      <c r="AH213" s="23"/>
      <c r="AI213" s="23"/>
      <c r="AJ213" s="29">
        <v>1.0</v>
      </c>
      <c r="AK213" s="23"/>
      <c r="AL213" s="23"/>
      <c r="AM213" s="23"/>
      <c r="AN213" s="23"/>
      <c r="AO213" s="27"/>
      <c r="AP213" s="27"/>
      <c r="AQ213" s="27"/>
      <c r="AR213" s="27"/>
      <c r="AS213" s="22" t="s">
        <v>729</v>
      </c>
      <c r="AT213" s="23"/>
      <c r="AU213" s="23"/>
      <c r="AV213" s="51" t="s">
        <v>639</v>
      </c>
      <c r="AW213" s="23"/>
    </row>
    <row r="214" ht="15.75" customHeight="1">
      <c r="A214" s="29">
        <v>6.0</v>
      </c>
      <c r="B214" s="19">
        <v>3.0</v>
      </c>
      <c r="C214" s="19">
        <v>244.0</v>
      </c>
      <c r="D214" s="23"/>
      <c r="E214" s="41">
        <v>37.0</v>
      </c>
      <c r="F214" s="31" t="s">
        <v>730</v>
      </c>
      <c r="G214" s="44" t="s">
        <v>731</v>
      </c>
      <c r="H214" s="44" t="s">
        <v>731</v>
      </c>
      <c r="I214" s="78" t="s">
        <v>732</v>
      </c>
      <c r="J214" s="23"/>
      <c r="K214" s="20" t="s">
        <v>61</v>
      </c>
      <c r="L214" s="39" t="s">
        <v>232</v>
      </c>
      <c r="M214" s="57" t="s">
        <v>84</v>
      </c>
      <c r="N214" s="29">
        <v>2022.0</v>
      </c>
      <c r="O214" s="29">
        <v>2.0</v>
      </c>
      <c r="P214" s="25" t="s">
        <v>54</v>
      </c>
      <c r="Q214" s="48" t="s">
        <v>65</v>
      </c>
      <c r="R214" s="55" t="s">
        <v>66</v>
      </c>
      <c r="S214" s="37" t="s">
        <v>233</v>
      </c>
      <c r="T214" s="23"/>
      <c r="U214" s="58">
        <v>0.646858227</v>
      </c>
      <c r="V214" s="58">
        <v>0.652564712</v>
      </c>
      <c r="W214" s="58">
        <v>0.212192815</v>
      </c>
      <c r="X214" s="58">
        <v>1.675956943</v>
      </c>
      <c r="Y214" s="59">
        <v>0.191273</v>
      </c>
      <c r="Z214" s="59">
        <v>0.051684</v>
      </c>
      <c r="AA214" s="59">
        <v>0.625467</v>
      </c>
      <c r="AB214" s="27"/>
      <c r="AC214" s="23"/>
      <c r="AD214" s="23"/>
      <c r="AE214" s="23"/>
      <c r="AF214" s="23"/>
      <c r="AG214" s="23"/>
      <c r="AH214" s="23"/>
      <c r="AI214" s="23"/>
      <c r="AJ214" s="29">
        <v>1.0</v>
      </c>
      <c r="AK214" s="23"/>
      <c r="AL214" s="23"/>
      <c r="AM214" s="28">
        <v>300.0</v>
      </c>
      <c r="AN214" s="28">
        <v>191.6</v>
      </c>
      <c r="AO214" s="27"/>
      <c r="AP214" s="27"/>
      <c r="AQ214" s="27"/>
      <c r="AR214" s="27"/>
      <c r="AS214" s="22" t="s">
        <v>733</v>
      </c>
      <c r="AT214" s="23"/>
      <c r="AU214" s="23"/>
      <c r="AV214" s="23"/>
      <c r="AW214" s="23"/>
    </row>
    <row r="215" ht="15.75" customHeight="1">
      <c r="A215" s="29">
        <v>6.0</v>
      </c>
      <c r="B215" s="19">
        <v>1.0</v>
      </c>
      <c r="C215" s="19">
        <v>245.0</v>
      </c>
      <c r="D215" s="23"/>
      <c r="E215" s="41">
        <v>37.0</v>
      </c>
      <c r="F215" s="22" t="s">
        <v>734</v>
      </c>
      <c r="G215" s="44" t="s">
        <v>735</v>
      </c>
      <c r="H215" s="44" t="s">
        <v>735</v>
      </c>
      <c r="I215" s="78" t="s">
        <v>734</v>
      </c>
      <c r="J215" s="23"/>
      <c r="K215" s="22" t="s">
        <v>736</v>
      </c>
      <c r="L215" s="46" t="s">
        <v>118</v>
      </c>
      <c r="M215" s="47"/>
      <c r="N215" s="23"/>
      <c r="O215" s="29">
        <v>2.0</v>
      </c>
      <c r="P215" s="33" t="s">
        <v>64</v>
      </c>
      <c r="Q215" s="48" t="s">
        <v>65</v>
      </c>
      <c r="R215" s="55" t="s">
        <v>66</v>
      </c>
      <c r="S215" s="23"/>
      <c r="T215" s="23"/>
      <c r="U215" s="28">
        <v>0.936435</v>
      </c>
      <c r="V215" s="28">
        <v>2.249806</v>
      </c>
      <c r="W215" s="28">
        <v>0.279824</v>
      </c>
      <c r="X215" s="28">
        <v>3.340682</v>
      </c>
      <c r="Y215" s="28">
        <v>0.468218</v>
      </c>
      <c r="Z215" s="28">
        <v>0.139912</v>
      </c>
      <c r="AA215" s="28">
        <v>1.670341</v>
      </c>
      <c r="AB215" s="27"/>
      <c r="AC215" s="23"/>
      <c r="AD215" s="23"/>
      <c r="AE215" s="28">
        <v>100.0</v>
      </c>
      <c r="AF215" s="28">
        <v>0.0</v>
      </c>
      <c r="AG215" s="23"/>
      <c r="AH215" s="23"/>
      <c r="AI215" s="23"/>
      <c r="AJ215" s="29">
        <v>1.0</v>
      </c>
      <c r="AK215" s="23"/>
      <c r="AL215" s="23"/>
      <c r="AM215" s="28">
        <v>0.0</v>
      </c>
      <c r="AN215" s="38" t="s">
        <v>737</v>
      </c>
      <c r="AO215" s="27"/>
      <c r="AP215" s="27"/>
      <c r="AQ215" s="27"/>
      <c r="AR215" s="27"/>
      <c r="AS215" s="22" t="s">
        <v>738</v>
      </c>
      <c r="AT215" s="23"/>
      <c r="AU215" s="23"/>
      <c r="AV215" s="51" t="s">
        <v>739</v>
      </c>
      <c r="AW215" s="23"/>
    </row>
    <row r="216" ht="15.75" customHeight="1">
      <c r="A216" s="29">
        <v>6.0</v>
      </c>
      <c r="B216" s="19">
        <v>1.0</v>
      </c>
      <c r="C216" s="19">
        <v>246.0</v>
      </c>
      <c r="D216" s="23"/>
      <c r="E216" s="29">
        <v>37.0</v>
      </c>
      <c r="F216" s="22" t="s">
        <v>740</v>
      </c>
      <c r="G216" s="44" t="s">
        <v>741</v>
      </c>
      <c r="H216" s="44" t="s">
        <v>741</v>
      </c>
      <c r="I216" s="22" t="s">
        <v>740</v>
      </c>
      <c r="J216" s="23"/>
      <c r="K216" s="22" t="s">
        <v>690</v>
      </c>
      <c r="L216" s="46" t="s">
        <v>118</v>
      </c>
      <c r="M216" s="47"/>
      <c r="N216" s="23"/>
      <c r="O216" s="29">
        <v>2.0</v>
      </c>
      <c r="P216" s="33" t="s">
        <v>64</v>
      </c>
      <c r="Q216" s="48" t="s">
        <v>65</v>
      </c>
      <c r="R216" s="49" t="s">
        <v>56</v>
      </c>
      <c r="S216" s="23"/>
      <c r="T216" s="23"/>
      <c r="U216" s="28">
        <v>0.873949</v>
      </c>
      <c r="V216" s="28">
        <v>2.089755</v>
      </c>
      <c r="W216" s="28">
        <v>0.351083</v>
      </c>
      <c r="X216" s="28">
        <v>2.171792</v>
      </c>
      <c r="Y216" s="28">
        <v>0.436974</v>
      </c>
      <c r="Z216" s="28">
        <v>0.175542</v>
      </c>
      <c r="AA216" s="28">
        <v>1.085896</v>
      </c>
      <c r="AB216" s="27"/>
      <c r="AC216" s="23"/>
      <c r="AD216" s="23"/>
      <c r="AE216" s="23"/>
      <c r="AF216" s="23"/>
      <c r="AG216" s="23"/>
      <c r="AH216" s="23"/>
      <c r="AI216" s="23"/>
      <c r="AJ216" s="29">
        <v>1.0</v>
      </c>
      <c r="AK216" s="23"/>
      <c r="AL216" s="23"/>
      <c r="AM216" s="38" t="s">
        <v>696</v>
      </c>
      <c r="AN216" s="38" t="s">
        <v>697</v>
      </c>
      <c r="AO216" s="27"/>
      <c r="AP216" s="27"/>
      <c r="AQ216" s="27"/>
      <c r="AR216" s="27"/>
      <c r="AS216" s="22" t="s">
        <v>57</v>
      </c>
      <c r="AT216" s="23"/>
      <c r="AU216" s="23"/>
      <c r="AV216" s="23"/>
      <c r="AW216" s="23"/>
    </row>
    <row r="217" ht="15.75" customHeight="1">
      <c r="A217" s="18">
        <v>6.0</v>
      </c>
      <c r="B217" s="19">
        <v>3.0</v>
      </c>
      <c r="C217" s="19">
        <v>247.0</v>
      </c>
      <c r="D217" s="23"/>
      <c r="E217" s="18">
        <v>37.0</v>
      </c>
      <c r="F217" s="20" t="s">
        <v>742</v>
      </c>
      <c r="G217" s="21" t="s">
        <v>743</v>
      </c>
      <c r="H217" s="21" t="s">
        <v>743</v>
      </c>
      <c r="I217" s="22" t="s">
        <v>744</v>
      </c>
      <c r="J217" s="31" t="s">
        <v>52</v>
      </c>
      <c r="K217" s="20" t="s">
        <v>61</v>
      </c>
      <c r="L217" s="20" t="s">
        <v>74</v>
      </c>
      <c r="M217" s="32" t="s">
        <v>63</v>
      </c>
      <c r="N217" s="19">
        <v>2018.0</v>
      </c>
      <c r="O217" s="19">
        <v>3.0</v>
      </c>
      <c r="P217" s="25" t="s">
        <v>54</v>
      </c>
      <c r="Q217" s="34" t="s">
        <v>65</v>
      </c>
      <c r="R217" s="25" t="s">
        <v>56</v>
      </c>
      <c r="S217" s="36" t="s">
        <v>187</v>
      </c>
      <c r="T217" s="23"/>
      <c r="U217" s="23"/>
      <c r="V217" s="23"/>
      <c r="W217" s="23"/>
      <c r="X217" s="23"/>
      <c r="Y217" s="23"/>
      <c r="Z217" s="23"/>
      <c r="AA217" s="23"/>
      <c r="AB217" s="27"/>
      <c r="AC217" s="23"/>
      <c r="AD217" s="23"/>
      <c r="AE217" s="28">
        <v>0.0</v>
      </c>
      <c r="AF217" s="28">
        <v>0.0</v>
      </c>
      <c r="AG217" s="23"/>
      <c r="AH217" s="23"/>
      <c r="AI217" s="23"/>
      <c r="AJ217" s="29">
        <v>1.0</v>
      </c>
      <c r="AK217" s="23"/>
      <c r="AL217" s="23"/>
      <c r="AM217" s="38" t="s">
        <v>745</v>
      </c>
      <c r="AN217" s="38" t="s">
        <v>746</v>
      </c>
      <c r="AO217" s="27"/>
      <c r="AP217" s="27"/>
      <c r="AQ217" s="27"/>
      <c r="AR217" s="27"/>
      <c r="AS217" s="22" t="s">
        <v>747</v>
      </c>
      <c r="AT217" s="23"/>
      <c r="AU217" s="23"/>
      <c r="AV217" s="39" t="s">
        <v>748</v>
      </c>
      <c r="AW217" s="23"/>
    </row>
    <row r="218" ht="15.75" customHeight="1">
      <c r="A218" s="18">
        <v>6.0</v>
      </c>
      <c r="B218" s="19">
        <v>3.0</v>
      </c>
      <c r="C218" s="19">
        <v>248.0</v>
      </c>
      <c r="D218" s="23"/>
      <c r="E218" s="18">
        <v>37.0</v>
      </c>
      <c r="F218" s="20" t="s">
        <v>742</v>
      </c>
      <c r="G218" s="21" t="s">
        <v>743</v>
      </c>
      <c r="H218" s="21" t="s">
        <v>743</v>
      </c>
      <c r="I218" s="22" t="s">
        <v>749</v>
      </c>
      <c r="J218" s="31" t="s">
        <v>52</v>
      </c>
      <c r="K218" s="22" t="s">
        <v>61</v>
      </c>
      <c r="L218" s="20" t="s">
        <v>136</v>
      </c>
      <c r="M218" s="32" t="s">
        <v>63</v>
      </c>
      <c r="N218" s="19">
        <v>2016.0</v>
      </c>
      <c r="O218" s="19">
        <v>3.0</v>
      </c>
      <c r="P218" s="25" t="s">
        <v>54</v>
      </c>
      <c r="Q218" s="34" t="s">
        <v>65</v>
      </c>
      <c r="R218" s="25" t="s">
        <v>56</v>
      </c>
      <c r="S218" s="36" t="s">
        <v>137</v>
      </c>
      <c r="T218" s="23"/>
      <c r="U218" s="23"/>
      <c r="V218" s="23"/>
      <c r="W218" s="23"/>
      <c r="X218" s="23"/>
      <c r="Y218" s="23"/>
      <c r="Z218" s="23"/>
      <c r="AA218" s="23"/>
      <c r="AB218" s="27"/>
      <c r="AC218" s="23"/>
      <c r="AD218" s="23"/>
      <c r="AE218" s="28">
        <v>0.0</v>
      </c>
      <c r="AF218" s="28">
        <v>0.0</v>
      </c>
      <c r="AG218" s="23"/>
      <c r="AH218" s="23"/>
      <c r="AI218" s="23"/>
      <c r="AJ218" s="37" t="s">
        <v>68</v>
      </c>
      <c r="AK218" s="23"/>
      <c r="AL218" s="23"/>
      <c r="AM218" s="38" t="s">
        <v>205</v>
      </c>
      <c r="AN218" s="38" t="s">
        <v>206</v>
      </c>
      <c r="AO218" s="27"/>
      <c r="AP218" s="27"/>
      <c r="AQ218" s="27"/>
      <c r="AR218" s="27"/>
      <c r="AS218" s="22" t="s">
        <v>747</v>
      </c>
      <c r="AT218" s="23"/>
      <c r="AU218" s="23"/>
      <c r="AV218" s="39" t="s">
        <v>748</v>
      </c>
      <c r="AW218" s="23"/>
    </row>
    <row r="219" ht="15.75" customHeight="1">
      <c r="A219" s="29">
        <v>6.0</v>
      </c>
      <c r="B219" s="19">
        <v>2.0</v>
      </c>
      <c r="C219" s="19">
        <v>249.0</v>
      </c>
      <c r="D219" s="23"/>
      <c r="E219" s="41">
        <v>37.0</v>
      </c>
      <c r="F219" s="22" t="s">
        <v>750</v>
      </c>
      <c r="G219" s="44" t="s">
        <v>751</v>
      </c>
      <c r="H219" s="44" t="s">
        <v>751</v>
      </c>
      <c r="I219" s="22" t="s">
        <v>750</v>
      </c>
      <c r="J219" s="23"/>
      <c r="K219" s="23"/>
      <c r="L219" s="46" t="s">
        <v>118</v>
      </c>
      <c r="M219" s="47"/>
      <c r="N219" s="23"/>
      <c r="O219" s="29">
        <v>2.0</v>
      </c>
      <c r="P219" s="26" t="s">
        <v>77</v>
      </c>
      <c r="Q219" s="48" t="s">
        <v>65</v>
      </c>
      <c r="R219" s="49" t="s">
        <v>56</v>
      </c>
      <c r="S219" s="23"/>
      <c r="T219" s="23"/>
      <c r="U219" s="28">
        <v>1.281335</v>
      </c>
      <c r="V219" s="28">
        <v>1.312527</v>
      </c>
      <c r="W219" s="28">
        <v>0.502265</v>
      </c>
      <c r="X219" s="28">
        <v>3.135634</v>
      </c>
      <c r="Y219" s="28">
        <v>0.640667</v>
      </c>
      <c r="Z219" s="28">
        <v>0.251132</v>
      </c>
      <c r="AA219" s="28">
        <v>1.567817</v>
      </c>
      <c r="AB219" s="27"/>
      <c r="AC219" s="23"/>
      <c r="AD219" s="23"/>
      <c r="AE219" s="28">
        <v>500.0</v>
      </c>
      <c r="AF219" s="28">
        <v>385.7</v>
      </c>
      <c r="AG219" s="23"/>
      <c r="AH219" s="23"/>
      <c r="AI219" s="23"/>
      <c r="AJ219" s="29">
        <v>1.0</v>
      </c>
      <c r="AK219" s="23"/>
      <c r="AL219" s="23"/>
      <c r="AM219" s="23"/>
      <c r="AN219" s="23"/>
      <c r="AO219" s="27"/>
      <c r="AP219" s="27"/>
      <c r="AQ219" s="27"/>
      <c r="AR219" s="27"/>
      <c r="AS219" s="22" t="s">
        <v>181</v>
      </c>
      <c r="AT219" s="23"/>
      <c r="AU219" s="23"/>
      <c r="AV219" s="51" t="s">
        <v>643</v>
      </c>
      <c r="AW219" s="23"/>
    </row>
    <row r="220" ht="15.75" customHeight="1">
      <c r="A220" s="18">
        <v>6.0</v>
      </c>
      <c r="B220" s="19">
        <v>2.0</v>
      </c>
      <c r="C220" s="19">
        <v>250.0</v>
      </c>
      <c r="D220" s="23"/>
      <c r="E220" s="18">
        <v>37.0</v>
      </c>
      <c r="F220" s="20" t="s">
        <v>752</v>
      </c>
      <c r="G220" s="21" t="s">
        <v>753</v>
      </c>
      <c r="H220" s="21" t="s">
        <v>753</v>
      </c>
      <c r="I220" s="78" t="s">
        <v>754</v>
      </c>
      <c r="J220" s="23"/>
      <c r="K220" s="22" t="s">
        <v>618</v>
      </c>
      <c r="L220" s="20" t="s">
        <v>123</v>
      </c>
      <c r="M220" s="32" t="s">
        <v>63</v>
      </c>
      <c r="N220" s="19">
        <v>2019.0</v>
      </c>
      <c r="O220" s="19">
        <v>3.0</v>
      </c>
      <c r="P220" s="26" t="s">
        <v>77</v>
      </c>
      <c r="Q220" s="34" t="s">
        <v>65</v>
      </c>
      <c r="R220" s="61" t="s">
        <v>238</v>
      </c>
      <c r="S220" s="62" t="s">
        <v>245</v>
      </c>
      <c r="T220" s="23"/>
      <c r="U220" s="23"/>
      <c r="V220" s="23"/>
      <c r="W220" s="23"/>
      <c r="X220" s="23"/>
      <c r="Y220" s="23"/>
      <c r="Z220" s="23"/>
      <c r="AA220" s="23"/>
      <c r="AB220" s="27"/>
      <c r="AC220" s="23"/>
      <c r="AD220" s="23"/>
      <c r="AE220" s="23"/>
      <c r="AF220" s="23"/>
      <c r="AG220" s="23"/>
      <c r="AH220" s="23"/>
      <c r="AI220" s="23"/>
      <c r="AJ220" s="29">
        <v>1.0</v>
      </c>
      <c r="AK220" s="23"/>
      <c r="AL220" s="23"/>
      <c r="AM220" s="28">
        <v>200.0</v>
      </c>
      <c r="AN220" s="38" t="s">
        <v>755</v>
      </c>
      <c r="AO220" s="27"/>
      <c r="AP220" s="27"/>
      <c r="AQ220" s="27"/>
      <c r="AR220" s="27"/>
      <c r="AS220" s="22" t="s">
        <v>227</v>
      </c>
      <c r="AT220" s="23"/>
      <c r="AU220" s="23"/>
      <c r="AV220" s="23"/>
      <c r="AW220" s="23"/>
    </row>
    <row r="221" ht="15.75" customHeight="1">
      <c r="A221" s="29">
        <v>6.0</v>
      </c>
      <c r="B221" s="19">
        <v>3.0</v>
      </c>
      <c r="C221" s="19">
        <v>251.0</v>
      </c>
      <c r="D221" s="23"/>
      <c r="E221" s="41">
        <v>37.0</v>
      </c>
      <c r="F221" s="67" t="s">
        <v>756</v>
      </c>
      <c r="G221" s="44" t="s">
        <v>757</v>
      </c>
      <c r="H221" s="44" t="s">
        <v>757</v>
      </c>
      <c r="I221" s="78" t="s">
        <v>758</v>
      </c>
      <c r="J221" s="23"/>
      <c r="K221" s="22" t="s">
        <v>61</v>
      </c>
      <c r="L221" s="39" t="s">
        <v>232</v>
      </c>
      <c r="M221" s="57" t="s">
        <v>84</v>
      </c>
      <c r="N221" s="29">
        <v>2022.0</v>
      </c>
      <c r="O221" s="29">
        <v>2.0</v>
      </c>
      <c r="P221" s="25" t="s">
        <v>54</v>
      </c>
      <c r="Q221" s="48" t="s">
        <v>65</v>
      </c>
      <c r="R221" s="55" t="s">
        <v>66</v>
      </c>
      <c r="S221" s="37" t="s">
        <v>233</v>
      </c>
      <c r="T221" s="23"/>
      <c r="U221" s="58">
        <v>0.045141732</v>
      </c>
      <c r="V221" s="58">
        <v>0.802686964</v>
      </c>
      <c r="W221" s="58">
        <v>0.011909773</v>
      </c>
      <c r="X221" s="58">
        <v>0.155956597</v>
      </c>
      <c r="Y221" s="70"/>
      <c r="Z221" s="70"/>
      <c r="AA221" s="70"/>
      <c r="AB221" s="27"/>
      <c r="AC221" s="23"/>
      <c r="AD221" s="23"/>
      <c r="AE221" s="23"/>
      <c r="AF221" s="23"/>
      <c r="AG221" s="23"/>
      <c r="AH221" s="23"/>
      <c r="AI221" s="23"/>
      <c r="AJ221" s="29">
        <v>1.0</v>
      </c>
      <c r="AK221" s="23"/>
      <c r="AL221" s="23"/>
      <c r="AM221" s="23"/>
      <c r="AN221" s="23"/>
      <c r="AO221" s="27"/>
      <c r="AP221" s="27"/>
      <c r="AQ221" s="27"/>
      <c r="AR221" s="27"/>
      <c r="AS221" s="23"/>
      <c r="AT221" s="23"/>
      <c r="AU221" s="23"/>
      <c r="AV221" s="23"/>
      <c r="AW221" s="23"/>
    </row>
    <row r="222" ht="15.75" customHeight="1">
      <c r="A222" s="18">
        <v>6.0</v>
      </c>
      <c r="B222" s="19">
        <v>2.0</v>
      </c>
      <c r="C222" s="19">
        <v>252.0</v>
      </c>
      <c r="D222" s="23"/>
      <c r="E222" s="18">
        <v>37.0</v>
      </c>
      <c r="F222" s="20" t="s">
        <v>759</v>
      </c>
      <c r="G222" s="21" t="s">
        <v>760</v>
      </c>
      <c r="H222" s="21" t="s">
        <v>760</v>
      </c>
      <c r="I222" s="78" t="s">
        <v>761</v>
      </c>
      <c r="J222" s="23"/>
      <c r="K222" s="22" t="s">
        <v>622</v>
      </c>
      <c r="L222" s="20" t="s">
        <v>123</v>
      </c>
      <c r="M222" s="32" t="s">
        <v>63</v>
      </c>
      <c r="N222" s="19">
        <v>2019.0</v>
      </c>
      <c r="O222" s="19">
        <v>3.0</v>
      </c>
      <c r="P222" s="26" t="s">
        <v>77</v>
      </c>
      <c r="Q222" s="34" t="s">
        <v>65</v>
      </c>
      <c r="R222" s="25" t="s">
        <v>56</v>
      </c>
      <c r="S222" s="62" t="s">
        <v>245</v>
      </c>
      <c r="T222" s="23"/>
      <c r="U222" s="23"/>
      <c r="V222" s="23"/>
      <c r="W222" s="23"/>
      <c r="X222" s="23"/>
      <c r="Y222" s="23"/>
      <c r="Z222" s="23"/>
      <c r="AA222" s="23"/>
      <c r="AB222" s="27"/>
      <c r="AC222" s="23"/>
      <c r="AD222" s="23"/>
      <c r="AE222" s="23"/>
      <c r="AF222" s="23"/>
      <c r="AG222" s="23"/>
      <c r="AH222" s="23"/>
      <c r="AI222" s="23"/>
      <c r="AJ222" s="29">
        <v>1.0</v>
      </c>
      <c r="AK222" s="23"/>
      <c r="AL222" s="23"/>
      <c r="AM222" s="38" t="s">
        <v>762</v>
      </c>
      <c r="AN222" s="38" t="s">
        <v>628</v>
      </c>
      <c r="AO222" s="27"/>
      <c r="AP222" s="27"/>
      <c r="AQ222" s="27"/>
      <c r="AR222" s="27"/>
      <c r="AS222" s="39" t="s">
        <v>763</v>
      </c>
      <c r="AT222" s="23"/>
      <c r="AU222" s="23"/>
      <c r="AV222" s="23"/>
      <c r="AW222" s="23"/>
    </row>
    <row r="223" ht="15.75" customHeight="1">
      <c r="A223" s="18">
        <v>6.0</v>
      </c>
      <c r="B223" s="19">
        <v>2.0</v>
      </c>
      <c r="C223" s="19">
        <v>253.0</v>
      </c>
      <c r="D223" s="23"/>
      <c r="E223" s="18">
        <v>37.0</v>
      </c>
      <c r="F223" s="20" t="s">
        <v>764</v>
      </c>
      <c r="G223" s="21" t="s">
        <v>765</v>
      </c>
      <c r="H223" s="21" t="s">
        <v>765</v>
      </c>
      <c r="I223" s="78" t="s">
        <v>766</v>
      </c>
      <c r="J223" s="23"/>
      <c r="K223" s="31" t="s">
        <v>700</v>
      </c>
      <c r="L223" s="20" t="s">
        <v>127</v>
      </c>
      <c r="M223" s="53" t="s">
        <v>127</v>
      </c>
      <c r="N223" s="19">
        <v>2016.0</v>
      </c>
      <c r="O223" s="19">
        <v>3.0</v>
      </c>
      <c r="P223" s="26" t="s">
        <v>77</v>
      </c>
      <c r="Q223" s="34" t="s">
        <v>65</v>
      </c>
      <c r="R223" s="25" t="s">
        <v>56</v>
      </c>
      <c r="S223" s="36" t="s">
        <v>187</v>
      </c>
      <c r="T223" s="23"/>
      <c r="U223" s="23"/>
      <c r="V223" s="23"/>
      <c r="W223" s="23"/>
      <c r="X223" s="23"/>
      <c r="Y223" s="23"/>
      <c r="Z223" s="23"/>
      <c r="AA223" s="23"/>
      <c r="AB223" s="27"/>
      <c r="AC223" s="23"/>
      <c r="AD223" s="23"/>
      <c r="AE223" s="23"/>
      <c r="AF223" s="23"/>
      <c r="AG223" s="23"/>
      <c r="AH223" s="23"/>
      <c r="AI223" s="23"/>
      <c r="AJ223" s="29">
        <v>1.0</v>
      </c>
      <c r="AK223" s="23"/>
      <c r="AL223" s="23"/>
      <c r="AM223" s="38" t="s">
        <v>696</v>
      </c>
      <c r="AN223" s="28">
        <v>686.0</v>
      </c>
      <c r="AO223" s="27"/>
      <c r="AP223" s="27"/>
      <c r="AQ223" s="27"/>
      <c r="AR223" s="27"/>
      <c r="AS223" s="39" t="s">
        <v>633</v>
      </c>
      <c r="AT223" s="23"/>
      <c r="AU223" s="23"/>
      <c r="AV223" s="23"/>
      <c r="AW223" s="23"/>
    </row>
    <row r="224" ht="15.75" customHeight="1">
      <c r="A224" s="18">
        <v>6.0</v>
      </c>
      <c r="B224" s="19">
        <v>1.0</v>
      </c>
      <c r="C224" s="19">
        <v>254.0</v>
      </c>
      <c r="D224" s="23"/>
      <c r="E224" s="18">
        <v>37.0</v>
      </c>
      <c r="F224" s="20" t="s">
        <v>767</v>
      </c>
      <c r="G224" s="21" t="s">
        <v>768</v>
      </c>
      <c r="H224" s="21" t="s">
        <v>768</v>
      </c>
      <c r="I224" s="22" t="s">
        <v>769</v>
      </c>
      <c r="J224" s="31" t="s">
        <v>52</v>
      </c>
      <c r="K224" s="22" t="s">
        <v>61</v>
      </c>
      <c r="L224" s="20" t="s">
        <v>136</v>
      </c>
      <c r="M224" s="32" t="s">
        <v>63</v>
      </c>
      <c r="N224" s="19">
        <v>2016.0</v>
      </c>
      <c r="O224" s="19">
        <v>3.0</v>
      </c>
      <c r="P224" s="33" t="s">
        <v>64</v>
      </c>
      <c r="Q224" s="34" t="s">
        <v>65</v>
      </c>
      <c r="R224" s="61" t="s">
        <v>238</v>
      </c>
      <c r="S224" s="36" t="s">
        <v>137</v>
      </c>
      <c r="T224" s="23"/>
      <c r="U224" s="23"/>
      <c r="V224" s="23"/>
      <c r="W224" s="23"/>
      <c r="X224" s="23"/>
      <c r="Y224" s="23"/>
      <c r="Z224" s="23"/>
      <c r="AA224" s="23"/>
      <c r="AB224" s="27"/>
      <c r="AC224" s="23"/>
      <c r="AD224" s="23"/>
      <c r="AE224" s="23"/>
      <c r="AF224" s="23"/>
      <c r="AG224" s="23"/>
      <c r="AH224" s="23"/>
      <c r="AI224" s="23"/>
      <c r="AJ224" s="29">
        <v>1.0</v>
      </c>
      <c r="AK224" s="23"/>
      <c r="AL224" s="23"/>
      <c r="AM224" s="38" t="s">
        <v>205</v>
      </c>
      <c r="AN224" s="38" t="s">
        <v>206</v>
      </c>
      <c r="AO224" s="27"/>
      <c r="AP224" s="27"/>
      <c r="AQ224" s="27"/>
      <c r="AR224" s="27"/>
      <c r="AS224" s="29">
        <v>51.0</v>
      </c>
      <c r="AT224" s="23"/>
      <c r="AU224" s="23"/>
      <c r="AV224" s="23"/>
      <c r="AW224" s="23"/>
    </row>
    <row r="225" ht="15.75" customHeight="1">
      <c r="A225" s="18">
        <v>6.0</v>
      </c>
      <c r="B225" s="19">
        <v>1.0</v>
      </c>
      <c r="C225" s="19">
        <v>255.0</v>
      </c>
      <c r="D225" s="23"/>
      <c r="E225" s="18">
        <v>37.0</v>
      </c>
      <c r="F225" s="20" t="s">
        <v>770</v>
      </c>
      <c r="G225" s="21" t="s">
        <v>771</v>
      </c>
      <c r="H225" s="21" t="s">
        <v>771</v>
      </c>
      <c r="I225" s="22" t="s">
        <v>772</v>
      </c>
      <c r="J225" s="20" t="s">
        <v>52</v>
      </c>
      <c r="K225" s="20" t="s">
        <v>61</v>
      </c>
      <c r="L225" s="20" t="s">
        <v>272</v>
      </c>
      <c r="M225" s="40" t="s">
        <v>84</v>
      </c>
      <c r="N225" s="29">
        <v>2018.0</v>
      </c>
      <c r="O225" s="19">
        <v>3.0</v>
      </c>
      <c r="P225" s="33" t="s">
        <v>64</v>
      </c>
      <c r="Q225" s="34" t="s">
        <v>65</v>
      </c>
      <c r="R225" s="35" t="s">
        <v>66</v>
      </c>
      <c r="S225" s="56" t="s">
        <v>273</v>
      </c>
      <c r="T225" s="23"/>
      <c r="U225" s="23"/>
      <c r="V225" s="23"/>
      <c r="W225" s="23"/>
      <c r="X225" s="23"/>
      <c r="Y225" s="23"/>
      <c r="Z225" s="23"/>
      <c r="AA225" s="23"/>
      <c r="AB225" s="27"/>
      <c r="AC225" s="23"/>
      <c r="AD225" s="23"/>
      <c r="AE225" s="28">
        <v>0.0</v>
      </c>
      <c r="AF225" s="28">
        <v>0.0</v>
      </c>
      <c r="AG225" s="23"/>
      <c r="AH225" s="23"/>
      <c r="AI225" s="23"/>
      <c r="AJ225" s="29">
        <v>1.0</v>
      </c>
      <c r="AK225" s="23"/>
      <c r="AL225" s="23"/>
      <c r="AM225" s="28">
        <v>0.0</v>
      </c>
      <c r="AN225" s="28">
        <v>0.4</v>
      </c>
      <c r="AO225" s="27"/>
      <c r="AP225" s="27"/>
      <c r="AQ225" s="27"/>
      <c r="AR225" s="27"/>
      <c r="AS225" s="22" t="s">
        <v>251</v>
      </c>
      <c r="AT225" s="23"/>
      <c r="AU225" s="23"/>
      <c r="AV225" s="51" t="s">
        <v>773</v>
      </c>
      <c r="AW225" s="23"/>
    </row>
    <row r="226" ht="15.75" customHeight="1">
      <c r="A226" s="18">
        <v>6.0</v>
      </c>
      <c r="B226" s="19">
        <v>3.0</v>
      </c>
      <c r="C226" s="19">
        <v>256.0</v>
      </c>
      <c r="D226" s="23"/>
      <c r="E226" s="18">
        <v>37.0</v>
      </c>
      <c r="F226" s="20" t="s">
        <v>770</v>
      </c>
      <c r="G226" s="21" t="s">
        <v>771</v>
      </c>
      <c r="H226" s="21" t="s">
        <v>771</v>
      </c>
      <c r="I226" s="22" t="s">
        <v>774</v>
      </c>
      <c r="J226" s="31" t="s">
        <v>52</v>
      </c>
      <c r="K226" s="22" t="s">
        <v>61</v>
      </c>
      <c r="L226" s="20" t="s">
        <v>225</v>
      </c>
      <c r="M226" s="40" t="s">
        <v>84</v>
      </c>
      <c r="N226" s="19">
        <v>2022.0</v>
      </c>
      <c r="O226" s="19">
        <v>3.0</v>
      </c>
      <c r="P226" s="25" t="s">
        <v>54</v>
      </c>
      <c r="Q226" s="42" t="s">
        <v>93</v>
      </c>
      <c r="R226" s="35" t="s">
        <v>66</v>
      </c>
      <c r="S226" s="56" t="s">
        <v>226</v>
      </c>
      <c r="T226" s="23"/>
      <c r="U226" s="23"/>
      <c r="V226" s="23"/>
      <c r="W226" s="23"/>
      <c r="X226" s="23"/>
      <c r="Y226" s="23"/>
      <c r="Z226" s="23"/>
      <c r="AA226" s="23"/>
      <c r="AB226" s="27"/>
      <c r="AC226" s="23"/>
      <c r="AD226" s="23"/>
      <c r="AE226" s="28">
        <v>0.0</v>
      </c>
      <c r="AF226" s="28">
        <v>0.0</v>
      </c>
      <c r="AG226" s="23"/>
      <c r="AH226" s="23"/>
      <c r="AI226" s="23"/>
      <c r="AJ226" s="37" t="s">
        <v>68</v>
      </c>
      <c r="AK226" s="23"/>
      <c r="AL226" s="23"/>
      <c r="AM226" s="28">
        <v>30.0</v>
      </c>
      <c r="AN226" s="28">
        <v>231.0</v>
      </c>
      <c r="AO226" s="27"/>
      <c r="AP226" s="27"/>
      <c r="AQ226" s="27"/>
      <c r="AR226" s="27"/>
      <c r="AS226" s="22" t="s">
        <v>251</v>
      </c>
      <c r="AT226" s="23"/>
      <c r="AU226" s="23"/>
      <c r="AV226" s="51" t="s">
        <v>773</v>
      </c>
      <c r="AW226" s="23"/>
    </row>
    <row r="227" ht="15.75" customHeight="1">
      <c r="A227" s="18">
        <v>6.0</v>
      </c>
      <c r="B227" s="19">
        <v>3.0</v>
      </c>
      <c r="C227" s="19">
        <v>257.0</v>
      </c>
      <c r="D227" s="23"/>
      <c r="E227" s="18">
        <v>37.0</v>
      </c>
      <c r="F227" s="20" t="s">
        <v>775</v>
      </c>
      <c r="G227" s="21" t="s">
        <v>776</v>
      </c>
      <c r="H227" s="21" t="s">
        <v>776</v>
      </c>
      <c r="I227" s="22" t="s">
        <v>777</v>
      </c>
      <c r="J227" s="31" t="s">
        <v>52</v>
      </c>
      <c r="K227" s="22" t="s">
        <v>618</v>
      </c>
      <c r="L227" s="20" t="s">
        <v>123</v>
      </c>
      <c r="M227" s="32" t="s">
        <v>63</v>
      </c>
      <c r="N227" s="19">
        <v>2019.0</v>
      </c>
      <c r="O227" s="19">
        <v>3.0</v>
      </c>
      <c r="P227" s="25" t="s">
        <v>54</v>
      </c>
      <c r="Q227" s="34" t="s">
        <v>65</v>
      </c>
      <c r="R227" s="25" t="s">
        <v>56</v>
      </c>
      <c r="S227" s="62" t="s">
        <v>245</v>
      </c>
      <c r="T227" s="23"/>
      <c r="U227" s="23"/>
      <c r="V227" s="23"/>
      <c r="W227" s="23"/>
      <c r="X227" s="23"/>
      <c r="Y227" s="23"/>
      <c r="Z227" s="23"/>
      <c r="AA227" s="23"/>
      <c r="AB227" s="27"/>
      <c r="AC227" s="23"/>
      <c r="AD227" s="23"/>
      <c r="AE227" s="23"/>
      <c r="AF227" s="23"/>
      <c r="AG227" s="23"/>
      <c r="AH227" s="23"/>
      <c r="AI227" s="23"/>
      <c r="AJ227" s="29">
        <v>1.0</v>
      </c>
      <c r="AK227" s="23"/>
      <c r="AL227" s="23"/>
      <c r="AM227" s="28">
        <v>200.0</v>
      </c>
      <c r="AN227" s="38" t="s">
        <v>755</v>
      </c>
      <c r="AO227" s="27"/>
      <c r="AP227" s="27"/>
      <c r="AQ227" s="27"/>
      <c r="AR227" s="27"/>
      <c r="AS227" s="41">
        <v>71.0</v>
      </c>
      <c r="AT227" s="23"/>
      <c r="AU227" s="23"/>
      <c r="AV227" s="23"/>
      <c r="AW227" s="23"/>
    </row>
    <row r="228" ht="15.75" customHeight="1">
      <c r="A228" s="18">
        <v>6.0</v>
      </c>
      <c r="B228" s="19">
        <v>1.0</v>
      </c>
      <c r="C228" s="19">
        <v>258.0</v>
      </c>
      <c r="D228" s="23"/>
      <c r="E228" s="18">
        <v>37.0</v>
      </c>
      <c r="F228" s="20" t="s">
        <v>778</v>
      </c>
      <c r="G228" s="21" t="s">
        <v>779</v>
      </c>
      <c r="H228" s="21" t="s">
        <v>779</v>
      </c>
      <c r="I228" s="22" t="s">
        <v>780</v>
      </c>
      <c r="J228" s="31" t="s">
        <v>52</v>
      </c>
      <c r="K228" s="22" t="s">
        <v>61</v>
      </c>
      <c r="L228" s="20" t="s">
        <v>225</v>
      </c>
      <c r="M228" s="40" t="s">
        <v>84</v>
      </c>
      <c r="N228" s="19">
        <v>2022.0</v>
      </c>
      <c r="O228" s="19">
        <v>3.0</v>
      </c>
      <c r="P228" s="33" t="s">
        <v>64</v>
      </c>
      <c r="Q228" s="42" t="s">
        <v>93</v>
      </c>
      <c r="R228" s="35" t="s">
        <v>66</v>
      </c>
      <c r="S228" s="56" t="s">
        <v>226</v>
      </c>
      <c r="T228" s="23"/>
      <c r="U228" s="23"/>
      <c r="V228" s="23"/>
      <c r="W228" s="23"/>
      <c r="X228" s="23"/>
      <c r="Y228" s="23"/>
      <c r="Z228" s="23"/>
      <c r="AA228" s="23"/>
      <c r="AB228" s="27"/>
      <c r="AC228" s="23"/>
      <c r="AD228" s="23"/>
      <c r="AE228" s="23"/>
      <c r="AF228" s="23"/>
      <c r="AG228" s="23"/>
      <c r="AH228" s="23"/>
      <c r="AI228" s="23"/>
      <c r="AJ228" s="29">
        <v>1.0</v>
      </c>
      <c r="AK228" s="23"/>
      <c r="AL228" s="23"/>
      <c r="AM228" s="28">
        <v>30.0</v>
      </c>
      <c r="AN228" s="28">
        <v>231.0</v>
      </c>
      <c r="AO228" s="27"/>
      <c r="AP228" s="27"/>
      <c r="AQ228" s="27"/>
      <c r="AR228" s="27"/>
      <c r="AS228" s="22" t="s">
        <v>781</v>
      </c>
      <c r="AT228" s="23"/>
      <c r="AU228" s="23"/>
      <c r="AV228" s="23"/>
      <c r="AW228" s="23"/>
    </row>
    <row r="229" ht="15.75" customHeight="1">
      <c r="A229" s="18">
        <v>6.0</v>
      </c>
      <c r="B229" s="19">
        <v>3.0</v>
      </c>
      <c r="C229" s="19">
        <v>259.0</v>
      </c>
      <c r="D229" s="23"/>
      <c r="E229" s="18">
        <v>37.0</v>
      </c>
      <c r="F229" s="30" t="s">
        <v>782</v>
      </c>
      <c r="G229" s="21" t="s">
        <v>783</v>
      </c>
      <c r="H229" s="21" t="s">
        <v>783</v>
      </c>
      <c r="I229" s="22" t="s">
        <v>784</v>
      </c>
      <c r="J229" s="31" t="s">
        <v>52</v>
      </c>
      <c r="K229" s="22" t="s">
        <v>622</v>
      </c>
      <c r="L229" s="20" t="s">
        <v>123</v>
      </c>
      <c r="M229" s="32" t="s">
        <v>63</v>
      </c>
      <c r="N229" s="19">
        <v>2021.0</v>
      </c>
      <c r="O229" s="19">
        <v>3.0</v>
      </c>
      <c r="P229" s="25" t="s">
        <v>54</v>
      </c>
      <c r="Q229" s="26" t="s">
        <v>55</v>
      </c>
      <c r="R229" s="25" t="s">
        <v>56</v>
      </c>
      <c r="S229" s="36" t="s">
        <v>785</v>
      </c>
      <c r="T229" s="23"/>
      <c r="U229" s="23"/>
      <c r="V229" s="23"/>
      <c r="W229" s="23"/>
      <c r="X229" s="23"/>
      <c r="Y229" s="23"/>
      <c r="Z229" s="23"/>
      <c r="AA229" s="23"/>
      <c r="AB229" s="27"/>
      <c r="AC229" s="23"/>
      <c r="AD229" s="23"/>
      <c r="AE229" s="23"/>
      <c r="AF229" s="23"/>
      <c r="AG229" s="23"/>
      <c r="AH229" s="23"/>
      <c r="AI229" s="23"/>
      <c r="AJ229" s="29">
        <v>1.0</v>
      </c>
      <c r="AK229" s="23"/>
      <c r="AL229" s="23"/>
      <c r="AM229" s="38" t="s">
        <v>762</v>
      </c>
      <c r="AN229" s="38" t="s">
        <v>628</v>
      </c>
      <c r="AO229" s="27"/>
      <c r="AP229" s="27"/>
      <c r="AQ229" s="27"/>
      <c r="AR229" s="27"/>
      <c r="AS229" s="23"/>
      <c r="AT229" s="23"/>
      <c r="AU229" s="23"/>
      <c r="AV229" s="39" t="s">
        <v>71</v>
      </c>
      <c r="AW229" s="23"/>
    </row>
    <row r="230" ht="15.75" customHeight="1">
      <c r="A230" s="18">
        <v>6.0</v>
      </c>
      <c r="B230" s="19">
        <v>1.0</v>
      </c>
      <c r="C230" s="19">
        <v>260.0</v>
      </c>
      <c r="D230" s="23"/>
      <c r="E230" s="18">
        <v>37.0</v>
      </c>
      <c r="F230" s="20" t="s">
        <v>786</v>
      </c>
      <c r="G230" s="21" t="s">
        <v>787</v>
      </c>
      <c r="H230" s="21" t="s">
        <v>787</v>
      </c>
      <c r="I230" s="22" t="s">
        <v>788</v>
      </c>
      <c r="J230" s="31" t="s">
        <v>52</v>
      </c>
      <c r="K230" s="22" t="s">
        <v>622</v>
      </c>
      <c r="L230" s="20" t="s">
        <v>708</v>
      </c>
      <c r="M230" s="32" t="s">
        <v>63</v>
      </c>
      <c r="N230" s="19">
        <v>2016.0</v>
      </c>
      <c r="O230" s="19">
        <v>3.0</v>
      </c>
      <c r="P230" s="33" t="s">
        <v>64</v>
      </c>
      <c r="Q230" s="34" t="s">
        <v>65</v>
      </c>
      <c r="R230" s="25" t="s">
        <v>56</v>
      </c>
      <c r="S230" s="36" t="s">
        <v>785</v>
      </c>
      <c r="T230" s="23"/>
      <c r="U230" s="23"/>
      <c r="V230" s="23"/>
      <c r="W230" s="23"/>
      <c r="X230" s="23"/>
      <c r="Y230" s="23"/>
      <c r="Z230" s="23"/>
      <c r="AA230" s="23"/>
      <c r="AB230" s="27"/>
      <c r="AC230" s="23"/>
      <c r="AD230" s="23"/>
      <c r="AE230" s="23"/>
      <c r="AF230" s="23"/>
      <c r="AG230" s="23"/>
      <c r="AH230" s="23"/>
      <c r="AI230" s="23"/>
      <c r="AJ230" s="29">
        <v>1.0</v>
      </c>
      <c r="AK230" s="23"/>
      <c r="AL230" s="23"/>
      <c r="AM230" s="38" t="s">
        <v>762</v>
      </c>
      <c r="AN230" s="38" t="s">
        <v>628</v>
      </c>
      <c r="AO230" s="27"/>
      <c r="AP230" s="27"/>
      <c r="AQ230" s="27"/>
      <c r="AR230" s="27"/>
      <c r="AS230" s="22" t="s">
        <v>789</v>
      </c>
      <c r="AT230" s="23"/>
      <c r="AU230" s="23"/>
      <c r="AV230" s="23"/>
      <c r="AW230" s="23"/>
    </row>
    <row r="231" ht="15.75" customHeight="1">
      <c r="A231" s="18">
        <v>6.0</v>
      </c>
      <c r="B231" s="19">
        <v>1.0</v>
      </c>
      <c r="C231" s="19">
        <v>261.0</v>
      </c>
      <c r="D231" s="23"/>
      <c r="E231" s="18">
        <v>37.0</v>
      </c>
      <c r="F231" s="20" t="s">
        <v>786</v>
      </c>
      <c r="G231" s="21" t="s">
        <v>787</v>
      </c>
      <c r="H231" s="21" t="s">
        <v>787</v>
      </c>
      <c r="I231" s="22" t="s">
        <v>790</v>
      </c>
      <c r="J231" s="31" t="s">
        <v>52</v>
      </c>
      <c r="K231" s="20" t="s">
        <v>622</v>
      </c>
      <c r="L231" s="20" t="s">
        <v>716</v>
      </c>
      <c r="M231" s="32" t="s">
        <v>63</v>
      </c>
      <c r="N231" s="19">
        <v>2016.0</v>
      </c>
      <c r="O231" s="19">
        <v>3.0</v>
      </c>
      <c r="P231" s="33" t="s">
        <v>64</v>
      </c>
      <c r="Q231" s="34" t="s">
        <v>65</v>
      </c>
      <c r="R231" s="25" t="s">
        <v>56</v>
      </c>
      <c r="S231" s="36" t="s">
        <v>162</v>
      </c>
      <c r="T231" s="23"/>
      <c r="U231" s="23"/>
      <c r="V231" s="23"/>
      <c r="W231" s="23"/>
      <c r="X231" s="23"/>
      <c r="Y231" s="23"/>
      <c r="Z231" s="23"/>
      <c r="AA231" s="23"/>
      <c r="AB231" s="27"/>
      <c r="AC231" s="23"/>
      <c r="AD231" s="23"/>
      <c r="AE231" s="23"/>
      <c r="AF231" s="23"/>
      <c r="AG231" s="23"/>
      <c r="AH231" s="23"/>
      <c r="AI231" s="23"/>
      <c r="AJ231" s="37" t="s">
        <v>68</v>
      </c>
      <c r="AK231" s="23"/>
      <c r="AL231" s="23"/>
      <c r="AM231" s="28">
        <v>0.0</v>
      </c>
      <c r="AN231" s="38" t="s">
        <v>791</v>
      </c>
      <c r="AO231" s="27"/>
      <c r="AP231" s="27"/>
      <c r="AQ231" s="27"/>
      <c r="AR231" s="27"/>
      <c r="AS231" s="22" t="s">
        <v>789</v>
      </c>
      <c r="AT231" s="23"/>
      <c r="AU231" s="23"/>
      <c r="AV231" s="23"/>
      <c r="AW231" s="23"/>
    </row>
    <row r="232" ht="15.75" customHeight="1">
      <c r="A232" s="18">
        <v>6.0</v>
      </c>
      <c r="B232" s="19">
        <v>3.0</v>
      </c>
      <c r="C232" s="19">
        <v>262.0</v>
      </c>
      <c r="D232" s="23"/>
      <c r="E232" s="18">
        <v>37.0</v>
      </c>
      <c r="F232" s="20" t="s">
        <v>786</v>
      </c>
      <c r="G232" s="21" t="s">
        <v>787</v>
      </c>
      <c r="H232" s="21" t="s">
        <v>787</v>
      </c>
      <c r="I232" s="22" t="s">
        <v>792</v>
      </c>
      <c r="J232" s="31" t="s">
        <v>52</v>
      </c>
      <c r="K232" s="20" t="s">
        <v>622</v>
      </c>
      <c r="L232" s="20" t="s">
        <v>793</v>
      </c>
      <c r="M232" s="32" t="s">
        <v>63</v>
      </c>
      <c r="N232" s="19">
        <v>2016.0</v>
      </c>
      <c r="O232" s="19">
        <v>3.0</v>
      </c>
      <c r="P232" s="25" t="s">
        <v>54</v>
      </c>
      <c r="Q232" s="34" t="s">
        <v>65</v>
      </c>
      <c r="R232" s="25" t="s">
        <v>56</v>
      </c>
      <c r="S232" s="36" t="s">
        <v>794</v>
      </c>
      <c r="T232" s="23"/>
      <c r="U232" s="23"/>
      <c r="V232" s="23"/>
      <c r="W232" s="23"/>
      <c r="X232" s="23"/>
      <c r="Y232" s="23"/>
      <c r="Z232" s="23"/>
      <c r="AA232" s="23"/>
      <c r="AB232" s="27"/>
      <c r="AC232" s="23"/>
      <c r="AD232" s="23"/>
      <c r="AE232" s="23"/>
      <c r="AF232" s="23"/>
      <c r="AG232" s="23"/>
      <c r="AH232" s="23"/>
      <c r="AI232" s="23"/>
      <c r="AJ232" s="37" t="s">
        <v>68</v>
      </c>
      <c r="AK232" s="23"/>
      <c r="AL232" s="23"/>
      <c r="AM232" s="38" t="s">
        <v>762</v>
      </c>
      <c r="AN232" s="38" t="s">
        <v>628</v>
      </c>
      <c r="AO232" s="27"/>
      <c r="AP232" s="27"/>
      <c r="AQ232" s="27"/>
      <c r="AR232" s="27"/>
      <c r="AS232" s="22" t="s">
        <v>789</v>
      </c>
      <c r="AT232" s="23"/>
      <c r="AU232" s="23"/>
      <c r="AV232" s="23"/>
      <c r="AW232" s="23"/>
    </row>
    <row r="233" ht="15.75" customHeight="1">
      <c r="A233" s="18">
        <v>6.0</v>
      </c>
      <c r="B233" s="19">
        <v>3.0</v>
      </c>
      <c r="C233" s="19">
        <v>263.0</v>
      </c>
      <c r="D233" s="23"/>
      <c r="E233" s="18">
        <v>37.0</v>
      </c>
      <c r="F233" s="20" t="s">
        <v>786</v>
      </c>
      <c r="G233" s="21" t="s">
        <v>787</v>
      </c>
      <c r="H233" s="21" t="s">
        <v>787</v>
      </c>
      <c r="I233" s="22" t="s">
        <v>795</v>
      </c>
      <c r="J233" s="31" t="s">
        <v>52</v>
      </c>
      <c r="K233" s="20" t="s">
        <v>622</v>
      </c>
      <c r="L233" s="20" t="s">
        <v>713</v>
      </c>
      <c r="M233" s="32" t="s">
        <v>63</v>
      </c>
      <c r="N233" s="19">
        <v>2017.0</v>
      </c>
      <c r="O233" s="19">
        <v>3.0</v>
      </c>
      <c r="P233" s="25" t="s">
        <v>54</v>
      </c>
      <c r="Q233" s="34" t="s">
        <v>65</v>
      </c>
      <c r="R233" s="25" t="s">
        <v>56</v>
      </c>
      <c r="S233" s="36" t="s">
        <v>162</v>
      </c>
      <c r="T233" s="23"/>
      <c r="U233" s="23"/>
      <c r="V233" s="23"/>
      <c r="W233" s="23"/>
      <c r="X233" s="23"/>
      <c r="Y233" s="23"/>
      <c r="Z233" s="23"/>
      <c r="AA233" s="23"/>
      <c r="AB233" s="27"/>
      <c r="AC233" s="23"/>
      <c r="AD233" s="23"/>
      <c r="AE233" s="23"/>
      <c r="AF233" s="23"/>
      <c r="AG233" s="23"/>
      <c r="AH233" s="23"/>
      <c r="AI233" s="23"/>
      <c r="AJ233" s="37" t="s">
        <v>68</v>
      </c>
      <c r="AK233" s="23"/>
      <c r="AL233" s="23"/>
      <c r="AM233" s="28">
        <v>0.0</v>
      </c>
      <c r="AN233" s="38" t="s">
        <v>791</v>
      </c>
      <c r="AO233" s="27"/>
      <c r="AP233" s="27"/>
      <c r="AQ233" s="27"/>
      <c r="AR233" s="27"/>
      <c r="AS233" s="22" t="s">
        <v>789</v>
      </c>
      <c r="AT233" s="23"/>
      <c r="AU233" s="23"/>
      <c r="AV233" s="23"/>
      <c r="AW233" s="23"/>
    </row>
    <row r="234" ht="15.75" customHeight="1">
      <c r="A234" s="18">
        <v>6.0</v>
      </c>
      <c r="B234" s="19">
        <v>3.0</v>
      </c>
      <c r="C234" s="19">
        <v>264.0</v>
      </c>
      <c r="D234" s="23"/>
      <c r="E234" s="18">
        <v>37.0</v>
      </c>
      <c r="F234" s="20" t="s">
        <v>786</v>
      </c>
      <c r="G234" s="21" t="s">
        <v>787</v>
      </c>
      <c r="H234" s="21" t="s">
        <v>787</v>
      </c>
      <c r="I234" s="22" t="s">
        <v>796</v>
      </c>
      <c r="J234" s="31" t="s">
        <v>52</v>
      </c>
      <c r="K234" s="31" t="s">
        <v>700</v>
      </c>
      <c r="L234" s="20" t="s">
        <v>127</v>
      </c>
      <c r="M234" s="53" t="s">
        <v>127</v>
      </c>
      <c r="N234" s="19">
        <v>2021.0</v>
      </c>
      <c r="O234" s="19">
        <v>3.0</v>
      </c>
      <c r="P234" s="25" t="s">
        <v>54</v>
      </c>
      <c r="Q234" s="26" t="s">
        <v>55</v>
      </c>
      <c r="R234" s="25" t="s">
        <v>56</v>
      </c>
      <c r="S234" s="36" t="s">
        <v>174</v>
      </c>
      <c r="T234" s="23"/>
      <c r="U234" s="23"/>
      <c r="V234" s="23"/>
      <c r="W234" s="23"/>
      <c r="X234" s="23"/>
      <c r="Y234" s="23"/>
      <c r="Z234" s="23"/>
      <c r="AA234" s="23"/>
      <c r="AB234" s="27"/>
      <c r="AC234" s="23"/>
      <c r="AD234" s="23"/>
      <c r="AE234" s="23"/>
      <c r="AF234" s="23"/>
      <c r="AG234" s="23"/>
      <c r="AH234" s="23"/>
      <c r="AI234" s="23"/>
      <c r="AJ234" s="37" t="s">
        <v>68</v>
      </c>
      <c r="AK234" s="23"/>
      <c r="AL234" s="23"/>
      <c r="AM234" s="38" t="s">
        <v>696</v>
      </c>
      <c r="AN234" s="28">
        <v>686.0</v>
      </c>
      <c r="AO234" s="27"/>
      <c r="AP234" s="27"/>
      <c r="AQ234" s="27"/>
      <c r="AR234" s="27"/>
      <c r="AS234" s="22" t="s">
        <v>789</v>
      </c>
      <c r="AT234" s="23"/>
      <c r="AU234" s="23"/>
      <c r="AV234" s="23"/>
      <c r="AW234" s="23"/>
    </row>
    <row r="235" ht="15.75" customHeight="1">
      <c r="A235" s="18">
        <v>6.0</v>
      </c>
      <c r="B235" s="19">
        <v>1.0</v>
      </c>
      <c r="C235" s="19">
        <v>265.0</v>
      </c>
      <c r="D235" s="23"/>
      <c r="E235" s="18">
        <v>37.0</v>
      </c>
      <c r="F235" s="20" t="s">
        <v>797</v>
      </c>
      <c r="G235" s="21" t="s">
        <v>798</v>
      </c>
      <c r="H235" s="21" t="s">
        <v>798</v>
      </c>
      <c r="I235" s="22" t="s">
        <v>799</v>
      </c>
      <c r="J235" s="31" t="s">
        <v>52</v>
      </c>
      <c r="K235" s="22" t="s">
        <v>622</v>
      </c>
      <c r="L235" s="20" t="s">
        <v>123</v>
      </c>
      <c r="M235" s="32" t="s">
        <v>63</v>
      </c>
      <c r="N235" s="19">
        <v>2021.0</v>
      </c>
      <c r="O235" s="19">
        <v>3.0</v>
      </c>
      <c r="P235" s="33" t="s">
        <v>64</v>
      </c>
      <c r="Q235" s="26" t="s">
        <v>55</v>
      </c>
      <c r="R235" s="25" t="s">
        <v>56</v>
      </c>
      <c r="S235" s="36" t="s">
        <v>800</v>
      </c>
      <c r="T235" s="23"/>
      <c r="U235" s="23"/>
      <c r="V235" s="23"/>
      <c r="W235" s="23"/>
      <c r="X235" s="23"/>
      <c r="Y235" s="23"/>
      <c r="Z235" s="23"/>
      <c r="AA235" s="23"/>
      <c r="AB235" s="27"/>
      <c r="AC235" s="23"/>
      <c r="AD235" s="23"/>
      <c r="AE235" s="23"/>
      <c r="AF235" s="23"/>
      <c r="AG235" s="23"/>
      <c r="AH235" s="23"/>
      <c r="AI235" s="23"/>
      <c r="AJ235" s="29">
        <v>1.0</v>
      </c>
      <c r="AK235" s="23"/>
      <c r="AL235" s="23"/>
      <c r="AM235" s="38" t="s">
        <v>762</v>
      </c>
      <c r="AN235" s="38" t="s">
        <v>628</v>
      </c>
      <c r="AO235" s="27"/>
      <c r="AP235" s="27"/>
      <c r="AQ235" s="27"/>
      <c r="AR235" s="27"/>
      <c r="AS235" s="29">
        <v>87.0</v>
      </c>
      <c r="AT235" s="23"/>
      <c r="AU235" s="23"/>
      <c r="AV235" s="23"/>
      <c r="AW235" s="23"/>
    </row>
    <row r="236" ht="15.75" customHeight="1">
      <c r="A236" s="18">
        <v>6.0</v>
      </c>
      <c r="B236" s="19">
        <v>1.0</v>
      </c>
      <c r="C236" s="19">
        <v>266.0</v>
      </c>
      <c r="D236" s="23"/>
      <c r="E236" s="18">
        <v>37.0</v>
      </c>
      <c r="F236" s="20" t="s">
        <v>797</v>
      </c>
      <c r="G236" s="21" t="s">
        <v>798</v>
      </c>
      <c r="H236" s="21" t="s">
        <v>798</v>
      </c>
      <c r="I236" s="22" t="s">
        <v>801</v>
      </c>
      <c r="J236" s="31" t="s">
        <v>52</v>
      </c>
      <c r="K236" s="20" t="s">
        <v>622</v>
      </c>
      <c r="L236" s="20" t="s">
        <v>802</v>
      </c>
      <c r="M236" s="32" t="s">
        <v>63</v>
      </c>
      <c r="N236" s="19">
        <v>2017.0</v>
      </c>
      <c r="O236" s="19">
        <v>3.0</v>
      </c>
      <c r="P236" s="33" t="s">
        <v>64</v>
      </c>
      <c r="Q236" s="34" t="s">
        <v>65</v>
      </c>
      <c r="R236" s="25" t="s">
        <v>56</v>
      </c>
      <c r="S236" s="36" t="s">
        <v>162</v>
      </c>
      <c r="T236" s="23"/>
      <c r="U236" s="23"/>
      <c r="V236" s="23"/>
      <c r="W236" s="23"/>
      <c r="X236" s="23"/>
      <c r="Y236" s="23"/>
      <c r="Z236" s="23"/>
      <c r="AA236" s="23"/>
      <c r="AB236" s="27"/>
      <c r="AC236" s="23"/>
      <c r="AD236" s="23"/>
      <c r="AE236" s="23"/>
      <c r="AF236" s="23"/>
      <c r="AG236" s="23"/>
      <c r="AH236" s="23"/>
      <c r="AI236" s="23"/>
      <c r="AJ236" s="37" t="s">
        <v>68</v>
      </c>
      <c r="AK236" s="23"/>
      <c r="AL236" s="23"/>
      <c r="AM236" s="28">
        <v>0.0</v>
      </c>
      <c r="AN236" s="38" t="s">
        <v>791</v>
      </c>
      <c r="AO236" s="27"/>
      <c r="AP236" s="27"/>
      <c r="AQ236" s="27"/>
      <c r="AR236" s="27"/>
      <c r="AS236" s="29">
        <v>87.0</v>
      </c>
      <c r="AT236" s="23"/>
      <c r="AU236" s="23"/>
      <c r="AV236" s="23"/>
      <c r="AW236" s="23"/>
    </row>
    <row r="237" ht="15.75" customHeight="1">
      <c r="A237" s="18">
        <v>6.0</v>
      </c>
      <c r="B237" s="19">
        <v>1.0</v>
      </c>
      <c r="C237" s="19">
        <v>267.0</v>
      </c>
      <c r="D237" s="23"/>
      <c r="E237" s="18">
        <v>37.0</v>
      </c>
      <c r="F237" s="20" t="s">
        <v>797</v>
      </c>
      <c r="G237" s="21" t="s">
        <v>798</v>
      </c>
      <c r="H237" s="21" t="s">
        <v>798</v>
      </c>
      <c r="I237" s="22" t="s">
        <v>803</v>
      </c>
      <c r="J237" s="31" t="s">
        <v>52</v>
      </c>
      <c r="K237" s="20" t="s">
        <v>622</v>
      </c>
      <c r="L237" s="20" t="s">
        <v>183</v>
      </c>
      <c r="M237" s="32" t="s">
        <v>63</v>
      </c>
      <c r="N237" s="19">
        <v>2017.0</v>
      </c>
      <c r="O237" s="19">
        <v>3.0</v>
      </c>
      <c r="P237" s="33" t="s">
        <v>64</v>
      </c>
      <c r="Q237" s="34" t="s">
        <v>65</v>
      </c>
      <c r="R237" s="25" t="s">
        <v>56</v>
      </c>
      <c r="S237" s="36" t="s">
        <v>162</v>
      </c>
      <c r="T237" s="23"/>
      <c r="U237" s="23"/>
      <c r="V237" s="23"/>
      <c r="W237" s="23"/>
      <c r="X237" s="23"/>
      <c r="Y237" s="23"/>
      <c r="Z237" s="23"/>
      <c r="AA237" s="23"/>
      <c r="AB237" s="27"/>
      <c r="AC237" s="23"/>
      <c r="AD237" s="23"/>
      <c r="AE237" s="23"/>
      <c r="AF237" s="23"/>
      <c r="AG237" s="23"/>
      <c r="AH237" s="23"/>
      <c r="AI237" s="23"/>
      <c r="AJ237" s="37" t="s">
        <v>68</v>
      </c>
      <c r="AK237" s="23"/>
      <c r="AL237" s="23"/>
      <c r="AM237" s="28">
        <v>0.0</v>
      </c>
      <c r="AN237" s="38" t="s">
        <v>791</v>
      </c>
      <c r="AO237" s="27"/>
      <c r="AP237" s="27"/>
      <c r="AQ237" s="27"/>
      <c r="AR237" s="27"/>
      <c r="AS237" s="29">
        <v>87.0</v>
      </c>
      <c r="AT237" s="23"/>
      <c r="AU237" s="23"/>
      <c r="AV237" s="23"/>
      <c r="AW237" s="23"/>
    </row>
    <row r="238" ht="15.75" customHeight="1">
      <c r="A238" s="18">
        <v>6.0</v>
      </c>
      <c r="B238" s="19">
        <v>2.0</v>
      </c>
      <c r="C238" s="19">
        <v>268.0</v>
      </c>
      <c r="D238" s="23"/>
      <c r="E238" s="18">
        <v>37.0</v>
      </c>
      <c r="F238" s="20" t="s">
        <v>797</v>
      </c>
      <c r="G238" s="21" t="s">
        <v>798</v>
      </c>
      <c r="H238" s="21" t="s">
        <v>798</v>
      </c>
      <c r="I238" s="22" t="s">
        <v>804</v>
      </c>
      <c r="J238" s="31" t="s">
        <v>52</v>
      </c>
      <c r="K238" s="20" t="s">
        <v>622</v>
      </c>
      <c r="L238" s="20" t="s">
        <v>167</v>
      </c>
      <c r="M238" s="32" t="s">
        <v>63</v>
      </c>
      <c r="N238" s="19">
        <v>2018.0</v>
      </c>
      <c r="O238" s="19">
        <v>3.0</v>
      </c>
      <c r="P238" s="26" t="s">
        <v>77</v>
      </c>
      <c r="Q238" s="34" t="s">
        <v>65</v>
      </c>
      <c r="R238" s="25" t="s">
        <v>56</v>
      </c>
      <c r="S238" s="36" t="s">
        <v>187</v>
      </c>
      <c r="T238" s="23"/>
      <c r="U238" s="23"/>
      <c r="V238" s="23"/>
      <c r="W238" s="23"/>
      <c r="X238" s="23"/>
      <c r="Y238" s="23"/>
      <c r="Z238" s="23"/>
      <c r="AA238" s="23"/>
      <c r="AB238" s="27"/>
      <c r="AC238" s="23"/>
      <c r="AD238" s="23"/>
      <c r="AE238" s="23"/>
      <c r="AF238" s="23"/>
      <c r="AG238" s="23"/>
      <c r="AH238" s="23"/>
      <c r="AI238" s="23"/>
      <c r="AJ238" s="37" t="s">
        <v>68</v>
      </c>
      <c r="AK238" s="23"/>
      <c r="AL238" s="23"/>
      <c r="AM238" s="28">
        <v>0.0</v>
      </c>
      <c r="AN238" s="38" t="s">
        <v>791</v>
      </c>
      <c r="AO238" s="27"/>
      <c r="AP238" s="27"/>
      <c r="AQ238" s="27"/>
      <c r="AR238" s="27"/>
      <c r="AS238" s="29">
        <v>87.0</v>
      </c>
      <c r="AT238" s="23"/>
      <c r="AU238" s="23"/>
      <c r="AV238" s="23"/>
      <c r="AW238" s="23"/>
    </row>
    <row r="239" ht="15.75" customHeight="1">
      <c r="A239" s="18">
        <v>7.0</v>
      </c>
      <c r="B239" s="19">
        <v>2.0</v>
      </c>
      <c r="C239" s="19">
        <v>270.0</v>
      </c>
      <c r="D239" s="2" t="s">
        <v>805</v>
      </c>
      <c r="E239" s="18">
        <v>42.0</v>
      </c>
      <c r="F239" s="20" t="s">
        <v>806</v>
      </c>
      <c r="G239" s="21" t="s">
        <v>807</v>
      </c>
      <c r="H239" s="21" t="s">
        <v>807</v>
      </c>
      <c r="I239" s="78" t="s">
        <v>808</v>
      </c>
      <c r="J239" s="23"/>
      <c r="K239" s="23"/>
      <c r="L239" s="20" t="s">
        <v>74</v>
      </c>
      <c r="M239" s="32" t="s">
        <v>63</v>
      </c>
      <c r="N239" s="19">
        <v>2021.0</v>
      </c>
      <c r="O239" s="19">
        <v>1.0</v>
      </c>
      <c r="P239" s="26" t="s">
        <v>77</v>
      </c>
      <c r="Q239" s="26" t="s">
        <v>55</v>
      </c>
      <c r="R239" s="61" t="s">
        <v>238</v>
      </c>
      <c r="S239" s="36" t="s">
        <v>202</v>
      </c>
      <c r="T239" s="23"/>
      <c r="U239" s="23"/>
      <c r="V239" s="23"/>
      <c r="W239" s="23"/>
      <c r="X239" s="23"/>
      <c r="Y239" s="23"/>
      <c r="Z239" s="23"/>
      <c r="AA239" s="23"/>
      <c r="AB239" s="27"/>
      <c r="AC239" s="28">
        <v>0.0</v>
      </c>
      <c r="AD239" s="38" t="s">
        <v>809</v>
      </c>
      <c r="AE239" s="28">
        <v>0.0</v>
      </c>
      <c r="AF239" s="38" t="s">
        <v>810</v>
      </c>
      <c r="AG239" s="23"/>
      <c r="AH239" s="23"/>
      <c r="AI239" s="23"/>
      <c r="AJ239" s="29">
        <v>1.0</v>
      </c>
      <c r="AK239" s="23"/>
      <c r="AL239" s="23"/>
      <c r="AM239" s="23"/>
      <c r="AN239" s="23"/>
      <c r="AO239" s="27"/>
      <c r="AP239" s="27"/>
      <c r="AQ239" s="27"/>
      <c r="AR239" s="27"/>
      <c r="AS239" s="39" t="s">
        <v>811</v>
      </c>
      <c r="AT239" s="23"/>
      <c r="AU239" s="23"/>
      <c r="AV239" s="51" t="s">
        <v>812</v>
      </c>
      <c r="AW239" s="23"/>
    </row>
    <row r="240" ht="15.75" customHeight="1">
      <c r="A240" s="29">
        <v>7.0</v>
      </c>
      <c r="B240" s="19">
        <v>3.0</v>
      </c>
      <c r="C240" s="19">
        <v>271.0</v>
      </c>
      <c r="D240" s="23"/>
      <c r="E240" s="29">
        <v>42.0</v>
      </c>
      <c r="F240" s="20" t="s">
        <v>806</v>
      </c>
      <c r="G240" s="44" t="s">
        <v>807</v>
      </c>
      <c r="H240" s="44" t="s">
        <v>807</v>
      </c>
      <c r="I240" s="78" t="s">
        <v>806</v>
      </c>
      <c r="J240" s="23"/>
      <c r="K240" s="23"/>
      <c r="L240" s="46" t="s">
        <v>118</v>
      </c>
      <c r="M240" s="47"/>
      <c r="N240" s="23"/>
      <c r="O240" s="29">
        <v>2.0</v>
      </c>
      <c r="P240" s="25" t="s">
        <v>54</v>
      </c>
      <c r="Q240" s="48" t="s">
        <v>65</v>
      </c>
      <c r="R240" s="60" t="s">
        <v>238</v>
      </c>
      <c r="S240" s="23"/>
      <c r="T240" s="23"/>
      <c r="U240" s="28">
        <v>0.048734</v>
      </c>
      <c r="V240" s="28">
        <v>7.724239</v>
      </c>
      <c r="W240" s="50">
        <v>3.2E-11</v>
      </c>
      <c r="X240" s="28">
        <v>2.81346</v>
      </c>
      <c r="Y240" s="28">
        <v>0.024367</v>
      </c>
      <c r="Z240" s="50">
        <v>1.6E-11</v>
      </c>
      <c r="AA240" s="28">
        <v>1.40673</v>
      </c>
      <c r="AB240" s="27"/>
      <c r="AC240" s="23"/>
      <c r="AD240" s="23"/>
      <c r="AE240" s="28">
        <v>0.0</v>
      </c>
      <c r="AF240" s="38" t="s">
        <v>810</v>
      </c>
      <c r="AG240" s="23"/>
      <c r="AH240" s="23"/>
      <c r="AI240" s="23"/>
      <c r="AJ240" s="37" t="s">
        <v>68</v>
      </c>
      <c r="AK240" s="23"/>
      <c r="AL240" s="23"/>
      <c r="AM240" s="23"/>
      <c r="AN240" s="23"/>
      <c r="AO240" s="27"/>
      <c r="AP240" s="27"/>
      <c r="AQ240" s="27"/>
      <c r="AR240" s="27"/>
      <c r="AS240" s="39" t="s">
        <v>811</v>
      </c>
      <c r="AT240" s="23"/>
      <c r="AU240" s="23"/>
      <c r="AV240" s="51" t="s">
        <v>812</v>
      </c>
      <c r="AW240" s="23"/>
    </row>
    <row r="241" ht="15.75" customHeight="1">
      <c r="A241" s="29">
        <v>7.0</v>
      </c>
      <c r="B241" s="19">
        <v>1.0</v>
      </c>
      <c r="C241" s="19">
        <v>272.0</v>
      </c>
      <c r="D241" s="23"/>
      <c r="E241" s="41">
        <v>42.0</v>
      </c>
      <c r="F241" s="22" t="s">
        <v>813</v>
      </c>
      <c r="G241" s="44" t="s">
        <v>814</v>
      </c>
      <c r="H241" s="44" t="s">
        <v>814</v>
      </c>
      <c r="I241" s="78" t="s">
        <v>815</v>
      </c>
      <c r="J241" s="23"/>
      <c r="K241" s="23"/>
      <c r="L241" s="39" t="s">
        <v>232</v>
      </c>
      <c r="M241" s="57" t="s">
        <v>84</v>
      </c>
      <c r="N241" s="29">
        <v>2022.0</v>
      </c>
      <c r="O241" s="29">
        <v>2.0</v>
      </c>
      <c r="P241" s="33" t="s">
        <v>64</v>
      </c>
      <c r="Q241" s="48" t="s">
        <v>65</v>
      </c>
      <c r="R241" s="55" t="s">
        <v>66</v>
      </c>
      <c r="S241" s="37" t="s">
        <v>233</v>
      </c>
      <c r="T241" s="23"/>
      <c r="U241" s="58">
        <v>1.101303503</v>
      </c>
      <c r="V241" s="58">
        <v>0.447378655</v>
      </c>
      <c r="W241" s="58">
        <v>0.527786544</v>
      </c>
      <c r="X241" s="58">
        <v>2.182225623</v>
      </c>
      <c r="Y241" s="59">
        <v>0.399795</v>
      </c>
      <c r="Z241" s="59">
        <v>0.193862</v>
      </c>
      <c r="AA241" s="59">
        <v>0.826371</v>
      </c>
      <c r="AB241" s="27"/>
      <c r="AC241" s="23"/>
      <c r="AD241" s="23"/>
      <c r="AE241" s="28">
        <v>100.0</v>
      </c>
      <c r="AF241" s="38" t="s">
        <v>816</v>
      </c>
      <c r="AG241" s="23"/>
      <c r="AH241" s="23"/>
      <c r="AI241" s="23"/>
      <c r="AJ241" s="29">
        <v>1.0</v>
      </c>
      <c r="AK241" s="23"/>
      <c r="AL241" s="23"/>
      <c r="AM241" s="23"/>
      <c r="AN241" s="23"/>
      <c r="AO241" s="27"/>
      <c r="AP241" s="27"/>
      <c r="AQ241" s="27"/>
      <c r="AR241" s="27"/>
      <c r="AS241" s="22" t="s">
        <v>817</v>
      </c>
      <c r="AT241" s="23"/>
      <c r="AU241" s="23"/>
      <c r="AV241" s="51" t="s">
        <v>818</v>
      </c>
      <c r="AW241" s="23"/>
    </row>
    <row r="242" ht="15.75" customHeight="1">
      <c r="A242" s="29">
        <v>7.0</v>
      </c>
      <c r="B242" s="19">
        <v>2.0</v>
      </c>
      <c r="C242" s="19">
        <v>273.0</v>
      </c>
      <c r="D242" s="23"/>
      <c r="E242" s="41">
        <v>42.0</v>
      </c>
      <c r="F242" s="22" t="s">
        <v>813</v>
      </c>
      <c r="G242" s="44" t="s">
        <v>814</v>
      </c>
      <c r="H242" s="44" t="s">
        <v>814</v>
      </c>
      <c r="I242" s="78" t="s">
        <v>813</v>
      </c>
      <c r="J242" s="23"/>
      <c r="K242" s="23"/>
      <c r="L242" s="46" t="s">
        <v>118</v>
      </c>
      <c r="M242" s="47"/>
      <c r="N242" s="23"/>
      <c r="O242" s="29">
        <v>2.0</v>
      </c>
      <c r="P242" s="26" t="s">
        <v>77</v>
      </c>
      <c r="Q242" s="48" t="s">
        <v>65</v>
      </c>
      <c r="R242" s="60" t="s">
        <v>238</v>
      </c>
      <c r="S242" s="23"/>
      <c r="T242" s="23"/>
      <c r="U242" s="28">
        <v>1.408382</v>
      </c>
      <c r="V242" s="28">
        <v>1.008461</v>
      </c>
      <c r="W242" s="28">
        <v>0.618089</v>
      </c>
      <c r="X242" s="28">
        <v>3.001818</v>
      </c>
      <c r="Y242" s="28">
        <v>0.704191</v>
      </c>
      <c r="Z242" s="28">
        <v>0.309045</v>
      </c>
      <c r="AA242" s="28">
        <v>1.500909</v>
      </c>
      <c r="AB242" s="27"/>
      <c r="AC242" s="23"/>
      <c r="AD242" s="23"/>
      <c r="AE242" s="28">
        <v>100.0</v>
      </c>
      <c r="AF242" s="38" t="s">
        <v>816</v>
      </c>
      <c r="AG242" s="23"/>
      <c r="AH242" s="23"/>
      <c r="AI242" s="23"/>
      <c r="AJ242" s="37" t="s">
        <v>68</v>
      </c>
      <c r="AK242" s="23"/>
      <c r="AL242" s="23"/>
      <c r="AM242" s="23"/>
      <c r="AN242" s="23"/>
      <c r="AO242" s="27"/>
      <c r="AP242" s="27"/>
      <c r="AQ242" s="27"/>
      <c r="AR242" s="27"/>
      <c r="AS242" s="22" t="s">
        <v>817</v>
      </c>
      <c r="AT242" s="23"/>
      <c r="AU242" s="23"/>
      <c r="AV242" s="51" t="s">
        <v>818</v>
      </c>
      <c r="AW242" s="23"/>
    </row>
    <row r="243" ht="15.75" customHeight="1">
      <c r="A243" s="18">
        <v>8.0</v>
      </c>
      <c r="B243" s="19">
        <v>1.0</v>
      </c>
      <c r="C243" s="19">
        <v>280.0</v>
      </c>
      <c r="D243" s="2" t="s">
        <v>819</v>
      </c>
      <c r="E243" s="18">
        <v>43.0</v>
      </c>
      <c r="F243" s="30" t="s">
        <v>820</v>
      </c>
      <c r="G243" s="21" t="s">
        <v>821</v>
      </c>
      <c r="H243" s="21" t="s">
        <v>821</v>
      </c>
      <c r="I243" s="78" t="s">
        <v>822</v>
      </c>
      <c r="J243" s="23"/>
      <c r="K243" s="22" t="s">
        <v>823</v>
      </c>
      <c r="L243" s="20" t="s">
        <v>824</v>
      </c>
      <c r="M243" s="80" t="s">
        <v>399</v>
      </c>
      <c r="N243" s="19">
        <v>2022.0</v>
      </c>
      <c r="O243" s="19">
        <v>1.0</v>
      </c>
      <c r="P243" s="33" t="s">
        <v>64</v>
      </c>
      <c r="Q243" s="26" t="s">
        <v>55</v>
      </c>
      <c r="R243" s="61" t="s">
        <v>238</v>
      </c>
      <c r="S243" s="81" t="s">
        <v>5085</v>
      </c>
      <c r="T243" s="23"/>
      <c r="U243" s="23"/>
      <c r="V243" s="23"/>
      <c r="W243" s="23"/>
      <c r="X243" s="23"/>
      <c r="Y243" s="23"/>
      <c r="Z243" s="23"/>
      <c r="AA243" s="23"/>
      <c r="AB243" s="27"/>
      <c r="AC243" s="23"/>
      <c r="AD243" s="23"/>
      <c r="AE243" s="23"/>
      <c r="AF243" s="23"/>
      <c r="AG243" s="23"/>
      <c r="AH243" s="23"/>
      <c r="AI243" s="23"/>
      <c r="AJ243" s="29">
        <v>1.0</v>
      </c>
      <c r="AK243" s="23"/>
      <c r="AL243" s="23"/>
      <c r="AM243" s="28">
        <v>0.0</v>
      </c>
      <c r="AN243" s="28">
        <v>443.5</v>
      </c>
      <c r="AO243" s="27"/>
      <c r="AP243" s="27"/>
      <c r="AQ243" s="27"/>
      <c r="AR243" s="27"/>
      <c r="AS243" s="23"/>
      <c r="AT243" s="23"/>
      <c r="AU243" s="23"/>
      <c r="AV243" s="39" t="s">
        <v>71</v>
      </c>
      <c r="AW243" s="23"/>
    </row>
    <row r="244" ht="15.75" customHeight="1">
      <c r="A244" s="18">
        <v>8.0</v>
      </c>
      <c r="B244" s="19">
        <v>3.0</v>
      </c>
      <c r="C244" s="19">
        <v>281.0</v>
      </c>
      <c r="D244" s="23"/>
      <c r="E244" s="18">
        <v>43.0</v>
      </c>
      <c r="F244" s="30" t="s">
        <v>826</v>
      </c>
      <c r="G244" s="21" t="s">
        <v>827</v>
      </c>
      <c r="H244" s="21" t="s">
        <v>827</v>
      </c>
      <c r="I244" s="78" t="s">
        <v>828</v>
      </c>
      <c r="J244" s="23"/>
      <c r="K244" s="22" t="s">
        <v>823</v>
      </c>
      <c r="L244" s="20" t="s">
        <v>123</v>
      </c>
      <c r="M244" s="32" t="s">
        <v>63</v>
      </c>
      <c r="N244" s="19">
        <v>2016.0</v>
      </c>
      <c r="O244" s="19">
        <v>3.0</v>
      </c>
      <c r="P244" s="25" t="s">
        <v>54</v>
      </c>
      <c r="Q244" s="34" t="s">
        <v>65</v>
      </c>
      <c r="R244" s="61" t="s">
        <v>238</v>
      </c>
      <c r="S244" s="36" t="s">
        <v>829</v>
      </c>
      <c r="T244" s="23"/>
      <c r="U244" s="23"/>
      <c r="V244" s="23"/>
      <c r="W244" s="23"/>
      <c r="X244" s="23"/>
      <c r="Y244" s="23"/>
      <c r="Z244" s="23"/>
      <c r="AA244" s="23"/>
      <c r="AB244" s="27"/>
      <c r="AC244" s="23"/>
      <c r="AD244" s="23"/>
      <c r="AE244" s="23"/>
      <c r="AF244" s="23"/>
      <c r="AG244" s="23"/>
      <c r="AH244" s="23"/>
      <c r="AI244" s="23"/>
      <c r="AJ244" s="29">
        <v>1.0</v>
      </c>
      <c r="AK244" s="23"/>
      <c r="AL244" s="23"/>
      <c r="AM244" s="28">
        <v>100.0</v>
      </c>
      <c r="AN244" s="38" t="s">
        <v>830</v>
      </c>
      <c r="AO244" s="27"/>
      <c r="AP244" s="27"/>
      <c r="AQ244" s="27"/>
      <c r="AR244" s="27"/>
      <c r="AS244" s="23"/>
      <c r="AT244" s="23"/>
      <c r="AU244" s="23"/>
      <c r="AV244" s="39" t="s">
        <v>71</v>
      </c>
      <c r="AW244" s="23"/>
    </row>
    <row r="245" ht="15.75" customHeight="1">
      <c r="A245" s="18">
        <v>9.0</v>
      </c>
      <c r="B245" s="19">
        <v>3.0</v>
      </c>
      <c r="C245" s="19">
        <v>282.0</v>
      </c>
      <c r="D245" s="2" t="s">
        <v>831</v>
      </c>
      <c r="E245" s="18">
        <v>44.0</v>
      </c>
      <c r="F245" s="20" t="s">
        <v>832</v>
      </c>
      <c r="G245" s="21" t="s">
        <v>833</v>
      </c>
      <c r="H245" s="21" t="s">
        <v>833</v>
      </c>
      <c r="I245" s="78" t="s">
        <v>834</v>
      </c>
      <c r="J245" s="23"/>
      <c r="K245" s="20" t="s">
        <v>835</v>
      </c>
      <c r="L245" s="20" t="s">
        <v>836</v>
      </c>
      <c r="M245" s="40" t="s">
        <v>84</v>
      </c>
      <c r="N245" s="19">
        <v>2023.0</v>
      </c>
      <c r="O245" s="19">
        <v>3.0</v>
      </c>
      <c r="P245" s="25" t="s">
        <v>54</v>
      </c>
      <c r="Q245" s="34" t="s">
        <v>65</v>
      </c>
      <c r="R245" s="35" t="s">
        <v>66</v>
      </c>
      <c r="S245" s="36" t="s">
        <v>85</v>
      </c>
      <c r="T245" s="23"/>
      <c r="U245" s="23"/>
      <c r="V245" s="23"/>
      <c r="W245" s="23"/>
      <c r="X245" s="23"/>
      <c r="Y245" s="23"/>
      <c r="Z245" s="23"/>
      <c r="AA245" s="23"/>
      <c r="AB245" s="27"/>
      <c r="AC245" s="23"/>
      <c r="AD245" s="23"/>
      <c r="AE245" s="28">
        <v>0.0</v>
      </c>
      <c r="AF245" s="28">
        <v>7.0</v>
      </c>
      <c r="AG245" s="23"/>
      <c r="AH245" s="23"/>
      <c r="AI245" s="23"/>
      <c r="AJ245" s="29">
        <v>1.0</v>
      </c>
      <c r="AK245" s="23"/>
      <c r="AL245" s="23"/>
      <c r="AM245" s="23"/>
      <c r="AN245" s="23"/>
      <c r="AO245" s="27"/>
      <c r="AP245" s="27"/>
      <c r="AQ245" s="27"/>
      <c r="AR245" s="27"/>
      <c r="AS245" s="29">
        <v>71.0</v>
      </c>
      <c r="AT245" s="23"/>
      <c r="AU245" s="23"/>
      <c r="AV245" s="51" t="s">
        <v>837</v>
      </c>
      <c r="AW245" s="23"/>
    </row>
    <row r="246" ht="15.75" customHeight="1">
      <c r="A246" s="29">
        <v>10.0</v>
      </c>
      <c r="B246" s="19">
        <v>3.0</v>
      </c>
      <c r="C246" s="19">
        <v>290.0</v>
      </c>
      <c r="D246" s="2" t="s">
        <v>838</v>
      </c>
      <c r="E246" s="41">
        <v>52.0</v>
      </c>
      <c r="F246" s="22" t="s">
        <v>839</v>
      </c>
      <c r="G246" s="44" t="s">
        <v>840</v>
      </c>
      <c r="H246" s="44" t="s">
        <v>840</v>
      </c>
      <c r="I246" s="78" t="s">
        <v>841</v>
      </c>
      <c r="J246" s="23"/>
      <c r="K246" s="20" t="s">
        <v>835</v>
      </c>
      <c r="L246" s="39" t="s">
        <v>232</v>
      </c>
      <c r="M246" s="57" t="s">
        <v>84</v>
      </c>
      <c r="N246" s="29">
        <v>2022.0</v>
      </c>
      <c r="O246" s="29">
        <v>2.0</v>
      </c>
      <c r="P246" s="25" t="s">
        <v>54</v>
      </c>
      <c r="Q246" s="48" t="s">
        <v>65</v>
      </c>
      <c r="R246" s="55" t="s">
        <v>66</v>
      </c>
      <c r="S246" s="37" t="s">
        <v>233</v>
      </c>
      <c r="T246" s="23"/>
      <c r="U246" s="87">
        <v>0.00324</v>
      </c>
      <c r="V246" s="58">
        <v>0.550146652</v>
      </c>
      <c r="W246" s="87">
        <v>0.00133</v>
      </c>
      <c r="X246" s="58">
        <v>0.007760057</v>
      </c>
      <c r="Y246" s="88">
        <v>6.54E-10</v>
      </c>
      <c r="Z246" s="88">
        <v>1.04E-11</v>
      </c>
      <c r="AA246" s="59">
        <v>0.003047</v>
      </c>
      <c r="AB246" s="27"/>
      <c r="AC246" s="23"/>
      <c r="AD246" s="23"/>
      <c r="AE246" s="28">
        <v>0.0</v>
      </c>
      <c r="AF246" s="28">
        <v>0.0</v>
      </c>
      <c r="AG246" s="23"/>
      <c r="AH246" s="23"/>
      <c r="AI246" s="23"/>
      <c r="AJ246" s="29">
        <v>1.0</v>
      </c>
      <c r="AK246" s="23"/>
      <c r="AL246" s="23"/>
      <c r="AM246" s="23"/>
      <c r="AN246" s="23"/>
      <c r="AO246" s="27"/>
      <c r="AP246" s="27"/>
      <c r="AQ246" s="27"/>
      <c r="AR246" s="27"/>
      <c r="AS246" s="22" t="s">
        <v>210</v>
      </c>
      <c r="AT246" s="23"/>
      <c r="AU246" s="23"/>
      <c r="AV246" s="51" t="s">
        <v>221</v>
      </c>
      <c r="AW246" s="23"/>
    </row>
    <row r="247" ht="15.75" customHeight="1">
      <c r="A247" s="18">
        <v>10.0</v>
      </c>
      <c r="B247" s="19">
        <v>3.0</v>
      </c>
      <c r="C247" s="19">
        <v>291.0</v>
      </c>
      <c r="D247" s="23"/>
      <c r="E247" s="18">
        <v>52.0</v>
      </c>
      <c r="F247" s="30" t="s">
        <v>842</v>
      </c>
      <c r="G247" s="21" t="s">
        <v>843</v>
      </c>
      <c r="H247" s="21" t="s">
        <v>843</v>
      </c>
      <c r="I247" s="78" t="s">
        <v>844</v>
      </c>
      <c r="J247" s="23"/>
      <c r="K247" s="20" t="s">
        <v>835</v>
      </c>
      <c r="L247" s="20" t="s">
        <v>836</v>
      </c>
      <c r="M247" s="40" t="s">
        <v>84</v>
      </c>
      <c r="N247" s="19">
        <v>2023.0</v>
      </c>
      <c r="O247" s="19">
        <v>3.0</v>
      </c>
      <c r="P247" s="25" t="s">
        <v>54</v>
      </c>
      <c r="Q247" s="34" t="s">
        <v>65</v>
      </c>
      <c r="R247" s="35" t="s">
        <v>66</v>
      </c>
      <c r="S247" s="36" t="s">
        <v>85</v>
      </c>
      <c r="T247" s="23"/>
      <c r="U247" s="23"/>
      <c r="V247" s="23"/>
      <c r="W247" s="23"/>
      <c r="X247" s="23"/>
      <c r="Y247" s="23"/>
      <c r="Z247" s="23"/>
      <c r="AA247" s="23"/>
      <c r="AB247" s="27"/>
      <c r="AC247" s="23"/>
      <c r="AD247" s="23"/>
      <c r="AE247" s="23"/>
      <c r="AF247" s="23"/>
      <c r="AG247" s="23"/>
      <c r="AH247" s="23"/>
      <c r="AI247" s="23"/>
      <c r="AJ247" s="29">
        <v>1.0</v>
      </c>
      <c r="AK247" s="23"/>
      <c r="AL247" s="23"/>
      <c r="AM247" s="23"/>
      <c r="AN247" s="23"/>
      <c r="AO247" s="27"/>
      <c r="AP247" s="27"/>
      <c r="AQ247" s="27"/>
      <c r="AR247" s="27"/>
      <c r="AS247" s="23"/>
      <c r="AT247" s="23"/>
      <c r="AU247" s="23"/>
      <c r="AV247" s="39" t="s">
        <v>71</v>
      </c>
      <c r="AW247" s="23"/>
    </row>
    <row r="248" ht="15.75" customHeight="1">
      <c r="A248" s="18">
        <v>10.0</v>
      </c>
      <c r="B248" s="19">
        <v>3.0</v>
      </c>
      <c r="C248" s="19">
        <v>292.0</v>
      </c>
      <c r="D248" s="23"/>
      <c r="E248" s="18">
        <v>52.0</v>
      </c>
      <c r="F248" s="30" t="s">
        <v>845</v>
      </c>
      <c r="G248" s="21" t="s">
        <v>846</v>
      </c>
      <c r="H248" s="21" t="s">
        <v>846</v>
      </c>
      <c r="I248" s="78" t="s">
        <v>847</v>
      </c>
      <c r="J248" s="23"/>
      <c r="K248" s="20" t="s">
        <v>835</v>
      </c>
      <c r="L248" s="20" t="s">
        <v>83</v>
      </c>
      <c r="M248" s="40" t="s">
        <v>84</v>
      </c>
      <c r="N248" s="19">
        <v>2023.0</v>
      </c>
      <c r="O248" s="19">
        <v>3.0</v>
      </c>
      <c r="P248" s="25" t="s">
        <v>54</v>
      </c>
      <c r="Q248" s="34" t="s">
        <v>65</v>
      </c>
      <c r="R248" s="35" t="s">
        <v>66</v>
      </c>
      <c r="S248" s="36" t="s">
        <v>85</v>
      </c>
      <c r="T248" s="23"/>
      <c r="U248" s="23"/>
      <c r="V248" s="23"/>
      <c r="W248" s="23"/>
      <c r="X248" s="23"/>
      <c r="Y248" s="23"/>
      <c r="Z248" s="23"/>
      <c r="AA248" s="23"/>
      <c r="AB248" s="27"/>
      <c r="AC248" s="23"/>
      <c r="AD248" s="23"/>
      <c r="AE248" s="23"/>
      <c r="AF248" s="23"/>
      <c r="AG248" s="23"/>
      <c r="AH248" s="23"/>
      <c r="AI248" s="23"/>
      <c r="AJ248" s="29">
        <v>1.0</v>
      </c>
      <c r="AK248" s="23"/>
      <c r="AL248" s="23"/>
      <c r="AM248" s="23"/>
      <c r="AN248" s="23"/>
      <c r="AO248" s="27"/>
      <c r="AP248" s="27"/>
      <c r="AQ248" s="27"/>
      <c r="AR248" s="27"/>
      <c r="AS248" s="23"/>
      <c r="AT248" s="23"/>
      <c r="AU248" s="23"/>
      <c r="AV248" s="39" t="s">
        <v>71</v>
      </c>
      <c r="AW248" s="23"/>
    </row>
    <row r="249" ht="15.75" customHeight="1">
      <c r="A249" s="18">
        <v>10.0</v>
      </c>
      <c r="B249" s="19">
        <v>2.0</v>
      </c>
      <c r="C249" s="19">
        <v>293.0</v>
      </c>
      <c r="D249" s="23"/>
      <c r="E249" s="18">
        <v>52.0</v>
      </c>
      <c r="F249" s="30" t="s">
        <v>848</v>
      </c>
      <c r="G249" s="21" t="s">
        <v>849</v>
      </c>
      <c r="H249" s="21" t="s">
        <v>849</v>
      </c>
      <c r="I249" s="78" t="s">
        <v>850</v>
      </c>
      <c r="J249" s="23"/>
      <c r="K249" s="20" t="s">
        <v>835</v>
      </c>
      <c r="L249" s="20" t="s">
        <v>83</v>
      </c>
      <c r="M249" s="40" t="s">
        <v>84</v>
      </c>
      <c r="N249" s="19">
        <v>2023.0</v>
      </c>
      <c r="O249" s="19">
        <v>3.0</v>
      </c>
      <c r="P249" s="26" t="s">
        <v>77</v>
      </c>
      <c r="Q249" s="34" t="s">
        <v>65</v>
      </c>
      <c r="R249" s="35" t="s">
        <v>66</v>
      </c>
      <c r="S249" s="36" t="s">
        <v>85</v>
      </c>
      <c r="T249" s="23"/>
      <c r="U249" s="23"/>
      <c r="V249" s="23"/>
      <c r="W249" s="23"/>
      <c r="X249" s="23"/>
      <c r="Y249" s="23"/>
      <c r="Z249" s="23"/>
      <c r="AA249" s="23"/>
      <c r="AB249" s="27"/>
      <c r="AC249" s="23"/>
      <c r="AD249" s="23"/>
      <c r="AE249" s="23"/>
      <c r="AF249" s="23"/>
      <c r="AG249" s="23"/>
      <c r="AH249" s="23"/>
      <c r="AI249" s="23"/>
      <c r="AJ249" s="29">
        <v>1.0</v>
      </c>
      <c r="AK249" s="23"/>
      <c r="AL249" s="23"/>
      <c r="AM249" s="23"/>
      <c r="AN249" s="23"/>
      <c r="AO249" s="27"/>
      <c r="AP249" s="27"/>
      <c r="AQ249" s="27"/>
      <c r="AR249" s="27"/>
      <c r="AS249" s="23"/>
      <c r="AT249" s="23"/>
      <c r="AU249" s="23"/>
      <c r="AV249" s="39" t="s">
        <v>71</v>
      </c>
      <c r="AW249" s="23"/>
    </row>
    <row r="250" ht="15.75" customHeight="1">
      <c r="A250" s="29">
        <v>11.0</v>
      </c>
      <c r="B250" s="19">
        <v>3.0</v>
      </c>
      <c r="C250" s="19">
        <v>300.0</v>
      </c>
      <c r="D250" s="2" t="s">
        <v>851</v>
      </c>
      <c r="E250" s="89">
        <v>56.0</v>
      </c>
      <c r="F250" s="90" t="s">
        <v>852</v>
      </c>
      <c r="G250" s="68" t="s">
        <v>853</v>
      </c>
      <c r="H250" s="79" t="s">
        <v>854</v>
      </c>
      <c r="I250" s="22" t="s">
        <v>852</v>
      </c>
      <c r="J250" s="70"/>
      <c r="K250" s="70"/>
      <c r="L250" s="91" t="s">
        <v>118</v>
      </c>
      <c r="M250" s="47"/>
      <c r="N250" s="70"/>
      <c r="O250" s="92">
        <v>2.0</v>
      </c>
      <c r="P250" s="93" t="s">
        <v>54</v>
      </c>
      <c r="Q250" s="94" t="s">
        <v>65</v>
      </c>
      <c r="R250" s="60" t="s">
        <v>238</v>
      </c>
      <c r="S250" s="23"/>
      <c r="T250" s="23"/>
      <c r="U250" s="28">
        <v>0.493911</v>
      </c>
      <c r="V250" s="28">
        <v>4.164663</v>
      </c>
      <c r="W250" s="28">
        <v>0.169088</v>
      </c>
      <c r="X250" s="28">
        <v>2.82439</v>
      </c>
      <c r="Y250" s="28">
        <v>0.246955</v>
      </c>
      <c r="Z250" s="28">
        <v>0.084544</v>
      </c>
      <c r="AA250" s="28">
        <v>1.412195</v>
      </c>
      <c r="AB250" s="27"/>
      <c r="AC250" s="23"/>
      <c r="AD250" s="23"/>
      <c r="AE250" s="28">
        <v>0.0</v>
      </c>
      <c r="AF250" s="38" t="s">
        <v>855</v>
      </c>
      <c r="AG250" s="23"/>
      <c r="AH250" s="23"/>
      <c r="AI250" s="23"/>
      <c r="AJ250" s="29">
        <v>1.0</v>
      </c>
      <c r="AK250" s="23"/>
      <c r="AL250" s="23"/>
      <c r="AM250" s="23"/>
      <c r="AN250" s="23"/>
      <c r="AO250" s="27"/>
      <c r="AP250" s="27"/>
      <c r="AQ250" s="27"/>
      <c r="AR250" s="27"/>
      <c r="AS250" s="70"/>
      <c r="AT250" s="70"/>
      <c r="AU250" s="70"/>
      <c r="AV250" s="95" t="s">
        <v>856</v>
      </c>
      <c r="AW250" s="70"/>
    </row>
    <row r="251" ht="15.75" customHeight="1">
      <c r="A251" s="29">
        <v>11.0</v>
      </c>
      <c r="B251" s="19">
        <v>3.0</v>
      </c>
      <c r="C251" s="19">
        <v>301.0</v>
      </c>
      <c r="D251" s="23"/>
      <c r="E251" s="41">
        <v>56.0</v>
      </c>
      <c r="F251" s="22" t="s">
        <v>857</v>
      </c>
      <c r="G251" s="44" t="s">
        <v>858</v>
      </c>
      <c r="H251" s="44" t="s">
        <v>859</v>
      </c>
      <c r="I251" s="78" t="s">
        <v>860</v>
      </c>
      <c r="J251" s="23"/>
      <c r="K251" s="20" t="s">
        <v>861</v>
      </c>
      <c r="L251" s="39" t="s">
        <v>232</v>
      </c>
      <c r="M251" s="57" t="s">
        <v>84</v>
      </c>
      <c r="N251" s="29">
        <v>2022.0</v>
      </c>
      <c r="O251" s="29">
        <v>2.0</v>
      </c>
      <c r="P251" s="25" t="s">
        <v>54</v>
      </c>
      <c r="Q251" s="48" t="s">
        <v>65</v>
      </c>
      <c r="R251" s="55" t="s">
        <v>66</v>
      </c>
      <c r="S251" s="37" t="s">
        <v>233</v>
      </c>
      <c r="T251" s="23"/>
      <c r="U251" s="58">
        <v>0.073676283</v>
      </c>
      <c r="V251" s="58">
        <v>0.481271089</v>
      </c>
      <c r="W251" s="58">
        <v>0.034693155</v>
      </c>
      <c r="X251" s="58">
        <v>0.154018636</v>
      </c>
      <c r="Y251" s="59">
        <v>0.040968</v>
      </c>
      <c r="Z251" s="59">
        <v>0.015567</v>
      </c>
      <c r="AA251" s="59">
        <v>0.100777</v>
      </c>
      <c r="AB251" s="27"/>
      <c r="AC251" s="23"/>
      <c r="AD251" s="23"/>
      <c r="AE251" s="23"/>
      <c r="AF251" s="23"/>
      <c r="AG251" s="37" t="s">
        <v>196</v>
      </c>
      <c r="AH251" s="23"/>
      <c r="AI251" s="23"/>
      <c r="AJ251" s="29">
        <v>1.0</v>
      </c>
      <c r="AK251" s="23"/>
      <c r="AL251" s="23"/>
      <c r="AM251" s="23"/>
      <c r="AN251" s="23"/>
      <c r="AO251" s="27"/>
      <c r="AP251" s="27"/>
      <c r="AQ251" s="27"/>
      <c r="AR251" s="27"/>
      <c r="AS251" s="22" t="s">
        <v>251</v>
      </c>
      <c r="AT251" s="23"/>
      <c r="AU251" s="23"/>
      <c r="AV251" s="23"/>
      <c r="AW251" s="23"/>
    </row>
    <row r="252" ht="15.75" customHeight="1">
      <c r="A252" s="18">
        <v>12.0</v>
      </c>
      <c r="B252" s="19">
        <v>1.0</v>
      </c>
      <c r="C252" s="19">
        <v>310.0</v>
      </c>
      <c r="D252" s="2" t="s">
        <v>862</v>
      </c>
      <c r="E252" s="18">
        <v>45.0</v>
      </c>
      <c r="F252" s="67" t="s">
        <v>863</v>
      </c>
      <c r="G252" s="71" t="s">
        <v>864</v>
      </c>
      <c r="H252" s="96" t="s">
        <v>865</v>
      </c>
      <c r="I252" s="78" t="s">
        <v>866</v>
      </c>
      <c r="J252" s="23"/>
      <c r="K252" s="23"/>
      <c r="L252" s="20" t="s">
        <v>867</v>
      </c>
      <c r="M252" s="80" t="s">
        <v>399</v>
      </c>
      <c r="N252" s="19">
        <v>2022.0</v>
      </c>
      <c r="O252" s="19">
        <v>1.0</v>
      </c>
      <c r="P252" s="33" t="s">
        <v>64</v>
      </c>
      <c r="Q252" s="26" t="s">
        <v>55</v>
      </c>
      <c r="R252" s="49" t="s">
        <v>56</v>
      </c>
      <c r="S252" s="81" t="s">
        <v>5086</v>
      </c>
      <c r="T252" s="23"/>
      <c r="U252" s="23"/>
      <c r="V252" s="23"/>
      <c r="W252" s="23"/>
      <c r="X252" s="23"/>
      <c r="Y252" s="23"/>
      <c r="Z252" s="23"/>
      <c r="AA252" s="23"/>
      <c r="AB252" s="27"/>
      <c r="AC252" s="28">
        <v>0.0</v>
      </c>
      <c r="AD252" s="38" t="s">
        <v>869</v>
      </c>
      <c r="AE252" s="38" t="s">
        <v>870</v>
      </c>
      <c r="AF252" s="38" t="s">
        <v>871</v>
      </c>
      <c r="AG252" s="23"/>
      <c r="AH252" s="23"/>
      <c r="AI252" s="23"/>
      <c r="AJ252" s="37" t="s">
        <v>68</v>
      </c>
      <c r="AK252" s="23"/>
      <c r="AL252" s="23"/>
      <c r="AM252" s="23"/>
      <c r="AN252" s="23"/>
      <c r="AO252" s="27"/>
      <c r="AP252" s="27"/>
      <c r="AQ252" s="27"/>
      <c r="AR252" s="27"/>
      <c r="AS252" s="39" t="s">
        <v>210</v>
      </c>
      <c r="AT252" s="23"/>
      <c r="AU252" s="23"/>
      <c r="AV252" s="51" t="s">
        <v>872</v>
      </c>
      <c r="AW252" s="23"/>
    </row>
    <row r="253" ht="15.75" customHeight="1">
      <c r="A253" s="18">
        <v>12.0</v>
      </c>
      <c r="B253" s="19">
        <v>2.0</v>
      </c>
      <c r="C253" s="19">
        <v>311.0</v>
      </c>
      <c r="D253" s="23"/>
      <c r="E253" s="18">
        <v>45.0</v>
      </c>
      <c r="F253" s="20" t="s">
        <v>873</v>
      </c>
      <c r="G253" s="21" t="s">
        <v>874</v>
      </c>
      <c r="H253" s="21" t="s">
        <v>874</v>
      </c>
      <c r="I253" s="78" t="s">
        <v>875</v>
      </c>
      <c r="J253" s="23"/>
      <c r="K253" s="23"/>
      <c r="L253" s="20" t="s">
        <v>74</v>
      </c>
      <c r="M253" s="32" t="s">
        <v>63</v>
      </c>
      <c r="N253" s="19">
        <v>2021.0</v>
      </c>
      <c r="O253" s="19">
        <v>1.0</v>
      </c>
      <c r="P253" s="26" t="s">
        <v>77</v>
      </c>
      <c r="Q253" s="26" t="s">
        <v>55</v>
      </c>
      <c r="R253" s="25" t="s">
        <v>56</v>
      </c>
      <c r="S253" s="45" t="s">
        <v>202</v>
      </c>
      <c r="T253" s="45" t="s">
        <v>147</v>
      </c>
      <c r="U253" s="23"/>
      <c r="V253" s="23"/>
      <c r="W253" s="23"/>
      <c r="X253" s="23"/>
      <c r="Y253" s="23"/>
      <c r="Z253" s="23"/>
      <c r="AA253" s="23"/>
      <c r="AB253" s="27"/>
      <c r="AC253" s="28">
        <v>0.0</v>
      </c>
      <c r="AD253" s="38" t="s">
        <v>876</v>
      </c>
      <c r="AE253" s="38" t="s">
        <v>870</v>
      </c>
      <c r="AF253" s="38" t="s">
        <v>871</v>
      </c>
      <c r="AG253" s="23"/>
      <c r="AH253" s="39" t="s">
        <v>147</v>
      </c>
      <c r="AI253" s="23"/>
      <c r="AJ253" s="29">
        <v>1.0</v>
      </c>
      <c r="AK253" s="23"/>
      <c r="AL253" s="23"/>
      <c r="AM253" s="23"/>
      <c r="AN253" s="23"/>
      <c r="AO253" s="27"/>
      <c r="AP253" s="27"/>
      <c r="AQ253" s="27"/>
      <c r="AR253" s="27"/>
      <c r="AS253" s="39" t="s">
        <v>210</v>
      </c>
      <c r="AT253" s="23"/>
      <c r="AU253" s="23"/>
      <c r="AV253" s="51" t="s">
        <v>872</v>
      </c>
      <c r="AW253" s="23"/>
    </row>
    <row r="254" ht="15.75" customHeight="1">
      <c r="A254" s="18">
        <v>12.0</v>
      </c>
      <c r="B254" s="19">
        <v>3.0</v>
      </c>
      <c r="C254" s="19">
        <v>312.0</v>
      </c>
      <c r="D254" s="23"/>
      <c r="E254" s="18">
        <v>45.0</v>
      </c>
      <c r="F254" s="20" t="s">
        <v>873</v>
      </c>
      <c r="G254" s="21" t="s">
        <v>874</v>
      </c>
      <c r="H254" s="21" t="s">
        <v>874</v>
      </c>
      <c r="I254" s="78" t="s">
        <v>877</v>
      </c>
      <c r="J254" s="23"/>
      <c r="K254" s="23"/>
      <c r="L254" s="20" t="s">
        <v>793</v>
      </c>
      <c r="M254" s="32" t="s">
        <v>63</v>
      </c>
      <c r="N254" s="19">
        <v>2020.0</v>
      </c>
      <c r="O254" s="19">
        <v>3.0</v>
      </c>
      <c r="P254" s="25" t="s">
        <v>54</v>
      </c>
      <c r="Q254" s="34" t="s">
        <v>65</v>
      </c>
      <c r="R254" s="25" t="s">
        <v>56</v>
      </c>
      <c r="S254" s="81" t="s">
        <v>5087</v>
      </c>
      <c r="T254" s="45" t="s">
        <v>147</v>
      </c>
      <c r="U254" s="23"/>
      <c r="V254" s="23"/>
      <c r="W254" s="23"/>
      <c r="X254" s="23"/>
      <c r="Y254" s="23"/>
      <c r="Z254" s="23"/>
      <c r="AA254" s="23"/>
      <c r="AB254" s="27"/>
      <c r="AC254" s="54" t="s">
        <v>870</v>
      </c>
      <c r="AD254" s="38" t="s">
        <v>879</v>
      </c>
      <c r="AE254" s="38" t="s">
        <v>870</v>
      </c>
      <c r="AF254" s="38" t="s">
        <v>871</v>
      </c>
      <c r="AG254" s="23"/>
      <c r="AH254" s="39" t="s">
        <v>147</v>
      </c>
      <c r="AI254" s="23"/>
      <c r="AJ254" s="37" t="s">
        <v>68</v>
      </c>
      <c r="AK254" s="23"/>
      <c r="AL254" s="23"/>
      <c r="AM254" s="23"/>
      <c r="AN254" s="23"/>
      <c r="AO254" s="27"/>
      <c r="AP254" s="27"/>
      <c r="AQ254" s="27"/>
      <c r="AR254" s="27"/>
      <c r="AS254" s="39" t="s">
        <v>210</v>
      </c>
      <c r="AT254" s="23"/>
      <c r="AU254" s="23"/>
      <c r="AV254" s="51" t="s">
        <v>872</v>
      </c>
      <c r="AW254" s="23"/>
    </row>
    <row r="255" ht="15.75" customHeight="1">
      <c r="A255" s="18">
        <v>12.0</v>
      </c>
      <c r="B255" s="19">
        <v>2.0</v>
      </c>
      <c r="C255" s="19">
        <v>313.0</v>
      </c>
      <c r="D255" s="23"/>
      <c r="E255" s="18">
        <v>45.0</v>
      </c>
      <c r="F255" s="20" t="s">
        <v>873</v>
      </c>
      <c r="G255" s="21" t="s">
        <v>874</v>
      </c>
      <c r="H255" s="21" t="s">
        <v>874</v>
      </c>
      <c r="I255" s="78" t="s">
        <v>880</v>
      </c>
      <c r="J255" s="23"/>
      <c r="K255" s="23"/>
      <c r="L255" s="20" t="s">
        <v>881</v>
      </c>
      <c r="M255" s="32" t="s">
        <v>63</v>
      </c>
      <c r="N255" s="19">
        <v>2021.0</v>
      </c>
      <c r="O255" s="19">
        <v>3.0</v>
      </c>
      <c r="P255" s="26" t="s">
        <v>77</v>
      </c>
      <c r="Q255" s="34" t="s">
        <v>65</v>
      </c>
      <c r="R255" s="25" t="s">
        <v>56</v>
      </c>
      <c r="S255" s="45" t="s">
        <v>882</v>
      </c>
      <c r="T255" s="45" t="s">
        <v>147</v>
      </c>
      <c r="U255" s="23"/>
      <c r="V255" s="23"/>
      <c r="W255" s="23"/>
      <c r="X255" s="23"/>
      <c r="Y255" s="23"/>
      <c r="Z255" s="23"/>
      <c r="AA255" s="23"/>
      <c r="AB255" s="27"/>
      <c r="AC255" s="54" t="s">
        <v>870</v>
      </c>
      <c r="AD255" s="38" t="s">
        <v>879</v>
      </c>
      <c r="AE255" s="38" t="s">
        <v>870</v>
      </c>
      <c r="AF255" s="38" t="s">
        <v>871</v>
      </c>
      <c r="AG255" s="23"/>
      <c r="AH255" s="39" t="s">
        <v>147</v>
      </c>
      <c r="AI255" s="23"/>
      <c r="AJ255" s="37" t="s">
        <v>68</v>
      </c>
      <c r="AK255" s="23"/>
      <c r="AL255" s="23"/>
      <c r="AM255" s="23"/>
      <c r="AN255" s="23"/>
      <c r="AO255" s="27"/>
      <c r="AP255" s="27"/>
      <c r="AQ255" s="27"/>
      <c r="AR255" s="27"/>
      <c r="AS255" s="39" t="s">
        <v>210</v>
      </c>
      <c r="AT255" s="23"/>
      <c r="AU255" s="23"/>
      <c r="AV255" s="51" t="s">
        <v>872</v>
      </c>
      <c r="AW255" s="23"/>
    </row>
    <row r="256" ht="15.75" customHeight="1">
      <c r="A256" s="18">
        <v>12.0</v>
      </c>
      <c r="B256" s="19">
        <v>1.0</v>
      </c>
      <c r="C256" s="19">
        <v>314.0</v>
      </c>
      <c r="D256" s="23"/>
      <c r="E256" s="18">
        <v>45.0</v>
      </c>
      <c r="F256" s="67" t="s">
        <v>883</v>
      </c>
      <c r="G256" s="71" t="s">
        <v>884</v>
      </c>
      <c r="H256" s="96" t="s">
        <v>885</v>
      </c>
      <c r="I256" s="78" t="s">
        <v>886</v>
      </c>
      <c r="J256" s="23"/>
      <c r="K256" s="23"/>
      <c r="L256" s="20" t="s">
        <v>867</v>
      </c>
      <c r="M256" s="80" t="s">
        <v>399</v>
      </c>
      <c r="N256" s="19">
        <v>2019.0</v>
      </c>
      <c r="O256" s="19">
        <v>1.0</v>
      </c>
      <c r="P256" s="33" t="s">
        <v>64</v>
      </c>
      <c r="Q256" s="26" t="s">
        <v>55</v>
      </c>
      <c r="R256" s="49" t="s">
        <v>56</v>
      </c>
      <c r="S256" s="81" t="s">
        <v>5088</v>
      </c>
      <c r="T256" s="23"/>
      <c r="U256" s="23"/>
      <c r="V256" s="23"/>
      <c r="W256" s="23"/>
      <c r="X256" s="23"/>
      <c r="Y256" s="23"/>
      <c r="Z256" s="23"/>
      <c r="AA256" s="23"/>
      <c r="AB256" s="27"/>
      <c r="AC256" s="28">
        <v>0.0</v>
      </c>
      <c r="AD256" s="28">
        <v>851.5</v>
      </c>
      <c r="AE256" s="28">
        <v>0.0</v>
      </c>
      <c r="AF256" s="38" t="s">
        <v>888</v>
      </c>
      <c r="AG256" s="23"/>
      <c r="AH256" s="23"/>
      <c r="AI256" s="23"/>
      <c r="AJ256" s="29">
        <v>1.0</v>
      </c>
      <c r="AK256" s="23"/>
      <c r="AL256" s="23"/>
      <c r="AM256" s="23"/>
      <c r="AN256" s="23"/>
      <c r="AO256" s="27"/>
      <c r="AP256" s="27"/>
      <c r="AQ256" s="27"/>
      <c r="AR256" s="27"/>
      <c r="AS256" s="22" t="s">
        <v>889</v>
      </c>
      <c r="AT256" s="23"/>
      <c r="AU256" s="23"/>
      <c r="AV256" s="23"/>
      <c r="AW256" s="23"/>
    </row>
    <row r="257" ht="15.75" customHeight="1">
      <c r="A257" s="18">
        <v>12.0</v>
      </c>
      <c r="B257" s="19">
        <v>1.0</v>
      </c>
      <c r="C257" s="19">
        <v>315.0</v>
      </c>
      <c r="D257" s="23"/>
      <c r="E257" s="18">
        <v>45.0</v>
      </c>
      <c r="F257" s="20" t="s">
        <v>883</v>
      </c>
      <c r="G257" s="21" t="s">
        <v>884</v>
      </c>
      <c r="H257" s="96" t="s">
        <v>885</v>
      </c>
      <c r="I257" s="78" t="s">
        <v>890</v>
      </c>
      <c r="J257" s="23"/>
      <c r="K257" s="23"/>
      <c r="L257" s="20" t="s">
        <v>687</v>
      </c>
      <c r="M257" s="80" t="s">
        <v>399</v>
      </c>
      <c r="N257" s="19">
        <v>2019.0</v>
      </c>
      <c r="O257" s="19">
        <v>1.0</v>
      </c>
      <c r="P257" s="33" t="s">
        <v>64</v>
      </c>
      <c r="Q257" s="42" t="s">
        <v>93</v>
      </c>
      <c r="R257" s="49" t="s">
        <v>56</v>
      </c>
      <c r="S257" s="52" t="s">
        <v>5089</v>
      </c>
      <c r="T257" s="23"/>
      <c r="U257" s="23"/>
      <c r="V257" s="23"/>
      <c r="W257" s="23"/>
      <c r="X257" s="23"/>
      <c r="Y257" s="23"/>
      <c r="Z257" s="23"/>
      <c r="AA257" s="23"/>
      <c r="AB257" s="27"/>
      <c r="AC257" s="23"/>
      <c r="AD257" s="23"/>
      <c r="AE257" s="23"/>
      <c r="AF257" s="23"/>
      <c r="AG257" s="23"/>
      <c r="AH257" s="23"/>
      <c r="AI257" s="23"/>
      <c r="AJ257" s="37" t="s">
        <v>68</v>
      </c>
      <c r="AK257" s="23"/>
      <c r="AL257" s="23"/>
      <c r="AM257" s="23"/>
      <c r="AN257" s="23"/>
      <c r="AO257" s="27"/>
      <c r="AP257" s="27"/>
      <c r="AQ257" s="27"/>
      <c r="AR257" s="27"/>
      <c r="AS257" s="23"/>
      <c r="AT257" s="23"/>
      <c r="AU257" s="23"/>
      <c r="AV257" s="23"/>
      <c r="AW257" s="23"/>
    </row>
    <row r="258" ht="15.75" customHeight="1">
      <c r="A258" s="18">
        <v>12.0</v>
      </c>
      <c r="B258" s="19">
        <v>1.0</v>
      </c>
      <c r="C258" s="19">
        <v>316.0</v>
      </c>
      <c r="D258" s="23"/>
      <c r="E258" s="41">
        <v>45.0</v>
      </c>
      <c r="F258" s="22" t="s">
        <v>892</v>
      </c>
      <c r="G258" s="44" t="s">
        <v>893</v>
      </c>
      <c r="H258" s="44" t="s">
        <v>893</v>
      </c>
      <c r="I258" s="78" t="s">
        <v>892</v>
      </c>
      <c r="J258" s="23"/>
      <c r="K258" s="23"/>
      <c r="L258" s="46" t="s">
        <v>118</v>
      </c>
      <c r="M258" s="47"/>
      <c r="N258" s="23"/>
      <c r="O258" s="29">
        <v>2.0</v>
      </c>
      <c r="P258" s="33" t="s">
        <v>64</v>
      </c>
      <c r="Q258" s="48" t="s">
        <v>65</v>
      </c>
      <c r="R258" s="60" t="s">
        <v>238</v>
      </c>
      <c r="S258" s="23"/>
      <c r="T258" s="23"/>
      <c r="U258" s="28">
        <v>0.856962</v>
      </c>
      <c r="V258" s="28">
        <v>3.081417</v>
      </c>
      <c r="W258" s="28">
        <v>0.420229</v>
      </c>
      <c r="X258" s="28">
        <v>2.677774</v>
      </c>
      <c r="Y258" s="28">
        <v>0.428481</v>
      </c>
      <c r="Z258" s="28">
        <v>0.210114</v>
      </c>
      <c r="AA258" s="28">
        <v>1.338887</v>
      </c>
      <c r="AB258" s="27"/>
      <c r="AC258" s="23"/>
      <c r="AD258" s="23"/>
      <c r="AE258" s="28">
        <v>350.0</v>
      </c>
      <c r="AF258" s="38" t="s">
        <v>894</v>
      </c>
      <c r="AG258" s="37" t="s">
        <v>196</v>
      </c>
      <c r="AH258" s="23"/>
      <c r="AI258" s="23"/>
      <c r="AJ258" s="29">
        <v>1.0</v>
      </c>
      <c r="AK258" s="23"/>
      <c r="AL258" s="23"/>
      <c r="AM258" s="23"/>
      <c r="AN258" s="23"/>
      <c r="AO258" s="27"/>
      <c r="AP258" s="27"/>
      <c r="AQ258" s="27"/>
      <c r="AR258" s="27"/>
      <c r="AS258" s="22" t="s">
        <v>895</v>
      </c>
      <c r="AT258" s="23"/>
      <c r="AU258" s="23"/>
      <c r="AV258" s="51" t="s">
        <v>896</v>
      </c>
      <c r="AW258" s="23"/>
    </row>
    <row r="259" ht="15.75" customHeight="1">
      <c r="A259" s="18">
        <v>12.0</v>
      </c>
      <c r="B259" s="19">
        <v>2.0</v>
      </c>
      <c r="C259" s="19">
        <v>317.0</v>
      </c>
      <c r="D259" s="23"/>
      <c r="E259" s="18">
        <v>45.0</v>
      </c>
      <c r="F259" s="20" t="s">
        <v>897</v>
      </c>
      <c r="G259" s="21" t="s">
        <v>898</v>
      </c>
      <c r="H259" s="21" t="s">
        <v>898</v>
      </c>
      <c r="I259" s="78" t="s">
        <v>899</v>
      </c>
      <c r="J259" s="23"/>
      <c r="K259" s="22" t="s">
        <v>893</v>
      </c>
      <c r="L259" s="20" t="s">
        <v>74</v>
      </c>
      <c r="M259" s="32" t="s">
        <v>63</v>
      </c>
      <c r="N259" s="19">
        <v>2021.0</v>
      </c>
      <c r="O259" s="19">
        <v>1.0</v>
      </c>
      <c r="P259" s="26" t="s">
        <v>77</v>
      </c>
      <c r="Q259" s="26" t="s">
        <v>55</v>
      </c>
      <c r="R259" s="25" t="s">
        <v>56</v>
      </c>
      <c r="S259" s="36" t="s">
        <v>202</v>
      </c>
      <c r="T259" s="23"/>
      <c r="U259" s="23"/>
      <c r="V259" s="23"/>
      <c r="W259" s="23"/>
      <c r="X259" s="23"/>
      <c r="Y259" s="23"/>
      <c r="Z259" s="23"/>
      <c r="AA259" s="23"/>
      <c r="AB259" s="27"/>
      <c r="AC259" s="23"/>
      <c r="AD259" s="23"/>
      <c r="AE259" s="23"/>
      <c r="AF259" s="23"/>
      <c r="AG259" s="23"/>
      <c r="AH259" s="23"/>
      <c r="AI259" s="23"/>
      <c r="AJ259" s="29">
        <v>1.0</v>
      </c>
      <c r="AK259" s="23"/>
      <c r="AL259" s="23"/>
      <c r="AM259" s="28">
        <v>0.0</v>
      </c>
      <c r="AN259" s="38" t="s">
        <v>900</v>
      </c>
      <c r="AO259" s="27"/>
      <c r="AP259" s="27"/>
      <c r="AQ259" s="27"/>
      <c r="AR259" s="27"/>
      <c r="AS259" s="29">
        <v>61.0</v>
      </c>
      <c r="AT259" s="23"/>
      <c r="AU259" s="23"/>
      <c r="AV259" s="23"/>
      <c r="AW259" s="23"/>
    </row>
    <row r="260" ht="15.75" customHeight="1">
      <c r="A260" s="18">
        <v>12.0</v>
      </c>
      <c r="B260" s="19">
        <v>2.0</v>
      </c>
      <c r="C260" s="19">
        <v>318.0</v>
      </c>
      <c r="D260" s="23"/>
      <c r="E260" s="18">
        <v>45.0</v>
      </c>
      <c r="F260" s="20" t="s">
        <v>901</v>
      </c>
      <c r="G260" s="21" t="s">
        <v>902</v>
      </c>
      <c r="H260" s="21" t="s">
        <v>902</v>
      </c>
      <c r="I260" s="78" t="s">
        <v>903</v>
      </c>
      <c r="J260" s="23"/>
      <c r="K260" s="22" t="s">
        <v>893</v>
      </c>
      <c r="L260" s="20" t="s">
        <v>74</v>
      </c>
      <c r="M260" s="32" t="s">
        <v>63</v>
      </c>
      <c r="N260" s="19">
        <v>2021.0</v>
      </c>
      <c r="O260" s="19">
        <v>1.0</v>
      </c>
      <c r="P260" s="26" t="s">
        <v>77</v>
      </c>
      <c r="Q260" s="26" t="s">
        <v>55</v>
      </c>
      <c r="R260" s="25" t="s">
        <v>56</v>
      </c>
      <c r="S260" s="36" t="s">
        <v>202</v>
      </c>
      <c r="T260" s="23"/>
      <c r="U260" s="23"/>
      <c r="V260" s="23"/>
      <c r="W260" s="23"/>
      <c r="X260" s="23"/>
      <c r="Y260" s="23"/>
      <c r="Z260" s="23"/>
      <c r="AA260" s="23"/>
      <c r="AB260" s="27"/>
      <c r="AC260" s="23"/>
      <c r="AD260" s="23"/>
      <c r="AE260" s="23"/>
      <c r="AF260" s="23"/>
      <c r="AG260" s="23"/>
      <c r="AH260" s="23"/>
      <c r="AI260" s="23"/>
      <c r="AJ260" s="29">
        <v>1.0</v>
      </c>
      <c r="AK260" s="23"/>
      <c r="AL260" s="23"/>
      <c r="AM260" s="28">
        <v>0.0</v>
      </c>
      <c r="AN260" s="38" t="s">
        <v>900</v>
      </c>
      <c r="AO260" s="27"/>
      <c r="AP260" s="27"/>
      <c r="AQ260" s="27"/>
      <c r="AR260" s="27"/>
      <c r="AS260" s="41">
        <v>51.0</v>
      </c>
      <c r="AT260" s="23"/>
      <c r="AU260" s="23"/>
      <c r="AV260" s="23"/>
      <c r="AW260" s="23"/>
    </row>
    <row r="261" ht="15.75" customHeight="1">
      <c r="A261" s="18">
        <v>12.0</v>
      </c>
      <c r="B261" s="19">
        <v>1.0</v>
      </c>
      <c r="C261" s="19">
        <v>319.0</v>
      </c>
      <c r="D261" s="23"/>
      <c r="E261" s="18">
        <v>45.0</v>
      </c>
      <c r="F261" s="20" t="s">
        <v>904</v>
      </c>
      <c r="G261" s="21" t="s">
        <v>905</v>
      </c>
      <c r="H261" s="96" t="s">
        <v>906</v>
      </c>
      <c r="I261" s="78" t="s">
        <v>907</v>
      </c>
      <c r="J261" s="23"/>
      <c r="K261" s="20" t="s">
        <v>908</v>
      </c>
      <c r="L261" s="20" t="s">
        <v>867</v>
      </c>
      <c r="M261" s="80" t="s">
        <v>399</v>
      </c>
      <c r="N261" s="19">
        <v>2022.0</v>
      </c>
      <c r="O261" s="19">
        <v>1.0</v>
      </c>
      <c r="P261" s="33" t="s">
        <v>64</v>
      </c>
      <c r="Q261" s="34" t="s">
        <v>65</v>
      </c>
      <c r="R261" s="49" t="s">
        <v>56</v>
      </c>
      <c r="S261" s="81" t="s">
        <v>5090</v>
      </c>
      <c r="T261" s="23"/>
      <c r="U261" s="23"/>
      <c r="V261" s="23"/>
      <c r="W261" s="23"/>
      <c r="X261" s="23"/>
      <c r="Y261" s="23"/>
      <c r="Z261" s="23"/>
      <c r="AA261" s="23"/>
      <c r="AB261" s="27"/>
      <c r="AC261" s="23"/>
      <c r="AD261" s="23"/>
      <c r="AE261" s="23"/>
      <c r="AF261" s="23"/>
      <c r="AG261" s="37" t="s">
        <v>196</v>
      </c>
      <c r="AH261" s="23"/>
      <c r="AI261" s="23"/>
      <c r="AJ261" s="29">
        <v>1.0</v>
      </c>
      <c r="AK261" s="23"/>
      <c r="AL261" s="23"/>
      <c r="AM261" s="28">
        <v>500.0</v>
      </c>
      <c r="AN261" s="38" t="s">
        <v>910</v>
      </c>
      <c r="AO261" s="27"/>
      <c r="AP261" s="27"/>
      <c r="AQ261" s="27"/>
      <c r="AR261" s="27"/>
      <c r="AS261" s="29">
        <v>61.0</v>
      </c>
      <c r="AT261" s="23"/>
      <c r="AU261" s="23"/>
      <c r="AV261" s="23"/>
      <c r="AW261" s="23"/>
    </row>
    <row r="262" ht="15.75" customHeight="1">
      <c r="A262" s="18">
        <v>12.0</v>
      </c>
      <c r="B262" s="19">
        <v>1.0</v>
      </c>
      <c r="C262" s="19">
        <v>320.0</v>
      </c>
      <c r="D262" s="23"/>
      <c r="E262" s="18">
        <v>45.0</v>
      </c>
      <c r="F262" s="20" t="s">
        <v>904</v>
      </c>
      <c r="G262" s="21" t="s">
        <v>905</v>
      </c>
      <c r="H262" s="96" t="s">
        <v>906</v>
      </c>
      <c r="I262" s="78" t="s">
        <v>911</v>
      </c>
      <c r="J262" s="23"/>
      <c r="K262" s="22" t="s">
        <v>908</v>
      </c>
      <c r="L262" s="20" t="s">
        <v>684</v>
      </c>
      <c r="M262" s="80" t="s">
        <v>399</v>
      </c>
      <c r="N262" s="19">
        <v>2019.0</v>
      </c>
      <c r="O262" s="19">
        <v>1.0</v>
      </c>
      <c r="P262" s="33" t="s">
        <v>64</v>
      </c>
      <c r="Q262" s="26" t="s">
        <v>55</v>
      </c>
      <c r="R262" s="49" t="s">
        <v>56</v>
      </c>
      <c r="S262" s="81" t="s">
        <v>5091</v>
      </c>
      <c r="T262" s="23"/>
      <c r="U262" s="23"/>
      <c r="V262" s="23"/>
      <c r="W262" s="23"/>
      <c r="X262" s="23"/>
      <c r="Y262" s="23"/>
      <c r="Z262" s="23"/>
      <c r="AA262" s="23"/>
      <c r="AB262" s="27"/>
      <c r="AC262" s="23"/>
      <c r="AD262" s="23"/>
      <c r="AE262" s="23"/>
      <c r="AF262" s="23"/>
      <c r="AG262" s="37" t="s">
        <v>196</v>
      </c>
      <c r="AH262" s="23"/>
      <c r="AI262" s="23"/>
      <c r="AJ262" s="37" t="s">
        <v>68</v>
      </c>
      <c r="AK262" s="23"/>
      <c r="AL262" s="23"/>
      <c r="AM262" s="28">
        <v>500.0</v>
      </c>
      <c r="AN262" s="38" t="s">
        <v>910</v>
      </c>
      <c r="AO262" s="27"/>
      <c r="AP262" s="27"/>
      <c r="AQ262" s="27"/>
      <c r="AR262" s="27"/>
      <c r="AS262" s="29">
        <v>81.0</v>
      </c>
      <c r="AT262" s="23"/>
      <c r="AU262" s="23"/>
      <c r="AV262" s="23"/>
      <c r="AW262" s="23"/>
    </row>
    <row r="263" ht="15.75" customHeight="1">
      <c r="A263" s="18">
        <v>12.0</v>
      </c>
      <c r="B263" s="19">
        <v>3.0</v>
      </c>
      <c r="C263" s="19">
        <v>321.0</v>
      </c>
      <c r="D263" s="23"/>
      <c r="E263" s="18">
        <v>45.0</v>
      </c>
      <c r="F263" s="20" t="s">
        <v>913</v>
      </c>
      <c r="G263" s="21" t="s">
        <v>914</v>
      </c>
      <c r="H263" s="21" t="s">
        <v>914</v>
      </c>
      <c r="I263" s="78" t="s">
        <v>915</v>
      </c>
      <c r="J263" s="23"/>
      <c r="K263" s="22" t="s">
        <v>916</v>
      </c>
      <c r="L263" s="20" t="s">
        <v>123</v>
      </c>
      <c r="M263" s="32" t="s">
        <v>63</v>
      </c>
      <c r="N263" s="19">
        <v>2021.0</v>
      </c>
      <c r="O263" s="19">
        <v>3.0</v>
      </c>
      <c r="P263" s="25" t="s">
        <v>54</v>
      </c>
      <c r="Q263" s="34" t="s">
        <v>65</v>
      </c>
      <c r="R263" s="25" t="s">
        <v>56</v>
      </c>
      <c r="S263" s="36" t="s">
        <v>882</v>
      </c>
      <c r="T263" s="23"/>
      <c r="U263" s="23"/>
      <c r="V263" s="23"/>
      <c r="W263" s="23"/>
      <c r="X263" s="23"/>
      <c r="Y263" s="23"/>
      <c r="Z263" s="23"/>
      <c r="AA263" s="23"/>
      <c r="AB263" s="27"/>
      <c r="AC263" s="23"/>
      <c r="AD263" s="23"/>
      <c r="AE263" s="23"/>
      <c r="AF263" s="23"/>
      <c r="AG263" s="23"/>
      <c r="AH263" s="23"/>
      <c r="AI263" s="23"/>
      <c r="AJ263" s="29">
        <v>1.0</v>
      </c>
      <c r="AK263" s="23"/>
      <c r="AL263" s="23"/>
      <c r="AM263" s="28">
        <v>0.0</v>
      </c>
      <c r="AN263" s="38" t="s">
        <v>917</v>
      </c>
      <c r="AO263" s="27"/>
      <c r="AP263" s="27"/>
      <c r="AQ263" s="27"/>
      <c r="AR263" s="27"/>
      <c r="AS263" s="22" t="s">
        <v>918</v>
      </c>
      <c r="AT263" s="23"/>
      <c r="AU263" s="23"/>
      <c r="AV263" s="23"/>
      <c r="AW263" s="23"/>
    </row>
    <row r="264" ht="15.75" customHeight="1">
      <c r="A264" s="29">
        <v>13.0</v>
      </c>
      <c r="B264" s="19">
        <v>1.0</v>
      </c>
      <c r="C264" s="19">
        <v>330.0</v>
      </c>
      <c r="D264" s="2" t="s">
        <v>919</v>
      </c>
      <c r="E264" s="29">
        <v>57.0</v>
      </c>
      <c r="F264" s="22" t="s">
        <v>920</v>
      </c>
      <c r="G264" s="44" t="s">
        <v>921</v>
      </c>
      <c r="H264" s="73" t="s">
        <v>922</v>
      </c>
      <c r="I264" s="78" t="s">
        <v>923</v>
      </c>
      <c r="J264" s="23"/>
      <c r="K264" s="23"/>
      <c r="L264" s="39" t="s">
        <v>232</v>
      </c>
      <c r="M264" s="57" t="s">
        <v>84</v>
      </c>
      <c r="N264" s="29">
        <v>2022.0</v>
      </c>
      <c r="O264" s="29">
        <v>2.0</v>
      </c>
      <c r="P264" s="33" t="s">
        <v>64</v>
      </c>
      <c r="Q264" s="48" t="s">
        <v>65</v>
      </c>
      <c r="R264" s="55" t="s">
        <v>66</v>
      </c>
      <c r="S264" s="37" t="s">
        <v>233</v>
      </c>
      <c r="T264" s="23"/>
      <c r="U264" s="58">
        <v>1.162665956</v>
      </c>
      <c r="V264" s="58">
        <v>0.314874873</v>
      </c>
      <c r="W264" s="58">
        <v>0.69312904</v>
      </c>
      <c r="X264" s="58">
        <v>1.880229538</v>
      </c>
      <c r="Y264" s="59">
        <v>0.525591</v>
      </c>
      <c r="Z264" s="59">
        <v>0.254698</v>
      </c>
      <c r="AA264" s="59">
        <v>1.033981</v>
      </c>
      <c r="AB264" s="27"/>
      <c r="AC264" s="23"/>
      <c r="AD264" s="23"/>
      <c r="AE264" s="28">
        <v>0.0</v>
      </c>
      <c r="AF264" s="38" t="s">
        <v>924</v>
      </c>
      <c r="AG264" s="37" t="s">
        <v>196</v>
      </c>
      <c r="AH264" s="23"/>
      <c r="AI264" s="23"/>
      <c r="AJ264" s="29">
        <v>1.0</v>
      </c>
      <c r="AK264" s="23"/>
      <c r="AL264" s="23"/>
      <c r="AM264" s="23"/>
      <c r="AN264" s="23"/>
      <c r="AO264" s="27"/>
      <c r="AP264" s="27"/>
      <c r="AQ264" s="27"/>
      <c r="AR264" s="27"/>
      <c r="AS264" s="39" t="s">
        <v>57</v>
      </c>
      <c r="AT264" s="23"/>
      <c r="AU264" s="23"/>
      <c r="AV264" s="51" t="s">
        <v>925</v>
      </c>
      <c r="AW264" s="23"/>
    </row>
    <row r="265" ht="15.75" customHeight="1">
      <c r="A265" s="29">
        <v>13.0</v>
      </c>
      <c r="B265" s="19">
        <v>1.0</v>
      </c>
      <c r="C265" s="19">
        <v>331.0</v>
      </c>
      <c r="D265" s="23"/>
      <c r="E265" s="29">
        <v>57.0</v>
      </c>
      <c r="F265" s="22" t="s">
        <v>926</v>
      </c>
      <c r="G265" s="44" t="s">
        <v>927</v>
      </c>
      <c r="H265" s="73" t="s">
        <v>928</v>
      </c>
      <c r="I265" s="78" t="s">
        <v>929</v>
      </c>
      <c r="J265" s="23"/>
      <c r="K265" s="22" t="s">
        <v>930</v>
      </c>
      <c r="L265" s="39" t="s">
        <v>232</v>
      </c>
      <c r="M265" s="57" t="s">
        <v>84</v>
      </c>
      <c r="N265" s="29">
        <v>2022.0</v>
      </c>
      <c r="O265" s="29">
        <v>2.0</v>
      </c>
      <c r="P265" s="33" t="s">
        <v>64</v>
      </c>
      <c r="Q265" s="48" t="s">
        <v>65</v>
      </c>
      <c r="R265" s="55" t="s">
        <v>66</v>
      </c>
      <c r="S265" s="37" t="s">
        <v>233</v>
      </c>
      <c r="T265" s="23"/>
      <c r="U265" s="58">
        <v>0.908230298</v>
      </c>
      <c r="V265" s="58">
        <v>0.635439642</v>
      </c>
      <c r="W265" s="58">
        <v>0.326410262</v>
      </c>
      <c r="X265" s="58">
        <v>2.330489443</v>
      </c>
      <c r="Y265" s="59">
        <v>0.17336</v>
      </c>
      <c r="Z265" s="59">
        <v>0.050135</v>
      </c>
      <c r="AA265" s="59">
        <v>0.581814</v>
      </c>
      <c r="AB265" s="27"/>
      <c r="AC265" s="23"/>
      <c r="AD265" s="23"/>
      <c r="AE265" s="23"/>
      <c r="AF265" s="23"/>
      <c r="AG265" s="23"/>
      <c r="AH265" s="23"/>
      <c r="AI265" s="23"/>
      <c r="AJ265" s="29">
        <v>1.0</v>
      </c>
      <c r="AK265" s="23"/>
      <c r="AL265" s="23"/>
      <c r="AM265" s="28">
        <v>0.0</v>
      </c>
      <c r="AN265" s="28">
        <v>0.3</v>
      </c>
      <c r="AO265" s="27"/>
      <c r="AP265" s="27"/>
      <c r="AQ265" s="27"/>
      <c r="AR265" s="27"/>
      <c r="AS265" s="23"/>
      <c r="AT265" s="23"/>
      <c r="AU265" s="23"/>
      <c r="AV265" s="39" t="s">
        <v>71</v>
      </c>
      <c r="AW265" s="23"/>
    </row>
    <row r="266" ht="15.75" customHeight="1">
      <c r="A266" s="29">
        <v>13.0</v>
      </c>
      <c r="B266" s="19">
        <v>1.0</v>
      </c>
      <c r="C266" s="19">
        <v>332.0</v>
      </c>
      <c r="D266" s="23"/>
      <c r="E266" s="18">
        <v>57.0</v>
      </c>
      <c r="F266" s="20" t="s">
        <v>931</v>
      </c>
      <c r="G266" s="21" t="s">
        <v>921</v>
      </c>
      <c r="H266" s="73" t="s">
        <v>922</v>
      </c>
      <c r="I266" s="78" t="s">
        <v>932</v>
      </c>
      <c r="J266" s="23"/>
      <c r="K266" s="97" t="s">
        <v>835</v>
      </c>
      <c r="L266" s="20" t="s">
        <v>83</v>
      </c>
      <c r="M266" s="40" t="s">
        <v>84</v>
      </c>
      <c r="N266" s="19">
        <v>2023.0</v>
      </c>
      <c r="O266" s="19">
        <v>3.0</v>
      </c>
      <c r="P266" s="33" t="s">
        <v>64</v>
      </c>
      <c r="Q266" s="34" t="s">
        <v>65</v>
      </c>
      <c r="R266" s="35" t="s">
        <v>66</v>
      </c>
      <c r="S266" s="36" t="s">
        <v>85</v>
      </c>
      <c r="T266" s="23"/>
      <c r="U266" s="23"/>
      <c r="V266" s="23"/>
      <c r="W266" s="23"/>
      <c r="X266" s="23"/>
      <c r="Y266" s="23"/>
      <c r="Z266" s="23"/>
      <c r="AA266" s="23"/>
      <c r="AB266" s="27"/>
      <c r="AC266" s="23"/>
      <c r="AD266" s="23"/>
      <c r="AE266" s="23"/>
      <c r="AF266" s="23"/>
      <c r="AG266" s="37" t="s">
        <v>196</v>
      </c>
      <c r="AH266" s="23"/>
      <c r="AI266" s="23"/>
      <c r="AJ266" s="29">
        <v>1.0</v>
      </c>
      <c r="AK266" s="23"/>
      <c r="AL266" s="23"/>
      <c r="AM266" s="23"/>
      <c r="AN266" s="23"/>
      <c r="AO266" s="27"/>
      <c r="AP266" s="27"/>
      <c r="AQ266" s="27"/>
      <c r="AR266" s="27"/>
      <c r="AS266" s="29">
        <v>57.0</v>
      </c>
      <c r="AT266" s="23"/>
      <c r="AU266" s="23"/>
      <c r="AV266" s="23"/>
      <c r="AW266" s="23"/>
    </row>
    <row r="267" ht="15.75" customHeight="1">
      <c r="A267" s="29">
        <v>13.0</v>
      </c>
      <c r="B267" s="19">
        <v>1.0</v>
      </c>
      <c r="C267" s="19">
        <v>333.0</v>
      </c>
      <c r="D267" s="23"/>
      <c r="E267" s="18">
        <v>57.0</v>
      </c>
      <c r="F267" s="30" t="s">
        <v>933</v>
      </c>
      <c r="G267" s="21" t="s">
        <v>934</v>
      </c>
      <c r="H267" s="21" t="s">
        <v>934</v>
      </c>
      <c r="I267" s="78" t="s">
        <v>935</v>
      </c>
      <c r="J267" s="23"/>
      <c r="K267" s="22" t="s">
        <v>930</v>
      </c>
      <c r="L267" s="20" t="s">
        <v>74</v>
      </c>
      <c r="M267" s="32" t="s">
        <v>63</v>
      </c>
      <c r="N267" s="19">
        <v>2021.0</v>
      </c>
      <c r="O267" s="19">
        <v>1.0</v>
      </c>
      <c r="P267" s="33" t="s">
        <v>64</v>
      </c>
      <c r="Q267" s="26" t="s">
        <v>55</v>
      </c>
      <c r="R267" s="25" t="s">
        <v>56</v>
      </c>
      <c r="S267" s="36" t="s">
        <v>202</v>
      </c>
      <c r="T267" s="23"/>
      <c r="U267" s="23"/>
      <c r="V267" s="23"/>
      <c r="W267" s="23"/>
      <c r="X267" s="23"/>
      <c r="Y267" s="23"/>
      <c r="Z267" s="23"/>
      <c r="AA267" s="23"/>
      <c r="AB267" s="27"/>
      <c r="AC267" s="23"/>
      <c r="AD267" s="23"/>
      <c r="AE267" s="23"/>
      <c r="AF267" s="23"/>
      <c r="AG267" s="23"/>
      <c r="AH267" s="23"/>
      <c r="AI267" s="23"/>
      <c r="AJ267" s="29">
        <v>1.0</v>
      </c>
      <c r="AK267" s="23"/>
      <c r="AL267" s="23"/>
      <c r="AM267" s="28">
        <v>0.0</v>
      </c>
      <c r="AN267" s="38" t="s">
        <v>936</v>
      </c>
      <c r="AO267" s="27"/>
      <c r="AP267" s="27"/>
      <c r="AQ267" s="27"/>
      <c r="AR267" s="27"/>
      <c r="AS267" s="23"/>
      <c r="AT267" s="23"/>
      <c r="AU267" s="23"/>
      <c r="AV267" s="39" t="s">
        <v>71</v>
      </c>
      <c r="AW267" s="23"/>
    </row>
    <row r="268" ht="15.75" customHeight="1">
      <c r="A268" s="29">
        <v>13.0</v>
      </c>
      <c r="B268" s="19">
        <v>2.0</v>
      </c>
      <c r="C268" s="19">
        <v>334.0</v>
      </c>
      <c r="D268" s="23"/>
      <c r="E268" s="18">
        <v>57.0</v>
      </c>
      <c r="F268" s="30" t="s">
        <v>937</v>
      </c>
      <c r="G268" s="21" t="s">
        <v>938</v>
      </c>
      <c r="H268" s="21" t="s">
        <v>938</v>
      </c>
      <c r="I268" s="78" t="s">
        <v>939</v>
      </c>
      <c r="J268" s="23"/>
      <c r="K268" s="22" t="s">
        <v>940</v>
      </c>
      <c r="L268" s="20" t="s">
        <v>74</v>
      </c>
      <c r="M268" s="32" t="s">
        <v>63</v>
      </c>
      <c r="N268" s="19">
        <v>2021.0</v>
      </c>
      <c r="O268" s="19">
        <v>1.0</v>
      </c>
      <c r="P268" s="26" t="s">
        <v>77</v>
      </c>
      <c r="Q268" s="26" t="s">
        <v>55</v>
      </c>
      <c r="R268" s="25" t="s">
        <v>56</v>
      </c>
      <c r="S268" s="36" t="s">
        <v>202</v>
      </c>
      <c r="T268" s="23"/>
      <c r="U268" s="23"/>
      <c r="V268" s="23"/>
      <c r="W268" s="23"/>
      <c r="X268" s="23"/>
      <c r="Y268" s="23"/>
      <c r="Z268" s="23"/>
      <c r="AA268" s="23"/>
      <c r="AB268" s="27"/>
      <c r="AC268" s="23"/>
      <c r="AD268" s="23"/>
      <c r="AE268" s="23"/>
      <c r="AF268" s="23"/>
      <c r="AG268" s="23"/>
      <c r="AH268" s="23"/>
      <c r="AI268" s="23"/>
      <c r="AJ268" s="29">
        <v>1.0</v>
      </c>
      <c r="AK268" s="23"/>
      <c r="AL268" s="23"/>
      <c r="AM268" s="28">
        <v>0.0</v>
      </c>
      <c r="AN268" s="38" t="s">
        <v>941</v>
      </c>
      <c r="AO268" s="27"/>
      <c r="AP268" s="27"/>
      <c r="AQ268" s="27"/>
      <c r="AR268" s="27"/>
      <c r="AS268" s="23"/>
      <c r="AT268" s="23"/>
      <c r="AU268" s="23"/>
      <c r="AV268" s="39" t="s">
        <v>71</v>
      </c>
      <c r="AW268" s="23"/>
    </row>
    <row r="269" ht="15.75" customHeight="1">
      <c r="A269" s="29">
        <v>13.0</v>
      </c>
      <c r="B269" s="19">
        <v>3.0</v>
      </c>
      <c r="C269" s="19">
        <v>335.0</v>
      </c>
      <c r="D269" s="23"/>
      <c r="E269" s="18">
        <v>57.0</v>
      </c>
      <c r="F269" s="30" t="s">
        <v>942</v>
      </c>
      <c r="G269" s="21" t="s">
        <v>943</v>
      </c>
      <c r="H269" s="21" t="s">
        <v>943</v>
      </c>
      <c r="I269" s="78" t="s">
        <v>944</v>
      </c>
      <c r="J269" s="23"/>
      <c r="K269" s="22" t="s">
        <v>940</v>
      </c>
      <c r="L269" s="20" t="s">
        <v>74</v>
      </c>
      <c r="M269" s="32" t="s">
        <v>63</v>
      </c>
      <c r="N269" s="19">
        <v>2021.0</v>
      </c>
      <c r="O269" s="19">
        <v>1.0</v>
      </c>
      <c r="P269" s="25" t="s">
        <v>54</v>
      </c>
      <c r="Q269" s="26" t="s">
        <v>55</v>
      </c>
      <c r="R269" s="25" t="s">
        <v>56</v>
      </c>
      <c r="S269" s="36" t="s">
        <v>202</v>
      </c>
      <c r="T269" s="23"/>
      <c r="U269" s="23"/>
      <c r="V269" s="23"/>
      <c r="W269" s="23"/>
      <c r="X269" s="23"/>
      <c r="Y269" s="23"/>
      <c r="Z269" s="23"/>
      <c r="AA269" s="23"/>
      <c r="AB269" s="27"/>
      <c r="AC269" s="23"/>
      <c r="AD269" s="23"/>
      <c r="AE269" s="23"/>
      <c r="AF269" s="23"/>
      <c r="AG269" s="98"/>
      <c r="AH269" s="98"/>
      <c r="AI269" s="23"/>
      <c r="AJ269" s="29">
        <v>1.0</v>
      </c>
      <c r="AK269" s="23"/>
      <c r="AL269" s="23"/>
      <c r="AM269" s="28">
        <v>0.0</v>
      </c>
      <c r="AN269" s="38" t="s">
        <v>941</v>
      </c>
      <c r="AO269" s="27"/>
      <c r="AP269" s="27"/>
      <c r="AQ269" s="27"/>
      <c r="AR269" s="27"/>
      <c r="AS269" s="23"/>
      <c r="AT269" s="23"/>
      <c r="AU269" s="23"/>
      <c r="AV269" s="39" t="s">
        <v>71</v>
      </c>
      <c r="AW269" s="23"/>
    </row>
    <row r="270" ht="15.75" customHeight="1">
      <c r="A270" s="29">
        <v>13.0</v>
      </c>
      <c r="B270" s="19">
        <v>3.0</v>
      </c>
      <c r="C270" s="19">
        <v>336.0</v>
      </c>
      <c r="D270" s="23"/>
      <c r="E270" s="18">
        <v>57.0</v>
      </c>
      <c r="F270" s="30" t="s">
        <v>942</v>
      </c>
      <c r="G270" s="21" t="s">
        <v>943</v>
      </c>
      <c r="H270" s="21" t="s">
        <v>943</v>
      </c>
      <c r="I270" s="78" t="s">
        <v>945</v>
      </c>
      <c r="J270" s="23"/>
      <c r="K270" s="22" t="s">
        <v>946</v>
      </c>
      <c r="L270" s="20" t="s">
        <v>136</v>
      </c>
      <c r="M270" s="32" t="s">
        <v>63</v>
      </c>
      <c r="N270" s="19">
        <v>2016.0</v>
      </c>
      <c r="O270" s="19">
        <v>3.0</v>
      </c>
      <c r="P270" s="25" t="s">
        <v>54</v>
      </c>
      <c r="Q270" s="34" t="s">
        <v>65</v>
      </c>
      <c r="R270" s="25" t="s">
        <v>56</v>
      </c>
      <c r="S270" s="36" t="s">
        <v>137</v>
      </c>
      <c r="T270" s="23"/>
      <c r="U270" s="23"/>
      <c r="V270" s="23"/>
      <c r="W270" s="23"/>
      <c r="X270" s="23"/>
      <c r="Y270" s="23"/>
      <c r="Z270" s="23"/>
      <c r="AA270" s="23"/>
      <c r="AB270" s="27"/>
      <c r="AC270" s="23"/>
      <c r="AD270" s="23"/>
      <c r="AE270" s="23"/>
      <c r="AF270" s="23"/>
      <c r="AG270" s="23"/>
      <c r="AH270" s="23"/>
      <c r="AI270" s="23"/>
      <c r="AJ270" s="37" t="s">
        <v>68</v>
      </c>
      <c r="AK270" s="23"/>
      <c r="AL270" s="23"/>
      <c r="AM270" s="38" t="s">
        <v>947</v>
      </c>
      <c r="AN270" s="38" t="s">
        <v>948</v>
      </c>
      <c r="AO270" s="27"/>
      <c r="AP270" s="27"/>
      <c r="AQ270" s="27"/>
      <c r="AR270" s="27"/>
      <c r="AS270" s="23"/>
      <c r="AT270" s="23"/>
      <c r="AU270" s="23"/>
      <c r="AV270" s="39" t="s">
        <v>71</v>
      </c>
      <c r="AW270" s="23"/>
    </row>
    <row r="271" ht="15.75" customHeight="1">
      <c r="A271" s="23"/>
      <c r="B271" s="23"/>
      <c r="C271" s="23"/>
      <c r="D271" s="23"/>
      <c r="E271" s="99">
        <v>24.0</v>
      </c>
      <c r="F271" s="100" t="s">
        <v>949</v>
      </c>
      <c r="G271" s="101" t="s">
        <v>950</v>
      </c>
      <c r="H271" s="101" t="s">
        <v>97</v>
      </c>
      <c r="I271" s="23"/>
      <c r="J271" s="23"/>
      <c r="K271" s="23"/>
      <c r="L271" s="23"/>
      <c r="M271" s="23"/>
      <c r="N271" s="23"/>
      <c r="O271" s="23"/>
      <c r="P271" s="23"/>
      <c r="Q271" s="23"/>
      <c r="R271" s="23"/>
      <c r="S271" s="23"/>
      <c r="T271" s="39" t="s">
        <v>147</v>
      </c>
      <c r="U271" s="23"/>
      <c r="V271" s="23"/>
      <c r="W271" s="23"/>
      <c r="X271" s="23"/>
      <c r="Y271" s="23"/>
      <c r="Z271" s="23"/>
      <c r="AA271" s="23"/>
      <c r="AB271" s="23"/>
      <c r="AC271" s="23"/>
      <c r="AD271" s="23"/>
      <c r="AE271" s="23"/>
      <c r="AF271" s="29">
        <v>25753.2</v>
      </c>
      <c r="AG271" s="23"/>
      <c r="AH271" s="39" t="s">
        <v>147</v>
      </c>
      <c r="AI271" s="23"/>
      <c r="AJ271" s="29">
        <v>1.0</v>
      </c>
      <c r="AK271" s="23"/>
      <c r="AL271" s="23"/>
      <c r="AM271" s="23"/>
      <c r="AN271" s="23"/>
      <c r="AO271" s="23"/>
      <c r="AP271" s="23"/>
      <c r="AQ271" s="23"/>
      <c r="AR271" s="23"/>
      <c r="AS271" s="23"/>
      <c r="AT271" s="23"/>
      <c r="AU271" s="23"/>
      <c r="AV271" s="23"/>
      <c r="AW271" s="23"/>
    </row>
    <row r="272" ht="15.75" customHeight="1">
      <c r="A272" s="23"/>
      <c r="B272" s="23"/>
      <c r="C272" s="23"/>
      <c r="D272" s="23"/>
      <c r="E272" s="99">
        <v>33.0</v>
      </c>
      <c r="F272" s="100" t="s">
        <v>951</v>
      </c>
      <c r="G272" s="100" t="s">
        <v>952</v>
      </c>
      <c r="H272" s="101" t="s">
        <v>97</v>
      </c>
      <c r="I272" s="23"/>
      <c r="J272" s="23"/>
      <c r="K272" s="23"/>
      <c r="L272" s="23"/>
      <c r="M272" s="23"/>
      <c r="N272" s="23"/>
      <c r="O272" s="23"/>
      <c r="P272" s="23"/>
      <c r="Q272" s="23"/>
      <c r="R272" s="23"/>
      <c r="S272" s="23"/>
      <c r="T272" s="39" t="s">
        <v>147</v>
      </c>
      <c r="U272" s="23"/>
      <c r="V272" s="23"/>
      <c r="W272" s="23"/>
      <c r="X272" s="23"/>
      <c r="Y272" s="23"/>
      <c r="Z272" s="23"/>
      <c r="AA272" s="23"/>
      <c r="AB272" s="23"/>
      <c r="AC272" s="23"/>
      <c r="AD272" s="23"/>
      <c r="AE272" s="23"/>
      <c r="AF272" s="29">
        <v>99452.9</v>
      </c>
      <c r="AG272" s="39" t="s">
        <v>196</v>
      </c>
      <c r="AH272" s="39" t="s">
        <v>147</v>
      </c>
      <c r="AI272" s="23"/>
      <c r="AJ272" s="29">
        <v>1.0</v>
      </c>
      <c r="AK272" s="23"/>
      <c r="AL272" s="23"/>
      <c r="AM272" s="23"/>
      <c r="AN272" s="23"/>
      <c r="AO272" s="23"/>
      <c r="AP272" s="23"/>
      <c r="AQ272" s="23"/>
      <c r="AR272" s="23"/>
      <c r="AS272" s="23"/>
      <c r="AT272" s="23"/>
      <c r="AU272" s="23"/>
      <c r="AV272" s="23"/>
      <c r="AW272" s="23"/>
    </row>
    <row r="273" ht="15.75" customHeight="1">
      <c r="A273" s="23"/>
      <c r="B273" s="23"/>
      <c r="C273" s="23"/>
      <c r="D273" s="23"/>
      <c r="E273" s="99">
        <v>36.0</v>
      </c>
      <c r="F273" s="100" t="s">
        <v>953</v>
      </c>
      <c r="G273" s="100" t="s">
        <v>954</v>
      </c>
      <c r="H273" s="101" t="s">
        <v>97</v>
      </c>
      <c r="I273" s="23"/>
      <c r="J273" s="23"/>
      <c r="K273" s="23"/>
      <c r="L273" s="23"/>
      <c r="M273" s="23"/>
      <c r="N273" s="23"/>
      <c r="O273" s="23"/>
      <c r="P273" s="23"/>
      <c r="Q273" s="23"/>
      <c r="R273" s="23"/>
      <c r="S273" s="23"/>
      <c r="T273" s="39" t="s">
        <v>147</v>
      </c>
      <c r="U273" s="23"/>
      <c r="V273" s="23"/>
      <c r="W273" s="23"/>
      <c r="X273" s="23"/>
      <c r="Y273" s="23"/>
      <c r="Z273" s="23"/>
      <c r="AA273" s="23"/>
      <c r="AB273" s="23"/>
      <c r="AC273" s="23"/>
      <c r="AD273" s="23"/>
      <c r="AE273" s="23"/>
      <c r="AF273" s="29">
        <v>95674.4</v>
      </c>
      <c r="AG273" s="39" t="s">
        <v>196</v>
      </c>
      <c r="AH273" s="39" t="s">
        <v>147</v>
      </c>
      <c r="AI273" s="23"/>
      <c r="AJ273" s="29">
        <v>1.0</v>
      </c>
      <c r="AK273" s="23"/>
      <c r="AL273" s="23"/>
      <c r="AM273" s="23"/>
      <c r="AN273" s="23"/>
      <c r="AO273" s="23"/>
      <c r="AP273" s="23"/>
      <c r="AQ273" s="23"/>
      <c r="AR273" s="23"/>
      <c r="AS273" s="23"/>
      <c r="AT273" s="23"/>
      <c r="AU273" s="23"/>
      <c r="AV273" s="23"/>
      <c r="AW273" s="23"/>
    </row>
    <row r="274" ht="15.75" customHeight="1">
      <c r="A274" s="23"/>
      <c r="B274" s="23"/>
      <c r="C274" s="23"/>
      <c r="D274" s="23"/>
      <c r="E274" s="99">
        <v>24.0</v>
      </c>
      <c r="F274" s="100" t="s">
        <v>955</v>
      </c>
      <c r="G274" s="100" t="s">
        <v>956</v>
      </c>
      <c r="H274" s="101" t="s">
        <v>97</v>
      </c>
      <c r="I274" s="23"/>
      <c r="J274" s="23"/>
      <c r="K274" s="23"/>
      <c r="L274" s="23"/>
      <c r="M274" s="23"/>
      <c r="N274" s="23"/>
      <c r="O274" s="23"/>
      <c r="P274" s="23"/>
      <c r="Q274" s="23"/>
      <c r="R274" s="23"/>
      <c r="S274" s="23"/>
      <c r="T274" s="39" t="s">
        <v>147</v>
      </c>
      <c r="U274" s="23"/>
      <c r="V274" s="23"/>
      <c r="W274" s="23"/>
      <c r="X274" s="23"/>
      <c r="Y274" s="23"/>
      <c r="Z274" s="23"/>
      <c r="AA274" s="23"/>
      <c r="AB274" s="23"/>
      <c r="AC274" s="23"/>
      <c r="AD274" s="23"/>
      <c r="AE274" s="23"/>
      <c r="AF274" s="29">
        <v>663.0</v>
      </c>
      <c r="AG274" s="39" t="s">
        <v>196</v>
      </c>
      <c r="AH274" s="39" t="s">
        <v>147</v>
      </c>
      <c r="AI274" s="23"/>
      <c r="AJ274" s="29">
        <v>1.0</v>
      </c>
      <c r="AK274" s="23"/>
      <c r="AL274" s="23"/>
      <c r="AM274" s="23"/>
      <c r="AN274" s="23"/>
      <c r="AO274" s="23"/>
      <c r="AP274" s="23"/>
      <c r="AQ274" s="23"/>
      <c r="AR274" s="23"/>
      <c r="AS274" s="23"/>
      <c r="AT274" s="23"/>
      <c r="AU274" s="23"/>
      <c r="AV274" s="23"/>
      <c r="AW274" s="23"/>
    </row>
    <row r="275" ht="15.75" customHeight="1">
      <c r="A275" s="23"/>
      <c r="B275" s="23"/>
      <c r="C275" s="23"/>
      <c r="D275" s="23"/>
      <c r="E275" s="99">
        <v>37.0</v>
      </c>
      <c r="F275" s="100" t="s">
        <v>957</v>
      </c>
      <c r="G275" s="101" t="s">
        <v>958</v>
      </c>
      <c r="H275" s="101" t="s">
        <v>97</v>
      </c>
      <c r="I275" s="23"/>
      <c r="J275" s="23"/>
      <c r="K275" s="23"/>
      <c r="L275" s="23"/>
      <c r="M275" s="23"/>
      <c r="N275" s="23"/>
      <c r="O275" s="23"/>
      <c r="P275" s="23"/>
      <c r="Q275" s="23"/>
      <c r="R275" s="23"/>
      <c r="S275" s="23"/>
      <c r="T275" s="39" t="s">
        <v>147</v>
      </c>
      <c r="U275" s="23"/>
      <c r="V275" s="23"/>
      <c r="W275" s="23"/>
      <c r="X275" s="23"/>
      <c r="Y275" s="23"/>
      <c r="Z275" s="23"/>
      <c r="AA275" s="23"/>
      <c r="AB275" s="23"/>
      <c r="AC275" s="23"/>
      <c r="AD275" s="23"/>
      <c r="AE275" s="23"/>
      <c r="AF275" s="29">
        <v>65143.8</v>
      </c>
      <c r="AG275" s="23"/>
      <c r="AH275" s="39" t="s">
        <v>147</v>
      </c>
      <c r="AI275" s="23"/>
      <c r="AJ275" s="29">
        <v>1.0</v>
      </c>
      <c r="AK275" s="23"/>
      <c r="AL275" s="23"/>
      <c r="AM275" s="23"/>
      <c r="AN275" s="23"/>
      <c r="AO275" s="23"/>
      <c r="AP275" s="23"/>
      <c r="AQ275" s="23"/>
      <c r="AR275" s="23"/>
      <c r="AS275" s="23"/>
      <c r="AT275" s="23"/>
      <c r="AU275" s="23"/>
      <c r="AV275" s="23"/>
      <c r="AW275" s="23"/>
    </row>
    <row r="276" ht="15.75" customHeight="1">
      <c r="A276" s="23"/>
      <c r="B276" s="23"/>
      <c r="C276" s="23"/>
      <c r="D276" s="23"/>
      <c r="E276" s="99">
        <v>38.0</v>
      </c>
      <c r="F276" s="100" t="s">
        <v>959</v>
      </c>
      <c r="G276" s="100" t="s">
        <v>73</v>
      </c>
      <c r="H276" s="101" t="s">
        <v>97</v>
      </c>
      <c r="I276" s="23"/>
      <c r="J276" s="23"/>
      <c r="K276" s="23"/>
      <c r="L276" s="23"/>
      <c r="M276" s="23"/>
      <c r="N276" s="23"/>
      <c r="O276" s="23"/>
      <c r="P276" s="23"/>
      <c r="Q276" s="23"/>
      <c r="R276" s="23"/>
      <c r="S276" s="23"/>
      <c r="T276" s="39" t="s">
        <v>147</v>
      </c>
      <c r="U276" s="23"/>
      <c r="V276" s="23"/>
      <c r="W276" s="23"/>
      <c r="X276" s="23"/>
      <c r="Y276" s="23"/>
      <c r="Z276" s="23"/>
      <c r="AA276" s="23"/>
      <c r="AB276" s="23"/>
      <c r="AC276" s="23"/>
      <c r="AD276" s="23"/>
      <c r="AE276" s="23"/>
      <c r="AF276" s="29">
        <v>9814.5</v>
      </c>
      <c r="AG276" s="39" t="s">
        <v>196</v>
      </c>
      <c r="AH276" s="39" t="s">
        <v>147</v>
      </c>
      <c r="AI276" s="23"/>
      <c r="AJ276" s="29">
        <v>1.0</v>
      </c>
      <c r="AK276" s="23"/>
      <c r="AL276" s="23"/>
      <c r="AM276" s="23"/>
      <c r="AN276" s="23"/>
      <c r="AO276" s="23"/>
      <c r="AP276" s="23"/>
      <c r="AQ276" s="23"/>
      <c r="AR276" s="23"/>
      <c r="AS276" s="23"/>
      <c r="AT276" s="23"/>
      <c r="AU276" s="23"/>
      <c r="AV276" s="23"/>
      <c r="AW276" s="23"/>
    </row>
    <row r="277" ht="15.75" customHeight="1">
      <c r="A277" s="23"/>
      <c r="B277" s="23"/>
      <c r="C277" s="23"/>
      <c r="D277" s="23"/>
      <c r="E277" s="99">
        <v>35.0</v>
      </c>
      <c r="F277" s="100" t="s">
        <v>960</v>
      </c>
      <c r="G277" s="100" t="s">
        <v>201</v>
      </c>
      <c r="H277" s="101" t="s">
        <v>97</v>
      </c>
      <c r="I277" s="23"/>
      <c r="J277" s="23"/>
      <c r="K277" s="23"/>
      <c r="L277" s="23"/>
      <c r="M277" s="23"/>
      <c r="N277" s="23"/>
      <c r="O277" s="23"/>
      <c r="P277" s="23"/>
      <c r="Q277" s="23"/>
      <c r="R277" s="23"/>
      <c r="S277" s="23"/>
      <c r="T277" s="39" t="s">
        <v>147</v>
      </c>
      <c r="U277" s="23"/>
      <c r="V277" s="23"/>
      <c r="W277" s="23"/>
      <c r="X277" s="23"/>
      <c r="Y277" s="23"/>
      <c r="Z277" s="23"/>
      <c r="AA277" s="23"/>
      <c r="AB277" s="23"/>
      <c r="AC277" s="23"/>
      <c r="AD277" s="23"/>
      <c r="AE277" s="23"/>
      <c r="AF277" s="29">
        <v>215857.6</v>
      </c>
      <c r="AG277" s="39" t="s">
        <v>196</v>
      </c>
      <c r="AH277" s="39" t="s">
        <v>147</v>
      </c>
      <c r="AI277" s="23"/>
      <c r="AJ277" s="29">
        <v>1.0</v>
      </c>
      <c r="AK277" s="23"/>
      <c r="AL277" s="23"/>
      <c r="AM277" s="23"/>
      <c r="AN277" s="23"/>
      <c r="AO277" s="23"/>
      <c r="AP277" s="23"/>
      <c r="AQ277" s="23"/>
      <c r="AR277" s="23"/>
      <c r="AS277" s="23"/>
      <c r="AT277" s="23"/>
      <c r="AU277" s="23"/>
      <c r="AV277" s="23"/>
      <c r="AW277" s="23"/>
    </row>
    <row r="278" ht="15.75" customHeight="1">
      <c r="A278" s="23"/>
      <c r="B278" s="23"/>
      <c r="C278" s="23"/>
      <c r="D278" s="23"/>
      <c r="E278" s="99">
        <v>37.0</v>
      </c>
      <c r="F278" s="100" t="s">
        <v>961</v>
      </c>
      <c r="G278" s="100" t="s">
        <v>962</v>
      </c>
      <c r="H278" s="101" t="s">
        <v>97</v>
      </c>
      <c r="I278" s="23"/>
      <c r="J278" s="23"/>
      <c r="K278" s="23"/>
      <c r="L278" s="23"/>
      <c r="M278" s="23"/>
      <c r="N278" s="23"/>
      <c r="O278" s="23"/>
      <c r="P278" s="23"/>
      <c r="Q278" s="23"/>
      <c r="R278" s="23"/>
      <c r="S278" s="23"/>
      <c r="T278" s="39" t="s">
        <v>147</v>
      </c>
      <c r="U278" s="23"/>
      <c r="V278" s="23"/>
      <c r="W278" s="23"/>
      <c r="X278" s="23"/>
      <c r="Y278" s="23"/>
      <c r="Z278" s="23"/>
      <c r="AA278" s="23"/>
      <c r="AB278" s="23"/>
      <c r="AC278" s="23"/>
      <c r="AD278" s="23"/>
      <c r="AE278" s="23"/>
      <c r="AF278" s="29">
        <v>25309.6</v>
      </c>
      <c r="AG278" s="39" t="s">
        <v>196</v>
      </c>
      <c r="AH278" s="39" t="s">
        <v>147</v>
      </c>
      <c r="AI278" s="23"/>
      <c r="AJ278" s="29">
        <v>1.0</v>
      </c>
      <c r="AK278" s="23"/>
      <c r="AL278" s="23"/>
      <c r="AM278" s="23"/>
      <c r="AN278" s="23"/>
      <c r="AO278" s="23"/>
      <c r="AP278" s="23"/>
      <c r="AQ278" s="23"/>
      <c r="AR278" s="23"/>
      <c r="AS278" s="23"/>
      <c r="AT278" s="23"/>
      <c r="AU278" s="23"/>
      <c r="AV278" s="23"/>
      <c r="AW278" s="23"/>
    </row>
    <row r="279" ht="15.75" customHeight="1">
      <c r="A279" s="23"/>
      <c r="B279" s="23"/>
      <c r="C279" s="23"/>
      <c r="D279" s="23"/>
      <c r="E279" s="99">
        <v>33.0</v>
      </c>
      <c r="F279" s="100" t="s">
        <v>963</v>
      </c>
      <c r="G279" s="100" t="s">
        <v>535</v>
      </c>
      <c r="H279" s="101" t="s">
        <v>97</v>
      </c>
      <c r="I279" s="23"/>
      <c r="J279" s="23"/>
      <c r="K279" s="23"/>
      <c r="L279" s="23"/>
      <c r="M279" s="23"/>
      <c r="N279" s="23"/>
      <c r="O279" s="23"/>
      <c r="P279" s="23"/>
      <c r="Q279" s="23"/>
      <c r="R279" s="23"/>
      <c r="S279" s="23"/>
      <c r="T279" s="39" t="s">
        <v>147</v>
      </c>
      <c r="U279" s="23"/>
      <c r="V279" s="23"/>
      <c r="W279" s="23"/>
      <c r="X279" s="23"/>
      <c r="Y279" s="23"/>
      <c r="Z279" s="23"/>
      <c r="AA279" s="23"/>
      <c r="AB279" s="23"/>
      <c r="AC279" s="23"/>
      <c r="AD279" s="23"/>
      <c r="AE279" s="23"/>
      <c r="AF279" s="29">
        <v>125404.4</v>
      </c>
      <c r="AG279" s="39" t="s">
        <v>196</v>
      </c>
      <c r="AH279" s="39" t="s">
        <v>147</v>
      </c>
      <c r="AI279" s="23"/>
      <c r="AJ279" s="29">
        <v>1.0</v>
      </c>
      <c r="AK279" s="23"/>
      <c r="AL279" s="23"/>
      <c r="AM279" s="23"/>
      <c r="AN279" s="23"/>
      <c r="AO279" s="23"/>
      <c r="AP279" s="23"/>
      <c r="AQ279" s="23"/>
      <c r="AR279" s="23"/>
      <c r="AS279" s="23"/>
      <c r="AT279" s="23"/>
      <c r="AU279" s="23"/>
      <c r="AV279" s="23"/>
      <c r="AW279" s="23"/>
    </row>
    <row r="280" ht="15.75" customHeight="1">
      <c r="A280" s="23"/>
      <c r="B280" s="23"/>
      <c r="C280" s="23"/>
      <c r="D280" s="23"/>
      <c r="E280" s="99">
        <v>33.0</v>
      </c>
      <c r="F280" s="100" t="s">
        <v>964</v>
      </c>
      <c r="G280" s="100" t="s">
        <v>965</v>
      </c>
      <c r="H280" s="101" t="s">
        <v>97</v>
      </c>
      <c r="I280" s="23"/>
      <c r="J280" s="23"/>
      <c r="K280" s="23"/>
      <c r="L280" s="23"/>
      <c r="M280" s="23"/>
      <c r="N280" s="23"/>
      <c r="O280" s="23"/>
      <c r="P280" s="23"/>
      <c r="Q280" s="23"/>
      <c r="R280" s="23"/>
      <c r="S280" s="23"/>
      <c r="T280" s="39" t="s">
        <v>147</v>
      </c>
      <c r="U280" s="23"/>
      <c r="V280" s="23"/>
      <c r="W280" s="23"/>
      <c r="X280" s="23"/>
      <c r="Y280" s="23"/>
      <c r="Z280" s="23"/>
      <c r="AA280" s="23"/>
      <c r="AB280" s="23"/>
      <c r="AC280" s="23"/>
      <c r="AD280" s="23"/>
      <c r="AE280" s="23"/>
      <c r="AF280" s="29">
        <v>2458.5</v>
      </c>
      <c r="AG280" s="39" t="s">
        <v>196</v>
      </c>
      <c r="AH280" s="39" t="s">
        <v>147</v>
      </c>
      <c r="AI280" s="23"/>
      <c r="AJ280" s="29">
        <v>1.0</v>
      </c>
      <c r="AK280" s="23"/>
      <c r="AL280" s="23"/>
      <c r="AM280" s="23"/>
      <c r="AN280" s="23"/>
      <c r="AO280" s="23"/>
      <c r="AP280" s="23"/>
      <c r="AQ280" s="23"/>
      <c r="AR280" s="23"/>
      <c r="AS280" s="23"/>
      <c r="AT280" s="23"/>
      <c r="AU280" s="23"/>
      <c r="AV280" s="23"/>
      <c r="AW280" s="23"/>
    </row>
    <row r="281" ht="15.75" customHeight="1">
      <c r="A281" s="23"/>
      <c r="B281" s="23"/>
      <c r="C281" s="23"/>
      <c r="D281" s="23"/>
      <c r="E281" s="99">
        <v>57.0</v>
      </c>
      <c r="F281" s="100" t="s">
        <v>966</v>
      </c>
      <c r="G281" s="100" t="s">
        <v>967</v>
      </c>
      <c r="H281" s="101" t="s">
        <v>97</v>
      </c>
      <c r="I281" s="23"/>
      <c r="J281" s="23"/>
      <c r="K281" s="23"/>
      <c r="L281" s="23"/>
      <c r="M281" s="23"/>
      <c r="N281" s="23"/>
      <c r="O281" s="23"/>
      <c r="P281" s="23"/>
      <c r="Q281" s="23"/>
      <c r="R281" s="23"/>
      <c r="S281" s="23"/>
      <c r="T281" s="39" t="s">
        <v>147</v>
      </c>
      <c r="U281" s="23"/>
      <c r="V281" s="23"/>
      <c r="W281" s="23"/>
      <c r="X281" s="23"/>
      <c r="Y281" s="23"/>
      <c r="Z281" s="23"/>
      <c r="AA281" s="23"/>
      <c r="AB281" s="23"/>
      <c r="AC281" s="23"/>
      <c r="AD281" s="23"/>
      <c r="AE281" s="23"/>
      <c r="AF281" s="29">
        <v>21334.3</v>
      </c>
      <c r="AG281" s="39" t="s">
        <v>196</v>
      </c>
      <c r="AH281" s="39" t="s">
        <v>147</v>
      </c>
      <c r="AI281" s="23"/>
      <c r="AJ281" s="29">
        <v>1.0</v>
      </c>
      <c r="AK281" s="23"/>
      <c r="AL281" s="23"/>
      <c r="AM281" s="23"/>
      <c r="AN281" s="23"/>
      <c r="AO281" s="23"/>
      <c r="AP281" s="23"/>
      <c r="AQ281" s="23"/>
      <c r="AR281" s="23"/>
      <c r="AS281" s="23"/>
      <c r="AT281" s="23"/>
      <c r="AU281" s="23"/>
      <c r="AV281" s="23"/>
      <c r="AW281" s="23"/>
    </row>
    <row r="282" ht="15.75" customHeight="1">
      <c r="A282" s="23"/>
      <c r="B282" s="23"/>
      <c r="C282" s="23"/>
      <c r="D282" s="23"/>
      <c r="E282" s="99">
        <v>57.0</v>
      </c>
      <c r="F282" s="100" t="s">
        <v>968</v>
      </c>
      <c r="G282" s="100" t="s">
        <v>940</v>
      </c>
      <c r="H282" s="101" t="s">
        <v>97</v>
      </c>
      <c r="I282" s="23"/>
      <c r="J282" s="23"/>
      <c r="K282" s="23"/>
      <c r="L282" s="23"/>
      <c r="M282" s="23"/>
      <c r="N282" s="23"/>
      <c r="O282" s="23"/>
      <c r="P282" s="23"/>
      <c r="Q282" s="23"/>
      <c r="R282" s="23"/>
      <c r="S282" s="23"/>
      <c r="T282" s="39" t="s">
        <v>147</v>
      </c>
      <c r="U282" s="23"/>
      <c r="V282" s="23"/>
      <c r="W282" s="23"/>
      <c r="X282" s="23"/>
      <c r="Y282" s="23"/>
      <c r="Z282" s="23"/>
      <c r="AA282" s="23"/>
      <c r="AB282" s="23"/>
      <c r="AC282" s="23"/>
      <c r="AD282" s="23"/>
      <c r="AE282" s="23"/>
      <c r="AF282" s="29">
        <v>278251.8</v>
      </c>
      <c r="AG282" s="39" t="s">
        <v>196</v>
      </c>
      <c r="AH282" s="39" t="s">
        <v>147</v>
      </c>
      <c r="AI282" s="23"/>
      <c r="AJ282" s="29">
        <v>1.0</v>
      </c>
      <c r="AK282" s="23"/>
      <c r="AL282" s="23"/>
      <c r="AM282" s="23"/>
      <c r="AN282" s="23"/>
      <c r="AO282" s="23"/>
      <c r="AP282" s="23"/>
      <c r="AQ282" s="23"/>
      <c r="AR282" s="23"/>
      <c r="AS282" s="23"/>
      <c r="AT282" s="23"/>
      <c r="AU282" s="23"/>
      <c r="AV282" s="23"/>
      <c r="AW282" s="23"/>
    </row>
    <row r="283" ht="15.75" customHeight="1">
      <c r="A283" s="23"/>
      <c r="B283" s="23"/>
      <c r="C283" s="23"/>
      <c r="D283" s="23"/>
      <c r="E283" s="99">
        <v>33.0</v>
      </c>
      <c r="F283" s="100" t="s">
        <v>969</v>
      </c>
      <c r="G283" s="100" t="s">
        <v>970</v>
      </c>
      <c r="H283" s="101" t="s">
        <v>97</v>
      </c>
      <c r="I283" s="23"/>
      <c r="J283" s="23"/>
      <c r="K283" s="23"/>
      <c r="L283" s="23"/>
      <c r="M283" s="23"/>
      <c r="N283" s="23"/>
      <c r="O283" s="23"/>
      <c r="P283" s="23"/>
      <c r="Q283" s="23"/>
      <c r="R283" s="23"/>
      <c r="S283" s="23"/>
      <c r="T283" s="39" t="s">
        <v>147</v>
      </c>
      <c r="U283" s="23"/>
      <c r="V283" s="23"/>
      <c r="W283" s="23"/>
      <c r="X283" s="23"/>
      <c r="Y283" s="23"/>
      <c r="Z283" s="23"/>
      <c r="AA283" s="23"/>
      <c r="AB283" s="23"/>
      <c r="AC283" s="23"/>
      <c r="AD283" s="23"/>
      <c r="AE283" s="23"/>
      <c r="AF283" s="29">
        <v>86986.6</v>
      </c>
      <c r="AG283" s="39" t="s">
        <v>196</v>
      </c>
      <c r="AH283" s="39" t="s">
        <v>147</v>
      </c>
      <c r="AI283" s="23"/>
      <c r="AJ283" s="29">
        <v>1.0</v>
      </c>
      <c r="AK283" s="23"/>
      <c r="AL283" s="23"/>
      <c r="AM283" s="23"/>
      <c r="AN283" s="23"/>
      <c r="AO283" s="23"/>
      <c r="AP283" s="23"/>
      <c r="AQ283" s="23"/>
      <c r="AR283" s="23"/>
      <c r="AS283" s="23"/>
      <c r="AT283" s="23"/>
      <c r="AU283" s="23"/>
      <c r="AV283" s="23"/>
      <c r="AW283" s="23"/>
    </row>
    <row r="284" ht="15.75" customHeight="1">
      <c r="A284" s="23"/>
      <c r="B284" s="23"/>
      <c r="C284" s="23"/>
      <c r="D284" s="23"/>
      <c r="E284" s="99">
        <v>45.0</v>
      </c>
      <c r="F284" s="100" t="s">
        <v>971</v>
      </c>
      <c r="G284" s="100" t="s">
        <v>972</v>
      </c>
      <c r="H284" s="101" t="s">
        <v>97</v>
      </c>
      <c r="I284" s="23"/>
      <c r="J284" s="23"/>
      <c r="K284" s="23"/>
      <c r="L284" s="23"/>
      <c r="M284" s="23"/>
      <c r="N284" s="23"/>
      <c r="O284" s="23"/>
      <c r="P284" s="23"/>
      <c r="Q284" s="23"/>
      <c r="R284" s="23"/>
      <c r="S284" s="23"/>
      <c r="T284" s="39" t="s">
        <v>147</v>
      </c>
      <c r="U284" s="23"/>
      <c r="V284" s="23"/>
      <c r="W284" s="23"/>
      <c r="X284" s="23"/>
      <c r="Y284" s="23"/>
      <c r="Z284" s="23"/>
      <c r="AA284" s="23"/>
      <c r="AB284" s="23"/>
      <c r="AC284" s="23"/>
      <c r="AD284" s="23"/>
      <c r="AE284" s="23"/>
      <c r="AF284" s="29">
        <v>173355.9</v>
      </c>
      <c r="AG284" s="39" t="s">
        <v>196</v>
      </c>
      <c r="AH284" s="39" t="s">
        <v>147</v>
      </c>
      <c r="AI284" s="23"/>
      <c r="AJ284" s="29">
        <v>1.0</v>
      </c>
      <c r="AK284" s="23"/>
      <c r="AL284" s="23"/>
      <c r="AM284" s="23"/>
      <c r="AN284" s="23"/>
      <c r="AO284" s="23"/>
      <c r="AP284" s="23"/>
      <c r="AQ284" s="23"/>
      <c r="AR284" s="23"/>
      <c r="AS284" s="23"/>
      <c r="AT284" s="23"/>
      <c r="AU284" s="23"/>
      <c r="AV284" s="23"/>
      <c r="AW284" s="23"/>
    </row>
    <row r="285" ht="15.75" customHeight="1">
      <c r="A285" s="23"/>
      <c r="B285" s="23"/>
      <c r="C285" s="23"/>
      <c r="D285" s="23"/>
      <c r="E285" s="99">
        <v>33.0</v>
      </c>
      <c r="F285" s="100" t="s">
        <v>973</v>
      </c>
      <c r="G285" s="100" t="s">
        <v>524</v>
      </c>
      <c r="H285" s="101" t="s">
        <v>97</v>
      </c>
      <c r="I285" s="23"/>
      <c r="J285" s="23"/>
      <c r="K285" s="23"/>
      <c r="L285" s="23"/>
      <c r="M285" s="23"/>
      <c r="N285" s="23"/>
      <c r="O285" s="23"/>
      <c r="P285" s="23"/>
      <c r="Q285" s="23"/>
      <c r="R285" s="23"/>
      <c r="S285" s="23"/>
      <c r="T285" s="39" t="s">
        <v>147</v>
      </c>
      <c r="U285" s="23"/>
      <c r="V285" s="23"/>
      <c r="W285" s="23"/>
      <c r="X285" s="23"/>
      <c r="Y285" s="23"/>
      <c r="Z285" s="23"/>
      <c r="AA285" s="23"/>
      <c r="AB285" s="23"/>
      <c r="AC285" s="23"/>
      <c r="AD285" s="23"/>
      <c r="AE285" s="23"/>
      <c r="AF285" s="29">
        <v>127109.7</v>
      </c>
      <c r="AG285" s="39" t="s">
        <v>196</v>
      </c>
      <c r="AH285" s="39" t="s">
        <v>147</v>
      </c>
      <c r="AI285" s="23"/>
      <c r="AJ285" s="29">
        <v>1.0</v>
      </c>
      <c r="AK285" s="23"/>
      <c r="AL285" s="23"/>
      <c r="AM285" s="23"/>
      <c r="AN285" s="23"/>
      <c r="AO285" s="23"/>
      <c r="AP285" s="23"/>
      <c r="AQ285" s="23"/>
      <c r="AR285" s="23"/>
      <c r="AS285" s="23"/>
      <c r="AT285" s="23"/>
      <c r="AU285" s="23"/>
      <c r="AV285" s="23"/>
      <c r="AW285" s="23"/>
    </row>
    <row r="286" ht="15.75" customHeight="1">
      <c r="A286" s="23"/>
      <c r="B286" s="23"/>
      <c r="C286" s="23"/>
      <c r="D286" s="23"/>
      <c r="E286" s="99">
        <v>57.0</v>
      </c>
      <c r="F286" s="100" t="s">
        <v>920</v>
      </c>
      <c r="G286" s="100" t="s">
        <v>974</v>
      </c>
      <c r="H286" s="101" t="s">
        <v>97</v>
      </c>
      <c r="I286" s="23"/>
      <c r="J286" s="23"/>
      <c r="K286" s="23"/>
      <c r="L286" s="23"/>
      <c r="M286" s="23"/>
      <c r="N286" s="23"/>
      <c r="O286" s="23"/>
      <c r="P286" s="23"/>
      <c r="Q286" s="23"/>
      <c r="R286" s="23"/>
      <c r="S286" s="23"/>
      <c r="T286" s="39" t="s">
        <v>147</v>
      </c>
      <c r="U286" s="23"/>
      <c r="V286" s="23"/>
      <c r="W286" s="23"/>
      <c r="X286" s="23"/>
      <c r="Y286" s="23"/>
      <c r="Z286" s="23"/>
      <c r="AA286" s="23"/>
      <c r="AB286" s="23"/>
      <c r="AC286" s="23"/>
      <c r="AD286" s="23"/>
      <c r="AE286" s="23"/>
      <c r="AF286" s="29">
        <v>20397.3</v>
      </c>
      <c r="AG286" s="39" t="s">
        <v>196</v>
      </c>
      <c r="AH286" s="39" t="s">
        <v>147</v>
      </c>
      <c r="AI286" s="23"/>
      <c r="AJ286" s="29">
        <v>1.0</v>
      </c>
      <c r="AK286" s="23"/>
      <c r="AL286" s="23"/>
      <c r="AM286" s="23"/>
      <c r="AN286" s="23"/>
      <c r="AO286" s="23"/>
      <c r="AP286" s="23"/>
      <c r="AQ286" s="23"/>
      <c r="AR286" s="23"/>
      <c r="AS286" s="23"/>
      <c r="AT286" s="23"/>
      <c r="AU286" s="23"/>
      <c r="AV286" s="23"/>
      <c r="AW286" s="23"/>
    </row>
    <row r="287" ht="15.75" customHeight="1">
      <c r="A287" s="23"/>
      <c r="B287" s="23"/>
      <c r="C287" s="23"/>
      <c r="D287" s="23"/>
      <c r="E287" s="99">
        <v>39.0</v>
      </c>
      <c r="F287" s="102" t="s">
        <v>975</v>
      </c>
      <c r="G287" s="100" t="s">
        <v>976</v>
      </c>
      <c r="H287" s="101" t="s">
        <v>97</v>
      </c>
      <c r="I287" s="23"/>
      <c r="J287" s="23"/>
      <c r="K287" s="23"/>
      <c r="L287" s="23"/>
      <c r="M287" s="23"/>
      <c r="N287" s="23"/>
      <c r="O287" s="23"/>
      <c r="P287" s="23"/>
      <c r="Q287" s="23"/>
      <c r="R287" s="23"/>
      <c r="S287" s="23"/>
      <c r="T287" s="39" t="s">
        <v>147</v>
      </c>
      <c r="U287" s="23"/>
      <c r="V287" s="23"/>
      <c r="W287" s="23"/>
      <c r="X287" s="23"/>
      <c r="Y287" s="23"/>
      <c r="Z287" s="23"/>
      <c r="AA287" s="23"/>
      <c r="AB287" s="23"/>
      <c r="AC287" s="23"/>
      <c r="AD287" s="23"/>
      <c r="AE287" s="23"/>
      <c r="AF287" s="23"/>
      <c r="AG287" s="39" t="s">
        <v>196</v>
      </c>
      <c r="AH287" s="39" t="s">
        <v>147</v>
      </c>
      <c r="AI287" s="23"/>
      <c r="AJ287" s="29">
        <v>1.0</v>
      </c>
      <c r="AK287" s="23"/>
      <c r="AL287" s="23"/>
      <c r="AM287" s="23"/>
      <c r="AN287" s="23"/>
      <c r="AO287" s="23"/>
      <c r="AP287" s="23"/>
      <c r="AQ287" s="23"/>
      <c r="AR287" s="23"/>
      <c r="AS287" s="23"/>
      <c r="AT287" s="23"/>
      <c r="AU287" s="23"/>
      <c r="AV287" s="23"/>
      <c r="AW287" s="23"/>
    </row>
    <row r="288" ht="15.75" customHeight="1">
      <c r="A288" s="23"/>
      <c r="B288" s="23"/>
      <c r="C288" s="23"/>
      <c r="D288" s="23"/>
      <c r="E288" s="99">
        <v>24.0</v>
      </c>
      <c r="F288" s="100" t="s">
        <v>977</v>
      </c>
      <c r="G288" s="101" t="s">
        <v>978</v>
      </c>
      <c r="H288" s="101" t="s">
        <v>97</v>
      </c>
      <c r="I288" s="23"/>
      <c r="J288" s="23"/>
      <c r="K288" s="23"/>
      <c r="L288" s="23"/>
      <c r="M288" s="23"/>
      <c r="N288" s="23"/>
      <c r="O288" s="23"/>
      <c r="P288" s="23"/>
      <c r="Q288" s="23"/>
      <c r="R288" s="23"/>
      <c r="S288" s="23"/>
      <c r="T288" s="39" t="s">
        <v>147</v>
      </c>
      <c r="U288" s="23"/>
      <c r="V288" s="23"/>
      <c r="W288" s="23"/>
      <c r="X288" s="23"/>
      <c r="Y288" s="23"/>
      <c r="Z288" s="23"/>
      <c r="AA288" s="23"/>
      <c r="AB288" s="23"/>
      <c r="AC288" s="23"/>
      <c r="AD288" s="23"/>
      <c r="AE288" s="23"/>
      <c r="AF288" s="29">
        <v>4275.0</v>
      </c>
      <c r="AG288" s="23"/>
      <c r="AH288" s="39" t="s">
        <v>147</v>
      </c>
      <c r="AI288" s="23"/>
      <c r="AJ288" s="29">
        <v>1.0</v>
      </c>
      <c r="AK288" s="23"/>
      <c r="AL288" s="23"/>
      <c r="AM288" s="23"/>
      <c r="AN288" s="23"/>
      <c r="AO288" s="23"/>
      <c r="AP288" s="23"/>
      <c r="AQ288" s="23"/>
      <c r="AR288" s="23"/>
      <c r="AS288" s="23"/>
      <c r="AT288" s="23"/>
      <c r="AU288" s="23"/>
      <c r="AV288" s="23"/>
      <c r="AW288" s="23"/>
    </row>
    <row r="289" ht="15.75" customHeight="1">
      <c r="A289" s="23"/>
      <c r="B289" s="23"/>
      <c r="C289" s="23"/>
      <c r="D289" s="23"/>
      <c r="E289" s="99">
        <v>45.0</v>
      </c>
      <c r="F289" s="100" t="s">
        <v>979</v>
      </c>
      <c r="G289" s="101" t="s">
        <v>980</v>
      </c>
      <c r="H289" s="101" t="s">
        <v>97</v>
      </c>
      <c r="I289" s="23"/>
      <c r="J289" s="23"/>
      <c r="K289" s="23"/>
      <c r="L289" s="23"/>
      <c r="M289" s="23"/>
      <c r="N289" s="23"/>
      <c r="O289" s="23"/>
      <c r="P289" s="23"/>
      <c r="Q289" s="23"/>
      <c r="R289" s="23"/>
      <c r="S289" s="23"/>
      <c r="T289" s="39" t="s">
        <v>147</v>
      </c>
      <c r="U289" s="23"/>
      <c r="V289" s="23"/>
      <c r="W289" s="23"/>
      <c r="X289" s="23"/>
      <c r="Y289" s="23"/>
      <c r="Z289" s="23"/>
      <c r="AA289" s="23"/>
      <c r="AB289" s="23"/>
      <c r="AC289" s="23"/>
      <c r="AD289" s="23"/>
      <c r="AE289" s="23"/>
      <c r="AF289" s="29">
        <v>17212.6</v>
      </c>
      <c r="AG289" s="23"/>
      <c r="AH289" s="39" t="s">
        <v>147</v>
      </c>
      <c r="AI289" s="23"/>
      <c r="AJ289" s="29">
        <v>1.0</v>
      </c>
      <c r="AK289" s="23"/>
      <c r="AL289" s="23"/>
      <c r="AM289" s="23"/>
      <c r="AN289" s="23"/>
      <c r="AO289" s="23"/>
      <c r="AP289" s="23"/>
      <c r="AQ289" s="23"/>
      <c r="AR289" s="23"/>
      <c r="AS289" s="23"/>
      <c r="AT289" s="23"/>
      <c r="AU289" s="23"/>
      <c r="AV289" s="23"/>
      <c r="AW289" s="23"/>
    </row>
    <row r="290" ht="15.75" customHeight="1">
      <c r="A290" s="23"/>
      <c r="B290" s="23"/>
      <c r="C290" s="23"/>
      <c r="D290" s="23"/>
      <c r="E290" s="99">
        <v>33.0</v>
      </c>
      <c r="F290" s="100" t="s">
        <v>981</v>
      </c>
      <c r="G290" s="100" t="s">
        <v>982</v>
      </c>
      <c r="H290" s="101" t="s">
        <v>97</v>
      </c>
      <c r="I290" s="23"/>
      <c r="J290" s="23"/>
      <c r="K290" s="23"/>
      <c r="L290" s="23"/>
      <c r="M290" s="23"/>
      <c r="N290" s="23"/>
      <c r="O290" s="23"/>
      <c r="P290" s="23"/>
      <c r="Q290" s="23"/>
      <c r="R290" s="23"/>
      <c r="S290" s="23"/>
      <c r="T290" s="39" t="s">
        <v>147</v>
      </c>
      <c r="U290" s="23"/>
      <c r="V290" s="23"/>
      <c r="W290" s="23"/>
      <c r="X290" s="23"/>
      <c r="Y290" s="23"/>
      <c r="Z290" s="23"/>
      <c r="AA290" s="23"/>
      <c r="AB290" s="23"/>
      <c r="AC290" s="23"/>
      <c r="AD290" s="23"/>
      <c r="AE290" s="23"/>
      <c r="AF290" s="29">
        <v>9055.8</v>
      </c>
      <c r="AG290" s="39" t="s">
        <v>196</v>
      </c>
      <c r="AH290" s="39" t="s">
        <v>147</v>
      </c>
      <c r="AI290" s="23"/>
      <c r="AJ290" s="29">
        <v>1.0</v>
      </c>
      <c r="AK290" s="23"/>
      <c r="AL290" s="23"/>
      <c r="AM290" s="23"/>
      <c r="AN290" s="23"/>
      <c r="AO290" s="23"/>
      <c r="AP290" s="23"/>
      <c r="AQ290" s="23"/>
      <c r="AR290" s="23"/>
      <c r="AS290" s="23"/>
      <c r="AT290" s="23"/>
      <c r="AU290" s="23"/>
      <c r="AV290" s="23"/>
      <c r="AW290" s="23"/>
    </row>
    <row r="291" ht="15.75" customHeight="1">
      <c r="A291" s="23"/>
      <c r="B291" s="23"/>
      <c r="C291" s="23"/>
      <c r="D291" s="23"/>
      <c r="E291" s="99">
        <v>33.0</v>
      </c>
      <c r="F291" s="100" t="s">
        <v>983</v>
      </c>
      <c r="G291" s="100" t="s">
        <v>565</v>
      </c>
      <c r="H291" s="101" t="s">
        <v>97</v>
      </c>
      <c r="I291" s="23"/>
      <c r="J291" s="23"/>
      <c r="K291" s="23"/>
      <c r="L291" s="23"/>
      <c r="M291" s="23"/>
      <c r="N291" s="23"/>
      <c r="O291" s="23"/>
      <c r="P291" s="23"/>
      <c r="Q291" s="23"/>
      <c r="R291" s="23"/>
      <c r="S291" s="23"/>
      <c r="T291" s="39" t="s">
        <v>147</v>
      </c>
      <c r="U291" s="23"/>
      <c r="V291" s="23"/>
      <c r="W291" s="23"/>
      <c r="X291" s="23"/>
      <c r="Y291" s="23"/>
      <c r="Z291" s="23"/>
      <c r="AA291" s="23"/>
      <c r="AB291" s="23"/>
      <c r="AC291" s="23"/>
      <c r="AD291" s="23"/>
      <c r="AE291" s="23"/>
      <c r="AF291" s="103">
        <v>49459.1</v>
      </c>
      <c r="AG291" s="39" t="s">
        <v>196</v>
      </c>
      <c r="AH291" s="39" t="s">
        <v>147</v>
      </c>
      <c r="AI291" s="23"/>
      <c r="AJ291" s="29">
        <v>1.0</v>
      </c>
      <c r="AK291" s="23"/>
      <c r="AL291" s="23"/>
      <c r="AM291" s="23"/>
      <c r="AN291" s="23"/>
      <c r="AO291" s="23"/>
      <c r="AP291" s="23"/>
      <c r="AQ291" s="23"/>
      <c r="AR291" s="23"/>
      <c r="AS291" s="23"/>
      <c r="AT291" s="23"/>
      <c r="AU291" s="23"/>
      <c r="AV291" s="23"/>
      <c r="AW291" s="23"/>
    </row>
    <row r="292" ht="15.75" customHeight="1">
      <c r="A292" s="23"/>
      <c r="B292" s="23"/>
      <c r="C292" s="23"/>
      <c r="D292" s="23"/>
      <c r="E292" s="99">
        <v>38.0</v>
      </c>
      <c r="F292" s="100" t="s">
        <v>984</v>
      </c>
      <c r="G292" s="100" t="s">
        <v>985</v>
      </c>
      <c r="H292" s="101" t="s">
        <v>97</v>
      </c>
      <c r="I292" s="23"/>
      <c r="J292" s="23"/>
      <c r="K292" s="23"/>
      <c r="L292" s="23"/>
      <c r="M292" s="23"/>
      <c r="N292" s="23"/>
      <c r="O292" s="23"/>
      <c r="P292" s="23"/>
      <c r="Q292" s="23"/>
      <c r="R292" s="23"/>
      <c r="S292" s="23"/>
      <c r="T292" s="39" t="s">
        <v>147</v>
      </c>
      <c r="U292" s="23"/>
      <c r="V292" s="23"/>
      <c r="W292" s="23"/>
      <c r="X292" s="23"/>
      <c r="Y292" s="23"/>
      <c r="Z292" s="23"/>
      <c r="AA292" s="23"/>
      <c r="AB292" s="23"/>
      <c r="AC292" s="23"/>
      <c r="AD292" s="23"/>
      <c r="AE292" s="23"/>
      <c r="AF292" s="29">
        <v>18676.8</v>
      </c>
      <c r="AG292" s="39" t="s">
        <v>196</v>
      </c>
      <c r="AH292" s="39" t="s">
        <v>147</v>
      </c>
      <c r="AI292" s="23"/>
      <c r="AJ292" s="29">
        <v>1.0</v>
      </c>
      <c r="AK292" s="23"/>
      <c r="AL292" s="23"/>
      <c r="AM292" s="23"/>
      <c r="AN292" s="23"/>
      <c r="AO292" s="23"/>
      <c r="AP292" s="23"/>
      <c r="AQ292" s="23"/>
      <c r="AR292" s="23"/>
      <c r="AS292" s="23"/>
      <c r="AT292" s="23"/>
      <c r="AU292" s="23"/>
      <c r="AV292" s="23"/>
      <c r="AW292" s="23"/>
    </row>
    <row r="293" ht="15.75" customHeight="1">
      <c r="A293" s="23"/>
      <c r="B293" s="23"/>
      <c r="C293" s="23"/>
      <c r="D293" s="23"/>
      <c r="E293" s="99">
        <v>36.0</v>
      </c>
      <c r="F293" s="100" t="s">
        <v>986</v>
      </c>
      <c r="G293" s="100" t="s">
        <v>987</v>
      </c>
      <c r="H293" s="101" t="s">
        <v>97</v>
      </c>
      <c r="I293" s="23"/>
      <c r="J293" s="23"/>
      <c r="K293" s="23"/>
      <c r="L293" s="23"/>
      <c r="M293" s="23"/>
      <c r="N293" s="23"/>
      <c r="O293" s="23"/>
      <c r="P293" s="23"/>
      <c r="Q293" s="23"/>
      <c r="R293" s="23"/>
      <c r="S293" s="23"/>
      <c r="T293" s="39" t="s">
        <v>147</v>
      </c>
      <c r="U293" s="23"/>
      <c r="V293" s="23"/>
      <c r="W293" s="23"/>
      <c r="X293" s="23"/>
      <c r="Y293" s="23"/>
      <c r="Z293" s="23"/>
      <c r="AA293" s="23"/>
      <c r="AB293" s="23"/>
      <c r="AC293" s="23"/>
      <c r="AD293" s="23"/>
      <c r="AE293" s="23"/>
      <c r="AF293" s="29">
        <v>375748.3</v>
      </c>
      <c r="AG293" s="39" t="s">
        <v>196</v>
      </c>
      <c r="AH293" s="39" t="s">
        <v>147</v>
      </c>
      <c r="AI293" s="23"/>
      <c r="AJ293" s="29">
        <v>1.0</v>
      </c>
      <c r="AK293" s="23"/>
      <c r="AL293" s="23"/>
      <c r="AM293" s="23"/>
      <c r="AN293" s="23"/>
      <c r="AO293" s="23"/>
      <c r="AP293" s="23"/>
      <c r="AQ293" s="23"/>
      <c r="AR293" s="23"/>
      <c r="AS293" s="23"/>
      <c r="AT293" s="23"/>
      <c r="AU293" s="23"/>
      <c r="AV293" s="23"/>
      <c r="AW293" s="23"/>
    </row>
    <row r="294" ht="15.75" customHeight="1">
      <c r="A294" s="23"/>
      <c r="B294" s="23"/>
      <c r="C294" s="23"/>
      <c r="D294" s="23"/>
      <c r="E294" s="99">
        <v>57.0</v>
      </c>
      <c r="F294" s="100" t="s">
        <v>926</v>
      </c>
      <c r="G294" s="100" t="s">
        <v>930</v>
      </c>
      <c r="H294" s="101" t="s">
        <v>97</v>
      </c>
      <c r="I294" s="23"/>
      <c r="J294" s="23"/>
      <c r="K294" s="23"/>
      <c r="L294" s="23"/>
      <c r="M294" s="23"/>
      <c r="N294" s="23"/>
      <c r="O294" s="23"/>
      <c r="P294" s="23"/>
      <c r="Q294" s="23"/>
      <c r="R294" s="23"/>
      <c r="S294" s="23"/>
      <c r="T294" s="39" t="s">
        <v>147</v>
      </c>
      <c r="U294" s="23"/>
      <c r="V294" s="23"/>
      <c r="W294" s="23"/>
      <c r="X294" s="23"/>
      <c r="Y294" s="23"/>
      <c r="Z294" s="23"/>
      <c r="AA294" s="23"/>
      <c r="AB294" s="23"/>
      <c r="AC294" s="23"/>
      <c r="AD294" s="23"/>
      <c r="AE294" s="23"/>
      <c r="AF294" s="29">
        <v>38608.9</v>
      </c>
      <c r="AG294" s="39" t="s">
        <v>196</v>
      </c>
      <c r="AH294" s="39" t="s">
        <v>147</v>
      </c>
      <c r="AI294" s="23"/>
      <c r="AJ294" s="29">
        <v>1.0</v>
      </c>
      <c r="AK294" s="23"/>
      <c r="AL294" s="23"/>
      <c r="AM294" s="23"/>
      <c r="AN294" s="23"/>
      <c r="AO294" s="23"/>
      <c r="AP294" s="23"/>
      <c r="AQ294" s="23"/>
      <c r="AR294" s="23"/>
      <c r="AS294" s="23"/>
      <c r="AT294" s="23"/>
      <c r="AU294" s="23"/>
      <c r="AV294" s="23"/>
      <c r="AW294" s="23"/>
    </row>
    <row r="295" ht="15.75" customHeight="1">
      <c r="A295" s="23"/>
      <c r="B295" s="23"/>
      <c r="C295" s="23"/>
      <c r="D295" s="23"/>
      <c r="E295" s="99">
        <v>45.0</v>
      </c>
      <c r="F295" s="100" t="s">
        <v>988</v>
      </c>
      <c r="G295" s="100" t="s">
        <v>989</v>
      </c>
      <c r="H295" s="101" t="s">
        <v>97</v>
      </c>
      <c r="I295" s="23"/>
      <c r="J295" s="23"/>
      <c r="K295" s="23"/>
      <c r="L295" s="23"/>
      <c r="M295" s="23"/>
      <c r="N295" s="23"/>
      <c r="O295" s="23"/>
      <c r="P295" s="23"/>
      <c r="Q295" s="23"/>
      <c r="R295" s="23"/>
      <c r="S295" s="23"/>
      <c r="T295" s="39" t="s">
        <v>147</v>
      </c>
      <c r="U295" s="23"/>
      <c r="V295" s="23"/>
      <c r="W295" s="23"/>
      <c r="X295" s="23"/>
      <c r="Y295" s="23"/>
      <c r="Z295" s="23"/>
      <c r="AA295" s="23"/>
      <c r="AB295" s="23"/>
      <c r="AC295" s="23"/>
      <c r="AD295" s="23"/>
      <c r="AE295" s="23"/>
      <c r="AF295" s="29">
        <v>68180.0</v>
      </c>
      <c r="AG295" s="39" t="s">
        <v>196</v>
      </c>
      <c r="AH295" s="39" t="s">
        <v>147</v>
      </c>
      <c r="AI295" s="23"/>
      <c r="AJ295" s="29">
        <v>1.0</v>
      </c>
      <c r="AK295" s="23"/>
      <c r="AL295" s="23"/>
      <c r="AM295" s="23"/>
      <c r="AN295" s="23"/>
      <c r="AO295" s="23"/>
      <c r="AP295" s="23"/>
      <c r="AQ295" s="23"/>
      <c r="AR295" s="23"/>
      <c r="AS295" s="23"/>
      <c r="AT295" s="23"/>
      <c r="AU295" s="23"/>
      <c r="AV295" s="23"/>
      <c r="AW295" s="23"/>
    </row>
    <row r="296" ht="15.75" customHeight="1">
      <c r="A296" s="23"/>
      <c r="B296" s="23"/>
      <c r="C296" s="23"/>
      <c r="D296" s="23"/>
      <c r="E296" s="99">
        <v>35.0</v>
      </c>
      <c r="F296" s="100" t="s">
        <v>990</v>
      </c>
      <c r="G296" s="100" t="s">
        <v>991</v>
      </c>
      <c r="H296" s="101" t="s">
        <v>97</v>
      </c>
      <c r="I296" s="23"/>
      <c r="J296" s="23"/>
      <c r="K296" s="23"/>
      <c r="L296" s="23"/>
      <c r="M296" s="23"/>
      <c r="N296" s="23"/>
      <c r="O296" s="23"/>
      <c r="P296" s="23"/>
      <c r="Q296" s="23"/>
      <c r="R296" s="23"/>
      <c r="S296" s="23"/>
      <c r="T296" s="39" t="s">
        <v>147</v>
      </c>
      <c r="U296" s="23"/>
      <c r="V296" s="23"/>
      <c r="W296" s="23"/>
      <c r="X296" s="23"/>
      <c r="Y296" s="23"/>
      <c r="Z296" s="23"/>
      <c r="AA296" s="23"/>
      <c r="AB296" s="23"/>
      <c r="AC296" s="23"/>
      <c r="AD296" s="23"/>
      <c r="AE296" s="23"/>
      <c r="AF296" s="29">
        <v>107075.2</v>
      </c>
      <c r="AG296" s="39" t="s">
        <v>196</v>
      </c>
      <c r="AH296" s="39" t="s">
        <v>147</v>
      </c>
      <c r="AI296" s="23"/>
      <c r="AJ296" s="29">
        <v>1.0</v>
      </c>
      <c r="AK296" s="23"/>
      <c r="AL296" s="23"/>
      <c r="AM296" s="23"/>
      <c r="AN296" s="23"/>
      <c r="AO296" s="23"/>
      <c r="AP296" s="23"/>
      <c r="AQ296" s="23"/>
      <c r="AR296" s="23"/>
      <c r="AS296" s="23"/>
      <c r="AT296" s="23"/>
      <c r="AU296" s="23"/>
      <c r="AV296" s="23"/>
      <c r="AW296" s="23"/>
    </row>
    <row r="297" ht="15.75" customHeight="1">
      <c r="A297" s="23"/>
      <c r="B297" s="23"/>
      <c r="C297" s="23"/>
      <c r="D297" s="23"/>
      <c r="E297" s="99">
        <v>33.0</v>
      </c>
      <c r="F297" s="100" t="s">
        <v>992</v>
      </c>
      <c r="G297" s="100" t="s">
        <v>294</v>
      </c>
      <c r="H297" s="101" t="s">
        <v>97</v>
      </c>
      <c r="I297" s="23"/>
      <c r="J297" s="23"/>
      <c r="K297" s="23"/>
      <c r="L297" s="23"/>
      <c r="M297" s="23"/>
      <c r="N297" s="23"/>
      <c r="O297" s="23"/>
      <c r="P297" s="23"/>
      <c r="Q297" s="23"/>
      <c r="R297" s="23"/>
      <c r="S297" s="23"/>
      <c r="T297" s="39" t="s">
        <v>147</v>
      </c>
      <c r="U297" s="23"/>
      <c r="V297" s="23"/>
      <c r="W297" s="23"/>
      <c r="X297" s="23"/>
      <c r="Y297" s="23"/>
      <c r="Z297" s="23"/>
      <c r="AA297" s="23"/>
      <c r="AB297" s="23"/>
      <c r="AC297" s="23"/>
      <c r="AD297" s="23"/>
      <c r="AE297" s="23"/>
      <c r="AF297" s="29">
        <v>46979.8</v>
      </c>
      <c r="AG297" s="39" t="s">
        <v>196</v>
      </c>
      <c r="AH297" s="39" t="s">
        <v>147</v>
      </c>
      <c r="AI297" s="23"/>
      <c r="AJ297" s="29">
        <v>1.0</v>
      </c>
      <c r="AK297" s="23"/>
      <c r="AL297" s="23"/>
      <c r="AM297" s="23"/>
      <c r="AN297" s="23"/>
      <c r="AO297" s="23"/>
      <c r="AP297" s="23"/>
      <c r="AQ297" s="23"/>
      <c r="AR297" s="23"/>
      <c r="AS297" s="23"/>
      <c r="AT297" s="23"/>
      <c r="AU297" s="23"/>
      <c r="AV297" s="23"/>
      <c r="AW297" s="23"/>
    </row>
    <row r="298" ht="15.75" customHeight="1">
      <c r="A298" s="23"/>
      <c r="B298" s="23"/>
      <c r="C298" s="23"/>
      <c r="D298" s="23"/>
      <c r="E298" s="99">
        <v>24.0</v>
      </c>
      <c r="F298" s="100" t="s">
        <v>993</v>
      </c>
      <c r="G298" s="101" t="s">
        <v>994</v>
      </c>
      <c r="H298" s="101" t="s">
        <v>97</v>
      </c>
      <c r="I298" s="23"/>
      <c r="J298" s="23"/>
      <c r="K298" s="23"/>
      <c r="L298" s="23"/>
      <c r="M298" s="23"/>
      <c r="N298" s="23"/>
      <c r="O298" s="23"/>
      <c r="P298" s="23"/>
      <c r="Q298" s="23"/>
      <c r="R298" s="23"/>
      <c r="S298" s="23"/>
      <c r="T298" s="39" t="s">
        <v>147</v>
      </c>
      <c r="U298" s="23"/>
      <c r="V298" s="23"/>
      <c r="W298" s="23"/>
      <c r="X298" s="23"/>
      <c r="Y298" s="23"/>
      <c r="Z298" s="23"/>
      <c r="AA298" s="23"/>
      <c r="AB298" s="23"/>
      <c r="AC298" s="23"/>
      <c r="AD298" s="23"/>
      <c r="AE298" s="23"/>
      <c r="AF298" s="29">
        <v>525.8</v>
      </c>
      <c r="AG298" s="23"/>
      <c r="AH298" s="39" t="s">
        <v>147</v>
      </c>
      <c r="AI298" s="23">
        <v>115275.0</v>
      </c>
      <c r="AJ298" s="29">
        <v>1.0</v>
      </c>
      <c r="AK298" s="23"/>
      <c r="AL298" s="23"/>
      <c r="AM298" s="23"/>
      <c r="AN298" s="23"/>
      <c r="AO298" s="23"/>
      <c r="AP298" s="23"/>
      <c r="AQ298" s="23"/>
      <c r="AR298" s="23"/>
      <c r="AS298" s="23"/>
      <c r="AT298" s="23"/>
      <c r="AU298" s="23"/>
      <c r="AV298" s="23"/>
      <c r="AW298" s="23"/>
    </row>
    <row r="299" ht="15.75" customHeight="1">
      <c r="A299" s="23"/>
      <c r="B299" s="23"/>
      <c r="C299" s="23"/>
      <c r="D299" s="23"/>
      <c r="E299" s="99">
        <v>34.0</v>
      </c>
      <c r="F299" s="100" t="s">
        <v>995</v>
      </c>
      <c r="G299" s="100" t="s">
        <v>607</v>
      </c>
      <c r="H299" s="101" t="s">
        <v>97</v>
      </c>
      <c r="I299" s="23"/>
      <c r="J299" s="23"/>
      <c r="K299" s="23"/>
      <c r="L299" s="23"/>
      <c r="M299" s="23"/>
      <c r="N299" s="23"/>
      <c r="O299" s="23"/>
      <c r="P299" s="23"/>
      <c r="Q299" s="23"/>
      <c r="R299" s="23"/>
      <c r="S299" s="23"/>
      <c r="T299" s="39" t="s">
        <v>147</v>
      </c>
      <c r="U299" s="23"/>
      <c r="V299" s="23"/>
      <c r="W299" s="23"/>
      <c r="X299" s="23"/>
      <c r="Y299" s="23"/>
      <c r="Z299" s="23"/>
      <c r="AA299" s="23"/>
      <c r="AB299" s="23"/>
      <c r="AC299" s="23"/>
      <c r="AD299" s="23"/>
      <c r="AE299" s="23"/>
      <c r="AF299" s="29">
        <v>40885.4</v>
      </c>
      <c r="AG299" s="39" t="s">
        <v>196</v>
      </c>
      <c r="AH299" s="39" t="s">
        <v>147</v>
      </c>
      <c r="AI299" s="23"/>
      <c r="AJ299" s="29">
        <v>1.0</v>
      </c>
      <c r="AK299" s="23"/>
      <c r="AL299" s="23"/>
      <c r="AM299" s="23"/>
      <c r="AN299" s="23"/>
      <c r="AO299" s="23"/>
      <c r="AP299" s="23"/>
      <c r="AQ299" s="23"/>
      <c r="AR299" s="23"/>
      <c r="AS299" s="23"/>
      <c r="AT299" s="23"/>
      <c r="AU299" s="23"/>
      <c r="AV299" s="23"/>
      <c r="AW299" s="23"/>
    </row>
    <row r="300" ht="16.5" customHeight="1">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row>
    <row r="301" ht="15.75" customHeight="1">
      <c r="A301" s="105"/>
      <c r="B301" s="105"/>
      <c r="C301" s="105"/>
      <c r="D301" s="105"/>
      <c r="E301" s="105"/>
      <c r="F301" s="105"/>
      <c r="G301" s="105"/>
      <c r="H301" s="105"/>
      <c r="I301" s="107" t="s">
        <v>997</v>
      </c>
      <c r="J301" s="106" t="s">
        <v>998</v>
      </c>
      <c r="K301" s="106" t="s">
        <v>999</v>
      </c>
      <c r="L301" s="108" t="s">
        <v>1000</v>
      </c>
      <c r="M301" s="105"/>
      <c r="N301" s="105"/>
      <c r="O301" s="105"/>
      <c r="P301" s="105"/>
      <c r="Q301" s="105"/>
      <c r="R301" s="105"/>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row>
    <row r="302" ht="15.75" customHeight="1">
      <c r="A302" s="105"/>
      <c r="B302" s="105"/>
      <c r="C302" s="105"/>
      <c r="D302" s="105"/>
      <c r="E302" s="105"/>
      <c r="F302" s="105"/>
      <c r="G302" s="105"/>
      <c r="H302" s="105"/>
      <c r="I302" s="105">
        <v>126.0</v>
      </c>
      <c r="J302" s="105">
        <v>80.0</v>
      </c>
      <c r="K302" s="105">
        <v>63.0</v>
      </c>
      <c r="L302" s="105">
        <v>29.0</v>
      </c>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row>
    <row r="303" ht="15.75" customHeight="1">
      <c r="A303" s="105"/>
      <c r="B303" s="105"/>
      <c r="C303" s="105"/>
      <c r="D303" s="105"/>
      <c r="E303" s="105"/>
      <c r="F303" s="105"/>
      <c r="G303" s="105"/>
      <c r="H303" s="105"/>
      <c r="I303" s="109">
        <f t="shared" ref="I303:K303" si="1">I302/SUM($I$302:$K$302)</f>
        <v>0.468401487</v>
      </c>
      <c r="J303" s="109">
        <f t="shared" si="1"/>
        <v>0.2973977695</v>
      </c>
      <c r="K303" s="109">
        <f t="shared" si="1"/>
        <v>0.2342007435</v>
      </c>
      <c r="L303" s="105"/>
      <c r="M303" s="105"/>
      <c r="N303" s="105"/>
      <c r="O303" s="105"/>
      <c r="P303" s="105"/>
      <c r="Q303" s="105"/>
      <c r="R303" s="105"/>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row>
    <row r="304" ht="15.75" customHeight="1">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row>
    <row r="305" ht="15.75" customHeight="1">
      <c r="A305" s="105"/>
      <c r="B305" s="105"/>
      <c r="C305" s="105"/>
      <c r="D305" s="105"/>
      <c r="E305" s="105"/>
      <c r="F305" s="105"/>
      <c r="G305" s="106" t="s">
        <v>1002</v>
      </c>
      <c r="H305" s="105"/>
      <c r="I305" s="105">
        <v>4.0</v>
      </c>
      <c r="J305" s="105">
        <v>13.0</v>
      </c>
      <c r="K305" s="105">
        <v>11.0</v>
      </c>
      <c r="L305" s="105"/>
      <c r="M305" s="105"/>
      <c r="N305" s="105"/>
      <c r="O305" s="105"/>
      <c r="P305" s="105"/>
      <c r="Q305" s="105"/>
      <c r="R305" s="105"/>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row>
    <row r="306" ht="15.75" customHeight="1">
      <c r="A306" s="105"/>
      <c r="B306" s="105"/>
      <c r="C306" s="105"/>
      <c r="D306" s="105"/>
      <c r="E306" s="105"/>
      <c r="F306" s="105"/>
      <c r="G306" s="105"/>
      <c r="H306" s="105"/>
      <c r="I306" s="109">
        <f t="shared" ref="I306:K306" si="2">I305/SUM($I305:$K305)</f>
        <v>0.1428571429</v>
      </c>
      <c r="J306" s="109">
        <f t="shared" si="2"/>
        <v>0.4642857143</v>
      </c>
      <c r="K306" s="109">
        <f t="shared" si="2"/>
        <v>0.3928571429</v>
      </c>
      <c r="L306" s="105"/>
      <c r="M306" s="105"/>
      <c r="N306" s="105"/>
      <c r="O306" s="105"/>
      <c r="P306" s="105"/>
      <c r="Q306" s="105"/>
      <c r="R306" s="105"/>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row>
    <row r="307" ht="15.75" customHeight="1">
      <c r="A307" s="105"/>
      <c r="B307" s="105"/>
      <c r="C307" s="105"/>
      <c r="D307" s="105"/>
      <c r="E307" s="105"/>
      <c r="F307" s="105"/>
      <c r="G307" s="106" t="s">
        <v>1003</v>
      </c>
      <c r="H307" s="105"/>
      <c r="I307" s="105">
        <v>36.0</v>
      </c>
      <c r="J307" s="105">
        <v>7.0</v>
      </c>
      <c r="K307" s="105">
        <v>8.0</v>
      </c>
      <c r="L307" s="105"/>
      <c r="M307" s="105"/>
      <c r="N307" s="105"/>
      <c r="O307" s="105"/>
      <c r="P307" s="105"/>
      <c r="Q307" s="105"/>
      <c r="R307" s="105"/>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row>
    <row r="308" ht="15.75" customHeight="1">
      <c r="A308" s="105"/>
      <c r="B308" s="105"/>
      <c r="C308" s="105"/>
      <c r="D308" s="105"/>
      <c r="E308" s="105"/>
      <c r="F308" s="105"/>
      <c r="G308" s="105"/>
      <c r="H308" s="105"/>
      <c r="I308" s="109">
        <f t="shared" ref="I308:K308" si="3">I307/SUM($I307:$K307)</f>
        <v>0.7058823529</v>
      </c>
      <c r="J308" s="109">
        <f t="shared" si="3"/>
        <v>0.137254902</v>
      </c>
      <c r="K308" s="109">
        <f t="shared" si="3"/>
        <v>0.1568627451</v>
      </c>
      <c r="L308" s="105"/>
      <c r="M308" s="105"/>
      <c r="N308" s="105"/>
      <c r="O308" s="105"/>
      <c r="P308" s="105"/>
      <c r="Q308" s="105"/>
      <c r="R308" s="105"/>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row>
    <row r="309" ht="15.75" customHeight="1">
      <c r="A309" s="105"/>
      <c r="B309" s="105"/>
      <c r="C309" s="105"/>
      <c r="D309" s="105"/>
      <c r="E309" s="105"/>
      <c r="F309" s="105"/>
      <c r="G309" s="106" t="s">
        <v>1004</v>
      </c>
      <c r="H309" s="105"/>
      <c r="I309" s="105">
        <v>86.0</v>
      </c>
      <c r="J309" s="105">
        <v>60.0</v>
      </c>
      <c r="K309" s="105">
        <v>44.0</v>
      </c>
      <c r="L309" s="105"/>
      <c r="M309" s="105"/>
      <c r="N309" s="105"/>
      <c r="O309" s="105"/>
      <c r="P309" s="105"/>
      <c r="Q309" s="105"/>
      <c r="R309" s="105"/>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row>
    <row r="310" ht="15.75" customHeight="1">
      <c r="A310" s="105"/>
      <c r="B310" s="105"/>
      <c r="C310" s="105"/>
      <c r="D310" s="105"/>
      <c r="E310" s="105"/>
      <c r="F310" s="105"/>
      <c r="G310" s="105"/>
      <c r="H310" s="105"/>
      <c r="I310" s="109">
        <f t="shared" ref="I310:K310" si="4">I309/SUM($I309:$K309)</f>
        <v>0.4526315789</v>
      </c>
      <c r="J310" s="109">
        <f t="shared" si="4"/>
        <v>0.3157894737</v>
      </c>
      <c r="K310" s="109">
        <f t="shared" si="4"/>
        <v>0.2315789474</v>
      </c>
      <c r="L310" s="105"/>
      <c r="M310" s="105"/>
      <c r="N310" s="105"/>
      <c r="O310" s="105"/>
      <c r="P310" s="105"/>
      <c r="Q310" s="105"/>
      <c r="R310" s="105"/>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row>
    <row r="311" ht="15.75" customHeight="1">
      <c r="A311" s="110"/>
      <c r="B311" s="111"/>
      <c r="C311" s="111"/>
      <c r="D311" s="111"/>
      <c r="E311" s="111"/>
      <c r="F311" s="111"/>
      <c r="G311" s="111"/>
      <c r="H311" s="111"/>
      <c r="I311" s="111"/>
      <c r="J311" s="111"/>
      <c r="K311" s="111"/>
      <c r="L311" s="111"/>
      <c r="M311" s="111"/>
      <c r="N311" s="111"/>
      <c r="O311" s="111"/>
      <c r="P311" s="111"/>
      <c r="Q311" s="111"/>
      <c r="R311" s="111"/>
      <c r="S311" s="111"/>
      <c r="T311" s="111"/>
      <c r="U311" s="111"/>
      <c r="V311" s="111"/>
      <c r="W311" s="111"/>
      <c r="X311" s="111"/>
      <c r="Y311" s="111"/>
      <c r="Z311" s="111"/>
      <c r="AA311" s="111"/>
      <c r="AB311" s="111"/>
      <c r="AC311" s="111"/>
      <c r="AD311" s="111"/>
      <c r="AE311" s="111"/>
      <c r="AF311" s="111"/>
      <c r="AG311" s="111"/>
      <c r="AH311" s="111"/>
      <c r="AI311" s="111"/>
      <c r="AJ311" s="111"/>
      <c r="AK311" s="111"/>
      <c r="AL311" s="111"/>
      <c r="AM311" s="111"/>
      <c r="AN311" s="111"/>
      <c r="AO311" s="111"/>
      <c r="AP311" s="111"/>
      <c r="AQ311" s="111"/>
      <c r="AR311" s="111"/>
      <c r="AS311" s="111"/>
      <c r="AT311" s="111"/>
      <c r="AU311" s="111"/>
      <c r="AV311" s="111"/>
      <c r="AW311" s="112"/>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c r="AW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c r="AW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c r="AJ314" s="114"/>
      <c r="AK314" s="114"/>
      <c r="AL314" s="114"/>
      <c r="AM314" s="114"/>
      <c r="AN314" s="114"/>
      <c r="AO314" s="114"/>
      <c r="AP314" s="114"/>
      <c r="AQ314" s="114"/>
      <c r="AR314" s="114"/>
      <c r="AS314" s="114"/>
      <c r="AT314" s="114"/>
      <c r="AU314" s="114"/>
      <c r="AV314" s="114"/>
      <c r="AW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c r="AJ315" s="114"/>
      <c r="AK315" s="114"/>
      <c r="AL315" s="114"/>
      <c r="AM315" s="114"/>
      <c r="AN315" s="114"/>
      <c r="AO315" s="114"/>
      <c r="AP315" s="114"/>
      <c r="AQ315" s="114"/>
      <c r="AR315" s="114"/>
      <c r="AS315" s="114"/>
      <c r="AT315" s="114"/>
      <c r="AU315" s="114"/>
      <c r="AV315" s="114"/>
      <c r="AW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c r="AJ316" s="114"/>
      <c r="AK316" s="114"/>
      <c r="AL316" s="114"/>
      <c r="AM316" s="114"/>
      <c r="AN316" s="114"/>
      <c r="AO316" s="114"/>
      <c r="AP316" s="114"/>
      <c r="AQ316" s="114"/>
      <c r="AR316" s="114"/>
      <c r="AS316" s="114"/>
      <c r="AT316" s="114"/>
      <c r="AU316" s="114"/>
      <c r="AV316" s="114"/>
      <c r="AW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c r="AJ317" s="114"/>
      <c r="AK317" s="114"/>
      <c r="AL317" s="114"/>
      <c r="AM317" s="114"/>
      <c r="AN317" s="114"/>
      <c r="AO317" s="114"/>
      <c r="AP317" s="114"/>
      <c r="AQ317" s="114"/>
      <c r="AR317" s="114"/>
      <c r="AS317" s="114"/>
      <c r="AT317" s="114"/>
      <c r="AU317" s="114"/>
      <c r="AV317" s="114"/>
      <c r="AW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c r="AJ318" s="114"/>
      <c r="AK318" s="114"/>
      <c r="AL318" s="114"/>
      <c r="AM318" s="114"/>
      <c r="AN318" s="114"/>
      <c r="AO318" s="114"/>
      <c r="AP318" s="114"/>
      <c r="AQ318" s="114"/>
      <c r="AR318" s="114"/>
      <c r="AS318" s="114"/>
      <c r="AT318" s="114"/>
      <c r="AU318" s="114"/>
      <c r="AV318" s="114"/>
      <c r="AW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c r="AJ319" s="114"/>
      <c r="AK319" s="114"/>
      <c r="AL319" s="114"/>
      <c r="AM319" s="114"/>
      <c r="AN319" s="114"/>
      <c r="AO319" s="114"/>
      <c r="AP319" s="114"/>
      <c r="AQ319" s="114"/>
      <c r="AR319" s="114"/>
      <c r="AS319" s="114"/>
      <c r="AT319" s="114"/>
      <c r="AU319" s="114"/>
      <c r="AV319" s="114"/>
      <c r="AW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c r="AJ320" s="114"/>
      <c r="AK320" s="114"/>
      <c r="AL320" s="114"/>
      <c r="AM320" s="114"/>
      <c r="AN320" s="114"/>
      <c r="AO320" s="114"/>
      <c r="AP320" s="114"/>
      <c r="AQ320" s="114"/>
      <c r="AR320" s="114"/>
      <c r="AS320" s="114"/>
      <c r="AT320" s="114"/>
      <c r="AU320" s="114"/>
      <c r="AV320" s="114"/>
      <c r="AW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c r="AJ321" s="114"/>
      <c r="AK321" s="114"/>
      <c r="AL321" s="114"/>
      <c r="AM321" s="114"/>
      <c r="AN321" s="114"/>
      <c r="AO321" s="114"/>
      <c r="AP321" s="114"/>
      <c r="AQ321" s="114"/>
      <c r="AR321" s="114"/>
      <c r="AS321" s="114"/>
      <c r="AT321" s="114"/>
      <c r="AU321" s="114"/>
      <c r="AV321" s="114"/>
      <c r="AW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c r="AJ322" s="114"/>
      <c r="AK322" s="114"/>
      <c r="AL322" s="114"/>
      <c r="AM322" s="114"/>
      <c r="AN322" s="114"/>
      <c r="AO322" s="114"/>
      <c r="AP322" s="114"/>
      <c r="AQ322" s="114"/>
      <c r="AR322" s="114"/>
      <c r="AS322" s="114"/>
      <c r="AT322" s="114"/>
      <c r="AU322" s="114"/>
      <c r="AV322" s="114"/>
      <c r="AW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c r="AJ323" s="114"/>
      <c r="AK323" s="114"/>
      <c r="AL323" s="114"/>
      <c r="AM323" s="114"/>
      <c r="AN323" s="114"/>
      <c r="AO323" s="114"/>
      <c r="AP323" s="114"/>
      <c r="AQ323" s="114"/>
      <c r="AR323" s="114"/>
      <c r="AS323" s="114"/>
      <c r="AT323" s="114"/>
      <c r="AU323" s="114"/>
      <c r="AV323" s="114"/>
      <c r="AW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c r="AJ324" s="114"/>
      <c r="AK324" s="114"/>
      <c r="AL324" s="114"/>
      <c r="AM324" s="114"/>
      <c r="AN324" s="114"/>
      <c r="AO324" s="114"/>
      <c r="AP324" s="114"/>
      <c r="AQ324" s="114"/>
      <c r="AR324" s="114"/>
      <c r="AS324" s="114"/>
      <c r="AT324" s="114"/>
      <c r="AU324" s="114"/>
      <c r="AV324" s="114"/>
      <c r="AW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c r="AJ325" s="114"/>
      <c r="AK325" s="114"/>
      <c r="AL325" s="114"/>
      <c r="AM325" s="114"/>
      <c r="AN325" s="114"/>
      <c r="AO325" s="114"/>
      <c r="AP325" s="114"/>
      <c r="AQ325" s="114"/>
      <c r="AR325" s="114"/>
      <c r="AS325" s="114"/>
      <c r="AT325" s="114"/>
      <c r="AU325" s="114"/>
      <c r="AV325" s="114"/>
      <c r="AW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c r="AJ326" s="114"/>
      <c r="AK326" s="114"/>
      <c r="AL326" s="114"/>
      <c r="AM326" s="114"/>
      <c r="AN326" s="114"/>
      <c r="AO326" s="114"/>
      <c r="AP326" s="114"/>
      <c r="AQ326" s="114"/>
      <c r="AR326" s="114"/>
      <c r="AS326" s="114"/>
      <c r="AT326" s="114"/>
      <c r="AU326" s="114"/>
      <c r="AV326" s="114"/>
      <c r="AW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c r="AJ327" s="114"/>
      <c r="AK327" s="114"/>
      <c r="AL327" s="114"/>
      <c r="AM327" s="114"/>
      <c r="AN327" s="114"/>
      <c r="AO327" s="114"/>
      <c r="AP327" s="114"/>
      <c r="AQ327" s="114"/>
      <c r="AR327" s="114"/>
      <c r="AS327" s="114"/>
      <c r="AT327" s="114"/>
      <c r="AU327" s="114"/>
      <c r="AV327" s="114"/>
      <c r="AW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c r="AJ328" s="114"/>
      <c r="AK328" s="114"/>
      <c r="AL328" s="114"/>
      <c r="AM328" s="114"/>
      <c r="AN328" s="114"/>
      <c r="AO328" s="114"/>
      <c r="AP328" s="114"/>
      <c r="AQ328" s="114"/>
      <c r="AR328" s="114"/>
      <c r="AS328" s="114"/>
      <c r="AT328" s="114"/>
      <c r="AU328" s="114"/>
      <c r="AV328" s="114"/>
      <c r="AW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c r="AJ329" s="114"/>
      <c r="AK329" s="114"/>
      <c r="AL329" s="114"/>
      <c r="AM329" s="114"/>
      <c r="AN329" s="114"/>
      <c r="AO329" s="114"/>
      <c r="AP329" s="114"/>
      <c r="AQ329" s="114"/>
      <c r="AR329" s="114"/>
      <c r="AS329" s="114"/>
      <c r="AT329" s="114"/>
      <c r="AU329" s="114"/>
      <c r="AV329" s="114"/>
      <c r="AW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c r="AJ330" s="114"/>
      <c r="AK330" s="114"/>
      <c r="AL330" s="114"/>
      <c r="AM330" s="114"/>
      <c r="AN330" s="114"/>
      <c r="AO330" s="114"/>
      <c r="AP330" s="114"/>
      <c r="AQ330" s="114"/>
      <c r="AR330" s="114"/>
      <c r="AS330" s="114"/>
      <c r="AT330" s="114"/>
      <c r="AU330" s="114"/>
      <c r="AV330" s="114"/>
      <c r="AW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c r="AJ331" s="114"/>
      <c r="AK331" s="114"/>
      <c r="AL331" s="114"/>
      <c r="AM331" s="114"/>
      <c r="AN331" s="114"/>
      <c r="AO331" s="114"/>
      <c r="AP331" s="114"/>
      <c r="AQ331" s="114"/>
      <c r="AR331" s="114"/>
      <c r="AS331" s="114"/>
      <c r="AT331" s="114"/>
      <c r="AU331" s="114"/>
      <c r="AV331" s="114"/>
      <c r="AW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c r="AJ332" s="114"/>
      <c r="AK332" s="114"/>
      <c r="AL332" s="114"/>
      <c r="AM332" s="114"/>
      <c r="AN332" s="114"/>
      <c r="AO332" s="114"/>
      <c r="AP332" s="114"/>
      <c r="AQ332" s="114"/>
      <c r="AR332" s="114"/>
      <c r="AS332" s="114"/>
      <c r="AT332" s="114"/>
      <c r="AU332" s="114"/>
      <c r="AV332" s="114"/>
      <c r="AW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c r="AJ333" s="114"/>
      <c r="AK333" s="114"/>
      <c r="AL333" s="114"/>
      <c r="AM333" s="114"/>
      <c r="AN333" s="114"/>
      <c r="AO333" s="114"/>
      <c r="AP333" s="114"/>
      <c r="AQ333" s="114"/>
      <c r="AR333" s="114"/>
      <c r="AS333" s="114"/>
      <c r="AT333" s="114"/>
      <c r="AU333" s="114"/>
      <c r="AV333" s="114"/>
      <c r="AW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c r="AJ334" s="114"/>
      <c r="AK334" s="114"/>
      <c r="AL334" s="114"/>
      <c r="AM334" s="114"/>
      <c r="AN334" s="114"/>
      <c r="AO334" s="114"/>
      <c r="AP334" s="114"/>
      <c r="AQ334" s="114"/>
      <c r="AR334" s="114"/>
      <c r="AS334" s="114"/>
      <c r="AT334" s="114"/>
      <c r="AU334" s="114"/>
      <c r="AV334" s="114"/>
      <c r="AW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c r="AJ335" s="114"/>
      <c r="AK335" s="114"/>
      <c r="AL335" s="114"/>
      <c r="AM335" s="114"/>
      <c r="AN335" s="114"/>
      <c r="AO335" s="114"/>
      <c r="AP335" s="114"/>
      <c r="AQ335" s="114"/>
      <c r="AR335" s="114"/>
      <c r="AS335" s="114"/>
      <c r="AT335" s="114"/>
      <c r="AU335" s="114"/>
      <c r="AV335" s="114"/>
      <c r="AW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c r="AJ336" s="114"/>
      <c r="AK336" s="114"/>
      <c r="AL336" s="114"/>
      <c r="AM336" s="114"/>
      <c r="AN336" s="114"/>
      <c r="AO336" s="114"/>
      <c r="AP336" s="114"/>
      <c r="AQ336" s="114"/>
      <c r="AR336" s="114"/>
      <c r="AS336" s="114"/>
      <c r="AT336" s="114"/>
      <c r="AU336" s="114"/>
      <c r="AV336" s="114"/>
      <c r="AW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c r="AJ337" s="114"/>
      <c r="AK337" s="114"/>
      <c r="AL337" s="114"/>
      <c r="AM337" s="114"/>
      <c r="AN337" s="114"/>
      <c r="AO337" s="114"/>
      <c r="AP337" s="114"/>
      <c r="AQ337" s="114"/>
      <c r="AR337" s="114"/>
      <c r="AS337" s="114"/>
      <c r="AT337" s="114"/>
      <c r="AU337" s="114"/>
      <c r="AV337" s="114"/>
      <c r="AW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c r="AJ338" s="114"/>
      <c r="AK338" s="114"/>
      <c r="AL338" s="114"/>
      <c r="AM338" s="114"/>
      <c r="AN338" s="114"/>
      <c r="AO338" s="114"/>
      <c r="AP338" s="114"/>
      <c r="AQ338" s="114"/>
      <c r="AR338" s="114"/>
      <c r="AS338" s="114"/>
      <c r="AT338" s="114"/>
      <c r="AU338" s="114"/>
      <c r="AV338" s="114"/>
      <c r="AW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c r="AJ339" s="114"/>
      <c r="AK339" s="114"/>
      <c r="AL339" s="114"/>
      <c r="AM339" s="114"/>
      <c r="AN339" s="114"/>
      <c r="AO339" s="114"/>
      <c r="AP339" s="114"/>
      <c r="AQ339" s="114"/>
      <c r="AR339" s="114"/>
      <c r="AS339" s="114"/>
      <c r="AT339" s="114"/>
      <c r="AU339" s="114"/>
      <c r="AV339" s="114"/>
      <c r="AW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c r="AJ340" s="114"/>
      <c r="AK340" s="114"/>
      <c r="AL340" s="114"/>
      <c r="AM340" s="114"/>
      <c r="AN340" s="114"/>
      <c r="AO340" s="114"/>
      <c r="AP340" s="114"/>
      <c r="AQ340" s="114"/>
      <c r="AR340" s="114"/>
      <c r="AS340" s="114"/>
      <c r="AT340" s="114"/>
      <c r="AU340" s="114"/>
      <c r="AV340" s="114"/>
      <c r="AW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c r="AJ341" s="114"/>
      <c r="AK341" s="114"/>
      <c r="AL341" s="114"/>
      <c r="AM341" s="114"/>
      <c r="AN341" s="114"/>
      <c r="AO341" s="114"/>
      <c r="AP341" s="114"/>
      <c r="AQ341" s="114"/>
      <c r="AR341" s="114"/>
      <c r="AS341" s="114"/>
      <c r="AT341" s="114"/>
      <c r="AU341" s="114"/>
      <c r="AV341" s="114"/>
      <c r="AW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c r="AJ342" s="114"/>
      <c r="AK342" s="114"/>
      <c r="AL342" s="114"/>
      <c r="AM342" s="114"/>
      <c r="AN342" s="114"/>
      <c r="AO342" s="114"/>
      <c r="AP342" s="114"/>
      <c r="AQ342" s="114"/>
      <c r="AR342" s="114"/>
      <c r="AS342" s="114"/>
      <c r="AT342" s="114"/>
      <c r="AU342" s="114"/>
      <c r="AV342" s="114"/>
      <c r="AW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c r="AJ343" s="114"/>
      <c r="AK343" s="114"/>
      <c r="AL343" s="114"/>
      <c r="AM343" s="114"/>
      <c r="AN343" s="114"/>
      <c r="AO343" s="114"/>
      <c r="AP343" s="114"/>
      <c r="AQ343" s="114"/>
      <c r="AR343" s="114"/>
      <c r="AS343" s="114"/>
      <c r="AT343" s="114"/>
      <c r="AU343" s="114"/>
      <c r="AV343" s="114"/>
      <c r="AW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c r="AJ344" s="114"/>
      <c r="AK344" s="114"/>
      <c r="AL344" s="114"/>
      <c r="AM344" s="114"/>
      <c r="AN344" s="114"/>
      <c r="AO344" s="114"/>
      <c r="AP344" s="114"/>
      <c r="AQ344" s="114"/>
      <c r="AR344" s="114"/>
      <c r="AS344" s="114"/>
      <c r="AT344" s="114"/>
      <c r="AU344" s="114"/>
      <c r="AV344" s="114"/>
      <c r="AW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c r="AJ345" s="114"/>
      <c r="AK345" s="114"/>
      <c r="AL345" s="114"/>
      <c r="AM345" s="114"/>
      <c r="AN345" s="114"/>
      <c r="AO345" s="114"/>
      <c r="AP345" s="114"/>
      <c r="AQ345" s="114"/>
      <c r="AR345" s="114"/>
      <c r="AS345" s="114"/>
      <c r="AT345" s="114"/>
      <c r="AU345" s="114"/>
      <c r="AV345" s="114"/>
      <c r="AW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c r="AJ346" s="114"/>
      <c r="AK346" s="114"/>
      <c r="AL346" s="114"/>
      <c r="AM346" s="114"/>
      <c r="AN346" s="114"/>
      <c r="AO346" s="114"/>
      <c r="AP346" s="114"/>
      <c r="AQ346" s="114"/>
      <c r="AR346" s="114"/>
      <c r="AS346" s="114"/>
      <c r="AT346" s="114"/>
      <c r="AU346" s="114"/>
      <c r="AV346" s="114"/>
      <c r="AW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c r="AJ347" s="114"/>
      <c r="AK347" s="114"/>
      <c r="AL347" s="114"/>
      <c r="AM347" s="114"/>
      <c r="AN347" s="114"/>
      <c r="AO347" s="114"/>
      <c r="AP347" s="114"/>
      <c r="AQ347" s="114"/>
      <c r="AR347" s="114"/>
      <c r="AS347" s="114"/>
      <c r="AT347" s="114"/>
      <c r="AU347" s="114"/>
      <c r="AV347" s="114"/>
      <c r="AW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c r="AJ348" s="114"/>
      <c r="AK348" s="114"/>
      <c r="AL348" s="114"/>
      <c r="AM348" s="114"/>
      <c r="AN348" s="114"/>
      <c r="AO348" s="114"/>
      <c r="AP348" s="114"/>
      <c r="AQ348" s="114"/>
      <c r="AR348" s="114"/>
      <c r="AS348" s="114"/>
      <c r="AT348" s="114"/>
      <c r="AU348" s="114"/>
      <c r="AV348" s="114"/>
      <c r="AW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c r="AJ349" s="114"/>
      <c r="AK349" s="114"/>
      <c r="AL349" s="114"/>
      <c r="AM349" s="114"/>
      <c r="AN349" s="114"/>
      <c r="AO349" s="114"/>
      <c r="AP349" s="114"/>
      <c r="AQ349" s="114"/>
      <c r="AR349" s="114"/>
      <c r="AS349" s="114"/>
      <c r="AT349" s="114"/>
      <c r="AU349" s="114"/>
      <c r="AV349" s="114"/>
      <c r="AW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c r="AJ350" s="114"/>
      <c r="AK350" s="114"/>
      <c r="AL350" s="114"/>
      <c r="AM350" s="114"/>
      <c r="AN350" s="114"/>
      <c r="AO350" s="114"/>
      <c r="AP350" s="114"/>
      <c r="AQ350" s="114"/>
      <c r="AR350" s="114"/>
      <c r="AS350" s="114"/>
      <c r="AT350" s="114"/>
      <c r="AU350" s="114"/>
      <c r="AV350" s="114"/>
      <c r="AW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c r="AJ351" s="114"/>
      <c r="AK351" s="114"/>
      <c r="AL351" s="114"/>
      <c r="AM351" s="114"/>
      <c r="AN351" s="114"/>
      <c r="AO351" s="114"/>
      <c r="AP351" s="114"/>
      <c r="AQ351" s="114"/>
      <c r="AR351" s="114"/>
      <c r="AS351" s="114"/>
      <c r="AT351" s="114"/>
      <c r="AU351" s="114"/>
      <c r="AV351" s="114"/>
      <c r="AW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c r="AJ352" s="114"/>
      <c r="AK352" s="114"/>
      <c r="AL352" s="114"/>
      <c r="AM352" s="114"/>
      <c r="AN352" s="114"/>
      <c r="AO352" s="114"/>
      <c r="AP352" s="114"/>
      <c r="AQ352" s="114"/>
      <c r="AR352" s="114"/>
      <c r="AS352" s="114"/>
      <c r="AT352" s="114"/>
      <c r="AU352" s="114"/>
      <c r="AV352" s="114"/>
      <c r="AW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c r="AJ353" s="114"/>
      <c r="AK353" s="114"/>
      <c r="AL353" s="114"/>
      <c r="AM353" s="114"/>
      <c r="AN353" s="114"/>
      <c r="AO353" s="114"/>
      <c r="AP353" s="114"/>
      <c r="AQ353" s="114"/>
      <c r="AR353" s="114"/>
      <c r="AS353" s="114"/>
      <c r="AT353" s="114"/>
      <c r="AU353" s="114"/>
      <c r="AV353" s="114"/>
      <c r="AW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c r="AJ354" s="114"/>
      <c r="AK354" s="114"/>
      <c r="AL354" s="114"/>
      <c r="AM354" s="114"/>
      <c r="AN354" s="114"/>
      <c r="AO354" s="114"/>
      <c r="AP354" s="114"/>
      <c r="AQ354" s="114"/>
      <c r="AR354" s="114"/>
      <c r="AS354" s="114"/>
      <c r="AT354" s="114"/>
      <c r="AU354" s="114"/>
      <c r="AV354" s="114"/>
      <c r="AW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c r="AJ355" s="114"/>
      <c r="AK355" s="114"/>
      <c r="AL355" s="114"/>
      <c r="AM355" s="114"/>
      <c r="AN355" s="114"/>
      <c r="AO355" s="114"/>
      <c r="AP355" s="114"/>
      <c r="AQ355" s="114"/>
      <c r="AR355" s="114"/>
      <c r="AS355" s="114"/>
      <c r="AT355" s="114"/>
      <c r="AU355" s="114"/>
      <c r="AV355" s="114"/>
      <c r="AW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c r="AJ356" s="114"/>
      <c r="AK356" s="114"/>
      <c r="AL356" s="114"/>
      <c r="AM356" s="114"/>
      <c r="AN356" s="114"/>
      <c r="AO356" s="114"/>
      <c r="AP356" s="114"/>
      <c r="AQ356" s="114"/>
      <c r="AR356" s="114"/>
      <c r="AS356" s="114"/>
      <c r="AT356" s="114"/>
      <c r="AU356" s="114"/>
      <c r="AV356" s="114"/>
      <c r="AW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c r="AJ357" s="114"/>
      <c r="AK357" s="114"/>
      <c r="AL357" s="114"/>
      <c r="AM357" s="114"/>
      <c r="AN357" s="114"/>
      <c r="AO357" s="114"/>
      <c r="AP357" s="114"/>
      <c r="AQ357" s="114"/>
      <c r="AR357" s="114"/>
      <c r="AS357" s="114"/>
      <c r="AT357" s="114"/>
      <c r="AU357" s="114"/>
      <c r="AV357" s="114"/>
      <c r="AW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c r="AJ358" s="114"/>
      <c r="AK358" s="114"/>
      <c r="AL358" s="114"/>
      <c r="AM358" s="114"/>
      <c r="AN358" s="114"/>
      <c r="AO358" s="114"/>
      <c r="AP358" s="114"/>
      <c r="AQ358" s="114"/>
      <c r="AR358" s="114"/>
      <c r="AS358" s="114"/>
      <c r="AT358" s="114"/>
      <c r="AU358" s="114"/>
      <c r="AV358" s="114"/>
      <c r="AW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c r="AJ359" s="114"/>
      <c r="AK359" s="114"/>
      <c r="AL359" s="114"/>
      <c r="AM359" s="114"/>
      <c r="AN359" s="114"/>
      <c r="AO359" s="114"/>
      <c r="AP359" s="114"/>
      <c r="AQ359" s="114"/>
      <c r="AR359" s="114"/>
      <c r="AS359" s="114"/>
      <c r="AT359" s="114"/>
      <c r="AU359" s="114"/>
      <c r="AV359" s="114"/>
      <c r="AW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c r="AJ360" s="114"/>
      <c r="AK360" s="114"/>
      <c r="AL360" s="114"/>
      <c r="AM360" s="114"/>
      <c r="AN360" s="114"/>
      <c r="AO360" s="114"/>
      <c r="AP360" s="114"/>
      <c r="AQ360" s="114"/>
      <c r="AR360" s="114"/>
      <c r="AS360" s="114"/>
      <c r="AT360" s="114"/>
      <c r="AU360" s="114"/>
      <c r="AV360" s="114"/>
      <c r="AW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c r="AJ361" s="114"/>
      <c r="AK361" s="114"/>
      <c r="AL361" s="114"/>
      <c r="AM361" s="114"/>
      <c r="AN361" s="114"/>
      <c r="AO361" s="114"/>
      <c r="AP361" s="114"/>
      <c r="AQ361" s="114"/>
      <c r="AR361" s="114"/>
      <c r="AS361" s="114"/>
      <c r="AT361" s="114"/>
      <c r="AU361" s="114"/>
      <c r="AV361" s="114"/>
      <c r="AW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c r="AJ362" s="114"/>
      <c r="AK362" s="114"/>
      <c r="AL362" s="114"/>
      <c r="AM362" s="114"/>
      <c r="AN362" s="114"/>
      <c r="AO362" s="114"/>
      <c r="AP362" s="114"/>
      <c r="AQ362" s="114"/>
      <c r="AR362" s="114"/>
      <c r="AS362" s="114"/>
      <c r="AT362" s="114"/>
      <c r="AU362" s="114"/>
      <c r="AV362" s="114"/>
      <c r="AW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c r="AJ363" s="114"/>
      <c r="AK363" s="114"/>
      <c r="AL363" s="114"/>
      <c r="AM363" s="114"/>
      <c r="AN363" s="114"/>
      <c r="AO363" s="114"/>
      <c r="AP363" s="114"/>
      <c r="AQ363" s="114"/>
      <c r="AR363" s="114"/>
      <c r="AS363" s="114"/>
      <c r="AT363" s="114"/>
      <c r="AU363" s="114"/>
      <c r="AV363" s="114"/>
      <c r="AW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c r="AJ364" s="114"/>
      <c r="AK364" s="114"/>
      <c r="AL364" s="114"/>
      <c r="AM364" s="114"/>
      <c r="AN364" s="114"/>
      <c r="AO364" s="114"/>
      <c r="AP364" s="114"/>
      <c r="AQ364" s="114"/>
      <c r="AR364" s="114"/>
      <c r="AS364" s="114"/>
      <c r="AT364" s="114"/>
      <c r="AU364" s="114"/>
      <c r="AV364" s="114"/>
      <c r="AW364" s="115"/>
    </row>
    <row r="365" ht="15.75" customHeight="1">
      <c r="A365" s="113"/>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c r="AJ365" s="114"/>
      <c r="AK365" s="114"/>
      <c r="AL365" s="114"/>
      <c r="AM365" s="114"/>
      <c r="AN365" s="114"/>
      <c r="AO365" s="114"/>
      <c r="AP365" s="114"/>
      <c r="AQ365" s="114"/>
      <c r="AR365" s="114"/>
      <c r="AS365" s="114"/>
      <c r="AT365" s="114"/>
      <c r="AU365" s="114"/>
      <c r="AV365" s="114"/>
      <c r="AW365" s="115"/>
    </row>
    <row r="366" ht="15.75" customHeight="1">
      <c r="A366" s="113"/>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c r="AJ366" s="114"/>
      <c r="AK366" s="114"/>
      <c r="AL366" s="114"/>
      <c r="AM366" s="114"/>
      <c r="AN366" s="114"/>
      <c r="AO366" s="114"/>
      <c r="AP366" s="114"/>
      <c r="AQ366" s="114"/>
      <c r="AR366" s="114"/>
      <c r="AS366" s="114"/>
      <c r="AT366" s="114"/>
      <c r="AU366" s="114"/>
      <c r="AV366" s="114"/>
      <c r="AW366" s="115"/>
    </row>
    <row r="367" ht="15.75" customHeight="1">
      <c r="A367" s="113"/>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c r="AJ367" s="114"/>
      <c r="AK367" s="114"/>
      <c r="AL367" s="114"/>
      <c r="AM367" s="114"/>
      <c r="AN367" s="114"/>
      <c r="AO367" s="114"/>
      <c r="AP367" s="114"/>
      <c r="AQ367" s="114"/>
      <c r="AR367" s="114"/>
      <c r="AS367" s="114"/>
      <c r="AT367" s="114"/>
      <c r="AU367" s="114"/>
      <c r="AV367" s="114"/>
      <c r="AW367" s="115"/>
    </row>
    <row r="368" ht="15.75" customHeight="1">
      <c r="A368" s="113"/>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c r="AJ368" s="114"/>
      <c r="AK368" s="114"/>
      <c r="AL368" s="114"/>
      <c r="AM368" s="114"/>
      <c r="AN368" s="114"/>
      <c r="AO368" s="114"/>
      <c r="AP368" s="114"/>
      <c r="AQ368" s="114"/>
      <c r="AR368" s="114"/>
      <c r="AS368" s="114"/>
      <c r="AT368" s="114"/>
      <c r="AU368" s="114"/>
      <c r="AV368" s="114"/>
      <c r="AW368" s="115"/>
    </row>
    <row r="369" ht="15.75" customHeight="1">
      <c r="A369" s="113"/>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c r="AJ369" s="114"/>
      <c r="AK369" s="114"/>
      <c r="AL369" s="114"/>
      <c r="AM369" s="114"/>
      <c r="AN369" s="114"/>
      <c r="AO369" s="114"/>
      <c r="AP369" s="114"/>
      <c r="AQ369" s="114"/>
      <c r="AR369" s="114"/>
      <c r="AS369" s="114"/>
      <c r="AT369" s="114"/>
      <c r="AU369" s="114"/>
      <c r="AV369" s="114"/>
      <c r="AW369" s="115"/>
    </row>
    <row r="370" ht="15.75" customHeight="1">
      <c r="A370" s="113"/>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c r="AJ370" s="114"/>
      <c r="AK370" s="114"/>
      <c r="AL370" s="114"/>
      <c r="AM370" s="114"/>
      <c r="AN370" s="114"/>
      <c r="AO370" s="114"/>
      <c r="AP370" s="114"/>
      <c r="AQ370" s="114"/>
      <c r="AR370" s="114"/>
      <c r="AS370" s="114"/>
      <c r="AT370" s="114"/>
      <c r="AU370" s="114"/>
      <c r="AV370" s="114"/>
      <c r="AW370" s="115"/>
    </row>
    <row r="371" ht="15.75" customHeight="1">
      <c r="A371" s="113"/>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c r="AJ371" s="114"/>
      <c r="AK371" s="114"/>
      <c r="AL371" s="114"/>
      <c r="AM371" s="114"/>
      <c r="AN371" s="114"/>
      <c r="AO371" s="114"/>
      <c r="AP371" s="114"/>
      <c r="AQ371" s="114"/>
      <c r="AR371" s="114"/>
      <c r="AS371" s="114"/>
      <c r="AT371" s="114"/>
      <c r="AU371" s="114"/>
      <c r="AV371" s="114"/>
      <c r="AW371" s="115"/>
    </row>
    <row r="372" ht="15.75" customHeight="1">
      <c r="A372" s="113"/>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c r="AJ372" s="114"/>
      <c r="AK372" s="114"/>
      <c r="AL372" s="114"/>
      <c r="AM372" s="114"/>
      <c r="AN372" s="114"/>
      <c r="AO372" s="114"/>
      <c r="AP372" s="114"/>
      <c r="AQ372" s="114"/>
      <c r="AR372" s="114"/>
      <c r="AS372" s="114"/>
      <c r="AT372" s="114"/>
      <c r="AU372" s="114"/>
      <c r="AV372" s="114"/>
      <c r="AW372" s="115"/>
    </row>
    <row r="373" ht="15.75" customHeight="1">
      <c r="A373" s="113"/>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c r="AO373" s="114"/>
      <c r="AP373" s="114"/>
      <c r="AQ373" s="114"/>
      <c r="AR373" s="114"/>
      <c r="AS373" s="114"/>
      <c r="AT373" s="114"/>
      <c r="AU373" s="114"/>
      <c r="AV373" s="114"/>
      <c r="AW373" s="115"/>
    </row>
    <row r="374" ht="15.75" customHeight="1">
      <c r="A374" s="113"/>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c r="AJ374" s="114"/>
      <c r="AK374" s="114"/>
      <c r="AL374" s="114"/>
      <c r="AM374" s="114"/>
      <c r="AN374" s="114"/>
      <c r="AO374" s="114"/>
      <c r="AP374" s="114"/>
      <c r="AQ374" s="114"/>
      <c r="AR374" s="114"/>
      <c r="AS374" s="114"/>
      <c r="AT374" s="114"/>
      <c r="AU374" s="114"/>
      <c r="AV374" s="114"/>
      <c r="AW374" s="115"/>
    </row>
    <row r="375" ht="15.75" customHeight="1">
      <c r="A375" s="113"/>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c r="AJ375" s="114"/>
      <c r="AK375" s="114"/>
      <c r="AL375" s="114"/>
      <c r="AM375" s="114"/>
      <c r="AN375" s="114"/>
      <c r="AO375" s="114"/>
      <c r="AP375" s="114"/>
      <c r="AQ375" s="114"/>
      <c r="AR375" s="114"/>
      <c r="AS375" s="114"/>
      <c r="AT375" s="114"/>
      <c r="AU375" s="114"/>
      <c r="AV375" s="114"/>
      <c r="AW375" s="115"/>
    </row>
    <row r="376" ht="15.75" customHeight="1">
      <c r="A376" s="113"/>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c r="AJ376" s="114"/>
      <c r="AK376" s="114"/>
      <c r="AL376" s="114"/>
      <c r="AM376" s="114"/>
      <c r="AN376" s="114"/>
      <c r="AO376" s="114"/>
      <c r="AP376" s="114"/>
      <c r="AQ376" s="114"/>
      <c r="AR376" s="114"/>
      <c r="AS376" s="114"/>
      <c r="AT376" s="114"/>
      <c r="AU376" s="114"/>
      <c r="AV376" s="114"/>
      <c r="AW376" s="115"/>
    </row>
    <row r="377" ht="15.75" customHeight="1">
      <c r="A377" s="113"/>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c r="AJ377" s="114"/>
      <c r="AK377" s="114"/>
      <c r="AL377" s="114"/>
      <c r="AM377" s="114"/>
      <c r="AN377" s="114"/>
      <c r="AO377" s="114"/>
      <c r="AP377" s="114"/>
      <c r="AQ377" s="114"/>
      <c r="AR377" s="114"/>
      <c r="AS377" s="114"/>
      <c r="AT377" s="114"/>
      <c r="AU377" s="114"/>
      <c r="AV377" s="114"/>
      <c r="AW377" s="115"/>
    </row>
    <row r="378" ht="15.75" customHeight="1">
      <c r="A378" s="113"/>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c r="AJ378" s="114"/>
      <c r="AK378" s="114"/>
      <c r="AL378" s="114"/>
      <c r="AM378" s="114"/>
      <c r="AN378" s="114"/>
      <c r="AO378" s="114"/>
      <c r="AP378" s="114"/>
      <c r="AQ378" s="114"/>
      <c r="AR378" s="114"/>
      <c r="AS378" s="114"/>
      <c r="AT378" s="114"/>
      <c r="AU378" s="114"/>
      <c r="AV378" s="114"/>
      <c r="AW378" s="115"/>
    </row>
    <row r="379" ht="15.75" customHeight="1">
      <c r="A379" s="113"/>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c r="AJ379" s="114"/>
      <c r="AK379" s="114"/>
      <c r="AL379" s="114"/>
      <c r="AM379" s="114"/>
      <c r="AN379" s="114"/>
      <c r="AO379" s="114"/>
      <c r="AP379" s="114"/>
      <c r="AQ379" s="114"/>
      <c r="AR379" s="114"/>
      <c r="AS379" s="114"/>
      <c r="AT379" s="114"/>
      <c r="AU379" s="114"/>
      <c r="AV379" s="114"/>
      <c r="AW379" s="115"/>
    </row>
    <row r="380" ht="15.75" customHeight="1">
      <c r="A380" s="113"/>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c r="AJ380" s="114"/>
      <c r="AK380" s="114"/>
      <c r="AL380" s="114"/>
      <c r="AM380" s="114"/>
      <c r="AN380" s="114"/>
      <c r="AO380" s="114"/>
      <c r="AP380" s="114"/>
      <c r="AQ380" s="114"/>
      <c r="AR380" s="114"/>
      <c r="AS380" s="114"/>
      <c r="AT380" s="114"/>
      <c r="AU380" s="114"/>
      <c r="AV380" s="114"/>
      <c r="AW380" s="115"/>
    </row>
    <row r="381" ht="15.75" customHeight="1">
      <c r="A381" s="113"/>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c r="AJ381" s="114"/>
      <c r="AK381" s="114"/>
      <c r="AL381" s="114"/>
      <c r="AM381" s="114"/>
      <c r="AN381" s="114"/>
      <c r="AO381" s="114"/>
      <c r="AP381" s="114"/>
      <c r="AQ381" s="114"/>
      <c r="AR381" s="114"/>
      <c r="AS381" s="114"/>
      <c r="AT381" s="114"/>
      <c r="AU381" s="114"/>
      <c r="AV381" s="114"/>
      <c r="AW381" s="115"/>
    </row>
    <row r="382" ht="15.75" customHeight="1">
      <c r="A382" s="113"/>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c r="AJ382" s="114"/>
      <c r="AK382" s="114"/>
      <c r="AL382" s="114"/>
      <c r="AM382" s="114"/>
      <c r="AN382" s="114"/>
      <c r="AO382" s="114"/>
      <c r="AP382" s="114"/>
      <c r="AQ382" s="114"/>
      <c r="AR382" s="114"/>
      <c r="AS382" s="114"/>
      <c r="AT382" s="114"/>
      <c r="AU382" s="114"/>
      <c r="AV382" s="114"/>
      <c r="AW382" s="115"/>
    </row>
    <row r="383" ht="15.75" customHeight="1">
      <c r="A383" s="113"/>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c r="AJ383" s="114"/>
      <c r="AK383" s="114"/>
      <c r="AL383" s="114"/>
      <c r="AM383" s="114"/>
      <c r="AN383" s="114"/>
      <c r="AO383" s="114"/>
      <c r="AP383" s="114"/>
      <c r="AQ383" s="114"/>
      <c r="AR383" s="114"/>
      <c r="AS383" s="114"/>
      <c r="AT383" s="114"/>
      <c r="AU383" s="114"/>
      <c r="AV383" s="114"/>
      <c r="AW383" s="115"/>
    </row>
    <row r="384" ht="15.75" customHeight="1">
      <c r="A384" s="113"/>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c r="AJ384" s="114"/>
      <c r="AK384" s="114"/>
      <c r="AL384" s="114"/>
      <c r="AM384" s="114"/>
      <c r="AN384" s="114"/>
      <c r="AO384" s="114"/>
      <c r="AP384" s="114"/>
      <c r="AQ384" s="114"/>
      <c r="AR384" s="114"/>
      <c r="AS384" s="114"/>
      <c r="AT384" s="114"/>
      <c r="AU384" s="114"/>
      <c r="AV384" s="114"/>
      <c r="AW384" s="115"/>
    </row>
    <row r="385" ht="15.75" customHeight="1">
      <c r="A385" s="113"/>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c r="AJ385" s="114"/>
      <c r="AK385" s="114"/>
      <c r="AL385" s="114"/>
      <c r="AM385" s="114"/>
      <c r="AN385" s="114"/>
      <c r="AO385" s="114"/>
      <c r="AP385" s="114"/>
      <c r="AQ385" s="114"/>
      <c r="AR385" s="114"/>
      <c r="AS385" s="114"/>
      <c r="AT385" s="114"/>
      <c r="AU385" s="114"/>
      <c r="AV385" s="114"/>
      <c r="AW385" s="115"/>
    </row>
    <row r="386" ht="15.75" customHeight="1">
      <c r="A386" s="113"/>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c r="AJ386" s="114"/>
      <c r="AK386" s="114"/>
      <c r="AL386" s="114"/>
      <c r="AM386" s="114"/>
      <c r="AN386" s="114"/>
      <c r="AO386" s="114"/>
      <c r="AP386" s="114"/>
      <c r="AQ386" s="114"/>
      <c r="AR386" s="114"/>
      <c r="AS386" s="114"/>
      <c r="AT386" s="114"/>
      <c r="AU386" s="114"/>
      <c r="AV386" s="114"/>
      <c r="AW386" s="115"/>
    </row>
    <row r="387" ht="15.75" customHeight="1">
      <c r="A387" s="113"/>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c r="AJ387" s="114"/>
      <c r="AK387" s="114"/>
      <c r="AL387" s="114"/>
      <c r="AM387" s="114"/>
      <c r="AN387" s="114"/>
      <c r="AO387" s="114"/>
      <c r="AP387" s="114"/>
      <c r="AQ387" s="114"/>
      <c r="AR387" s="114"/>
      <c r="AS387" s="114"/>
      <c r="AT387" s="114"/>
      <c r="AU387" s="114"/>
      <c r="AV387" s="114"/>
      <c r="AW387" s="115"/>
    </row>
    <row r="388" ht="15.75" customHeight="1">
      <c r="A388" s="113"/>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c r="AJ388" s="114"/>
      <c r="AK388" s="114"/>
      <c r="AL388" s="114"/>
      <c r="AM388" s="114"/>
      <c r="AN388" s="114"/>
      <c r="AO388" s="114"/>
      <c r="AP388" s="114"/>
      <c r="AQ388" s="114"/>
      <c r="AR388" s="114"/>
      <c r="AS388" s="114"/>
      <c r="AT388" s="114"/>
      <c r="AU388" s="114"/>
      <c r="AV388" s="114"/>
      <c r="AW388" s="115"/>
    </row>
    <row r="389" ht="15.75" customHeight="1">
      <c r="A389" s="113"/>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c r="AJ389" s="114"/>
      <c r="AK389" s="114"/>
      <c r="AL389" s="114"/>
      <c r="AM389" s="114"/>
      <c r="AN389" s="114"/>
      <c r="AO389" s="114"/>
      <c r="AP389" s="114"/>
      <c r="AQ389" s="114"/>
      <c r="AR389" s="114"/>
      <c r="AS389" s="114"/>
      <c r="AT389" s="114"/>
      <c r="AU389" s="114"/>
      <c r="AV389" s="114"/>
      <c r="AW389" s="115"/>
    </row>
    <row r="390" ht="15.75" customHeight="1">
      <c r="A390" s="113"/>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c r="AJ390" s="114"/>
      <c r="AK390" s="114"/>
      <c r="AL390" s="114"/>
      <c r="AM390" s="114"/>
      <c r="AN390" s="114"/>
      <c r="AO390" s="114"/>
      <c r="AP390" s="114"/>
      <c r="AQ390" s="114"/>
      <c r="AR390" s="114"/>
      <c r="AS390" s="114"/>
      <c r="AT390" s="114"/>
      <c r="AU390" s="114"/>
      <c r="AV390" s="114"/>
      <c r="AW390" s="115"/>
    </row>
    <row r="391" ht="15.75" customHeight="1">
      <c r="A391" s="113"/>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c r="AJ391" s="114"/>
      <c r="AK391" s="114"/>
      <c r="AL391" s="114"/>
      <c r="AM391" s="114"/>
      <c r="AN391" s="114"/>
      <c r="AO391" s="114"/>
      <c r="AP391" s="114"/>
      <c r="AQ391" s="114"/>
      <c r="AR391" s="114"/>
      <c r="AS391" s="114"/>
      <c r="AT391" s="114"/>
      <c r="AU391" s="114"/>
      <c r="AV391" s="114"/>
      <c r="AW391" s="115"/>
    </row>
    <row r="392" ht="15.75" customHeight="1">
      <c r="A392" s="113"/>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c r="AO392" s="114"/>
      <c r="AP392" s="114"/>
      <c r="AQ392" s="114"/>
      <c r="AR392" s="114"/>
      <c r="AS392" s="114"/>
      <c r="AT392" s="114"/>
      <c r="AU392" s="114"/>
      <c r="AV392" s="114"/>
      <c r="AW392" s="115"/>
    </row>
    <row r="393" ht="15.75" customHeight="1">
      <c r="A393" s="113"/>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c r="AJ393" s="114"/>
      <c r="AK393" s="114"/>
      <c r="AL393" s="114"/>
      <c r="AM393" s="114"/>
      <c r="AN393" s="114"/>
      <c r="AO393" s="114"/>
      <c r="AP393" s="114"/>
      <c r="AQ393" s="114"/>
      <c r="AR393" s="114"/>
      <c r="AS393" s="114"/>
      <c r="AT393" s="114"/>
      <c r="AU393" s="114"/>
      <c r="AV393" s="114"/>
      <c r="AW393" s="115"/>
    </row>
    <row r="394" ht="15.75" customHeight="1">
      <c r="A394" s="113"/>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c r="AJ394" s="114"/>
      <c r="AK394" s="114"/>
      <c r="AL394" s="114"/>
      <c r="AM394" s="114"/>
      <c r="AN394" s="114"/>
      <c r="AO394" s="114"/>
      <c r="AP394" s="114"/>
      <c r="AQ394" s="114"/>
      <c r="AR394" s="114"/>
      <c r="AS394" s="114"/>
      <c r="AT394" s="114"/>
      <c r="AU394" s="114"/>
      <c r="AV394" s="114"/>
      <c r="AW394" s="115"/>
    </row>
    <row r="395" ht="15.75" customHeight="1">
      <c r="A395" s="113"/>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c r="AJ395" s="114"/>
      <c r="AK395" s="114"/>
      <c r="AL395" s="114"/>
      <c r="AM395" s="114"/>
      <c r="AN395" s="114"/>
      <c r="AO395" s="114"/>
      <c r="AP395" s="114"/>
      <c r="AQ395" s="114"/>
      <c r="AR395" s="114"/>
      <c r="AS395" s="114"/>
      <c r="AT395" s="114"/>
      <c r="AU395" s="114"/>
      <c r="AV395" s="114"/>
      <c r="AW395" s="115"/>
    </row>
    <row r="396" ht="15.75" customHeight="1">
      <c r="A396" s="113"/>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c r="AJ396" s="114"/>
      <c r="AK396" s="114"/>
      <c r="AL396" s="114"/>
      <c r="AM396" s="114"/>
      <c r="AN396" s="114"/>
      <c r="AO396" s="114"/>
      <c r="AP396" s="114"/>
      <c r="AQ396" s="114"/>
      <c r="AR396" s="114"/>
      <c r="AS396" s="114"/>
      <c r="AT396" s="114"/>
      <c r="AU396" s="114"/>
      <c r="AV396" s="114"/>
      <c r="AW396" s="115"/>
    </row>
    <row r="397" ht="15.75" customHeight="1">
      <c r="A397" s="113"/>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c r="AJ397" s="114"/>
      <c r="AK397" s="114"/>
      <c r="AL397" s="114"/>
      <c r="AM397" s="114"/>
      <c r="AN397" s="114"/>
      <c r="AO397" s="114"/>
      <c r="AP397" s="114"/>
      <c r="AQ397" s="114"/>
      <c r="AR397" s="114"/>
      <c r="AS397" s="114"/>
      <c r="AT397" s="114"/>
      <c r="AU397" s="114"/>
      <c r="AV397" s="114"/>
      <c r="AW397" s="115"/>
    </row>
    <row r="398" ht="15.75" customHeight="1">
      <c r="A398" s="113"/>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c r="AJ398" s="114"/>
      <c r="AK398" s="114"/>
      <c r="AL398" s="114"/>
      <c r="AM398" s="114"/>
      <c r="AN398" s="114"/>
      <c r="AO398" s="114"/>
      <c r="AP398" s="114"/>
      <c r="AQ398" s="114"/>
      <c r="AR398" s="114"/>
      <c r="AS398" s="114"/>
      <c r="AT398" s="114"/>
      <c r="AU398" s="114"/>
      <c r="AV398" s="114"/>
      <c r="AW398" s="115"/>
    </row>
    <row r="399" ht="15.75" customHeight="1">
      <c r="A399" s="113"/>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c r="AJ399" s="114"/>
      <c r="AK399" s="114"/>
      <c r="AL399" s="114"/>
      <c r="AM399" s="114"/>
      <c r="AN399" s="114"/>
      <c r="AO399" s="114"/>
      <c r="AP399" s="114"/>
      <c r="AQ399" s="114"/>
      <c r="AR399" s="114"/>
      <c r="AS399" s="114"/>
      <c r="AT399" s="114"/>
      <c r="AU399" s="114"/>
      <c r="AV399" s="114"/>
      <c r="AW399" s="115"/>
    </row>
    <row r="400" ht="15.75" customHeight="1">
      <c r="A400" s="113"/>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c r="AJ400" s="114"/>
      <c r="AK400" s="114"/>
      <c r="AL400" s="114"/>
      <c r="AM400" s="114"/>
      <c r="AN400" s="114"/>
      <c r="AO400" s="114"/>
      <c r="AP400" s="114"/>
      <c r="AQ400" s="114"/>
      <c r="AR400" s="114"/>
      <c r="AS400" s="114"/>
      <c r="AT400" s="114"/>
      <c r="AU400" s="114"/>
      <c r="AV400" s="114"/>
      <c r="AW400" s="115"/>
    </row>
    <row r="401" ht="15.75" customHeight="1">
      <c r="A401" s="113"/>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c r="AJ401" s="114"/>
      <c r="AK401" s="114"/>
      <c r="AL401" s="114"/>
      <c r="AM401" s="114"/>
      <c r="AN401" s="114"/>
      <c r="AO401" s="114"/>
      <c r="AP401" s="114"/>
      <c r="AQ401" s="114"/>
      <c r="AR401" s="114"/>
      <c r="AS401" s="114"/>
      <c r="AT401" s="114"/>
      <c r="AU401" s="114"/>
      <c r="AV401" s="114"/>
      <c r="AW401" s="115"/>
    </row>
    <row r="402" ht="15.75" customHeight="1">
      <c r="A402" s="113"/>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c r="AJ402" s="114"/>
      <c r="AK402" s="114"/>
      <c r="AL402" s="114"/>
      <c r="AM402" s="114"/>
      <c r="AN402" s="114"/>
      <c r="AO402" s="114"/>
      <c r="AP402" s="114"/>
      <c r="AQ402" s="114"/>
      <c r="AR402" s="114"/>
      <c r="AS402" s="114"/>
      <c r="AT402" s="114"/>
      <c r="AU402" s="114"/>
      <c r="AV402" s="114"/>
      <c r="AW402" s="115"/>
    </row>
    <row r="403" ht="15.75" customHeight="1">
      <c r="A403" s="113"/>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c r="AJ403" s="114"/>
      <c r="AK403" s="114"/>
      <c r="AL403" s="114"/>
      <c r="AM403" s="114"/>
      <c r="AN403" s="114"/>
      <c r="AO403" s="114"/>
      <c r="AP403" s="114"/>
      <c r="AQ403" s="114"/>
      <c r="AR403" s="114"/>
      <c r="AS403" s="114"/>
      <c r="AT403" s="114"/>
      <c r="AU403" s="114"/>
      <c r="AV403" s="114"/>
      <c r="AW403" s="115"/>
    </row>
    <row r="404" ht="15.75" customHeight="1">
      <c r="A404" s="113"/>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c r="AJ404" s="114"/>
      <c r="AK404" s="114"/>
      <c r="AL404" s="114"/>
      <c r="AM404" s="114"/>
      <c r="AN404" s="114"/>
      <c r="AO404" s="114"/>
      <c r="AP404" s="114"/>
      <c r="AQ404" s="114"/>
      <c r="AR404" s="114"/>
      <c r="AS404" s="114"/>
      <c r="AT404" s="114"/>
      <c r="AU404" s="114"/>
      <c r="AV404" s="114"/>
      <c r="AW404" s="115"/>
    </row>
    <row r="405" ht="15.75" customHeight="1">
      <c r="A405" s="113"/>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c r="AJ405" s="114"/>
      <c r="AK405" s="114"/>
      <c r="AL405" s="114"/>
      <c r="AM405" s="114"/>
      <c r="AN405" s="114"/>
      <c r="AO405" s="114"/>
      <c r="AP405" s="114"/>
      <c r="AQ405" s="114"/>
      <c r="AR405" s="114"/>
      <c r="AS405" s="114"/>
      <c r="AT405" s="114"/>
      <c r="AU405" s="114"/>
      <c r="AV405" s="114"/>
      <c r="AW405" s="115"/>
    </row>
    <row r="406" ht="15.75" customHeight="1">
      <c r="A406" s="113"/>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c r="AJ406" s="114"/>
      <c r="AK406" s="114"/>
      <c r="AL406" s="114"/>
      <c r="AM406" s="114"/>
      <c r="AN406" s="114"/>
      <c r="AO406" s="114"/>
      <c r="AP406" s="114"/>
      <c r="AQ406" s="114"/>
      <c r="AR406" s="114"/>
      <c r="AS406" s="114"/>
      <c r="AT406" s="114"/>
      <c r="AU406" s="114"/>
      <c r="AV406" s="114"/>
      <c r="AW406" s="115"/>
    </row>
    <row r="407" ht="15.75" customHeight="1">
      <c r="A407" s="113"/>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c r="AO407" s="114"/>
      <c r="AP407" s="114"/>
      <c r="AQ407" s="114"/>
      <c r="AR407" s="114"/>
      <c r="AS407" s="114"/>
      <c r="AT407" s="114"/>
      <c r="AU407" s="114"/>
      <c r="AV407" s="114"/>
      <c r="AW407" s="115"/>
    </row>
    <row r="408" ht="15.75" customHeight="1">
      <c r="A408" s="113"/>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c r="AK408" s="114"/>
      <c r="AL408" s="114"/>
      <c r="AM408" s="114"/>
      <c r="AN408" s="114"/>
      <c r="AO408" s="114"/>
      <c r="AP408" s="114"/>
      <c r="AQ408" s="114"/>
      <c r="AR408" s="114"/>
      <c r="AS408" s="114"/>
      <c r="AT408" s="114"/>
      <c r="AU408" s="114"/>
      <c r="AV408" s="114"/>
      <c r="AW408" s="115"/>
    </row>
    <row r="409" ht="15.75" customHeight="1">
      <c r="A409" s="113"/>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c r="AJ409" s="114"/>
      <c r="AK409" s="114"/>
      <c r="AL409" s="114"/>
      <c r="AM409" s="114"/>
      <c r="AN409" s="114"/>
      <c r="AO409" s="114"/>
      <c r="AP409" s="114"/>
      <c r="AQ409" s="114"/>
      <c r="AR409" s="114"/>
      <c r="AS409" s="114"/>
      <c r="AT409" s="114"/>
      <c r="AU409" s="114"/>
      <c r="AV409" s="114"/>
      <c r="AW409" s="115"/>
    </row>
    <row r="410" ht="15.75" customHeight="1">
      <c r="A410" s="113"/>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c r="AJ410" s="114"/>
      <c r="AK410" s="114"/>
      <c r="AL410" s="114"/>
      <c r="AM410" s="114"/>
      <c r="AN410" s="114"/>
      <c r="AO410" s="114"/>
      <c r="AP410" s="114"/>
      <c r="AQ410" s="114"/>
      <c r="AR410" s="114"/>
      <c r="AS410" s="114"/>
      <c r="AT410" s="114"/>
      <c r="AU410" s="114"/>
      <c r="AV410" s="114"/>
      <c r="AW410" s="115"/>
    </row>
    <row r="411" ht="15.75" customHeight="1">
      <c r="A411" s="113"/>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c r="AJ411" s="114"/>
      <c r="AK411" s="114"/>
      <c r="AL411" s="114"/>
      <c r="AM411" s="114"/>
      <c r="AN411" s="114"/>
      <c r="AO411" s="114"/>
      <c r="AP411" s="114"/>
      <c r="AQ411" s="114"/>
      <c r="AR411" s="114"/>
      <c r="AS411" s="114"/>
      <c r="AT411" s="114"/>
      <c r="AU411" s="114"/>
      <c r="AV411" s="114"/>
      <c r="AW411" s="115"/>
    </row>
    <row r="412" ht="15.75" customHeight="1">
      <c r="A412" s="113"/>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c r="AJ412" s="114"/>
      <c r="AK412" s="114"/>
      <c r="AL412" s="114"/>
      <c r="AM412" s="114"/>
      <c r="AN412" s="114"/>
      <c r="AO412" s="114"/>
      <c r="AP412" s="114"/>
      <c r="AQ412" s="114"/>
      <c r="AR412" s="114"/>
      <c r="AS412" s="114"/>
      <c r="AT412" s="114"/>
      <c r="AU412" s="114"/>
      <c r="AV412" s="114"/>
      <c r="AW412" s="115"/>
    </row>
    <row r="413" ht="15.75" customHeight="1">
      <c r="A413" s="113"/>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c r="AJ413" s="114"/>
      <c r="AK413" s="114"/>
      <c r="AL413" s="114"/>
      <c r="AM413" s="114"/>
      <c r="AN413" s="114"/>
      <c r="AO413" s="114"/>
      <c r="AP413" s="114"/>
      <c r="AQ413" s="114"/>
      <c r="AR413" s="114"/>
      <c r="AS413" s="114"/>
      <c r="AT413" s="114"/>
      <c r="AU413" s="114"/>
      <c r="AV413" s="114"/>
      <c r="AW413" s="115"/>
    </row>
    <row r="414" ht="15.75" customHeight="1">
      <c r="A414" s="113"/>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14"/>
      <c r="AM414" s="114"/>
      <c r="AN414" s="114"/>
      <c r="AO414" s="114"/>
      <c r="AP414" s="114"/>
      <c r="AQ414" s="114"/>
      <c r="AR414" s="114"/>
      <c r="AS414" s="114"/>
      <c r="AT414" s="114"/>
      <c r="AU414" s="114"/>
      <c r="AV414" s="114"/>
      <c r="AW414" s="115"/>
    </row>
    <row r="415" ht="15.75" customHeight="1">
      <c r="A415" s="113"/>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c r="AJ415" s="114"/>
      <c r="AK415" s="114"/>
      <c r="AL415" s="114"/>
      <c r="AM415" s="114"/>
      <c r="AN415" s="114"/>
      <c r="AO415" s="114"/>
      <c r="AP415" s="114"/>
      <c r="AQ415" s="114"/>
      <c r="AR415" s="114"/>
      <c r="AS415" s="114"/>
      <c r="AT415" s="114"/>
      <c r="AU415" s="114"/>
      <c r="AV415" s="114"/>
      <c r="AW415" s="115"/>
    </row>
    <row r="416" ht="15.75" customHeight="1">
      <c r="A416" s="113"/>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c r="AJ416" s="114"/>
      <c r="AK416" s="114"/>
      <c r="AL416" s="114"/>
      <c r="AM416" s="114"/>
      <c r="AN416" s="114"/>
      <c r="AO416" s="114"/>
      <c r="AP416" s="114"/>
      <c r="AQ416" s="114"/>
      <c r="AR416" s="114"/>
      <c r="AS416" s="114"/>
      <c r="AT416" s="114"/>
      <c r="AU416" s="114"/>
      <c r="AV416" s="114"/>
      <c r="AW416" s="115"/>
    </row>
    <row r="417" ht="15.75" customHeight="1">
      <c r="A417" s="113"/>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c r="AJ417" s="114"/>
      <c r="AK417" s="114"/>
      <c r="AL417" s="114"/>
      <c r="AM417" s="114"/>
      <c r="AN417" s="114"/>
      <c r="AO417" s="114"/>
      <c r="AP417" s="114"/>
      <c r="AQ417" s="114"/>
      <c r="AR417" s="114"/>
      <c r="AS417" s="114"/>
      <c r="AT417" s="114"/>
      <c r="AU417" s="114"/>
      <c r="AV417" s="114"/>
      <c r="AW417" s="115"/>
    </row>
    <row r="418" ht="15.75" customHeight="1">
      <c r="A418" s="113"/>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c r="AJ418" s="114"/>
      <c r="AK418" s="114"/>
      <c r="AL418" s="114"/>
      <c r="AM418" s="114"/>
      <c r="AN418" s="114"/>
      <c r="AO418" s="114"/>
      <c r="AP418" s="114"/>
      <c r="AQ418" s="114"/>
      <c r="AR418" s="114"/>
      <c r="AS418" s="114"/>
      <c r="AT418" s="114"/>
      <c r="AU418" s="114"/>
      <c r="AV418" s="114"/>
      <c r="AW418" s="115"/>
    </row>
    <row r="419" ht="15.75" customHeight="1">
      <c r="A419" s="113"/>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c r="AJ419" s="114"/>
      <c r="AK419" s="114"/>
      <c r="AL419" s="114"/>
      <c r="AM419" s="114"/>
      <c r="AN419" s="114"/>
      <c r="AO419" s="114"/>
      <c r="AP419" s="114"/>
      <c r="AQ419" s="114"/>
      <c r="AR419" s="114"/>
      <c r="AS419" s="114"/>
      <c r="AT419" s="114"/>
      <c r="AU419" s="114"/>
      <c r="AV419" s="114"/>
      <c r="AW419" s="115"/>
    </row>
    <row r="420" ht="15.75" customHeight="1">
      <c r="A420" s="113"/>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c r="AJ420" s="114"/>
      <c r="AK420" s="114"/>
      <c r="AL420" s="114"/>
      <c r="AM420" s="114"/>
      <c r="AN420" s="114"/>
      <c r="AO420" s="114"/>
      <c r="AP420" s="114"/>
      <c r="AQ420" s="114"/>
      <c r="AR420" s="114"/>
      <c r="AS420" s="114"/>
      <c r="AT420" s="114"/>
      <c r="AU420" s="114"/>
      <c r="AV420" s="114"/>
      <c r="AW420" s="115"/>
    </row>
    <row r="421" ht="15.75" customHeight="1">
      <c r="A421" s="113"/>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c r="AJ421" s="114"/>
      <c r="AK421" s="114"/>
      <c r="AL421" s="114"/>
      <c r="AM421" s="114"/>
      <c r="AN421" s="114"/>
      <c r="AO421" s="114"/>
      <c r="AP421" s="114"/>
      <c r="AQ421" s="114"/>
      <c r="AR421" s="114"/>
      <c r="AS421" s="114"/>
      <c r="AT421" s="114"/>
      <c r="AU421" s="114"/>
      <c r="AV421" s="114"/>
      <c r="AW421" s="115"/>
    </row>
    <row r="422" ht="15.75" customHeight="1">
      <c r="A422" s="113"/>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c r="AJ422" s="114"/>
      <c r="AK422" s="114"/>
      <c r="AL422" s="114"/>
      <c r="AM422" s="114"/>
      <c r="AN422" s="114"/>
      <c r="AO422" s="114"/>
      <c r="AP422" s="114"/>
      <c r="AQ422" s="114"/>
      <c r="AR422" s="114"/>
      <c r="AS422" s="114"/>
      <c r="AT422" s="114"/>
      <c r="AU422" s="114"/>
      <c r="AV422" s="114"/>
      <c r="AW422" s="115"/>
    </row>
    <row r="423" ht="15.75" customHeight="1">
      <c r="A423" s="113"/>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c r="AJ423" s="114"/>
      <c r="AK423" s="114"/>
      <c r="AL423" s="114"/>
      <c r="AM423" s="114"/>
      <c r="AN423" s="114"/>
      <c r="AO423" s="114"/>
      <c r="AP423" s="114"/>
      <c r="AQ423" s="114"/>
      <c r="AR423" s="114"/>
      <c r="AS423" s="114"/>
      <c r="AT423" s="114"/>
      <c r="AU423" s="114"/>
      <c r="AV423" s="114"/>
      <c r="AW423" s="115"/>
    </row>
    <row r="424" ht="15.75" customHeight="1">
      <c r="A424" s="113"/>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c r="AJ424" s="114"/>
      <c r="AK424" s="114"/>
      <c r="AL424" s="114"/>
      <c r="AM424" s="114"/>
      <c r="AN424" s="114"/>
      <c r="AO424" s="114"/>
      <c r="AP424" s="114"/>
      <c r="AQ424" s="114"/>
      <c r="AR424" s="114"/>
      <c r="AS424" s="114"/>
      <c r="AT424" s="114"/>
      <c r="AU424" s="114"/>
      <c r="AV424" s="114"/>
      <c r="AW424" s="115"/>
    </row>
    <row r="425" ht="15.75" customHeight="1">
      <c r="A425" s="113"/>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c r="AJ425" s="114"/>
      <c r="AK425" s="114"/>
      <c r="AL425" s="114"/>
      <c r="AM425" s="114"/>
      <c r="AN425" s="114"/>
      <c r="AO425" s="114"/>
      <c r="AP425" s="114"/>
      <c r="AQ425" s="114"/>
      <c r="AR425" s="114"/>
      <c r="AS425" s="114"/>
      <c r="AT425" s="114"/>
      <c r="AU425" s="114"/>
      <c r="AV425" s="114"/>
      <c r="AW425" s="115"/>
    </row>
    <row r="426" ht="15.75" customHeight="1">
      <c r="A426" s="113"/>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c r="AJ426" s="114"/>
      <c r="AK426" s="114"/>
      <c r="AL426" s="114"/>
      <c r="AM426" s="114"/>
      <c r="AN426" s="114"/>
      <c r="AO426" s="114"/>
      <c r="AP426" s="114"/>
      <c r="AQ426" s="114"/>
      <c r="AR426" s="114"/>
      <c r="AS426" s="114"/>
      <c r="AT426" s="114"/>
      <c r="AU426" s="114"/>
      <c r="AV426" s="114"/>
      <c r="AW426" s="115"/>
    </row>
    <row r="427" ht="15.75" customHeight="1">
      <c r="A427" s="113"/>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c r="AK427" s="114"/>
      <c r="AL427" s="114"/>
      <c r="AM427" s="114"/>
      <c r="AN427" s="114"/>
      <c r="AO427" s="114"/>
      <c r="AP427" s="114"/>
      <c r="AQ427" s="114"/>
      <c r="AR427" s="114"/>
      <c r="AS427" s="114"/>
      <c r="AT427" s="114"/>
      <c r="AU427" s="114"/>
      <c r="AV427" s="114"/>
      <c r="AW427" s="115"/>
    </row>
    <row r="428" ht="15.75" customHeight="1">
      <c r="A428" s="113"/>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c r="AK428" s="114"/>
      <c r="AL428" s="114"/>
      <c r="AM428" s="114"/>
      <c r="AN428" s="114"/>
      <c r="AO428" s="114"/>
      <c r="AP428" s="114"/>
      <c r="AQ428" s="114"/>
      <c r="AR428" s="114"/>
      <c r="AS428" s="114"/>
      <c r="AT428" s="114"/>
      <c r="AU428" s="114"/>
      <c r="AV428" s="114"/>
      <c r="AW428" s="115"/>
    </row>
    <row r="429" ht="15.75" customHeight="1">
      <c r="A429" s="113"/>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c r="AJ429" s="114"/>
      <c r="AK429" s="114"/>
      <c r="AL429" s="114"/>
      <c r="AM429" s="114"/>
      <c r="AN429" s="114"/>
      <c r="AO429" s="114"/>
      <c r="AP429" s="114"/>
      <c r="AQ429" s="114"/>
      <c r="AR429" s="114"/>
      <c r="AS429" s="114"/>
      <c r="AT429" s="114"/>
      <c r="AU429" s="114"/>
      <c r="AV429" s="114"/>
      <c r="AW429" s="115"/>
    </row>
    <row r="430" ht="15.75" customHeight="1">
      <c r="A430" s="113"/>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c r="AJ430" s="114"/>
      <c r="AK430" s="114"/>
      <c r="AL430" s="114"/>
      <c r="AM430" s="114"/>
      <c r="AN430" s="114"/>
      <c r="AO430" s="114"/>
      <c r="AP430" s="114"/>
      <c r="AQ430" s="114"/>
      <c r="AR430" s="114"/>
      <c r="AS430" s="114"/>
      <c r="AT430" s="114"/>
      <c r="AU430" s="114"/>
      <c r="AV430" s="114"/>
      <c r="AW430" s="115"/>
    </row>
    <row r="431" ht="15.75" customHeight="1">
      <c r="A431" s="113"/>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c r="AJ431" s="114"/>
      <c r="AK431" s="114"/>
      <c r="AL431" s="114"/>
      <c r="AM431" s="114"/>
      <c r="AN431" s="114"/>
      <c r="AO431" s="114"/>
      <c r="AP431" s="114"/>
      <c r="AQ431" s="114"/>
      <c r="AR431" s="114"/>
      <c r="AS431" s="114"/>
      <c r="AT431" s="114"/>
      <c r="AU431" s="114"/>
      <c r="AV431" s="114"/>
      <c r="AW431" s="115"/>
    </row>
    <row r="432" ht="15.75" customHeight="1">
      <c r="A432" s="113"/>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c r="AJ432" s="114"/>
      <c r="AK432" s="114"/>
      <c r="AL432" s="114"/>
      <c r="AM432" s="114"/>
      <c r="AN432" s="114"/>
      <c r="AO432" s="114"/>
      <c r="AP432" s="114"/>
      <c r="AQ432" s="114"/>
      <c r="AR432" s="114"/>
      <c r="AS432" s="114"/>
      <c r="AT432" s="114"/>
      <c r="AU432" s="114"/>
      <c r="AV432" s="114"/>
      <c r="AW432" s="115"/>
    </row>
    <row r="433" ht="15.75" customHeight="1">
      <c r="A433" s="113"/>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c r="AJ433" s="114"/>
      <c r="AK433" s="114"/>
      <c r="AL433" s="114"/>
      <c r="AM433" s="114"/>
      <c r="AN433" s="114"/>
      <c r="AO433" s="114"/>
      <c r="AP433" s="114"/>
      <c r="AQ433" s="114"/>
      <c r="AR433" s="114"/>
      <c r="AS433" s="114"/>
      <c r="AT433" s="114"/>
      <c r="AU433" s="114"/>
      <c r="AV433" s="114"/>
      <c r="AW433" s="115"/>
    </row>
    <row r="434" ht="15.75" customHeight="1">
      <c r="A434" s="113"/>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c r="AJ434" s="114"/>
      <c r="AK434" s="114"/>
      <c r="AL434" s="114"/>
      <c r="AM434" s="114"/>
      <c r="AN434" s="114"/>
      <c r="AO434" s="114"/>
      <c r="AP434" s="114"/>
      <c r="AQ434" s="114"/>
      <c r="AR434" s="114"/>
      <c r="AS434" s="114"/>
      <c r="AT434" s="114"/>
      <c r="AU434" s="114"/>
      <c r="AV434" s="114"/>
      <c r="AW434" s="115"/>
    </row>
    <row r="435" ht="15.75" customHeight="1">
      <c r="A435" s="113"/>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c r="AJ435" s="114"/>
      <c r="AK435" s="114"/>
      <c r="AL435" s="114"/>
      <c r="AM435" s="114"/>
      <c r="AN435" s="114"/>
      <c r="AO435" s="114"/>
      <c r="AP435" s="114"/>
      <c r="AQ435" s="114"/>
      <c r="AR435" s="114"/>
      <c r="AS435" s="114"/>
      <c r="AT435" s="114"/>
      <c r="AU435" s="114"/>
      <c r="AV435" s="114"/>
      <c r="AW435" s="115"/>
    </row>
    <row r="436" ht="15.75" customHeight="1">
      <c r="A436" s="113"/>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c r="AJ436" s="114"/>
      <c r="AK436" s="114"/>
      <c r="AL436" s="114"/>
      <c r="AM436" s="114"/>
      <c r="AN436" s="114"/>
      <c r="AO436" s="114"/>
      <c r="AP436" s="114"/>
      <c r="AQ436" s="114"/>
      <c r="AR436" s="114"/>
      <c r="AS436" s="114"/>
      <c r="AT436" s="114"/>
      <c r="AU436" s="114"/>
      <c r="AV436" s="114"/>
      <c r="AW436" s="115"/>
    </row>
    <row r="437" ht="15.75" customHeight="1">
      <c r="A437" s="113"/>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c r="AJ437" s="114"/>
      <c r="AK437" s="114"/>
      <c r="AL437" s="114"/>
      <c r="AM437" s="114"/>
      <c r="AN437" s="114"/>
      <c r="AO437" s="114"/>
      <c r="AP437" s="114"/>
      <c r="AQ437" s="114"/>
      <c r="AR437" s="114"/>
      <c r="AS437" s="114"/>
      <c r="AT437" s="114"/>
      <c r="AU437" s="114"/>
      <c r="AV437" s="114"/>
      <c r="AW437" s="115"/>
    </row>
    <row r="438" ht="15.75" customHeight="1">
      <c r="A438" s="113"/>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c r="AJ438" s="114"/>
      <c r="AK438" s="114"/>
      <c r="AL438" s="114"/>
      <c r="AM438" s="114"/>
      <c r="AN438" s="114"/>
      <c r="AO438" s="114"/>
      <c r="AP438" s="114"/>
      <c r="AQ438" s="114"/>
      <c r="AR438" s="114"/>
      <c r="AS438" s="114"/>
      <c r="AT438" s="114"/>
      <c r="AU438" s="114"/>
      <c r="AV438" s="114"/>
      <c r="AW438" s="115"/>
    </row>
    <row r="439" ht="15.75" customHeight="1">
      <c r="A439" s="113"/>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c r="AJ439" s="114"/>
      <c r="AK439" s="114"/>
      <c r="AL439" s="114"/>
      <c r="AM439" s="114"/>
      <c r="AN439" s="114"/>
      <c r="AO439" s="114"/>
      <c r="AP439" s="114"/>
      <c r="AQ439" s="114"/>
      <c r="AR439" s="114"/>
      <c r="AS439" s="114"/>
      <c r="AT439" s="114"/>
      <c r="AU439" s="114"/>
      <c r="AV439" s="114"/>
      <c r="AW439" s="115"/>
    </row>
    <row r="440" ht="15.75" customHeight="1">
      <c r="A440" s="113"/>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c r="AJ440" s="114"/>
      <c r="AK440" s="114"/>
      <c r="AL440" s="114"/>
      <c r="AM440" s="114"/>
      <c r="AN440" s="114"/>
      <c r="AO440" s="114"/>
      <c r="AP440" s="114"/>
      <c r="AQ440" s="114"/>
      <c r="AR440" s="114"/>
      <c r="AS440" s="114"/>
      <c r="AT440" s="114"/>
      <c r="AU440" s="114"/>
      <c r="AV440" s="114"/>
      <c r="AW440" s="115"/>
    </row>
    <row r="441" ht="15.75" customHeight="1">
      <c r="A441" s="113"/>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c r="AJ441" s="114"/>
      <c r="AK441" s="114"/>
      <c r="AL441" s="114"/>
      <c r="AM441" s="114"/>
      <c r="AN441" s="114"/>
      <c r="AO441" s="114"/>
      <c r="AP441" s="114"/>
      <c r="AQ441" s="114"/>
      <c r="AR441" s="114"/>
      <c r="AS441" s="114"/>
      <c r="AT441" s="114"/>
      <c r="AU441" s="114"/>
      <c r="AV441" s="114"/>
      <c r="AW441" s="115"/>
    </row>
    <row r="442" ht="15.75" customHeight="1">
      <c r="A442" s="113"/>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c r="AJ442" s="114"/>
      <c r="AK442" s="114"/>
      <c r="AL442" s="114"/>
      <c r="AM442" s="114"/>
      <c r="AN442" s="114"/>
      <c r="AO442" s="114"/>
      <c r="AP442" s="114"/>
      <c r="AQ442" s="114"/>
      <c r="AR442" s="114"/>
      <c r="AS442" s="114"/>
      <c r="AT442" s="114"/>
      <c r="AU442" s="114"/>
      <c r="AV442" s="114"/>
      <c r="AW442" s="115"/>
    </row>
    <row r="443" ht="15.75" customHeight="1">
      <c r="A443" s="113"/>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c r="AJ443" s="114"/>
      <c r="AK443" s="114"/>
      <c r="AL443" s="114"/>
      <c r="AM443" s="114"/>
      <c r="AN443" s="114"/>
      <c r="AO443" s="114"/>
      <c r="AP443" s="114"/>
      <c r="AQ443" s="114"/>
      <c r="AR443" s="114"/>
      <c r="AS443" s="114"/>
      <c r="AT443" s="114"/>
      <c r="AU443" s="114"/>
      <c r="AV443" s="114"/>
      <c r="AW443" s="115"/>
    </row>
    <row r="444" ht="15.75" customHeight="1">
      <c r="A444" s="113"/>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c r="AJ444" s="114"/>
      <c r="AK444" s="114"/>
      <c r="AL444" s="114"/>
      <c r="AM444" s="114"/>
      <c r="AN444" s="114"/>
      <c r="AO444" s="114"/>
      <c r="AP444" s="114"/>
      <c r="AQ444" s="114"/>
      <c r="AR444" s="114"/>
      <c r="AS444" s="114"/>
      <c r="AT444" s="114"/>
      <c r="AU444" s="114"/>
      <c r="AV444" s="114"/>
      <c r="AW444" s="115"/>
    </row>
    <row r="445" ht="15.75" customHeight="1">
      <c r="A445" s="113"/>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c r="AJ445" s="114"/>
      <c r="AK445" s="114"/>
      <c r="AL445" s="114"/>
      <c r="AM445" s="114"/>
      <c r="AN445" s="114"/>
      <c r="AO445" s="114"/>
      <c r="AP445" s="114"/>
      <c r="AQ445" s="114"/>
      <c r="AR445" s="114"/>
      <c r="AS445" s="114"/>
      <c r="AT445" s="114"/>
      <c r="AU445" s="114"/>
      <c r="AV445" s="114"/>
      <c r="AW445" s="115"/>
    </row>
    <row r="446" ht="15.75" customHeight="1">
      <c r="A446" s="113"/>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c r="AJ446" s="114"/>
      <c r="AK446" s="114"/>
      <c r="AL446" s="114"/>
      <c r="AM446" s="114"/>
      <c r="AN446" s="114"/>
      <c r="AO446" s="114"/>
      <c r="AP446" s="114"/>
      <c r="AQ446" s="114"/>
      <c r="AR446" s="114"/>
      <c r="AS446" s="114"/>
      <c r="AT446" s="114"/>
      <c r="AU446" s="114"/>
      <c r="AV446" s="114"/>
      <c r="AW446" s="115"/>
    </row>
    <row r="447" ht="15.75" customHeight="1">
      <c r="A447" s="113"/>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c r="AJ447" s="114"/>
      <c r="AK447" s="114"/>
      <c r="AL447" s="114"/>
      <c r="AM447" s="114"/>
      <c r="AN447" s="114"/>
      <c r="AO447" s="114"/>
      <c r="AP447" s="114"/>
      <c r="AQ447" s="114"/>
      <c r="AR447" s="114"/>
      <c r="AS447" s="114"/>
      <c r="AT447" s="114"/>
      <c r="AU447" s="114"/>
      <c r="AV447" s="114"/>
      <c r="AW447" s="115"/>
    </row>
    <row r="448" ht="15.75" customHeight="1">
      <c r="A448" s="113"/>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c r="AJ448" s="114"/>
      <c r="AK448" s="114"/>
      <c r="AL448" s="114"/>
      <c r="AM448" s="114"/>
      <c r="AN448" s="114"/>
      <c r="AO448" s="114"/>
      <c r="AP448" s="114"/>
      <c r="AQ448" s="114"/>
      <c r="AR448" s="114"/>
      <c r="AS448" s="114"/>
      <c r="AT448" s="114"/>
      <c r="AU448" s="114"/>
      <c r="AV448" s="114"/>
      <c r="AW448" s="115"/>
    </row>
    <row r="449" ht="15.75" customHeight="1">
      <c r="A449" s="113"/>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c r="AJ449" s="114"/>
      <c r="AK449" s="114"/>
      <c r="AL449" s="114"/>
      <c r="AM449" s="114"/>
      <c r="AN449" s="114"/>
      <c r="AO449" s="114"/>
      <c r="AP449" s="114"/>
      <c r="AQ449" s="114"/>
      <c r="AR449" s="114"/>
      <c r="AS449" s="114"/>
      <c r="AT449" s="114"/>
      <c r="AU449" s="114"/>
      <c r="AV449" s="114"/>
      <c r="AW449" s="115"/>
    </row>
    <row r="450" ht="15.75" customHeight="1">
      <c r="A450" s="113"/>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c r="AJ450" s="114"/>
      <c r="AK450" s="114"/>
      <c r="AL450" s="114"/>
      <c r="AM450" s="114"/>
      <c r="AN450" s="114"/>
      <c r="AO450" s="114"/>
      <c r="AP450" s="114"/>
      <c r="AQ450" s="114"/>
      <c r="AR450" s="114"/>
      <c r="AS450" s="114"/>
      <c r="AT450" s="114"/>
      <c r="AU450" s="114"/>
      <c r="AV450" s="114"/>
      <c r="AW450" s="115"/>
    </row>
    <row r="451" ht="15.75" customHeight="1">
      <c r="A451" s="113"/>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c r="AJ451" s="114"/>
      <c r="AK451" s="114"/>
      <c r="AL451" s="114"/>
      <c r="AM451" s="114"/>
      <c r="AN451" s="114"/>
      <c r="AO451" s="114"/>
      <c r="AP451" s="114"/>
      <c r="AQ451" s="114"/>
      <c r="AR451" s="114"/>
      <c r="AS451" s="114"/>
      <c r="AT451" s="114"/>
      <c r="AU451" s="114"/>
      <c r="AV451" s="114"/>
      <c r="AW451" s="115"/>
    </row>
    <row r="452" ht="15.75" customHeight="1">
      <c r="A452" s="113"/>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c r="AJ452" s="114"/>
      <c r="AK452" s="114"/>
      <c r="AL452" s="114"/>
      <c r="AM452" s="114"/>
      <c r="AN452" s="114"/>
      <c r="AO452" s="114"/>
      <c r="AP452" s="114"/>
      <c r="AQ452" s="114"/>
      <c r="AR452" s="114"/>
      <c r="AS452" s="114"/>
      <c r="AT452" s="114"/>
      <c r="AU452" s="114"/>
      <c r="AV452" s="114"/>
      <c r="AW452" s="115"/>
    </row>
    <row r="453" ht="15.75" customHeight="1">
      <c r="A453" s="113"/>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c r="AJ453" s="114"/>
      <c r="AK453" s="114"/>
      <c r="AL453" s="114"/>
      <c r="AM453" s="114"/>
      <c r="AN453" s="114"/>
      <c r="AO453" s="114"/>
      <c r="AP453" s="114"/>
      <c r="AQ453" s="114"/>
      <c r="AR453" s="114"/>
      <c r="AS453" s="114"/>
      <c r="AT453" s="114"/>
      <c r="AU453" s="114"/>
      <c r="AV453" s="114"/>
      <c r="AW453" s="115"/>
    </row>
    <row r="454" ht="15.75" customHeight="1">
      <c r="A454" s="113"/>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c r="AJ454" s="114"/>
      <c r="AK454" s="114"/>
      <c r="AL454" s="114"/>
      <c r="AM454" s="114"/>
      <c r="AN454" s="114"/>
      <c r="AO454" s="114"/>
      <c r="AP454" s="114"/>
      <c r="AQ454" s="114"/>
      <c r="AR454" s="114"/>
      <c r="AS454" s="114"/>
      <c r="AT454" s="114"/>
      <c r="AU454" s="114"/>
      <c r="AV454" s="114"/>
      <c r="AW454" s="115"/>
    </row>
    <row r="455" ht="15.75" customHeight="1">
      <c r="A455" s="113"/>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c r="AJ455" s="114"/>
      <c r="AK455" s="114"/>
      <c r="AL455" s="114"/>
      <c r="AM455" s="114"/>
      <c r="AN455" s="114"/>
      <c r="AO455" s="114"/>
      <c r="AP455" s="114"/>
      <c r="AQ455" s="114"/>
      <c r="AR455" s="114"/>
      <c r="AS455" s="114"/>
      <c r="AT455" s="114"/>
      <c r="AU455" s="114"/>
      <c r="AV455" s="114"/>
      <c r="AW455" s="115"/>
    </row>
    <row r="456" ht="15.75" customHeight="1">
      <c r="A456" s="113"/>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c r="AJ456" s="114"/>
      <c r="AK456" s="114"/>
      <c r="AL456" s="114"/>
      <c r="AM456" s="114"/>
      <c r="AN456" s="114"/>
      <c r="AO456" s="114"/>
      <c r="AP456" s="114"/>
      <c r="AQ456" s="114"/>
      <c r="AR456" s="114"/>
      <c r="AS456" s="114"/>
      <c r="AT456" s="114"/>
      <c r="AU456" s="114"/>
      <c r="AV456" s="114"/>
      <c r="AW456" s="115"/>
    </row>
    <row r="457" ht="15.75" customHeight="1">
      <c r="A457" s="113"/>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c r="AJ457" s="114"/>
      <c r="AK457" s="114"/>
      <c r="AL457" s="114"/>
      <c r="AM457" s="114"/>
      <c r="AN457" s="114"/>
      <c r="AO457" s="114"/>
      <c r="AP457" s="114"/>
      <c r="AQ457" s="114"/>
      <c r="AR457" s="114"/>
      <c r="AS457" s="114"/>
      <c r="AT457" s="114"/>
      <c r="AU457" s="114"/>
      <c r="AV457" s="114"/>
      <c r="AW457" s="115"/>
    </row>
    <row r="458" ht="15.75" customHeight="1">
      <c r="A458" s="113"/>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c r="AJ458" s="114"/>
      <c r="AK458" s="114"/>
      <c r="AL458" s="114"/>
      <c r="AM458" s="114"/>
      <c r="AN458" s="114"/>
      <c r="AO458" s="114"/>
      <c r="AP458" s="114"/>
      <c r="AQ458" s="114"/>
      <c r="AR458" s="114"/>
      <c r="AS458" s="114"/>
      <c r="AT458" s="114"/>
      <c r="AU458" s="114"/>
      <c r="AV458" s="114"/>
      <c r="AW458" s="115"/>
    </row>
    <row r="459" ht="15.75" customHeight="1">
      <c r="A459" s="113"/>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c r="AJ459" s="114"/>
      <c r="AK459" s="114"/>
      <c r="AL459" s="114"/>
      <c r="AM459" s="114"/>
      <c r="AN459" s="114"/>
      <c r="AO459" s="114"/>
      <c r="AP459" s="114"/>
      <c r="AQ459" s="114"/>
      <c r="AR459" s="114"/>
      <c r="AS459" s="114"/>
      <c r="AT459" s="114"/>
      <c r="AU459" s="114"/>
      <c r="AV459" s="114"/>
      <c r="AW459" s="115"/>
    </row>
    <row r="460" ht="15.75" customHeight="1">
      <c r="A460" s="113"/>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c r="AJ460" s="114"/>
      <c r="AK460" s="114"/>
      <c r="AL460" s="114"/>
      <c r="AM460" s="114"/>
      <c r="AN460" s="114"/>
      <c r="AO460" s="114"/>
      <c r="AP460" s="114"/>
      <c r="AQ460" s="114"/>
      <c r="AR460" s="114"/>
      <c r="AS460" s="114"/>
      <c r="AT460" s="114"/>
      <c r="AU460" s="114"/>
      <c r="AV460" s="114"/>
      <c r="AW460" s="115"/>
    </row>
    <row r="461" ht="15.75" customHeight="1">
      <c r="A461" s="113"/>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c r="AJ461" s="114"/>
      <c r="AK461" s="114"/>
      <c r="AL461" s="114"/>
      <c r="AM461" s="114"/>
      <c r="AN461" s="114"/>
      <c r="AO461" s="114"/>
      <c r="AP461" s="114"/>
      <c r="AQ461" s="114"/>
      <c r="AR461" s="114"/>
      <c r="AS461" s="114"/>
      <c r="AT461" s="114"/>
      <c r="AU461" s="114"/>
      <c r="AV461" s="114"/>
      <c r="AW461" s="115"/>
    </row>
    <row r="462" ht="15.75" customHeight="1">
      <c r="A462" s="113"/>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c r="AJ462" s="114"/>
      <c r="AK462" s="114"/>
      <c r="AL462" s="114"/>
      <c r="AM462" s="114"/>
      <c r="AN462" s="114"/>
      <c r="AO462" s="114"/>
      <c r="AP462" s="114"/>
      <c r="AQ462" s="114"/>
      <c r="AR462" s="114"/>
      <c r="AS462" s="114"/>
      <c r="AT462" s="114"/>
      <c r="AU462" s="114"/>
      <c r="AV462" s="114"/>
      <c r="AW462" s="115"/>
    </row>
    <row r="463" ht="15.75" customHeight="1">
      <c r="A463" s="113"/>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c r="AJ463" s="114"/>
      <c r="AK463" s="114"/>
      <c r="AL463" s="114"/>
      <c r="AM463" s="114"/>
      <c r="AN463" s="114"/>
      <c r="AO463" s="114"/>
      <c r="AP463" s="114"/>
      <c r="AQ463" s="114"/>
      <c r="AR463" s="114"/>
      <c r="AS463" s="114"/>
      <c r="AT463" s="114"/>
      <c r="AU463" s="114"/>
      <c r="AV463" s="114"/>
      <c r="AW463" s="115"/>
    </row>
    <row r="464" ht="15.75" customHeight="1">
      <c r="A464" s="113"/>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c r="AJ464" s="114"/>
      <c r="AK464" s="114"/>
      <c r="AL464" s="114"/>
      <c r="AM464" s="114"/>
      <c r="AN464" s="114"/>
      <c r="AO464" s="114"/>
      <c r="AP464" s="114"/>
      <c r="AQ464" s="114"/>
      <c r="AR464" s="114"/>
      <c r="AS464" s="114"/>
      <c r="AT464" s="114"/>
      <c r="AU464" s="114"/>
      <c r="AV464" s="114"/>
      <c r="AW464" s="115"/>
    </row>
    <row r="465" ht="15.75" customHeight="1">
      <c r="A465" s="113"/>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c r="AJ465" s="114"/>
      <c r="AK465" s="114"/>
      <c r="AL465" s="114"/>
      <c r="AM465" s="114"/>
      <c r="AN465" s="114"/>
      <c r="AO465" s="114"/>
      <c r="AP465" s="114"/>
      <c r="AQ465" s="114"/>
      <c r="AR465" s="114"/>
      <c r="AS465" s="114"/>
      <c r="AT465" s="114"/>
      <c r="AU465" s="114"/>
      <c r="AV465" s="114"/>
      <c r="AW465" s="115"/>
    </row>
    <row r="466" ht="15.75" customHeight="1">
      <c r="A466" s="113"/>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c r="AJ466" s="114"/>
      <c r="AK466" s="114"/>
      <c r="AL466" s="114"/>
      <c r="AM466" s="114"/>
      <c r="AN466" s="114"/>
      <c r="AO466" s="114"/>
      <c r="AP466" s="114"/>
      <c r="AQ466" s="114"/>
      <c r="AR466" s="114"/>
      <c r="AS466" s="114"/>
      <c r="AT466" s="114"/>
      <c r="AU466" s="114"/>
      <c r="AV466" s="114"/>
      <c r="AW466" s="115"/>
    </row>
    <row r="467" ht="15.75" customHeight="1">
      <c r="A467" s="113"/>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c r="AJ467" s="114"/>
      <c r="AK467" s="114"/>
      <c r="AL467" s="114"/>
      <c r="AM467" s="114"/>
      <c r="AN467" s="114"/>
      <c r="AO467" s="114"/>
      <c r="AP467" s="114"/>
      <c r="AQ467" s="114"/>
      <c r="AR467" s="114"/>
      <c r="AS467" s="114"/>
      <c r="AT467" s="114"/>
      <c r="AU467" s="114"/>
      <c r="AV467" s="114"/>
      <c r="AW467" s="115"/>
    </row>
    <row r="468" ht="15.75" customHeight="1">
      <c r="A468" s="113"/>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c r="AJ468" s="114"/>
      <c r="AK468" s="114"/>
      <c r="AL468" s="114"/>
      <c r="AM468" s="114"/>
      <c r="AN468" s="114"/>
      <c r="AO468" s="114"/>
      <c r="AP468" s="114"/>
      <c r="AQ468" s="114"/>
      <c r="AR468" s="114"/>
      <c r="AS468" s="114"/>
      <c r="AT468" s="114"/>
      <c r="AU468" s="114"/>
      <c r="AV468" s="114"/>
      <c r="AW468" s="115"/>
    </row>
    <row r="469" ht="15.75" customHeight="1">
      <c r="A469" s="113"/>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c r="AJ469" s="114"/>
      <c r="AK469" s="114"/>
      <c r="AL469" s="114"/>
      <c r="AM469" s="114"/>
      <c r="AN469" s="114"/>
      <c r="AO469" s="114"/>
      <c r="AP469" s="114"/>
      <c r="AQ469" s="114"/>
      <c r="AR469" s="114"/>
      <c r="AS469" s="114"/>
      <c r="AT469" s="114"/>
      <c r="AU469" s="114"/>
      <c r="AV469" s="114"/>
      <c r="AW469" s="115"/>
    </row>
    <row r="470" ht="15.75" customHeight="1">
      <c r="A470" s="113"/>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c r="AJ470" s="114"/>
      <c r="AK470" s="114"/>
      <c r="AL470" s="114"/>
      <c r="AM470" s="114"/>
      <c r="AN470" s="114"/>
      <c r="AO470" s="114"/>
      <c r="AP470" s="114"/>
      <c r="AQ470" s="114"/>
      <c r="AR470" s="114"/>
      <c r="AS470" s="114"/>
      <c r="AT470" s="114"/>
      <c r="AU470" s="114"/>
      <c r="AV470" s="114"/>
      <c r="AW470" s="115"/>
    </row>
    <row r="471" ht="15.75" customHeight="1">
      <c r="A471" s="113"/>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c r="AJ471" s="114"/>
      <c r="AK471" s="114"/>
      <c r="AL471" s="114"/>
      <c r="AM471" s="114"/>
      <c r="AN471" s="114"/>
      <c r="AO471" s="114"/>
      <c r="AP471" s="114"/>
      <c r="AQ471" s="114"/>
      <c r="AR471" s="114"/>
      <c r="AS471" s="114"/>
      <c r="AT471" s="114"/>
      <c r="AU471" s="114"/>
      <c r="AV471" s="114"/>
      <c r="AW471" s="115"/>
    </row>
    <row r="472" ht="15.75" customHeight="1">
      <c r="A472" s="113"/>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c r="AJ472" s="114"/>
      <c r="AK472" s="114"/>
      <c r="AL472" s="114"/>
      <c r="AM472" s="114"/>
      <c r="AN472" s="114"/>
      <c r="AO472" s="114"/>
      <c r="AP472" s="114"/>
      <c r="AQ472" s="114"/>
      <c r="AR472" s="114"/>
      <c r="AS472" s="114"/>
      <c r="AT472" s="114"/>
      <c r="AU472" s="114"/>
      <c r="AV472" s="114"/>
      <c r="AW472" s="115"/>
    </row>
    <row r="473" ht="15.75" customHeight="1">
      <c r="A473" s="113"/>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c r="AJ473" s="114"/>
      <c r="AK473" s="114"/>
      <c r="AL473" s="114"/>
      <c r="AM473" s="114"/>
      <c r="AN473" s="114"/>
      <c r="AO473" s="114"/>
      <c r="AP473" s="114"/>
      <c r="AQ473" s="114"/>
      <c r="AR473" s="114"/>
      <c r="AS473" s="114"/>
      <c r="AT473" s="114"/>
      <c r="AU473" s="114"/>
      <c r="AV473" s="114"/>
      <c r="AW473" s="115"/>
    </row>
    <row r="474" ht="15.75" customHeight="1">
      <c r="A474" s="113"/>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c r="AJ474" s="114"/>
      <c r="AK474" s="114"/>
      <c r="AL474" s="114"/>
      <c r="AM474" s="114"/>
      <c r="AN474" s="114"/>
      <c r="AO474" s="114"/>
      <c r="AP474" s="114"/>
      <c r="AQ474" s="114"/>
      <c r="AR474" s="114"/>
      <c r="AS474" s="114"/>
      <c r="AT474" s="114"/>
      <c r="AU474" s="114"/>
      <c r="AV474" s="114"/>
      <c r="AW474" s="115"/>
    </row>
    <row r="475" ht="15.75" customHeight="1">
      <c r="A475" s="113"/>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c r="AJ475" s="114"/>
      <c r="AK475" s="114"/>
      <c r="AL475" s="114"/>
      <c r="AM475" s="114"/>
      <c r="AN475" s="114"/>
      <c r="AO475" s="114"/>
      <c r="AP475" s="114"/>
      <c r="AQ475" s="114"/>
      <c r="AR475" s="114"/>
      <c r="AS475" s="114"/>
      <c r="AT475" s="114"/>
      <c r="AU475" s="114"/>
      <c r="AV475" s="114"/>
      <c r="AW475" s="115"/>
    </row>
    <row r="476" ht="15.75" customHeight="1">
      <c r="A476" s="113"/>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c r="AJ476" s="114"/>
      <c r="AK476" s="114"/>
      <c r="AL476" s="114"/>
      <c r="AM476" s="114"/>
      <c r="AN476" s="114"/>
      <c r="AO476" s="114"/>
      <c r="AP476" s="114"/>
      <c r="AQ476" s="114"/>
      <c r="AR476" s="114"/>
      <c r="AS476" s="114"/>
      <c r="AT476" s="114"/>
      <c r="AU476" s="114"/>
      <c r="AV476" s="114"/>
      <c r="AW476" s="115"/>
    </row>
    <row r="477" ht="15.75" customHeight="1">
      <c r="A477" s="113"/>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c r="AJ477" s="114"/>
      <c r="AK477" s="114"/>
      <c r="AL477" s="114"/>
      <c r="AM477" s="114"/>
      <c r="AN477" s="114"/>
      <c r="AO477" s="114"/>
      <c r="AP477" s="114"/>
      <c r="AQ477" s="114"/>
      <c r="AR477" s="114"/>
      <c r="AS477" s="114"/>
      <c r="AT477" s="114"/>
      <c r="AU477" s="114"/>
      <c r="AV477" s="114"/>
      <c r="AW477" s="115"/>
    </row>
    <row r="478" ht="15.75" customHeight="1">
      <c r="A478" s="113"/>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c r="AJ478" s="114"/>
      <c r="AK478" s="114"/>
      <c r="AL478" s="114"/>
      <c r="AM478" s="114"/>
      <c r="AN478" s="114"/>
      <c r="AO478" s="114"/>
      <c r="AP478" s="114"/>
      <c r="AQ478" s="114"/>
      <c r="AR478" s="114"/>
      <c r="AS478" s="114"/>
      <c r="AT478" s="114"/>
      <c r="AU478" s="114"/>
      <c r="AV478" s="114"/>
      <c r="AW478" s="115"/>
    </row>
    <row r="479" ht="15.75" customHeight="1">
      <c r="A479" s="113"/>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c r="AJ479" s="114"/>
      <c r="AK479" s="114"/>
      <c r="AL479" s="114"/>
      <c r="AM479" s="114"/>
      <c r="AN479" s="114"/>
      <c r="AO479" s="114"/>
      <c r="AP479" s="114"/>
      <c r="AQ479" s="114"/>
      <c r="AR479" s="114"/>
      <c r="AS479" s="114"/>
      <c r="AT479" s="114"/>
      <c r="AU479" s="114"/>
      <c r="AV479" s="114"/>
      <c r="AW479" s="115"/>
    </row>
    <row r="480" ht="15.75" customHeight="1">
      <c r="A480" s="113"/>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c r="AJ480" s="114"/>
      <c r="AK480" s="114"/>
      <c r="AL480" s="114"/>
      <c r="AM480" s="114"/>
      <c r="AN480" s="114"/>
      <c r="AO480" s="114"/>
      <c r="AP480" s="114"/>
      <c r="AQ480" s="114"/>
      <c r="AR480" s="114"/>
      <c r="AS480" s="114"/>
      <c r="AT480" s="114"/>
      <c r="AU480" s="114"/>
      <c r="AV480" s="114"/>
      <c r="AW480" s="115"/>
    </row>
    <row r="481" ht="15.75" customHeight="1">
      <c r="A481" s="113"/>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c r="AJ481" s="114"/>
      <c r="AK481" s="114"/>
      <c r="AL481" s="114"/>
      <c r="AM481" s="114"/>
      <c r="AN481" s="114"/>
      <c r="AO481" s="114"/>
      <c r="AP481" s="114"/>
      <c r="AQ481" s="114"/>
      <c r="AR481" s="114"/>
      <c r="AS481" s="114"/>
      <c r="AT481" s="114"/>
      <c r="AU481" s="114"/>
      <c r="AV481" s="114"/>
      <c r="AW481" s="115"/>
    </row>
    <row r="482" ht="15.75" customHeight="1">
      <c r="A482" s="113"/>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c r="AJ482" s="114"/>
      <c r="AK482" s="114"/>
      <c r="AL482" s="114"/>
      <c r="AM482" s="114"/>
      <c r="AN482" s="114"/>
      <c r="AO482" s="114"/>
      <c r="AP482" s="114"/>
      <c r="AQ482" s="114"/>
      <c r="AR482" s="114"/>
      <c r="AS482" s="114"/>
      <c r="AT482" s="114"/>
      <c r="AU482" s="114"/>
      <c r="AV482" s="114"/>
      <c r="AW482" s="115"/>
    </row>
    <row r="483" ht="15.75" customHeight="1">
      <c r="A483" s="113"/>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c r="AJ483" s="114"/>
      <c r="AK483" s="114"/>
      <c r="AL483" s="114"/>
      <c r="AM483" s="114"/>
      <c r="AN483" s="114"/>
      <c r="AO483" s="114"/>
      <c r="AP483" s="114"/>
      <c r="AQ483" s="114"/>
      <c r="AR483" s="114"/>
      <c r="AS483" s="114"/>
      <c r="AT483" s="114"/>
      <c r="AU483" s="114"/>
      <c r="AV483" s="114"/>
      <c r="AW483" s="115"/>
    </row>
    <row r="484" ht="15.75" customHeight="1">
      <c r="A484" s="113"/>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c r="AJ484" s="114"/>
      <c r="AK484" s="114"/>
      <c r="AL484" s="114"/>
      <c r="AM484" s="114"/>
      <c r="AN484" s="114"/>
      <c r="AO484" s="114"/>
      <c r="AP484" s="114"/>
      <c r="AQ484" s="114"/>
      <c r="AR484" s="114"/>
      <c r="AS484" s="114"/>
      <c r="AT484" s="114"/>
      <c r="AU484" s="114"/>
      <c r="AV484" s="114"/>
      <c r="AW484" s="115"/>
    </row>
    <row r="485" ht="15.75" customHeight="1">
      <c r="A485" s="113"/>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c r="AJ485" s="114"/>
      <c r="AK485" s="114"/>
      <c r="AL485" s="114"/>
      <c r="AM485" s="114"/>
      <c r="AN485" s="114"/>
      <c r="AO485" s="114"/>
      <c r="AP485" s="114"/>
      <c r="AQ485" s="114"/>
      <c r="AR485" s="114"/>
      <c r="AS485" s="114"/>
      <c r="AT485" s="114"/>
      <c r="AU485" s="114"/>
      <c r="AV485" s="114"/>
      <c r="AW485" s="115"/>
    </row>
    <row r="486" ht="15.75" customHeight="1">
      <c r="A486" s="113"/>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c r="AJ486" s="114"/>
      <c r="AK486" s="114"/>
      <c r="AL486" s="114"/>
      <c r="AM486" s="114"/>
      <c r="AN486" s="114"/>
      <c r="AO486" s="114"/>
      <c r="AP486" s="114"/>
      <c r="AQ486" s="114"/>
      <c r="AR486" s="114"/>
      <c r="AS486" s="114"/>
      <c r="AT486" s="114"/>
      <c r="AU486" s="114"/>
      <c r="AV486" s="114"/>
      <c r="AW486" s="115"/>
    </row>
    <row r="487" ht="15.75" customHeight="1">
      <c r="A487" s="113"/>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c r="AJ487" s="114"/>
      <c r="AK487" s="114"/>
      <c r="AL487" s="114"/>
      <c r="AM487" s="114"/>
      <c r="AN487" s="114"/>
      <c r="AO487" s="114"/>
      <c r="AP487" s="114"/>
      <c r="AQ487" s="114"/>
      <c r="AR487" s="114"/>
      <c r="AS487" s="114"/>
      <c r="AT487" s="114"/>
      <c r="AU487" s="114"/>
      <c r="AV487" s="114"/>
      <c r="AW487" s="115"/>
    </row>
    <row r="488" ht="15.75" customHeight="1">
      <c r="A488" s="113"/>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c r="AJ488" s="114"/>
      <c r="AK488" s="114"/>
      <c r="AL488" s="114"/>
      <c r="AM488" s="114"/>
      <c r="AN488" s="114"/>
      <c r="AO488" s="114"/>
      <c r="AP488" s="114"/>
      <c r="AQ488" s="114"/>
      <c r="AR488" s="114"/>
      <c r="AS488" s="114"/>
      <c r="AT488" s="114"/>
      <c r="AU488" s="114"/>
      <c r="AV488" s="114"/>
      <c r="AW488" s="115"/>
    </row>
    <row r="489" ht="15.75" customHeight="1">
      <c r="A489" s="113"/>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c r="AJ489" s="114"/>
      <c r="AK489" s="114"/>
      <c r="AL489" s="114"/>
      <c r="AM489" s="114"/>
      <c r="AN489" s="114"/>
      <c r="AO489" s="114"/>
      <c r="AP489" s="114"/>
      <c r="AQ489" s="114"/>
      <c r="AR489" s="114"/>
      <c r="AS489" s="114"/>
      <c r="AT489" s="114"/>
      <c r="AU489" s="114"/>
      <c r="AV489" s="114"/>
      <c r="AW489" s="115"/>
    </row>
    <row r="490" ht="15.75" customHeight="1">
      <c r="A490" s="113"/>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c r="AJ490" s="114"/>
      <c r="AK490" s="114"/>
      <c r="AL490" s="114"/>
      <c r="AM490" s="114"/>
      <c r="AN490" s="114"/>
      <c r="AO490" s="114"/>
      <c r="AP490" s="114"/>
      <c r="AQ490" s="114"/>
      <c r="AR490" s="114"/>
      <c r="AS490" s="114"/>
      <c r="AT490" s="114"/>
      <c r="AU490" s="114"/>
      <c r="AV490" s="114"/>
      <c r="AW490" s="115"/>
    </row>
    <row r="491" ht="15.75" customHeight="1">
      <c r="A491" s="113"/>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c r="AJ491" s="114"/>
      <c r="AK491" s="114"/>
      <c r="AL491" s="114"/>
      <c r="AM491" s="114"/>
      <c r="AN491" s="114"/>
      <c r="AO491" s="114"/>
      <c r="AP491" s="114"/>
      <c r="AQ491" s="114"/>
      <c r="AR491" s="114"/>
      <c r="AS491" s="114"/>
      <c r="AT491" s="114"/>
      <c r="AU491" s="114"/>
      <c r="AV491" s="114"/>
      <c r="AW491" s="115"/>
    </row>
    <row r="492" ht="15.75" customHeight="1">
      <c r="A492" s="113"/>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c r="AJ492" s="114"/>
      <c r="AK492" s="114"/>
      <c r="AL492" s="114"/>
      <c r="AM492" s="114"/>
      <c r="AN492" s="114"/>
      <c r="AO492" s="114"/>
      <c r="AP492" s="114"/>
      <c r="AQ492" s="114"/>
      <c r="AR492" s="114"/>
      <c r="AS492" s="114"/>
      <c r="AT492" s="114"/>
      <c r="AU492" s="114"/>
      <c r="AV492" s="114"/>
      <c r="AW492" s="115"/>
    </row>
    <row r="493" ht="15.75" customHeight="1">
      <c r="A493" s="113"/>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c r="AJ493" s="114"/>
      <c r="AK493" s="114"/>
      <c r="AL493" s="114"/>
      <c r="AM493" s="114"/>
      <c r="AN493" s="114"/>
      <c r="AO493" s="114"/>
      <c r="AP493" s="114"/>
      <c r="AQ493" s="114"/>
      <c r="AR493" s="114"/>
      <c r="AS493" s="114"/>
      <c r="AT493" s="114"/>
      <c r="AU493" s="114"/>
      <c r="AV493" s="114"/>
      <c r="AW493" s="115"/>
    </row>
    <row r="494" ht="15.75" customHeight="1">
      <c r="A494" s="113"/>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c r="AJ494" s="114"/>
      <c r="AK494" s="114"/>
      <c r="AL494" s="114"/>
      <c r="AM494" s="114"/>
      <c r="AN494" s="114"/>
      <c r="AO494" s="114"/>
      <c r="AP494" s="114"/>
      <c r="AQ494" s="114"/>
      <c r="AR494" s="114"/>
      <c r="AS494" s="114"/>
      <c r="AT494" s="114"/>
      <c r="AU494" s="114"/>
      <c r="AV494" s="114"/>
      <c r="AW494" s="115"/>
    </row>
    <row r="495" ht="15.75" customHeight="1">
      <c r="A495" s="113"/>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c r="AJ495" s="114"/>
      <c r="AK495" s="114"/>
      <c r="AL495" s="114"/>
      <c r="AM495" s="114"/>
      <c r="AN495" s="114"/>
      <c r="AO495" s="114"/>
      <c r="AP495" s="114"/>
      <c r="AQ495" s="114"/>
      <c r="AR495" s="114"/>
      <c r="AS495" s="114"/>
      <c r="AT495" s="114"/>
      <c r="AU495" s="114"/>
      <c r="AV495" s="114"/>
      <c r="AW495" s="115"/>
    </row>
    <row r="496" ht="15.75" customHeight="1">
      <c r="A496" s="113"/>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c r="AJ496" s="114"/>
      <c r="AK496" s="114"/>
      <c r="AL496" s="114"/>
      <c r="AM496" s="114"/>
      <c r="AN496" s="114"/>
      <c r="AO496" s="114"/>
      <c r="AP496" s="114"/>
      <c r="AQ496" s="114"/>
      <c r="AR496" s="114"/>
      <c r="AS496" s="114"/>
      <c r="AT496" s="114"/>
      <c r="AU496" s="114"/>
      <c r="AV496" s="114"/>
      <c r="AW496" s="115"/>
    </row>
    <row r="497" ht="15.75" customHeight="1">
      <c r="A497" s="113"/>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c r="AJ497" s="114"/>
      <c r="AK497" s="114"/>
      <c r="AL497" s="114"/>
      <c r="AM497" s="114"/>
      <c r="AN497" s="114"/>
      <c r="AO497" s="114"/>
      <c r="AP497" s="114"/>
      <c r="AQ497" s="114"/>
      <c r="AR497" s="114"/>
      <c r="AS497" s="114"/>
      <c r="AT497" s="114"/>
      <c r="AU497" s="114"/>
      <c r="AV497" s="114"/>
      <c r="AW497" s="115"/>
    </row>
    <row r="498" ht="15.75" customHeight="1">
      <c r="A498" s="113"/>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c r="AJ498" s="114"/>
      <c r="AK498" s="114"/>
      <c r="AL498" s="114"/>
      <c r="AM498" s="114"/>
      <c r="AN498" s="114"/>
      <c r="AO498" s="114"/>
      <c r="AP498" s="114"/>
      <c r="AQ498" s="114"/>
      <c r="AR498" s="114"/>
      <c r="AS498" s="114"/>
      <c r="AT498" s="114"/>
      <c r="AU498" s="114"/>
      <c r="AV498" s="114"/>
      <c r="AW498" s="115"/>
    </row>
    <row r="499" ht="15.75" customHeight="1">
      <c r="A499" s="113"/>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c r="AJ499" s="114"/>
      <c r="AK499" s="114"/>
      <c r="AL499" s="114"/>
      <c r="AM499" s="114"/>
      <c r="AN499" s="114"/>
      <c r="AO499" s="114"/>
      <c r="AP499" s="114"/>
      <c r="AQ499" s="114"/>
      <c r="AR499" s="114"/>
      <c r="AS499" s="114"/>
      <c r="AT499" s="114"/>
      <c r="AU499" s="114"/>
      <c r="AV499" s="114"/>
      <c r="AW499" s="115"/>
    </row>
    <row r="500" ht="15.75" customHeight="1">
      <c r="A500" s="113"/>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c r="AJ500" s="114"/>
      <c r="AK500" s="114"/>
      <c r="AL500" s="114"/>
      <c r="AM500" s="114"/>
      <c r="AN500" s="114"/>
      <c r="AO500" s="114"/>
      <c r="AP500" s="114"/>
      <c r="AQ500" s="114"/>
      <c r="AR500" s="114"/>
      <c r="AS500" s="114"/>
      <c r="AT500" s="114"/>
      <c r="AU500" s="114"/>
      <c r="AV500" s="114"/>
      <c r="AW500" s="115"/>
    </row>
    <row r="501" ht="15.75" customHeight="1">
      <c r="A501" s="113"/>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c r="AJ501" s="114"/>
      <c r="AK501" s="114"/>
      <c r="AL501" s="114"/>
      <c r="AM501" s="114"/>
      <c r="AN501" s="114"/>
      <c r="AO501" s="114"/>
      <c r="AP501" s="114"/>
      <c r="AQ501" s="114"/>
      <c r="AR501" s="114"/>
      <c r="AS501" s="114"/>
      <c r="AT501" s="114"/>
      <c r="AU501" s="114"/>
      <c r="AV501" s="114"/>
      <c r="AW501" s="115"/>
    </row>
    <row r="502" ht="15.75" customHeight="1">
      <c r="A502" s="113"/>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c r="AJ502" s="114"/>
      <c r="AK502" s="114"/>
      <c r="AL502" s="114"/>
      <c r="AM502" s="114"/>
      <c r="AN502" s="114"/>
      <c r="AO502" s="114"/>
      <c r="AP502" s="114"/>
      <c r="AQ502" s="114"/>
      <c r="AR502" s="114"/>
      <c r="AS502" s="114"/>
      <c r="AT502" s="114"/>
      <c r="AU502" s="114"/>
      <c r="AV502" s="114"/>
      <c r="AW502" s="115"/>
    </row>
    <row r="503" ht="15.75" customHeight="1">
      <c r="A503" s="113"/>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c r="AJ503" s="114"/>
      <c r="AK503" s="114"/>
      <c r="AL503" s="114"/>
      <c r="AM503" s="114"/>
      <c r="AN503" s="114"/>
      <c r="AO503" s="114"/>
      <c r="AP503" s="114"/>
      <c r="AQ503" s="114"/>
      <c r="AR503" s="114"/>
      <c r="AS503" s="114"/>
      <c r="AT503" s="114"/>
      <c r="AU503" s="114"/>
      <c r="AV503" s="114"/>
      <c r="AW503" s="115"/>
    </row>
    <row r="504" ht="15.75" customHeight="1">
      <c r="A504" s="113"/>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c r="AJ504" s="114"/>
      <c r="AK504" s="114"/>
      <c r="AL504" s="114"/>
      <c r="AM504" s="114"/>
      <c r="AN504" s="114"/>
      <c r="AO504" s="114"/>
      <c r="AP504" s="114"/>
      <c r="AQ504" s="114"/>
      <c r="AR504" s="114"/>
      <c r="AS504" s="114"/>
      <c r="AT504" s="114"/>
      <c r="AU504" s="114"/>
      <c r="AV504" s="114"/>
      <c r="AW504" s="115"/>
    </row>
    <row r="505" ht="15.75" customHeight="1">
      <c r="A505" s="113"/>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c r="AJ505" s="114"/>
      <c r="AK505" s="114"/>
      <c r="AL505" s="114"/>
      <c r="AM505" s="114"/>
      <c r="AN505" s="114"/>
      <c r="AO505" s="114"/>
      <c r="AP505" s="114"/>
      <c r="AQ505" s="114"/>
      <c r="AR505" s="114"/>
      <c r="AS505" s="114"/>
      <c r="AT505" s="114"/>
      <c r="AU505" s="114"/>
      <c r="AV505" s="114"/>
      <c r="AW505" s="115"/>
    </row>
    <row r="506" ht="15.75" customHeight="1">
      <c r="A506" s="113"/>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c r="AJ506" s="114"/>
      <c r="AK506" s="114"/>
      <c r="AL506" s="114"/>
      <c r="AM506" s="114"/>
      <c r="AN506" s="114"/>
      <c r="AO506" s="114"/>
      <c r="AP506" s="114"/>
      <c r="AQ506" s="114"/>
      <c r="AR506" s="114"/>
      <c r="AS506" s="114"/>
      <c r="AT506" s="114"/>
      <c r="AU506" s="114"/>
      <c r="AV506" s="114"/>
      <c r="AW506" s="115"/>
    </row>
    <row r="507" ht="15.75" customHeight="1">
      <c r="A507" s="113"/>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c r="AJ507" s="114"/>
      <c r="AK507" s="114"/>
      <c r="AL507" s="114"/>
      <c r="AM507" s="114"/>
      <c r="AN507" s="114"/>
      <c r="AO507" s="114"/>
      <c r="AP507" s="114"/>
      <c r="AQ507" s="114"/>
      <c r="AR507" s="114"/>
      <c r="AS507" s="114"/>
      <c r="AT507" s="114"/>
      <c r="AU507" s="114"/>
      <c r="AV507" s="114"/>
      <c r="AW507" s="115"/>
    </row>
    <row r="508" ht="15.75" customHeight="1">
      <c r="A508" s="113"/>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c r="AJ508" s="114"/>
      <c r="AK508" s="114"/>
      <c r="AL508" s="114"/>
      <c r="AM508" s="114"/>
      <c r="AN508" s="114"/>
      <c r="AO508" s="114"/>
      <c r="AP508" s="114"/>
      <c r="AQ508" s="114"/>
      <c r="AR508" s="114"/>
      <c r="AS508" s="114"/>
      <c r="AT508" s="114"/>
      <c r="AU508" s="114"/>
      <c r="AV508" s="114"/>
      <c r="AW508" s="115"/>
    </row>
    <row r="509" ht="15.75" customHeight="1">
      <c r="A509" s="113"/>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c r="AJ509" s="114"/>
      <c r="AK509" s="114"/>
      <c r="AL509" s="114"/>
      <c r="AM509" s="114"/>
      <c r="AN509" s="114"/>
      <c r="AO509" s="114"/>
      <c r="AP509" s="114"/>
      <c r="AQ509" s="114"/>
      <c r="AR509" s="114"/>
      <c r="AS509" s="114"/>
      <c r="AT509" s="114"/>
      <c r="AU509" s="114"/>
      <c r="AV509" s="114"/>
      <c r="AW509" s="115"/>
    </row>
    <row r="510" ht="15.75" customHeight="1">
      <c r="A510" s="116"/>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c r="AT510" s="117"/>
      <c r="AU510" s="117"/>
      <c r="AV510" s="117"/>
      <c r="AW510" s="118"/>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c r="AJ511" s="114"/>
      <c r="AK511" s="114"/>
      <c r="AL511" s="114"/>
      <c r="AM511" s="114"/>
      <c r="AN511" s="114"/>
      <c r="AO511" s="114"/>
      <c r="AP511" s="114"/>
      <c r="AQ511" s="114"/>
      <c r="AR511" s="114"/>
      <c r="AS511" s="114"/>
      <c r="AT511" s="114"/>
      <c r="AU511" s="114"/>
      <c r="AV511" s="114"/>
      <c r="AW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c r="AJ512" s="114"/>
      <c r="AK512" s="114"/>
      <c r="AL512" s="114"/>
      <c r="AM512" s="114"/>
      <c r="AN512" s="114"/>
      <c r="AO512" s="114"/>
      <c r="AP512" s="114"/>
      <c r="AQ512" s="114"/>
      <c r="AR512" s="114"/>
      <c r="AS512" s="114"/>
      <c r="AT512" s="114"/>
      <c r="AU512" s="114"/>
      <c r="AV512" s="114"/>
      <c r="AW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c r="AJ513" s="114"/>
      <c r="AK513" s="114"/>
      <c r="AL513" s="114"/>
      <c r="AM513" s="114"/>
      <c r="AN513" s="114"/>
      <c r="AO513" s="114"/>
      <c r="AP513" s="114"/>
      <c r="AQ513" s="114"/>
      <c r="AR513" s="114"/>
      <c r="AS513" s="114"/>
      <c r="AT513" s="114"/>
      <c r="AU513" s="114"/>
      <c r="AV513" s="114"/>
      <c r="AW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c r="AJ514" s="114"/>
      <c r="AK514" s="114"/>
      <c r="AL514" s="114"/>
      <c r="AM514" s="114"/>
      <c r="AN514" s="114"/>
      <c r="AO514" s="114"/>
      <c r="AP514" s="114"/>
      <c r="AQ514" s="114"/>
      <c r="AR514" s="114"/>
      <c r="AS514" s="114"/>
      <c r="AT514" s="114"/>
      <c r="AU514" s="114"/>
      <c r="AV514" s="114"/>
      <c r="AW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c r="AJ515" s="114"/>
      <c r="AK515" s="114"/>
      <c r="AL515" s="114"/>
      <c r="AM515" s="114"/>
      <c r="AN515" s="114"/>
      <c r="AO515" s="114"/>
      <c r="AP515" s="114"/>
      <c r="AQ515" s="114"/>
      <c r="AR515" s="114"/>
      <c r="AS515" s="114"/>
      <c r="AT515" s="114"/>
      <c r="AU515" s="114"/>
      <c r="AV515" s="114"/>
      <c r="AW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c r="AJ516" s="114"/>
      <c r="AK516" s="114"/>
      <c r="AL516" s="114"/>
      <c r="AM516" s="114"/>
      <c r="AN516" s="114"/>
      <c r="AO516" s="114"/>
      <c r="AP516" s="114"/>
      <c r="AQ516" s="114"/>
      <c r="AR516" s="114"/>
      <c r="AS516" s="114"/>
      <c r="AT516" s="114"/>
      <c r="AU516" s="114"/>
      <c r="AV516" s="114"/>
      <c r="AW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c r="AJ517" s="114"/>
      <c r="AK517" s="114"/>
      <c r="AL517" s="114"/>
      <c r="AM517" s="114"/>
      <c r="AN517" s="114"/>
      <c r="AO517" s="114"/>
      <c r="AP517" s="114"/>
      <c r="AQ517" s="114"/>
      <c r="AR517" s="114"/>
      <c r="AS517" s="114"/>
      <c r="AT517" s="114"/>
      <c r="AU517" s="114"/>
      <c r="AV517" s="114"/>
      <c r="AW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c r="AJ518" s="114"/>
      <c r="AK518" s="114"/>
      <c r="AL518" s="114"/>
      <c r="AM518" s="114"/>
      <c r="AN518" s="114"/>
      <c r="AO518" s="114"/>
      <c r="AP518" s="114"/>
      <c r="AQ518" s="114"/>
      <c r="AR518" s="114"/>
      <c r="AS518" s="114"/>
      <c r="AT518" s="114"/>
      <c r="AU518" s="114"/>
      <c r="AV518" s="114"/>
      <c r="AW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c r="AJ519" s="114"/>
      <c r="AK519" s="114"/>
      <c r="AL519" s="114"/>
      <c r="AM519" s="114"/>
      <c r="AN519" s="114"/>
      <c r="AO519" s="114"/>
      <c r="AP519" s="114"/>
      <c r="AQ519" s="114"/>
      <c r="AR519" s="114"/>
      <c r="AS519" s="114"/>
      <c r="AT519" s="114"/>
      <c r="AU519" s="114"/>
      <c r="AV519" s="114"/>
      <c r="AW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c r="AJ520" s="114"/>
      <c r="AK520" s="114"/>
      <c r="AL520" s="114"/>
      <c r="AM520" s="114"/>
      <c r="AN520" s="114"/>
      <c r="AO520" s="114"/>
      <c r="AP520" s="114"/>
      <c r="AQ520" s="114"/>
      <c r="AR520" s="114"/>
      <c r="AS520" s="114"/>
      <c r="AT520" s="114"/>
      <c r="AU520" s="114"/>
      <c r="AV520" s="114"/>
      <c r="AW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c r="AJ521" s="114"/>
      <c r="AK521" s="114"/>
      <c r="AL521" s="114"/>
      <c r="AM521" s="114"/>
      <c r="AN521" s="114"/>
      <c r="AO521" s="114"/>
      <c r="AP521" s="114"/>
      <c r="AQ521" s="114"/>
      <c r="AR521" s="114"/>
      <c r="AS521" s="114"/>
      <c r="AT521" s="114"/>
      <c r="AU521" s="114"/>
      <c r="AV521" s="114"/>
      <c r="AW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c r="AJ522" s="114"/>
      <c r="AK522" s="114"/>
      <c r="AL522" s="114"/>
      <c r="AM522" s="114"/>
      <c r="AN522" s="114"/>
      <c r="AO522" s="114"/>
      <c r="AP522" s="114"/>
      <c r="AQ522" s="114"/>
      <c r="AR522" s="114"/>
      <c r="AS522" s="114"/>
      <c r="AT522" s="114"/>
      <c r="AU522" s="114"/>
      <c r="AV522" s="114"/>
      <c r="AW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c r="AJ523" s="114"/>
      <c r="AK523" s="114"/>
      <c r="AL523" s="114"/>
      <c r="AM523" s="114"/>
      <c r="AN523" s="114"/>
      <c r="AO523" s="114"/>
      <c r="AP523" s="114"/>
      <c r="AQ523" s="114"/>
      <c r="AR523" s="114"/>
      <c r="AS523" s="114"/>
      <c r="AT523" s="114"/>
      <c r="AU523" s="114"/>
      <c r="AV523" s="114"/>
      <c r="AW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c r="AJ524" s="114"/>
      <c r="AK524" s="114"/>
      <c r="AL524" s="114"/>
      <c r="AM524" s="114"/>
      <c r="AN524" s="114"/>
      <c r="AO524" s="114"/>
      <c r="AP524" s="114"/>
      <c r="AQ524" s="114"/>
      <c r="AR524" s="114"/>
      <c r="AS524" s="114"/>
      <c r="AT524" s="114"/>
      <c r="AU524" s="114"/>
      <c r="AV524" s="114"/>
      <c r="AW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c r="AJ525" s="114"/>
      <c r="AK525" s="114"/>
      <c r="AL525" s="114"/>
      <c r="AM525" s="114"/>
      <c r="AN525" s="114"/>
      <c r="AO525" s="114"/>
      <c r="AP525" s="114"/>
      <c r="AQ525" s="114"/>
      <c r="AR525" s="114"/>
      <c r="AS525" s="114"/>
      <c r="AT525" s="114"/>
      <c r="AU525" s="114"/>
      <c r="AV525" s="114"/>
      <c r="AW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c r="AJ526" s="114"/>
      <c r="AK526" s="114"/>
      <c r="AL526" s="114"/>
      <c r="AM526" s="114"/>
      <c r="AN526" s="114"/>
      <c r="AO526" s="114"/>
      <c r="AP526" s="114"/>
      <c r="AQ526" s="114"/>
      <c r="AR526" s="114"/>
      <c r="AS526" s="114"/>
      <c r="AT526" s="114"/>
      <c r="AU526" s="114"/>
      <c r="AV526" s="114"/>
      <c r="AW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c r="AJ527" s="114"/>
      <c r="AK527" s="114"/>
      <c r="AL527" s="114"/>
      <c r="AM527" s="114"/>
      <c r="AN527" s="114"/>
      <c r="AO527" s="114"/>
      <c r="AP527" s="114"/>
      <c r="AQ527" s="114"/>
      <c r="AR527" s="114"/>
      <c r="AS527" s="114"/>
      <c r="AT527" s="114"/>
      <c r="AU527" s="114"/>
      <c r="AV527" s="114"/>
      <c r="AW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c r="AJ528" s="114"/>
      <c r="AK528" s="114"/>
      <c r="AL528" s="114"/>
      <c r="AM528" s="114"/>
      <c r="AN528" s="114"/>
      <c r="AO528" s="114"/>
      <c r="AP528" s="114"/>
      <c r="AQ528" s="114"/>
      <c r="AR528" s="114"/>
      <c r="AS528" s="114"/>
      <c r="AT528" s="114"/>
      <c r="AU528" s="114"/>
      <c r="AV528" s="114"/>
      <c r="AW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c r="AJ529" s="114"/>
      <c r="AK529" s="114"/>
      <c r="AL529" s="114"/>
      <c r="AM529" s="114"/>
      <c r="AN529" s="114"/>
      <c r="AO529" s="114"/>
      <c r="AP529" s="114"/>
      <c r="AQ529" s="114"/>
      <c r="AR529" s="114"/>
      <c r="AS529" s="114"/>
      <c r="AT529" s="114"/>
      <c r="AU529" s="114"/>
      <c r="AV529" s="114"/>
      <c r="AW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c r="AJ530" s="114"/>
      <c r="AK530" s="114"/>
      <c r="AL530" s="114"/>
      <c r="AM530" s="114"/>
      <c r="AN530" s="114"/>
      <c r="AO530" s="114"/>
      <c r="AP530" s="114"/>
      <c r="AQ530" s="114"/>
      <c r="AR530" s="114"/>
      <c r="AS530" s="114"/>
      <c r="AT530" s="114"/>
      <c r="AU530" s="114"/>
      <c r="AV530" s="114"/>
      <c r="AW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c r="AJ531" s="114"/>
      <c r="AK531" s="114"/>
      <c r="AL531" s="114"/>
      <c r="AM531" s="114"/>
      <c r="AN531" s="114"/>
      <c r="AO531" s="114"/>
      <c r="AP531" s="114"/>
      <c r="AQ531" s="114"/>
      <c r="AR531" s="114"/>
      <c r="AS531" s="114"/>
      <c r="AT531" s="114"/>
      <c r="AU531" s="114"/>
      <c r="AV531" s="114"/>
      <c r="AW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c r="AJ532" s="114"/>
      <c r="AK532" s="114"/>
      <c r="AL532" s="114"/>
      <c r="AM532" s="114"/>
      <c r="AN532" s="114"/>
      <c r="AO532" s="114"/>
      <c r="AP532" s="114"/>
      <c r="AQ532" s="114"/>
      <c r="AR532" s="114"/>
      <c r="AS532" s="114"/>
      <c r="AT532" s="114"/>
      <c r="AU532" s="114"/>
      <c r="AV532" s="114"/>
      <c r="AW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c r="AJ533" s="114"/>
      <c r="AK533" s="114"/>
      <c r="AL533" s="114"/>
      <c r="AM533" s="114"/>
      <c r="AN533" s="114"/>
      <c r="AO533" s="114"/>
      <c r="AP533" s="114"/>
      <c r="AQ533" s="114"/>
      <c r="AR533" s="114"/>
      <c r="AS533" s="114"/>
      <c r="AT533" s="114"/>
      <c r="AU533" s="114"/>
      <c r="AV533" s="114"/>
      <c r="AW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c r="AJ534" s="114"/>
      <c r="AK534" s="114"/>
      <c r="AL534" s="114"/>
      <c r="AM534" s="114"/>
      <c r="AN534" s="114"/>
      <c r="AO534" s="114"/>
      <c r="AP534" s="114"/>
      <c r="AQ534" s="114"/>
      <c r="AR534" s="114"/>
      <c r="AS534" s="114"/>
      <c r="AT534" s="114"/>
      <c r="AU534" s="114"/>
      <c r="AV534" s="114"/>
      <c r="AW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c r="AJ535" s="114"/>
      <c r="AK535" s="114"/>
      <c r="AL535" s="114"/>
      <c r="AM535" s="114"/>
      <c r="AN535" s="114"/>
      <c r="AO535" s="114"/>
      <c r="AP535" s="114"/>
      <c r="AQ535" s="114"/>
      <c r="AR535" s="114"/>
      <c r="AS535" s="114"/>
      <c r="AT535" s="114"/>
      <c r="AU535" s="114"/>
      <c r="AV535" s="114"/>
      <c r="AW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c r="AJ536" s="114"/>
      <c r="AK536" s="114"/>
      <c r="AL536" s="114"/>
      <c r="AM536" s="114"/>
      <c r="AN536" s="114"/>
      <c r="AO536" s="114"/>
      <c r="AP536" s="114"/>
      <c r="AQ536" s="114"/>
      <c r="AR536" s="114"/>
      <c r="AS536" s="114"/>
      <c r="AT536" s="114"/>
      <c r="AU536" s="114"/>
      <c r="AV536" s="114"/>
      <c r="AW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c r="AJ537" s="114"/>
      <c r="AK537" s="114"/>
      <c r="AL537" s="114"/>
      <c r="AM537" s="114"/>
      <c r="AN537" s="114"/>
      <c r="AO537" s="114"/>
      <c r="AP537" s="114"/>
      <c r="AQ537" s="114"/>
      <c r="AR537" s="114"/>
      <c r="AS537" s="114"/>
      <c r="AT537" s="114"/>
      <c r="AU537" s="114"/>
      <c r="AV537" s="114"/>
      <c r="AW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c r="AJ538" s="114"/>
      <c r="AK538" s="114"/>
      <c r="AL538" s="114"/>
      <c r="AM538" s="114"/>
      <c r="AN538" s="114"/>
      <c r="AO538" s="114"/>
      <c r="AP538" s="114"/>
      <c r="AQ538" s="114"/>
      <c r="AR538" s="114"/>
      <c r="AS538" s="114"/>
      <c r="AT538" s="114"/>
      <c r="AU538" s="114"/>
      <c r="AV538" s="114"/>
      <c r="AW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c r="AJ539" s="114"/>
      <c r="AK539" s="114"/>
      <c r="AL539" s="114"/>
      <c r="AM539" s="114"/>
      <c r="AN539" s="114"/>
      <c r="AO539" s="114"/>
      <c r="AP539" s="114"/>
      <c r="AQ539" s="114"/>
      <c r="AR539" s="114"/>
      <c r="AS539" s="114"/>
      <c r="AT539" s="114"/>
      <c r="AU539" s="114"/>
      <c r="AV539" s="114"/>
      <c r="AW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c r="AJ540" s="114"/>
      <c r="AK540" s="114"/>
      <c r="AL540" s="114"/>
      <c r="AM540" s="114"/>
      <c r="AN540" s="114"/>
      <c r="AO540" s="114"/>
      <c r="AP540" s="114"/>
      <c r="AQ540" s="114"/>
      <c r="AR540" s="114"/>
      <c r="AS540" s="114"/>
      <c r="AT540" s="114"/>
      <c r="AU540" s="114"/>
      <c r="AV540" s="114"/>
      <c r="AW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c r="AJ541" s="114"/>
      <c r="AK541" s="114"/>
      <c r="AL541" s="114"/>
      <c r="AM541" s="114"/>
      <c r="AN541" s="114"/>
      <c r="AO541" s="114"/>
      <c r="AP541" s="114"/>
      <c r="AQ541" s="114"/>
      <c r="AR541" s="114"/>
      <c r="AS541" s="114"/>
      <c r="AT541" s="114"/>
      <c r="AU541" s="114"/>
      <c r="AV541" s="114"/>
      <c r="AW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c r="AJ542" s="114"/>
      <c r="AK542" s="114"/>
      <c r="AL542" s="114"/>
      <c r="AM542" s="114"/>
      <c r="AN542" s="114"/>
      <c r="AO542" s="114"/>
      <c r="AP542" s="114"/>
      <c r="AQ542" s="114"/>
      <c r="AR542" s="114"/>
      <c r="AS542" s="114"/>
      <c r="AT542" s="114"/>
      <c r="AU542" s="114"/>
      <c r="AV542" s="114"/>
      <c r="AW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c r="AJ543" s="114"/>
      <c r="AK543" s="114"/>
      <c r="AL543" s="114"/>
      <c r="AM543" s="114"/>
      <c r="AN543" s="114"/>
      <c r="AO543" s="114"/>
      <c r="AP543" s="114"/>
      <c r="AQ543" s="114"/>
      <c r="AR543" s="114"/>
      <c r="AS543" s="114"/>
      <c r="AT543" s="114"/>
      <c r="AU543" s="114"/>
      <c r="AV543" s="114"/>
      <c r="AW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c r="AJ544" s="114"/>
      <c r="AK544" s="114"/>
      <c r="AL544" s="114"/>
      <c r="AM544" s="114"/>
      <c r="AN544" s="114"/>
      <c r="AO544" s="114"/>
      <c r="AP544" s="114"/>
      <c r="AQ544" s="114"/>
      <c r="AR544" s="114"/>
      <c r="AS544" s="114"/>
      <c r="AT544" s="114"/>
      <c r="AU544" s="114"/>
      <c r="AV544" s="114"/>
      <c r="AW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c r="AJ545" s="114"/>
      <c r="AK545" s="114"/>
      <c r="AL545" s="114"/>
      <c r="AM545" s="114"/>
      <c r="AN545" s="114"/>
      <c r="AO545" s="114"/>
      <c r="AP545" s="114"/>
      <c r="AQ545" s="114"/>
      <c r="AR545" s="114"/>
      <c r="AS545" s="114"/>
      <c r="AT545" s="114"/>
      <c r="AU545" s="114"/>
      <c r="AV545" s="114"/>
      <c r="AW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c r="AJ546" s="114"/>
      <c r="AK546" s="114"/>
      <c r="AL546" s="114"/>
      <c r="AM546" s="114"/>
      <c r="AN546" s="114"/>
      <c r="AO546" s="114"/>
      <c r="AP546" s="114"/>
      <c r="AQ546" s="114"/>
      <c r="AR546" s="114"/>
      <c r="AS546" s="114"/>
      <c r="AT546" s="114"/>
      <c r="AU546" s="114"/>
      <c r="AV546" s="114"/>
      <c r="AW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c r="AJ547" s="114"/>
      <c r="AK547" s="114"/>
      <c r="AL547" s="114"/>
      <c r="AM547" s="114"/>
      <c r="AN547" s="114"/>
      <c r="AO547" s="114"/>
      <c r="AP547" s="114"/>
      <c r="AQ547" s="114"/>
      <c r="AR547" s="114"/>
      <c r="AS547" s="114"/>
      <c r="AT547" s="114"/>
      <c r="AU547" s="114"/>
      <c r="AV547" s="114"/>
      <c r="AW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c r="AJ548" s="114"/>
      <c r="AK548" s="114"/>
      <c r="AL548" s="114"/>
      <c r="AM548" s="114"/>
      <c r="AN548" s="114"/>
      <c r="AO548" s="114"/>
      <c r="AP548" s="114"/>
      <c r="AQ548" s="114"/>
      <c r="AR548" s="114"/>
      <c r="AS548" s="114"/>
      <c r="AT548" s="114"/>
      <c r="AU548" s="114"/>
      <c r="AV548" s="114"/>
      <c r="AW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c r="AJ549" s="114"/>
      <c r="AK549" s="114"/>
      <c r="AL549" s="114"/>
      <c r="AM549" s="114"/>
      <c r="AN549" s="114"/>
      <c r="AO549" s="114"/>
      <c r="AP549" s="114"/>
      <c r="AQ549" s="114"/>
      <c r="AR549" s="114"/>
      <c r="AS549" s="114"/>
      <c r="AT549" s="114"/>
      <c r="AU549" s="114"/>
      <c r="AV549" s="114"/>
      <c r="AW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c r="AJ550" s="114"/>
      <c r="AK550" s="114"/>
      <c r="AL550" s="114"/>
      <c r="AM550" s="114"/>
      <c r="AN550" s="114"/>
      <c r="AO550" s="114"/>
      <c r="AP550" s="114"/>
      <c r="AQ550" s="114"/>
      <c r="AR550" s="114"/>
      <c r="AS550" s="114"/>
      <c r="AT550" s="114"/>
      <c r="AU550" s="114"/>
      <c r="AV550" s="114"/>
      <c r="AW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c r="AJ551" s="114"/>
      <c r="AK551" s="114"/>
      <c r="AL551" s="114"/>
      <c r="AM551" s="114"/>
      <c r="AN551" s="114"/>
      <c r="AO551" s="114"/>
      <c r="AP551" s="114"/>
      <c r="AQ551" s="114"/>
      <c r="AR551" s="114"/>
      <c r="AS551" s="114"/>
      <c r="AT551" s="114"/>
      <c r="AU551" s="114"/>
      <c r="AV551" s="114"/>
      <c r="AW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c r="AJ552" s="114"/>
      <c r="AK552" s="114"/>
      <c r="AL552" s="114"/>
      <c r="AM552" s="114"/>
      <c r="AN552" s="114"/>
      <c r="AO552" s="114"/>
      <c r="AP552" s="114"/>
      <c r="AQ552" s="114"/>
      <c r="AR552" s="114"/>
      <c r="AS552" s="114"/>
      <c r="AT552" s="114"/>
      <c r="AU552" s="114"/>
      <c r="AV552" s="114"/>
      <c r="AW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c r="AJ553" s="114"/>
      <c r="AK553" s="114"/>
      <c r="AL553" s="114"/>
      <c r="AM553" s="114"/>
      <c r="AN553" s="114"/>
      <c r="AO553" s="114"/>
      <c r="AP553" s="114"/>
      <c r="AQ553" s="114"/>
      <c r="AR553" s="114"/>
      <c r="AS553" s="114"/>
      <c r="AT553" s="114"/>
      <c r="AU553" s="114"/>
      <c r="AV553" s="114"/>
      <c r="AW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c r="AJ554" s="114"/>
      <c r="AK554" s="114"/>
      <c r="AL554" s="114"/>
      <c r="AM554" s="114"/>
      <c r="AN554" s="114"/>
      <c r="AO554" s="114"/>
      <c r="AP554" s="114"/>
      <c r="AQ554" s="114"/>
      <c r="AR554" s="114"/>
      <c r="AS554" s="114"/>
      <c r="AT554" s="114"/>
      <c r="AU554" s="114"/>
      <c r="AV554" s="114"/>
      <c r="AW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c r="AJ555" s="114"/>
      <c r="AK555" s="114"/>
      <c r="AL555" s="114"/>
      <c r="AM555" s="114"/>
      <c r="AN555" s="114"/>
      <c r="AO555" s="114"/>
      <c r="AP555" s="114"/>
      <c r="AQ555" s="114"/>
      <c r="AR555" s="114"/>
      <c r="AS555" s="114"/>
      <c r="AT555" s="114"/>
      <c r="AU555" s="114"/>
      <c r="AV555" s="114"/>
      <c r="AW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c r="AJ556" s="114"/>
      <c r="AK556" s="114"/>
      <c r="AL556" s="114"/>
      <c r="AM556" s="114"/>
      <c r="AN556" s="114"/>
      <c r="AO556" s="114"/>
      <c r="AP556" s="114"/>
      <c r="AQ556" s="114"/>
      <c r="AR556" s="114"/>
      <c r="AS556" s="114"/>
      <c r="AT556" s="114"/>
      <c r="AU556" s="114"/>
      <c r="AV556" s="114"/>
      <c r="AW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c r="AJ557" s="114"/>
      <c r="AK557" s="114"/>
      <c r="AL557" s="114"/>
      <c r="AM557" s="114"/>
      <c r="AN557" s="114"/>
      <c r="AO557" s="114"/>
      <c r="AP557" s="114"/>
      <c r="AQ557" s="114"/>
      <c r="AR557" s="114"/>
      <c r="AS557" s="114"/>
      <c r="AT557" s="114"/>
      <c r="AU557" s="114"/>
      <c r="AV557" s="114"/>
      <c r="AW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c r="AJ558" s="114"/>
      <c r="AK558" s="114"/>
      <c r="AL558" s="114"/>
      <c r="AM558" s="114"/>
      <c r="AN558" s="114"/>
      <c r="AO558" s="114"/>
      <c r="AP558" s="114"/>
      <c r="AQ558" s="114"/>
      <c r="AR558" s="114"/>
      <c r="AS558" s="114"/>
      <c r="AT558" s="114"/>
      <c r="AU558" s="114"/>
      <c r="AV558" s="114"/>
      <c r="AW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c r="AJ559" s="114"/>
      <c r="AK559" s="114"/>
      <c r="AL559" s="114"/>
      <c r="AM559" s="114"/>
      <c r="AN559" s="114"/>
      <c r="AO559" s="114"/>
      <c r="AP559" s="114"/>
      <c r="AQ559" s="114"/>
      <c r="AR559" s="114"/>
      <c r="AS559" s="114"/>
      <c r="AT559" s="114"/>
      <c r="AU559" s="114"/>
      <c r="AV559" s="114"/>
      <c r="AW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c r="AJ560" s="114"/>
      <c r="AK560" s="114"/>
      <c r="AL560" s="114"/>
      <c r="AM560" s="114"/>
      <c r="AN560" s="114"/>
      <c r="AO560" s="114"/>
      <c r="AP560" s="114"/>
      <c r="AQ560" s="114"/>
      <c r="AR560" s="114"/>
      <c r="AS560" s="114"/>
      <c r="AT560" s="114"/>
      <c r="AU560" s="114"/>
      <c r="AV560" s="114"/>
      <c r="AW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c r="AJ561" s="114"/>
      <c r="AK561" s="114"/>
      <c r="AL561" s="114"/>
      <c r="AM561" s="114"/>
      <c r="AN561" s="114"/>
      <c r="AO561" s="114"/>
      <c r="AP561" s="114"/>
      <c r="AQ561" s="114"/>
      <c r="AR561" s="114"/>
      <c r="AS561" s="114"/>
      <c r="AT561" s="114"/>
      <c r="AU561" s="114"/>
      <c r="AV561" s="114"/>
      <c r="AW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c r="AJ562" s="114"/>
      <c r="AK562" s="114"/>
      <c r="AL562" s="114"/>
      <c r="AM562" s="114"/>
      <c r="AN562" s="114"/>
      <c r="AO562" s="114"/>
      <c r="AP562" s="114"/>
      <c r="AQ562" s="114"/>
      <c r="AR562" s="114"/>
      <c r="AS562" s="114"/>
      <c r="AT562" s="114"/>
      <c r="AU562" s="114"/>
      <c r="AV562" s="114"/>
      <c r="AW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c r="AJ563" s="114"/>
      <c r="AK563" s="114"/>
      <c r="AL563" s="114"/>
      <c r="AM563" s="114"/>
      <c r="AN563" s="114"/>
      <c r="AO563" s="114"/>
      <c r="AP563" s="114"/>
      <c r="AQ563" s="114"/>
      <c r="AR563" s="114"/>
      <c r="AS563" s="114"/>
      <c r="AT563" s="114"/>
      <c r="AU563" s="114"/>
      <c r="AV563" s="114"/>
      <c r="AW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c r="AJ564" s="114"/>
      <c r="AK564" s="114"/>
      <c r="AL564" s="114"/>
      <c r="AM564" s="114"/>
      <c r="AN564" s="114"/>
      <c r="AO564" s="114"/>
      <c r="AP564" s="114"/>
      <c r="AQ564" s="114"/>
      <c r="AR564" s="114"/>
      <c r="AS564" s="114"/>
      <c r="AT564" s="114"/>
      <c r="AU564" s="114"/>
      <c r="AV564" s="114"/>
      <c r="AW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c r="AJ565" s="114"/>
      <c r="AK565" s="114"/>
      <c r="AL565" s="114"/>
      <c r="AM565" s="114"/>
      <c r="AN565" s="114"/>
      <c r="AO565" s="114"/>
      <c r="AP565" s="114"/>
      <c r="AQ565" s="114"/>
      <c r="AR565" s="114"/>
      <c r="AS565" s="114"/>
      <c r="AT565" s="114"/>
      <c r="AU565" s="114"/>
      <c r="AV565" s="114"/>
      <c r="AW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c r="AJ566" s="114"/>
      <c r="AK566" s="114"/>
      <c r="AL566" s="114"/>
      <c r="AM566" s="114"/>
      <c r="AN566" s="114"/>
      <c r="AO566" s="114"/>
      <c r="AP566" s="114"/>
      <c r="AQ566" s="114"/>
      <c r="AR566" s="114"/>
      <c r="AS566" s="114"/>
      <c r="AT566" s="114"/>
      <c r="AU566" s="114"/>
      <c r="AV566" s="114"/>
      <c r="AW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c r="AJ567" s="114"/>
      <c r="AK567" s="114"/>
      <c r="AL567" s="114"/>
      <c r="AM567" s="114"/>
      <c r="AN567" s="114"/>
      <c r="AO567" s="114"/>
      <c r="AP567" s="114"/>
      <c r="AQ567" s="114"/>
      <c r="AR567" s="114"/>
      <c r="AS567" s="114"/>
      <c r="AT567" s="114"/>
      <c r="AU567" s="114"/>
      <c r="AV567" s="114"/>
      <c r="AW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c r="AJ568" s="114"/>
      <c r="AK568" s="114"/>
      <c r="AL568" s="114"/>
      <c r="AM568" s="114"/>
      <c r="AN568" s="114"/>
      <c r="AO568" s="114"/>
      <c r="AP568" s="114"/>
      <c r="AQ568" s="114"/>
      <c r="AR568" s="114"/>
      <c r="AS568" s="114"/>
      <c r="AT568" s="114"/>
      <c r="AU568" s="114"/>
      <c r="AV568" s="114"/>
      <c r="AW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c r="AJ569" s="114"/>
      <c r="AK569" s="114"/>
      <c r="AL569" s="114"/>
      <c r="AM569" s="114"/>
      <c r="AN569" s="114"/>
      <c r="AO569" s="114"/>
      <c r="AP569" s="114"/>
      <c r="AQ569" s="114"/>
      <c r="AR569" s="114"/>
      <c r="AS569" s="114"/>
      <c r="AT569" s="114"/>
      <c r="AU569" s="114"/>
      <c r="AV569" s="114"/>
      <c r="AW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c r="AJ570" s="114"/>
      <c r="AK570" s="114"/>
      <c r="AL570" s="114"/>
      <c r="AM570" s="114"/>
      <c r="AN570" s="114"/>
      <c r="AO570" s="114"/>
      <c r="AP570" s="114"/>
      <c r="AQ570" s="114"/>
      <c r="AR570" s="114"/>
      <c r="AS570" s="114"/>
      <c r="AT570" s="114"/>
      <c r="AU570" s="114"/>
      <c r="AV570" s="114"/>
      <c r="AW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c r="AJ571" s="114"/>
      <c r="AK571" s="114"/>
      <c r="AL571" s="114"/>
      <c r="AM571" s="114"/>
      <c r="AN571" s="114"/>
      <c r="AO571" s="114"/>
      <c r="AP571" s="114"/>
      <c r="AQ571" s="114"/>
      <c r="AR571" s="114"/>
      <c r="AS571" s="114"/>
      <c r="AT571" s="114"/>
      <c r="AU571" s="114"/>
      <c r="AV571" s="114"/>
      <c r="AW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c r="AJ572" s="114"/>
      <c r="AK572" s="114"/>
      <c r="AL572" s="114"/>
      <c r="AM572" s="114"/>
      <c r="AN572" s="114"/>
      <c r="AO572" s="114"/>
      <c r="AP572" s="114"/>
      <c r="AQ572" s="114"/>
      <c r="AR572" s="114"/>
      <c r="AS572" s="114"/>
      <c r="AT572" s="114"/>
      <c r="AU572" s="114"/>
      <c r="AV572" s="114"/>
      <c r="AW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c r="AJ573" s="114"/>
      <c r="AK573" s="114"/>
      <c r="AL573" s="114"/>
      <c r="AM573" s="114"/>
      <c r="AN573" s="114"/>
      <c r="AO573" s="114"/>
      <c r="AP573" s="114"/>
      <c r="AQ573" s="114"/>
      <c r="AR573" s="114"/>
      <c r="AS573" s="114"/>
      <c r="AT573" s="114"/>
      <c r="AU573" s="114"/>
      <c r="AV573" s="114"/>
      <c r="AW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c r="AJ574" s="114"/>
      <c r="AK574" s="114"/>
      <c r="AL574" s="114"/>
      <c r="AM574" s="114"/>
      <c r="AN574" s="114"/>
      <c r="AO574" s="114"/>
      <c r="AP574" s="114"/>
      <c r="AQ574" s="114"/>
      <c r="AR574" s="114"/>
      <c r="AS574" s="114"/>
      <c r="AT574" s="114"/>
      <c r="AU574" s="114"/>
      <c r="AV574" s="114"/>
      <c r="AW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c r="AJ575" s="114"/>
      <c r="AK575" s="114"/>
      <c r="AL575" s="114"/>
      <c r="AM575" s="114"/>
      <c r="AN575" s="114"/>
      <c r="AO575" s="114"/>
      <c r="AP575" s="114"/>
      <c r="AQ575" s="114"/>
      <c r="AR575" s="114"/>
      <c r="AS575" s="114"/>
      <c r="AT575" s="114"/>
      <c r="AU575" s="114"/>
      <c r="AV575" s="114"/>
      <c r="AW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c r="AJ576" s="114"/>
      <c r="AK576" s="114"/>
      <c r="AL576" s="114"/>
      <c r="AM576" s="114"/>
      <c r="AN576" s="114"/>
      <c r="AO576" s="114"/>
      <c r="AP576" s="114"/>
      <c r="AQ576" s="114"/>
      <c r="AR576" s="114"/>
      <c r="AS576" s="114"/>
      <c r="AT576" s="114"/>
      <c r="AU576" s="114"/>
      <c r="AV576" s="114"/>
      <c r="AW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c r="AJ577" s="114"/>
      <c r="AK577" s="114"/>
      <c r="AL577" s="114"/>
      <c r="AM577" s="114"/>
      <c r="AN577" s="114"/>
      <c r="AO577" s="114"/>
      <c r="AP577" s="114"/>
      <c r="AQ577" s="114"/>
      <c r="AR577" s="114"/>
      <c r="AS577" s="114"/>
      <c r="AT577" s="114"/>
      <c r="AU577" s="114"/>
      <c r="AV577" s="114"/>
      <c r="AW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c r="AJ578" s="114"/>
      <c r="AK578" s="114"/>
      <c r="AL578" s="114"/>
      <c r="AM578" s="114"/>
      <c r="AN578" s="114"/>
      <c r="AO578" s="114"/>
      <c r="AP578" s="114"/>
      <c r="AQ578" s="114"/>
      <c r="AR578" s="114"/>
      <c r="AS578" s="114"/>
      <c r="AT578" s="114"/>
      <c r="AU578" s="114"/>
      <c r="AV578" s="114"/>
      <c r="AW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c r="AJ579" s="114"/>
      <c r="AK579" s="114"/>
      <c r="AL579" s="114"/>
      <c r="AM579" s="114"/>
      <c r="AN579" s="114"/>
      <c r="AO579" s="114"/>
      <c r="AP579" s="114"/>
      <c r="AQ579" s="114"/>
      <c r="AR579" s="114"/>
      <c r="AS579" s="114"/>
      <c r="AT579" s="114"/>
      <c r="AU579" s="114"/>
      <c r="AV579" s="114"/>
      <c r="AW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c r="AJ580" s="114"/>
      <c r="AK580" s="114"/>
      <c r="AL580" s="114"/>
      <c r="AM580" s="114"/>
      <c r="AN580" s="114"/>
      <c r="AO580" s="114"/>
      <c r="AP580" s="114"/>
      <c r="AQ580" s="114"/>
      <c r="AR580" s="114"/>
      <c r="AS580" s="114"/>
      <c r="AT580" s="114"/>
      <c r="AU580" s="114"/>
      <c r="AV580" s="114"/>
      <c r="AW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c r="AJ581" s="114"/>
      <c r="AK581" s="114"/>
      <c r="AL581" s="114"/>
      <c r="AM581" s="114"/>
      <c r="AN581" s="114"/>
      <c r="AO581" s="114"/>
      <c r="AP581" s="114"/>
      <c r="AQ581" s="114"/>
      <c r="AR581" s="114"/>
      <c r="AS581" s="114"/>
      <c r="AT581" s="114"/>
      <c r="AU581" s="114"/>
      <c r="AV581" s="114"/>
      <c r="AW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c r="AJ582" s="114"/>
      <c r="AK582" s="114"/>
      <c r="AL582" s="114"/>
      <c r="AM582" s="114"/>
      <c r="AN582" s="114"/>
      <c r="AO582" s="114"/>
      <c r="AP582" s="114"/>
      <c r="AQ582" s="114"/>
      <c r="AR582" s="114"/>
      <c r="AS582" s="114"/>
      <c r="AT582" s="114"/>
      <c r="AU582" s="114"/>
      <c r="AV582" s="114"/>
      <c r="AW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c r="AJ583" s="114"/>
      <c r="AK583" s="114"/>
      <c r="AL583" s="114"/>
      <c r="AM583" s="114"/>
      <c r="AN583" s="114"/>
      <c r="AO583" s="114"/>
      <c r="AP583" s="114"/>
      <c r="AQ583" s="114"/>
      <c r="AR583" s="114"/>
      <c r="AS583" s="114"/>
      <c r="AT583" s="114"/>
      <c r="AU583" s="114"/>
      <c r="AV583" s="114"/>
      <c r="AW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c r="AJ584" s="114"/>
      <c r="AK584" s="114"/>
      <c r="AL584" s="114"/>
      <c r="AM584" s="114"/>
      <c r="AN584" s="114"/>
      <c r="AO584" s="114"/>
      <c r="AP584" s="114"/>
      <c r="AQ584" s="114"/>
      <c r="AR584" s="114"/>
      <c r="AS584" s="114"/>
      <c r="AT584" s="114"/>
      <c r="AU584" s="114"/>
      <c r="AV584" s="114"/>
      <c r="AW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c r="AJ585" s="114"/>
      <c r="AK585" s="114"/>
      <c r="AL585" s="114"/>
      <c r="AM585" s="114"/>
      <c r="AN585" s="114"/>
      <c r="AO585" s="114"/>
      <c r="AP585" s="114"/>
      <c r="AQ585" s="114"/>
      <c r="AR585" s="114"/>
      <c r="AS585" s="114"/>
      <c r="AT585" s="114"/>
      <c r="AU585" s="114"/>
      <c r="AV585" s="114"/>
      <c r="AW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c r="AJ586" s="114"/>
      <c r="AK586" s="114"/>
      <c r="AL586" s="114"/>
      <c r="AM586" s="114"/>
      <c r="AN586" s="114"/>
      <c r="AO586" s="114"/>
      <c r="AP586" s="114"/>
      <c r="AQ586" s="114"/>
      <c r="AR586" s="114"/>
      <c r="AS586" s="114"/>
      <c r="AT586" s="114"/>
      <c r="AU586" s="114"/>
      <c r="AV586" s="114"/>
      <c r="AW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c r="AJ587" s="114"/>
      <c r="AK587" s="114"/>
      <c r="AL587" s="114"/>
      <c r="AM587" s="114"/>
      <c r="AN587" s="114"/>
      <c r="AO587" s="114"/>
      <c r="AP587" s="114"/>
      <c r="AQ587" s="114"/>
      <c r="AR587" s="114"/>
      <c r="AS587" s="114"/>
      <c r="AT587" s="114"/>
      <c r="AU587" s="114"/>
      <c r="AV587" s="114"/>
      <c r="AW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c r="AJ588" s="114"/>
      <c r="AK588" s="114"/>
      <c r="AL588" s="114"/>
      <c r="AM588" s="114"/>
      <c r="AN588" s="114"/>
      <c r="AO588" s="114"/>
      <c r="AP588" s="114"/>
      <c r="AQ588" s="114"/>
      <c r="AR588" s="114"/>
      <c r="AS588" s="114"/>
      <c r="AT588" s="114"/>
      <c r="AU588" s="114"/>
      <c r="AV588" s="114"/>
      <c r="AW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c r="AJ589" s="114"/>
      <c r="AK589" s="114"/>
      <c r="AL589" s="114"/>
      <c r="AM589" s="114"/>
      <c r="AN589" s="114"/>
      <c r="AO589" s="114"/>
      <c r="AP589" s="114"/>
      <c r="AQ589" s="114"/>
      <c r="AR589" s="114"/>
      <c r="AS589" s="114"/>
      <c r="AT589" s="114"/>
      <c r="AU589" s="114"/>
      <c r="AV589" s="114"/>
      <c r="AW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c r="AJ590" s="114"/>
      <c r="AK590" s="114"/>
      <c r="AL590" s="114"/>
      <c r="AM590" s="114"/>
      <c r="AN590" s="114"/>
      <c r="AO590" s="114"/>
      <c r="AP590" s="114"/>
      <c r="AQ590" s="114"/>
      <c r="AR590" s="114"/>
      <c r="AS590" s="114"/>
      <c r="AT590" s="114"/>
      <c r="AU590" s="114"/>
      <c r="AV590" s="114"/>
      <c r="AW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c r="AJ591" s="114"/>
      <c r="AK591" s="114"/>
      <c r="AL591" s="114"/>
      <c r="AM591" s="114"/>
      <c r="AN591" s="114"/>
      <c r="AO591" s="114"/>
      <c r="AP591" s="114"/>
      <c r="AQ591" s="114"/>
      <c r="AR591" s="114"/>
      <c r="AS591" s="114"/>
      <c r="AT591" s="114"/>
      <c r="AU591" s="114"/>
      <c r="AV591" s="114"/>
      <c r="AW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c r="AJ592" s="114"/>
      <c r="AK592" s="114"/>
      <c r="AL592" s="114"/>
      <c r="AM592" s="114"/>
      <c r="AN592" s="114"/>
      <c r="AO592" s="114"/>
      <c r="AP592" s="114"/>
      <c r="AQ592" s="114"/>
      <c r="AR592" s="114"/>
      <c r="AS592" s="114"/>
      <c r="AT592" s="114"/>
      <c r="AU592" s="114"/>
      <c r="AV592" s="114"/>
      <c r="AW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c r="AJ593" s="114"/>
      <c r="AK593" s="114"/>
      <c r="AL593" s="114"/>
      <c r="AM593" s="114"/>
      <c r="AN593" s="114"/>
      <c r="AO593" s="114"/>
      <c r="AP593" s="114"/>
      <c r="AQ593" s="114"/>
      <c r="AR593" s="114"/>
      <c r="AS593" s="114"/>
      <c r="AT593" s="114"/>
      <c r="AU593" s="114"/>
      <c r="AV593" s="114"/>
      <c r="AW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c r="AJ594" s="114"/>
      <c r="AK594" s="114"/>
      <c r="AL594" s="114"/>
      <c r="AM594" s="114"/>
      <c r="AN594" s="114"/>
      <c r="AO594" s="114"/>
      <c r="AP594" s="114"/>
      <c r="AQ594" s="114"/>
      <c r="AR594" s="114"/>
      <c r="AS594" s="114"/>
      <c r="AT594" s="114"/>
      <c r="AU594" s="114"/>
      <c r="AV594" s="114"/>
      <c r="AW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c r="AJ595" s="114"/>
      <c r="AK595" s="114"/>
      <c r="AL595" s="114"/>
      <c r="AM595" s="114"/>
      <c r="AN595" s="114"/>
      <c r="AO595" s="114"/>
      <c r="AP595" s="114"/>
      <c r="AQ595" s="114"/>
      <c r="AR595" s="114"/>
      <c r="AS595" s="114"/>
      <c r="AT595" s="114"/>
      <c r="AU595" s="114"/>
      <c r="AV595" s="114"/>
      <c r="AW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c r="AJ596" s="114"/>
      <c r="AK596" s="114"/>
      <c r="AL596" s="114"/>
      <c r="AM596" s="114"/>
      <c r="AN596" s="114"/>
      <c r="AO596" s="114"/>
      <c r="AP596" s="114"/>
      <c r="AQ596" s="114"/>
      <c r="AR596" s="114"/>
      <c r="AS596" s="114"/>
      <c r="AT596" s="114"/>
      <c r="AU596" s="114"/>
      <c r="AV596" s="114"/>
      <c r="AW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c r="AJ597" s="114"/>
      <c r="AK597" s="114"/>
      <c r="AL597" s="114"/>
      <c r="AM597" s="114"/>
      <c r="AN597" s="114"/>
      <c r="AO597" s="114"/>
      <c r="AP597" s="114"/>
      <c r="AQ597" s="114"/>
      <c r="AR597" s="114"/>
      <c r="AS597" s="114"/>
      <c r="AT597" s="114"/>
      <c r="AU597" s="114"/>
      <c r="AV597" s="114"/>
      <c r="AW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c r="AJ598" s="114"/>
      <c r="AK598" s="114"/>
      <c r="AL598" s="114"/>
      <c r="AM598" s="114"/>
      <c r="AN598" s="114"/>
      <c r="AO598" s="114"/>
      <c r="AP598" s="114"/>
      <c r="AQ598" s="114"/>
      <c r="AR598" s="114"/>
      <c r="AS598" s="114"/>
      <c r="AT598" s="114"/>
      <c r="AU598" s="114"/>
      <c r="AV598" s="114"/>
      <c r="AW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c r="AJ599" s="114"/>
      <c r="AK599" s="114"/>
      <c r="AL599" s="114"/>
      <c r="AM599" s="114"/>
      <c r="AN599" s="114"/>
      <c r="AO599" s="114"/>
      <c r="AP599" s="114"/>
      <c r="AQ599" s="114"/>
      <c r="AR599" s="114"/>
      <c r="AS599" s="114"/>
      <c r="AT599" s="114"/>
      <c r="AU599" s="114"/>
      <c r="AV599" s="114"/>
      <c r="AW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c r="AJ600" s="114"/>
      <c r="AK600" s="114"/>
      <c r="AL600" s="114"/>
      <c r="AM600" s="114"/>
      <c r="AN600" s="114"/>
      <c r="AO600" s="114"/>
      <c r="AP600" s="114"/>
      <c r="AQ600" s="114"/>
      <c r="AR600" s="114"/>
      <c r="AS600" s="114"/>
      <c r="AT600" s="114"/>
      <c r="AU600" s="114"/>
      <c r="AV600" s="114"/>
      <c r="AW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c r="AJ601" s="114"/>
      <c r="AK601" s="114"/>
      <c r="AL601" s="114"/>
      <c r="AM601" s="114"/>
      <c r="AN601" s="114"/>
      <c r="AO601" s="114"/>
      <c r="AP601" s="114"/>
      <c r="AQ601" s="114"/>
      <c r="AR601" s="114"/>
      <c r="AS601" s="114"/>
      <c r="AT601" s="114"/>
      <c r="AU601" s="114"/>
      <c r="AV601" s="114"/>
      <c r="AW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c r="AJ602" s="114"/>
      <c r="AK602" s="114"/>
      <c r="AL602" s="114"/>
      <c r="AM602" s="114"/>
      <c r="AN602" s="114"/>
      <c r="AO602" s="114"/>
      <c r="AP602" s="114"/>
      <c r="AQ602" s="114"/>
      <c r="AR602" s="114"/>
      <c r="AS602" s="114"/>
      <c r="AT602" s="114"/>
      <c r="AU602" s="114"/>
      <c r="AV602" s="114"/>
      <c r="AW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c r="AJ603" s="114"/>
      <c r="AK603" s="114"/>
      <c r="AL603" s="114"/>
      <c r="AM603" s="114"/>
      <c r="AN603" s="114"/>
      <c r="AO603" s="114"/>
      <c r="AP603" s="114"/>
      <c r="AQ603" s="114"/>
      <c r="AR603" s="114"/>
      <c r="AS603" s="114"/>
      <c r="AT603" s="114"/>
      <c r="AU603" s="114"/>
      <c r="AV603" s="114"/>
      <c r="AW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c r="AJ604" s="114"/>
      <c r="AK604" s="114"/>
      <c r="AL604" s="114"/>
      <c r="AM604" s="114"/>
      <c r="AN604" s="114"/>
      <c r="AO604" s="114"/>
      <c r="AP604" s="114"/>
      <c r="AQ604" s="114"/>
      <c r="AR604" s="114"/>
      <c r="AS604" s="114"/>
      <c r="AT604" s="114"/>
      <c r="AU604" s="114"/>
      <c r="AV604" s="114"/>
      <c r="AW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c r="AJ605" s="114"/>
      <c r="AK605" s="114"/>
      <c r="AL605" s="114"/>
      <c r="AM605" s="114"/>
      <c r="AN605" s="114"/>
      <c r="AO605" s="114"/>
      <c r="AP605" s="114"/>
      <c r="AQ605" s="114"/>
      <c r="AR605" s="114"/>
      <c r="AS605" s="114"/>
      <c r="AT605" s="114"/>
      <c r="AU605" s="114"/>
      <c r="AV605" s="114"/>
      <c r="AW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c r="AJ606" s="114"/>
      <c r="AK606" s="114"/>
      <c r="AL606" s="114"/>
      <c r="AM606" s="114"/>
      <c r="AN606" s="114"/>
      <c r="AO606" s="114"/>
      <c r="AP606" s="114"/>
      <c r="AQ606" s="114"/>
      <c r="AR606" s="114"/>
      <c r="AS606" s="114"/>
      <c r="AT606" s="114"/>
      <c r="AU606" s="114"/>
      <c r="AV606" s="114"/>
      <c r="AW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c r="AJ607" s="114"/>
      <c r="AK607" s="114"/>
      <c r="AL607" s="114"/>
      <c r="AM607" s="114"/>
      <c r="AN607" s="114"/>
      <c r="AO607" s="114"/>
      <c r="AP607" s="114"/>
      <c r="AQ607" s="114"/>
      <c r="AR607" s="114"/>
      <c r="AS607" s="114"/>
      <c r="AT607" s="114"/>
      <c r="AU607" s="114"/>
      <c r="AV607" s="114"/>
      <c r="AW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c r="AJ608" s="114"/>
      <c r="AK608" s="114"/>
      <c r="AL608" s="114"/>
      <c r="AM608" s="114"/>
      <c r="AN608" s="114"/>
      <c r="AO608" s="114"/>
      <c r="AP608" s="114"/>
      <c r="AQ608" s="114"/>
      <c r="AR608" s="114"/>
      <c r="AS608" s="114"/>
      <c r="AT608" s="114"/>
      <c r="AU608" s="114"/>
      <c r="AV608" s="114"/>
      <c r="AW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c r="AJ609" s="114"/>
      <c r="AK609" s="114"/>
      <c r="AL609" s="114"/>
      <c r="AM609" s="114"/>
      <c r="AN609" s="114"/>
      <c r="AO609" s="114"/>
      <c r="AP609" s="114"/>
      <c r="AQ609" s="114"/>
      <c r="AR609" s="114"/>
      <c r="AS609" s="114"/>
      <c r="AT609" s="114"/>
      <c r="AU609" s="114"/>
      <c r="AV609" s="114"/>
      <c r="AW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c r="AJ610" s="114"/>
      <c r="AK610" s="114"/>
      <c r="AL610" s="114"/>
      <c r="AM610" s="114"/>
      <c r="AN610" s="114"/>
      <c r="AO610" s="114"/>
      <c r="AP610" s="114"/>
      <c r="AQ610" s="114"/>
      <c r="AR610" s="114"/>
      <c r="AS610" s="114"/>
      <c r="AT610" s="114"/>
      <c r="AU610" s="114"/>
      <c r="AV610" s="114"/>
      <c r="AW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c r="AJ611" s="114"/>
      <c r="AK611" s="114"/>
      <c r="AL611" s="114"/>
      <c r="AM611" s="114"/>
      <c r="AN611" s="114"/>
      <c r="AO611" s="114"/>
      <c r="AP611" s="114"/>
      <c r="AQ611" s="114"/>
      <c r="AR611" s="114"/>
      <c r="AS611" s="114"/>
      <c r="AT611" s="114"/>
      <c r="AU611" s="114"/>
      <c r="AV611" s="114"/>
      <c r="AW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c r="AJ612" s="114"/>
      <c r="AK612" s="114"/>
      <c r="AL612" s="114"/>
      <c r="AM612" s="114"/>
      <c r="AN612" s="114"/>
      <c r="AO612" s="114"/>
      <c r="AP612" s="114"/>
      <c r="AQ612" s="114"/>
      <c r="AR612" s="114"/>
      <c r="AS612" s="114"/>
      <c r="AT612" s="114"/>
      <c r="AU612" s="114"/>
      <c r="AV612" s="114"/>
      <c r="AW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c r="AJ613" s="114"/>
      <c r="AK613" s="114"/>
      <c r="AL613" s="114"/>
      <c r="AM613" s="114"/>
      <c r="AN613" s="114"/>
      <c r="AO613" s="114"/>
      <c r="AP613" s="114"/>
      <c r="AQ613" s="114"/>
      <c r="AR613" s="114"/>
      <c r="AS613" s="114"/>
      <c r="AT613" s="114"/>
      <c r="AU613" s="114"/>
      <c r="AV613" s="114"/>
      <c r="AW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c r="AJ614" s="114"/>
      <c r="AK614" s="114"/>
      <c r="AL614" s="114"/>
      <c r="AM614" s="114"/>
      <c r="AN614" s="114"/>
      <c r="AO614" s="114"/>
      <c r="AP614" s="114"/>
      <c r="AQ614" s="114"/>
      <c r="AR614" s="114"/>
      <c r="AS614" s="114"/>
      <c r="AT614" s="114"/>
      <c r="AU614" s="114"/>
      <c r="AV614" s="114"/>
      <c r="AW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c r="AJ615" s="114"/>
      <c r="AK615" s="114"/>
      <c r="AL615" s="114"/>
      <c r="AM615" s="114"/>
      <c r="AN615" s="114"/>
      <c r="AO615" s="114"/>
      <c r="AP615" s="114"/>
      <c r="AQ615" s="114"/>
      <c r="AR615" s="114"/>
      <c r="AS615" s="114"/>
      <c r="AT615" s="114"/>
      <c r="AU615" s="114"/>
      <c r="AV615" s="114"/>
      <c r="AW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c r="AJ616" s="114"/>
      <c r="AK616" s="114"/>
      <c r="AL616" s="114"/>
      <c r="AM616" s="114"/>
      <c r="AN616" s="114"/>
      <c r="AO616" s="114"/>
      <c r="AP616" s="114"/>
      <c r="AQ616" s="114"/>
      <c r="AR616" s="114"/>
      <c r="AS616" s="114"/>
      <c r="AT616" s="114"/>
      <c r="AU616" s="114"/>
      <c r="AV616" s="114"/>
      <c r="AW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c r="AJ617" s="114"/>
      <c r="AK617" s="114"/>
      <c r="AL617" s="114"/>
      <c r="AM617" s="114"/>
      <c r="AN617" s="114"/>
      <c r="AO617" s="114"/>
      <c r="AP617" s="114"/>
      <c r="AQ617" s="114"/>
      <c r="AR617" s="114"/>
      <c r="AS617" s="114"/>
      <c r="AT617" s="114"/>
      <c r="AU617" s="114"/>
      <c r="AV617" s="114"/>
      <c r="AW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c r="AJ618" s="114"/>
      <c r="AK618" s="114"/>
      <c r="AL618" s="114"/>
      <c r="AM618" s="114"/>
      <c r="AN618" s="114"/>
      <c r="AO618" s="114"/>
      <c r="AP618" s="114"/>
      <c r="AQ618" s="114"/>
      <c r="AR618" s="114"/>
      <c r="AS618" s="114"/>
      <c r="AT618" s="114"/>
      <c r="AU618" s="114"/>
      <c r="AV618" s="114"/>
      <c r="AW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c r="AJ619" s="114"/>
      <c r="AK619" s="114"/>
      <c r="AL619" s="114"/>
      <c r="AM619" s="114"/>
      <c r="AN619" s="114"/>
      <c r="AO619" s="114"/>
      <c r="AP619" s="114"/>
      <c r="AQ619" s="114"/>
      <c r="AR619" s="114"/>
      <c r="AS619" s="114"/>
      <c r="AT619" s="114"/>
      <c r="AU619" s="114"/>
      <c r="AV619" s="114"/>
      <c r="AW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c r="AJ620" s="114"/>
      <c r="AK620" s="114"/>
      <c r="AL620" s="114"/>
      <c r="AM620" s="114"/>
      <c r="AN620" s="114"/>
      <c r="AO620" s="114"/>
      <c r="AP620" s="114"/>
      <c r="AQ620" s="114"/>
      <c r="AR620" s="114"/>
      <c r="AS620" s="114"/>
      <c r="AT620" s="114"/>
      <c r="AU620" s="114"/>
      <c r="AV620" s="114"/>
      <c r="AW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c r="AJ621" s="114"/>
      <c r="AK621" s="114"/>
      <c r="AL621" s="114"/>
      <c r="AM621" s="114"/>
      <c r="AN621" s="114"/>
      <c r="AO621" s="114"/>
      <c r="AP621" s="114"/>
      <c r="AQ621" s="114"/>
      <c r="AR621" s="114"/>
      <c r="AS621" s="114"/>
      <c r="AT621" s="114"/>
      <c r="AU621" s="114"/>
      <c r="AV621" s="114"/>
      <c r="AW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c r="AJ622" s="114"/>
      <c r="AK622" s="114"/>
      <c r="AL622" s="114"/>
      <c r="AM622" s="114"/>
      <c r="AN622" s="114"/>
      <c r="AO622" s="114"/>
      <c r="AP622" s="114"/>
      <c r="AQ622" s="114"/>
      <c r="AR622" s="114"/>
      <c r="AS622" s="114"/>
      <c r="AT622" s="114"/>
      <c r="AU622" s="114"/>
      <c r="AV622" s="114"/>
      <c r="AW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c r="AJ623" s="114"/>
      <c r="AK623" s="114"/>
      <c r="AL623" s="114"/>
      <c r="AM623" s="114"/>
      <c r="AN623" s="114"/>
      <c r="AO623" s="114"/>
      <c r="AP623" s="114"/>
      <c r="AQ623" s="114"/>
      <c r="AR623" s="114"/>
      <c r="AS623" s="114"/>
      <c r="AT623" s="114"/>
      <c r="AU623" s="114"/>
      <c r="AV623" s="114"/>
      <c r="AW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c r="AJ624" s="114"/>
      <c r="AK624" s="114"/>
      <c r="AL624" s="114"/>
      <c r="AM624" s="114"/>
      <c r="AN624" s="114"/>
      <c r="AO624" s="114"/>
      <c r="AP624" s="114"/>
      <c r="AQ624" s="114"/>
      <c r="AR624" s="114"/>
      <c r="AS624" s="114"/>
      <c r="AT624" s="114"/>
      <c r="AU624" s="114"/>
      <c r="AV624" s="114"/>
      <c r="AW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c r="AJ625" s="114"/>
      <c r="AK625" s="114"/>
      <c r="AL625" s="114"/>
      <c r="AM625" s="114"/>
      <c r="AN625" s="114"/>
      <c r="AO625" s="114"/>
      <c r="AP625" s="114"/>
      <c r="AQ625" s="114"/>
      <c r="AR625" s="114"/>
      <c r="AS625" s="114"/>
      <c r="AT625" s="114"/>
      <c r="AU625" s="114"/>
      <c r="AV625" s="114"/>
      <c r="AW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c r="AJ626" s="114"/>
      <c r="AK626" s="114"/>
      <c r="AL626" s="114"/>
      <c r="AM626" s="114"/>
      <c r="AN626" s="114"/>
      <c r="AO626" s="114"/>
      <c r="AP626" s="114"/>
      <c r="AQ626" s="114"/>
      <c r="AR626" s="114"/>
      <c r="AS626" s="114"/>
      <c r="AT626" s="114"/>
      <c r="AU626" s="114"/>
      <c r="AV626" s="114"/>
      <c r="AW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c r="AJ627" s="114"/>
      <c r="AK627" s="114"/>
      <c r="AL627" s="114"/>
      <c r="AM627" s="114"/>
      <c r="AN627" s="114"/>
      <c r="AO627" s="114"/>
      <c r="AP627" s="114"/>
      <c r="AQ627" s="114"/>
      <c r="AR627" s="114"/>
      <c r="AS627" s="114"/>
      <c r="AT627" s="114"/>
      <c r="AU627" s="114"/>
      <c r="AV627" s="114"/>
      <c r="AW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c r="AJ628" s="114"/>
      <c r="AK628" s="114"/>
      <c r="AL628" s="114"/>
      <c r="AM628" s="114"/>
      <c r="AN628" s="114"/>
      <c r="AO628" s="114"/>
      <c r="AP628" s="114"/>
      <c r="AQ628" s="114"/>
      <c r="AR628" s="114"/>
      <c r="AS628" s="114"/>
      <c r="AT628" s="114"/>
      <c r="AU628" s="114"/>
      <c r="AV628" s="114"/>
      <c r="AW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c r="AJ629" s="114"/>
      <c r="AK629" s="114"/>
      <c r="AL629" s="114"/>
      <c r="AM629" s="114"/>
      <c r="AN629" s="114"/>
      <c r="AO629" s="114"/>
      <c r="AP629" s="114"/>
      <c r="AQ629" s="114"/>
      <c r="AR629" s="114"/>
      <c r="AS629" s="114"/>
      <c r="AT629" s="114"/>
      <c r="AU629" s="114"/>
      <c r="AV629" s="114"/>
      <c r="AW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c r="AJ630" s="114"/>
      <c r="AK630" s="114"/>
      <c r="AL630" s="114"/>
      <c r="AM630" s="114"/>
      <c r="AN630" s="114"/>
      <c r="AO630" s="114"/>
      <c r="AP630" s="114"/>
      <c r="AQ630" s="114"/>
      <c r="AR630" s="114"/>
      <c r="AS630" s="114"/>
      <c r="AT630" s="114"/>
      <c r="AU630" s="114"/>
      <c r="AV630" s="114"/>
      <c r="AW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c r="AJ631" s="114"/>
      <c r="AK631" s="114"/>
      <c r="AL631" s="114"/>
      <c r="AM631" s="114"/>
      <c r="AN631" s="114"/>
      <c r="AO631" s="114"/>
      <c r="AP631" s="114"/>
      <c r="AQ631" s="114"/>
      <c r="AR631" s="114"/>
      <c r="AS631" s="114"/>
      <c r="AT631" s="114"/>
      <c r="AU631" s="114"/>
      <c r="AV631" s="114"/>
      <c r="AW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c r="AJ632" s="114"/>
      <c r="AK632" s="114"/>
      <c r="AL632" s="114"/>
      <c r="AM632" s="114"/>
      <c r="AN632" s="114"/>
      <c r="AO632" s="114"/>
      <c r="AP632" s="114"/>
      <c r="AQ632" s="114"/>
      <c r="AR632" s="114"/>
      <c r="AS632" s="114"/>
      <c r="AT632" s="114"/>
      <c r="AU632" s="114"/>
      <c r="AV632" s="114"/>
      <c r="AW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c r="AJ633" s="114"/>
      <c r="AK633" s="114"/>
      <c r="AL633" s="114"/>
      <c r="AM633" s="114"/>
      <c r="AN633" s="114"/>
      <c r="AO633" s="114"/>
      <c r="AP633" s="114"/>
      <c r="AQ633" s="114"/>
      <c r="AR633" s="114"/>
      <c r="AS633" s="114"/>
      <c r="AT633" s="114"/>
      <c r="AU633" s="114"/>
      <c r="AV633" s="114"/>
      <c r="AW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c r="AJ634" s="114"/>
      <c r="AK634" s="114"/>
      <c r="AL634" s="114"/>
      <c r="AM634" s="114"/>
      <c r="AN634" s="114"/>
      <c r="AO634" s="114"/>
      <c r="AP634" s="114"/>
      <c r="AQ634" s="114"/>
      <c r="AR634" s="114"/>
      <c r="AS634" s="114"/>
      <c r="AT634" s="114"/>
      <c r="AU634" s="114"/>
      <c r="AV634" s="114"/>
      <c r="AW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c r="AJ635" s="114"/>
      <c r="AK635" s="114"/>
      <c r="AL635" s="114"/>
      <c r="AM635" s="114"/>
      <c r="AN635" s="114"/>
      <c r="AO635" s="114"/>
      <c r="AP635" s="114"/>
      <c r="AQ635" s="114"/>
      <c r="AR635" s="114"/>
      <c r="AS635" s="114"/>
      <c r="AT635" s="114"/>
      <c r="AU635" s="114"/>
      <c r="AV635" s="114"/>
      <c r="AW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c r="AJ636" s="114"/>
      <c r="AK636" s="114"/>
      <c r="AL636" s="114"/>
      <c r="AM636" s="114"/>
      <c r="AN636" s="114"/>
      <c r="AO636" s="114"/>
      <c r="AP636" s="114"/>
      <c r="AQ636" s="114"/>
      <c r="AR636" s="114"/>
      <c r="AS636" s="114"/>
      <c r="AT636" s="114"/>
      <c r="AU636" s="114"/>
      <c r="AV636" s="114"/>
      <c r="AW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c r="AJ637" s="114"/>
      <c r="AK637" s="114"/>
      <c r="AL637" s="114"/>
      <c r="AM637" s="114"/>
      <c r="AN637" s="114"/>
      <c r="AO637" s="114"/>
      <c r="AP637" s="114"/>
      <c r="AQ637" s="114"/>
      <c r="AR637" s="114"/>
      <c r="AS637" s="114"/>
      <c r="AT637" s="114"/>
      <c r="AU637" s="114"/>
      <c r="AV637" s="114"/>
      <c r="AW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c r="AJ638" s="114"/>
      <c r="AK638" s="114"/>
      <c r="AL638" s="114"/>
      <c r="AM638" s="114"/>
      <c r="AN638" s="114"/>
      <c r="AO638" s="114"/>
      <c r="AP638" s="114"/>
      <c r="AQ638" s="114"/>
      <c r="AR638" s="114"/>
      <c r="AS638" s="114"/>
      <c r="AT638" s="114"/>
      <c r="AU638" s="114"/>
      <c r="AV638" s="114"/>
      <c r="AW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c r="AJ639" s="114"/>
      <c r="AK639" s="114"/>
      <c r="AL639" s="114"/>
      <c r="AM639" s="114"/>
      <c r="AN639" s="114"/>
      <c r="AO639" s="114"/>
      <c r="AP639" s="114"/>
      <c r="AQ639" s="114"/>
      <c r="AR639" s="114"/>
      <c r="AS639" s="114"/>
      <c r="AT639" s="114"/>
      <c r="AU639" s="114"/>
      <c r="AV639" s="114"/>
      <c r="AW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c r="AJ640" s="114"/>
      <c r="AK640" s="114"/>
      <c r="AL640" s="114"/>
      <c r="AM640" s="114"/>
      <c r="AN640" s="114"/>
      <c r="AO640" s="114"/>
      <c r="AP640" s="114"/>
      <c r="AQ640" s="114"/>
      <c r="AR640" s="114"/>
      <c r="AS640" s="114"/>
      <c r="AT640" s="114"/>
      <c r="AU640" s="114"/>
      <c r="AV640" s="114"/>
      <c r="AW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c r="AJ641" s="114"/>
      <c r="AK641" s="114"/>
      <c r="AL641" s="114"/>
      <c r="AM641" s="114"/>
      <c r="AN641" s="114"/>
      <c r="AO641" s="114"/>
      <c r="AP641" s="114"/>
      <c r="AQ641" s="114"/>
      <c r="AR641" s="114"/>
      <c r="AS641" s="114"/>
      <c r="AT641" s="114"/>
      <c r="AU641" s="114"/>
      <c r="AV641" s="114"/>
      <c r="AW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c r="AJ642" s="114"/>
      <c r="AK642" s="114"/>
      <c r="AL642" s="114"/>
      <c r="AM642" s="114"/>
      <c r="AN642" s="114"/>
      <c r="AO642" s="114"/>
      <c r="AP642" s="114"/>
      <c r="AQ642" s="114"/>
      <c r="AR642" s="114"/>
      <c r="AS642" s="114"/>
      <c r="AT642" s="114"/>
      <c r="AU642" s="114"/>
      <c r="AV642" s="114"/>
      <c r="AW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c r="AJ643" s="114"/>
      <c r="AK643" s="114"/>
      <c r="AL643" s="114"/>
      <c r="AM643" s="114"/>
      <c r="AN643" s="114"/>
      <c r="AO643" s="114"/>
      <c r="AP643" s="114"/>
      <c r="AQ643" s="114"/>
      <c r="AR643" s="114"/>
      <c r="AS643" s="114"/>
      <c r="AT643" s="114"/>
      <c r="AU643" s="114"/>
      <c r="AV643" s="114"/>
      <c r="AW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c r="AJ644" s="114"/>
      <c r="AK644" s="114"/>
      <c r="AL644" s="114"/>
      <c r="AM644" s="114"/>
      <c r="AN644" s="114"/>
      <c r="AO644" s="114"/>
      <c r="AP644" s="114"/>
      <c r="AQ644" s="114"/>
      <c r="AR644" s="114"/>
      <c r="AS644" s="114"/>
      <c r="AT644" s="114"/>
      <c r="AU644" s="114"/>
      <c r="AV644" s="114"/>
      <c r="AW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c r="AJ645" s="114"/>
      <c r="AK645" s="114"/>
      <c r="AL645" s="114"/>
      <c r="AM645" s="114"/>
      <c r="AN645" s="114"/>
      <c r="AO645" s="114"/>
      <c r="AP645" s="114"/>
      <c r="AQ645" s="114"/>
      <c r="AR645" s="114"/>
      <c r="AS645" s="114"/>
      <c r="AT645" s="114"/>
      <c r="AU645" s="114"/>
      <c r="AV645" s="114"/>
      <c r="AW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c r="AJ646" s="114"/>
      <c r="AK646" s="114"/>
      <c r="AL646" s="114"/>
      <c r="AM646" s="114"/>
      <c r="AN646" s="114"/>
      <c r="AO646" s="114"/>
      <c r="AP646" s="114"/>
      <c r="AQ646" s="114"/>
      <c r="AR646" s="114"/>
      <c r="AS646" s="114"/>
      <c r="AT646" s="114"/>
      <c r="AU646" s="114"/>
      <c r="AV646" s="114"/>
      <c r="AW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c r="AJ647" s="114"/>
      <c r="AK647" s="114"/>
      <c r="AL647" s="114"/>
      <c r="AM647" s="114"/>
      <c r="AN647" s="114"/>
      <c r="AO647" s="114"/>
      <c r="AP647" s="114"/>
      <c r="AQ647" s="114"/>
      <c r="AR647" s="114"/>
      <c r="AS647" s="114"/>
      <c r="AT647" s="114"/>
      <c r="AU647" s="114"/>
      <c r="AV647" s="114"/>
      <c r="AW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c r="AJ648" s="114"/>
      <c r="AK648" s="114"/>
      <c r="AL648" s="114"/>
      <c r="AM648" s="114"/>
      <c r="AN648" s="114"/>
      <c r="AO648" s="114"/>
      <c r="AP648" s="114"/>
      <c r="AQ648" s="114"/>
      <c r="AR648" s="114"/>
      <c r="AS648" s="114"/>
      <c r="AT648" s="114"/>
      <c r="AU648" s="114"/>
      <c r="AV648" s="114"/>
      <c r="AW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c r="AJ649" s="114"/>
      <c r="AK649" s="114"/>
      <c r="AL649" s="114"/>
      <c r="AM649" s="114"/>
      <c r="AN649" s="114"/>
      <c r="AO649" s="114"/>
      <c r="AP649" s="114"/>
      <c r="AQ649" s="114"/>
      <c r="AR649" s="114"/>
      <c r="AS649" s="114"/>
      <c r="AT649" s="114"/>
      <c r="AU649" s="114"/>
      <c r="AV649" s="114"/>
      <c r="AW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c r="AJ650" s="114"/>
      <c r="AK650" s="114"/>
      <c r="AL650" s="114"/>
      <c r="AM650" s="114"/>
      <c r="AN650" s="114"/>
      <c r="AO650" s="114"/>
      <c r="AP650" s="114"/>
      <c r="AQ650" s="114"/>
      <c r="AR650" s="114"/>
      <c r="AS650" s="114"/>
      <c r="AT650" s="114"/>
      <c r="AU650" s="114"/>
      <c r="AV650" s="114"/>
      <c r="AW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c r="AJ651" s="114"/>
      <c r="AK651" s="114"/>
      <c r="AL651" s="114"/>
      <c r="AM651" s="114"/>
      <c r="AN651" s="114"/>
      <c r="AO651" s="114"/>
      <c r="AP651" s="114"/>
      <c r="AQ651" s="114"/>
      <c r="AR651" s="114"/>
      <c r="AS651" s="114"/>
      <c r="AT651" s="114"/>
      <c r="AU651" s="114"/>
      <c r="AV651" s="114"/>
      <c r="AW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c r="AJ652" s="114"/>
      <c r="AK652" s="114"/>
      <c r="AL652" s="114"/>
      <c r="AM652" s="114"/>
      <c r="AN652" s="114"/>
      <c r="AO652" s="114"/>
      <c r="AP652" s="114"/>
      <c r="AQ652" s="114"/>
      <c r="AR652" s="114"/>
      <c r="AS652" s="114"/>
      <c r="AT652" s="114"/>
      <c r="AU652" s="114"/>
      <c r="AV652" s="114"/>
      <c r="AW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c r="AJ653" s="114"/>
      <c r="AK653" s="114"/>
      <c r="AL653" s="114"/>
      <c r="AM653" s="114"/>
      <c r="AN653" s="114"/>
      <c r="AO653" s="114"/>
      <c r="AP653" s="114"/>
      <c r="AQ653" s="114"/>
      <c r="AR653" s="114"/>
      <c r="AS653" s="114"/>
      <c r="AT653" s="114"/>
      <c r="AU653" s="114"/>
      <c r="AV653" s="114"/>
      <c r="AW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c r="AJ654" s="114"/>
      <c r="AK654" s="114"/>
      <c r="AL654" s="114"/>
      <c r="AM654" s="114"/>
      <c r="AN654" s="114"/>
      <c r="AO654" s="114"/>
      <c r="AP654" s="114"/>
      <c r="AQ654" s="114"/>
      <c r="AR654" s="114"/>
      <c r="AS654" s="114"/>
      <c r="AT654" s="114"/>
      <c r="AU654" s="114"/>
      <c r="AV654" s="114"/>
      <c r="AW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c r="AJ655" s="114"/>
      <c r="AK655" s="114"/>
      <c r="AL655" s="114"/>
      <c r="AM655" s="114"/>
      <c r="AN655" s="114"/>
      <c r="AO655" s="114"/>
      <c r="AP655" s="114"/>
      <c r="AQ655" s="114"/>
      <c r="AR655" s="114"/>
      <c r="AS655" s="114"/>
      <c r="AT655" s="114"/>
      <c r="AU655" s="114"/>
      <c r="AV655" s="114"/>
      <c r="AW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c r="AJ656" s="114"/>
      <c r="AK656" s="114"/>
      <c r="AL656" s="114"/>
      <c r="AM656" s="114"/>
      <c r="AN656" s="114"/>
      <c r="AO656" s="114"/>
      <c r="AP656" s="114"/>
      <c r="AQ656" s="114"/>
      <c r="AR656" s="114"/>
      <c r="AS656" s="114"/>
      <c r="AT656" s="114"/>
      <c r="AU656" s="114"/>
      <c r="AV656" s="114"/>
      <c r="AW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c r="AJ657" s="114"/>
      <c r="AK657" s="114"/>
      <c r="AL657" s="114"/>
      <c r="AM657" s="114"/>
      <c r="AN657" s="114"/>
      <c r="AO657" s="114"/>
      <c r="AP657" s="114"/>
      <c r="AQ657" s="114"/>
      <c r="AR657" s="114"/>
      <c r="AS657" s="114"/>
      <c r="AT657" s="114"/>
      <c r="AU657" s="114"/>
      <c r="AV657" s="114"/>
      <c r="AW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c r="AJ658" s="114"/>
      <c r="AK658" s="114"/>
      <c r="AL658" s="114"/>
      <c r="AM658" s="114"/>
      <c r="AN658" s="114"/>
      <c r="AO658" s="114"/>
      <c r="AP658" s="114"/>
      <c r="AQ658" s="114"/>
      <c r="AR658" s="114"/>
      <c r="AS658" s="114"/>
      <c r="AT658" s="114"/>
      <c r="AU658" s="114"/>
      <c r="AV658" s="114"/>
      <c r="AW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c r="AJ659" s="114"/>
      <c r="AK659" s="114"/>
      <c r="AL659" s="114"/>
      <c r="AM659" s="114"/>
      <c r="AN659" s="114"/>
      <c r="AO659" s="114"/>
      <c r="AP659" s="114"/>
      <c r="AQ659" s="114"/>
      <c r="AR659" s="114"/>
      <c r="AS659" s="114"/>
      <c r="AT659" s="114"/>
      <c r="AU659" s="114"/>
      <c r="AV659" s="114"/>
      <c r="AW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c r="AJ660" s="114"/>
      <c r="AK660" s="114"/>
      <c r="AL660" s="114"/>
      <c r="AM660" s="114"/>
      <c r="AN660" s="114"/>
      <c r="AO660" s="114"/>
      <c r="AP660" s="114"/>
      <c r="AQ660" s="114"/>
      <c r="AR660" s="114"/>
      <c r="AS660" s="114"/>
      <c r="AT660" s="114"/>
      <c r="AU660" s="114"/>
      <c r="AV660" s="114"/>
      <c r="AW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c r="AJ661" s="114"/>
      <c r="AK661" s="114"/>
      <c r="AL661" s="114"/>
      <c r="AM661" s="114"/>
      <c r="AN661" s="114"/>
      <c r="AO661" s="114"/>
      <c r="AP661" s="114"/>
      <c r="AQ661" s="114"/>
      <c r="AR661" s="114"/>
      <c r="AS661" s="114"/>
      <c r="AT661" s="114"/>
      <c r="AU661" s="114"/>
      <c r="AV661" s="114"/>
      <c r="AW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c r="AJ662" s="114"/>
      <c r="AK662" s="114"/>
      <c r="AL662" s="114"/>
      <c r="AM662" s="114"/>
      <c r="AN662" s="114"/>
      <c r="AO662" s="114"/>
      <c r="AP662" s="114"/>
      <c r="AQ662" s="114"/>
      <c r="AR662" s="114"/>
      <c r="AS662" s="114"/>
      <c r="AT662" s="114"/>
      <c r="AU662" s="114"/>
      <c r="AV662" s="114"/>
      <c r="AW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c r="AJ663" s="114"/>
      <c r="AK663" s="114"/>
      <c r="AL663" s="114"/>
      <c r="AM663" s="114"/>
      <c r="AN663" s="114"/>
      <c r="AO663" s="114"/>
      <c r="AP663" s="114"/>
      <c r="AQ663" s="114"/>
      <c r="AR663" s="114"/>
      <c r="AS663" s="114"/>
      <c r="AT663" s="114"/>
      <c r="AU663" s="114"/>
      <c r="AV663" s="114"/>
      <c r="AW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c r="AJ664" s="114"/>
      <c r="AK664" s="114"/>
      <c r="AL664" s="114"/>
      <c r="AM664" s="114"/>
      <c r="AN664" s="114"/>
      <c r="AO664" s="114"/>
      <c r="AP664" s="114"/>
      <c r="AQ664" s="114"/>
      <c r="AR664" s="114"/>
      <c r="AS664" s="114"/>
      <c r="AT664" s="114"/>
      <c r="AU664" s="114"/>
      <c r="AV664" s="114"/>
      <c r="AW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c r="AJ665" s="114"/>
      <c r="AK665" s="114"/>
      <c r="AL665" s="114"/>
      <c r="AM665" s="114"/>
      <c r="AN665" s="114"/>
      <c r="AO665" s="114"/>
      <c r="AP665" s="114"/>
      <c r="AQ665" s="114"/>
      <c r="AR665" s="114"/>
      <c r="AS665" s="114"/>
      <c r="AT665" s="114"/>
      <c r="AU665" s="114"/>
      <c r="AV665" s="114"/>
      <c r="AW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c r="AJ666" s="114"/>
      <c r="AK666" s="114"/>
      <c r="AL666" s="114"/>
      <c r="AM666" s="114"/>
      <c r="AN666" s="114"/>
      <c r="AO666" s="114"/>
      <c r="AP666" s="114"/>
      <c r="AQ666" s="114"/>
      <c r="AR666" s="114"/>
      <c r="AS666" s="114"/>
      <c r="AT666" s="114"/>
      <c r="AU666" s="114"/>
      <c r="AV666" s="114"/>
      <c r="AW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c r="AJ667" s="114"/>
      <c r="AK667" s="114"/>
      <c r="AL667" s="114"/>
      <c r="AM667" s="114"/>
      <c r="AN667" s="114"/>
      <c r="AO667" s="114"/>
      <c r="AP667" s="114"/>
      <c r="AQ667" s="114"/>
      <c r="AR667" s="114"/>
      <c r="AS667" s="114"/>
      <c r="AT667" s="114"/>
      <c r="AU667" s="114"/>
      <c r="AV667" s="114"/>
      <c r="AW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c r="AJ668" s="114"/>
      <c r="AK668" s="114"/>
      <c r="AL668" s="114"/>
      <c r="AM668" s="114"/>
      <c r="AN668" s="114"/>
      <c r="AO668" s="114"/>
      <c r="AP668" s="114"/>
      <c r="AQ668" s="114"/>
      <c r="AR668" s="114"/>
      <c r="AS668" s="114"/>
      <c r="AT668" s="114"/>
      <c r="AU668" s="114"/>
      <c r="AV668" s="114"/>
      <c r="AW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c r="AJ669" s="114"/>
      <c r="AK669" s="114"/>
      <c r="AL669" s="114"/>
      <c r="AM669" s="114"/>
      <c r="AN669" s="114"/>
      <c r="AO669" s="114"/>
      <c r="AP669" s="114"/>
      <c r="AQ669" s="114"/>
      <c r="AR669" s="114"/>
      <c r="AS669" s="114"/>
      <c r="AT669" s="114"/>
      <c r="AU669" s="114"/>
      <c r="AV669" s="114"/>
      <c r="AW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c r="AJ670" s="114"/>
      <c r="AK670" s="114"/>
      <c r="AL670" s="114"/>
      <c r="AM670" s="114"/>
      <c r="AN670" s="114"/>
      <c r="AO670" s="114"/>
      <c r="AP670" s="114"/>
      <c r="AQ670" s="114"/>
      <c r="AR670" s="114"/>
      <c r="AS670" s="114"/>
      <c r="AT670" s="114"/>
      <c r="AU670" s="114"/>
      <c r="AV670" s="114"/>
      <c r="AW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c r="AJ671" s="114"/>
      <c r="AK671" s="114"/>
      <c r="AL671" s="114"/>
      <c r="AM671" s="114"/>
      <c r="AN671" s="114"/>
      <c r="AO671" s="114"/>
      <c r="AP671" s="114"/>
      <c r="AQ671" s="114"/>
      <c r="AR671" s="114"/>
      <c r="AS671" s="114"/>
      <c r="AT671" s="114"/>
      <c r="AU671" s="114"/>
      <c r="AV671" s="114"/>
      <c r="AW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c r="AJ672" s="114"/>
      <c r="AK672" s="114"/>
      <c r="AL672" s="114"/>
      <c r="AM672" s="114"/>
      <c r="AN672" s="114"/>
      <c r="AO672" s="114"/>
      <c r="AP672" s="114"/>
      <c r="AQ672" s="114"/>
      <c r="AR672" s="114"/>
      <c r="AS672" s="114"/>
      <c r="AT672" s="114"/>
      <c r="AU672" s="114"/>
      <c r="AV672" s="114"/>
      <c r="AW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c r="AJ673" s="114"/>
      <c r="AK673" s="114"/>
      <c r="AL673" s="114"/>
      <c r="AM673" s="114"/>
      <c r="AN673" s="114"/>
      <c r="AO673" s="114"/>
      <c r="AP673" s="114"/>
      <c r="AQ673" s="114"/>
      <c r="AR673" s="114"/>
      <c r="AS673" s="114"/>
      <c r="AT673" s="114"/>
      <c r="AU673" s="114"/>
      <c r="AV673" s="114"/>
      <c r="AW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c r="AJ674" s="114"/>
      <c r="AK674" s="114"/>
      <c r="AL674" s="114"/>
      <c r="AM674" s="114"/>
      <c r="AN674" s="114"/>
      <c r="AO674" s="114"/>
      <c r="AP674" s="114"/>
      <c r="AQ674" s="114"/>
      <c r="AR674" s="114"/>
      <c r="AS674" s="114"/>
      <c r="AT674" s="114"/>
      <c r="AU674" s="114"/>
      <c r="AV674" s="114"/>
      <c r="AW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c r="AJ675" s="114"/>
      <c r="AK675" s="114"/>
      <c r="AL675" s="114"/>
      <c r="AM675" s="114"/>
      <c r="AN675" s="114"/>
      <c r="AO675" s="114"/>
      <c r="AP675" s="114"/>
      <c r="AQ675" s="114"/>
      <c r="AR675" s="114"/>
      <c r="AS675" s="114"/>
      <c r="AT675" s="114"/>
      <c r="AU675" s="114"/>
      <c r="AV675" s="114"/>
      <c r="AW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c r="AJ676" s="114"/>
      <c r="AK676" s="114"/>
      <c r="AL676" s="114"/>
      <c r="AM676" s="114"/>
      <c r="AN676" s="114"/>
      <c r="AO676" s="114"/>
      <c r="AP676" s="114"/>
      <c r="AQ676" s="114"/>
      <c r="AR676" s="114"/>
      <c r="AS676" s="114"/>
      <c r="AT676" s="114"/>
      <c r="AU676" s="114"/>
      <c r="AV676" s="114"/>
      <c r="AW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c r="AJ677" s="114"/>
      <c r="AK677" s="114"/>
      <c r="AL677" s="114"/>
      <c r="AM677" s="114"/>
      <c r="AN677" s="114"/>
      <c r="AO677" s="114"/>
      <c r="AP677" s="114"/>
      <c r="AQ677" s="114"/>
      <c r="AR677" s="114"/>
      <c r="AS677" s="114"/>
      <c r="AT677" s="114"/>
      <c r="AU677" s="114"/>
      <c r="AV677" s="114"/>
      <c r="AW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c r="AJ678" s="114"/>
      <c r="AK678" s="114"/>
      <c r="AL678" s="114"/>
      <c r="AM678" s="114"/>
      <c r="AN678" s="114"/>
      <c r="AO678" s="114"/>
      <c r="AP678" s="114"/>
      <c r="AQ678" s="114"/>
      <c r="AR678" s="114"/>
      <c r="AS678" s="114"/>
      <c r="AT678" s="114"/>
      <c r="AU678" s="114"/>
      <c r="AV678" s="114"/>
      <c r="AW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c r="AJ679" s="114"/>
      <c r="AK679" s="114"/>
      <c r="AL679" s="114"/>
      <c r="AM679" s="114"/>
      <c r="AN679" s="114"/>
      <c r="AO679" s="114"/>
      <c r="AP679" s="114"/>
      <c r="AQ679" s="114"/>
      <c r="AR679" s="114"/>
      <c r="AS679" s="114"/>
      <c r="AT679" s="114"/>
      <c r="AU679" s="114"/>
      <c r="AV679" s="114"/>
      <c r="AW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c r="AJ680" s="114"/>
      <c r="AK680" s="114"/>
      <c r="AL680" s="114"/>
      <c r="AM680" s="114"/>
      <c r="AN680" s="114"/>
      <c r="AO680" s="114"/>
      <c r="AP680" s="114"/>
      <c r="AQ680" s="114"/>
      <c r="AR680" s="114"/>
      <c r="AS680" s="114"/>
      <c r="AT680" s="114"/>
      <c r="AU680" s="114"/>
      <c r="AV680" s="114"/>
      <c r="AW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c r="AJ681" s="114"/>
      <c r="AK681" s="114"/>
      <c r="AL681" s="114"/>
      <c r="AM681" s="114"/>
      <c r="AN681" s="114"/>
      <c r="AO681" s="114"/>
      <c r="AP681" s="114"/>
      <c r="AQ681" s="114"/>
      <c r="AR681" s="114"/>
      <c r="AS681" s="114"/>
      <c r="AT681" s="114"/>
      <c r="AU681" s="114"/>
      <c r="AV681" s="114"/>
      <c r="AW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c r="AJ682" s="114"/>
      <c r="AK682" s="114"/>
      <c r="AL682" s="114"/>
      <c r="AM682" s="114"/>
      <c r="AN682" s="114"/>
      <c r="AO682" s="114"/>
      <c r="AP682" s="114"/>
      <c r="AQ682" s="114"/>
      <c r="AR682" s="114"/>
      <c r="AS682" s="114"/>
      <c r="AT682" s="114"/>
      <c r="AU682" s="114"/>
      <c r="AV682" s="114"/>
      <c r="AW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c r="AJ683" s="114"/>
      <c r="AK683" s="114"/>
      <c r="AL683" s="114"/>
      <c r="AM683" s="114"/>
      <c r="AN683" s="114"/>
      <c r="AO683" s="114"/>
      <c r="AP683" s="114"/>
      <c r="AQ683" s="114"/>
      <c r="AR683" s="114"/>
      <c r="AS683" s="114"/>
      <c r="AT683" s="114"/>
      <c r="AU683" s="114"/>
      <c r="AV683" s="114"/>
      <c r="AW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c r="AJ684" s="114"/>
      <c r="AK684" s="114"/>
      <c r="AL684" s="114"/>
      <c r="AM684" s="114"/>
      <c r="AN684" s="114"/>
      <c r="AO684" s="114"/>
      <c r="AP684" s="114"/>
      <c r="AQ684" s="114"/>
      <c r="AR684" s="114"/>
      <c r="AS684" s="114"/>
      <c r="AT684" s="114"/>
      <c r="AU684" s="114"/>
      <c r="AV684" s="114"/>
      <c r="AW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c r="AJ685" s="114"/>
      <c r="AK685" s="114"/>
      <c r="AL685" s="114"/>
      <c r="AM685" s="114"/>
      <c r="AN685" s="114"/>
      <c r="AO685" s="114"/>
      <c r="AP685" s="114"/>
      <c r="AQ685" s="114"/>
      <c r="AR685" s="114"/>
      <c r="AS685" s="114"/>
      <c r="AT685" s="114"/>
      <c r="AU685" s="114"/>
      <c r="AV685" s="114"/>
      <c r="AW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c r="AJ686" s="114"/>
      <c r="AK686" s="114"/>
      <c r="AL686" s="114"/>
      <c r="AM686" s="114"/>
      <c r="AN686" s="114"/>
      <c r="AO686" s="114"/>
      <c r="AP686" s="114"/>
      <c r="AQ686" s="114"/>
      <c r="AR686" s="114"/>
      <c r="AS686" s="114"/>
      <c r="AT686" s="114"/>
      <c r="AU686" s="114"/>
      <c r="AV686" s="114"/>
      <c r="AW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c r="AJ687" s="114"/>
      <c r="AK687" s="114"/>
      <c r="AL687" s="114"/>
      <c r="AM687" s="114"/>
      <c r="AN687" s="114"/>
      <c r="AO687" s="114"/>
      <c r="AP687" s="114"/>
      <c r="AQ687" s="114"/>
      <c r="AR687" s="114"/>
      <c r="AS687" s="114"/>
      <c r="AT687" s="114"/>
      <c r="AU687" s="114"/>
      <c r="AV687" s="114"/>
      <c r="AW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c r="AJ688" s="114"/>
      <c r="AK688" s="114"/>
      <c r="AL688" s="114"/>
      <c r="AM688" s="114"/>
      <c r="AN688" s="114"/>
      <c r="AO688" s="114"/>
      <c r="AP688" s="114"/>
      <c r="AQ688" s="114"/>
      <c r="AR688" s="114"/>
      <c r="AS688" s="114"/>
      <c r="AT688" s="114"/>
      <c r="AU688" s="114"/>
      <c r="AV688" s="114"/>
      <c r="AW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c r="AJ689" s="114"/>
      <c r="AK689" s="114"/>
      <c r="AL689" s="114"/>
      <c r="AM689" s="114"/>
      <c r="AN689" s="114"/>
      <c r="AO689" s="114"/>
      <c r="AP689" s="114"/>
      <c r="AQ689" s="114"/>
      <c r="AR689" s="114"/>
      <c r="AS689" s="114"/>
      <c r="AT689" s="114"/>
      <c r="AU689" s="114"/>
      <c r="AV689" s="114"/>
      <c r="AW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c r="AJ690" s="114"/>
      <c r="AK690" s="114"/>
      <c r="AL690" s="114"/>
      <c r="AM690" s="114"/>
      <c r="AN690" s="114"/>
      <c r="AO690" s="114"/>
      <c r="AP690" s="114"/>
      <c r="AQ690" s="114"/>
      <c r="AR690" s="114"/>
      <c r="AS690" s="114"/>
      <c r="AT690" s="114"/>
      <c r="AU690" s="114"/>
      <c r="AV690" s="114"/>
      <c r="AW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c r="AJ691" s="114"/>
      <c r="AK691" s="114"/>
      <c r="AL691" s="114"/>
      <c r="AM691" s="114"/>
      <c r="AN691" s="114"/>
      <c r="AO691" s="114"/>
      <c r="AP691" s="114"/>
      <c r="AQ691" s="114"/>
      <c r="AR691" s="114"/>
      <c r="AS691" s="114"/>
      <c r="AT691" s="114"/>
      <c r="AU691" s="114"/>
      <c r="AV691" s="114"/>
      <c r="AW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c r="AJ692" s="114"/>
      <c r="AK692" s="114"/>
      <c r="AL692" s="114"/>
      <c r="AM692" s="114"/>
      <c r="AN692" s="114"/>
      <c r="AO692" s="114"/>
      <c r="AP692" s="114"/>
      <c r="AQ692" s="114"/>
      <c r="AR692" s="114"/>
      <c r="AS692" s="114"/>
      <c r="AT692" s="114"/>
      <c r="AU692" s="114"/>
      <c r="AV692" s="114"/>
      <c r="AW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c r="AJ693" s="114"/>
      <c r="AK693" s="114"/>
      <c r="AL693" s="114"/>
      <c r="AM693" s="114"/>
      <c r="AN693" s="114"/>
      <c r="AO693" s="114"/>
      <c r="AP693" s="114"/>
      <c r="AQ693" s="114"/>
      <c r="AR693" s="114"/>
      <c r="AS693" s="114"/>
      <c r="AT693" s="114"/>
      <c r="AU693" s="114"/>
      <c r="AV693" s="114"/>
      <c r="AW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c r="AJ694" s="114"/>
      <c r="AK694" s="114"/>
      <c r="AL694" s="114"/>
      <c r="AM694" s="114"/>
      <c r="AN694" s="114"/>
      <c r="AO694" s="114"/>
      <c r="AP694" s="114"/>
      <c r="AQ694" s="114"/>
      <c r="AR694" s="114"/>
      <c r="AS694" s="114"/>
      <c r="AT694" s="114"/>
      <c r="AU694" s="114"/>
      <c r="AV694" s="114"/>
      <c r="AW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c r="AJ695" s="114"/>
      <c r="AK695" s="114"/>
      <c r="AL695" s="114"/>
      <c r="AM695" s="114"/>
      <c r="AN695" s="114"/>
      <c r="AO695" s="114"/>
      <c r="AP695" s="114"/>
      <c r="AQ695" s="114"/>
      <c r="AR695" s="114"/>
      <c r="AS695" s="114"/>
      <c r="AT695" s="114"/>
      <c r="AU695" s="114"/>
      <c r="AV695" s="114"/>
      <c r="AW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c r="AJ696" s="114"/>
      <c r="AK696" s="114"/>
      <c r="AL696" s="114"/>
      <c r="AM696" s="114"/>
      <c r="AN696" s="114"/>
      <c r="AO696" s="114"/>
      <c r="AP696" s="114"/>
      <c r="AQ696" s="114"/>
      <c r="AR696" s="114"/>
      <c r="AS696" s="114"/>
      <c r="AT696" s="114"/>
      <c r="AU696" s="114"/>
      <c r="AV696" s="114"/>
      <c r="AW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c r="AJ697" s="114"/>
      <c r="AK697" s="114"/>
      <c r="AL697" s="114"/>
      <c r="AM697" s="114"/>
      <c r="AN697" s="114"/>
      <c r="AO697" s="114"/>
      <c r="AP697" s="114"/>
      <c r="AQ697" s="114"/>
      <c r="AR697" s="114"/>
      <c r="AS697" s="114"/>
      <c r="AT697" s="114"/>
      <c r="AU697" s="114"/>
      <c r="AV697" s="114"/>
      <c r="AW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c r="AJ698" s="114"/>
      <c r="AK698" s="114"/>
      <c r="AL698" s="114"/>
      <c r="AM698" s="114"/>
      <c r="AN698" s="114"/>
      <c r="AO698" s="114"/>
      <c r="AP698" s="114"/>
      <c r="AQ698" s="114"/>
      <c r="AR698" s="114"/>
      <c r="AS698" s="114"/>
      <c r="AT698" s="114"/>
      <c r="AU698" s="114"/>
      <c r="AV698" s="114"/>
      <c r="AW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c r="AJ699" s="114"/>
      <c r="AK699" s="114"/>
      <c r="AL699" s="114"/>
      <c r="AM699" s="114"/>
      <c r="AN699" s="114"/>
      <c r="AO699" s="114"/>
      <c r="AP699" s="114"/>
      <c r="AQ699" s="114"/>
      <c r="AR699" s="114"/>
      <c r="AS699" s="114"/>
      <c r="AT699" s="114"/>
      <c r="AU699" s="114"/>
      <c r="AV699" s="114"/>
      <c r="AW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c r="AJ700" s="114"/>
      <c r="AK700" s="114"/>
      <c r="AL700" s="114"/>
      <c r="AM700" s="114"/>
      <c r="AN700" s="114"/>
      <c r="AO700" s="114"/>
      <c r="AP700" s="114"/>
      <c r="AQ700" s="114"/>
      <c r="AR700" s="114"/>
      <c r="AS700" s="114"/>
      <c r="AT700" s="114"/>
      <c r="AU700" s="114"/>
      <c r="AV700" s="114"/>
      <c r="AW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c r="AJ701" s="114"/>
      <c r="AK701" s="114"/>
      <c r="AL701" s="114"/>
      <c r="AM701" s="114"/>
      <c r="AN701" s="114"/>
      <c r="AO701" s="114"/>
      <c r="AP701" s="114"/>
      <c r="AQ701" s="114"/>
      <c r="AR701" s="114"/>
      <c r="AS701" s="114"/>
      <c r="AT701" s="114"/>
      <c r="AU701" s="114"/>
      <c r="AV701" s="114"/>
      <c r="AW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c r="AJ702" s="114"/>
      <c r="AK702" s="114"/>
      <c r="AL702" s="114"/>
      <c r="AM702" s="114"/>
      <c r="AN702" s="114"/>
      <c r="AO702" s="114"/>
      <c r="AP702" s="114"/>
      <c r="AQ702" s="114"/>
      <c r="AR702" s="114"/>
      <c r="AS702" s="114"/>
      <c r="AT702" s="114"/>
      <c r="AU702" s="114"/>
      <c r="AV702" s="114"/>
      <c r="AW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c r="AJ703" s="114"/>
      <c r="AK703" s="114"/>
      <c r="AL703" s="114"/>
      <c r="AM703" s="114"/>
      <c r="AN703" s="114"/>
      <c r="AO703" s="114"/>
      <c r="AP703" s="114"/>
      <c r="AQ703" s="114"/>
      <c r="AR703" s="114"/>
      <c r="AS703" s="114"/>
      <c r="AT703" s="114"/>
      <c r="AU703" s="114"/>
      <c r="AV703" s="114"/>
      <c r="AW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c r="AJ704" s="114"/>
      <c r="AK704" s="114"/>
      <c r="AL704" s="114"/>
      <c r="AM704" s="114"/>
      <c r="AN704" s="114"/>
      <c r="AO704" s="114"/>
      <c r="AP704" s="114"/>
      <c r="AQ704" s="114"/>
      <c r="AR704" s="114"/>
      <c r="AS704" s="114"/>
      <c r="AT704" s="114"/>
      <c r="AU704" s="114"/>
      <c r="AV704" s="114"/>
      <c r="AW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c r="AJ705" s="114"/>
      <c r="AK705" s="114"/>
      <c r="AL705" s="114"/>
      <c r="AM705" s="114"/>
      <c r="AN705" s="114"/>
      <c r="AO705" s="114"/>
      <c r="AP705" s="114"/>
      <c r="AQ705" s="114"/>
      <c r="AR705" s="114"/>
      <c r="AS705" s="114"/>
      <c r="AT705" s="114"/>
      <c r="AU705" s="114"/>
      <c r="AV705" s="114"/>
      <c r="AW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c r="AJ706" s="114"/>
      <c r="AK706" s="114"/>
      <c r="AL706" s="114"/>
      <c r="AM706" s="114"/>
      <c r="AN706" s="114"/>
      <c r="AO706" s="114"/>
      <c r="AP706" s="114"/>
      <c r="AQ706" s="114"/>
      <c r="AR706" s="114"/>
      <c r="AS706" s="114"/>
      <c r="AT706" s="114"/>
      <c r="AU706" s="114"/>
      <c r="AV706" s="114"/>
      <c r="AW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c r="AJ707" s="114"/>
      <c r="AK707" s="114"/>
      <c r="AL707" s="114"/>
      <c r="AM707" s="114"/>
      <c r="AN707" s="114"/>
      <c r="AO707" s="114"/>
      <c r="AP707" s="114"/>
      <c r="AQ707" s="114"/>
      <c r="AR707" s="114"/>
      <c r="AS707" s="114"/>
      <c r="AT707" s="114"/>
      <c r="AU707" s="114"/>
      <c r="AV707" s="114"/>
      <c r="AW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c r="AJ708" s="114"/>
      <c r="AK708" s="114"/>
      <c r="AL708" s="114"/>
      <c r="AM708" s="114"/>
      <c r="AN708" s="114"/>
      <c r="AO708" s="114"/>
      <c r="AP708" s="114"/>
      <c r="AQ708" s="114"/>
      <c r="AR708" s="114"/>
      <c r="AS708" s="114"/>
      <c r="AT708" s="114"/>
      <c r="AU708" s="114"/>
      <c r="AV708" s="114"/>
      <c r="AW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c r="AJ709" s="114"/>
      <c r="AK709" s="114"/>
      <c r="AL709" s="114"/>
      <c r="AM709" s="114"/>
      <c r="AN709" s="114"/>
      <c r="AO709" s="114"/>
      <c r="AP709" s="114"/>
      <c r="AQ709" s="114"/>
      <c r="AR709" s="114"/>
      <c r="AS709" s="114"/>
      <c r="AT709" s="114"/>
      <c r="AU709" s="114"/>
      <c r="AV709" s="114"/>
      <c r="AW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c r="AJ710" s="114"/>
      <c r="AK710" s="114"/>
      <c r="AL710" s="114"/>
      <c r="AM710" s="114"/>
      <c r="AN710" s="114"/>
      <c r="AO710" s="114"/>
      <c r="AP710" s="114"/>
      <c r="AQ710" s="114"/>
      <c r="AR710" s="114"/>
      <c r="AS710" s="114"/>
      <c r="AT710" s="114"/>
      <c r="AU710" s="114"/>
      <c r="AV710" s="114"/>
      <c r="AW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c r="AJ711" s="114"/>
      <c r="AK711" s="114"/>
      <c r="AL711" s="114"/>
      <c r="AM711" s="114"/>
      <c r="AN711" s="114"/>
      <c r="AO711" s="114"/>
      <c r="AP711" s="114"/>
      <c r="AQ711" s="114"/>
      <c r="AR711" s="114"/>
      <c r="AS711" s="114"/>
      <c r="AT711" s="114"/>
      <c r="AU711" s="114"/>
      <c r="AV711" s="114"/>
      <c r="AW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c r="AJ712" s="114"/>
      <c r="AK712" s="114"/>
      <c r="AL712" s="114"/>
      <c r="AM712" s="114"/>
      <c r="AN712" s="114"/>
      <c r="AO712" s="114"/>
      <c r="AP712" s="114"/>
      <c r="AQ712" s="114"/>
      <c r="AR712" s="114"/>
      <c r="AS712" s="114"/>
      <c r="AT712" s="114"/>
      <c r="AU712" s="114"/>
      <c r="AV712" s="114"/>
      <c r="AW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c r="AJ713" s="114"/>
      <c r="AK713" s="114"/>
      <c r="AL713" s="114"/>
      <c r="AM713" s="114"/>
      <c r="AN713" s="114"/>
      <c r="AO713" s="114"/>
      <c r="AP713" s="114"/>
      <c r="AQ713" s="114"/>
      <c r="AR713" s="114"/>
      <c r="AS713" s="114"/>
      <c r="AT713" s="114"/>
      <c r="AU713" s="114"/>
      <c r="AV713" s="114"/>
      <c r="AW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c r="AJ714" s="114"/>
      <c r="AK714" s="114"/>
      <c r="AL714" s="114"/>
      <c r="AM714" s="114"/>
      <c r="AN714" s="114"/>
      <c r="AO714" s="114"/>
      <c r="AP714" s="114"/>
      <c r="AQ714" s="114"/>
      <c r="AR714" s="114"/>
      <c r="AS714" s="114"/>
      <c r="AT714" s="114"/>
      <c r="AU714" s="114"/>
      <c r="AV714" s="114"/>
      <c r="AW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c r="AJ715" s="114"/>
      <c r="AK715" s="114"/>
      <c r="AL715" s="114"/>
      <c r="AM715" s="114"/>
      <c r="AN715" s="114"/>
      <c r="AO715" s="114"/>
      <c r="AP715" s="114"/>
      <c r="AQ715" s="114"/>
      <c r="AR715" s="114"/>
      <c r="AS715" s="114"/>
      <c r="AT715" s="114"/>
      <c r="AU715" s="114"/>
      <c r="AV715" s="114"/>
      <c r="AW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c r="AJ716" s="114"/>
      <c r="AK716" s="114"/>
      <c r="AL716" s="114"/>
      <c r="AM716" s="114"/>
      <c r="AN716" s="114"/>
      <c r="AO716" s="114"/>
      <c r="AP716" s="114"/>
      <c r="AQ716" s="114"/>
      <c r="AR716" s="114"/>
      <c r="AS716" s="114"/>
      <c r="AT716" s="114"/>
      <c r="AU716" s="114"/>
      <c r="AV716" s="114"/>
      <c r="AW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c r="AJ717" s="114"/>
      <c r="AK717" s="114"/>
      <c r="AL717" s="114"/>
      <c r="AM717" s="114"/>
      <c r="AN717" s="114"/>
      <c r="AO717" s="114"/>
      <c r="AP717" s="114"/>
      <c r="AQ717" s="114"/>
      <c r="AR717" s="114"/>
      <c r="AS717" s="114"/>
      <c r="AT717" s="114"/>
      <c r="AU717" s="114"/>
      <c r="AV717" s="114"/>
      <c r="AW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c r="AJ718" s="114"/>
      <c r="AK718" s="114"/>
      <c r="AL718" s="114"/>
      <c r="AM718" s="114"/>
      <c r="AN718" s="114"/>
      <c r="AO718" s="114"/>
      <c r="AP718" s="114"/>
      <c r="AQ718" s="114"/>
      <c r="AR718" s="114"/>
      <c r="AS718" s="114"/>
      <c r="AT718" s="114"/>
      <c r="AU718" s="114"/>
      <c r="AV718" s="114"/>
      <c r="AW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c r="AJ719" s="114"/>
      <c r="AK719" s="114"/>
      <c r="AL719" s="114"/>
      <c r="AM719" s="114"/>
      <c r="AN719" s="114"/>
      <c r="AO719" s="114"/>
      <c r="AP719" s="114"/>
      <c r="AQ719" s="114"/>
      <c r="AR719" s="114"/>
      <c r="AS719" s="114"/>
      <c r="AT719" s="114"/>
      <c r="AU719" s="114"/>
      <c r="AV719" s="114"/>
      <c r="AW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c r="AJ720" s="114"/>
      <c r="AK720" s="114"/>
      <c r="AL720" s="114"/>
      <c r="AM720" s="114"/>
      <c r="AN720" s="114"/>
      <c r="AO720" s="114"/>
      <c r="AP720" s="114"/>
      <c r="AQ720" s="114"/>
      <c r="AR720" s="114"/>
      <c r="AS720" s="114"/>
      <c r="AT720" s="114"/>
      <c r="AU720" s="114"/>
      <c r="AV720" s="114"/>
      <c r="AW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c r="AJ721" s="114"/>
      <c r="AK721" s="114"/>
      <c r="AL721" s="114"/>
      <c r="AM721" s="114"/>
      <c r="AN721" s="114"/>
      <c r="AO721" s="114"/>
      <c r="AP721" s="114"/>
      <c r="AQ721" s="114"/>
      <c r="AR721" s="114"/>
      <c r="AS721" s="114"/>
      <c r="AT721" s="114"/>
      <c r="AU721" s="114"/>
      <c r="AV721" s="114"/>
      <c r="AW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c r="AJ722" s="114"/>
      <c r="AK722" s="114"/>
      <c r="AL722" s="114"/>
      <c r="AM722" s="114"/>
      <c r="AN722" s="114"/>
      <c r="AO722" s="114"/>
      <c r="AP722" s="114"/>
      <c r="AQ722" s="114"/>
      <c r="AR722" s="114"/>
      <c r="AS722" s="114"/>
      <c r="AT722" s="114"/>
      <c r="AU722" s="114"/>
      <c r="AV722" s="114"/>
      <c r="AW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c r="AJ723" s="114"/>
      <c r="AK723" s="114"/>
      <c r="AL723" s="114"/>
      <c r="AM723" s="114"/>
      <c r="AN723" s="114"/>
      <c r="AO723" s="114"/>
      <c r="AP723" s="114"/>
      <c r="AQ723" s="114"/>
      <c r="AR723" s="114"/>
      <c r="AS723" s="114"/>
      <c r="AT723" s="114"/>
      <c r="AU723" s="114"/>
      <c r="AV723" s="114"/>
      <c r="AW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c r="AJ724" s="114"/>
      <c r="AK724" s="114"/>
      <c r="AL724" s="114"/>
      <c r="AM724" s="114"/>
      <c r="AN724" s="114"/>
      <c r="AO724" s="114"/>
      <c r="AP724" s="114"/>
      <c r="AQ724" s="114"/>
      <c r="AR724" s="114"/>
      <c r="AS724" s="114"/>
      <c r="AT724" s="114"/>
      <c r="AU724" s="114"/>
      <c r="AV724" s="114"/>
      <c r="AW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c r="AJ725" s="114"/>
      <c r="AK725" s="114"/>
      <c r="AL725" s="114"/>
      <c r="AM725" s="114"/>
      <c r="AN725" s="114"/>
      <c r="AO725" s="114"/>
      <c r="AP725" s="114"/>
      <c r="AQ725" s="114"/>
      <c r="AR725" s="114"/>
      <c r="AS725" s="114"/>
      <c r="AT725" s="114"/>
      <c r="AU725" s="114"/>
      <c r="AV725" s="114"/>
      <c r="AW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c r="AJ726" s="114"/>
      <c r="AK726" s="114"/>
      <c r="AL726" s="114"/>
      <c r="AM726" s="114"/>
      <c r="AN726" s="114"/>
      <c r="AO726" s="114"/>
      <c r="AP726" s="114"/>
      <c r="AQ726" s="114"/>
      <c r="AR726" s="114"/>
      <c r="AS726" s="114"/>
      <c r="AT726" s="114"/>
      <c r="AU726" s="114"/>
      <c r="AV726" s="114"/>
      <c r="AW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c r="AJ727" s="114"/>
      <c r="AK727" s="114"/>
      <c r="AL727" s="114"/>
      <c r="AM727" s="114"/>
      <c r="AN727" s="114"/>
      <c r="AO727" s="114"/>
      <c r="AP727" s="114"/>
      <c r="AQ727" s="114"/>
      <c r="AR727" s="114"/>
      <c r="AS727" s="114"/>
      <c r="AT727" s="114"/>
      <c r="AU727" s="114"/>
      <c r="AV727" s="114"/>
      <c r="AW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c r="AJ728" s="114"/>
      <c r="AK728" s="114"/>
      <c r="AL728" s="114"/>
      <c r="AM728" s="114"/>
      <c r="AN728" s="114"/>
      <c r="AO728" s="114"/>
      <c r="AP728" s="114"/>
      <c r="AQ728" s="114"/>
      <c r="AR728" s="114"/>
      <c r="AS728" s="114"/>
      <c r="AT728" s="114"/>
      <c r="AU728" s="114"/>
      <c r="AV728" s="114"/>
      <c r="AW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c r="AJ729" s="114"/>
      <c r="AK729" s="114"/>
      <c r="AL729" s="114"/>
      <c r="AM729" s="114"/>
      <c r="AN729" s="114"/>
      <c r="AO729" s="114"/>
      <c r="AP729" s="114"/>
      <c r="AQ729" s="114"/>
      <c r="AR729" s="114"/>
      <c r="AS729" s="114"/>
      <c r="AT729" s="114"/>
      <c r="AU729" s="114"/>
      <c r="AV729" s="114"/>
      <c r="AW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c r="AJ730" s="114"/>
      <c r="AK730" s="114"/>
      <c r="AL730" s="114"/>
      <c r="AM730" s="114"/>
      <c r="AN730" s="114"/>
      <c r="AO730" s="114"/>
      <c r="AP730" s="114"/>
      <c r="AQ730" s="114"/>
      <c r="AR730" s="114"/>
      <c r="AS730" s="114"/>
      <c r="AT730" s="114"/>
      <c r="AU730" s="114"/>
      <c r="AV730" s="114"/>
      <c r="AW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c r="AJ731" s="114"/>
      <c r="AK731" s="114"/>
      <c r="AL731" s="114"/>
      <c r="AM731" s="114"/>
      <c r="AN731" s="114"/>
      <c r="AO731" s="114"/>
      <c r="AP731" s="114"/>
      <c r="AQ731" s="114"/>
      <c r="AR731" s="114"/>
      <c r="AS731" s="114"/>
      <c r="AT731" s="114"/>
      <c r="AU731" s="114"/>
      <c r="AV731" s="114"/>
      <c r="AW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c r="AJ732" s="114"/>
      <c r="AK732" s="114"/>
      <c r="AL732" s="114"/>
      <c r="AM732" s="114"/>
      <c r="AN732" s="114"/>
      <c r="AO732" s="114"/>
      <c r="AP732" s="114"/>
      <c r="AQ732" s="114"/>
      <c r="AR732" s="114"/>
      <c r="AS732" s="114"/>
      <c r="AT732" s="114"/>
      <c r="AU732" s="114"/>
      <c r="AV732" s="114"/>
      <c r="AW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c r="AJ733" s="114"/>
      <c r="AK733" s="114"/>
      <c r="AL733" s="114"/>
      <c r="AM733" s="114"/>
      <c r="AN733" s="114"/>
      <c r="AO733" s="114"/>
      <c r="AP733" s="114"/>
      <c r="AQ733" s="114"/>
      <c r="AR733" s="114"/>
      <c r="AS733" s="114"/>
      <c r="AT733" s="114"/>
      <c r="AU733" s="114"/>
      <c r="AV733" s="114"/>
      <c r="AW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c r="AJ734" s="114"/>
      <c r="AK734" s="114"/>
      <c r="AL734" s="114"/>
      <c r="AM734" s="114"/>
      <c r="AN734" s="114"/>
      <c r="AO734" s="114"/>
      <c r="AP734" s="114"/>
      <c r="AQ734" s="114"/>
      <c r="AR734" s="114"/>
      <c r="AS734" s="114"/>
      <c r="AT734" s="114"/>
      <c r="AU734" s="114"/>
      <c r="AV734" s="114"/>
      <c r="AW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c r="AJ735" s="114"/>
      <c r="AK735" s="114"/>
      <c r="AL735" s="114"/>
      <c r="AM735" s="114"/>
      <c r="AN735" s="114"/>
      <c r="AO735" s="114"/>
      <c r="AP735" s="114"/>
      <c r="AQ735" s="114"/>
      <c r="AR735" s="114"/>
      <c r="AS735" s="114"/>
      <c r="AT735" s="114"/>
      <c r="AU735" s="114"/>
      <c r="AV735" s="114"/>
      <c r="AW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c r="AJ736" s="114"/>
      <c r="AK736" s="114"/>
      <c r="AL736" s="114"/>
      <c r="AM736" s="114"/>
      <c r="AN736" s="114"/>
      <c r="AO736" s="114"/>
      <c r="AP736" s="114"/>
      <c r="AQ736" s="114"/>
      <c r="AR736" s="114"/>
      <c r="AS736" s="114"/>
      <c r="AT736" s="114"/>
      <c r="AU736" s="114"/>
      <c r="AV736" s="114"/>
      <c r="AW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c r="AJ737" s="114"/>
      <c r="AK737" s="114"/>
      <c r="AL737" s="114"/>
      <c r="AM737" s="114"/>
      <c r="AN737" s="114"/>
      <c r="AO737" s="114"/>
      <c r="AP737" s="114"/>
      <c r="AQ737" s="114"/>
      <c r="AR737" s="114"/>
      <c r="AS737" s="114"/>
      <c r="AT737" s="114"/>
      <c r="AU737" s="114"/>
      <c r="AV737" s="114"/>
      <c r="AW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c r="AJ738" s="114"/>
      <c r="AK738" s="114"/>
      <c r="AL738" s="114"/>
      <c r="AM738" s="114"/>
      <c r="AN738" s="114"/>
      <c r="AO738" s="114"/>
      <c r="AP738" s="114"/>
      <c r="AQ738" s="114"/>
      <c r="AR738" s="114"/>
      <c r="AS738" s="114"/>
      <c r="AT738" s="114"/>
      <c r="AU738" s="114"/>
      <c r="AV738" s="114"/>
      <c r="AW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c r="AJ739" s="114"/>
      <c r="AK739" s="114"/>
      <c r="AL739" s="114"/>
      <c r="AM739" s="114"/>
      <c r="AN739" s="114"/>
      <c r="AO739" s="114"/>
      <c r="AP739" s="114"/>
      <c r="AQ739" s="114"/>
      <c r="AR739" s="114"/>
      <c r="AS739" s="114"/>
      <c r="AT739" s="114"/>
      <c r="AU739" s="114"/>
      <c r="AV739" s="114"/>
      <c r="AW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c r="AJ740" s="114"/>
      <c r="AK740" s="114"/>
      <c r="AL740" s="114"/>
      <c r="AM740" s="114"/>
      <c r="AN740" s="114"/>
      <c r="AO740" s="114"/>
      <c r="AP740" s="114"/>
      <c r="AQ740" s="114"/>
      <c r="AR740" s="114"/>
      <c r="AS740" s="114"/>
      <c r="AT740" s="114"/>
      <c r="AU740" s="114"/>
      <c r="AV740" s="114"/>
      <c r="AW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c r="AJ741" s="114"/>
      <c r="AK741" s="114"/>
      <c r="AL741" s="114"/>
      <c r="AM741" s="114"/>
      <c r="AN741" s="114"/>
      <c r="AO741" s="114"/>
      <c r="AP741" s="114"/>
      <c r="AQ741" s="114"/>
      <c r="AR741" s="114"/>
      <c r="AS741" s="114"/>
      <c r="AT741" s="114"/>
      <c r="AU741" s="114"/>
      <c r="AV741" s="114"/>
      <c r="AW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c r="AJ742" s="114"/>
      <c r="AK742" s="114"/>
      <c r="AL742" s="114"/>
      <c r="AM742" s="114"/>
      <c r="AN742" s="114"/>
      <c r="AO742" s="114"/>
      <c r="AP742" s="114"/>
      <c r="AQ742" s="114"/>
      <c r="AR742" s="114"/>
      <c r="AS742" s="114"/>
      <c r="AT742" s="114"/>
      <c r="AU742" s="114"/>
      <c r="AV742" s="114"/>
      <c r="AW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c r="AJ743" s="114"/>
      <c r="AK743" s="114"/>
      <c r="AL743" s="114"/>
      <c r="AM743" s="114"/>
      <c r="AN743" s="114"/>
      <c r="AO743" s="114"/>
      <c r="AP743" s="114"/>
      <c r="AQ743" s="114"/>
      <c r="AR743" s="114"/>
      <c r="AS743" s="114"/>
      <c r="AT743" s="114"/>
      <c r="AU743" s="114"/>
      <c r="AV743" s="114"/>
      <c r="AW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c r="AJ744" s="114"/>
      <c r="AK744" s="114"/>
      <c r="AL744" s="114"/>
      <c r="AM744" s="114"/>
      <c r="AN744" s="114"/>
      <c r="AO744" s="114"/>
      <c r="AP744" s="114"/>
      <c r="AQ744" s="114"/>
      <c r="AR744" s="114"/>
      <c r="AS744" s="114"/>
      <c r="AT744" s="114"/>
      <c r="AU744" s="114"/>
      <c r="AV744" s="114"/>
      <c r="AW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c r="AJ745" s="114"/>
      <c r="AK745" s="114"/>
      <c r="AL745" s="114"/>
      <c r="AM745" s="114"/>
      <c r="AN745" s="114"/>
      <c r="AO745" s="114"/>
      <c r="AP745" s="114"/>
      <c r="AQ745" s="114"/>
      <c r="AR745" s="114"/>
      <c r="AS745" s="114"/>
      <c r="AT745" s="114"/>
      <c r="AU745" s="114"/>
      <c r="AV745" s="114"/>
      <c r="AW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c r="AJ746" s="114"/>
      <c r="AK746" s="114"/>
      <c r="AL746" s="114"/>
      <c r="AM746" s="114"/>
      <c r="AN746" s="114"/>
      <c r="AO746" s="114"/>
      <c r="AP746" s="114"/>
      <c r="AQ746" s="114"/>
      <c r="AR746" s="114"/>
      <c r="AS746" s="114"/>
      <c r="AT746" s="114"/>
      <c r="AU746" s="114"/>
      <c r="AV746" s="114"/>
      <c r="AW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c r="AJ747" s="114"/>
      <c r="AK747" s="114"/>
      <c r="AL747" s="114"/>
      <c r="AM747" s="114"/>
      <c r="AN747" s="114"/>
      <c r="AO747" s="114"/>
      <c r="AP747" s="114"/>
      <c r="AQ747" s="114"/>
      <c r="AR747" s="114"/>
      <c r="AS747" s="114"/>
      <c r="AT747" s="114"/>
      <c r="AU747" s="114"/>
      <c r="AV747" s="114"/>
      <c r="AW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c r="AJ748" s="114"/>
      <c r="AK748" s="114"/>
      <c r="AL748" s="114"/>
      <c r="AM748" s="114"/>
      <c r="AN748" s="114"/>
      <c r="AO748" s="114"/>
      <c r="AP748" s="114"/>
      <c r="AQ748" s="114"/>
      <c r="AR748" s="114"/>
      <c r="AS748" s="114"/>
      <c r="AT748" s="114"/>
      <c r="AU748" s="114"/>
      <c r="AV748" s="114"/>
      <c r="AW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c r="AJ749" s="114"/>
      <c r="AK749" s="114"/>
      <c r="AL749" s="114"/>
      <c r="AM749" s="114"/>
      <c r="AN749" s="114"/>
      <c r="AO749" s="114"/>
      <c r="AP749" s="114"/>
      <c r="AQ749" s="114"/>
      <c r="AR749" s="114"/>
      <c r="AS749" s="114"/>
      <c r="AT749" s="114"/>
      <c r="AU749" s="114"/>
      <c r="AV749" s="114"/>
      <c r="AW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c r="AJ750" s="114"/>
      <c r="AK750" s="114"/>
      <c r="AL750" s="114"/>
      <c r="AM750" s="114"/>
      <c r="AN750" s="114"/>
      <c r="AO750" s="114"/>
      <c r="AP750" s="114"/>
      <c r="AQ750" s="114"/>
      <c r="AR750" s="114"/>
      <c r="AS750" s="114"/>
      <c r="AT750" s="114"/>
      <c r="AU750" s="114"/>
      <c r="AV750" s="114"/>
      <c r="AW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c r="AJ751" s="114"/>
      <c r="AK751" s="114"/>
      <c r="AL751" s="114"/>
      <c r="AM751" s="114"/>
      <c r="AN751" s="114"/>
      <c r="AO751" s="114"/>
      <c r="AP751" s="114"/>
      <c r="AQ751" s="114"/>
      <c r="AR751" s="114"/>
      <c r="AS751" s="114"/>
      <c r="AT751" s="114"/>
      <c r="AU751" s="114"/>
      <c r="AV751" s="114"/>
      <c r="AW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c r="AJ752" s="114"/>
      <c r="AK752" s="114"/>
      <c r="AL752" s="114"/>
      <c r="AM752" s="114"/>
      <c r="AN752" s="114"/>
      <c r="AO752" s="114"/>
      <c r="AP752" s="114"/>
      <c r="AQ752" s="114"/>
      <c r="AR752" s="114"/>
      <c r="AS752" s="114"/>
      <c r="AT752" s="114"/>
      <c r="AU752" s="114"/>
      <c r="AV752" s="114"/>
      <c r="AW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c r="AJ753" s="114"/>
      <c r="AK753" s="114"/>
      <c r="AL753" s="114"/>
      <c r="AM753" s="114"/>
      <c r="AN753" s="114"/>
      <c r="AO753" s="114"/>
      <c r="AP753" s="114"/>
      <c r="AQ753" s="114"/>
      <c r="AR753" s="114"/>
      <c r="AS753" s="114"/>
      <c r="AT753" s="114"/>
      <c r="AU753" s="114"/>
      <c r="AV753" s="114"/>
      <c r="AW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c r="AJ754" s="114"/>
      <c r="AK754" s="114"/>
      <c r="AL754" s="114"/>
      <c r="AM754" s="114"/>
      <c r="AN754" s="114"/>
      <c r="AO754" s="114"/>
      <c r="AP754" s="114"/>
      <c r="AQ754" s="114"/>
      <c r="AR754" s="114"/>
      <c r="AS754" s="114"/>
      <c r="AT754" s="114"/>
      <c r="AU754" s="114"/>
      <c r="AV754" s="114"/>
      <c r="AW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c r="AJ755" s="114"/>
      <c r="AK755" s="114"/>
      <c r="AL755" s="114"/>
      <c r="AM755" s="114"/>
      <c r="AN755" s="114"/>
      <c r="AO755" s="114"/>
      <c r="AP755" s="114"/>
      <c r="AQ755" s="114"/>
      <c r="AR755" s="114"/>
      <c r="AS755" s="114"/>
      <c r="AT755" s="114"/>
      <c r="AU755" s="114"/>
      <c r="AV755" s="114"/>
      <c r="AW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c r="AJ756" s="114"/>
      <c r="AK756" s="114"/>
      <c r="AL756" s="114"/>
      <c r="AM756" s="114"/>
      <c r="AN756" s="114"/>
      <c r="AO756" s="114"/>
      <c r="AP756" s="114"/>
      <c r="AQ756" s="114"/>
      <c r="AR756" s="114"/>
      <c r="AS756" s="114"/>
      <c r="AT756" s="114"/>
      <c r="AU756" s="114"/>
      <c r="AV756" s="114"/>
      <c r="AW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c r="AJ757" s="114"/>
      <c r="AK757" s="114"/>
      <c r="AL757" s="114"/>
      <c r="AM757" s="114"/>
      <c r="AN757" s="114"/>
      <c r="AO757" s="114"/>
      <c r="AP757" s="114"/>
      <c r="AQ757" s="114"/>
      <c r="AR757" s="114"/>
      <c r="AS757" s="114"/>
      <c r="AT757" s="114"/>
      <c r="AU757" s="114"/>
      <c r="AV757" s="114"/>
      <c r="AW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c r="AJ758" s="114"/>
      <c r="AK758" s="114"/>
      <c r="AL758" s="114"/>
      <c r="AM758" s="114"/>
      <c r="AN758" s="114"/>
      <c r="AO758" s="114"/>
      <c r="AP758" s="114"/>
      <c r="AQ758" s="114"/>
      <c r="AR758" s="114"/>
      <c r="AS758" s="114"/>
      <c r="AT758" s="114"/>
      <c r="AU758" s="114"/>
      <c r="AV758" s="114"/>
      <c r="AW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c r="AJ759" s="114"/>
      <c r="AK759" s="114"/>
      <c r="AL759" s="114"/>
      <c r="AM759" s="114"/>
      <c r="AN759" s="114"/>
      <c r="AO759" s="114"/>
      <c r="AP759" s="114"/>
      <c r="AQ759" s="114"/>
      <c r="AR759" s="114"/>
      <c r="AS759" s="114"/>
      <c r="AT759" s="114"/>
      <c r="AU759" s="114"/>
      <c r="AV759" s="114"/>
      <c r="AW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c r="AJ760" s="114"/>
      <c r="AK760" s="114"/>
      <c r="AL760" s="114"/>
      <c r="AM760" s="114"/>
      <c r="AN760" s="114"/>
      <c r="AO760" s="114"/>
      <c r="AP760" s="114"/>
      <c r="AQ760" s="114"/>
      <c r="AR760" s="114"/>
      <c r="AS760" s="114"/>
      <c r="AT760" s="114"/>
      <c r="AU760" s="114"/>
      <c r="AV760" s="114"/>
      <c r="AW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c r="AJ761" s="114"/>
      <c r="AK761" s="114"/>
      <c r="AL761" s="114"/>
      <c r="AM761" s="114"/>
      <c r="AN761" s="114"/>
      <c r="AO761" s="114"/>
      <c r="AP761" s="114"/>
      <c r="AQ761" s="114"/>
      <c r="AR761" s="114"/>
      <c r="AS761" s="114"/>
      <c r="AT761" s="114"/>
      <c r="AU761" s="114"/>
      <c r="AV761" s="114"/>
      <c r="AW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c r="AJ762" s="114"/>
      <c r="AK762" s="114"/>
      <c r="AL762" s="114"/>
      <c r="AM762" s="114"/>
      <c r="AN762" s="114"/>
      <c r="AO762" s="114"/>
      <c r="AP762" s="114"/>
      <c r="AQ762" s="114"/>
      <c r="AR762" s="114"/>
      <c r="AS762" s="114"/>
      <c r="AT762" s="114"/>
      <c r="AU762" s="114"/>
      <c r="AV762" s="114"/>
      <c r="AW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c r="AJ763" s="114"/>
      <c r="AK763" s="114"/>
      <c r="AL763" s="114"/>
      <c r="AM763" s="114"/>
      <c r="AN763" s="114"/>
      <c r="AO763" s="114"/>
      <c r="AP763" s="114"/>
      <c r="AQ763" s="114"/>
      <c r="AR763" s="114"/>
      <c r="AS763" s="114"/>
      <c r="AT763" s="114"/>
      <c r="AU763" s="114"/>
      <c r="AV763" s="114"/>
      <c r="AW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c r="AJ764" s="114"/>
      <c r="AK764" s="114"/>
      <c r="AL764" s="114"/>
      <c r="AM764" s="114"/>
      <c r="AN764" s="114"/>
      <c r="AO764" s="114"/>
      <c r="AP764" s="114"/>
      <c r="AQ764" s="114"/>
      <c r="AR764" s="114"/>
      <c r="AS764" s="114"/>
      <c r="AT764" s="114"/>
      <c r="AU764" s="114"/>
      <c r="AV764" s="114"/>
      <c r="AW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c r="AJ765" s="114"/>
      <c r="AK765" s="114"/>
      <c r="AL765" s="114"/>
      <c r="AM765" s="114"/>
      <c r="AN765" s="114"/>
      <c r="AO765" s="114"/>
      <c r="AP765" s="114"/>
      <c r="AQ765" s="114"/>
      <c r="AR765" s="114"/>
      <c r="AS765" s="114"/>
      <c r="AT765" s="114"/>
      <c r="AU765" s="114"/>
      <c r="AV765" s="114"/>
      <c r="AW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c r="AJ766" s="114"/>
      <c r="AK766" s="114"/>
      <c r="AL766" s="114"/>
      <c r="AM766" s="114"/>
      <c r="AN766" s="114"/>
      <c r="AO766" s="114"/>
      <c r="AP766" s="114"/>
      <c r="AQ766" s="114"/>
      <c r="AR766" s="114"/>
      <c r="AS766" s="114"/>
      <c r="AT766" s="114"/>
      <c r="AU766" s="114"/>
      <c r="AV766" s="114"/>
      <c r="AW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c r="AJ767" s="114"/>
      <c r="AK767" s="114"/>
      <c r="AL767" s="114"/>
      <c r="AM767" s="114"/>
      <c r="AN767" s="114"/>
      <c r="AO767" s="114"/>
      <c r="AP767" s="114"/>
      <c r="AQ767" s="114"/>
      <c r="AR767" s="114"/>
      <c r="AS767" s="114"/>
      <c r="AT767" s="114"/>
      <c r="AU767" s="114"/>
      <c r="AV767" s="114"/>
      <c r="AW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c r="AJ768" s="114"/>
      <c r="AK768" s="114"/>
      <c r="AL768" s="114"/>
      <c r="AM768" s="114"/>
      <c r="AN768" s="114"/>
      <c r="AO768" s="114"/>
      <c r="AP768" s="114"/>
      <c r="AQ768" s="114"/>
      <c r="AR768" s="114"/>
      <c r="AS768" s="114"/>
      <c r="AT768" s="114"/>
      <c r="AU768" s="114"/>
      <c r="AV768" s="114"/>
      <c r="AW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c r="AJ769" s="114"/>
      <c r="AK769" s="114"/>
      <c r="AL769" s="114"/>
      <c r="AM769" s="114"/>
      <c r="AN769" s="114"/>
      <c r="AO769" s="114"/>
      <c r="AP769" s="114"/>
      <c r="AQ769" s="114"/>
      <c r="AR769" s="114"/>
      <c r="AS769" s="114"/>
      <c r="AT769" s="114"/>
      <c r="AU769" s="114"/>
      <c r="AV769" s="114"/>
      <c r="AW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c r="AJ770" s="114"/>
      <c r="AK770" s="114"/>
      <c r="AL770" s="114"/>
      <c r="AM770" s="114"/>
      <c r="AN770" s="114"/>
      <c r="AO770" s="114"/>
      <c r="AP770" s="114"/>
      <c r="AQ770" s="114"/>
      <c r="AR770" s="114"/>
      <c r="AS770" s="114"/>
      <c r="AT770" s="114"/>
      <c r="AU770" s="114"/>
      <c r="AV770" s="114"/>
      <c r="AW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c r="AJ771" s="114"/>
      <c r="AK771" s="114"/>
      <c r="AL771" s="114"/>
      <c r="AM771" s="114"/>
      <c r="AN771" s="114"/>
      <c r="AO771" s="114"/>
      <c r="AP771" s="114"/>
      <c r="AQ771" s="114"/>
      <c r="AR771" s="114"/>
      <c r="AS771" s="114"/>
      <c r="AT771" s="114"/>
      <c r="AU771" s="114"/>
      <c r="AV771" s="114"/>
      <c r="AW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c r="AJ772" s="114"/>
      <c r="AK772" s="114"/>
      <c r="AL772" s="114"/>
      <c r="AM772" s="114"/>
      <c r="AN772" s="114"/>
      <c r="AO772" s="114"/>
      <c r="AP772" s="114"/>
      <c r="AQ772" s="114"/>
      <c r="AR772" s="114"/>
      <c r="AS772" s="114"/>
      <c r="AT772" s="114"/>
      <c r="AU772" s="114"/>
      <c r="AV772" s="114"/>
      <c r="AW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c r="AJ773" s="114"/>
      <c r="AK773" s="114"/>
      <c r="AL773" s="114"/>
      <c r="AM773" s="114"/>
      <c r="AN773" s="114"/>
      <c r="AO773" s="114"/>
      <c r="AP773" s="114"/>
      <c r="AQ773" s="114"/>
      <c r="AR773" s="114"/>
      <c r="AS773" s="114"/>
      <c r="AT773" s="114"/>
      <c r="AU773" s="114"/>
      <c r="AV773" s="114"/>
      <c r="AW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c r="AJ774" s="114"/>
      <c r="AK774" s="114"/>
      <c r="AL774" s="114"/>
      <c r="AM774" s="114"/>
      <c r="AN774" s="114"/>
      <c r="AO774" s="114"/>
      <c r="AP774" s="114"/>
      <c r="AQ774" s="114"/>
      <c r="AR774" s="114"/>
      <c r="AS774" s="114"/>
      <c r="AT774" s="114"/>
      <c r="AU774" s="114"/>
      <c r="AV774" s="114"/>
      <c r="AW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c r="AJ775" s="114"/>
      <c r="AK775" s="114"/>
      <c r="AL775" s="114"/>
      <c r="AM775" s="114"/>
      <c r="AN775" s="114"/>
      <c r="AO775" s="114"/>
      <c r="AP775" s="114"/>
      <c r="AQ775" s="114"/>
      <c r="AR775" s="114"/>
      <c r="AS775" s="114"/>
      <c r="AT775" s="114"/>
      <c r="AU775" s="114"/>
      <c r="AV775" s="114"/>
      <c r="AW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c r="AJ776" s="114"/>
      <c r="AK776" s="114"/>
      <c r="AL776" s="114"/>
      <c r="AM776" s="114"/>
      <c r="AN776" s="114"/>
      <c r="AO776" s="114"/>
      <c r="AP776" s="114"/>
      <c r="AQ776" s="114"/>
      <c r="AR776" s="114"/>
      <c r="AS776" s="114"/>
      <c r="AT776" s="114"/>
      <c r="AU776" s="114"/>
      <c r="AV776" s="114"/>
      <c r="AW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c r="AJ777" s="114"/>
      <c r="AK777" s="114"/>
      <c r="AL777" s="114"/>
      <c r="AM777" s="114"/>
      <c r="AN777" s="114"/>
      <c r="AO777" s="114"/>
      <c r="AP777" s="114"/>
      <c r="AQ777" s="114"/>
      <c r="AR777" s="114"/>
      <c r="AS777" s="114"/>
      <c r="AT777" s="114"/>
      <c r="AU777" s="114"/>
      <c r="AV777" s="114"/>
      <c r="AW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c r="AJ778" s="114"/>
      <c r="AK778" s="114"/>
      <c r="AL778" s="114"/>
      <c r="AM778" s="114"/>
      <c r="AN778" s="114"/>
      <c r="AO778" s="114"/>
      <c r="AP778" s="114"/>
      <c r="AQ778" s="114"/>
      <c r="AR778" s="114"/>
      <c r="AS778" s="114"/>
      <c r="AT778" s="114"/>
      <c r="AU778" s="114"/>
      <c r="AV778" s="114"/>
      <c r="AW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c r="AJ779" s="114"/>
      <c r="AK779" s="114"/>
      <c r="AL779" s="114"/>
      <c r="AM779" s="114"/>
      <c r="AN779" s="114"/>
      <c r="AO779" s="114"/>
      <c r="AP779" s="114"/>
      <c r="AQ779" s="114"/>
      <c r="AR779" s="114"/>
      <c r="AS779" s="114"/>
      <c r="AT779" s="114"/>
      <c r="AU779" s="114"/>
      <c r="AV779" s="114"/>
      <c r="AW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c r="AJ780" s="114"/>
      <c r="AK780" s="114"/>
      <c r="AL780" s="114"/>
      <c r="AM780" s="114"/>
      <c r="AN780" s="114"/>
      <c r="AO780" s="114"/>
      <c r="AP780" s="114"/>
      <c r="AQ780" s="114"/>
      <c r="AR780" s="114"/>
      <c r="AS780" s="114"/>
      <c r="AT780" s="114"/>
      <c r="AU780" s="114"/>
      <c r="AV780" s="114"/>
      <c r="AW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c r="AJ781" s="114"/>
      <c r="AK781" s="114"/>
      <c r="AL781" s="114"/>
      <c r="AM781" s="114"/>
      <c r="AN781" s="114"/>
      <c r="AO781" s="114"/>
      <c r="AP781" s="114"/>
      <c r="AQ781" s="114"/>
      <c r="AR781" s="114"/>
      <c r="AS781" s="114"/>
      <c r="AT781" s="114"/>
      <c r="AU781" s="114"/>
      <c r="AV781" s="114"/>
      <c r="AW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c r="AJ782" s="114"/>
      <c r="AK782" s="114"/>
      <c r="AL782" s="114"/>
      <c r="AM782" s="114"/>
      <c r="AN782" s="114"/>
      <c r="AO782" s="114"/>
      <c r="AP782" s="114"/>
      <c r="AQ782" s="114"/>
      <c r="AR782" s="114"/>
      <c r="AS782" s="114"/>
      <c r="AT782" s="114"/>
      <c r="AU782" s="114"/>
      <c r="AV782" s="114"/>
      <c r="AW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c r="AJ783" s="114"/>
      <c r="AK783" s="114"/>
      <c r="AL783" s="114"/>
      <c r="AM783" s="114"/>
      <c r="AN783" s="114"/>
      <c r="AO783" s="114"/>
      <c r="AP783" s="114"/>
      <c r="AQ783" s="114"/>
      <c r="AR783" s="114"/>
      <c r="AS783" s="114"/>
      <c r="AT783" s="114"/>
      <c r="AU783" s="114"/>
      <c r="AV783" s="114"/>
      <c r="AW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c r="AJ784" s="114"/>
      <c r="AK784" s="114"/>
      <c r="AL784" s="114"/>
      <c r="AM784" s="114"/>
      <c r="AN784" s="114"/>
      <c r="AO784" s="114"/>
      <c r="AP784" s="114"/>
      <c r="AQ784" s="114"/>
      <c r="AR784" s="114"/>
      <c r="AS784" s="114"/>
      <c r="AT784" s="114"/>
      <c r="AU784" s="114"/>
      <c r="AV784" s="114"/>
      <c r="AW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c r="AJ785" s="114"/>
      <c r="AK785" s="114"/>
      <c r="AL785" s="114"/>
      <c r="AM785" s="114"/>
      <c r="AN785" s="114"/>
      <c r="AO785" s="114"/>
      <c r="AP785" s="114"/>
      <c r="AQ785" s="114"/>
      <c r="AR785" s="114"/>
      <c r="AS785" s="114"/>
      <c r="AT785" s="114"/>
      <c r="AU785" s="114"/>
      <c r="AV785" s="114"/>
      <c r="AW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c r="AJ786" s="114"/>
      <c r="AK786" s="114"/>
      <c r="AL786" s="114"/>
      <c r="AM786" s="114"/>
      <c r="AN786" s="114"/>
      <c r="AO786" s="114"/>
      <c r="AP786" s="114"/>
      <c r="AQ786" s="114"/>
      <c r="AR786" s="114"/>
      <c r="AS786" s="114"/>
      <c r="AT786" s="114"/>
      <c r="AU786" s="114"/>
      <c r="AV786" s="114"/>
      <c r="AW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c r="AJ787" s="114"/>
      <c r="AK787" s="114"/>
      <c r="AL787" s="114"/>
      <c r="AM787" s="114"/>
      <c r="AN787" s="114"/>
      <c r="AO787" s="114"/>
      <c r="AP787" s="114"/>
      <c r="AQ787" s="114"/>
      <c r="AR787" s="114"/>
      <c r="AS787" s="114"/>
      <c r="AT787" s="114"/>
      <c r="AU787" s="114"/>
      <c r="AV787" s="114"/>
      <c r="AW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c r="AJ788" s="114"/>
      <c r="AK788" s="114"/>
      <c r="AL788" s="114"/>
      <c r="AM788" s="114"/>
      <c r="AN788" s="114"/>
      <c r="AO788" s="114"/>
      <c r="AP788" s="114"/>
      <c r="AQ788" s="114"/>
      <c r="AR788" s="114"/>
      <c r="AS788" s="114"/>
      <c r="AT788" s="114"/>
      <c r="AU788" s="114"/>
      <c r="AV788" s="114"/>
      <c r="AW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c r="AJ789" s="114"/>
      <c r="AK789" s="114"/>
      <c r="AL789" s="114"/>
      <c r="AM789" s="114"/>
      <c r="AN789" s="114"/>
      <c r="AO789" s="114"/>
      <c r="AP789" s="114"/>
      <c r="AQ789" s="114"/>
      <c r="AR789" s="114"/>
      <c r="AS789" s="114"/>
      <c r="AT789" s="114"/>
      <c r="AU789" s="114"/>
      <c r="AV789" s="114"/>
      <c r="AW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c r="AJ790" s="114"/>
      <c r="AK790" s="114"/>
      <c r="AL790" s="114"/>
      <c r="AM790" s="114"/>
      <c r="AN790" s="114"/>
      <c r="AO790" s="114"/>
      <c r="AP790" s="114"/>
      <c r="AQ790" s="114"/>
      <c r="AR790" s="114"/>
      <c r="AS790" s="114"/>
      <c r="AT790" s="114"/>
      <c r="AU790" s="114"/>
      <c r="AV790" s="114"/>
      <c r="AW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c r="AJ791" s="114"/>
      <c r="AK791" s="114"/>
      <c r="AL791" s="114"/>
      <c r="AM791" s="114"/>
      <c r="AN791" s="114"/>
      <c r="AO791" s="114"/>
      <c r="AP791" s="114"/>
      <c r="AQ791" s="114"/>
      <c r="AR791" s="114"/>
      <c r="AS791" s="114"/>
      <c r="AT791" s="114"/>
      <c r="AU791" s="114"/>
      <c r="AV791" s="114"/>
      <c r="AW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c r="AJ792" s="114"/>
      <c r="AK792" s="114"/>
      <c r="AL792" s="114"/>
      <c r="AM792" s="114"/>
      <c r="AN792" s="114"/>
      <c r="AO792" s="114"/>
      <c r="AP792" s="114"/>
      <c r="AQ792" s="114"/>
      <c r="AR792" s="114"/>
      <c r="AS792" s="114"/>
      <c r="AT792" s="114"/>
      <c r="AU792" s="114"/>
      <c r="AV792" s="114"/>
      <c r="AW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c r="AJ793" s="114"/>
      <c r="AK793" s="114"/>
      <c r="AL793" s="114"/>
      <c r="AM793" s="114"/>
      <c r="AN793" s="114"/>
      <c r="AO793" s="114"/>
      <c r="AP793" s="114"/>
      <c r="AQ793" s="114"/>
      <c r="AR793" s="114"/>
      <c r="AS793" s="114"/>
      <c r="AT793" s="114"/>
      <c r="AU793" s="114"/>
      <c r="AV793" s="114"/>
      <c r="AW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c r="AJ794" s="114"/>
      <c r="AK794" s="114"/>
      <c r="AL794" s="114"/>
      <c r="AM794" s="114"/>
      <c r="AN794" s="114"/>
      <c r="AO794" s="114"/>
      <c r="AP794" s="114"/>
      <c r="AQ794" s="114"/>
      <c r="AR794" s="114"/>
      <c r="AS794" s="114"/>
      <c r="AT794" s="114"/>
      <c r="AU794" s="114"/>
      <c r="AV794" s="114"/>
      <c r="AW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c r="AJ795" s="114"/>
      <c r="AK795" s="114"/>
      <c r="AL795" s="114"/>
      <c r="AM795" s="114"/>
      <c r="AN795" s="114"/>
      <c r="AO795" s="114"/>
      <c r="AP795" s="114"/>
      <c r="AQ795" s="114"/>
      <c r="AR795" s="114"/>
      <c r="AS795" s="114"/>
      <c r="AT795" s="114"/>
      <c r="AU795" s="114"/>
      <c r="AV795" s="114"/>
      <c r="AW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c r="AJ796" s="114"/>
      <c r="AK796" s="114"/>
      <c r="AL796" s="114"/>
      <c r="AM796" s="114"/>
      <c r="AN796" s="114"/>
      <c r="AO796" s="114"/>
      <c r="AP796" s="114"/>
      <c r="AQ796" s="114"/>
      <c r="AR796" s="114"/>
      <c r="AS796" s="114"/>
      <c r="AT796" s="114"/>
      <c r="AU796" s="114"/>
      <c r="AV796" s="114"/>
      <c r="AW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c r="AJ797" s="114"/>
      <c r="AK797" s="114"/>
      <c r="AL797" s="114"/>
      <c r="AM797" s="114"/>
      <c r="AN797" s="114"/>
      <c r="AO797" s="114"/>
      <c r="AP797" s="114"/>
      <c r="AQ797" s="114"/>
      <c r="AR797" s="114"/>
      <c r="AS797" s="114"/>
      <c r="AT797" s="114"/>
      <c r="AU797" s="114"/>
      <c r="AV797" s="114"/>
      <c r="AW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c r="AJ798" s="114"/>
      <c r="AK798" s="114"/>
      <c r="AL798" s="114"/>
      <c r="AM798" s="114"/>
      <c r="AN798" s="114"/>
      <c r="AO798" s="114"/>
      <c r="AP798" s="114"/>
      <c r="AQ798" s="114"/>
      <c r="AR798" s="114"/>
      <c r="AS798" s="114"/>
      <c r="AT798" s="114"/>
      <c r="AU798" s="114"/>
      <c r="AV798" s="114"/>
      <c r="AW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c r="AJ799" s="114"/>
      <c r="AK799" s="114"/>
      <c r="AL799" s="114"/>
      <c r="AM799" s="114"/>
      <c r="AN799" s="114"/>
      <c r="AO799" s="114"/>
      <c r="AP799" s="114"/>
      <c r="AQ799" s="114"/>
      <c r="AR799" s="114"/>
      <c r="AS799" s="114"/>
      <c r="AT799" s="114"/>
      <c r="AU799" s="114"/>
      <c r="AV799" s="114"/>
      <c r="AW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c r="AJ800" s="114"/>
      <c r="AK800" s="114"/>
      <c r="AL800" s="114"/>
      <c r="AM800" s="114"/>
      <c r="AN800" s="114"/>
      <c r="AO800" s="114"/>
      <c r="AP800" s="114"/>
      <c r="AQ800" s="114"/>
      <c r="AR800" s="114"/>
      <c r="AS800" s="114"/>
      <c r="AT800" s="114"/>
      <c r="AU800" s="114"/>
      <c r="AV800" s="114"/>
      <c r="AW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c r="AJ801" s="114"/>
      <c r="AK801" s="114"/>
      <c r="AL801" s="114"/>
      <c r="AM801" s="114"/>
      <c r="AN801" s="114"/>
      <c r="AO801" s="114"/>
      <c r="AP801" s="114"/>
      <c r="AQ801" s="114"/>
      <c r="AR801" s="114"/>
      <c r="AS801" s="114"/>
      <c r="AT801" s="114"/>
      <c r="AU801" s="114"/>
      <c r="AV801" s="114"/>
      <c r="AW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c r="AJ802" s="114"/>
      <c r="AK802" s="114"/>
      <c r="AL802" s="114"/>
      <c r="AM802" s="114"/>
      <c r="AN802" s="114"/>
      <c r="AO802" s="114"/>
      <c r="AP802" s="114"/>
      <c r="AQ802" s="114"/>
      <c r="AR802" s="114"/>
      <c r="AS802" s="114"/>
      <c r="AT802" s="114"/>
      <c r="AU802" s="114"/>
      <c r="AV802" s="114"/>
      <c r="AW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c r="AJ803" s="114"/>
      <c r="AK803" s="114"/>
      <c r="AL803" s="114"/>
      <c r="AM803" s="114"/>
      <c r="AN803" s="114"/>
      <c r="AO803" s="114"/>
      <c r="AP803" s="114"/>
      <c r="AQ803" s="114"/>
      <c r="AR803" s="114"/>
      <c r="AS803" s="114"/>
      <c r="AT803" s="114"/>
      <c r="AU803" s="114"/>
      <c r="AV803" s="114"/>
      <c r="AW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c r="AJ804" s="114"/>
      <c r="AK804" s="114"/>
      <c r="AL804" s="114"/>
      <c r="AM804" s="114"/>
      <c r="AN804" s="114"/>
      <c r="AO804" s="114"/>
      <c r="AP804" s="114"/>
      <c r="AQ804" s="114"/>
      <c r="AR804" s="114"/>
      <c r="AS804" s="114"/>
      <c r="AT804" s="114"/>
      <c r="AU804" s="114"/>
      <c r="AV804" s="114"/>
      <c r="AW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c r="AJ805" s="114"/>
      <c r="AK805" s="114"/>
      <c r="AL805" s="114"/>
      <c r="AM805" s="114"/>
      <c r="AN805" s="114"/>
      <c r="AO805" s="114"/>
      <c r="AP805" s="114"/>
      <c r="AQ805" s="114"/>
      <c r="AR805" s="114"/>
      <c r="AS805" s="114"/>
      <c r="AT805" s="114"/>
      <c r="AU805" s="114"/>
      <c r="AV805" s="114"/>
      <c r="AW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c r="AJ806" s="114"/>
      <c r="AK806" s="114"/>
      <c r="AL806" s="114"/>
      <c r="AM806" s="114"/>
      <c r="AN806" s="114"/>
      <c r="AO806" s="114"/>
      <c r="AP806" s="114"/>
      <c r="AQ806" s="114"/>
      <c r="AR806" s="114"/>
      <c r="AS806" s="114"/>
      <c r="AT806" s="114"/>
      <c r="AU806" s="114"/>
      <c r="AV806" s="114"/>
      <c r="AW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c r="AJ807" s="114"/>
      <c r="AK807" s="114"/>
      <c r="AL807" s="114"/>
      <c r="AM807" s="114"/>
      <c r="AN807" s="114"/>
      <c r="AO807" s="114"/>
      <c r="AP807" s="114"/>
      <c r="AQ807" s="114"/>
      <c r="AR807" s="114"/>
      <c r="AS807" s="114"/>
      <c r="AT807" s="114"/>
      <c r="AU807" s="114"/>
      <c r="AV807" s="114"/>
      <c r="AW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c r="AJ808" s="114"/>
      <c r="AK808" s="114"/>
      <c r="AL808" s="114"/>
      <c r="AM808" s="114"/>
      <c r="AN808" s="114"/>
      <c r="AO808" s="114"/>
      <c r="AP808" s="114"/>
      <c r="AQ808" s="114"/>
      <c r="AR808" s="114"/>
      <c r="AS808" s="114"/>
      <c r="AT808" s="114"/>
      <c r="AU808" s="114"/>
      <c r="AV808" s="114"/>
      <c r="AW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c r="AJ809" s="114"/>
      <c r="AK809" s="114"/>
      <c r="AL809" s="114"/>
      <c r="AM809" s="114"/>
      <c r="AN809" s="114"/>
      <c r="AO809" s="114"/>
      <c r="AP809" s="114"/>
      <c r="AQ809" s="114"/>
      <c r="AR809" s="114"/>
      <c r="AS809" s="114"/>
      <c r="AT809" s="114"/>
      <c r="AU809" s="114"/>
      <c r="AV809" s="114"/>
      <c r="AW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c r="AJ810" s="114"/>
      <c r="AK810" s="114"/>
      <c r="AL810" s="114"/>
      <c r="AM810" s="114"/>
      <c r="AN810" s="114"/>
      <c r="AO810" s="114"/>
      <c r="AP810" s="114"/>
      <c r="AQ810" s="114"/>
      <c r="AR810" s="114"/>
      <c r="AS810" s="114"/>
      <c r="AT810" s="114"/>
      <c r="AU810" s="114"/>
      <c r="AV810" s="114"/>
      <c r="AW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c r="AJ811" s="114"/>
      <c r="AK811" s="114"/>
      <c r="AL811" s="114"/>
      <c r="AM811" s="114"/>
      <c r="AN811" s="114"/>
      <c r="AO811" s="114"/>
      <c r="AP811" s="114"/>
      <c r="AQ811" s="114"/>
      <c r="AR811" s="114"/>
      <c r="AS811" s="114"/>
      <c r="AT811" s="114"/>
      <c r="AU811" s="114"/>
      <c r="AV811" s="114"/>
      <c r="AW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c r="AJ812" s="114"/>
      <c r="AK812" s="114"/>
      <c r="AL812" s="114"/>
      <c r="AM812" s="114"/>
      <c r="AN812" s="114"/>
      <c r="AO812" s="114"/>
      <c r="AP812" s="114"/>
      <c r="AQ812" s="114"/>
      <c r="AR812" s="114"/>
      <c r="AS812" s="114"/>
      <c r="AT812" s="114"/>
      <c r="AU812" s="114"/>
      <c r="AV812" s="114"/>
      <c r="AW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c r="AJ813" s="114"/>
      <c r="AK813" s="114"/>
      <c r="AL813" s="114"/>
      <c r="AM813" s="114"/>
      <c r="AN813" s="114"/>
      <c r="AO813" s="114"/>
      <c r="AP813" s="114"/>
      <c r="AQ813" s="114"/>
      <c r="AR813" s="114"/>
      <c r="AS813" s="114"/>
      <c r="AT813" s="114"/>
      <c r="AU813" s="114"/>
      <c r="AV813" s="114"/>
      <c r="AW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c r="AJ814" s="114"/>
      <c r="AK814" s="114"/>
      <c r="AL814" s="114"/>
      <c r="AM814" s="114"/>
      <c r="AN814" s="114"/>
      <c r="AO814" s="114"/>
      <c r="AP814" s="114"/>
      <c r="AQ814" s="114"/>
      <c r="AR814" s="114"/>
      <c r="AS814" s="114"/>
      <c r="AT814" s="114"/>
      <c r="AU814" s="114"/>
      <c r="AV814" s="114"/>
      <c r="AW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c r="AJ815" s="114"/>
      <c r="AK815" s="114"/>
      <c r="AL815" s="114"/>
      <c r="AM815" s="114"/>
      <c r="AN815" s="114"/>
      <c r="AO815" s="114"/>
      <c r="AP815" s="114"/>
      <c r="AQ815" s="114"/>
      <c r="AR815" s="114"/>
      <c r="AS815" s="114"/>
      <c r="AT815" s="114"/>
      <c r="AU815" s="114"/>
      <c r="AV815" s="114"/>
      <c r="AW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c r="AJ816" s="114"/>
      <c r="AK816" s="114"/>
      <c r="AL816" s="114"/>
      <c r="AM816" s="114"/>
      <c r="AN816" s="114"/>
      <c r="AO816" s="114"/>
      <c r="AP816" s="114"/>
      <c r="AQ816" s="114"/>
      <c r="AR816" s="114"/>
      <c r="AS816" s="114"/>
      <c r="AT816" s="114"/>
      <c r="AU816" s="114"/>
      <c r="AV816" s="114"/>
      <c r="AW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c r="AJ817" s="114"/>
      <c r="AK817" s="114"/>
      <c r="AL817" s="114"/>
      <c r="AM817" s="114"/>
      <c r="AN817" s="114"/>
      <c r="AO817" s="114"/>
      <c r="AP817" s="114"/>
      <c r="AQ817" s="114"/>
      <c r="AR817" s="114"/>
      <c r="AS817" s="114"/>
      <c r="AT817" s="114"/>
      <c r="AU817" s="114"/>
      <c r="AV817" s="114"/>
      <c r="AW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c r="AJ818" s="114"/>
      <c r="AK818" s="114"/>
      <c r="AL818" s="114"/>
      <c r="AM818" s="114"/>
      <c r="AN818" s="114"/>
      <c r="AO818" s="114"/>
      <c r="AP818" s="114"/>
      <c r="AQ818" s="114"/>
      <c r="AR818" s="114"/>
      <c r="AS818" s="114"/>
      <c r="AT818" s="114"/>
      <c r="AU818" s="114"/>
      <c r="AV818" s="114"/>
      <c r="AW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c r="AJ819" s="114"/>
      <c r="AK819" s="114"/>
      <c r="AL819" s="114"/>
      <c r="AM819" s="114"/>
      <c r="AN819" s="114"/>
      <c r="AO819" s="114"/>
      <c r="AP819" s="114"/>
      <c r="AQ819" s="114"/>
      <c r="AR819" s="114"/>
      <c r="AS819" s="114"/>
      <c r="AT819" s="114"/>
      <c r="AU819" s="114"/>
      <c r="AV819" s="114"/>
      <c r="AW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c r="AJ820" s="114"/>
      <c r="AK820" s="114"/>
      <c r="AL820" s="114"/>
      <c r="AM820" s="114"/>
      <c r="AN820" s="114"/>
      <c r="AO820" s="114"/>
      <c r="AP820" s="114"/>
      <c r="AQ820" s="114"/>
      <c r="AR820" s="114"/>
      <c r="AS820" s="114"/>
      <c r="AT820" s="114"/>
      <c r="AU820" s="114"/>
      <c r="AV820" s="114"/>
      <c r="AW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c r="AJ821" s="114"/>
      <c r="AK821" s="114"/>
      <c r="AL821" s="114"/>
      <c r="AM821" s="114"/>
      <c r="AN821" s="114"/>
      <c r="AO821" s="114"/>
      <c r="AP821" s="114"/>
      <c r="AQ821" s="114"/>
      <c r="AR821" s="114"/>
      <c r="AS821" s="114"/>
      <c r="AT821" s="114"/>
      <c r="AU821" s="114"/>
      <c r="AV821" s="114"/>
      <c r="AW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c r="AJ822" s="114"/>
      <c r="AK822" s="114"/>
      <c r="AL822" s="114"/>
      <c r="AM822" s="114"/>
      <c r="AN822" s="114"/>
      <c r="AO822" s="114"/>
      <c r="AP822" s="114"/>
      <c r="AQ822" s="114"/>
      <c r="AR822" s="114"/>
      <c r="AS822" s="114"/>
      <c r="AT822" s="114"/>
      <c r="AU822" s="114"/>
      <c r="AV822" s="114"/>
      <c r="AW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c r="AJ823" s="114"/>
      <c r="AK823" s="114"/>
      <c r="AL823" s="114"/>
      <c r="AM823" s="114"/>
      <c r="AN823" s="114"/>
      <c r="AO823" s="114"/>
      <c r="AP823" s="114"/>
      <c r="AQ823" s="114"/>
      <c r="AR823" s="114"/>
      <c r="AS823" s="114"/>
      <c r="AT823" s="114"/>
      <c r="AU823" s="114"/>
      <c r="AV823" s="114"/>
      <c r="AW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c r="AJ824" s="114"/>
      <c r="AK824" s="114"/>
      <c r="AL824" s="114"/>
      <c r="AM824" s="114"/>
      <c r="AN824" s="114"/>
      <c r="AO824" s="114"/>
      <c r="AP824" s="114"/>
      <c r="AQ824" s="114"/>
      <c r="AR824" s="114"/>
      <c r="AS824" s="114"/>
      <c r="AT824" s="114"/>
      <c r="AU824" s="114"/>
      <c r="AV824" s="114"/>
      <c r="AW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c r="AJ825" s="114"/>
      <c r="AK825" s="114"/>
      <c r="AL825" s="114"/>
      <c r="AM825" s="114"/>
      <c r="AN825" s="114"/>
      <c r="AO825" s="114"/>
      <c r="AP825" s="114"/>
      <c r="AQ825" s="114"/>
      <c r="AR825" s="114"/>
      <c r="AS825" s="114"/>
      <c r="AT825" s="114"/>
      <c r="AU825" s="114"/>
      <c r="AV825" s="114"/>
      <c r="AW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c r="AJ826" s="114"/>
      <c r="AK826" s="114"/>
      <c r="AL826" s="114"/>
      <c r="AM826" s="114"/>
      <c r="AN826" s="114"/>
      <c r="AO826" s="114"/>
      <c r="AP826" s="114"/>
      <c r="AQ826" s="114"/>
      <c r="AR826" s="114"/>
      <c r="AS826" s="114"/>
      <c r="AT826" s="114"/>
      <c r="AU826" s="114"/>
      <c r="AV826" s="114"/>
      <c r="AW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c r="AJ827" s="114"/>
      <c r="AK827" s="114"/>
      <c r="AL827" s="114"/>
      <c r="AM827" s="114"/>
      <c r="AN827" s="114"/>
      <c r="AO827" s="114"/>
      <c r="AP827" s="114"/>
      <c r="AQ827" s="114"/>
      <c r="AR827" s="114"/>
      <c r="AS827" s="114"/>
      <c r="AT827" s="114"/>
      <c r="AU827" s="114"/>
      <c r="AV827" s="114"/>
      <c r="AW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c r="AJ828" s="114"/>
      <c r="AK828" s="114"/>
      <c r="AL828" s="114"/>
      <c r="AM828" s="114"/>
      <c r="AN828" s="114"/>
      <c r="AO828" s="114"/>
      <c r="AP828" s="114"/>
      <c r="AQ828" s="114"/>
      <c r="AR828" s="114"/>
      <c r="AS828" s="114"/>
      <c r="AT828" s="114"/>
      <c r="AU828" s="114"/>
      <c r="AV828" s="114"/>
      <c r="AW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c r="AJ829" s="114"/>
      <c r="AK829" s="114"/>
      <c r="AL829" s="114"/>
      <c r="AM829" s="114"/>
      <c r="AN829" s="114"/>
      <c r="AO829" s="114"/>
      <c r="AP829" s="114"/>
      <c r="AQ829" s="114"/>
      <c r="AR829" s="114"/>
      <c r="AS829" s="114"/>
      <c r="AT829" s="114"/>
      <c r="AU829" s="114"/>
      <c r="AV829" s="114"/>
      <c r="AW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c r="AJ830" s="114"/>
      <c r="AK830" s="114"/>
      <c r="AL830" s="114"/>
      <c r="AM830" s="114"/>
      <c r="AN830" s="114"/>
      <c r="AO830" s="114"/>
      <c r="AP830" s="114"/>
      <c r="AQ830" s="114"/>
      <c r="AR830" s="114"/>
      <c r="AS830" s="114"/>
      <c r="AT830" s="114"/>
      <c r="AU830" s="114"/>
      <c r="AV830" s="114"/>
      <c r="AW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c r="AJ831" s="114"/>
      <c r="AK831" s="114"/>
      <c r="AL831" s="114"/>
      <c r="AM831" s="114"/>
      <c r="AN831" s="114"/>
      <c r="AO831" s="114"/>
      <c r="AP831" s="114"/>
      <c r="AQ831" s="114"/>
      <c r="AR831" s="114"/>
      <c r="AS831" s="114"/>
      <c r="AT831" s="114"/>
      <c r="AU831" s="114"/>
      <c r="AV831" s="114"/>
      <c r="AW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c r="AJ832" s="114"/>
      <c r="AK832" s="114"/>
      <c r="AL832" s="114"/>
      <c r="AM832" s="114"/>
      <c r="AN832" s="114"/>
      <c r="AO832" s="114"/>
      <c r="AP832" s="114"/>
      <c r="AQ832" s="114"/>
      <c r="AR832" s="114"/>
      <c r="AS832" s="114"/>
      <c r="AT832" s="114"/>
      <c r="AU832" s="114"/>
      <c r="AV832" s="114"/>
      <c r="AW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c r="AJ833" s="114"/>
      <c r="AK833" s="114"/>
      <c r="AL833" s="114"/>
      <c r="AM833" s="114"/>
      <c r="AN833" s="114"/>
      <c r="AO833" s="114"/>
      <c r="AP833" s="114"/>
      <c r="AQ833" s="114"/>
      <c r="AR833" s="114"/>
      <c r="AS833" s="114"/>
      <c r="AT833" s="114"/>
      <c r="AU833" s="114"/>
      <c r="AV833" s="114"/>
      <c r="AW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c r="AJ834" s="114"/>
      <c r="AK834" s="114"/>
      <c r="AL834" s="114"/>
      <c r="AM834" s="114"/>
      <c r="AN834" s="114"/>
      <c r="AO834" s="114"/>
      <c r="AP834" s="114"/>
      <c r="AQ834" s="114"/>
      <c r="AR834" s="114"/>
      <c r="AS834" s="114"/>
      <c r="AT834" s="114"/>
      <c r="AU834" s="114"/>
      <c r="AV834" s="114"/>
      <c r="AW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c r="AJ835" s="114"/>
      <c r="AK835" s="114"/>
      <c r="AL835" s="114"/>
      <c r="AM835" s="114"/>
      <c r="AN835" s="114"/>
      <c r="AO835" s="114"/>
      <c r="AP835" s="114"/>
      <c r="AQ835" s="114"/>
      <c r="AR835" s="114"/>
      <c r="AS835" s="114"/>
      <c r="AT835" s="114"/>
      <c r="AU835" s="114"/>
      <c r="AV835" s="114"/>
      <c r="AW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c r="AJ836" s="114"/>
      <c r="AK836" s="114"/>
      <c r="AL836" s="114"/>
      <c r="AM836" s="114"/>
      <c r="AN836" s="114"/>
      <c r="AO836" s="114"/>
      <c r="AP836" s="114"/>
      <c r="AQ836" s="114"/>
      <c r="AR836" s="114"/>
      <c r="AS836" s="114"/>
      <c r="AT836" s="114"/>
      <c r="AU836" s="114"/>
      <c r="AV836" s="114"/>
      <c r="AW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c r="AJ837" s="114"/>
      <c r="AK837" s="114"/>
      <c r="AL837" s="114"/>
      <c r="AM837" s="114"/>
      <c r="AN837" s="114"/>
      <c r="AO837" s="114"/>
      <c r="AP837" s="114"/>
      <c r="AQ837" s="114"/>
      <c r="AR837" s="114"/>
      <c r="AS837" s="114"/>
      <c r="AT837" s="114"/>
      <c r="AU837" s="114"/>
      <c r="AV837" s="114"/>
      <c r="AW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c r="AJ838" s="114"/>
      <c r="AK838" s="114"/>
      <c r="AL838" s="114"/>
      <c r="AM838" s="114"/>
      <c r="AN838" s="114"/>
      <c r="AO838" s="114"/>
      <c r="AP838" s="114"/>
      <c r="AQ838" s="114"/>
      <c r="AR838" s="114"/>
      <c r="AS838" s="114"/>
      <c r="AT838" s="114"/>
      <c r="AU838" s="114"/>
      <c r="AV838" s="114"/>
      <c r="AW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c r="AJ839" s="114"/>
      <c r="AK839" s="114"/>
      <c r="AL839" s="114"/>
      <c r="AM839" s="114"/>
      <c r="AN839" s="114"/>
      <c r="AO839" s="114"/>
      <c r="AP839" s="114"/>
      <c r="AQ839" s="114"/>
      <c r="AR839" s="114"/>
      <c r="AS839" s="114"/>
      <c r="AT839" s="114"/>
      <c r="AU839" s="114"/>
      <c r="AV839" s="114"/>
      <c r="AW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c r="AJ840" s="114"/>
      <c r="AK840" s="114"/>
      <c r="AL840" s="114"/>
      <c r="AM840" s="114"/>
      <c r="AN840" s="114"/>
      <c r="AO840" s="114"/>
      <c r="AP840" s="114"/>
      <c r="AQ840" s="114"/>
      <c r="AR840" s="114"/>
      <c r="AS840" s="114"/>
      <c r="AT840" s="114"/>
      <c r="AU840" s="114"/>
      <c r="AV840" s="114"/>
      <c r="AW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c r="AJ841" s="114"/>
      <c r="AK841" s="114"/>
      <c r="AL841" s="114"/>
      <c r="AM841" s="114"/>
      <c r="AN841" s="114"/>
      <c r="AO841" s="114"/>
      <c r="AP841" s="114"/>
      <c r="AQ841" s="114"/>
      <c r="AR841" s="114"/>
      <c r="AS841" s="114"/>
      <c r="AT841" s="114"/>
      <c r="AU841" s="114"/>
      <c r="AV841" s="114"/>
      <c r="AW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c r="AJ842" s="114"/>
      <c r="AK842" s="114"/>
      <c r="AL842" s="114"/>
      <c r="AM842" s="114"/>
      <c r="AN842" s="114"/>
      <c r="AO842" s="114"/>
      <c r="AP842" s="114"/>
      <c r="AQ842" s="114"/>
      <c r="AR842" s="114"/>
      <c r="AS842" s="114"/>
      <c r="AT842" s="114"/>
      <c r="AU842" s="114"/>
      <c r="AV842" s="114"/>
      <c r="AW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c r="AJ843" s="114"/>
      <c r="AK843" s="114"/>
      <c r="AL843" s="114"/>
      <c r="AM843" s="114"/>
      <c r="AN843" s="114"/>
      <c r="AO843" s="114"/>
      <c r="AP843" s="114"/>
      <c r="AQ843" s="114"/>
      <c r="AR843" s="114"/>
      <c r="AS843" s="114"/>
      <c r="AT843" s="114"/>
      <c r="AU843" s="114"/>
      <c r="AV843" s="114"/>
      <c r="AW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c r="AJ844" s="114"/>
      <c r="AK844" s="114"/>
      <c r="AL844" s="114"/>
      <c r="AM844" s="114"/>
      <c r="AN844" s="114"/>
      <c r="AO844" s="114"/>
      <c r="AP844" s="114"/>
      <c r="AQ844" s="114"/>
      <c r="AR844" s="114"/>
      <c r="AS844" s="114"/>
      <c r="AT844" s="114"/>
      <c r="AU844" s="114"/>
      <c r="AV844" s="114"/>
      <c r="AW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c r="AJ845" s="114"/>
      <c r="AK845" s="114"/>
      <c r="AL845" s="114"/>
      <c r="AM845" s="114"/>
      <c r="AN845" s="114"/>
      <c r="AO845" s="114"/>
      <c r="AP845" s="114"/>
      <c r="AQ845" s="114"/>
      <c r="AR845" s="114"/>
      <c r="AS845" s="114"/>
      <c r="AT845" s="114"/>
      <c r="AU845" s="114"/>
      <c r="AV845" s="114"/>
      <c r="AW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c r="AJ846" s="114"/>
      <c r="AK846" s="114"/>
      <c r="AL846" s="114"/>
      <c r="AM846" s="114"/>
      <c r="AN846" s="114"/>
      <c r="AO846" s="114"/>
      <c r="AP846" s="114"/>
      <c r="AQ846" s="114"/>
      <c r="AR846" s="114"/>
      <c r="AS846" s="114"/>
      <c r="AT846" s="114"/>
      <c r="AU846" s="114"/>
      <c r="AV846" s="114"/>
      <c r="AW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c r="AJ847" s="114"/>
      <c r="AK847" s="114"/>
      <c r="AL847" s="114"/>
      <c r="AM847" s="114"/>
      <c r="AN847" s="114"/>
      <c r="AO847" s="114"/>
      <c r="AP847" s="114"/>
      <c r="AQ847" s="114"/>
      <c r="AR847" s="114"/>
      <c r="AS847" s="114"/>
      <c r="AT847" s="114"/>
      <c r="AU847" s="114"/>
      <c r="AV847" s="114"/>
      <c r="AW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c r="AJ848" s="114"/>
      <c r="AK848" s="114"/>
      <c r="AL848" s="114"/>
      <c r="AM848" s="114"/>
      <c r="AN848" s="114"/>
      <c r="AO848" s="114"/>
      <c r="AP848" s="114"/>
      <c r="AQ848" s="114"/>
      <c r="AR848" s="114"/>
      <c r="AS848" s="114"/>
      <c r="AT848" s="114"/>
      <c r="AU848" s="114"/>
      <c r="AV848" s="114"/>
      <c r="AW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c r="AJ849" s="114"/>
      <c r="AK849" s="114"/>
      <c r="AL849" s="114"/>
      <c r="AM849" s="114"/>
      <c r="AN849" s="114"/>
      <c r="AO849" s="114"/>
      <c r="AP849" s="114"/>
      <c r="AQ849" s="114"/>
      <c r="AR849" s="114"/>
      <c r="AS849" s="114"/>
      <c r="AT849" s="114"/>
      <c r="AU849" s="114"/>
      <c r="AV849" s="114"/>
      <c r="AW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c r="AJ850" s="114"/>
      <c r="AK850" s="114"/>
      <c r="AL850" s="114"/>
      <c r="AM850" s="114"/>
      <c r="AN850" s="114"/>
      <c r="AO850" s="114"/>
      <c r="AP850" s="114"/>
      <c r="AQ850" s="114"/>
      <c r="AR850" s="114"/>
      <c r="AS850" s="114"/>
      <c r="AT850" s="114"/>
      <c r="AU850" s="114"/>
      <c r="AV850" s="114"/>
      <c r="AW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c r="AJ851" s="114"/>
      <c r="AK851" s="114"/>
      <c r="AL851" s="114"/>
      <c r="AM851" s="114"/>
      <c r="AN851" s="114"/>
      <c r="AO851" s="114"/>
      <c r="AP851" s="114"/>
      <c r="AQ851" s="114"/>
      <c r="AR851" s="114"/>
      <c r="AS851" s="114"/>
      <c r="AT851" s="114"/>
      <c r="AU851" s="114"/>
      <c r="AV851" s="114"/>
      <c r="AW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c r="AJ852" s="114"/>
      <c r="AK852" s="114"/>
      <c r="AL852" s="114"/>
      <c r="AM852" s="114"/>
      <c r="AN852" s="114"/>
      <c r="AO852" s="114"/>
      <c r="AP852" s="114"/>
      <c r="AQ852" s="114"/>
      <c r="AR852" s="114"/>
      <c r="AS852" s="114"/>
      <c r="AT852" s="114"/>
      <c r="AU852" s="114"/>
      <c r="AV852" s="114"/>
      <c r="AW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c r="AJ853" s="114"/>
      <c r="AK853" s="114"/>
      <c r="AL853" s="114"/>
      <c r="AM853" s="114"/>
      <c r="AN853" s="114"/>
      <c r="AO853" s="114"/>
      <c r="AP853" s="114"/>
      <c r="AQ853" s="114"/>
      <c r="AR853" s="114"/>
      <c r="AS853" s="114"/>
      <c r="AT853" s="114"/>
      <c r="AU853" s="114"/>
      <c r="AV853" s="114"/>
      <c r="AW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c r="AJ854" s="114"/>
      <c r="AK854" s="114"/>
      <c r="AL854" s="114"/>
      <c r="AM854" s="114"/>
      <c r="AN854" s="114"/>
      <c r="AO854" s="114"/>
      <c r="AP854" s="114"/>
      <c r="AQ854" s="114"/>
      <c r="AR854" s="114"/>
      <c r="AS854" s="114"/>
      <c r="AT854" s="114"/>
      <c r="AU854" s="114"/>
      <c r="AV854" s="114"/>
      <c r="AW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c r="AJ855" s="114"/>
      <c r="AK855" s="114"/>
      <c r="AL855" s="114"/>
      <c r="AM855" s="114"/>
      <c r="AN855" s="114"/>
      <c r="AO855" s="114"/>
      <c r="AP855" s="114"/>
      <c r="AQ855" s="114"/>
      <c r="AR855" s="114"/>
      <c r="AS855" s="114"/>
      <c r="AT855" s="114"/>
      <c r="AU855" s="114"/>
      <c r="AV855" s="114"/>
      <c r="AW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c r="AJ856" s="114"/>
      <c r="AK856" s="114"/>
      <c r="AL856" s="114"/>
      <c r="AM856" s="114"/>
      <c r="AN856" s="114"/>
      <c r="AO856" s="114"/>
      <c r="AP856" s="114"/>
      <c r="AQ856" s="114"/>
      <c r="AR856" s="114"/>
      <c r="AS856" s="114"/>
      <c r="AT856" s="114"/>
      <c r="AU856" s="114"/>
      <c r="AV856" s="114"/>
      <c r="AW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c r="AJ857" s="114"/>
      <c r="AK857" s="114"/>
      <c r="AL857" s="114"/>
      <c r="AM857" s="114"/>
      <c r="AN857" s="114"/>
      <c r="AO857" s="114"/>
      <c r="AP857" s="114"/>
      <c r="AQ857" s="114"/>
      <c r="AR857" s="114"/>
      <c r="AS857" s="114"/>
      <c r="AT857" s="114"/>
      <c r="AU857" s="114"/>
      <c r="AV857" s="114"/>
      <c r="AW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c r="AJ858" s="114"/>
      <c r="AK858" s="114"/>
      <c r="AL858" s="114"/>
      <c r="AM858" s="114"/>
      <c r="AN858" s="114"/>
      <c r="AO858" s="114"/>
      <c r="AP858" s="114"/>
      <c r="AQ858" s="114"/>
      <c r="AR858" s="114"/>
      <c r="AS858" s="114"/>
      <c r="AT858" s="114"/>
      <c r="AU858" s="114"/>
      <c r="AV858" s="114"/>
      <c r="AW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c r="AJ859" s="114"/>
      <c r="AK859" s="114"/>
      <c r="AL859" s="114"/>
      <c r="AM859" s="114"/>
      <c r="AN859" s="114"/>
      <c r="AO859" s="114"/>
      <c r="AP859" s="114"/>
      <c r="AQ859" s="114"/>
      <c r="AR859" s="114"/>
      <c r="AS859" s="114"/>
      <c r="AT859" s="114"/>
      <c r="AU859" s="114"/>
      <c r="AV859" s="114"/>
      <c r="AW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c r="AJ860" s="114"/>
      <c r="AK860" s="114"/>
      <c r="AL860" s="114"/>
      <c r="AM860" s="114"/>
      <c r="AN860" s="114"/>
      <c r="AO860" s="114"/>
      <c r="AP860" s="114"/>
      <c r="AQ860" s="114"/>
      <c r="AR860" s="114"/>
      <c r="AS860" s="114"/>
      <c r="AT860" s="114"/>
      <c r="AU860" s="114"/>
      <c r="AV860" s="114"/>
      <c r="AW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c r="AJ861" s="114"/>
      <c r="AK861" s="114"/>
      <c r="AL861" s="114"/>
      <c r="AM861" s="114"/>
      <c r="AN861" s="114"/>
      <c r="AO861" s="114"/>
      <c r="AP861" s="114"/>
      <c r="AQ861" s="114"/>
      <c r="AR861" s="114"/>
      <c r="AS861" s="114"/>
      <c r="AT861" s="114"/>
      <c r="AU861" s="114"/>
      <c r="AV861" s="114"/>
      <c r="AW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c r="AJ862" s="114"/>
      <c r="AK862" s="114"/>
      <c r="AL862" s="114"/>
      <c r="AM862" s="114"/>
      <c r="AN862" s="114"/>
      <c r="AO862" s="114"/>
      <c r="AP862" s="114"/>
      <c r="AQ862" s="114"/>
      <c r="AR862" s="114"/>
      <c r="AS862" s="114"/>
      <c r="AT862" s="114"/>
      <c r="AU862" s="114"/>
      <c r="AV862" s="114"/>
      <c r="AW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c r="AJ863" s="114"/>
      <c r="AK863" s="114"/>
      <c r="AL863" s="114"/>
      <c r="AM863" s="114"/>
      <c r="AN863" s="114"/>
      <c r="AO863" s="114"/>
      <c r="AP863" s="114"/>
      <c r="AQ863" s="114"/>
      <c r="AR863" s="114"/>
      <c r="AS863" s="114"/>
      <c r="AT863" s="114"/>
      <c r="AU863" s="114"/>
      <c r="AV863" s="114"/>
      <c r="AW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c r="AJ864" s="114"/>
      <c r="AK864" s="114"/>
      <c r="AL864" s="114"/>
      <c r="AM864" s="114"/>
      <c r="AN864" s="114"/>
      <c r="AO864" s="114"/>
      <c r="AP864" s="114"/>
      <c r="AQ864" s="114"/>
      <c r="AR864" s="114"/>
      <c r="AS864" s="114"/>
      <c r="AT864" s="114"/>
      <c r="AU864" s="114"/>
      <c r="AV864" s="114"/>
      <c r="AW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c r="AJ865" s="114"/>
      <c r="AK865" s="114"/>
      <c r="AL865" s="114"/>
      <c r="AM865" s="114"/>
      <c r="AN865" s="114"/>
      <c r="AO865" s="114"/>
      <c r="AP865" s="114"/>
      <c r="AQ865" s="114"/>
      <c r="AR865" s="114"/>
      <c r="AS865" s="114"/>
      <c r="AT865" s="114"/>
      <c r="AU865" s="114"/>
      <c r="AV865" s="114"/>
      <c r="AW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c r="AJ866" s="114"/>
      <c r="AK866" s="114"/>
      <c r="AL866" s="114"/>
      <c r="AM866" s="114"/>
      <c r="AN866" s="114"/>
      <c r="AO866" s="114"/>
      <c r="AP866" s="114"/>
      <c r="AQ866" s="114"/>
      <c r="AR866" s="114"/>
      <c r="AS866" s="114"/>
      <c r="AT866" s="114"/>
      <c r="AU866" s="114"/>
      <c r="AV866" s="114"/>
      <c r="AW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c r="AJ867" s="114"/>
      <c r="AK867" s="114"/>
      <c r="AL867" s="114"/>
      <c r="AM867" s="114"/>
      <c r="AN867" s="114"/>
      <c r="AO867" s="114"/>
      <c r="AP867" s="114"/>
      <c r="AQ867" s="114"/>
      <c r="AR867" s="114"/>
      <c r="AS867" s="114"/>
      <c r="AT867" s="114"/>
      <c r="AU867" s="114"/>
      <c r="AV867" s="114"/>
      <c r="AW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c r="AJ868" s="114"/>
      <c r="AK868" s="114"/>
      <c r="AL868" s="114"/>
      <c r="AM868" s="114"/>
      <c r="AN868" s="114"/>
      <c r="AO868" s="114"/>
      <c r="AP868" s="114"/>
      <c r="AQ868" s="114"/>
      <c r="AR868" s="114"/>
      <c r="AS868" s="114"/>
      <c r="AT868" s="114"/>
      <c r="AU868" s="114"/>
      <c r="AV868" s="114"/>
      <c r="AW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c r="AJ869" s="114"/>
      <c r="AK869" s="114"/>
      <c r="AL869" s="114"/>
      <c r="AM869" s="114"/>
      <c r="AN869" s="114"/>
      <c r="AO869" s="114"/>
      <c r="AP869" s="114"/>
      <c r="AQ869" s="114"/>
      <c r="AR869" s="114"/>
      <c r="AS869" s="114"/>
      <c r="AT869" s="114"/>
      <c r="AU869" s="114"/>
      <c r="AV869" s="114"/>
      <c r="AW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c r="AJ870" s="114"/>
      <c r="AK870" s="114"/>
      <c r="AL870" s="114"/>
      <c r="AM870" s="114"/>
      <c r="AN870" s="114"/>
      <c r="AO870" s="114"/>
      <c r="AP870" s="114"/>
      <c r="AQ870" s="114"/>
      <c r="AR870" s="114"/>
      <c r="AS870" s="114"/>
      <c r="AT870" s="114"/>
      <c r="AU870" s="114"/>
      <c r="AV870" s="114"/>
      <c r="AW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c r="AJ871" s="114"/>
      <c r="AK871" s="114"/>
      <c r="AL871" s="114"/>
      <c r="AM871" s="114"/>
      <c r="AN871" s="114"/>
      <c r="AO871" s="114"/>
      <c r="AP871" s="114"/>
      <c r="AQ871" s="114"/>
      <c r="AR871" s="114"/>
      <c r="AS871" s="114"/>
      <c r="AT871" s="114"/>
      <c r="AU871" s="114"/>
      <c r="AV871" s="114"/>
      <c r="AW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c r="AJ872" s="114"/>
      <c r="AK872" s="114"/>
      <c r="AL872" s="114"/>
      <c r="AM872" s="114"/>
      <c r="AN872" s="114"/>
      <c r="AO872" s="114"/>
      <c r="AP872" s="114"/>
      <c r="AQ872" s="114"/>
      <c r="AR872" s="114"/>
      <c r="AS872" s="114"/>
      <c r="AT872" s="114"/>
      <c r="AU872" s="114"/>
      <c r="AV872" s="114"/>
      <c r="AW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c r="AJ873" s="114"/>
      <c r="AK873" s="114"/>
      <c r="AL873" s="114"/>
      <c r="AM873" s="114"/>
      <c r="AN873" s="114"/>
      <c r="AO873" s="114"/>
      <c r="AP873" s="114"/>
      <c r="AQ873" s="114"/>
      <c r="AR873" s="114"/>
      <c r="AS873" s="114"/>
      <c r="AT873" s="114"/>
      <c r="AU873" s="114"/>
      <c r="AV873" s="114"/>
      <c r="AW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c r="AJ874" s="114"/>
      <c r="AK874" s="114"/>
      <c r="AL874" s="114"/>
      <c r="AM874" s="114"/>
      <c r="AN874" s="114"/>
      <c r="AO874" s="114"/>
      <c r="AP874" s="114"/>
      <c r="AQ874" s="114"/>
      <c r="AR874" s="114"/>
      <c r="AS874" s="114"/>
      <c r="AT874" s="114"/>
      <c r="AU874" s="114"/>
      <c r="AV874" s="114"/>
      <c r="AW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c r="AJ875" s="114"/>
      <c r="AK875" s="114"/>
      <c r="AL875" s="114"/>
      <c r="AM875" s="114"/>
      <c r="AN875" s="114"/>
      <c r="AO875" s="114"/>
      <c r="AP875" s="114"/>
      <c r="AQ875" s="114"/>
      <c r="AR875" s="114"/>
      <c r="AS875" s="114"/>
      <c r="AT875" s="114"/>
      <c r="AU875" s="114"/>
      <c r="AV875" s="114"/>
      <c r="AW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c r="AJ876" s="114"/>
      <c r="AK876" s="114"/>
      <c r="AL876" s="114"/>
      <c r="AM876" s="114"/>
      <c r="AN876" s="114"/>
      <c r="AO876" s="114"/>
      <c r="AP876" s="114"/>
      <c r="AQ876" s="114"/>
      <c r="AR876" s="114"/>
      <c r="AS876" s="114"/>
      <c r="AT876" s="114"/>
      <c r="AU876" s="114"/>
      <c r="AV876" s="114"/>
      <c r="AW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c r="AJ877" s="114"/>
      <c r="AK877" s="114"/>
      <c r="AL877" s="114"/>
      <c r="AM877" s="114"/>
      <c r="AN877" s="114"/>
      <c r="AO877" s="114"/>
      <c r="AP877" s="114"/>
      <c r="AQ877" s="114"/>
      <c r="AR877" s="114"/>
      <c r="AS877" s="114"/>
      <c r="AT877" s="114"/>
      <c r="AU877" s="114"/>
      <c r="AV877" s="114"/>
      <c r="AW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c r="AJ878" s="114"/>
      <c r="AK878" s="114"/>
      <c r="AL878" s="114"/>
      <c r="AM878" s="114"/>
      <c r="AN878" s="114"/>
      <c r="AO878" s="114"/>
      <c r="AP878" s="114"/>
      <c r="AQ878" s="114"/>
      <c r="AR878" s="114"/>
      <c r="AS878" s="114"/>
      <c r="AT878" s="114"/>
      <c r="AU878" s="114"/>
      <c r="AV878" s="114"/>
      <c r="AW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c r="AJ879" s="114"/>
      <c r="AK879" s="114"/>
      <c r="AL879" s="114"/>
      <c r="AM879" s="114"/>
      <c r="AN879" s="114"/>
      <c r="AO879" s="114"/>
      <c r="AP879" s="114"/>
      <c r="AQ879" s="114"/>
      <c r="AR879" s="114"/>
      <c r="AS879" s="114"/>
      <c r="AT879" s="114"/>
      <c r="AU879" s="114"/>
      <c r="AV879" s="114"/>
      <c r="AW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c r="AJ880" s="114"/>
      <c r="AK880" s="114"/>
      <c r="AL880" s="114"/>
      <c r="AM880" s="114"/>
      <c r="AN880" s="114"/>
      <c r="AO880" s="114"/>
      <c r="AP880" s="114"/>
      <c r="AQ880" s="114"/>
      <c r="AR880" s="114"/>
      <c r="AS880" s="114"/>
      <c r="AT880" s="114"/>
      <c r="AU880" s="114"/>
      <c r="AV880" s="114"/>
      <c r="AW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c r="AJ881" s="114"/>
      <c r="AK881" s="114"/>
      <c r="AL881" s="114"/>
      <c r="AM881" s="114"/>
      <c r="AN881" s="114"/>
      <c r="AO881" s="114"/>
      <c r="AP881" s="114"/>
      <c r="AQ881" s="114"/>
      <c r="AR881" s="114"/>
      <c r="AS881" s="114"/>
      <c r="AT881" s="114"/>
      <c r="AU881" s="114"/>
      <c r="AV881" s="114"/>
      <c r="AW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c r="AJ882" s="114"/>
      <c r="AK882" s="114"/>
      <c r="AL882" s="114"/>
      <c r="AM882" s="114"/>
      <c r="AN882" s="114"/>
      <c r="AO882" s="114"/>
      <c r="AP882" s="114"/>
      <c r="AQ882" s="114"/>
      <c r="AR882" s="114"/>
      <c r="AS882" s="114"/>
      <c r="AT882" s="114"/>
      <c r="AU882" s="114"/>
      <c r="AV882" s="114"/>
      <c r="AW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c r="AJ883" s="114"/>
      <c r="AK883" s="114"/>
      <c r="AL883" s="114"/>
      <c r="AM883" s="114"/>
      <c r="AN883" s="114"/>
      <c r="AO883" s="114"/>
      <c r="AP883" s="114"/>
      <c r="AQ883" s="114"/>
      <c r="AR883" s="114"/>
      <c r="AS883" s="114"/>
      <c r="AT883" s="114"/>
      <c r="AU883" s="114"/>
      <c r="AV883" s="114"/>
      <c r="AW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c r="AJ884" s="114"/>
      <c r="AK884" s="114"/>
      <c r="AL884" s="114"/>
      <c r="AM884" s="114"/>
      <c r="AN884" s="114"/>
      <c r="AO884" s="114"/>
      <c r="AP884" s="114"/>
      <c r="AQ884" s="114"/>
      <c r="AR884" s="114"/>
      <c r="AS884" s="114"/>
      <c r="AT884" s="114"/>
      <c r="AU884" s="114"/>
      <c r="AV884" s="114"/>
      <c r="AW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c r="AJ885" s="114"/>
      <c r="AK885" s="114"/>
      <c r="AL885" s="114"/>
      <c r="AM885" s="114"/>
      <c r="AN885" s="114"/>
      <c r="AO885" s="114"/>
      <c r="AP885" s="114"/>
      <c r="AQ885" s="114"/>
      <c r="AR885" s="114"/>
      <c r="AS885" s="114"/>
      <c r="AT885" s="114"/>
      <c r="AU885" s="114"/>
      <c r="AV885" s="114"/>
      <c r="AW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c r="AJ886" s="114"/>
      <c r="AK886" s="114"/>
      <c r="AL886" s="114"/>
      <c r="AM886" s="114"/>
      <c r="AN886" s="114"/>
      <c r="AO886" s="114"/>
      <c r="AP886" s="114"/>
      <c r="AQ886" s="114"/>
      <c r="AR886" s="114"/>
      <c r="AS886" s="114"/>
      <c r="AT886" s="114"/>
      <c r="AU886" s="114"/>
      <c r="AV886" s="114"/>
      <c r="AW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c r="AJ887" s="114"/>
      <c r="AK887" s="114"/>
      <c r="AL887" s="114"/>
      <c r="AM887" s="114"/>
      <c r="AN887" s="114"/>
      <c r="AO887" s="114"/>
      <c r="AP887" s="114"/>
      <c r="AQ887" s="114"/>
      <c r="AR887" s="114"/>
      <c r="AS887" s="114"/>
      <c r="AT887" s="114"/>
      <c r="AU887" s="114"/>
      <c r="AV887" s="114"/>
      <c r="AW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c r="AJ888" s="114"/>
      <c r="AK888" s="114"/>
      <c r="AL888" s="114"/>
      <c r="AM888" s="114"/>
      <c r="AN888" s="114"/>
      <c r="AO888" s="114"/>
      <c r="AP888" s="114"/>
      <c r="AQ888" s="114"/>
      <c r="AR888" s="114"/>
      <c r="AS888" s="114"/>
      <c r="AT888" s="114"/>
      <c r="AU888" s="114"/>
      <c r="AV888" s="114"/>
      <c r="AW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c r="AJ889" s="114"/>
      <c r="AK889" s="114"/>
      <c r="AL889" s="114"/>
      <c r="AM889" s="114"/>
      <c r="AN889" s="114"/>
      <c r="AO889" s="114"/>
      <c r="AP889" s="114"/>
      <c r="AQ889" s="114"/>
      <c r="AR889" s="114"/>
      <c r="AS889" s="114"/>
      <c r="AT889" s="114"/>
      <c r="AU889" s="114"/>
      <c r="AV889" s="114"/>
      <c r="AW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c r="AJ890" s="114"/>
      <c r="AK890" s="114"/>
      <c r="AL890" s="114"/>
      <c r="AM890" s="114"/>
      <c r="AN890" s="114"/>
      <c r="AO890" s="114"/>
      <c r="AP890" s="114"/>
      <c r="AQ890" s="114"/>
      <c r="AR890" s="114"/>
      <c r="AS890" s="114"/>
      <c r="AT890" s="114"/>
      <c r="AU890" s="114"/>
      <c r="AV890" s="114"/>
      <c r="AW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c r="AJ891" s="114"/>
      <c r="AK891" s="114"/>
      <c r="AL891" s="114"/>
      <c r="AM891" s="114"/>
      <c r="AN891" s="114"/>
      <c r="AO891" s="114"/>
      <c r="AP891" s="114"/>
      <c r="AQ891" s="114"/>
      <c r="AR891" s="114"/>
      <c r="AS891" s="114"/>
      <c r="AT891" s="114"/>
      <c r="AU891" s="114"/>
      <c r="AV891" s="114"/>
      <c r="AW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c r="AJ892" s="114"/>
      <c r="AK892" s="114"/>
      <c r="AL892" s="114"/>
      <c r="AM892" s="114"/>
      <c r="AN892" s="114"/>
      <c r="AO892" s="114"/>
      <c r="AP892" s="114"/>
      <c r="AQ892" s="114"/>
      <c r="AR892" s="114"/>
      <c r="AS892" s="114"/>
      <c r="AT892" s="114"/>
      <c r="AU892" s="114"/>
      <c r="AV892" s="114"/>
      <c r="AW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c r="AJ893" s="114"/>
      <c r="AK893" s="114"/>
      <c r="AL893" s="114"/>
      <c r="AM893" s="114"/>
      <c r="AN893" s="114"/>
      <c r="AO893" s="114"/>
      <c r="AP893" s="114"/>
      <c r="AQ893" s="114"/>
      <c r="AR893" s="114"/>
      <c r="AS893" s="114"/>
      <c r="AT893" s="114"/>
      <c r="AU893" s="114"/>
      <c r="AV893" s="114"/>
      <c r="AW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c r="AJ894" s="114"/>
      <c r="AK894" s="114"/>
      <c r="AL894" s="114"/>
      <c r="AM894" s="114"/>
      <c r="AN894" s="114"/>
      <c r="AO894" s="114"/>
      <c r="AP894" s="114"/>
      <c r="AQ894" s="114"/>
      <c r="AR894" s="114"/>
      <c r="AS894" s="114"/>
      <c r="AT894" s="114"/>
      <c r="AU894" s="114"/>
      <c r="AV894" s="114"/>
      <c r="AW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c r="AJ895" s="114"/>
      <c r="AK895" s="114"/>
      <c r="AL895" s="114"/>
      <c r="AM895" s="114"/>
      <c r="AN895" s="114"/>
      <c r="AO895" s="114"/>
      <c r="AP895" s="114"/>
      <c r="AQ895" s="114"/>
      <c r="AR895" s="114"/>
      <c r="AS895" s="114"/>
      <c r="AT895" s="114"/>
      <c r="AU895" s="114"/>
      <c r="AV895" s="114"/>
      <c r="AW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c r="AJ896" s="114"/>
      <c r="AK896" s="114"/>
      <c r="AL896" s="114"/>
      <c r="AM896" s="114"/>
      <c r="AN896" s="114"/>
      <c r="AO896" s="114"/>
      <c r="AP896" s="114"/>
      <c r="AQ896" s="114"/>
      <c r="AR896" s="114"/>
      <c r="AS896" s="114"/>
      <c r="AT896" s="114"/>
      <c r="AU896" s="114"/>
      <c r="AV896" s="114"/>
      <c r="AW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c r="AJ897" s="114"/>
      <c r="AK897" s="114"/>
      <c r="AL897" s="114"/>
      <c r="AM897" s="114"/>
      <c r="AN897" s="114"/>
      <c r="AO897" s="114"/>
      <c r="AP897" s="114"/>
      <c r="AQ897" s="114"/>
      <c r="AR897" s="114"/>
      <c r="AS897" s="114"/>
      <c r="AT897" s="114"/>
      <c r="AU897" s="114"/>
      <c r="AV897" s="114"/>
      <c r="AW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c r="AJ898" s="114"/>
      <c r="AK898" s="114"/>
      <c r="AL898" s="114"/>
      <c r="AM898" s="114"/>
      <c r="AN898" s="114"/>
      <c r="AO898" s="114"/>
      <c r="AP898" s="114"/>
      <c r="AQ898" s="114"/>
      <c r="AR898" s="114"/>
      <c r="AS898" s="114"/>
      <c r="AT898" s="114"/>
      <c r="AU898" s="114"/>
      <c r="AV898" s="114"/>
      <c r="AW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c r="AJ899" s="114"/>
      <c r="AK899" s="114"/>
      <c r="AL899" s="114"/>
      <c r="AM899" s="114"/>
      <c r="AN899" s="114"/>
      <c r="AO899" s="114"/>
      <c r="AP899" s="114"/>
      <c r="AQ899" s="114"/>
      <c r="AR899" s="114"/>
      <c r="AS899" s="114"/>
      <c r="AT899" s="114"/>
      <c r="AU899" s="114"/>
      <c r="AV899" s="114"/>
      <c r="AW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c r="AJ900" s="114"/>
      <c r="AK900" s="114"/>
      <c r="AL900" s="114"/>
      <c r="AM900" s="114"/>
      <c r="AN900" s="114"/>
      <c r="AO900" s="114"/>
      <c r="AP900" s="114"/>
      <c r="AQ900" s="114"/>
      <c r="AR900" s="114"/>
      <c r="AS900" s="114"/>
      <c r="AT900" s="114"/>
      <c r="AU900" s="114"/>
      <c r="AV900" s="114"/>
      <c r="AW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c r="AJ901" s="114"/>
      <c r="AK901" s="114"/>
      <c r="AL901" s="114"/>
      <c r="AM901" s="114"/>
      <c r="AN901" s="114"/>
      <c r="AO901" s="114"/>
      <c r="AP901" s="114"/>
      <c r="AQ901" s="114"/>
      <c r="AR901" s="114"/>
      <c r="AS901" s="114"/>
      <c r="AT901" s="114"/>
      <c r="AU901" s="114"/>
      <c r="AV901" s="114"/>
      <c r="AW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c r="AJ902" s="114"/>
      <c r="AK902" s="114"/>
      <c r="AL902" s="114"/>
      <c r="AM902" s="114"/>
      <c r="AN902" s="114"/>
      <c r="AO902" s="114"/>
      <c r="AP902" s="114"/>
      <c r="AQ902" s="114"/>
      <c r="AR902" s="114"/>
      <c r="AS902" s="114"/>
      <c r="AT902" s="114"/>
      <c r="AU902" s="114"/>
      <c r="AV902" s="114"/>
      <c r="AW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c r="AJ903" s="114"/>
      <c r="AK903" s="114"/>
      <c r="AL903" s="114"/>
      <c r="AM903" s="114"/>
      <c r="AN903" s="114"/>
      <c r="AO903" s="114"/>
      <c r="AP903" s="114"/>
      <c r="AQ903" s="114"/>
      <c r="AR903" s="114"/>
      <c r="AS903" s="114"/>
      <c r="AT903" s="114"/>
      <c r="AU903" s="114"/>
      <c r="AV903" s="114"/>
      <c r="AW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c r="AJ904" s="114"/>
      <c r="AK904" s="114"/>
      <c r="AL904" s="114"/>
      <c r="AM904" s="114"/>
      <c r="AN904" s="114"/>
      <c r="AO904" s="114"/>
      <c r="AP904" s="114"/>
      <c r="AQ904" s="114"/>
      <c r="AR904" s="114"/>
      <c r="AS904" s="114"/>
      <c r="AT904" s="114"/>
      <c r="AU904" s="114"/>
      <c r="AV904" s="114"/>
      <c r="AW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c r="AJ905" s="114"/>
      <c r="AK905" s="114"/>
      <c r="AL905" s="114"/>
      <c r="AM905" s="114"/>
      <c r="AN905" s="114"/>
      <c r="AO905" s="114"/>
      <c r="AP905" s="114"/>
      <c r="AQ905" s="114"/>
      <c r="AR905" s="114"/>
      <c r="AS905" s="114"/>
      <c r="AT905" s="114"/>
      <c r="AU905" s="114"/>
      <c r="AV905" s="114"/>
      <c r="AW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c r="AJ906" s="114"/>
      <c r="AK906" s="114"/>
      <c r="AL906" s="114"/>
      <c r="AM906" s="114"/>
      <c r="AN906" s="114"/>
      <c r="AO906" s="114"/>
      <c r="AP906" s="114"/>
      <c r="AQ906" s="114"/>
      <c r="AR906" s="114"/>
      <c r="AS906" s="114"/>
      <c r="AT906" s="114"/>
      <c r="AU906" s="114"/>
      <c r="AV906" s="114"/>
      <c r="AW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c r="AJ907" s="114"/>
      <c r="AK907" s="114"/>
      <c r="AL907" s="114"/>
      <c r="AM907" s="114"/>
      <c r="AN907" s="114"/>
      <c r="AO907" s="114"/>
      <c r="AP907" s="114"/>
      <c r="AQ907" s="114"/>
      <c r="AR907" s="114"/>
      <c r="AS907" s="114"/>
      <c r="AT907" s="114"/>
      <c r="AU907" s="114"/>
      <c r="AV907" s="114"/>
      <c r="AW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c r="AJ908" s="114"/>
      <c r="AK908" s="114"/>
      <c r="AL908" s="114"/>
      <c r="AM908" s="114"/>
      <c r="AN908" s="114"/>
      <c r="AO908" s="114"/>
      <c r="AP908" s="114"/>
      <c r="AQ908" s="114"/>
      <c r="AR908" s="114"/>
      <c r="AS908" s="114"/>
      <c r="AT908" s="114"/>
      <c r="AU908" s="114"/>
      <c r="AV908" s="114"/>
      <c r="AW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c r="AJ909" s="114"/>
      <c r="AK909" s="114"/>
      <c r="AL909" s="114"/>
      <c r="AM909" s="114"/>
      <c r="AN909" s="114"/>
      <c r="AO909" s="114"/>
      <c r="AP909" s="114"/>
      <c r="AQ909" s="114"/>
      <c r="AR909" s="114"/>
      <c r="AS909" s="114"/>
      <c r="AT909" s="114"/>
      <c r="AU909" s="114"/>
      <c r="AV909" s="114"/>
      <c r="AW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c r="AJ910" s="114"/>
      <c r="AK910" s="114"/>
      <c r="AL910" s="114"/>
      <c r="AM910" s="114"/>
      <c r="AN910" s="114"/>
      <c r="AO910" s="114"/>
      <c r="AP910" s="114"/>
      <c r="AQ910" s="114"/>
      <c r="AR910" s="114"/>
      <c r="AS910" s="114"/>
      <c r="AT910" s="114"/>
      <c r="AU910" s="114"/>
      <c r="AV910" s="114"/>
      <c r="AW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c r="AJ911" s="114"/>
      <c r="AK911" s="114"/>
      <c r="AL911" s="114"/>
      <c r="AM911" s="114"/>
      <c r="AN911" s="114"/>
      <c r="AO911" s="114"/>
      <c r="AP911" s="114"/>
      <c r="AQ911" s="114"/>
      <c r="AR911" s="114"/>
      <c r="AS911" s="114"/>
      <c r="AT911" s="114"/>
      <c r="AU911" s="114"/>
      <c r="AV911" s="114"/>
      <c r="AW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c r="AJ912" s="114"/>
      <c r="AK912" s="114"/>
      <c r="AL912" s="114"/>
      <c r="AM912" s="114"/>
      <c r="AN912" s="114"/>
      <c r="AO912" s="114"/>
      <c r="AP912" s="114"/>
      <c r="AQ912" s="114"/>
      <c r="AR912" s="114"/>
      <c r="AS912" s="114"/>
      <c r="AT912" s="114"/>
      <c r="AU912" s="114"/>
      <c r="AV912" s="114"/>
      <c r="AW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c r="AJ913" s="114"/>
      <c r="AK913" s="114"/>
      <c r="AL913" s="114"/>
      <c r="AM913" s="114"/>
      <c r="AN913" s="114"/>
      <c r="AO913" s="114"/>
      <c r="AP913" s="114"/>
      <c r="AQ913" s="114"/>
      <c r="AR913" s="114"/>
      <c r="AS913" s="114"/>
      <c r="AT913" s="114"/>
      <c r="AU913" s="114"/>
      <c r="AV913" s="114"/>
      <c r="AW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c r="AJ914" s="114"/>
      <c r="AK914" s="114"/>
      <c r="AL914" s="114"/>
      <c r="AM914" s="114"/>
      <c r="AN914" s="114"/>
      <c r="AO914" s="114"/>
      <c r="AP914" s="114"/>
      <c r="AQ914" s="114"/>
      <c r="AR914" s="114"/>
      <c r="AS914" s="114"/>
      <c r="AT914" s="114"/>
      <c r="AU914" s="114"/>
      <c r="AV914" s="114"/>
      <c r="AW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c r="AJ915" s="114"/>
      <c r="AK915" s="114"/>
      <c r="AL915" s="114"/>
      <c r="AM915" s="114"/>
      <c r="AN915" s="114"/>
      <c r="AO915" s="114"/>
      <c r="AP915" s="114"/>
      <c r="AQ915" s="114"/>
      <c r="AR915" s="114"/>
      <c r="AS915" s="114"/>
      <c r="AT915" s="114"/>
      <c r="AU915" s="114"/>
      <c r="AV915" s="114"/>
      <c r="AW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c r="AJ916" s="114"/>
      <c r="AK916" s="114"/>
      <c r="AL916" s="114"/>
      <c r="AM916" s="114"/>
      <c r="AN916" s="114"/>
      <c r="AO916" s="114"/>
      <c r="AP916" s="114"/>
      <c r="AQ916" s="114"/>
      <c r="AR916" s="114"/>
      <c r="AS916" s="114"/>
      <c r="AT916" s="114"/>
      <c r="AU916" s="114"/>
      <c r="AV916" s="114"/>
      <c r="AW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c r="AJ917" s="114"/>
      <c r="AK917" s="114"/>
      <c r="AL917" s="114"/>
      <c r="AM917" s="114"/>
      <c r="AN917" s="114"/>
      <c r="AO917" s="114"/>
      <c r="AP917" s="114"/>
      <c r="AQ917" s="114"/>
      <c r="AR917" s="114"/>
      <c r="AS917" s="114"/>
      <c r="AT917" s="114"/>
      <c r="AU917" s="114"/>
      <c r="AV917" s="114"/>
      <c r="AW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c r="AJ918" s="114"/>
      <c r="AK918" s="114"/>
      <c r="AL918" s="114"/>
      <c r="AM918" s="114"/>
      <c r="AN918" s="114"/>
      <c r="AO918" s="114"/>
      <c r="AP918" s="114"/>
      <c r="AQ918" s="114"/>
      <c r="AR918" s="114"/>
      <c r="AS918" s="114"/>
      <c r="AT918" s="114"/>
      <c r="AU918" s="114"/>
      <c r="AV918" s="114"/>
      <c r="AW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c r="AJ919" s="114"/>
      <c r="AK919" s="114"/>
      <c r="AL919" s="114"/>
      <c r="AM919" s="114"/>
      <c r="AN919" s="114"/>
      <c r="AO919" s="114"/>
      <c r="AP919" s="114"/>
      <c r="AQ919" s="114"/>
      <c r="AR919" s="114"/>
      <c r="AS919" s="114"/>
      <c r="AT919" s="114"/>
      <c r="AU919" s="114"/>
      <c r="AV919" s="114"/>
      <c r="AW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c r="AJ920" s="114"/>
      <c r="AK920" s="114"/>
      <c r="AL920" s="114"/>
      <c r="AM920" s="114"/>
      <c r="AN920" s="114"/>
      <c r="AO920" s="114"/>
      <c r="AP920" s="114"/>
      <c r="AQ920" s="114"/>
      <c r="AR920" s="114"/>
      <c r="AS920" s="114"/>
      <c r="AT920" s="114"/>
      <c r="AU920" s="114"/>
      <c r="AV920" s="114"/>
      <c r="AW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c r="AJ921" s="114"/>
      <c r="AK921" s="114"/>
      <c r="AL921" s="114"/>
      <c r="AM921" s="114"/>
      <c r="AN921" s="114"/>
      <c r="AO921" s="114"/>
      <c r="AP921" s="114"/>
      <c r="AQ921" s="114"/>
      <c r="AR921" s="114"/>
      <c r="AS921" s="114"/>
      <c r="AT921" s="114"/>
      <c r="AU921" s="114"/>
      <c r="AV921" s="114"/>
      <c r="AW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c r="AJ922" s="114"/>
      <c r="AK922" s="114"/>
      <c r="AL922" s="114"/>
      <c r="AM922" s="114"/>
      <c r="AN922" s="114"/>
      <c r="AO922" s="114"/>
      <c r="AP922" s="114"/>
      <c r="AQ922" s="114"/>
      <c r="AR922" s="114"/>
      <c r="AS922" s="114"/>
      <c r="AT922" s="114"/>
      <c r="AU922" s="114"/>
      <c r="AV922" s="114"/>
      <c r="AW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c r="AJ923" s="114"/>
      <c r="AK923" s="114"/>
      <c r="AL923" s="114"/>
      <c r="AM923" s="114"/>
      <c r="AN923" s="114"/>
      <c r="AO923" s="114"/>
      <c r="AP923" s="114"/>
      <c r="AQ923" s="114"/>
      <c r="AR923" s="114"/>
      <c r="AS923" s="114"/>
      <c r="AT923" s="114"/>
      <c r="AU923" s="114"/>
      <c r="AV923" s="114"/>
      <c r="AW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c r="AJ924" s="114"/>
      <c r="AK924" s="114"/>
      <c r="AL924" s="114"/>
      <c r="AM924" s="114"/>
      <c r="AN924" s="114"/>
      <c r="AO924" s="114"/>
      <c r="AP924" s="114"/>
      <c r="AQ924" s="114"/>
      <c r="AR924" s="114"/>
      <c r="AS924" s="114"/>
      <c r="AT924" s="114"/>
      <c r="AU924" s="114"/>
      <c r="AV924" s="114"/>
      <c r="AW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c r="AJ925" s="114"/>
      <c r="AK925" s="114"/>
      <c r="AL925" s="114"/>
      <c r="AM925" s="114"/>
      <c r="AN925" s="114"/>
      <c r="AO925" s="114"/>
      <c r="AP925" s="114"/>
      <c r="AQ925" s="114"/>
      <c r="AR925" s="114"/>
      <c r="AS925" s="114"/>
      <c r="AT925" s="114"/>
      <c r="AU925" s="114"/>
      <c r="AV925" s="114"/>
      <c r="AW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c r="AJ926" s="114"/>
      <c r="AK926" s="114"/>
      <c r="AL926" s="114"/>
      <c r="AM926" s="114"/>
      <c r="AN926" s="114"/>
      <c r="AO926" s="114"/>
      <c r="AP926" s="114"/>
      <c r="AQ926" s="114"/>
      <c r="AR926" s="114"/>
      <c r="AS926" s="114"/>
      <c r="AT926" s="114"/>
      <c r="AU926" s="114"/>
      <c r="AV926" s="114"/>
      <c r="AW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c r="AJ927" s="114"/>
      <c r="AK927" s="114"/>
      <c r="AL927" s="114"/>
      <c r="AM927" s="114"/>
      <c r="AN927" s="114"/>
      <c r="AO927" s="114"/>
      <c r="AP927" s="114"/>
      <c r="AQ927" s="114"/>
      <c r="AR927" s="114"/>
      <c r="AS927" s="114"/>
      <c r="AT927" s="114"/>
      <c r="AU927" s="114"/>
      <c r="AV927" s="114"/>
      <c r="AW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c r="AJ928" s="114"/>
      <c r="AK928" s="114"/>
      <c r="AL928" s="114"/>
      <c r="AM928" s="114"/>
      <c r="AN928" s="114"/>
      <c r="AO928" s="114"/>
      <c r="AP928" s="114"/>
      <c r="AQ928" s="114"/>
      <c r="AR928" s="114"/>
      <c r="AS928" s="114"/>
      <c r="AT928" s="114"/>
      <c r="AU928" s="114"/>
      <c r="AV928" s="114"/>
      <c r="AW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c r="AJ929" s="114"/>
      <c r="AK929" s="114"/>
      <c r="AL929" s="114"/>
      <c r="AM929" s="114"/>
      <c r="AN929" s="114"/>
      <c r="AO929" s="114"/>
      <c r="AP929" s="114"/>
      <c r="AQ929" s="114"/>
      <c r="AR929" s="114"/>
      <c r="AS929" s="114"/>
      <c r="AT929" s="114"/>
      <c r="AU929" s="114"/>
      <c r="AV929" s="114"/>
      <c r="AW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c r="AJ930" s="114"/>
      <c r="AK930" s="114"/>
      <c r="AL930" s="114"/>
      <c r="AM930" s="114"/>
      <c r="AN930" s="114"/>
      <c r="AO930" s="114"/>
      <c r="AP930" s="114"/>
      <c r="AQ930" s="114"/>
      <c r="AR930" s="114"/>
      <c r="AS930" s="114"/>
      <c r="AT930" s="114"/>
      <c r="AU930" s="114"/>
      <c r="AV930" s="114"/>
      <c r="AW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c r="AJ931" s="114"/>
      <c r="AK931" s="114"/>
      <c r="AL931" s="114"/>
      <c r="AM931" s="114"/>
      <c r="AN931" s="114"/>
      <c r="AO931" s="114"/>
      <c r="AP931" s="114"/>
      <c r="AQ931" s="114"/>
      <c r="AR931" s="114"/>
      <c r="AS931" s="114"/>
      <c r="AT931" s="114"/>
      <c r="AU931" s="114"/>
      <c r="AV931" s="114"/>
      <c r="AW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c r="AJ932" s="114"/>
      <c r="AK932" s="114"/>
      <c r="AL932" s="114"/>
      <c r="AM932" s="114"/>
      <c r="AN932" s="114"/>
      <c r="AO932" s="114"/>
      <c r="AP932" s="114"/>
      <c r="AQ932" s="114"/>
      <c r="AR932" s="114"/>
      <c r="AS932" s="114"/>
      <c r="AT932" s="114"/>
      <c r="AU932" s="114"/>
      <c r="AV932" s="114"/>
      <c r="AW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c r="AJ933" s="114"/>
      <c r="AK933" s="114"/>
      <c r="AL933" s="114"/>
      <c r="AM933" s="114"/>
      <c r="AN933" s="114"/>
      <c r="AO933" s="114"/>
      <c r="AP933" s="114"/>
      <c r="AQ933" s="114"/>
      <c r="AR933" s="114"/>
      <c r="AS933" s="114"/>
      <c r="AT933" s="114"/>
      <c r="AU933" s="114"/>
      <c r="AV933" s="114"/>
      <c r="AW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c r="AJ934" s="114"/>
      <c r="AK934" s="114"/>
      <c r="AL934" s="114"/>
      <c r="AM934" s="114"/>
      <c r="AN934" s="114"/>
      <c r="AO934" s="114"/>
      <c r="AP934" s="114"/>
      <c r="AQ934" s="114"/>
      <c r="AR934" s="114"/>
      <c r="AS934" s="114"/>
      <c r="AT934" s="114"/>
      <c r="AU934" s="114"/>
      <c r="AV934" s="114"/>
      <c r="AW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c r="AJ935" s="114"/>
      <c r="AK935" s="114"/>
      <c r="AL935" s="114"/>
      <c r="AM935" s="114"/>
      <c r="AN935" s="114"/>
      <c r="AO935" s="114"/>
      <c r="AP935" s="114"/>
      <c r="AQ935" s="114"/>
      <c r="AR935" s="114"/>
      <c r="AS935" s="114"/>
      <c r="AT935" s="114"/>
      <c r="AU935" s="114"/>
      <c r="AV935" s="114"/>
      <c r="AW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c r="AJ936" s="114"/>
      <c r="AK936" s="114"/>
      <c r="AL936" s="114"/>
      <c r="AM936" s="114"/>
      <c r="AN936" s="114"/>
      <c r="AO936" s="114"/>
      <c r="AP936" s="114"/>
      <c r="AQ936" s="114"/>
      <c r="AR936" s="114"/>
      <c r="AS936" s="114"/>
      <c r="AT936" s="114"/>
      <c r="AU936" s="114"/>
      <c r="AV936" s="114"/>
      <c r="AW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c r="AJ937" s="114"/>
      <c r="AK937" s="114"/>
      <c r="AL937" s="114"/>
      <c r="AM937" s="114"/>
      <c r="AN937" s="114"/>
      <c r="AO937" s="114"/>
      <c r="AP937" s="114"/>
      <c r="AQ937" s="114"/>
      <c r="AR937" s="114"/>
      <c r="AS937" s="114"/>
      <c r="AT937" s="114"/>
      <c r="AU937" s="114"/>
      <c r="AV937" s="114"/>
      <c r="AW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c r="AJ938" s="114"/>
      <c r="AK938" s="114"/>
      <c r="AL938" s="114"/>
      <c r="AM938" s="114"/>
      <c r="AN938" s="114"/>
      <c r="AO938" s="114"/>
      <c r="AP938" s="114"/>
      <c r="AQ938" s="114"/>
      <c r="AR938" s="114"/>
      <c r="AS938" s="114"/>
      <c r="AT938" s="114"/>
      <c r="AU938" s="114"/>
      <c r="AV938" s="114"/>
      <c r="AW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c r="AJ939" s="114"/>
      <c r="AK939" s="114"/>
      <c r="AL939" s="114"/>
      <c r="AM939" s="114"/>
      <c r="AN939" s="114"/>
      <c r="AO939" s="114"/>
      <c r="AP939" s="114"/>
      <c r="AQ939" s="114"/>
      <c r="AR939" s="114"/>
      <c r="AS939" s="114"/>
      <c r="AT939" s="114"/>
      <c r="AU939" s="114"/>
      <c r="AV939" s="114"/>
      <c r="AW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c r="AJ940" s="114"/>
      <c r="AK940" s="114"/>
      <c r="AL940" s="114"/>
      <c r="AM940" s="114"/>
      <c r="AN940" s="114"/>
      <c r="AO940" s="114"/>
      <c r="AP940" s="114"/>
      <c r="AQ940" s="114"/>
      <c r="AR940" s="114"/>
      <c r="AS940" s="114"/>
      <c r="AT940" s="114"/>
      <c r="AU940" s="114"/>
      <c r="AV940" s="114"/>
      <c r="AW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c r="AJ941" s="114"/>
      <c r="AK941" s="114"/>
      <c r="AL941" s="114"/>
      <c r="AM941" s="114"/>
      <c r="AN941" s="114"/>
      <c r="AO941" s="114"/>
      <c r="AP941" s="114"/>
      <c r="AQ941" s="114"/>
      <c r="AR941" s="114"/>
      <c r="AS941" s="114"/>
      <c r="AT941" s="114"/>
      <c r="AU941" s="114"/>
      <c r="AV941" s="114"/>
      <c r="AW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c r="AJ942" s="114"/>
      <c r="AK942" s="114"/>
      <c r="AL942" s="114"/>
      <c r="AM942" s="114"/>
      <c r="AN942" s="114"/>
      <c r="AO942" s="114"/>
      <c r="AP942" s="114"/>
      <c r="AQ942" s="114"/>
      <c r="AR942" s="114"/>
      <c r="AS942" s="114"/>
      <c r="AT942" s="114"/>
      <c r="AU942" s="114"/>
      <c r="AV942" s="114"/>
      <c r="AW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c r="AJ943" s="114"/>
      <c r="AK943" s="114"/>
      <c r="AL943" s="114"/>
      <c r="AM943" s="114"/>
      <c r="AN943" s="114"/>
      <c r="AO943" s="114"/>
      <c r="AP943" s="114"/>
      <c r="AQ943" s="114"/>
      <c r="AR943" s="114"/>
      <c r="AS943" s="114"/>
      <c r="AT943" s="114"/>
      <c r="AU943" s="114"/>
      <c r="AV943" s="114"/>
      <c r="AW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c r="AJ944" s="114"/>
      <c r="AK944" s="114"/>
      <c r="AL944" s="114"/>
      <c r="AM944" s="114"/>
      <c r="AN944" s="114"/>
      <c r="AO944" s="114"/>
      <c r="AP944" s="114"/>
      <c r="AQ944" s="114"/>
      <c r="AR944" s="114"/>
      <c r="AS944" s="114"/>
      <c r="AT944" s="114"/>
      <c r="AU944" s="114"/>
      <c r="AV944" s="114"/>
      <c r="AW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c r="AJ945" s="114"/>
      <c r="AK945" s="114"/>
      <c r="AL945" s="114"/>
      <c r="AM945" s="114"/>
      <c r="AN945" s="114"/>
      <c r="AO945" s="114"/>
      <c r="AP945" s="114"/>
      <c r="AQ945" s="114"/>
      <c r="AR945" s="114"/>
      <c r="AS945" s="114"/>
      <c r="AT945" s="114"/>
      <c r="AU945" s="114"/>
      <c r="AV945" s="114"/>
      <c r="AW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c r="AJ946" s="114"/>
      <c r="AK946" s="114"/>
      <c r="AL946" s="114"/>
      <c r="AM946" s="114"/>
      <c r="AN946" s="114"/>
      <c r="AO946" s="114"/>
      <c r="AP946" s="114"/>
      <c r="AQ946" s="114"/>
      <c r="AR946" s="114"/>
      <c r="AS946" s="114"/>
      <c r="AT946" s="114"/>
      <c r="AU946" s="114"/>
      <c r="AV946" s="114"/>
      <c r="AW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c r="AJ947" s="114"/>
      <c r="AK947" s="114"/>
      <c r="AL947" s="114"/>
      <c r="AM947" s="114"/>
      <c r="AN947" s="114"/>
      <c r="AO947" s="114"/>
      <c r="AP947" s="114"/>
      <c r="AQ947" s="114"/>
      <c r="AR947" s="114"/>
      <c r="AS947" s="114"/>
      <c r="AT947" s="114"/>
      <c r="AU947" s="114"/>
      <c r="AV947" s="114"/>
      <c r="AW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c r="AJ948" s="114"/>
      <c r="AK948" s="114"/>
      <c r="AL948" s="114"/>
      <c r="AM948" s="114"/>
      <c r="AN948" s="114"/>
      <c r="AO948" s="114"/>
      <c r="AP948" s="114"/>
      <c r="AQ948" s="114"/>
      <c r="AR948" s="114"/>
      <c r="AS948" s="114"/>
      <c r="AT948" s="114"/>
      <c r="AU948" s="114"/>
      <c r="AV948" s="114"/>
      <c r="AW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c r="AJ949" s="114"/>
      <c r="AK949" s="114"/>
      <c r="AL949" s="114"/>
      <c r="AM949" s="114"/>
      <c r="AN949" s="114"/>
      <c r="AO949" s="114"/>
      <c r="AP949" s="114"/>
      <c r="AQ949" s="114"/>
      <c r="AR949" s="114"/>
      <c r="AS949" s="114"/>
      <c r="AT949" s="114"/>
      <c r="AU949" s="114"/>
      <c r="AV949" s="114"/>
      <c r="AW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c r="AJ950" s="114"/>
      <c r="AK950" s="114"/>
      <c r="AL950" s="114"/>
      <c r="AM950" s="114"/>
      <c r="AN950" s="114"/>
      <c r="AO950" s="114"/>
      <c r="AP950" s="114"/>
      <c r="AQ950" s="114"/>
      <c r="AR950" s="114"/>
      <c r="AS950" s="114"/>
      <c r="AT950" s="114"/>
      <c r="AU950" s="114"/>
      <c r="AV950" s="114"/>
      <c r="AW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c r="AJ951" s="114"/>
      <c r="AK951" s="114"/>
      <c r="AL951" s="114"/>
      <c r="AM951" s="114"/>
      <c r="AN951" s="114"/>
      <c r="AO951" s="114"/>
      <c r="AP951" s="114"/>
      <c r="AQ951" s="114"/>
      <c r="AR951" s="114"/>
      <c r="AS951" s="114"/>
      <c r="AT951" s="114"/>
      <c r="AU951" s="114"/>
      <c r="AV951" s="114"/>
      <c r="AW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c r="AJ952" s="114"/>
      <c r="AK952" s="114"/>
      <c r="AL952" s="114"/>
      <c r="AM952" s="114"/>
      <c r="AN952" s="114"/>
      <c r="AO952" s="114"/>
      <c r="AP952" s="114"/>
      <c r="AQ952" s="114"/>
      <c r="AR952" s="114"/>
      <c r="AS952" s="114"/>
      <c r="AT952" s="114"/>
      <c r="AU952" s="114"/>
      <c r="AV952" s="114"/>
      <c r="AW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c r="AJ953" s="114"/>
      <c r="AK953" s="114"/>
      <c r="AL953" s="114"/>
      <c r="AM953" s="114"/>
      <c r="AN953" s="114"/>
      <c r="AO953" s="114"/>
      <c r="AP953" s="114"/>
      <c r="AQ953" s="114"/>
      <c r="AR953" s="114"/>
      <c r="AS953" s="114"/>
      <c r="AT953" s="114"/>
      <c r="AU953" s="114"/>
      <c r="AV953" s="114"/>
      <c r="AW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c r="AJ954" s="114"/>
      <c r="AK954" s="114"/>
      <c r="AL954" s="114"/>
      <c r="AM954" s="114"/>
      <c r="AN954" s="114"/>
      <c r="AO954" s="114"/>
      <c r="AP954" s="114"/>
      <c r="AQ954" s="114"/>
      <c r="AR954" s="114"/>
      <c r="AS954" s="114"/>
      <c r="AT954" s="114"/>
      <c r="AU954" s="114"/>
      <c r="AV954" s="114"/>
      <c r="AW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c r="AJ955" s="114"/>
      <c r="AK955" s="114"/>
      <c r="AL955" s="114"/>
      <c r="AM955" s="114"/>
      <c r="AN955" s="114"/>
      <c r="AO955" s="114"/>
      <c r="AP955" s="114"/>
      <c r="AQ955" s="114"/>
      <c r="AR955" s="114"/>
      <c r="AS955" s="114"/>
      <c r="AT955" s="114"/>
      <c r="AU955" s="114"/>
      <c r="AV955" s="114"/>
      <c r="AW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c r="AJ956" s="114"/>
      <c r="AK956" s="114"/>
      <c r="AL956" s="114"/>
      <c r="AM956" s="114"/>
      <c r="AN956" s="114"/>
      <c r="AO956" s="114"/>
      <c r="AP956" s="114"/>
      <c r="AQ956" s="114"/>
      <c r="AR956" s="114"/>
      <c r="AS956" s="114"/>
      <c r="AT956" s="114"/>
      <c r="AU956" s="114"/>
      <c r="AV956" s="114"/>
      <c r="AW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c r="AJ957" s="114"/>
      <c r="AK957" s="114"/>
      <c r="AL957" s="114"/>
      <c r="AM957" s="114"/>
      <c r="AN957" s="114"/>
      <c r="AO957" s="114"/>
      <c r="AP957" s="114"/>
      <c r="AQ957" s="114"/>
      <c r="AR957" s="114"/>
      <c r="AS957" s="114"/>
      <c r="AT957" s="114"/>
      <c r="AU957" s="114"/>
      <c r="AV957" s="114"/>
      <c r="AW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c r="AJ958" s="114"/>
      <c r="AK958" s="114"/>
      <c r="AL958" s="114"/>
      <c r="AM958" s="114"/>
      <c r="AN958" s="114"/>
      <c r="AO958" s="114"/>
      <c r="AP958" s="114"/>
      <c r="AQ958" s="114"/>
      <c r="AR958" s="114"/>
      <c r="AS958" s="114"/>
      <c r="AT958" s="114"/>
      <c r="AU958" s="114"/>
      <c r="AV958" s="114"/>
      <c r="AW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c r="AJ959" s="114"/>
      <c r="AK959" s="114"/>
      <c r="AL959" s="114"/>
      <c r="AM959" s="114"/>
      <c r="AN959" s="114"/>
      <c r="AO959" s="114"/>
      <c r="AP959" s="114"/>
      <c r="AQ959" s="114"/>
      <c r="AR959" s="114"/>
      <c r="AS959" s="114"/>
      <c r="AT959" s="114"/>
      <c r="AU959" s="114"/>
      <c r="AV959" s="114"/>
      <c r="AW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c r="AJ960" s="114"/>
      <c r="AK960" s="114"/>
      <c r="AL960" s="114"/>
      <c r="AM960" s="114"/>
      <c r="AN960" s="114"/>
      <c r="AO960" s="114"/>
      <c r="AP960" s="114"/>
      <c r="AQ960" s="114"/>
      <c r="AR960" s="114"/>
      <c r="AS960" s="114"/>
      <c r="AT960" s="114"/>
      <c r="AU960" s="114"/>
      <c r="AV960" s="114"/>
      <c r="AW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c r="AJ961" s="114"/>
      <c r="AK961" s="114"/>
      <c r="AL961" s="114"/>
      <c r="AM961" s="114"/>
      <c r="AN961" s="114"/>
      <c r="AO961" s="114"/>
      <c r="AP961" s="114"/>
      <c r="AQ961" s="114"/>
      <c r="AR961" s="114"/>
      <c r="AS961" s="114"/>
      <c r="AT961" s="114"/>
      <c r="AU961" s="114"/>
      <c r="AV961" s="114"/>
      <c r="AW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c r="AJ962" s="114"/>
      <c r="AK962" s="114"/>
      <c r="AL962" s="114"/>
      <c r="AM962" s="114"/>
      <c r="AN962" s="114"/>
      <c r="AO962" s="114"/>
      <c r="AP962" s="114"/>
      <c r="AQ962" s="114"/>
      <c r="AR962" s="114"/>
      <c r="AS962" s="114"/>
      <c r="AT962" s="114"/>
      <c r="AU962" s="114"/>
      <c r="AV962" s="114"/>
      <c r="AW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c r="AJ963" s="114"/>
      <c r="AK963" s="114"/>
      <c r="AL963" s="114"/>
      <c r="AM963" s="114"/>
      <c r="AN963" s="114"/>
      <c r="AO963" s="114"/>
      <c r="AP963" s="114"/>
      <c r="AQ963" s="114"/>
      <c r="AR963" s="114"/>
      <c r="AS963" s="114"/>
      <c r="AT963" s="114"/>
      <c r="AU963" s="114"/>
      <c r="AV963" s="114"/>
      <c r="AW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c r="AJ964" s="114"/>
      <c r="AK964" s="114"/>
      <c r="AL964" s="114"/>
      <c r="AM964" s="114"/>
      <c r="AN964" s="114"/>
      <c r="AO964" s="114"/>
      <c r="AP964" s="114"/>
      <c r="AQ964" s="114"/>
      <c r="AR964" s="114"/>
      <c r="AS964" s="114"/>
      <c r="AT964" s="114"/>
      <c r="AU964" s="114"/>
      <c r="AV964" s="114"/>
      <c r="AW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c r="AJ965" s="114"/>
      <c r="AK965" s="114"/>
      <c r="AL965" s="114"/>
      <c r="AM965" s="114"/>
      <c r="AN965" s="114"/>
      <c r="AO965" s="114"/>
      <c r="AP965" s="114"/>
      <c r="AQ965" s="114"/>
      <c r="AR965" s="114"/>
      <c r="AS965" s="114"/>
      <c r="AT965" s="114"/>
      <c r="AU965" s="114"/>
      <c r="AV965" s="114"/>
      <c r="AW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c r="AJ966" s="114"/>
      <c r="AK966" s="114"/>
      <c r="AL966" s="114"/>
      <c r="AM966" s="114"/>
      <c r="AN966" s="114"/>
      <c r="AO966" s="114"/>
      <c r="AP966" s="114"/>
      <c r="AQ966" s="114"/>
      <c r="AR966" s="114"/>
      <c r="AS966" s="114"/>
      <c r="AT966" s="114"/>
      <c r="AU966" s="114"/>
      <c r="AV966" s="114"/>
      <c r="AW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c r="AJ967" s="114"/>
      <c r="AK967" s="114"/>
      <c r="AL967" s="114"/>
      <c r="AM967" s="114"/>
      <c r="AN967" s="114"/>
      <c r="AO967" s="114"/>
      <c r="AP967" s="114"/>
      <c r="AQ967" s="114"/>
      <c r="AR967" s="114"/>
      <c r="AS967" s="114"/>
      <c r="AT967" s="114"/>
      <c r="AU967" s="114"/>
      <c r="AV967" s="114"/>
      <c r="AW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c r="AJ968" s="114"/>
      <c r="AK968" s="114"/>
      <c r="AL968" s="114"/>
      <c r="AM968" s="114"/>
      <c r="AN968" s="114"/>
      <c r="AO968" s="114"/>
      <c r="AP968" s="114"/>
      <c r="AQ968" s="114"/>
      <c r="AR968" s="114"/>
      <c r="AS968" s="114"/>
      <c r="AT968" s="114"/>
      <c r="AU968" s="114"/>
      <c r="AV968" s="114"/>
      <c r="AW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c r="AJ969" s="114"/>
      <c r="AK969" s="114"/>
      <c r="AL969" s="114"/>
      <c r="AM969" s="114"/>
      <c r="AN969" s="114"/>
      <c r="AO969" s="114"/>
      <c r="AP969" s="114"/>
      <c r="AQ969" s="114"/>
      <c r="AR969" s="114"/>
      <c r="AS969" s="114"/>
      <c r="AT969" s="114"/>
      <c r="AU969" s="114"/>
      <c r="AV969" s="114"/>
      <c r="AW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c r="AJ970" s="114"/>
      <c r="AK970" s="114"/>
      <c r="AL970" s="114"/>
      <c r="AM970" s="114"/>
      <c r="AN970" s="114"/>
      <c r="AO970" s="114"/>
      <c r="AP970" s="114"/>
      <c r="AQ970" s="114"/>
      <c r="AR970" s="114"/>
      <c r="AS970" s="114"/>
      <c r="AT970" s="114"/>
      <c r="AU970" s="114"/>
      <c r="AV970" s="114"/>
      <c r="AW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c r="AJ971" s="114"/>
      <c r="AK971" s="114"/>
      <c r="AL971" s="114"/>
      <c r="AM971" s="114"/>
      <c r="AN971" s="114"/>
      <c r="AO971" s="114"/>
      <c r="AP971" s="114"/>
      <c r="AQ971" s="114"/>
      <c r="AR971" s="114"/>
      <c r="AS971" s="114"/>
      <c r="AT971" s="114"/>
      <c r="AU971" s="114"/>
      <c r="AV971" s="114"/>
      <c r="AW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c r="AJ972" s="114"/>
      <c r="AK972" s="114"/>
      <c r="AL972" s="114"/>
      <c r="AM972" s="114"/>
      <c r="AN972" s="114"/>
      <c r="AO972" s="114"/>
      <c r="AP972" s="114"/>
      <c r="AQ972" s="114"/>
      <c r="AR972" s="114"/>
      <c r="AS972" s="114"/>
      <c r="AT972" s="114"/>
      <c r="AU972" s="114"/>
      <c r="AV972" s="114"/>
      <c r="AW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c r="AJ973" s="114"/>
      <c r="AK973" s="114"/>
      <c r="AL973" s="114"/>
      <c r="AM973" s="114"/>
      <c r="AN973" s="114"/>
      <c r="AO973" s="114"/>
      <c r="AP973" s="114"/>
      <c r="AQ973" s="114"/>
      <c r="AR973" s="114"/>
      <c r="AS973" s="114"/>
      <c r="AT973" s="114"/>
      <c r="AU973" s="114"/>
      <c r="AV973" s="114"/>
      <c r="AW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c r="AJ974" s="114"/>
      <c r="AK974" s="114"/>
      <c r="AL974" s="114"/>
      <c r="AM974" s="114"/>
      <c r="AN974" s="114"/>
      <c r="AO974" s="114"/>
      <c r="AP974" s="114"/>
      <c r="AQ974" s="114"/>
      <c r="AR974" s="114"/>
      <c r="AS974" s="114"/>
      <c r="AT974" s="114"/>
      <c r="AU974" s="114"/>
      <c r="AV974" s="114"/>
      <c r="AW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c r="AJ975" s="114"/>
      <c r="AK975" s="114"/>
      <c r="AL975" s="114"/>
      <c r="AM975" s="114"/>
      <c r="AN975" s="114"/>
      <c r="AO975" s="114"/>
      <c r="AP975" s="114"/>
      <c r="AQ975" s="114"/>
      <c r="AR975" s="114"/>
      <c r="AS975" s="114"/>
      <c r="AT975" s="114"/>
      <c r="AU975" s="114"/>
      <c r="AV975" s="114"/>
      <c r="AW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c r="AJ976" s="114"/>
      <c r="AK976" s="114"/>
      <c r="AL976" s="114"/>
      <c r="AM976" s="114"/>
      <c r="AN976" s="114"/>
      <c r="AO976" s="114"/>
      <c r="AP976" s="114"/>
      <c r="AQ976" s="114"/>
      <c r="AR976" s="114"/>
      <c r="AS976" s="114"/>
      <c r="AT976" s="114"/>
      <c r="AU976" s="114"/>
      <c r="AV976" s="114"/>
      <c r="AW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c r="AJ977" s="114"/>
      <c r="AK977" s="114"/>
      <c r="AL977" s="114"/>
      <c r="AM977" s="114"/>
      <c r="AN977" s="114"/>
      <c r="AO977" s="114"/>
      <c r="AP977" s="114"/>
      <c r="AQ977" s="114"/>
      <c r="AR977" s="114"/>
      <c r="AS977" s="114"/>
      <c r="AT977" s="114"/>
      <c r="AU977" s="114"/>
      <c r="AV977" s="114"/>
      <c r="AW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c r="AJ978" s="114"/>
      <c r="AK978" s="114"/>
      <c r="AL978" s="114"/>
      <c r="AM978" s="114"/>
      <c r="AN978" s="114"/>
      <c r="AO978" s="114"/>
      <c r="AP978" s="114"/>
      <c r="AQ978" s="114"/>
      <c r="AR978" s="114"/>
      <c r="AS978" s="114"/>
      <c r="AT978" s="114"/>
      <c r="AU978" s="114"/>
      <c r="AV978" s="114"/>
      <c r="AW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c r="AJ979" s="114"/>
      <c r="AK979" s="114"/>
      <c r="AL979" s="114"/>
      <c r="AM979" s="114"/>
      <c r="AN979" s="114"/>
      <c r="AO979" s="114"/>
      <c r="AP979" s="114"/>
      <c r="AQ979" s="114"/>
      <c r="AR979" s="114"/>
      <c r="AS979" s="114"/>
      <c r="AT979" s="114"/>
      <c r="AU979" s="114"/>
      <c r="AV979" s="114"/>
      <c r="AW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c r="AJ980" s="114"/>
      <c r="AK980" s="114"/>
      <c r="AL980" s="114"/>
      <c r="AM980" s="114"/>
      <c r="AN980" s="114"/>
      <c r="AO980" s="114"/>
      <c r="AP980" s="114"/>
      <c r="AQ980" s="114"/>
      <c r="AR980" s="114"/>
      <c r="AS980" s="114"/>
      <c r="AT980" s="114"/>
      <c r="AU980" s="114"/>
      <c r="AV980" s="114"/>
      <c r="AW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c r="AJ981" s="114"/>
      <c r="AK981" s="114"/>
      <c r="AL981" s="114"/>
      <c r="AM981" s="114"/>
      <c r="AN981" s="114"/>
      <c r="AO981" s="114"/>
      <c r="AP981" s="114"/>
      <c r="AQ981" s="114"/>
      <c r="AR981" s="114"/>
      <c r="AS981" s="114"/>
      <c r="AT981" s="114"/>
      <c r="AU981" s="114"/>
      <c r="AV981" s="114"/>
      <c r="AW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c r="AJ982" s="114"/>
      <c r="AK982" s="114"/>
      <c r="AL982" s="114"/>
      <c r="AM982" s="114"/>
      <c r="AN982" s="114"/>
      <c r="AO982" s="114"/>
      <c r="AP982" s="114"/>
      <c r="AQ982" s="114"/>
      <c r="AR982" s="114"/>
      <c r="AS982" s="114"/>
      <c r="AT982" s="114"/>
      <c r="AU982" s="114"/>
      <c r="AV982" s="114"/>
      <c r="AW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c r="AJ983" s="114"/>
      <c r="AK983" s="114"/>
      <c r="AL983" s="114"/>
      <c r="AM983" s="114"/>
      <c r="AN983" s="114"/>
      <c r="AO983" s="114"/>
      <c r="AP983" s="114"/>
      <c r="AQ983" s="114"/>
      <c r="AR983" s="114"/>
      <c r="AS983" s="114"/>
      <c r="AT983" s="114"/>
      <c r="AU983" s="114"/>
      <c r="AV983" s="114"/>
      <c r="AW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c r="AJ984" s="114"/>
      <c r="AK984" s="114"/>
      <c r="AL984" s="114"/>
      <c r="AM984" s="114"/>
      <c r="AN984" s="114"/>
      <c r="AO984" s="114"/>
      <c r="AP984" s="114"/>
      <c r="AQ984" s="114"/>
      <c r="AR984" s="114"/>
      <c r="AS984" s="114"/>
      <c r="AT984" s="114"/>
      <c r="AU984" s="114"/>
      <c r="AV984" s="114"/>
      <c r="AW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c r="AJ985" s="114"/>
      <c r="AK985" s="114"/>
      <c r="AL985" s="114"/>
      <c r="AM985" s="114"/>
      <c r="AN985" s="114"/>
      <c r="AO985" s="114"/>
      <c r="AP985" s="114"/>
      <c r="AQ985" s="114"/>
      <c r="AR985" s="114"/>
      <c r="AS985" s="114"/>
      <c r="AT985" s="114"/>
      <c r="AU985" s="114"/>
      <c r="AV985" s="114"/>
      <c r="AW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c r="AJ986" s="114"/>
      <c r="AK986" s="114"/>
      <c r="AL986" s="114"/>
      <c r="AM986" s="114"/>
      <c r="AN986" s="114"/>
      <c r="AO986" s="114"/>
      <c r="AP986" s="114"/>
      <c r="AQ986" s="114"/>
      <c r="AR986" s="114"/>
      <c r="AS986" s="114"/>
      <c r="AT986" s="114"/>
      <c r="AU986" s="114"/>
      <c r="AV986" s="114"/>
      <c r="AW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c r="AJ987" s="114"/>
      <c r="AK987" s="114"/>
      <c r="AL987" s="114"/>
      <c r="AM987" s="114"/>
      <c r="AN987" s="114"/>
      <c r="AO987" s="114"/>
      <c r="AP987" s="114"/>
      <c r="AQ987" s="114"/>
      <c r="AR987" s="114"/>
      <c r="AS987" s="114"/>
      <c r="AT987" s="114"/>
      <c r="AU987" s="114"/>
      <c r="AV987" s="114"/>
      <c r="AW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c r="AJ988" s="114"/>
      <c r="AK988" s="114"/>
      <c r="AL988" s="114"/>
      <c r="AM988" s="114"/>
      <c r="AN988" s="114"/>
      <c r="AO988" s="114"/>
      <c r="AP988" s="114"/>
      <c r="AQ988" s="114"/>
      <c r="AR988" s="114"/>
      <c r="AS988" s="114"/>
      <c r="AT988" s="114"/>
      <c r="AU988" s="114"/>
      <c r="AV988" s="114"/>
      <c r="AW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c r="AJ989" s="114"/>
      <c r="AK989" s="114"/>
      <c r="AL989" s="114"/>
      <c r="AM989" s="114"/>
      <c r="AN989" s="114"/>
      <c r="AO989" s="114"/>
      <c r="AP989" s="114"/>
      <c r="AQ989" s="114"/>
      <c r="AR989" s="114"/>
      <c r="AS989" s="114"/>
      <c r="AT989" s="114"/>
      <c r="AU989" s="114"/>
      <c r="AV989" s="114"/>
      <c r="AW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c r="AJ990" s="114"/>
      <c r="AK990" s="114"/>
      <c r="AL990" s="114"/>
      <c r="AM990" s="114"/>
      <c r="AN990" s="114"/>
      <c r="AO990" s="114"/>
      <c r="AP990" s="114"/>
      <c r="AQ990" s="114"/>
      <c r="AR990" s="114"/>
      <c r="AS990" s="114"/>
      <c r="AT990" s="114"/>
      <c r="AU990" s="114"/>
      <c r="AV990" s="114"/>
      <c r="AW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c r="AJ991" s="114"/>
      <c r="AK991" s="114"/>
      <c r="AL991" s="114"/>
      <c r="AM991" s="114"/>
      <c r="AN991" s="114"/>
      <c r="AO991" s="114"/>
      <c r="AP991" s="114"/>
      <c r="AQ991" s="114"/>
      <c r="AR991" s="114"/>
      <c r="AS991" s="114"/>
      <c r="AT991" s="114"/>
      <c r="AU991" s="114"/>
      <c r="AV991" s="114"/>
      <c r="AW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c r="AJ992" s="114"/>
      <c r="AK992" s="114"/>
      <c r="AL992" s="114"/>
      <c r="AM992" s="114"/>
      <c r="AN992" s="114"/>
      <c r="AO992" s="114"/>
      <c r="AP992" s="114"/>
      <c r="AQ992" s="114"/>
      <c r="AR992" s="114"/>
      <c r="AS992" s="114"/>
      <c r="AT992" s="114"/>
      <c r="AU992" s="114"/>
      <c r="AV992" s="114"/>
      <c r="AW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c r="AJ993" s="114"/>
      <c r="AK993" s="114"/>
      <c r="AL993" s="114"/>
      <c r="AM993" s="114"/>
      <c r="AN993" s="114"/>
      <c r="AO993" s="114"/>
      <c r="AP993" s="114"/>
      <c r="AQ993" s="114"/>
      <c r="AR993" s="114"/>
      <c r="AS993" s="114"/>
      <c r="AT993" s="114"/>
      <c r="AU993" s="114"/>
      <c r="AV993" s="114"/>
      <c r="AW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c r="AJ994" s="114"/>
      <c r="AK994" s="114"/>
      <c r="AL994" s="114"/>
      <c r="AM994" s="114"/>
      <c r="AN994" s="114"/>
      <c r="AO994" s="114"/>
      <c r="AP994" s="114"/>
      <c r="AQ994" s="114"/>
      <c r="AR994" s="114"/>
      <c r="AS994" s="114"/>
      <c r="AT994" s="114"/>
      <c r="AU994" s="114"/>
      <c r="AV994" s="114"/>
      <c r="AW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c r="AJ995" s="114"/>
      <c r="AK995" s="114"/>
      <c r="AL995" s="114"/>
      <c r="AM995" s="114"/>
      <c r="AN995" s="114"/>
      <c r="AO995" s="114"/>
      <c r="AP995" s="114"/>
      <c r="AQ995" s="114"/>
      <c r="AR995" s="114"/>
      <c r="AS995" s="114"/>
      <c r="AT995" s="114"/>
      <c r="AU995" s="114"/>
      <c r="AV995" s="114"/>
      <c r="AW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c r="AJ996" s="114"/>
      <c r="AK996" s="114"/>
      <c r="AL996" s="114"/>
      <c r="AM996" s="114"/>
      <c r="AN996" s="114"/>
      <c r="AO996" s="114"/>
      <c r="AP996" s="114"/>
      <c r="AQ996" s="114"/>
      <c r="AR996" s="114"/>
      <c r="AS996" s="114"/>
      <c r="AT996" s="114"/>
      <c r="AU996" s="114"/>
      <c r="AV996" s="114"/>
      <c r="AW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c r="AJ997" s="114"/>
      <c r="AK997" s="114"/>
      <c r="AL997" s="114"/>
      <c r="AM997" s="114"/>
      <c r="AN997" s="114"/>
      <c r="AO997" s="114"/>
      <c r="AP997" s="114"/>
      <c r="AQ997" s="114"/>
      <c r="AR997" s="114"/>
      <c r="AS997" s="114"/>
      <c r="AT997" s="114"/>
      <c r="AU997" s="114"/>
      <c r="AV997" s="114"/>
      <c r="AW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c r="AJ998" s="114"/>
      <c r="AK998" s="114"/>
      <c r="AL998" s="114"/>
      <c r="AM998" s="114"/>
      <c r="AN998" s="114"/>
      <c r="AO998" s="114"/>
      <c r="AP998" s="114"/>
      <c r="AQ998" s="114"/>
      <c r="AR998" s="114"/>
      <c r="AS998" s="114"/>
      <c r="AT998" s="114"/>
      <c r="AU998" s="114"/>
      <c r="AV998" s="114"/>
      <c r="AW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c r="AJ999" s="114"/>
      <c r="AK999" s="114"/>
      <c r="AL999" s="114"/>
      <c r="AM999" s="114"/>
      <c r="AN999" s="114"/>
      <c r="AO999" s="114"/>
      <c r="AP999" s="114"/>
      <c r="AQ999" s="114"/>
      <c r="AR999" s="114"/>
      <c r="AS999" s="114"/>
      <c r="AT999" s="114"/>
      <c r="AU999" s="114"/>
      <c r="AV999" s="114"/>
      <c r="AW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c r="AJ1000" s="114"/>
      <c r="AK1000" s="114"/>
      <c r="AL1000" s="114"/>
      <c r="AM1000" s="114"/>
      <c r="AN1000" s="114"/>
      <c r="AO1000" s="114"/>
      <c r="AP1000" s="114"/>
      <c r="AQ1000" s="114"/>
      <c r="AR1000" s="114"/>
      <c r="AS1000" s="114"/>
      <c r="AT1000" s="114"/>
      <c r="AU1000" s="114"/>
      <c r="AV1000" s="114"/>
      <c r="AW1000" s="114"/>
    </row>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id="rId1" ref="S14"/>
    <hyperlink r:id="rId2" ref="S101"/>
    <hyperlink r:id="rId3" ref="S102"/>
    <hyperlink r:id="rId4" ref="S195"/>
    <hyperlink r:id="rId5" ref="S198"/>
    <hyperlink r:id="rId6" ref="S199"/>
    <hyperlink r:id="rId7" ref="S200"/>
    <hyperlink r:id="rId8" ref="S201"/>
    <hyperlink r:id="rId9" ref="S243"/>
    <hyperlink r:id="rId10" ref="S252"/>
    <hyperlink r:id="rId11" ref="S254"/>
    <hyperlink r:id="rId12" ref="S256"/>
    <hyperlink r:id="rId13" ref="S257"/>
    <hyperlink r:id="rId14" ref="S261"/>
    <hyperlink r:id="rId15" ref="S262"/>
  </hyperlinks>
  <printOptions/>
  <pageMargins bottom="0.75" footer="0.0" header="0.0" left="0.7" right="0.7" top="0.75"/>
  <pageSetup orientation="portrait"/>
  <headerFooter>
    <oddFooter>&amp;C000000000000&amp;P</oddFooter>
  </headerFooter>
  <drawing r:id="rId16"/>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9.13"/>
    <col customWidth="1" min="8" max="8" width="8.88"/>
    <col customWidth="1" min="9" max="9" width="36.5"/>
    <col customWidth="1" min="10" max="40" width="8.88"/>
  </cols>
  <sheetData>
    <row r="1" ht="16.5" customHeight="1">
      <c r="A1" s="871" t="s">
        <v>3297</v>
      </c>
      <c r="B1" s="872" t="s">
        <v>1969</v>
      </c>
      <c r="C1" s="872" t="s">
        <v>5092</v>
      </c>
      <c r="D1" s="872" t="s">
        <v>2</v>
      </c>
      <c r="E1" s="872" t="s">
        <v>5093</v>
      </c>
      <c r="F1" s="872" t="s">
        <v>5094</v>
      </c>
      <c r="G1" s="873" t="s">
        <v>5095</v>
      </c>
      <c r="H1" s="222" t="s">
        <v>7</v>
      </c>
      <c r="I1" s="872" t="s">
        <v>3099</v>
      </c>
      <c r="J1" s="872" t="s">
        <v>5096</v>
      </c>
      <c r="K1" s="874" t="s">
        <v>3302</v>
      </c>
      <c r="L1" s="872" t="s">
        <v>11</v>
      </c>
      <c r="M1" s="872" t="s">
        <v>14</v>
      </c>
      <c r="N1" s="872" t="s">
        <v>15</v>
      </c>
      <c r="O1" s="872" t="s">
        <v>16</v>
      </c>
      <c r="P1" s="875" t="s">
        <v>17</v>
      </c>
      <c r="Q1" s="875" t="s">
        <v>1977</v>
      </c>
      <c r="R1" s="875" t="s">
        <v>47</v>
      </c>
      <c r="S1" s="875" t="s">
        <v>1979</v>
      </c>
      <c r="T1" s="875" t="s">
        <v>1980</v>
      </c>
      <c r="U1" s="875" t="s">
        <v>1978</v>
      </c>
      <c r="V1" s="876" t="s">
        <v>5097</v>
      </c>
      <c r="W1" s="876" t="s">
        <v>5098</v>
      </c>
      <c r="X1" s="876" t="s">
        <v>4560</v>
      </c>
      <c r="Y1" s="876" t="s">
        <v>5099</v>
      </c>
      <c r="Z1" s="876" t="s">
        <v>5100</v>
      </c>
      <c r="AA1" s="254"/>
      <c r="AB1" s="105"/>
      <c r="AC1" s="105"/>
      <c r="AD1" s="105"/>
      <c r="AE1" s="105"/>
      <c r="AF1" s="105"/>
      <c r="AG1" s="105"/>
      <c r="AH1" s="105"/>
      <c r="AI1" s="105"/>
      <c r="AJ1" s="105"/>
      <c r="AK1" s="105"/>
      <c r="AL1" s="105"/>
      <c r="AM1" s="105"/>
      <c r="AN1" s="105"/>
    </row>
    <row r="2" ht="15.75" customHeight="1">
      <c r="A2" s="877">
        <v>63.0</v>
      </c>
      <c r="B2" s="877">
        <v>38.0</v>
      </c>
      <c r="C2" s="878">
        <v>1.0</v>
      </c>
      <c r="D2" s="878">
        <v>1.0</v>
      </c>
      <c r="E2" s="879" t="s">
        <v>48</v>
      </c>
      <c r="F2" s="879" t="s">
        <v>5101</v>
      </c>
      <c r="G2" s="159" t="s">
        <v>1868</v>
      </c>
      <c r="H2" s="880" t="s">
        <v>1869</v>
      </c>
      <c r="I2" s="881" t="s">
        <v>1869</v>
      </c>
      <c r="J2" s="4" t="s">
        <v>5102</v>
      </c>
      <c r="K2" s="882"/>
      <c r="L2" s="879" t="s">
        <v>5103</v>
      </c>
      <c r="M2" s="877">
        <v>1.0</v>
      </c>
      <c r="N2" s="883" t="s">
        <v>64</v>
      </c>
      <c r="O2" s="884" t="s">
        <v>64</v>
      </c>
      <c r="P2" s="160"/>
      <c r="Q2" s="160"/>
      <c r="R2" s="160"/>
      <c r="S2" s="160"/>
      <c r="T2" s="160"/>
      <c r="U2" s="160"/>
      <c r="V2" s="160"/>
      <c r="W2" s="885">
        <v>1.0</v>
      </c>
      <c r="X2" s="886">
        <v>1.0</v>
      </c>
      <c r="Y2" s="160"/>
      <c r="Z2" s="885">
        <v>0.0</v>
      </c>
      <c r="AA2" s="254"/>
      <c r="AB2" s="105"/>
      <c r="AC2" s="105"/>
      <c r="AD2" s="105"/>
      <c r="AE2" s="105"/>
      <c r="AF2" s="105"/>
      <c r="AG2" s="105"/>
      <c r="AH2" s="105"/>
      <c r="AI2" s="105"/>
      <c r="AJ2" s="105"/>
      <c r="AK2" s="105"/>
      <c r="AL2" s="105"/>
      <c r="AM2" s="105"/>
      <c r="AN2" s="105"/>
    </row>
    <row r="3" ht="15.75" customHeight="1">
      <c r="A3" s="877">
        <v>64.0</v>
      </c>
      <c r="B3" s="877">
        <v>38.0</v>
      </c>
      <c r="C3" s="887">
        <v>1.0</v>
      </c>
      <c r="D3" s="878">
        <v>2.0</v>
      </c>
      <c r="E3" s="879" t="s">
        <v>48</v>
      </c>
      <c r="F3" s="879" t="s">
        <v>4122</v>
      </c>
      <c r="G3" s="888" t="s">
        <v>4122</v>
      </c>
      <c r="H3" s="880" t="s">
        <v>4124</v>
      </c>
      <c r="I3" s="881" t="s">
        <v>4124</v>
      </c>
      <c r="J3" s="4" t="s">
        <v>5104</v>
      </c>
      <c r="K3" s="882"/>
      <c r="L3" s="879" t="s">
        <v>5105</v>
      </c>
      <c r="M3" s="877">
        <v>1.0</v>
      </c>
      <c r="N3" s="884" t="s">
        <v>77</v>
      </c>
      <c r="O3" s="884" t="s">
        <v>2572</v>
      </c>
      <c r="P3" s="136"/>
      <c r="Q3" s="160"/>
      <c r="R3" s="160"/>
      <c r="S3" s="160"/>
      <c r="T3" s="160"/>
      <c r="U3" s="160"/>
      <c r="V3" s="885">
        <v>18.0</v>
      </c>
      <c r="W3" s="885">
        <v>18.0</v>
      </c>
      <c r="X3" s="886">
        <v>1.0</v>
      </c>
      <c r="Y3" s="160"/>
      <c r="Z3" s="885">
        <v>18.0</v>
      </c>
      <c r="AA3" s="254"/>
      <c r="AB3" s="105"/>
      <c r="AC3" s="105"/>
      <c r="AD3" s="105"/>
      <c r="AE3" s="105"/>
      <c r="AF3" s="105"/>
      <c r="AG3" s="105"/>
      <c r="AH3" s="105"/>
      <c r="AI3" s="105"/>
      <c r="AJ3" s="105"/>
      <c r="AK3" s="105"/>
      <c r="AL3" s="105"/>
      <c r="AM3" s="105"/>
      <c r="AN3" s="105"/>
    </row>
    <row r="4" ht="15.75" customHeight="1">
      <c r="A4" s="877">
        <v>65.0</v>
      </c>
      <c r="B4" s="877">
        <v>38.0</v>
      </c>
      <c r="C4" s="887">
        <v>1.0</v>
      </c>
      <c r="D4" s="878">
        <v>3.0</v>
      </c>
      <c r="E4" s="879" t="s">
        <v>48</v>
      </c>
      <c r="F4" s="879" t="s">
        <v>5106</v>
      </c>
      <c r="G4" s="888" t="s">
        <v>5106</v>
      </c>
      <c r="H4" s="880" t="s">
        <v>5107</v>
      </c>
      <c r="I4" s="881" t="s">
        <v>5107</v>
      </c>
      <c r="J4" s="4" t="s">
        <v>5108</v>
      </c>
      <c r="K4" s="882"/>
      <c r="L4" s="879" t="s">
        <v>5103</v>
      </c>
      <c r="M4" s="877">
        <v>2.0</v>
      </c>
      <c r="N4" s="884" t="s">
        <v>77</v>
      </c>
      <c r="O4" s="884" t="s">
        <v>64</v>
      </c>
      <c r="P4" s="136"/>
      <c r="Q4" s="160"/>
      <c r="R4" s="160"/>
      <c r="S4" s="160"/>
      <c r="T4" s="160"/>
      <c r="U4" s="160"/>
      <c r="V4" s="885">
        <v>0.0</v>
      </c>
      <c r="W4" s="885">
        <v>1.0</v>
      </c>
      <c r="X4" s="886">
        <v>1.0</v>
      </c>
      <c r="Y4" s="160"/>
      <c r="Z4" s="885">
        <v>377.0</v>
      </c>
      <c r="AA4" s="254"/>
      <c r="AB4" s="105"/>
      <c r="AC4" s="105"/>
      <c r="AD4" s="105"/>
      <c r="AE4" s="105"/>
      <c r="AF4" s="105"/>
      <c r="AG4" s="105"/>
      <c r="AH4" s="105"/>
      <c r="AI4" s="105"/>
      <c r="AJ4" s="105"/>
      <c r="AK4" s="105"/>
      <c r="AL4" s="105"/>
      <c r="AM4" s="105"/>
      <c r="AN4" s="105"/>
    </row>
    <row r="5" ht="15.75" customHeight="1">
      <c r="A5" s="877">
        <v>66.0</v>
      </c>
      <c r="B5" s="877">
        <v>38.0</v>
      </c>
      <c r="C5" s="887">
        <v>1.0</v>
      </c>
      <c r="D5" s="878">
        <v>4.0</v>
      </c>
      <c r="E5" s="879" t="s">
        <v>48</v>
      </c>
      <c r="F5" s="879" t="s">
        <v>90</v>
      </c>
      <c r="G5" s="888" t="s">
        <v>90</v>
      </c>
      <c r="H5" s="880" t="s">
        <v>91</v>
      </c>
      <c r="I5" s="881" t="s">
        <v>91</v>
      </c>
      <c r="J5" s="4" t="s">
        <v>5109</v>
      </c>
      <c r="K5" s="882"/>
      <c r="L5" s="879" t="s">
        <v>5103</v>
      </c>
      <c r="M5" s="877">
        <v>2.0</v>
      </c>
      <c r="N5" s="884" t="s">
        <v>77</v>
      </c>
      <c r="O5" s="884" t="s">
        <v>64</v>
      </c>
      <c r="P5" s="136"/>
      <c r="Q5" s="160"/>
      <c r="R5" s="160"/>
      <c r="S5" s="160"/>
      <c r="T5" s="160"/>
      <c r="U5" s="160"/>
      <c r="V5" s="885">
        <v>0.0</v>
      </c>
      <c r="W5" s="885">
        <v>1.0</v>
      </c>
      <c r="X5" s="886">
        <v>1.0</v>
      </c>
      <c r="Y5" s="160"/>
      <c r="Z5" s="885">
        <v>3503.2</v>
      </c>
      <c r="AA5" s="254"/>
      <c r="AB5" s="105"/>
      <c r="AC5" s="105"/>
      <c r="AD5" s="105"/>
      <c r="AE5" s="105"/>
      <c r="AF5" s="105"/>
      <c r="AG5" s="105"/>
      <c r="AH5" s="105"/>
      <c r="AI5" s="105"/>
      <c r="AJ5" s="105"/>
      <c r="AK5" s="105"/>
      <c r="AL5" s="105"/>
      <c r="AM5" s="105"/>
      <c r="AN5" s="105"/>
    </row>
    <row r="6" ht="15.75" customHeight="1">
      <c r="A6" s="889">
        <v>51.0</v>
      </c>
      <c r="B6" s="889">
        <v>36.0</v>
      </c>
      <c r="C6" s="890">
        <v>2.0</v>
      </c>
      <c r="D6" s="890">
        <v>5.0</v>
      </c>
      <c r="E6" s="891" t="s">
        <v>94</v>
      </c>
      <c r="F6" s="891" t="s">
        <v>5110</v>
      </c>
      <c r="G6" s="892" t="s">
        <v>5110</v>
      </c>
      <c r="H6" s="893" t="s">
        <v>5111</v>
      </c>
      <c r="I6" s="894" t="s">
        <v>5112</v>
      </c>
      <c r="J6" s="4" t="s">
        <v>5113</v>
      </c>
      <c r="K6" s="895"/>
      <c r="L6" s="891" t="s">
        <v>2635</v>
      </c>
      <c r="M6" s="889">
        <v>2.0</v>
      </c>
      <c r="N6" s="896" t="s">
        <v>77</v>
      </c>
      <c r="O6" s="896" t="s">
        <v>64</v>
      </c>
      <c r="P6" s="160"/>
      <c r="Q6" s="160"/>
      <c r="R6" s="160"/>
      <c r="S6" s="160"/>
      <c r="T6" s="160"/>
      <c r="U6" s="160"/>
      <c r="V6" s="138">
        <v>11201.6</v>
      </c>
      <c r="W6" s="138">
        <v>5600.8</v>
      </c>
      <c r="X6" s="886">
        <v>1.0</v>
      </c>
      <c r="Y6" s="160"/>
      <c r="Z6" s="885">
        <v>11686.3</v>
      </c>
      <c r="AA6" s="254"/>
      <c r="AB6" s="105"/>
      <c r="AC6" s="105"/>
      <c r="AD6" s="105"/>
      <c r="AE6" s="105"/>
      <c r="AF6" s="105"/>
      <c r="AG6" s="105"/>
      <c r="AH6" s="105"/>
      <c r="AI6" s="105"/>
      <c r="AJ6" s="105"/>
      <c r="AK6" s="105"/>
      <c r="AL6" s="105"/>
      <c r="AM6" s="105"/>
      <c r="AN6" s="105"/>
    </row>
    <row r="7" ht="15.75" customHeight="1">
      <c r="A7" s="889">
        <v>52.0</v>
      </c>
      <c r="B7" s="889">
        <v>36.0</v>
      </c>
      <c r="C7" s="897">
        <v>2.0</v>
      </c>
      <c r="D7" s="890">
        <v>6.0</v>
      </c>
      <c r="E7" s="891" t="s">
        <v>94</v>
      </c>
      <c r="F7" s="891" t="s">
        <v>5110</v>
      </c>
      <c r="G7" s="892" t="s">
        <v>5110</v>
      </c>
      <c r="H7" s="893" t="s">
        <v>5111</v>
      </c>
      <c r="I7" s="894" t="s">
        <v>5114</v>
      </c>
      <c r="J7" s="4" t="s">
        <v>5113</v>
      </c>
      <c r="K7" s="895"/>
      <c r="L7" s="891" t="s">
        <v>2635</v>
      </c>
      <c r="M7" s="889">
        <v>2.0</v>
      </c>
      <c r="N7" s="896" t="s">
        <v>77</v>
      </c>
      <c r="O7" s="896" t="s">
        <v>64</v>
      </c>
      <c r="P7" s="136"/>
      <c r="Q7" s="160"/>
      <c r="R7" s="160"/>
      <c r="S7" s="160"/>
      <c r="T7" s="160"/>
      <c r="U7" s="160"/>
      <c r="V7" s="138">
        <v>11201.6</v>
      </c>
      <c r="W7" s="140">
        <v>5600.8</v>
      </c>
      <c r="X7" s="898" t="s">
        <v>68</v>
      </c>
      <c r="Y7" s="160"/>
      <c r="Z7" s="885">
        <v>11686.3</v>
      </c>
      <c r="AA7" s="254"/>
      <c r="AB7" s="105"/>
      <c r="AC7" s="105"/>
      <c r="AD7" s="105"/>
      <c r="AE7" s="105"/>
      <c r="AF7" s="105"/>
      <c r="AG7" s="105"/>
      <c r="AH7" s="105"/>
      <c r="AI7" s="105"/>
      <c r="AJ7" s="105"/>
      <c r="AK7" s="105"/>
      <c r="AL7" s="105"/>
      <c r="AM7" s="105"/>
      <c r="AN7" s="105"/>
    </row>
    <row r="8" ht="15.75" customHeight="1">
      <c r="A8" s="889">
        <v>53.0</v>
      </c>
      <c r="B8" s="889">
        <v>36.0</v>
      </c>
      <c r="C8" s="897">
        <v>2.0</v>
      </c>
      <c r="D8" s="890">
        <v>7.0</v>
      </c>
      <c r="E8" s="891" t="s">
        <v>94</v>
      </c>
      <c r="F8" s="891" t="s">
        <v>5110</v>
      </c>
      <c r="G8" s="892" t="s">
        <v>5110</v>
      </c>
      <c r="H8" s="899" t="s">
        <v>5111</v>
      </c>
      <c r="I8" s="894" t="s">
        <v>5111</v>
      </c>
      <c r="J8" s="4" t="s">
        <v>5115</v>
      </c>
      <c r="K8" s="895"/>
      <c r="L8" s="891" t="s">
        <v>5116</v>
      </c>
      <c r="M8" s="889">
        <v>2.0</v>
      </c>
      <c r="N8" s="896" t="s">
        <v>77</v>
      </c>
      <c r="O8" s="896" t="s">
        <v>64</v>
      </c>
      <c r="P8" s="136"/>
      <c r="Q8" s="160"/>
      <c r="R8" s="160"/>
      <c r="S8" s="160"/>
      <c r="T8" s="160"/>
      <c r="U8" s="160"/>
      <c r="V8" s="136"/>
      <c r="W8" s="138">
        <v>1.0</v>
      </c>
      <c r="X8" s="898" t="s">
        <v>68</v>
      </c>
      <c r="Y8" s="160"/>
      <c r="Z8" s="885">
        <v>11686.3</v>
      </c>
      <c r="AA8" s="254"/>
      <c r="AB8" s="105"/>
      <c r="AC8" s="105"/>
      <c r="AD8" s="105"/>
      <c r="AE8" s="105"/>
      <c r="AF8" s="105"/>
      <c r="AG8" s="105"/>
      <c r="AH8" s="105"/>
      <c r="AI8" s="105"/>
      <c r="AJ8" s="105"/>
      <c r="AK8" s="105"/>
      <c r="AL8" s="105"/>
      <c r="AM8" s="105"/>
      <c r="AN8" s="105"/>
    </row>
    <row r="9" ht="15.75" customHeight="1">
      <c r="A9" s="889">
        <v>54.0</v>
      </c>
      <c r="B9" s="889">
        <v>36.0</v>
      </c>
      <c r="C9" s="897">
        <v>2.0</v>
      </c>
      <c r="D9" s="890">
        <v>8.0</v>
      </c>
      <c r="E9" s="891" t="s">
        <v>94</v>
      </c>
      <c r="F9" s="891" t="s">
        <v>138</v>
      </c>
      <c r="G9" s="892" t="s">
        <v>138</v>
      </c>
      <c r="H9" s="899" t="s">
        <v>139</v>
      </c>
      <c r="I9" s="894" t="s">
        <v>139</v>
      </c>
      <c r="J9" s="4" t="s">
        <v>138</v>
      </c>
      <c r="K9" s="895"/>
      <c r="L9" s="891" t="s">
        <v>5117</v>
      </c>
      <c r="M9" s="889">
        <v>2.0</v>
      </c>
      <c r="N9" s="896" t="s">
        <v>54</v>
      </c>
      <c r="O9" s="896" t="s">
        <v>2572</v>
      </c>
      <c r="P9" s="136"/>
      <c r="Q9" s="160"/>
      <c r="R9" s="160"/>
      <c r="S9" s="160"/>
      <c r="T9" s="160"/>
      <c r="U9" s="160"/>
      <c r="V9" s="160"/>
      <c r="W9" s="885">
        <v>1.0</v>
      </c>
      <c r="X9" s="886">
        <v>1.0</v>
      </c>
      <c r="Y9" s="160"/>
      <c r="Z9" s="885">
        <v>0.0</v>
      </c>
      <c r="AA9" s="254"/>
      <c r="AB9" s="105"/>
      <c r="AC9" s="105"/>
      <c r="AD9" s="105"/>
      <c r="AE9" s="105"/>
      <c r="AF9" s="105"/>
      <c r="AG9" s="105"/>
      <c r="AH9" s="105"/>
      <c r="AI9" s="105"/>
      <c r="AJ9" s="105"/>
      <c r="AK9" s="105"/>
      <c r="AL9" s="105"/>
      <c r="AM9" s="105"/>
      <c r="AN9" s="105"/>
    </row>
    <row r="10" ht="15.75" customHeight="1">
      <c r="A10" s="889">
        <v>55.0</v>
      </c>
      <c r="B10" s="889">
        <v>36.0</v>
      </c>
      <c r="C10" s="897">
        <v>2.0</v>
      </c>
      <c r="D10" s="890">
        <v>9.0</v>
      </c>
      <c r="E10" s="891" t="s">
        <v>94</v>
      </c>
      <c r="F10" s="891" t="s">
        <v>1490</v>
      </c>
      <c r="G10" s="892" t="s">
        <v>1490</v>
      </c>
      <c r="H10" s="899" t="s">
        <v>1491</v>
      </c>
      <c r="I10" s="894" t="s">
        <v>1491</v>
      </c>
      <c r="J10" s="4" t="s">
        <v>1490</v>
      </c>
      <c r="K10" s="895"/>
      <c r="L10" s="891" t="s">
        <v>5117</v>
      </c>
      <c r="M10" s="889">
        <v>2.0</v>
      </c>
      <c r="N10" s="896" t="s">
        <v>77</v>
      </c>
      <c r="O10" s="896" t="s">
        <v>2572</v>
      </c>
      <c r="P10" s="136"/>
      <c r="Q10" s="160"/>
      <c r="R10" s="160"/>
      <c r="S10" s="160"/>
      <c r="T10" s="160"/>
      <c r="U10" s="160"/>
      <c r="V10" s="160"/>
      <c r="W10" s="885">
        <v>2717.0</v>
      </c>
      <c r="X10" s="886">
        <v>1.0</v>
      </c>
      <c r="Y10" s="160"/>
      <c r="Z10" s="885">
        <v>2717.0</v>
      </c>
      <c r="AA10" s="254"/>
      <c r="AB10" s="105"/>
      <c r="AC10" s="105"/>
      <c r="AD10" s="105"/>
      <c r="AE10" s="105"/>
      <c r="AF10" s="105"/>
      <c r="AG10" s="105"/>
      <c r="AH10" s="105"/>
      <c r="AI10" s="105"/>
      <c r="AJ10" s="105"/>
      <c r="AK10" s="105"/>
      <c r="AL10" s="105"/>
      <c r="AM10" s="105"/>
      <c r="AN10" s="105"/>
    </row>
    <row r="11" ht="15.75" customHeight="1">
      <c r="A11" s="889">
        <v>56.0</v>
      </c>
      <c r="B11" s="889">
        <v>36.0</v>
      </c>
      <c r="C11" s="897">
        <v>2.0</v>
      </c>
      <c r="D11" s="890">
        <v>10.0</v>
      </c>
      <c r="E11" s="891" t="s">
        <v>94</v>
      </c>
      <c r="F11" s="891" t="s">
        <v>1953</v>
      </c>
      <c r="G11" s="892" t="s">
        <v>1953</v>
      </c>
      <c r="H11" s="899" t="s">
        <v>1954</v>
      </c>
      <c r="I11" s="894" t="s">
        <v>1954</v>
      </c>
      <c r="J11" s="4" t="s">
        <v>1953</v>
      </c>
      <c r="K11" s="895"/>
      <c r="L11" s="891" t="s">
        <v>5117</v>
      </c>
      <c r="M11" s="889">
        <v>2.0</v>
      </c>
      <c r="N11" s="896" t="s">
        <v>54</v>
      </c>
      <c r="O11" s="896" t="s">
        <v>2572</v>
      </c>
      <c r="P11" s="136"/>
      <c r="Q11" s="160"/>
      <c r="R11" s="160"/>
      <c r="S11" s="160"/>
      <c r="T11" s="160"/>
      <c r="U11" s="160"/>
      <c r="V11" s="160"/>
      <c r="W11" s="885">
        <v>6853.0</v>
      </c>
      <c r="X11" s="886">
        <v>1.0</v>
      </c>
      <c r="Y11" s="160"/>
      <c r="Z11" s="885">
        <v>6853.3</v>
      </c>
      <c r="AA11" s="254"/>
      <c r="AB11" s="105"/>
      <c r="AC11" s="105"/>
      <c r="AD11" s="105"/>
      <c r="AE11" s="105"/>
      <c r="AF11" s="105"/>
      <c r="AG11" s="105"/>
      <c r="AH11" s="105"/>
      <c r="AI11" s="105"/>
      <c r="AJ11" s="105"/>
      <c r="AK11" s="105"/>
      <c r="AL11" s="105"/>
      <c r="AM11" s="105"/>
      <c r="AN11" s="105"/>
    </row>
    <row r="12" ht="15.75" customHeight="1">
      <c r="A12" s="900">
        <v>42.0</v>
      </c>
      <c r="B12" s="900">
        <v>35.0</v>
      </c>
      <c r="C12" s="901">
        <v>3.0</v>
      </c>
      <c r="D12" s="901">
        <v>11.0</v>
      </c>
      <c r="E12" s="902" t="s">
        <v>157</v>
      </c>
      <c r="F12" s="902" t="s">
        <v>5118</v>
      </c>
      <c r="G12" s="903" t="s">
        <v>5118</v>
      </c>
      <c r="H12" s="904" t="s">
        <v>5119</v>
      </c>
      <c r="I12" s="905" t="s">
        <v>5119</v>
      </c>
      <c r="J12" s="4" t="s">
        <v>5120</v>
      </c>
      <c r="K12" s="906" t="s">
        <v>52</v>
      </c>
      <c r="L12" s="902" t="s">
        <v>5121</v>
      </c>
      <c r="M12" s="900">
        <v>1.0</v>
      </c>
      <c r="N12" s="883" t="s">
        <v>64</v>
      </c>
      <c r="O12" s="907" t="s">
        <v>2566</v>
      </c>
      <c r="P12" s="160"/>
      <c r="Q12" s="160"/>
      <c r="R12" s="160"/>
      <c r="S12" s="160"/>
      <c r="T12" s="160"/>
      <c r="U12" s="160"/>
      <c r="V12" s="885">
        <v>2902.0</v>
      </c>
      <c r="W12" s="885">
        <v>2902.0</v>
      </c>
      <c r="X12" s="886">
        <v>1.0</v>
      </c>
      <c r="Y12" s="160"/>
      <c r="Z12" s="885">
        <v>259423.4</v>
      </c>
      <c r="AA12" s="254"/>
      <c r="AB12" s="105"/>
      <c r="AC12" s="105"/>
      <c r="AD12" s="105"/>
      <c r="AE12" s="105"/>
      <c r="AF12" s="105"/>
      <c r="AG12" s="105"/>
      <c r="AH12" s="105"/>
      <c r="AI12" s="105"/>
      <c r="AJ12" s="105"/>
      <c r="AK12" s="105"/>
      <c r="AL12" s="105"/>
      <c r="AM12" s="105"/>
      <c r="AN12" s="105"/>
    </row>
    <row r="13" ht="15.75" customHeight="1">
      <c r="A13" s="900">
        <v>43.0</v>
      </c>
      <c r="B13" s="900">
        <v>35.0</v>
      </c>
      <c r="C13" s="901">
        <v>3.0</v>
      </c>
      <c r="D13" s="901">
        <v>12.0</v>
      </c>
      <c r="E13" s="902" t="s">
        <v>157</v>
      </c>
      <c r="F13" s="902" t="s">
        <v>5122</v>
      </c>
      <c r="G13" s="171" t="s">
        <v>5123</v>
      </c>
      <c r="H13" s="904" t="s">
        <v>3821</v>
      </c>
      <c r="I13" s="905" t="s">
        <v>3821</v>
      </c>
      <c r="J13" s="78" t="s">
        <v>5124</v>
      </c>
      <c r="K13" s="908" t="s">
        <v>52</v>
      </c>
      <c r="L13" s="902" t="s">
        <v>5121</v>
      </c>
      <c r="M13" s="900">
        <v>1.0</v>
      </c>
      <c r="N13" s="907" t="s">
        <v>54</v>
      </c>
      <c r="O13" s="907" t="s">
        <v>2566</v>
      </c>
      <c r="P13" s="160"/>
      <c r="Q13" s="160"/>
      <c r="R13" s="160"/>
      <c r="S13" s="160"/>
      <c r="T13" s="160"/>
      <c r="U13" s="160"/>
      <c r="V13" s="138">
        <v>1736.0</v>
      </c>
      <c r="W13" s="140">
        <v>868.0</v>
      </c>
      <c r="X13" s="898" t="s">
        <v>68</v>
      </c>
      <c r="Y13" s="160"/>
      <c r="Z13" s="885">
        <v>389848.5</v>
      </c>
      <c r="AA13" s="254"/>
      <c r="AB13" s="105"/>
      <c r="AC13" s="105"/>
      <c r="AD13" s="105"/>
      <c r="AE13" s="105"/>
      <c r="AF13" s="105"/>
      <c r="AG13" s="105"/>
      <c r="AH13" s="105"/>
      <c r="AI13" s="105"/>
      <c r="AJ13" s="105"/>
      <c r="AK13" s="105"/>
      <c r="AL13" s="105"/>
      <c r="AM13" s="105"/>
      <c r="AN13" s="105"/>
    </row>
    <row r="14" ht="15.75" customHeight="1">
      <c r="A14" s="900">
        <v>44.0</v>
      </c>
      <c r="B14" s="900">
        <v>35.0</v>
      </c>
      <c r="C14" s="901">
        <v>3.0</v>
      </c>
      <c r="D14" s="901">
        <v>13.0</v>
      </c>
      <c r="E14" s="902" t="s">
        <v>157</v>
      </c>
      <c r="F14" s="902" t="s">
        <v>5125</v>
      </c>
      <c r="G14" s="171" t="s">
        <v>5126</v>
      </c>
      <c r="H14" s="904" t="s">
        <v>3821</v>
      </c>
      <c r="I14" s="905" t="s">
        <v>3821</v>
      </c>
      <c r="J14" s="78" t="s">
        <v>5127</v>
      </c>
      <c r="K14" s="908" t="s">
        <v>52</v>
      </c>
      <c r="L14" s="902" t="s">
        <v>5121</v>
      </c>
      <c r="M14" s="900">
        <v>1.0</v>
      </c>
      <c r="N14" s="907" t="s">
        <v>77</v>
      </c>
      <c r="O14" s="907" t="s">
        <v>2566</v>
      </c>
      <c r="P14" s="160"/>
      <c r="Q14" s="160"/>
      <c r="R14" s="160"/>
      <c r="S14" s="160"/>
      <c r="T14" s="160"/>
      <c r="U14" s="160"/>
      <c r="V14" s="138">
        <v>1736.0</v>
      </c>
      <c r="W14" s="140">
        <v>868.0</v>
      </c>
      <c r="X14" s="898" t="s">
        <v>68</v>
      </c>
      <c r="Y14" s="160"/>
      <c r="Z14" s="885">
        <v>389848.5</v>
      </c>
      <c r="AA14" s="254"/>
      <c r="AB14" s="105"/>
      <c r="AC14" s="105"/>
      <c r="AD14" s="105"/>
      <c r="AE14" s="105"/>
      <c r="AF14" s="105"/>
      <c r="AG14" s="105"/>
      <c r="AH14" s="105"/>
      <c r="AI14" s="105"/>
      <c r="AJ14" s="105"/>
      <c r="AK14" s="105"/>
      <c r="AL14" s="105"/>
      <c r="AM14" s="105"/>
      <c r="AN14" s="105"/>
    </row>
    <row r="15" ht="15.75" customHeight="1">
      <c r="A15" s="900">
        <v>45.0</v>
      </c>
      <c r="B15" s="900">
        <v>35.0</v>
      </c>
      <c r="C15" s="901">
        <v>3.0</v>
      </c>
      <c r="D15" s="901">
        <v>14.0</v>
      </c>
      <c r="E15" s="902" t="s">
        <v>157</v>
      </c>
      <c r="F15" s="902" t="s">
        <v>5128</v>
      </c>
      <c r="G15" s="171" t="s">
        <v>5129</v>
      </c>
      <c r="H15" s="904" t="s">
        <v>3821</v>
      </c>
      <c r="I15" s="905" t="s">
        <v>3821</v>
      </c>
      <c r="J15" s="4" t="s">
        <v>5130</v>
      </c>
      <c r="K15" s="908" t="s">
        <v>52</v>
      </c>
      <c r="L15" s="902" t="s">
        <v>2635</v>
      </c>
      <c r="M15" s="900">
        <v>1.0</v>
      </c>
      <c r="N15" s="907" t="s">
        <v>77</v>
      </c>
      <c r="O15" s="907" t="s">
        <v>2566</v>
      </c>
      <c r="P15" s="160"/>
      <c r="Q15" s="160"/>
      <c r="R15" s="160"/>
      <c r="S15" s="160"/>
      <c r="T15" s="160"/>
      <c r="U15" s="160"/>
      <c r="V15" s="136"/>
      <c r="W15" s="138">
        <v>388112.5</v>
      </c>
      <c r="X15" s="886">
        <v>1.0</v>
      </c>
      <c r="Y15" s="160"/>
      <c r="Z15" s="885">
        <v>389848.5</v>
      </c>
      <c r="AA15" s="254"/>
      <c r="AB15" s="105"/>
      <c r="AC15" s="105"/>
      <c r="AD15" s="105"/>
      <c r="AE15" s="105"/>
      <c r="AF15" s="105"/>
      <c r="AG15" s="105"/>
      <c r="AH15" s="105"/>
      <c r="AI15" s="105"/>
      <c r="AJ15" s="105"/>
      <c r="AK15" s="105"/>
      <c r="AL15" s="105"/>
      <c r="AM15" s="105"/>
      <c r="AN15" s="105"/>
    </row>
    <row r="16" ht="15.75" customHeight="1">
      <c r="A16" s="900">
        <v>46.0</v>
      </c>
      <c r="B16" s="900">
        <v>35.0</v>
      </c>
      <c r="C16" s="901">
        <v>3.0</v>
      </c>
      <c r="D16" s="901">
        <v>15.0</v>
      </c>
      <c r="E16" s="902" t="s">
        <v>157</v>
      </c>
      <c r="F16" s="902" t="s">
        <v>5131</v>
      </c>
      <c r="G16" s="903" t="s">
        <v>5131</v>
      </c>
      <c r="H16" s="904" t="s">
        <v>5132</v>
      </c>
      <c r="I16" s="905" t="s">
        <v>5132</v>
      </c>
      <c r="J16" s="4" t="s">
        <v>5133</v>
      </c>
      <c r="K16" s="906" t="s">
        <v>52</v>
      </c>
      <c r="L16" s="902" t="s">
        <v>2635</v>
      </c>
      <c r="M16" s="900">
        <v>1.0</v>
      </c>
      <c r="N16" s="907" t="s">
        <v>54</v>
      </c>
      <c r="O16" s="907" t="s">
        <v>64</v>
      </c>
      <c r="P16" s="160"/>
      <c r="Q16" s="160"/>
      <c r="R16" s="160"/>
      <c r="S16" s="160"/>
      <c r="T16" s="160"/>
      <c r="U16" s="160"/>
      <c r="V16" s="885">
        <v>159885.4</v>
      </c>
      <c r="W16" s="885">
        <v>159885.4</v>
      </c>
      <c r="X16" s="886">
        <v>1.0</v>
      </c>
      <c r="Y16" s="160"/>
      <c r="Z16" s="885">
        <v>184885.4</v>
      </c>
      <c r="AA16" s="254"/>
      <c r="AB16" s="105"/>
      <c r="AC16" s="105"/>
      <c r="AD16" s="105"/>
      <c r="AE16" s="105"/>
      <c r="AF16" s="105"/>
      <c r="AG16" s="105"/>
      <c r="AH16" s="105"/>
      <c r="AI16" s="105"/>
      <c r="AJ16" s="105"/>
      <c r="AK16" s="105"/>
      <c r="AL16" s="105"/>
      <c r="AM16" s="105"/>
      <c r="AN16" s="105"/>
    </row>
    <row r="17" ht="15.75" customHeight="1">
      <c r="A17" s="900">
        <v>47.0</v>
      </c>
      <c r="B17" s="900">
        <v>35.0</v>
      </c>
      <c r="C17" s="901">
        <v>3.0</v>
      </c>
      <c r="D17" s="901">
        <v>16.0</v>
      </c>
      <c r="E17" s="902" t="s">
        <v>157</v>
      </c>
      <c r="F17" s="902" t="s">
        <v>5131</v>
      </c>
      <c r="G17" s="903" t="s">
        <v>5131</v>
      </c>
      <c r="H17" s="904" t="s">
        <v>5132</v>
      </c>
      <c r="I17" s="905" t="s">
        <v>5132</v>
      </c>
      <c r="J17" s="4" t="s">
        <v>5134</v>
      </c>
      <c r="K17" s="906" t="s">
        <v>52</v>
      </c>
      <c r="L17" s="902" t="s">
        <v>5135</v>
      </c>
      <c r="M17" s="900">
        <v>1.0</v>
      </c>
      <c r="N17" s="907" t="s">
        <v>54</v>
      </c>
      <c r="O17" s="907" t="s">
        <v>64</v>
      </c>
      <c r="P17" s="160"/>
      <c r="Q17" s="160"/>
      <c r="R17" s="160"/>
      <c r="S17" s="160"/>
      <c r="T17" s="160"/>
      <c r="U17" s="160"/>
      <c r="V17" s="885">
        <v>25000.0</v>
      </c>
      <c r="W17" s="885">
        <v>25000.0</v>
      </c>
      <c r="X17" s="898" t="s">
        <v>68</v>
      </c>
      <c r="Y17" s="160"/>
      <c r="Z17" s="885">
        <v>184885.4</v>
      </c>
      <c r="AA17" s="254"/>
      <c r="AB17" s="105"/>
      <c r="AC17" s="105"/>
      <c r="AD17" s="105"/>
      <c r="AE17" s="105"/>
      <c r="AF17" s="105"/>
      <c r="AG17" s="105"/>
      <c r="AH17" s="105"/>
      <c r="AI17" s="105"/>
      <c r="AJ17" s="105"/>
      <c r="AK17" s="105"/>
      <c r="AL17" s="105"/>
      <c r="AM17" s="105"/>
      <c r="AN17" s="105"/>
    </row>
    <row r="18" ht="15.75" customHeight="1">
      <c r="A18" s="900">
        <v>48.0</v>
      </c>
      <c r="B18" s="900">
        <v>35.0</v>
      </c>
      <c r="C18" s="901">
        <v>3.0</v>
      </c>
      <c r="D18" s="901">
        <v>17.0</v>
      </c>
      <c r="E18" s="902" t="s">
        <v>157</v>
      </c>
      <c r="F18" s="902" t="s">
        <v>5136</v>
      </c>
      <c r="G18" s="903" t="s">
        <v>5136</v>
      </c>
      <c r="H18" s="904" t="s">
        <v>5137</v>
      </c>
      <c r="I18" s="905" t="s">
        <v>5137</v>
      </c>
      <c r="J18" s="4" t="s">
        <v>5138</v>
      </c>
      <c r="K18" s="908" t="s">
        <v>52</v>
      </c>
      <c r="L18" s="902" t="s">
        <v>2635</v>
      </c>
      <c r="M18" s="900">
        <v>1.0</v>
      </c>
      <c r="N18" s="907" t="s">
        <v>77</v>
      </c>
      <c r="O18" s="907" t="s">
        <v>2566</v>
      </c>
      <c r="P18" s="160"/>
      <c r="Q18" s="160"/>
      <c r="R18" s="160"/>
      <c r="S18" s="160"/>
      <c r="T18" s="160"/>
      <c r="U18" s="160"/>
      <c r="V18" s="138">
        <v>102968.2</v>
      </c>
      <c r="W18" s="138">
        <v>102968.2</v>
      </c>
      <c r="X18" s="886">
        <v>1.0</v>
      </c>
      <c r="Y18" s="160"/>
      <c r="Z18" s="885">
        <v>157968.2</v>
      </c>
      <c r="AA18" s="254"/>
      <c r="AB18" s="105"/>
      <c r="AC18" s="105"/>
      <c r="AD18" s="105"/>
      <c r="AE18" s="105"/>
      <c r="AF18" s="105"/>
      <c r="AG18" s="105"/>
      <c r="AH18" s="105"/>
      <c r="AI18" s="105"/>
      <c r="AJ18" s="105"/>
      <c r="AK18" s="105"/>
      <c r="AL18" s="105"/>
      <c r="AM18" s="105"/>
      <c r="AN18" s="105"/>
    </row>
    <row r="19" ht="15.75" customHeight="1">
      <c r="A19" s="900">
        <v>49.0</v>
      </c>
      <c r="B19" s="900">
        <v>35.0</v>
      </c>
      <c r="C19" s="901">
        <v>3.0</v>
      </c>
      <c r="D19" s="901">
        <v>18.0</v>
      </c>
      <c r="E19" s="902" t="s">
        <v>157</v>
      </c>
      <c r="F19" s="902" t="s">
        <v>5136</v>
      </c>
      <c r="G19" s="903" t="s">
        <v>5136</v>
      </c>
      <c r="H19" s="904" t="s">
        <v>5137</v>
      </c>
      <c r="I19" s="905" t="s">
        <v>5137</v>
      </c>
      <c r="J19" s="4" t="s">
        <v>5139</v>
      </c>
      <c r="K19" s="908" t="s">
        <v>52</v>
      </c>
      <c r="L19" s="902" t="s">
        <v>5135</v>
      </c>
      <c r="M19" s="900">
        <v>1.0</v>
      </c>
      <c r="N19" s="883" t="s">
        <v>64</v>
      </c>
      <c r="O19" s="907" t="s">
        <v>64</v>
      </c>
      <c r="P19" s="160"/>
      <c r="Q19" s="160"/>
      <c r="R19" s="160"/>
      <c r="S19" s="160"/>
      <c r="T19" s="160"/>
      <c r="U19" s="160"/>
      <c r="V19" s="885">
        <v>55000.0</v>
      </c>
      <c r="W19" s="885">
        <v>55000.0</v>
      </c>
      <c r="X19" s="898" t="s">
        <v>68</v>
      </c>
      <c r="Y19" s="160"/>
      <c r="Z19" s="885">
        <v>157968.2</v>
      </c>
      <c r="AA19" s="254"/>
      <c r="AB19" s="105"/>
      <c r="AC19" s="105"/>
      <c r="AD19" s="105"/>
      <c r="AE19" s="105"/>
      <c r="AF19" s="105"/>
      <c r="AG19" s="105"/>
      <c r="AH19" s="105"/>
      <c r="AI19" s="105"/>
      <c r="AJ19" s="105"/>
      <c r="AK19" s="105"/>
      <c r="AL19" s="105"/>
      <c r="AM19" s="105"/>
      <c r="AN19" s="105"/>
    </row>
    <row r="20" ht="15.75" customHeight="1">
      <c r="A20" s="900">
        <v>50.0</v>
      </c>
      <c r="B20" s="900">
        <v>35.0</v>
      </c>
      <c r="C20" s="901">
        <v>3.0</v>
      </c>
      <c r="D20" s="901">
        <v>19.0</v>
      </c>
      <c r="E20" s="902" t="s">
        <v>157</v>
      </c>
      <c r="F20" s="902" t="s">
        <v>5140</v>
      </c>
      <c r="G20" s="903" t="s">
        <v>5140</v>
      </c>
      <c r="H20" s="904" t="s">
        <v>5141</v>
      </c>
      <c r="I20" s="905" t="s">
        <v>5141</v>
      </c>
      <c r="J20" s="4" t="s">
        <v>5140</v>
      </c>
      <c r="K20" s="909"/>
      <c r="L20" s="902" t="s">
        <v>5117</v>
      </c>
      <c r="M20" s="900">
        <v>2.0</v>
      </c>
      <c r="N20" s="907" t="s">
        <v>54</v>
      </c>
      <c r="O20" s="907" t="s">
        <v>2572</v>
      </c>
      <c r="P20" s="160"/>
      <c r="Q20" s="160"/>
      <c r="R20" s="160"/>
      <c r="S20" s="160"/>
      <c r="T20" s="160"/>
      <c r="U20" s="160"/>
      <c r="V20" s="160"/>
      <c r="W20" s="885">
        <v>1.0</v>
      </c>
      <c r="X20" s="886">
        <v>1.0</v>
      </c>
      <c r="Y20" s="160"/>
      <c r="Z20" s="885">
        <v>0.0</v>
      </c>
      <c r="AA20" s="254"/>
      <c r="AB20" s="105"/>
      <c r="AC20" s="105"/>
      <c r="AD20" s="105"/>
      <c r="AE20" s="105"/>
      <c r="AF20" s="105"/>
      <c r="AG20" s="105"/>
      <c r="AH20" s="105"/>
      <c r="AI20" s="105"/>
      <c r="AJ20" s="105"/>
      <c r="AK20" s="105"/>
      <c r="AL20" s="105"/>
      <c r="AM20" s="105"/>
      <c r="AN20" s="105"/>
    </row>
    <row r="21" ht="15.75" customHeight="1">
      <c r="A21" s="910">
        <v>6.0</v>
      </c>
      <c r="B21" s="910">
        <v>32.0</v>
      </c>
      <c r="C21" s="911">
        <v>4.0</v>
      </c>
      <c r="D21" s="911">
        <v>20.0</v>
      </c>
      <c r="E21" s="912" t="s">
        <v>3231</v>
      </c>
      <c r="F21" s="912" t="s">
        <v>4021</v>
      </c>
      <c r="G21" s="913" t="s">
        <v>4021</v>
      </c>
      <c r="H21" s="914" t="s">
        <v>4022</v>
      </c>
      <c r="I21" s="915" t="s">
        <v>4022</v>
      </c>
      <c r="J21" s="4" t="s">
        <v>5142</v>
      </c>
      <c r="K21" s="916"/>
      <c r="L21" s="912" t="s">
        <v>5105</v>
      </c>
      <c r="M21" s="910">
        <v>1.0</v>
      </c>
      <c r="N21" s="917" t="s">
        <v>77</v>
      </c>
      <c r="O21" s="917" t="s">
        <v>2566</v>
      </c>
      <c r="P21" s="160"/>
      <c r="Q21" s="160"/>
      <c r="R21" s="160"/>
      <c r="S21" s="160"/>
      <c r="T21" s="160"/>
      <c r="U21" s="160"/>
      <c r="V21" s="885">
        <v>2.0</v>
      </c>
      <c r="W21" s="885">
        <v>2.0</v>
      </c>
      <c r="X21" s="886">
        <v>1.0</v>
      </c>
      <c r="Y21" s="160"/>
      <c r="Z21" s="885">
        <v>7408.6</v>
      </c>
      <c r="AA21" s="254"/>
      <c r="AB21" s="105"/>
      <c r="AC21" s="105"/>
      <c r="AD21" s="105"/>
      <c r="AE21" s="105"/>
      <c r="AF21" s="105"/>
      <c r="AG21" s="105"/>
      <c r="AH21" s="105"/>
      <c r="AI21" s="105"/>
      <c r="AJ21" s="105"/>
      <c r="AK21" s="105"/>
      <c r="AL21" s="105"/>
      <c r="AM21" s="105"/>
      <c r="AN21" s="105"/>
    </row>
    <row r="22" ht="15.75" customHeight="1">
      <c r="A22" s="910">
        <v>7.0</v>
      </c>
      <c r="B22" s="918">
        <v>32.0</v>
      </c>
      <c r="C22" s="918">
        <v>4.0</v>
      </c>
      <c r="D22" s="911">
        <v>21.0</v>
      </c>
      <c r="E22" s="912" t="s">
        <v>3231</v>
      </c>
      <c r="F22" s="912" t="s">
        <v>4021</v>
      </c>
      <c r="G22" s="913" t="s">
        <v>4021</v>
      </c>
      <c r="H22" s="914" t="s">
        <v>4022</v>
      </c>
      <c r="I22" s="915" t="s">
        <v>4022</v>
      </c>
      <c r="J22" s="4" t="s">
        <v>5143</v>
      </c>
      <c r="K22" s="916"/>
      <c r="L22" s="912" t="s">
        <v>2635</v>
      </c>
      <c r="M22" s="910">
        <v>1.0</v>
      </c>
      <c r="N22" s="883" t="s">
        <v>64</v>
      </c>
      <c r="O22" s="919" t="s">
        <v>2566</v>
      </c>
      <c r="P22" s="136"/>
      <c r="Q22" s="160"/>
      <c r="R22" s="160"/>
      <c r="S22" s="160"/>
      <c r="T22" s="160"/>
      <c r="U22" s="160"/>
      <c r="V22" s="885">
        <v>7406.6</v>
      </c>
      <c r="W22" s="885">
        <v>7406.6</v>
      </c>
      <c r="X22" s="886">
        <v>1.0</v>
      </c>
      <c r="Y22" s="160"/>
      <c r="Z22" s="885">
        <v>7408.6</v>
      </c>
      <c r="AA22" s="254"/>
      <c r="AB22" s="105"/>
      <c r="AC22" s="105"/>
      <c r="AD22" s="105"/>
      <c r="AE22" s="105"/>
      <c r="AF22" s="105"/>
      <c r="AG22" s="105"/>
      <c r="AH22" s="105"/>
      <c r="AI22" s="105"/>
      <c r="AJ22" s="105"/>
      <c r="AK22" s="105"/>
      <c r="AL22" s="105"/>
      <c r="AM22" s="105"/>
      <c r="AN22" s="105"/>
    </row>
    <row r="23" ht="15.75" customHeight="1">
      <c r="A23" s="920">
        <v>1.0</v>
      </c>
      <c r="B23" s="920">
        <v>23.0</v>
      </c>
      <c r="C23" s="921">
        <v>5.0</v>
      </c>
      <c r="D23" s="921">
        <v>22.0</v>
      </c>
      <c r="E23" s="922" t="s">
        <v>1987</v>
      </c>
      <c r="F23" s="922" t="s">
        <v>5144</v>
      </c>
      <c r="G23" s="142" t="s">
        <v>4976</v>
      </c>
      <c r="H23" s="923" t="s">
        <v>4977</v>
      </c>
      <c r="I23" s="924" t="s">
        <v>4977</v>
      </c>
      <c r="J23" s="78" t="s">
        <v>5145</v>
      </c>
      <c r="K23" s="925"/>
      <c r="L23" s="922" t="s">
        <v>5146</v>
      </c>
      <c r="M23" s="920">
        <v>1.0</v>
      </c>
      <c r="N23" s="926" t="s">
        <v>54</v>
      </c>
      <c r="O23" s="926" t="s">
        <v>2566</v>
      </c>
      <c r="P23" s="160"/>
      <c r="Q23" s="160"/>
      <c r="R23" s="160"/>
      <c r="S23" s="160"/>
      <c r="T23" s="160"/>
      <c r="U23" s="160"/>
      <c r="V23" s="885">
        <v>1192.0</v>
      </c>
      <c r="W23" s="885">
        <v>596.0</v>
      </c>
      <c r="X23" s="886">
        <v>1.0</v>
      </c>
      <c r="Y23" s="160"/>
      <c r="Z23" s="885">
        <v>1192.0</v>
      </c>
      <c r="AA23" s="254"/>
      <c r="AB23" s="105"/>
      <c r="AC23" s="105"/>
      <c r="AD23" s="105"/>
      <c r="AE23" s="105"/>
      <c r="AF23" s="105"/>
      <c r="AG23" s="105"/>
      <c r="AH23" s="105"/>
      <c r="AI23" s="105"/>
      <c r="AJ23" s="105"/>
      <c r="AK23" s="105"/>
      <c r="AL23" s="105"/>
      <c r="AM23" s="105"/>
      <c r="AN23" s="105"/>
    </row>
    <row r="24" ht="15.75" customHeight="1">
      <c r="A24" s="920">
        <v>2.0</v>
      </c>
      <c r="B24" s="920">
        <v>23.0</v>
      </c>
      <c r="C24" s="927">
        <v>5.0</v>
      </c>
      <c r="D24" s="921">
        <v>23.0</v>
      </c>
      <c r="E24" s="922" t="s">
        <v>1987</v>
      </c>
      <c r="F24" s="922" t="s">
        <v>5144</v>
      </c>
      <c r="G24" s="142" t="s">
        <v>4976</v>
      </c>
      <c r="H24" s="923" t="s">
        <v>4977</v>
      </c>
      <c r="I24" s="924" t="s">
        <v>4977</v>
      </c>
      <c r="J24" s="78" t="s">
        <v>5147</v>
      </c>
      <c r="K24" s="925"/>
      <c r="L24" s="922" t="s">
        <v>5148</v>
      </c>
      <c r="M24" s="920">
        <v>1.0</v>
      </c>
      <c r="N24" s="926" t="s">
        <v>54</v>
      </c>
      <c r="O24" s="926" t="s">
        <v>2566</v>
      </c>
      <c r="P24" s="136"/>
      <c r="Q24" s="160"/>
      <c r="R24" s="160"/>
      <c r="S24" s="160"/>
      <c r="T24" s="160"/>
      <c r="U24" s="160"/>
      <c r="V24" s="885">
        <v>1192.0</v>
      </c>
      <c r="W24" s="885">
        <v>596.0</v>
      </c>
      <c r="X24" s="898" t="s">
        <v>68</v>
      </c>
      <c r="Y24" s="160"/>
      <c r="Z24" s="885">
        <v>1192.0</v>
      </c>
      <c r="AA24" s="254"/>
      <c r="AB24" s="105"/>
      <c r="AC24" s="105"/>
      <c r="AD24" s="105"/>
      <c r="AE24" s="105"/>
      <c r="AF24" s="105"/>
      <c r="AG24" s="105"/>
      <c r="AH24" s="105"/>
      <c r="AI24" s="105"/>
      <c r="AJ24" s="105"/>
      <c r="AK24" s="105"/>
      <c r="AL24" s="105"/>
      <c r="AM24" s="105"/>
      <c r="AN24" s="105"/>
    </row>
    <row r="25" ht="15.75" customHeight="1">
      <c r="A25" s="928">
        <v>3.0</v>
      </c>
      <c r="B25" s="928">
        <v>31.0</v>
      </c>
      <c r="C25" s="929">
        <v>6.0</v>
      </c>
      <c r="D25" s="929">
        <v>24.0</v>
      </c>
      <c r="E25" s="930" t="s">
        <v>1145</v>
      </c>
      <c r="F25" s="930" t="s">
        <v>5149</v>
      </c>
      <c r="G25" s="931" t="s">
        <v>5149</v>
      </c>
      <c r="H25" s="932" t="s">
        <v>5150</v>
      </c>
      <c r="I25" s="933" t="s">
        <v>5150</v>
      </c>
      <c r="J25" s="4" t="s">
        <v>5151</v>
      </c>
      <c r="K25" s="934"/>
      <c r="L25" s="930" t="s">
        <v>5105</v>
      </c>
      <c r="M25" s="928">
        <v>1.0</v>
      </c>
      <c r="N25" s="935" t="s">
        <v>77</v>
      </c>
      <c r="O25" s="935" t="s">
        <v>2566</v>
      </c>
      <c r="P25" s="160"/>
      <c r="Q25" s="160"/>
      <c r="R25" s="160"/>
      <c r="S25" s="160"/>
      <c r="T25" s="160"/>
      <c r="U25" s="160"/>
      <c r="V25" s="885">
        <v>0.0</v>
      </c>
      <c r="W25" s="885">
        <v>1.0</v>
      </c>
      <c r="X25" s="138">
        <v>1.0</v>
      </c>
      <c r="Y25" s="160"/>
      <c r="Z25" s="885">
        <v>0.2</v>
      </c>
      <c r="AA25" s="254"/>
      <c r="AB25" s="105"/>
      <c r="AC25" s="105"/>
      <c r="AD25" s="105"/>
      <c r="AE25" s="105"/>
      <c r="AF25" s="105"/>
      <c r="AG25" s="105"/>
      <c r="AH25" s="105"/>
      <c r="AI25" s="105"/>
      <c r="AJ25" s="105"/>
      <c r="AK25" s="105"/>
      <c r="AL25" s="105"/>
      <c r="AM25" s="105"/>
      <c r="AN25" s="105"/>
    </row>
    <row r="26" ht="15.75" customHeight="1">
      <c r="A26" s="928">
        <v>4.0</v>
      </c>
      <c r="B26" s="928">
        <v>31.0</v>
      </c>
      <c r="C26" s="936">
        <v>6.0</v>
      </c>
      <c r="D26" s="929">
        <v>25.0</v>
      </c>
      <c r="E26" s="930" t="s">
        <v>1145</v>
      </c>
      <c r="F26" s="930" t="s">
        <v>5152</v>
      </c>
      <c r="G26" s="931" t="s">
        <v>5152</v>
      </c>
      <c r="H26" s="932" t="s">
        <v>5153</v>
      </c>
      <c r="I26" s="933" t="s">
        <v>5153</v>
      </c>
      <c r="J26" s="4" t="s">
        <v>5154</v>
      </c>
      <c r="K26" s="934"/>
      <c r="L26" s="930" t="s">
        <v>5103</v>
      </c>
      <c r="M26" s="928">
        <v>2.0</v>
      </c>
      <c r="N26" s="935" t="s">
        <v>77</v>
      </c>
      <c r="O26" s="935" t="s">
        <v>64</v>
      </c>
      <c r="P26" s="136"/>
      <c r="Q26" s="160"/>
      <c r="R26" s="160"/>
      <c r="S26" s="160"/>
      <c r="T26" s="160"/>
      <c r="U26" s="160"/>
      <c r="V26" s="136"/>
      <c r="W26" s="138">
        <v>1.0</v>
      </c>
      <c r="X26" s="138">
        <v>1.0</v>
      </c>
      <c r="Y26" s="937" t="s">
        <v>5155</v>
      </c>
      <c r="Z26" s="136"/>
      <c r="AA26" s="254"/>
      <c r="AB26" s="105"/>
      <c r="AC26" s="105"/>
      <c r="AD26" s="105"/>
      <c r="AE26" s="105"/>
      <c r="AF26" s="105"/>
      <c r="AG26" s="105"/>
      <c r="AH26" s="105"/>
      <c r="AI26" s="105"/>
      <c r="AJ26" s="105"/>
      <c r="AK26" s="105"/>
      <c r="AL26" s="105"/>
      <c r="AM26" s="105"/>
      <c r="AN26" s="105"/>
    </row>
    <row r="27" ht="15.75" customHeight="1">
      <c r="A27" s="928">
        <v>5.0</v>
      </c>
      <c r="B27" s="928">
        <v>31.0</v>
      </c>
      <c r="C27" s="936">
        <v>6.0</v>
      </c>
      <c r="D27" s="929">
        <v>26.0</v>
      </c>
      <c r="E27" s="930" t="s">
        <v>1145</v>
      </c>
      <c r="F27" s="930" t="s">
        <v>5156</v>
      </c>
      <c r="G27" s="931" t="s">
        <v>5156</v>
      </c>
      <c r="H27" s="932" t="s">
        <v>5157</v>
      </c>
      <c r="I27" s="933" t="s">
        <v>5157</v>
      </c>
      <c r="J27" s="4" t="s">
        <v>5158</v>
      </c>
      <c r="K27" s="934"/>
      <c r="L27" s="930" t="s">
        <v>5135</v>
      </c>
      <c r="M27" s="928">
        <v>2.0</v>
      </c>
      <c r="N27" s="935" t="s">
        <v>54</v>
      </c>
      <c r="O27" s="935" t="s">
        <v>1980</v>
      </c>
      <c r="P27" s="136"/>
      <c r="Q27" s="160"/>
      <c r="R27" s="160"/>
      <c r="S27" s="160"/>
      <c r="T27" s="160"/>
      <c r="U27" s="160"/>
      <c r="V27" s="885">
        <v>0.0</v>
      </c>
      <c r="W27" s="885">
        <v>1.0</v>
      </c>
      <c r="X27" s="138">
        <v>1.0</v>
      </c>
      <c r="Y27" s="160"/>
      <c r="Z27" s="885">
        <v>0.0</v>
      </c>
      <c r="AA27" s="254"/>
      <c r="AB27" s="105"/>
      <c r="AC27" s="105"/>
      <c r="AD27" s="105"/>
      <c r="AE27" s="105"/>
      <c r="AF27" s="105"/>
      <c r="AG27" s="105"/>
      <c r="AH27" s="105"/>
      <c r="AI27" s="105"/>
      <c r="AJ27" s="105"/>
      <c r="AK27" s="105"/>
      <c r="AL27" s="105"/>
      <c r="AM27" s="105"/>
      <c r="AN27" s="105"/>
    </row>
    <row r="28" ht="15.75" customHeight="1">
      <c r="A28" s="938">
        <v>10.0</v>
      </c>
      <c r="B28" s="938">
        <v>33.0</v>
      </c>
      <c r="C28" s="939">
        <v>7.0</v>
      </c>
      <c r="D28" s="940">
        <v>27.0</v>
      </c>
      <c r="E28" s="941" t="s">
        <v>212</v>
      </c>
      <c r="F28" s="941" t="s">
        <v>5159</v>
      </c>
      <c r="G28" s="942" t="s">
        <v>5159</v>
      </c>
      <c r="H28" s="943" t="s">
        <v>5160</v>
      </c>
      <c r="I28" s="944" t="s">
        <v>5160</v>
      </c>
      <c r="J28" s="4" t="s">
        <v>5161</v>
      </c>
      <c r="K28" s="945"/>
      <c r="L28" s="941" t="s">
        <v>2635</v>
      </c>
      <c r="M28" s="938">
        <v>1.0</v>
      </c>
      <c r="N28" s="946" t="s">
        <v>54</v>
      </c>
      <c r="O28" s="946" t="s">
        <v>2566</v>
      </c>
      <c r="P28" s="136"/>
      <c r="Q28" s="160"/>
      <c r="R28" s="160"/>
      <c r="S28" s="160"/>
      <c r="T28" s="160"/>
      <c r="U28" s="160"/>
      <c r="V28" s="885">
        <v>5083.0</v>
      </c>
      <c r="W28" s="885">
        <v>5083.0</v>
      </c>
      <c r="X28" s="886">
        <v>1.0</v>
      </c>
      <c r="Y28" s="160"/>
      <c r="Z28" s="885">
        <v>5083.0</v>
      </c>
      <c r="AA28" s="254"/>
      <c r="AB28" s="105"/>
      <c r="AC28" s="105"/>
      <c r="AD28" s="105"/>
      <c r="AE28" s="105"/>
      <c r="AF28" s="105"/>
      <c r="AG28" s="105"/>
      <c r="AH28" s="105"/>
      <c r="AI28" s="105"/>
      <c r="AJ28" s="105"/>
      <c r="AK28" s="105"/>
      <c r="AL28" s="105"/>
      <c r="AM28" s="105"/>
      <c r="AN28" s="105"/>
    </row>
    <row r="29" ht="15.75" customHeight="1">
      <c r="A29" s="938">
        <v>27.0</v>
      </c>
      <c r="B29" s="938">
        <v>33.0</v>
      </c>
      <c r="C29" s="939">
        <v>7.0</v>
      </c>
      <c r="D29" s="940">
        <v>28.0</v>
      </c>
      <c r="E29" s="941" t="s">
        <v>212</v>
      </c>
      <c r="F29" s="941" t="s">
        <v>1110</v>
      </c>
      <c r="G29" s="161" t="s">
        <v>5162</v>
      </c>
      <c r="H29" s="943" t="s">
        <v>952</v>
      </c>
      <c r="I29" s="941" t="s">
        <v>952</v>
      </c>
      <c r="J29" s="4" t="s">
        <v>1110</v>
      </c>
      <c r="K29" s="945"/>
      <c r="L29" s="941" t="s">
        <v>5117</v>
      </c>
      <c r="M29" s="938">
        <v>2.0</v>
      </c>
      <c r="N29" s="883" t="s">
        <v>64</v>
      </c>
      <c r="O29" s="946" t="s">
        <v>2572</v>
      </c>
      <c r="P29" s="136"/>
      <c r="Q29" s="160"/>
      <c r="R29" s="160"/>
      <c r="S29" s="160"/>
      <c r="T29" s="160"/>
      <c r="U29" s="160"/>
      <c r="V29" s="160"/>
      <c r="W29" s="160"/>
      <c r="X29" s="138">
        <v>1.0</v>
      </c>
      <c r="Y29" s="160"/>
      <c r="Z29" s="885">
        <v>2613.1</v>
      </c>
      <c r="AA29" s="254"/>
      <c r="AB29" s="105"/>
      <c r="AC29" s="105"/>
      <c r="AD29" s="105"/>
      <c r="AE29" s="105"/>
      <c r="AF29" s="105"/>
      <c r="AG29" s="105"/>
      <c r="AH29" s="105"/>
      <c r="AI29" s="105"/>
      <c r="AJ29" s="105"/>
      <c r="AK29" s="105"/>
      <c r="AL29" s="105"/>
      <c r="AM29" s="105"/>
      <c r="AN29" s="105"/>
    </row>
    <row r="30" ht="15.75" customHeight="1">
      <c r="A30" s="938">
        <v>26.0</v>
      </c>
      <c r="B30" s="938">
        <v>33.0</v>
      </c>
      <c r="C30" s="939">
        <v>7.0</v>
      </c>
      <c r="D30" s="940">
        <v>29.0</v>
      </c>
      <c r="E30" s="941" t="s">
        <v>212</v>
      </c>
      <c r="F30" s="941" t="s">
        <v>5163</v>
      </c>
      <c r="G30" s="145" t="s">
        <v>1825</v>
      </c>
      <c r="H30" s="947" t="s">
        <v>288</v>
      </c>
      <c r="I30" s="941" t="s">
        <v>288</v>
      </c>
      <c r="J30" s="4" t="s">
        <v>5164</v>
      </c>
      <c r="K30" s="945"/>
      <c r="L30" s="941" t="s">
        <v>5116</v>
      </c>
      <c r="M30" s="938">
        <v>2.0</v>
      </c>
      <c r="N30" s="946" t="s">
        <v>54</v>
      </c>
      <c r="O30" s="946" t="s">
        <v>2572</v>
      </c>
      <c r="P30" s="136"/>
      <c r="Q30" s="160"/>
      <c r="R30" s="160"/>
      <c r="S30" s="160"/>
      <c r="T30" s="160"/>
      <c r="U30" s="160"/>
      <c r="V30" s="885">
        <v>141.8</v>
      </c>
      <c r="W30" s="160"/>
      <c r="X30" s="886">
        <v>1.0</v>
      </c>
      <c r="Y30" s="160"/>
      <c r="Z30" s="885">
        <v>1854.8</v>
      </c>
      <c r="AA30" s="254"/>
      <c r="AB30" s="105"/>
      <c r="AC30" s="105"/>
      <c r="AD30" s="105"/>
      <c r="AE30" s="105"/>
      <c r="AF30" s="105"/>
      <c r="AG30" s="105"/>
      <c r="AH30" s="105"/>
      <c r="AI30" s="105"/>
      <c r="AJ30" s="105"/>
      <c r="AK30" s="105"/>
      <c r="AL30" s="105"/>
      <c r="AM30" s="105"/>
      <c r="AN30" s="105"/>
    </row>
    <row r="31" ht="15.75" customHeight="1">
      <c r="A31" s="938">
        <v>18.0</v>
      </c>
      <c r="B31" s="938">
        <v>33.0</v>
      </c>
      <c r="C31" s="939">
        <v>7.0</v>
      </c>
      <c r="D31" s="940">
        <v>30.0</v>
      </c>
      <c r="E31" s="941" t="s">
        <v>212</v>
      </c>
      <c r="F31" s="941" t="s">
        <v>5165</v>
      </c>
      <c r="G31" s="941" t="s">
        <v>5165</v>
      </c>
      <c r="H31" s="944" t="s">
        <v>5166</v>
      </c>
      <c r="I31" s="944" t="s">
        <v>5166</v>
      </c>
      <c r="J31" s="4" t="s">
        <v>5167</v>
      </c>
      <c r="K31" s="945"/>
      <c r="L31" s="941" t="s">
        <v>2635</v>
      </c>
      <c r="M31" s="938">
        <v>2.0</v>
      </c>
      <c r="N31" s="946" t="s">
        <v>54</v>
      </c>
      <c r="O31" s="946" t="s">
        <v>64</v>
      </c>
      <c r="P31" s="136"/>
      <c r="Q31" s="160"/>
      <c r="R31" s="160"/>
      <c r="S31" s="160"/>
      <c r="T31" s="160"/>
      <c r="U31" s="160"/>
      <c r="V31" s="885">
        <v>403.9</v>
      </c>
      <c r="W31" s="138">
        <v>403.9</v>
      </c>
      <c r="X31" s="138">
        <v>1.0</v>
      </c>
      <c r="Y31" s="160"/>
      <c r="Z31" s="885">
        <v>1061.0</v>
      </c>
      <c r="AA31" s="254"/>
      <c r="AB31" s="105"/>
      <c r="AC31" s="105"/>
      <c r="AD31" s="105"/>
      <c r="AE31" s="105"/>
      <c r="AF31" s="105"/>
      <c r="AG31" s="105"/>
      <c r="AH31" s="105"/>
      <c r="AI31" s="105"/>
      <c r="AJ31" s="105"/>
      <c r="AK31" s="105"/>
      <c r="AL31" s="105"/>
      <c r="AM31" s="105"/>
      <c r="AN31" s="105"/>
    </row>
    <row r="32" ht="15.75" customHeight="1">
      <c r="A32" s="938">
        <v>17.0</v>
      </c>
      <c r="B32" s="938">
        <v>33.0</v>
      </c>
      <c r="C32" s="939">
        <v>7.0</v>
      </c>
      <c r="D32" s="940">
        <v>31.0</v>
      </c>
      <c r="E32" s="941" t="s">
        <v>212</v>
      </c>
      <c r="F32" s="941" t="s">
        <v>5168</v>
      </c>
      <c r="G32" s="941" t="s">
        <v>5168</v>
      </c>
      <c r="H32" s="944" t="s">
        <v>5169</v>
      </c>
      <c r="I32" s="944" t="s">
        <v>5169</v>
      </c>
      <c r="J32" s="4" t="s">
        <v>5170</v>
      </c>
      <c r="K32" s="945"/>
      <c r="L32" s="941" t="s">
        <v>2635</v>
      </c>
      <c r="M32" s="938">
        <v>2.0</v>
      </c>
      <c r="N32" s="883" t="s">
        <v>64</v>
      </c>
      <c r="O32" s="946" t="s">
        <v>64</v>
      </c>
      <c r="P32" s="136"/>
      <c r="Q32" s="160"/>
      <c r="R32" s="160"/>
      <c r="S32" s="160"/>
      <c r="T32" s="160"/>
      <c r="U32" s="160"/>
      <c r="V32" s="885">
        <v>384.2</v>
      </c>
      <c r="W32" s="885">
        <v>384.2</v>
      </c>
      <c r="X32" s="886">
        <v>1.0</v>
      </c>
      <c r="Y32" s="160"/>
      <c r="Z32" s="885">
        <v>384.2</v>
      </c>
      <c r="AA32" s="254"/>
      <c r="AB32" s="105"/>
      <c r="AC32" s="105"/>
      <c r="AD32" s="105"/>
      <c r="AE32" s="105"/>
      <c r="AF32" s="105"/>
      <c r="AG32" s="105"/>
      <c r="AH32" s="105"/>
      <c r="AI32" s="105"/>
      <c r="AJ32" s="105"/>
      <c r="AK32" s="105"/>
      <c r="AL32" s="105"/>
      <c r="AM32" s="105"/>
      <c r="AN32" s="105"/>
    </row>
    <row r="33" ht="15.75" customHeight="1">
      <c r="A33" s="938">
        <v>22.0</v>
      </c>
      <c r="B33" s="938">
        <v>33.0</v>
      </c>
      <c r="C33" s="939">
        <v>7.0</v>
      </c>
      <c r="D33" s="940">
        <v>32.0</v>
      </c>
      <c r="E33" s="941" t="s">
        <v>212</v>
      </c>
      <c r="F33" s="941" t="s">
        <v>5168</v>
      </c>
      <c r="G33" s="941" t="s">
        <v>5168</v>
      </c>
      <c r="H33" s="944" t="s">
        <v>5169</v>
      </c>
      <c r="I33" s="944" t="s">
        <v>5169</v>
      </c>
      <c r="J33" s="4" t="s">
        <v>5171</v>
      </c>
      <c r="K33" s="945"/>
      <c r="L33" s="941" t="s">
        <v>5116</v>
      </c>
      <c r="M33" s="938">
        <v>2.0</v>
      </c>
      <c r="N33" s="946" t="s">
        <v>77</v>
      </c>
      <c r="O33" s="946" t="s">
        <v>64</v>
      </c>
      <c r="P33" s="136"/>
      <c r="Q33" s="160"/>
      <c r="R33" s="160"/>
      <c r="S33" s="160"/>
      <c r="T33" s="160"/>
      <c r="U33" s="160"/>
      <c r="V33" s="160"/>
      <c r="W33" s="160"/>
      <c r="X33" s="886">
        <v>1.0</v>
      </c>
      <c r="Y33" s="160"/>
      <c r="Z33" s="885">
        <v>384.2</v>
      </c>
      <c r="AA33" s="254"/>
      <c r="AB33" s="105"/>
      <c r="AC33" s="105"/>
      <c r="AD33" s="105"/>
      <c r="AE33" s="105"/>
      <c r="AF33" s="105"/>
      <c r="AG33" s="105"/>
      <c r="AH33" s="105"/>
      <c r="AI33" s="105"/>
      <c r="AJ33" s="105"/>
      <c r="AK33" s="105"/>
      <c r="AL33" s="105"/>
      <c r="AM33" s="105"/>
      <c r="AN33" s="105"/>
    </row>
    <row r="34" ht="15.75" customHeight="1">
      <c r="A34" s="938">
        <v>13.0</v>
      </c>
      <c r="B34" s="938">
        <v>33.0</v>
      </c>
      <c r="C34" s="939">
        <v>7.0</v>
      </c>
      <c r="D34" s="940">
        <v>33.0</v>
      </c>
      <c r="E34" s="941" t="s">
        <v>212</v>
      </c>
      <c r="F34" s="941" t="s">
        <v>5172</v>
      </c>
      <c r="G34" s="942" t="s">
        <v>5172</v>
      </c>
      <c r="H34" s="943" t="s">
        <v>5173</v>
      </c>
      <c r="I34" s="944" t="s">
        <v>5173</v>
      </c>
      <c r="J34" s="4" t="s">
        <v>5174</v>
      </c>
      <c r="K34" s="945"/>
      <c r="L34" s="941" t="s">
        <v>2635</v>
      </c>
      <c r="M34" s="938">
        <v>2.0</v>
      </c>
      <c r="N34" s="946" t="s">
        <v>77</v>
      </c>
      <c r="O34" s="946" t="s">
        <v>64</v>
      </c>
      <c r="P34" s="136"/>
      <c r="Q34" s="160"/>
      <c r="R34" s="160"/>
      <c r="S34" s="160"/>
      <c r="T34" s="160"/>
      <c r="U34" s="160"/>
      <c r="V34" s="885">
        <v>342.1</v>
      </c>
      <c r="W34" s="138">
        <v>342.1</v>
      </c>
      <c r="X34" s="138">
        <v>1.0</v>
      </c>
      <c r="Y34" s="160"/>
      <c r="Z34" s="885">
        <v>342.1</v>
      </c>
      <c r="AA34" s="254"/>
      <c r="AB34" s="105"/>
      <c r="AC34" s="105"/>
      <c r="AD34" s="105"/>
      <c r="AE34" s="105"/>
      <c r="AF34" s="105"/>
      <c r="AG34" s="105"/>
      <c r="AH34" s="105"/>
      <c r="AI34" s="105"/>
      <c r="AJ34" s="105"/>
      <c r="AK34" s="105"/>
      <c r="AL34" s="105"/>
      <c r="AM34" s="105"/>
      <c r="AN34" s="105"/>
    </row>
    <row r="35" ht="15.75" customHeight="1">
      <c r="A35" s="938">
        <v>14.0</v>
      </c>
      <c r="B35" s="938">
        <v>33.0</v>
      </c>
      <c r="C35" s="939">
        <v>7.0</v>
      </c>
      <c r="D35" s="940">
        <v>34.0</v>
      </c>
      <c r="E35" s="941" t="s">
        <v>212</v>
      </c>
      <c r="F35" s="941" t="s">
        <v>5175</v>
      </c>
      <c r="G35" s="710" t="s">
        <v>5176</v>
      </c>
      <c r="H35" s="948" t="s">
        <v>5177</v>
      </c>
      <c r="I35" s="941" t="s">
        <v>5177</v>
      </c>
      <c r="J35" s="4" t="s">
        <v>5178</v>
      </c>
      <c r="K35" s="945"/>
      <c r="L35" s="941" t="s">
        <v>2635</v>
      </c>
      <c r="M35" s="938">
        <v>2.0</v>
      </c>
      <c r="N35" s="946" t="s">
        <v>77</v>
      </c>
      <c r="O35" s="946" t="s">
        <v>64</v>
      </c>
      <c r="P35" s="136"/>
      <c r="Q35" s="160"/>
      <c r="R35" s="160"/>
      <c r="S35" s="160"/>
      <c r="T35" s="160"/>
      <c r="U35" s="160"/>
      <c r="V35" s="885">
        <v>274.2</v>
      </c>
      <c r="W35" s="885">
        <v>137.1</v>
      </c>
      <c r="X35" s="886">
        <v>1.0</v>
      </c>
      <c r="Y35" s="160"/>
      <c r="Z35" s="885">
        <v>274.2</v>
      </c>
      <c r="AA35" s="254"/>
      <c r="AB35" s="105"/>
      <c r="AC35" s="105"/>
      <c r="AD35" s="105"/>
      <c r="AE35" s="105"/>
      <c r="AF35" s="105"/>
      <c r="AG35" s="105"/>
      <c r="AH35" s="105"/>
      <c r="AI35" s="105"/>
      <c r="AJ35" s="105"/>
      <c r="AK35" s="105"/>
      <c r="AL35" s="105"/>
      <c r="AM35" s="105"/>
      <c r="AN35" s="105"/>
    </row>
    <row r="36" ht="15.75" customHeight="1">
      <c r="A36" s="938">
        <v>15.0</v>
      </c>
      <c r="B36" s="938">
        <v>33.0</v>
      </c>
      <c r="C36" s="939">
        <v>7.0</v>
      </c>
      <c r="D36" s="940">
        <v>35.0</v>
      </c>
      <c r="E36" s="941" t="s">
        <v>212</v>
      </c>
      <c r="F36" s="941" t="s">
        <v>5179</v>
      </c>
      <c r="G36" s="710" t="s">
        <v>5176</v>
      </c>
      <c r="H36" s="948" t="s">
        <v>5177</v>
      </c>
      <c r="I36" s="941" t="s">
        <v>5177</v>
      </c>
      <c r="J36" s="4" t="s">
        <v>5180</v>
      </c>
      <c r="K36" s="945"/>
      <c r="L36" s="941" t="s">
        <v>2635</v>
      </c>
      <c r="M36" s="938">
        <v>2.0</v>
      </c>
      <c r="N36" s="883" t="s">
        <v>64</v>
      </c>
      <c r="O36" s="946" t="s">
        <v>64</v>
      </c>
      <c r="P36" s="136"/>
      <c r="Q36" s="160"/>
      <c r="R36" s="160"/>
      <c r="S36" s="160"/>
      <c r="T36" s="160"/>
      <c r="U36" s="160"/>
      <c r="V36" s="885">
        <v>274.2</v>
      </c>
      <c r="W36" s="885">
        <v>137.1</v>
      </c>
      <c r="X36" s="898" t="s">
        <v>68</v>
      </c>
      <c r="Y36" s="160"/>
      <c r="Z36" s="885">
        <v>274.2</v>
      </c>
      <c r="AA36" s="254"/>
      <c r="AB36" s="105"/>
      <c r="AC36" s="105"/>
      <c r="AD36" s="105"/>
      <c r="AE36" s="105"/>
      <c r="AF36" s="105"/>
      <c r="AG36" s="105"/>
      <c r="AH36" s="105"/>
      <c r="AI36" s="105"/>
      <c r="AJ36" s="105"/>
      <c r="AK36" s="105"/>
      <c r="AL36" s="105"/>
      <c r="AM36" s="105"/>
      <c r="AN36" s="105"/>
    </row>
    <row r="37" ht="15.75" customHeight="1">
      <c r="A37" s="938">
        <v>11.0</v>
      </c>
      <c r="B37" s="938">
        <v>33.0</v>
      </c>
      <c r="C37" s="939">
        <v>7.0</v>
      </c>
      <c r="D37" s="940">
        <v>36.0</v>
      </c>
      <c r="E37" s="941" t="s">
        <v>212</v>
      </c>
      <c r="F37" s="941" t="s">
        <v>4033</v>
      </c>
      <c r="G37" s="941" t="s">
        <v>4033</v>
      </c>
      <c r="H37" s="944" t="s">
        <v>4034</v>
      </c>
      <c r="I37" s="944" t="s">
        <v>4034</v>
      </c>
      <c r="J37" s="4" t="s">
        <v>5181</v>
      </c>
      <c r="K37" s="945"/>
      <c r="L37" s="941" t="s">
        <v>5105</v>
      </c>
      <c r="M37" s="938">
        <v>1.0</v>
      </c>
      <c r="N37" s="883" t="s">
        <v>64</v>
      </c>
      <c r="O37" s="946" t="s">
        <v>2566</v>
      </c>
      <c r="P37" s="136"/>
      <c r="Q37" s="160"/>
      <c r="R37" s="160"/>
      <c r="S37" s="160"/>
      <c r="T37" s="160"/>
      <c r="U37" s="160"/>
      <c r="V37" s="885">
        <v>184.0</v>
      </c>
      <c r="W37" s="885">
        <v>184.0</v>
      </c>
      <c r="X37" s="886">
        <v>1.0</v>
      </c>
      <c r="Y37" s="160"/>
      <c r="Z37" s="885">
        <v>184.0</v>
      </c>
      <c r="AA37" s="254"/>
      <c r="AB37" s="105"/>
      <c r="AC37" s="105"/>
      <c r="AD37" s="105"/>
      <c r="AE37" s="105"/>
      <c r="AF37" s="105"/>
      <c r="AG37" s="105"/>
      <c r="AH37" s="105"/>
      <c r="AI37" s="105"/>
      <c r="AJ37" s="105"/>
      <c r="AK37" s="105"/>
      <c r="AL37" s="105"/>
      <c r="AM37" s="105"/>
      <c r="AN37" s="105"/>
    </row>
    <row r="38" ht="15.75" customHeight="1">
      <c r="A38" s="938">
        <v>16.0</v>
      </c>
      <c r="B38" s="938">
        <v>33.0</v>
      </c>
      <c r="C38" s="939">
        <v>7.0</v>
      </c>
      <c r="D38" s="940">
        <v>37.0</v>
      </c>
      <c r="E38" s="941" t="s">
        <v>212</v>
      </c>
      <c r="F38" s="941" t="s">
        <v>5182</v>
      </c>
      <c r="G38" s="942" t="s">
        <v>5182</v>
      </c>
      <c r="H38" s="943" t="s">
        <v>5183</v>
      </c>
      <c r="I38" s="944" t="s">
        <v>5183</v>
      </c>
      <c r="J38" s="4" t="s">
        <v>5184</v>
      </c>
      <c r="K38" s="945"/>
      <c r="L38" s="941" t="s">
        <v>2635</v>
      </c>
      <c r="M38" s="938">
        <v>2.0</v>
      </c>
      <c r="N38" s="883" t="s">
        <v>64</v>
      </c>
      <c r="O38" s="946" t="s">
        <v>64</v>
      </c>
      <c r="P38" s="136"/>
      <c r="Q38" s="160"/>
      <c r="R38" s="160"/>
      <c r="S38" s="160"/>
      <c r="T38" s="160"/>
      <c r="U38" s="160"/>
      <c r="V38" s="885">
        <v>152.0</v>
      </c>
      <c r="W38" s="885">
        <v>76.0</v>
      </c>
      <c r="X38" s="138">
        <v>1.0</v>
      </c>
      <c r="Y38" s="160"/>
      <c r="Z38" s="885">
        <v>152.0</v>
      </c>
      <c r="AA38" s="254"/>
      <c r="AB38" s="105"/>
      <c r="AC38" s="105"/>
      <c r="AD38" s="105"/>
      <c r="AE38" s="105"/>
      <c r="AF38" s="105"/>
      <c r="AG38" s="105"/>
      <c r="AH38" s="105"/>
      <c r="AI38" s="105"/>
      <c r="AJ38" s="105"/>
      <c r="AK38" s="105"/>
      <c r="AL38" s="105"/>
      <c r="AM38" s="105"/>
      <c r="AN38" s="105"/>
    </row>
    <row r="39" ht="15.75" customHeight="1">
      <c r="A39" s="938">
        <v>21.0</v>
      </c>
      <c r="B39" s="938">
        <v>33.0</v>
      </c>
      <c r="C39" s="939">
        <v>7.0</v>
      </c>
      <c r="D39" s="940">
        <v>38.0</v>
      </c>
      <c r="E39" s="941" t="s">
        <v>212</v>
      </c>
      <c r="F39" s="941" t="s">
        <v>5182</v>
      </c>
      <c r="G39" s="942" t="s">
        <v>5182</v>
      </c>
      <c r="H39" s="943" t="s">
        <v>5183</v>
      </c>
      <c r="I39" s="944" t="s">
        <v>5183</v>
      </c>
      <c r="J39" s="4" t="s">
        <v>5185</v>
      </c>
      <c r="K39" s="945"/>
      <c r="L39" s="941" t="s">
        <v>5116</v>
      </c>
      <c r="M39" s="938">
        <v>2.0</v>
      </c>
      <c r="N39" s="946" t="s">
        <v>77</v>
      </c>
      <c r="O39" s="946" t="s">
        <v>64</v>
      </c>
      <c r="P39" s="136"/>
      <c r="Q39" s="160"/>
      <c r="R39" s="160"/>
      <c r="S39" s="160"/>
      <c r="T39" s="160"/>
      <c r="U39" s="160"/>
      <c r="V39" s="885">
        <v>152.0</v>
      </c>
      <c r="W39" s="885">
        <v>76.0</v>
      </c>
      <c r="X39" s="886">
        <v>1.0</v>
      </c>
      <c r="Y39" s="160"/>
      <c r="Z39" s="885">
        <v>152.0</v>
      </c>
      <c r="AA39" s="254"/>
      <c r="AB39" s="105"/>
      <c r="AC39" s="105"/>
      <c r="AD39" s="105"/>
      <c r="AE39" s="105"/>
      <c r="AF39" s="105"/>
      <c r="AG39" s="105"/>
      <c r="AH39" s="105"/>
      <c r="AI39" s="105"/>
      <c r="AJ39" s="105"/>
      <c r="AK39" s="105"/>
      <c r="AL39" s="105"/>
      <c r="AM39" s="105"/>
      <c r="AN39" s="105"/>
    </row>
    <row r="40" ht="15.75" customHeight="1">
      <c r="A40" s="938">
        <v>25.0</v>
      </c>
      <c r="B40" s="938">
        <v>33.0</v>
      </c>
      <c r="C40" s="939">
        <v>7.0</v>
      </c>
      <c r="D40" s="940">
        <v>39.0</v>
      </c>
      <c r="E40" s="941" t="s">
        <v>212</v>
      </c>
      <c r="F40" s="941" t="s">
        <v>5186</v>
      </c>
      <c r="G40" s="180" t="s">
        <v>1781</v>
      </c>
      <c r="H40" s="948" t="s">
        <v>493</v>
      </c>
      <c r="I40" s="941" t="s">
        <v>493</v>
      </c>
      <c r="J40" s="4" t="s">
        <v>5187</v>
      </c>
      <c r="K40" s="945"/>
      <c r="L40" s="941" t="s">
        <v>5116</v>
      </c>
      <c r="M40" s="938">
        <v>2.0</v>
      </c>
      <c r="N40" s="946" t="s">
        <v>54</v>
      </c>
      <c r="O40" s="946" t="s">
        <v>2572</v>
      </c>
      <c r="P40" s="136"/>
      <c r="Q40" s="160"/>
      <c r="R40" s="160"/>
      <c r="S40" s="160"/>
      <c r="T40" s="160"/>
      <c r="U40" s="160"/>
      <c r="V40" s="885">
        <v>1.0</v>
      </c>
      <c r="W40" s="136"/>
      <c r="X40" s="138">
        <v>1.0</v>
      </c>
      <c r="Y40" s="160"/>
      <c r="Z40" s="885">
        <v>814.0</v>
      </c>
      <c r="AA40" s="254"/>
      <c r="AB40" s="105"/>
      <c r="AC40" s="105"/>
      <c r="AD40" s="105"/>
      <c r="AE40" s="105"/>
      <c r="AF40" s="105"/>
      <c r="AG40" s="105"/>
      <c r="AH40" s="105"/>
      <c r="AI40" s="105"/>
      <c r="AJ40" s="105"/>
      <c r="AK40" s="105"/>
      <c r="AL40" s="105"/>
      <c r="AM40" s="105"/>
      <c r="AN40" s="105"/>
    </row>
    <row r="41" ht="15.75" customHeight="1">
      <c r="A41" s="938">
        <v>20.0</v>
      </c>
      <c r="B41" s="938">
        <v>33.0</v>
      </c>
      <c r="C41" s="939">
        <v>7.0</v>
      </c>
      <c r="D41" s="940">
        <v>40.0</v>
      </c>
      <c r="E41" s="941" t="s">
        <v>212</v>
      </c>
      <c r="F41" s="941" t="s">
        <v>5188</v>
      </c>
      <c r="G41" s="941" t="s">
        <v>5188</v>
      </c>
      <c r="H41" s="944" t="s">
        <v>5189</v>
      </c>
      <c r="I41" s="944" t="s">
        <v>5189</v>
      </c>
      <c r="J41" s="4" t="s">
        <v>5190</v>
      </c>
      <c r="K41" s="945"/>
      <c r="L41" s="941" t="s">
        <v>5135</v>
      </c>
      <c r="M41" s="938">
        <v>2.0</v>
      </c>
      <c r="N41" s="946" t="s">
        <v>54</v>
      </c>
      <c r="O41" s="946" t="s">
        <v>64</v>
      </c>
      <c r="P41" s="136"/>
      <c r="Q41" s="160"/>
      <c r="R41" s="160"/>
      <c r="S41" s="160"/>
      <c r="T41" s="160"/>
      <c r="U41" s="160"/>
      <c r="V41" s="160"/>
      <c r="W41" s="138">
        <v>1.0</v>
      </c>
      <c r="X41" s="138">
        <v>1.0</v>
      </c>
      <c r="Y41" s="160"/>
      <c r="Z41" s="885">
        <v>48.2</v>
      </c>
      <c r="AA41" s="254"/>
      <c r="AB41" s="105"/>
      <c r="AC41" s="105"/>
      <c r="AD41" s="105"/>
      <c r="AE41" s="105"/>
      <c r="AF41" s="105"/>
      <c r="AG41" s="105"/>
      <c r="AH41" s="105"/>
      <c r="AI41" s="105"/>
      <c r="AJ41" s="105"/>
      <c r="AK41" s="105"/>
      <c r="AL41" s="105"/>
      <c r="AM41" s="105"/>
      <c r="AN41" s="105"/>
    </row>
    <row r="42" ht="15.75" customHeight="1">
      <c r="A42" s="938">
        <v>12.0</v>
      </c>
      <c r="B42" s="938">
        <v>33.0</v>
      </c>
      <c r="C42" s="939">
        <v>7.0</v>
      </c>
      <c r="D42" s="940">
        <v>41.0</v>
      </c>
      <c r="E42" s="941" t="s">
        <v>212</v>
      </c>
      <c r="F42" s="941" t="s">
        <v>5191</v>
      </c>
      <c r="G42" s="941" t="s">
        <v>5191</v>
      </c>
      <c r="H42" s="944" t="s">
        <v>5192</v>
      </c>
      <c r="I42" s="944" t="s">
        <v>5192</v>
      </c>
      <c r="J42" s="4" t="s">
        <v>5193</v>
      </c>
      <c r="K42" s="945"/>
      <c r="L42" s="941" t="s">
        <v>5105</v>
      </c>
      <c r="M42" s="938">
        <v>1.0</v>
      </c>
      <c r="N42" s="946" t="s">
        <v>77</v>
      </c>
      <c r="O42" s="946" t="s">
        <v>2566</v>
      </c>
      <c r="P42" s="136"/>
      <c r="Q42" s="160"/>
      <c r="R42" s="160"/>
      <c r="S42" s="160"/>
      <c r="T42" s="160"/>
      <c r="U42" s="160"/>
      <c r="V42" s="885">
        <v>26.0</v>
      </c>
      <c r="W42" s="885">
        <v>26.0</v>
      </c>
      <c r="X42" s="886">
        <v>1.0</v>
      </c>
      <c r="Y42" s="160"/>
      <c r="Z42" s="885">
        <v>26.0</v>
      </c>
      <c r="AA42" s="254"/>
      <c r="AB42" s="105"/>
      <c r="AC42" s="105"/>
      <c r="AD42" s="105"/>
      <c r="AE42" s="105"/>
      <c r="AF42" s="105"/>
      <c r="AG42" s="105"/>
      <c r="AH42" s="105"/>
      <c r="AI42" s="105"/>
      <c r="AJ42" s="105"/>
      <c r="AK42" s="105"/>
      <c r="AL42" s="105"/>
      <c r="AM42" s="105"/>
      <c r="AN42" s="105"/>
    </row>
    <row r="43" ht="15.75" customHeight="1">
      <c r="A43" s="938">
        <v>24.0</v>
      </c>
      <c r="B43" s="938">
        <v>33.0</v>
      </c>
      <c r="C43" s="939">
        <v>7.0</v>
      </c>
      <c r="D43" s="940">
        <v>42.0</v>
      </c>
      <c r="E43" s="941" t="s">
        <v>212</v>
      </c>
      <c r="F43" s="941" t="s">
        <v>5194</v>
      </c>
      <c r="G43" s="941" t="s">
        <v>5194</v>
      </c>
      <c r="H43" s="944" t="s">
        <v>5195</v>
      </c>
      <c r="I43" s="944" t="s">
        <v>5195</v>
      </c>
      <c r="J43" s="4" t="s">
        <v>5196</v>
      </c>
      <c r="K43" s="945"/>
      <c r="L43" s="941" t="s">
        <v>5116</v>
      </c>
      <c r="M43" s="938">
        <v>2.0</v>
      </c>
      <c r="N43" s="946" t="s">
        <v>77</v>
      </c>
      <c r="O43" s="946" t="s">
        <v>64</v>
      </c>
      <c r="P43" s="136"/>
      <c r="Q43" s="160"/>
      <c r="R43" s="160"/>
      <c r="S43" s="160"/>
      <c r="T43" s="160"/>
      <c r="U43" s="160"/>
      <c r="V43" s="160"/>
      <c r="W43" s="885">
        <v>1.0</v>
      </c>
      <c r="X43" s="138">
        <v>1.0</v>
      </c>
      <c r="Y43" s="937" t="s">
        <v>5155</v>
      </c>
      <c r="Z43" s="160"/>
      <c r="AA43" s="254"/>
      <c r="AB43" s="105"/>
      <c r="AC43" s="105"/>
      <c r="AD43" s="105"/>
      <c r="AE43" s="105"/>
      <c r="AF43" s="105"/>
      <c r="AG43" s="105"/>
      <c r="AH43" s="105"/>
      <c r="AI43" s="105"/>
      <c r="AJ43" s="105"/>
      <c r="AK43" s="105"/>
      <c r="AL43" s="105"/>
      <c r="AM43" s="105"/>
      <c r="AN43" s="105"/>
    </row>
    <row r="44" ht="15.75" customHeight="1">
      <c r="A44" s="938">
        <v>23.0</v>
      </c>
      <c r="B44" s="938">
        <v>33.0</v>
      </c>
      <c r="C44" s="939">
        <v>7.0</v>
      </c>
      <c r="D44" s="940">
        <v>43.0</v>
      </c>
      <c r="E44" s="941" t="s">
        <v>212</v>
      </c>
      <c r="F44" s="941" t="s">
        <v>5197</v>
      </c>
      <c r="G44" s="941" t="s">
        <v>5197</v>
      </c>
      <c r="H44" s="944" t="s">
        <v>5198</v>
      </c>
      <c r="I44" s="944" t="s">
        <v>5198</v>
      </c>
      <c r="J44" s="4" t="s">
        <v>5199</v>
      </c>
      <c r="K44" s="945"/>
      <c r="L44" s="941" t="s">
        <v>5116</v>
      </c>
      <c r="M44" s="938">
        <v>2.0</v>
      </c>
      <c r="N44" s="946" t="s">
        <v>77</v>
      </c>
      <c r="O44" s="946" t="s">
        <v>64</v>
      </c>
      <c r="P44" s="136"/>
      <c r="Q44" s="160"/>
      <c r="R44" s="160"/>
      <c r="S44" s="160"/>
      <c r="T44" s="160"/>
      <c r="U44" s="160"/>
      <c r="V44" s="160"/>
      <c r="W44" s="885">
        <v>1.0</v>
      </c>
      <c r="X44" s="138">
        <v>1.0</v>
      </c>
      <c r="Y44" s="937" t="s">
        <v>5155</v>
      </c>
      <c r="Z44" s="160"/>
      <c r="AA44" s="254"/>
      <c r="AB44" s="105"/>
      <c r="AC44" s="105"/>
      <c r="AD44" s="105"/>
      <c r="AE44" s="105"/>
      <c r="AF44" s="105"/>
      <c r="AG44" s="105"/>
      <c r="AH44" s="105"/>
      <c r="AI44" s="105"/>
      <c r="AJ44" s="105"/>
      <c r="AK44" s="105"/>
      <c r="AL44" s="105"/>
      <c r="AM44" s="105"/>
      <c r="AN44" s="105"/>
    </row>
    <row r="45" ht="15.75" customHeight="1">
      <c r="A45" s="938">
        <v>8.0</v>
      </c>
      <c r="B45" s="938">
        <v>33.0</v>
      </c>
      <c r="C45" s="940">
        <v>7.0</v>
      </c>
      <c r="D45" s="940">
        <v>44.0</v>
      </c>
      <c r="E45" s="941" t="s">
        <v>212</v>
      </c>
      <c r="F45" s="941" t="s">
        <v>5200</v>
      </c>
      <c r="G45" s="941" t="s">
        <v>5200</v>
      </c>
      <c r="H45" s="169" t="s">
        <v>5201</v>
      </c>
      <c r="I45" s="944" t="s">
        <v>5202</v>
      </c>
      <c r="J45" s="4" t="s">
        <v>5203</v>
      </c>
      <c r="K45" s="945"/>
      <c r="L45" s="941" t="s">
        <v>2635</v>
      </c>
      <c r="M45" s="938">
        <v>1.0</v>
      </c>
      <c r="N45" s="946" t="s">
        <v>54</v>
      </c>
      <c r="O45" s="946" t="s">
        <v>2566</v>
      </c>
      <c r="P45" s="160"/>
      <c r="Q45" s="160"/>
      <c r="R45" s="160"/>
      <c r="S45" s="160"/>
      <c r="T45" s="160"/>
      <c r="U45" s="160"/>
      <c r="V45" s="160"/>
      <c r="W45" s="885">
        <v>1.0</v>
      </c>
      <c r="X45" s="138">
        <v>1.0</v>
      </c>
      <c r="Y45" s="937" t="s">
        <v>5155</v>
      </c>
      <c r="Z45" s="160"/>
      <c r="AA45" s="254"/>
      <c r="AB45" s="105"/>
      <c r="AC45" s="105"/>
      <c r="AD45" s="105"/>
      <c r="AE45" s="105"/>
      <c r="AF45" s="105"/>
      <c r="AG45" s="105"/>
      <c r="AH45" s="105"/>
      <c r="AI45" s="105"/>
      <c r="AJ45" s="105"/>
      <c r="AK45" s="105"/>
      <c r="AL45" s="105"/>
      <c r="AM45" s="105"/>
      <c r="AN45" s="105"/>
    </row>
    <row r="46" ht="15.75" customHeight="1">
      <c r="A46" s="938">
        <v>9.0</v>
      </c>
      <c r="B46" s="938">
        <v>33.0</v>
      </c>
      <c r="C46" s="939">
        <v>7.0</v>
      </c>
      <c r="D46" s="940">
        <v>45.0</v>
      </c>
      <c r="E46" s="941" t="s">
        <v>212</v>
      </c>
      <c r="F46" s="941" t="s">
        <v>5204</v>
      </c>
      <c r="G46" s="941" t="s">
        <v>5204</v>
      </c>
      <c r="H46" s="944" t="s">
        <v>5205</v>
      </c>
      <c r="I46" s="944" t="s">
        <v>5205</v>
      </c>
      <c r="J46" s="4" t="s">
        <v>5206</v>
      </c>
      <c r="K46" s="945"/>
      <c r="L46" s="941" t="s">
        <v>2635</v>
      </c>
      <c r="M46" s="938">
        <v>1.0</v>
      </c>
      <c r="N46" s="946" t="s">
        <v>77</v>
      </c>
      <c r="O46" s="946" t="s">
        <v>2566</v>
      </c>
      <c r="P46" s="136"/>
      <c r="Q46" s="160"/>
      <c r="R46" s="160"/>
      <c r="S46" s="160"/>
      <c r="T46" s="160"/>
      <c r="U46" s="160"/>
      <c r="V46" s="160"/>
      <c r="W46" s="885">
        <v>1.0</v>
      </c>
      <c r="X46" s="138">
        <v>1.0</v>
      </c>
      <c r="Y46" s="937" t="s">
        <v>5155</v>
      </c>
      <c r="Z46" s="160"/>
      <c r="AA46" s="254"/>
      <c r="AB46" s="105"/>
      <c r="AC46" s="105"/>
      <c r="AD46" s="105"/>
      <c r="AE46" s="105"/>
      <c r="AF46" s="105"/>
      <c r="AG46" s="105"/>
      <c r="AH46" s="105"/>
      <c r="AI46" s="105"/>
      <c r="AJ46" s="105"/>
      <c r="AK46" s="105"/>
      <c r="AL46" s="105"/>
      <c r="AM46" s="105"/>
      <c r="AN46" s="105"/>
    </row>
    <row r="47" ht="15.75" customHeight="1">
      <c r="A47" s="938">
        <v>19.0</v>
      </c>
      <c r="B47" s="938">
        <v>33.0</v>
      </c>
      <c r="C47" s="939">
        <v>7.0</v>
      </c>
      <c r="D47" s="940">
        <v>46.0</v>
      </c>
      <c r="E47" s="941" t="s">
        <v>212</v>
      </c>
      <c r="F47" s="941" t="s">
        <v>5207</v>
      </c>
      <c r="G47" s="942" t="s">
        <v>5207</v>
      </c>
      <c r="H47" s="943" t="s">
        <v>5208</v>
      </c>
      <c r="I47" s="944" t="s">
        <v>5208</v>
      </c>
      <c r="J47" s="4" t="s">
        <v>5209</v>
      </c>
      <c r="K47" s="945"/>
      <c r="L47" s="941" t="s">
        <v>2635</v>
      </c>
      <c r="M47" s="938">
        <v>1.0</v>
      </c>
      <c r="N47" s="883" t="s">
        <v>64</v>
      </c>
      <c r="O47" s="946" t="s">
        <v>2566</v>
      </c>
      <c r="P47" s="136"/>
      <c r="Q47" s="160"/>
      <c r="R47" s="160"/>
      <c r="S47" s="160"/>
      <c r="T47" s="160"/>
      <c r="U47" s="160"/>
      <c r="V47" s="160"/>
      <c r="W47" s="885">
        <v>1.0</v>
      </c>
      <c r="X47" s="138">
        <v>1.0</v>
      </c>
      <c r="Y47" s="937" t="s">
        <v>5155</v>
      </c>
      <c r="Z47" s="160"/>
      <c r="AA47" s="254"/>
      <c r="AB47" s="105"/>
      <c r="AC47" s="105"/>
      <c r="AD47" s="105"/>
      <c r="AE47" s="105"/>
      <c r="AF47" s="105"/>
      <c r="AG47" s="105"/>
      <c r="AH47" s="105"/>
      <c r="AI47" s="105"/>
      <c r="AJ47" s="105"/>
      <c r="AK47" s="105"/>
      <c r="AL47" s="105"/>
      <c r="AM47" s="105"/>
      <c r="AN47" s="105"/>
    </row>
    <row r="48" ht="15.75" customHeight="1">
      <c r="A48" s="938">
        <v>36.0</v>
      </c>
      <c r="B48" s="938">
        <v>34.0</v>
      </c>
      <c r="C48" s="940">
        <v>8.0</v>
      </c>
      <c r="D48" s="940">
        <v>47.0</v>
      </c>
      <c r="E48" s="941" t="s">
        <v>603</v>
      </c>
      <c r="F48" s="941" t="s">
        <v>5210</v>
      </c>
      <c r="G48" s="941" t="s">
        <v>5210</v>
      </c>
      <c r="H48" s="944" t="s">
        <v>5211</v>
      </c>
      <c r="I48" s="944" t="s">
        <v>5212</v>
      </c>
      <c r="J48" s="78" t="s">
        <v>5213</v>
      </c>
      <c r="K48" s="945"/>
      <c r="L48" s="941" t="s">
        <v>5105</v>
      </c>
      <c r="M48" s="938">
        <v>1.0</v>
      </c>
      <c r="N48" s="883" t="s">
        <v>64</v>
      </c>
      <c r="O48" s="946" t="s">
        <v>2566</v>
      </c>
      <c r="P48" s="160"/>
      <c r="Q48" s="160"/>
      <c r="R48" s="160"/>
      <c r="S48" s="160"/>
      <c r="T48" s="160"/>
      <c r="U48" s="160"/>
      <c r="V48" s="885">
        <v>70.0</v>
      </c>
      <c r="W48" s="160"/>
      <c r="X48" s="886">
        <v>1.0</v>
      </c>
      <c r="Y48" s="160"/>
      <c r="Z48" s="885">
        <v>70.0</v>
      </c>
      <c r="AA48" s="254"/>
      <c r="AB48" s="105"/>
      <c r="AC48" s="105"/>
      <c r="AD48" s="105"/>
      <c r="AE48" s="105"/>
      <c r="AF48" s="105"/>
      <c r="AG48" s="105"/>
      <c r="AH48" s="105"/>
      <c r="AI48" s="105"/>
      <c r="AJ48" s="105"/>
      <c r="AK48" s="105"/>
      <c r="AL48" s="105"/>
      <c r="AM48" s="105"/>
      <c r="AN48" s="105"/>
    </row>
    <row r="49" ht="15.75" customHeight="1">
      <c r="A49" s="938">
        <v>37.0</v>
      </c>
      <c r="B49" s="938">
        <v>34.0</v>
      </c>
      <c r="C49" s="940">
        <v>8.0</v>
      </c>
      <c r="D49" s="940">
        <v>48.0</v>
      </c>
      <c r="E49" s="941" t="s">
        <v>603</v>
      </c>
      <c r="F49" s="941" t="s">
        <v>4042</v>
      </c>
      <c r="G49" s="941" t="s">
        <v>4042</v>
      </c>
      <c r="H49" s="944" t="s">
        <v>4043</v>
      </c>
      <c r="I49" s="944" t="s">
        <v>4043</v>
      </c>
      <c r="J49" s="4" t="s">
        <v>5214</v>
      </c>
      <c r="K49" s="945"/>
      <c r="L49" s="941" t="s">
        <v>5105</v>
      </c>
      <c r="M49" s="938">
        <v>1.0</v>
      </c>
      <c r="N49" s="883" t="s">
        <v>64</v>
      </c>
      <c r="O49" s="946" t="s">
        <v>2566</v>
      </c>
      <c r="P49" s="160"/>
      <c r="Q49" s="160"/>
      <c r="R49" s="160"/>
      <c r="S49" s="160"/>
      <c r="T49" s="160"/>
      <c r="U49" s="160"/>
      <c r="V49" s="885">
        <v>39.0</v>
      </c>
      <c r="W49" s="160"/>
      <c r="X49" s="886">
        <v>1.0</v>
      </c>
      <c r="Y49" s="160"/>
      <c r="Z49" s="885">
        <v>39.0</v>
      </c>
      <c r="AA49" s="254"/>
      <c r="AB49" s="105"/>
      <c r="AC49" s="105"/>
      <c r="AD49" s="105"/>
      <c r="AE49" s="105"/>
      <c r="AF49" s="105"/>
      <c r="AG49" s="105"/>
      <c r="AH49" s="105"/>
      <c r="AI49" s="105"/>
      <c r="AJ49" s="105"/>
      <c r="AK49" s="105"/>
      <c r="AL49" s="105"/>
      <c r="AM49" s="105"/>
      <c r="AN49" s="105"/>
    </row>
    <row r="50" ht="15.75" customHeight="1">
      <c r="A50" s="938">
        <v>38.0</v>
      </c>
      <c r="B50" s="938">
        <v>34.0</v>
      </c>
      <c r="C50" s="940">
        <v>8.0</v>
      </c>
      <c r="D50" s="940">
        <v>49.0</v>
      </c>
      <c r="E50" s="941" t="s">
        <v>603</v>
      </c>
      <c r="F50" s="941" t="s">
        <v>5215</v>
      </c>
      <c r="G50" s="941" t="s">
        <v>5215</v>
      </c>
      <c r="H50" s="944" t="s">
        <v>5216</v>
      </c>
      <c r="I50" s="944" t="s">
        <v>5216</v>
      </c>
      <c r="J50" s="4" t="s">
        <v>5217</v>
      </c>
      <c r="K50" s="945"/>
      <c r="L50" s="941" t="s">
        <v>5105</v>
      </c>
      <c r="M50" s="938">
        <v>1.0</v>
      </c>
      <c r="N50" s="883" t="s">
        <v>64</v>
      </c>
      <c r="O50" s="946" t="s">
        <v>2566</v>
      </c>
      <c r="P50" s="160"/>
      <c r="Q50" s="160"/>
      <c r="R50" s="160"/>
      <c r="S50" s="160"/>
      <c r="T50" s="160"/>
      <c r="U50" s="160"/>
      <c r="V50" s="885">
        <v>36.0</v>
      </c>
      <c r="W50" s="160"/>
      <c r="X50" s="886">
        <v>1.0</v>
      </c>
      <c r="Y50" s="160"/>
      <c r="Z50" s="885">
        <v>36.0</v>
      </c>
      <c r="AA50" s="254"/>
      <c r="AB50" s="105"/>
      <c r="AC50" s="105"/>
      <c r="AD50" s="105"/>
      <c r="AE50" s="105"/>
      <c r="AF50" s="105"/>
      <c r="AG50" s="105"/>
      <c r="AH50" s="105"/>
      <c r="AI50" s="105"/>
      <c r="AJ50" s="105"/>
      <c r="AK50" s="105"/>
      <c r="AL50" s="105"/>
      <c r="AM50" s="105"/>
      <c r="AN50" s="105"/>
    </row>
    <row r="51" ht="15.75" customHeight="1">
      <c r="A51" s="938">
        <v>39.0</v>
      </c>
      <c r="B51" s="938">
        <v>34.0</v>
      </c>
      <c r="C51" s="940">
        <v>8.0</v>
      </c>
      <c r="D51" s="940">
        <v>50.0</v>
      </c>
      <c r="E51" s="941" t="s">
        <v>603</v>
      </c>
      <c r="F51" s="941" t="s">
        <v>4046</v>
      </c>
      <c r="G51" s="941" t="s">
        <v>4046</v>
      </c>
      <c r="H51" s="944" t="s">
        <v>4047</v>
      </c>
      <c r="I51" s="944" t="s">
        <v>4047</v>
      </c>
      <c r="J51" s="4" t="s">
        <v>5218</v>
      </c>
      <c r="K51" s="945"/>
      <c r="L51" s="941" t="s">
        <v>5105</v>
      </c>
      <c r="M51" s="938">
        <v>1.0</v>
      </c>
      <c r="N51" s="883" t="s">
        <v>64</v>
      </c>
      <c r="O51" s="946" t="s">
        <v>2566</v>
      </c>
      <c r="P51" s="160"/>
      <c r="Q51" s="160"/>
      <c r="R51" s="160"/>
      <c r="S51" s="160"/>
      <c r="T51" s="160"/>
      <c r="U51" s="160"/>
      <c r="V51" s="885">
        <v>353.0</v>
      </c>
      <c r="W51" s="160"/>
      <c r="X51" s="886">
        <v>1.0</v>
      </c>
      <c r="Y51" s="160"/>
      <c r="Z51" s="885">
        <v>353.0</v>
      </c>
      <c r="AA51" s="254"/>
      <c r="AB51" s="105"/>
      <c r="AC51" s="105"/>
      <c r="AD51" s="105"/>
      <c r="AE51" s="105"/>
      <c r="AF51" s="105"/>
      <c r="AG51" s="105"/>
      <c r="AH51" s="105"/>
      <c r="AI51" s="105"/>
      <c r="AJ51" s="105"/>
      <c r="AK51" s="105"/>
      <c r="AL51" s="105"/>
      <c r="AM51" s="105"/>
      <c r="AN51" s="105"/>
    </row>
    <row r="52" ht="15.75" customHeight="1">
      <c r="A52" s="938">
        <v>28.0</v>
      </c>
      <c r="B52" s="938">
        <v>34.0</v>
      </c>
      <c r="C52" s="940">
        <v>8.0</v>
      </c>
      <c r="D52" s="940">
        <v>51.0</v>
      </c>
      <c r="E52" s="941" t="s">
        <v>603</v>
      </c>
      <c r="F52" s="941" t="s">
        <v>5219</v>
      </c>
      <c r="G52" s="941" t="s">
        <v>5219</v>
      </c>
      <c r="H52" s="944" t="s">
        <v>5220</v>
      </c>
      <c r="I52" s="944" t="s">
        <v>5221</v>
      </c>
      <c r="J52" s="78" t="s">
        <v>5222</v>
      </c>
      <c r="K52" s="945"/>
      <c r="L52" s="941" t="s">
        <v>5105</v>
      </c>
      <c r="M52" s="938">
        <v>1.0</v>
      </c>
      <c r="N52" s="883" t="s">
        <v>64</v>
      </c>
      <c r="O52" s="946" t="s">
        <v>2566</v>
      </c>
      <c r="P52" s="160"/>
      <c r="Q52" s="160"/>
      <c r="R52" s="160"/>
      <c r="S52" s="160"/>
      <c r="T52" s="160"/>
      <c r="U52" s="160"/>
      <c r="V52" s="885">
        <v>2.0</v>
      </c>
      <c r="W52" s="160"/>
      <c r="X52" s="886">
        <v>1.0</v>
      </c>
      <c r="Y52" s="160"/>
      <c r="Z52" s="885">
        <v>2.0</v>
      </c>
      <c r="AA52" s="254"/>
      <c r="AB52" s="105"/>
      <c r="AC52" s="105"/>
      <c r="AD52" s="105"/>
      <c r="AE52" s="105"/>
      <c r="AF52" s="105"/>
      <c r="AG52" s="105"/>
      <c r="AH52" s="105"/>
      <c r="AI52" s="105"/>
      <c r="AJ52" s="105"/>
      <c r="AK52" s="105"/>
      <c r="AL52" s="105"/>
      <c r="AM52" s="105"/>
      <c r="AN52" s="105"/>
    </row>
    <row r="53" ht="15.75" customHeight="1">
      <c r="A53" s="938">
        <v>29.0</v>
      </c>
      <c r="B53" s="938">
        <v>34.0</v>
      </c>
      <c r="C53" s="940">
        <v>8.0</v>
      </c>
      <c r="D53" s="940">
        <v>52.0</v>
      </c>
      <c r="E53" s="941" t="s">
        <v>603</v>
      </c>
      <c r="F53" s="941" t="s">
        <v>5223</v>
      </c>
      <c r="G53" s="941" t="s">
        <v>5223</v>
      </c>
      <c r="H53" s="944" t="s">
        <v>5224</v>
      </c>
      <c r="I53" s="944" t="s">
        <v>5224</v>
      </c>
      <c r="J53" s="4" t="s">
        <v>5225</v>
      </c>
      <c r="K53" s="945"/>
      <c r="L53" s="941" t="s">
        <v>5105</v>
      </c>
      <c r="M53" s="938">
        <v>1.0</v>
      </c>
      <c r="N53" s="946" t="s">
        <v>77</v>
      </c>
      <c r="O53" s="946" t="s">
        <v>2566</v>
      </c>
      <c r="P53" s="160"/>
      <c r="Q53" s="160"/>
      <c r="R53" s="160"/>
      <c r="S53" s="160"/>
      <c r="T53" s="160"/>
      <c r="U53" s="160"/>
      <c r="V53" s="160"/>
      <c r="W53" s="885">
        <v>1.0</v>
      </c>
      <c r="X53" s="138">
        <v>1.0</v>
      </c>
      <c r="Y53" s="937" t="s">
        <v>5155</v>
      </c>
      <c r="Z53" s="160"/>
      <c r="AA53" s="254"/>
      <c r="AB53" s="105"/>
      <c r="AC53" s="105"/>
      <c r="AD53" s="105"/>
      <c r="AE53" s="105"/>
      <c r="AF53" s="105"/>
      <c r="AG53" s="105"/>
      <c r="AH53" s="105"/>
      <c r="AI53" s="105"/>
      <c r="AJ53" s="105"/>
      <c r="AK53" s="105"/>
      <c r="AL53" s="105"/>
      <c r="AM53" s="105"/>
      <c r="AN53" s="105"/>
    </row>
    <row r="54" ht="15.75" customHeight="1">
      <c r="A54" s="938">
        <v>30.0</v>
      </c>
      <c r="B54" s="938">
        <v>34.0</v>
      </c>
      <c r="C54" s="940">
        <v>8.0</v>
      </c>
      <c r="D54" s="940">
        <v>53.0</v>
      </c>
      <c r="E54" s="941" t="s">
        <v>603</v>
      </c>
      <c r="F54" s="941" t="s">
        <v>5226</v>
      </c>
      <c r="G54" s="941" t="s">
        <v>5226</v>
      </c>
      <c r="H54" s="944" t="s">
        <v>5227</v>
      </c>
      <c r="I54" s="944" t="s">
        <v>5227</v>
      </c>
      <c r="J54" s="4" t="s">
        <v>5228</v>
      </c>
      <c r="K54" s="945"/>
      <c r="L54" s="941" t="s">
        <v>5105</v>
      </c>
      <c r="M54" s="938">
        <v>1.0</v>
      </c>
      <c r="N54" s="946" t="s">
        <v>77</v>
      </c>
      <c r="O54" s="946" t="s">
        <v>2566</v>
      </c>
      <c r="P54" s="160"/>
      <c r="Q54" s="160"/>
      <c r="R54" s="160"/>
      <c r="S54" s="160"/>
      <c r="T54" s="160"/>
      <c r="U54" s="160"/>
      <c r="V54" s="885">
        <v>729.0</v>
      </c>
      <c r="W54" s="160"/>
      <c r="X54" s="886">
        <v>1.0</v>
      </c>
      <c r="Y54" s="160"/>
      <c r="Z54" s="885">
        <v>729.0</v>
      </c>
      <c r="AA54" s="254"/>
      <c r="AB54" s="105"/>
      <c r="AC54" s="105"/>
      <c r="AD54" s="105"/>
      <c r="AE54" s="105"/>
      <c r="AF54" s="105"/>
      <c r="AG54" s="105"/>
      <c r="AH54" s="105"/>
      <c r="AI54" s="105"/>
      <c r="AJ54" s="105"/>
      <c r="AK54" s="105"/>
      <c r="AL54" s="105"/>
      <c r="AM54" s="105"/>
      <c r="AN54" s="105"/>
    </row>
    <row r="55" ht="15.75" customHeight="1">
      <c r="A55" s="938">
        <v>31.0</v>
      </c>
      <c r="B55" s="938">
        <v>34.0</v>
      </c>
      <c r="C55" s="940">
        <v>8.0</v>
      </c>
      <c r="D55" s="940">
        <v>54.0</v>
      </c>
      <c r="E55" s="941" t="s">
        <v>603</v>
      </c>
      <c r="F55" s="941" t="s">
        <v>5229</v>
      </c>
      <c r="G55" s="941" t="s">
        <v>5229</v>
      </c>
      <c r="H55" s="944" t="s">
        <v>5230</v>
      </c>
      <c r="I55" s="944" t="s">
        <v>5230</v>
      </c>
      <c r="J55" s="4" t="s">
        <v>5231</v>
      </c>
      <c r="K55" s="945"/>
      <c r="L55" s="941" t="s">
        <v>5105</v>
      </c>
      <c r="M55" s="938">
        <v>1.0</v>
      </c>
      <c r="N55" s="946" t="s">
        <v>77</v>
      </c>
      <c r="O55" s="946" t="s">
        <v>2566</v>
      </c>
      <c r="P55" s="160"/>
      <c r="Q55" s="160"/>
      <c r="R55" s="160"/>
      <c r="S55" s="160"/>
      <c r="T55" s="160"/>
      <c r="U55" s="160"/>
      <c r="V55" s="885">
        <v>2.0</v>
      </c>
      <c r="W55" s="160"/>
      <c r="X55" s="886">
        <v>1.0</v>
      </c>
      <c r="Y55" s="160"/>
      <c r="Z55" s="885">
        <v>2.0</v>
      </c>
      <c r="AA55" s="254"/>
      <c r="AB55" s="105"/>
      <c r="AC55" s="105"/>
      <c r="AD55" s="105"/>
      <c r="AE55" s="105"/>
      <c r="AF55" s="105"/>
      <c r="AG55" s="105"/>
      <c r="AH55" s="105"/>
      <c r="AI55" s="105"/>
      <c r="AJ55" s="105"/>
      <c r="AK55" s="105"/>
      <c r="AL55" s="105"/>
      <c r="AM55" s="105"/>
      <c r="AN55" s="105"/>
    </row>
    <row r="56" ht="15.75" customHeight="1">
      <c r="A56" s="938">
        <v>32.0</v>
      </c>
      <c r="B56" s="938">
        <v>34.0</v>
      </c>
      <c r="C56" s="940">
        <v>8.0</v>
      </c>
      <c r="D56" s="940">
        <v>55.0</v>
      </c>
      <c r="E56" s="941" t="s">
        <v>603</v>
      </c>
      <c r="F56" s="941" t="s">
        <v>4068</v>
      </c>
      <c r="G56" s="941" t="s">
        <v>4068</v>
      </c>
      <c r="H56" s="944" t="s">
        <v>4069</v>
      </c>
      <c r="I56" s="944" t="s">
        <v>4069</v>
      </c>
      <c r="J56" s="4" t="s">
        <v>5232</v>
      </c>
      <c r="K56" s="945"/>
      <c r="L56" s="941" t="s">
        <v>5105</v>
      </c>
      <c r="M56" s="938">
        <v>1.0</v>
      </c>
      <c r="N56" s="946" t="s">
        <v>77</v>
      </c>
      <c r="O56" s="946" t="s">
        <v>2566</v>
      </c>
      <c r="P56" s="160"/>
      <c r="Q56" s="160"/>
      <c r="R56" s="160"/>
      <c r="S56" s="160"/>
      <c r="T56" s="160"/>
      <c r="U56" s="160"/>
      <c r="V56" s="885">
        <v>47.0</v>
      </c>
      <c r="W56" s="160"/>
      <c r="X56" s="886">
        <v>1.0</v>
      </c>
      <c r="Y56" s="160"/>
      <c r="Z56" s="885">
        <v>47.0</v>
      </c>
      <c r="AA56" s="254"/>
      <c r="AB56" s="105"/>
      <c r="AC56" s="105"/>
      <c r="AD56" s="105"/>
      <c r="AE56" s="105"/>
      <c r="AF56" s="105"/>
      <c r="AG56" s="105"/>
      <c r="AH56" s="105"/>
      <c r="AI56" s="105"/>
      <c r="AJ56" s="105"/>
      <c r="AK56" s="105"/>
      <c r="AL56" s="105"/>
      <c r="AM56" s="105"/>
      <c r="AN56" s="105"/>
    </row>
    <row r="57" ht="15.75" customHeight="1">
      <c r="A57" s="938">
        <v>33.0</v>
      </c>
      <c r="B57" s="938">
        <v>34.0</v>
      </c>
      <c r="C57" s="940">
        <v>8.0</v>
      </c>
      <c r="D57" s="940">
        <v>56.0</v>
      </c>
      <c r="E57" s="941" t="s">
        <v>603</v>
      </c>
      <c r="F57" s="941" t="s">
        <v>5233</v>
      </c>
      <c r="G57" s="941" t="s">
        <v>5233</v>
      </c>
      <c r="H57" s="944" t="s">
        <v>5234</v>
      </c>
      <c r="I57" s="944" t="s">
        <v>5235</v>
      </c>
      <c r="J57" s="78" t="s">
        <v>5236</v>
      </c>
      <c r="K57" s="945"/>
      <c r="L57" s="941" t="s">
        <v>5105</v>
      </c>
      <c r="M57" s="938">
        <v>1.0</v>
      </c>
      <c r="N57" s="946" t="s">
        <v>77</v>
      </c>
      <c r="O57" s="946" t="s">
        <v>2566</v>
      </c>
      <c r="P57" s="160"/>
      <c r="Q57" s="160"/>
      <c r="R57" s="160"/>
      <c r="S57" s="160"/>
      <c r="T57" s="160"/>
      <c r="U57" s="160"/>
      <c r="V57" s="885">
        <v>25.0</v>
      </c>
      <c r="W57" s="160"/>
      <c r="X57" s="886">
        <v>1.0</v>
      </c>
      <c r="Y57" s="160"/>
      <c r="Z57" s="885">
        <v>25.0</v>
      </c>
      <c r="AA57" s="254"/>
      <c r="AB57" s="105"/>
      <c r="AC57" s="105"/>
      <c r="AD57" s="105"/>
      <c r="AE57" s="105"/>
      <c r="AF57" s="105"/>
      <c r="AG57" s="105"/>
      <c r="AH57" s="105"/>
      <c r="AI57" s="105"/>
      <c r="AJ57" s="105"/>
      <c r="AK57" s="105"/>
      <c r="AL57" s="105"/>
      <c r="AM57" s="105"/>
      <c r="AN57" s="105"/>
    </row>
    <row r="58" ht="15.75" customHeight="1">
      <c r="A58" s="938">
        <v>34.0</v>
      </c>
      <c r="B58" s="938">
        <v>34.0</v>
      </c>
      <c r="C58" s="940">
        <v>8.0</v>
      </c>
      <c r="D58" s="940">
        <v>57.0</v>
      </c>
      <c r="E58" s="941" t="s">
        <v>603</v>
      </c>
      <c r="F58" s="941" t="s">
        <v>5237</v>
      </c>
      <c r="G58" s="941" t="s">
        <v>5237</v>
      </c>
      <c r="H58" s="944" t="s">
        <v>5238</v>
      </c>
      <c r="I58" s="944" t="s">
        <v>5238</v>
      </c>
      <c r="J58" s="4" t="s">
        <v>5239</v>
      </c>
      <c r="K58" s="945"/>
      <c r="L58" s="941" t="s">
        <v>5105</v>
      </c>
      <c r="M58" s="938">
        <v>1.0</v>
      </c>
      <c r="N58" s="946" t="s">
        <v>77</v>
      </c>
      <c r="O58" s="946" t="s">
        <v>2566</v>
      </c>
      <c r="P58" s="160"/>
      <c r="Q58" s="160"/>
      <c r="R58" s="160"/>
      <c r="S58" s="160"/>
      <c r="T58" s="160"/>
      <c r="U58" s="160"/>
      <c r="V58" s="885">
        <v>1.0</v>
      </c>
      <c r="W58" s="160"/>
      <c r="X58" s="886">
        <v>1.0</v>
      </c>
      <c r="Y58" s="160"/>
      <c r="Z58" s="885">
        <v>1.0</v>
      </c>
      <c r="AA58" s="254"/>
      <c r="AB58" s="105"/>
      <c r="AC58" s="105"/>
      <c r="AD58" s="105"/>
      <c r="AE58" s="105"/>
      <c r="AF58" s="105"/>
      <c r="AG58" s="105"/>
      <c r="AH58" s="105"/>
      <c r="AI58" s="105"/>
      <c r="AJ58" s="105"/>
      <c r="AK58" s="105"/>
      <c r="AL58" s="105"/>
      <c r="AM58" s="105"/>
      <c r="AN58" s="105"/>
    </row>
    <row r="59" ht="15.75" customHeight="1">
      <c r="A59" s="938">
        <v>35.0</v>
      </c>
      <c r="B59" s="938">
        <v>34.0</v>
      </c>
      <c r="C59" s="940">
        <v>8.0</v>
      </c>
      <c r="D59" s="940">
        <v>58.0</v>
      </c>
      <c r="E59" s="941" t="s">
        <v>603</v>
      </c>
      <c r="F59" s="941" t="s">
        <v>5240</v>
      </c>
      <c r="G59" s="941" t="s">
        <v>5240</v>
      </c>
      <c r="H59" s="944" t="s">
        <v>5241</v>
      </c>
      <c r="I59" s="944" t="s">
        <v>5241</v>
      </c>
      <c r="J59" s="4" t="s">
        <v>5242</v>
      </c>
      <c r="K59" s="945"/>
      <c r="L59" s="941" t="s">
        <v>5105</v>
      </c>
      <c r="M59" s="938">
        <v>1.0</v>
      </c>
      <c r="N59" s="946" t="s">
        <v>77</v>
      </c>
      <c r="O59" s="946" t="s">
        <v>2566</v>
      </c>
      <c r="P59" s="160"/>
      <c r="Q59" s="160"/>
      <c r="R59" s="160"/>
      <c r="S59" s="160"/>
      <c r="T59" s="160"/>
      <c r="U59" s="160"/>
      <c r="V59" s="885">
        <v>1.0</v>
      </c>
      <c r="W59" s="160"/>
      <c r="X59" s="886">
        <v>1.0</v>
      </c>
      <c r="Y59" s="160"/>
      <c r="Z59" s="885">
        <v>1.0</v>
      </c>
      <c r="AA59" s="254"/>
      <c r="AB59" s="105"/>
      <c r="AC59" s="105"/>
      <c r="AD59" s="105"/>
      <c r="AE59" s="105"/>
      <c r="AF59" s="105"/>
      <c r="AG59" s="105"/>
      <c r="AH59" s="105"/>
      <c r="AI59" s="105"/>
      <c r="AJ59" s="105"/>
      <c r="AK59" s="105"/>
      <c r="AL59" s="105"/>
      <c r="AM59" s="105"/>
      <c r="AN59" s="105"/>
    </row>
    <row r="60" ht="15.75" customHeight="1">
      <c r="A60" s="938">
        <v>40.0</v>
      </c>
      <c r="B60" s="938">
        <v>34.0</v>
      </c>
      <c r="C60" s="940">
        <v>8.0</v>
      </c>
      <c r="D60" s="940">
        <v>59.0</v>
      </c>
      <c r="E60" s="941" t="s">
        <v>603</v>
      </c>
      <c r="F60" s="941" t="s">
        <v>5243</v>
      </c>
      <c r="G60" s="941" t="s">
        <v>5243</v>
      </c>
      <c r="H60" s="944" t="s">
        <v>5244</v>
      </c>
      <c r="I60" s="944" t="s">
        <v>5244</v>
      </c>
      <c r="J60" s="4" t="s">
        <v>5245</v>
      </c>
      <c r="K60" s="945"/>
      <c r="L60" s="941" t="s">
        <v>5116</v>
      </c>
      <c r="M60" s="938">
        <v>2.0</v>
      </c>
      <c r="N60" s="946" t="s">
        <v>77</v>
      </c>
      <c r="O60" s="946" t="s">
        <v>64</v>
      </c>
      <c r="P60" s="160"/>
      <c r="Q60" s="160"/>
      <c r="R60" s="160"/>
      <c r="S60" s="160"/>
      <c r="T60" s="160"/>
      <c r="U60" s="160"/>
      <c r="V60" s="885">
        <v>0.0</v>
      </c>
      <c r="W60" s="885">
        <v>1.0</v>
      </c>
      <c r="X60" s="886">
        <v>1.0</v>
      </c>
      <c r="Y60" s="160"/>
      <c r="Z60" s="885">
        <v>60.7</v>
      </c>
      <c r="AA60" s="254"/>
      <c r="AB60" s="105"/>
      <c r="AC60" s="105"/>
      <c r="AD60" s="105"/>
      <c r="AE60" s="105"/>
      <c r="AF60" s="105"/>
      <c r="AG60" s="105"/>
      <c r="AH60" s="105"/>
      <c r="AI60" s="105"/>
      <c r="AJ60" s="105"/>
      <c r="AK60" s="105"/>
      <c r="AL60" s="105"/>
      <c r="AM60" s="105"/>
      <c r="AN60" s="105"/>
    </row>
    <row r="61" ht="15.75" customHeight="1">
      <c r="A61" s="938">
        <v>41.0</v>
      </c>
      <c r="B61" s="938">
        <v>34.0</v>
      </c>
      <c r="C61" s="940">
        <v>8.0</v>
      </c>
      <c r="D61" s="940">
        <v>60.0</v>
      </c>
      <c r="E61" s="941" t="s">
        <v>603</v>
      </c>
      <c r="F61" s="941" t="s">
        <v>5246</v>
      </c>
      <c r="G61" s="4" t="s">
        <v>995</v>
      </c>
      <c r="H61" s="941" t="s">
        <v>607</v>
      </c>
      <c r="I61" s="941" t="s">
        <v>607</v>
      </c>
      <c r="J61" s="4" t="s">
        <v>5246</v>
      </c>
      <c r="K61" s="945"/>
      <c r="L61" s="941" t="s">
        <v>5117</v>
      </c>
      <c r="M61" s="938">
        <v>2.0</v>
      </c>
      <c r="N61" s="946" t="s">
        <v>54</v>
      </c>
      <c r="O61" s="946" t="s">
        <v>2572</v>
      </c>
      <c r="P61" s="160"/>
      <c r="Q61" s="160"/>
      <c r="R61" s="160"/>
      <c r="S61" s="160"/>
      <c r="T61" s="160"/>
      <c r="U61" s="160"/>
      <c r="V61" s="885">
        <v>0.0</v>
      </c>
      <c r="W61" s="885">
        <v>1.0</v>
      </c>
      <c r="X61" s="886">
        <v>1.0</v>
      </c>
      <c r="Y61" s="160"/>
      <c r="Z61" s="885">
        <v>0.0</v>
      </c>
      <c r="AA61" s="254"/>
      <c r="AB61" s="105"/>
      <c r="AC61" s="105"/>
      <c r="AD61" s="105"/>
      <c r="AE61" s="105"/>
      <c r="AF61" s="105"/>
      <c r="AG61" s="105"/>
      <c r="AH61" s="105"/>
      <c r="AI61" s="105"/>
      <c r="AJ61" s="105"/>
      <c r="AK61" s="105"/>
      <c r="AL61" s="105"/>
      <c r="AM61" s="105"/>
      <c r="AN61" s="105"/>
    </row>
    <row r="62" ht="15.75" customHeight="1">
      <c r="A62" s="938">
        <v>57.0</v>
      </c>
      <c r="B62" s="938">
        <v>37.0</v>
      </c>
      <c r="C62" s="940">
        <v>9.0</v>
      </c>
      <c r="D62" s="940">
        <v>61.0</v>
      </c>
      <c r="E62" s="941" t="s">
        <v>610</v>
      </c>
      <c r="F62" s="941" t="s">
        <v>3930</v>
      </c>
      <c r="G62" s="941" t="s">
        <v>3930</v>
      </c>
      <c r="H62" s="944" t="s">
        <v>3931</v>
      </c>
      <c r="I62" s="944" t="s">
        <v>3931</v>
      </c>
      <c r="J62" s="4" t="s">
        <v>5247</v>
      </c>
      <c r="K62" s="949" t="s">
        <v>52</v>
      </c>
      <c r="L62" s="941" t="s">
        <v>5121</v>
      </c>
      <c r="M62" s="938">
        <v>1.0</v>
      </c>
      <c r="N62" s="883" t="s">
        <v>64</v>
      </c>
      <c r="O62" s="946" t="s">
        <v>2566</v>
      </c>
      <c r="P62" s="160"/>
      <c r="Q62" s="160"/>
      <c r="R62" s="160"/>
      <c r="S62" s="160"/>
      <c r="T62" s="160"/>
      <c r="U62" s="160"/>
      <c r="V62" s="885">
        <v>1.0</v>
      </c>
      <c r="W62" s="136"/>
      <c r="X62" s="133" t="s">
        <v>68</v>
      </c>
      <c r="Y62" s="160"/>
      <c r="Z62" s="885">
        <v>33059.0</v>
      </c>
      <c r="AA62" s="254"/>
      <c r="AB62" s="105"/>
      <c r="AC62" s="105"/>
      <c r="AD62" s="105"/>
      <c r="AE62" s="105"/>
      <c r="AF62" s="105"/>
      <c r="AG62" s="105"/>
      <c r="AH62" s="105"/>
      <c r="AI62" s="105"/>
      <c r="AJ62" s="105"/>
      <c r="AK62" s="105"/>
      <c r="AL62" s="105"/>
      <c r="AM62" s="105"/>
      <c r="AN62" s="105"/>
    </row>
    <row r="63" ht="15.75" customHeight="1">
      <c r="A63" s="938">
        <v>58.0</v>
      </c>
      <c r="B63" s="938">
        <v>37.0</v>
      </c>
      <c r="C63" s="940">
        <v>9.0</v>
      </c>
      <c r="D63" s="940">
        <v>62.0</v>
      </c>
      <c r="E63" s="941" t="s">
        <v>610</v>
      </c>
      <c r="F63" s="941" t="s">
        <v>5248</v>
      </c>
      <c r="G63" s="941" t="s">
        <v>5248</v>
      </c>
      <c r="H63" s="944" t="s">
        <v>5249</v>
      </c>
      <c r="I63" s="944" t="s">
        <v>5249</v>
      </c>
      <c r="J63" s="4" t="s">
        <v>5250</v>
      </c>
      <c r="K63" s="949" t="s">
        <v>52</v>
      </c>
      <c r="L63" s="941" t="s">
        <v>5105</v>
      </c>
      <c r="M63" s="938">
        <v>1.0</v>
      </c>
      <c r="N63" s="946" t="s">
        <v>77</v>
      </c>
      <c r="O63" s="946" t="s">
        <v>64</v>
      </c>
      <c r="P63" s="160"/>
      <c r="Q63" s="160"/>
      <c r="R63" s="160"/>
      <c r="S63" s="160"/>
      <c r="T63" s="160"/>
      <c r="U63" s="160"/>
      <c r="V63" s="885">
        <v>25.0</v>
      </c>
      <c r="W63" s="160"/>
      <c r="X63" s="886">
        <v>1.0</v>
      </c>
      <c r="Y63" s="160"/>
      <c r="Z63" s="885">
        <v>7717.8</v>
      </c>
      <c r="AA63" s="254"/>
      <c r="AB63" s="105"/>
      <c r="AC63" s="105"/>
      <c r="AD63" s="105"/>
      <c r="AE63" s="105"/>
      <c r="AF63" s="105"/>
      <c r="AG63" s="105"/>
      <c r="AH63" s="105"/>
      <c r="AI63" s="105"/>
      <c r="AJ63" s="105"/>
      <c r="AK63" s="105"/>
      <c r="AL63" s="105"/>
      <c r="AM63" s="105"/>
      <c r="AN63" s="105"/>
    </row>
    <row r="64" ht="15.75" customHeight="1">
      <c r="A64" s="938">
        <v>62.0</v>
      </c>
      <c r="B64" s="938">
        <v>37.0</v>
      </c>
      <c r="C64" s="940">
        <v>9.0</v>
      </c>
      <c r="D64" s="940">
        <v>63.0</v>
      </c>
      <c r="E64" s="941" t="s">
        <v>610</v>
      </c>
      <c r="F64" s="941" t="s">
        <v>1572</v>
      </c>
      <c r="G64" s="145" t="s">
        <v>5251</v>
      </c>
      <c r="H64" s="941" t="s">
        <v>5252</v>
      </c>
      <c r="I64" s="941" t="s">
        <v>5252</v>
      </c>
      <c r="J64" s="4" t="s">
        <v>1572</v>
      </c>
      <c r="K64" s="945"/>
      <c r="L64" s="941" t="s">
        <v>5117</v>
      </c>
      <c r="M64" s="938">
        <v>2.0</v>
      </c>
      <c r="N64" s="883" t="s">
        <v>64</v>
      </c>
      <c r="O64" s="946" t="s">
        <v>2572</v>
      </c>
      <c r="P64" s="160"/>
      <c r="Q64" s="160"/>
      <c r="R64" s="160"/>
      <c r="S64" s="160"/>
      <c r="T64" s="160"/>
      <c r="U64" s="160"/>
      <c r="V64" s="160"/>
      <c r="W64" s="160"/>
      <c r="X64" s="886">
        <v>1.0</v>
      </c>
      <c r="Y64" s="160"/>
      <c r="Z64" s="885">
        <v>205.0</v>
      </c>
      <c r="AA64" s="254"/>
      <c r="AB64" s="105"/>
      <c r="AC64" s="105"/>
      <c r="AD64" s="105"/>
      <c r="AE64" s="105"/>
      <c r="AF64" s="105"/>
      <c r="AG64" s="105"/>
      <c r="AH64" s="105"/>
      <c r="AI64" s="105"/>
      <c r="AJ64" s="105"/>
      <c r="AK64" s="105"/>
      <c r="AL64" s="105"/>
      <c r="AM64" s="105"/>
      <c r="AN64" s="105"/>
    </row>
    <row r="65" ht="15.75" customHeight="1">
      <c r="A65" s="938">
        <v>60.0</v>
      </c>
      <c r="B65" s="938">
        <v>37.0</v>
      </c>
      <c r="C65" s="940">
        <v>9.0</v>
      </c>
      <c r="D65" s="940">
        <v>64.0</v>
      </c>
      <c r="E65" s="941" t="s">
        <v>610</v>
      </c>
      <c r="F65" s="941" t="s">
        <v>5253</v>
      </c>
      <c r="G65" s="941" t="s">
        <v>5253</v>
      </c>
      <c r="H65" s="944" t="s">
        <v>5254</v>
      </c>
      <c r="I65" s="944" t="s">
        <v>5254</v>
      </c>
      <c r="J65" s="4" t="s">
        <v>5255</v>
      </c>
      <c r="K65" s="945"/>
      <c r="L65" s="941" t="s">
        <v>5116</v>
      </c>
      <c r="M65" s="938">
        <v>2.0</v>
      </c>
      <c r="N65" s="946" t="s">
        <v>77</v>
      </c>
      <c r="O65" s="946" t="s">
        <v>64</v>
      </c>
      <c r="P65" s="160"/>
      <c r="Q65" s="160"/>
      <c r="R65" s="160"/>
      <c r="S65" s="160"/>
      <c r="T65" s="160"/>
      <c r="U65" s="160"/>
      <c r="V65" s="885">
        <v>0.0</v>
      </c>
      <c r="W65" s="885">
        <v>1.0</v>
      </c>
      <c r="X65" s="886">
        <v>1.0</v>
      </c>
      <c r="Y65" s="160"/>
      <c r="Z65" s="885">
        <v>107.4</v>
      </c>
      <c r="AA65" s="254"/>
      <c r="AB65" s="105"/>
      <c r="AC65" s="105"/>
      <c r="AD65" s="105"/>
      <c r="AE65" s="105"/>
      <c r="AF65" s="105"/>
      <c r="AG65" s="105"/>
      <c r="AH65" s="105"/>
      <c r="AI65" s="105"/>
      <c r="AJ65" s="105"/>
      <c r="AK65" s="105"/>
      <c r="AL65" s="105"/>
      <c r="AM65" s="105"/>
      <c r="AN65" s="105"/>
    </row>
    <row r="66" ht="15.75" customHeight="1">
      <c r="A66" s="938">
        <v>59.0</v>
      </c>
      <c r="B66" s="938">
        <v>37.0</v>
      </c>
      <c r="C66" s="940">
        <v>9.0</v>
      </c>
      <c r="D66" s="940">
        <v>64.0</v>
      </c>
      <c r="E66" s="941" t="s">
        <v>610</v>
      </c>
      <c r="F66" s="941" t="s">
        <v>1230</v>
      </c>
      <c r="G66" s="941" t="s">
        <v>1230</v>
      </c>
      <c r="H66" s="941" t="s">
        <v>1231</v>
      </c>
      <c r="I66" s="941" t="s">
        <v>1231</v>
      </c>
      <c r="J66" s="4" t="s">
        <v>5256</v>
      </c>
      <c r="K66" s="945"/>
      <c r="L66" s="941" t="s">
        <v>5103</v>
      </c>
      <c r="M66" s="938">
        <v>2.0</v>
      </c>
      <c r="N66" s="946" t="s">
        <v>54</v>
      </c>
      <c r="O66" s="946" t="s">
        <v>64</v>
      </c>
      <c r="P66" s="160"/>
      <c r="Q66" s="160"/>
      <c r="R66" s="160"/>
      <c r="S66" s="160"/>
      <c r="T66" s="160"/>
      <c r="U66" s="160"/>
      <c r="V66" s="885">
        <v>3.0</v>
      </c>
      <c r="W66" s="160"/>
      <c r="X66" s="886">
        <v>1.0</v>
      </c>
      <c r="Y66" s="160"/>
      <c r="Z66" s="885">
        <v>5424.8</v>
      </c>
      <c r="AA66" s="254"/>
      <c r="AB66" s="105"/>
      <c r="AC66" s="105"/>
      <c r="AD66" s="105"/>
      <c r="AE66" s="105"/>
      <c r="AF66" s="105"/>
      <c r="AG66" s="105"/>
      <c r="AH66" s="105"/>
      <c r="AI66" s="105"/>
      <c r="AJ66" s="105"/>
      <c r="AK66" s="105"/>
      <c r="AL66" s="105"/>
      <c r="AM66" s="105"/>
      <c r="AN66" s="105"/>
    </row>
    <row r="67" ht="15.75" customHeight="1">
      <c r="A67" s="938">
        <v>61.0</v>
      </c>
      <c r="B67" s="938">
        <v>37.0</v>
      </c>
      <c r="C67" s="940">
        <v>9.0</v>
      </c>
      <c r="D67" s="940">
        <v>65.0</v>
      </c>
      <c r="E67" s="941" t="s">
        <v>610</v>
      </c>
      <c r="F67" s="941" t="s">
        <v>5257</v>
      </c>
      <c r="G67" s="941" t="s">
        <v>5257</v>
      </c>
      <c r="H67" s="944" t="s">
        <v>5258</v>
      </c>
      <c r="I67" s="944" t="s">
        <v>5258</v>
      </c>
      <c r="J67" s="4" t="s">
        <v>5259</v>
      </c>
      <c r="K67" s="945"/>
      <c r="L67" s="941" t="s">
        <v>5116</v>
      </c>
      <c r="M67" s="938">
        <v>2.0</v>
      </c>
      <c r="N67" s="946" t="s">
        <v>77</v>
      </c>
      <c r="O67" s="946" t="s">
        <v>64</v>
      </c>
      <c r="P67" s="160"/>
      <c r="Q67" s="160"/>
      <c r="R67" s="160"/>
      <c r="S67" s="160"/>
      <c r="T67" s="160"/>
      <c r="U67" s="160"/>
      <c r="V67" s="160"/>
      <c r="W67" s="885">
        <v>1.0</v>
      </c>
      <c r="X67" s="138">
        <v>1.0</v>
      </c>
      <c r="Y67" s="937" t="s">
        <v>5155</v>
      </c>
      <c r="Z67" s="160"/>
      <c r="AA67" s="254"/>
      <c r="AB67" s="105"/>
      <c r="AC67" s="105"/>
      <c r="AD67" s="105"/>
      <c r="AE67" s="105"/>
      <c r="AF67" s="105"/>
      <c r="AG67" s="105"/>
      <c r="AH67" s="105"/>
      <c r="AI67" s="105"/>
      <c r="AJ67" s="105"/>
      <c r="AK67" s="105"/>
      <c r="AL67" s="105"/>
      <c r="AM67" s="105"/>
      <c r="AN67" s="105"/>
    </row>
    <row r="68" ht="15.75" customHeight="1">
      <c r="A68" s="950">
        <v>67.0</v>
      </c>
      <c r="B68" s="950">
        <v>42.0</v>
      </c>
      <c r="C68" s="951">
        <v>10.0</v>
      </c>
      <c r="D68" s="951">
        <v>70.0</v>
      </c>
      <c r="E68" s="952" t="s">
        <v>805</v>
      </c>
      <c r="F68" s="952" t="s">
        <v>4137</v>
      </c>
      <c r="G68" s="952" t="s">
        <v>4137</v>
      </c>
      <c r="H68" s="953" t="s">
        <v>4138</v>
      </c>
      <c r="I68" s="954" t="s">
        <v>5260</v>
      </c>
      <c r="J68" s="4" t="s">
        <v>5261</v>
      </c>
      <c r="K68" s="955" t="s">
        <v>52</v>
      </c>
      <c r="L68" s="952" t="s">
        <v>5105</v>
      </c>
      <c r="M68" s="956" t="s">
        <v>5262</v>
      </c>
      <c r="N68" s="883" t="s">
        <v>64</v>
      </c>
      <c r="O68" s="956" t="s">
        <v>2572</v>
      </c>
      <c r="P68" s="160"/>
      <c r="Q68" s="160"/>
      <c r="R68" s="160"/>
      <c r="S68" s="160"/>
      <c r="T68" s="160"/>
      <c r="U68" s="160"/>
      <c r="V68" s="885">
        <v>472.0</v>
      </c>
      <c r="W68" s="160"/>
      <c r="X68" s="886">
        <v>1.0</v>
      </c>
      <c r="Y68" s="160"/>
      <c r="Z68" s="885">
        <v>4720.0</v>
      </c>
      <c r="AA68" s="254"/>
      <c r="AB68" s="105"/>
      <c r="AC68" s="105"/>
      <c r="AD68" s="105"/>
      <c r="AE68" s="105"/>
      <c r="AF68" s="105"/>
      <c r="AG68" s="105"/>
      <c r="AH68" s="105"/>
      <c r="AI68" s="105"/>
      <c r="AJ68" s="105"/>
      <c r="AK68" s="105"/>
      <c r="AL68" s="105"/>
      <c r="AM68" s="105"/>
      <c r="AN68" s="105"/>
    </row>
    <row r="69" ht="15.75" customHeight="1">
      <c r="A69" s="950">
        <v>68.0</v>
      </c>
      <c r="B69" s="957">
        <v>42.0</v>
      </c>
      <c r="C69" s="957">
        <v>10.0</v>
      </c>
      <c r="D69" s="951">
        <v>71.0</v>
      </c>
      <c r="E69" s="952" t="s">
        <v>805</v>
      </c>
      <c r="F69" s="952" t="s">
        <v>5263</v>
      </c>
      <c r="G69" s="952" t="s">
        <v>5263</v>
      </c>
      <c r="H69" s="958" t="s">
        <v>5264</v>
      </c>
      <c r="I69" s="954" t="s">
        <v>5264</v>
      </c>
      <c r="J69" s="4" t="s">
        <v>5265</v>
      </c>
      <c r="K69" s="959"/>
      <c r="L69" s="952" t="s">
        <v>2635</v>
      </c>
      <c r="M69" s="950">
        <v>2.0</v>
      </c>
      <c r="N69" s="956" t="s">
        <v>77</v>
      </c>
      <c r="O69" s="960" t="s">
        <v>64</v>
      </c>
      <c r="P69" s="136"/>
      <c r="Q69" s="160"/>
      <c r="R69" s="160"/>
      <c r="S69" s="160"/>
      <c r="T69" s="160"/>
      <c r="U69" s="160"/>
      <c r="V69" s="160"/>
      <c r="W69" s="160"/>
      <c r="X69" s="138">
        <v>1.0</v>
      </c>
      <c r="Y69" s="937" t="s">
        <v>5155</v>
      </c>
      <c r="Z69" s="160"/>
      <c r="AA69" s="254"/>
      <c r="AB69" s="105"/>
      <c r="AC69" s="105"/>
      <c r="AD69" s="105"/>
      <c r="AE69" s="105"/>
      <c r="AF69" s="105"/>
      <c r="AG69" s="105"/>
      <c r="AH69" s="105"/>
      <c r="AI69" s="105"/>
      <c r="AJ69" s="105"/>
      <c r="AK69" s="105"/>
      <c r="AL69" s="105"/>
      <c r="AM69" s="105"/>
      <c r="AN69" s="105"/>
    </row>
    <row r="70" ht="15.75" customHeight="1">
      <c r="A70" s="950">
        <v>69.0</v>
      </c>
      <c r="B70" s="950">
        <v>43.0</v>
      </c>
      <c r="C70" s="951">
        <v>11.0</v>
      </c>
      <c r="D70" s="951">
        <v>72.0</v>
      </c>
      <c r="E70" s="952" t="s">
        <v>5266</v>
      </c>
      <c r="F70" s="952" t="s">
        <v>5267</v>
      </c>
      <c r="G70" s="952" t="s">
        <v>5267</v>
      </c>
      <c r="H70" s="958" t="s">
        <v>5268</v>
      </c>
      <c r="I70" s="954" t="s">
        <v>5268</v>
      </c>
      <c r="J70" s="4" t="s">
        <v>5269</v>
      </c>
      <c r="K70" s="959"/>
      <c r="L70" s="952" t="s">
        <v>2635</v>
      </c>
      <c r="M70" s="950">
        <v>1.0</v>
      </c>
      <c r="N70" s="883" t="s">
        <v>64</v>
      </c>
      <c r="O70" s="961" t="s">
        <v>2572</v>
      </c>
      <c r="P70" s="160"/>
      <c r="Q70" s="160"/>
      <c r="R70" s="160"/>
      <c r="S70" s="160"/>
      <c r="T70" s="160"/>
      <c r="U70" s="160"/>
      <c r="V70" s="160"/>
      <c r="W70" s="160"/>
      <c r="X70" s="138">
        <v>1.0</v>
      </c>
      <c r="Y70" s="937" t="s">
        <v>5155</v>
      </c>
      <c r="Z70" s="160"/>
      <c r="AA70" s="254"/>
      <c r="AB70" s="421"/>
      <c r="AC70" s="421"/>
      <c r="AD70" s="421"/>
      <c r="AE70" s="421"/>
      <c r="AF70" s="421"/>
      <c r="AG70" s="421"/>
      <c r="AH70" s="421"/>
      <c r="AI70" s="421"/>
      <c r="AJ70" s="421"/>
      <c r="AK70" s="421"/>
      <c r="AL70" s="421"/>
      <c r="AM70" s="421"/>
      <c r="AN70" s="421"/>
    </row>
    <row r="71" ht="16.5" customHeight="1">
      <c r="A71" s="950">
        <v>81.0</v>
      </c>
      <c r="B71" s="950">
        <v>45.0</v>
      </c>
      <c r="C71" s="957">
        <v>12.0</v>
      </c>
      <c r="D71" s="951">
        <v>70.0</v>
      </c>
      <c r="E71" s="952" t="s">
        <v>862</v>
      </c>
      <c r="F71" s="952" t="s">
        <v>5270</v>
      </c>
      <c r="G71" s="952" t="s">
        <v>5270</v>
      </c>
      <c r="H71" s="958" t="s">
        <v>5271</v>
      </c>
      <c r="I71" s="954" t="s">
        <v>5271</v>
      </c>
      <c r="J71" s="4" t="s">
        <v>5272</v>
      </c>
      <c r="K71" s="136"/>
      <c r="L71" s="136"/>
      <c r="M71" s="275">
        <v>1.0</v>
      </c>
      <c r="N71" s="883" t="s">
        <v>64</v>
      </c>
      <c r="O71" s="962" t="s">
        <v>64</v>
      </c>
      <c r="P71" s="329"/>
      <c r="Q71" s="136"/>
      <c r="R71" s="136"/>
      <c r="S71" s="136"/>
      <c r="T71" s="136"/>
      <c r="U71" s="136"/>
      <c r="V71" s="136"/>
      <c r="W71" s="885">
        <v>28213.0</v>
      </c>
      <c r="X71" s="136"/>
      <c r="Y71" s="130">
        <v>1.0</v>
      </c>
      <c r="Z71" s="136"/>
      <c r="AA71" s="330"/>
      <c r="AB71" s="885">
        <v>28213.0</v>
      </c>
      <c r="AC71" s="160"/>
      <c r="AD71" s="160"/>
      <c r="AE71" s="136"/>
      <c r="AF71" s="136"/>
      <c r="AG71" s="136"/>
      <c r="AH71" s="136"/>
      <c r="AI71" s="136"/>
      <c r="AJ71" s="136"/>
      <c r="AK71" s="136"/>
      <c r="AL71" s="136"/>
      <c r="AM71" s="136"/>
      <c r="AN71" s="136"/>
    </row>
    <row r="72" ht="15.75" customHeight="1">
      <c r="A72" s="950">
        <v>81.0</v>
      </c>
      <c r="B72" s="950">
        <v>45.0</v>
      </c>
      <c r="C72" s="957">
        <v>12.0</v>
      </c>
      <c r="D72" s="951">
        <v>71.0</v>
      </c>
      <c r="E72" s="952" t="s">
        <v>862</v>
      </c>
      <c r="F72" s="952" t="s">
        <v>5270</v>
      </c>
      <c r="G72" s="952" t="s">
        <v>5270</v>
      </c>
      <c r="H72" s="958" t="s">
        <v>5271</v>
      </c>
      <c r="I72" s="954" t="s">
        <v>5271</v>
      </c>
      <c r="J72" s="4" t="s">
        <v>5273</v>
      </c>
      <c r="K72" s="136"/>
      <c r="L72" s="136"/>
      <c r="M72" s="275">
        <v>1.0</v>
      </c>
      <c r="N72" s="883" t="s">
        <v>64</v>
      </c>
      <c r="O72" s="100" t="s">
        <v>64</v>
      </c>
      <c r="P72" s="330"/>
      <c r="Q72" s="136"/>
      <c r="R72" s="136"/>
      <c r="S72" s="136"/>
      <c r="T72" s="136"/>
      <c r="U72" s="136"/>
      <c r="V72" s="136"/>
      <c r="W72" s="885">
        <v>28213.0</v>
      </c>
      <c r="X72" s="136"/>
      <c r="Y72" s="133" t="s">
        <v>68</v>
      </c>
      <c r="Z72" s="136"/>
      <c r="AA72" s="330"/>
      <c r="AB72" s="885">
        <v>28213.0</v>
      </c>
      <c r="AC72" s="160"/>
      <c r="AD72" s="160"/>
      <c r="AE72" s="136"/>
      <c r="AF72" s="136"/>
      <c r="AG72" s="136"/>
      <c r="AH72" s="136"/>
      <c r="AI72" s="136"/>
      <c r="AJ72" s="136"/>
      <c r="AK72" s="136"/>
      <c r="AL72" s="136"/>
      <c r="AM72" s="136"/>
      <c r="AN72" s="136"/>
    </row>
    <row r="73" ht="15.75" customHeight="1">
      <c r="A73" s="950">
        <v>81.0</v>
      </c>
      <c r="B73" s="950">
        <v>45.0</v>
      </c>
      <c r="C73" s="957">
        <v>12.0</v>
      </c>
      <c r="D73" s="951">
        <v>72.0</v>
      </c>
      <c r="E73" s="952" t="s">
        <v>862</v>
      </c>
      <c r="F73" s="952" t="s">
        <v>5270</v>
      </c>
      <c r="G73" s="952" t="s">
        <v>5270</v>
      </c>
      <c r="H73" s="958" t="s">
        <v>5271</v>
      </c>
      <c r="I73" s="954" t="s">
        <v>5271</v>
      </c>
      <c r="J73" s="4" t="s">
        <v>5274</v>
      </c>
      <c r="K73" s="136"/>
      <c r="L73" s="136"/>
      <c r="M73" s="275">
        <v>1.0</v>
      </c>
      <c r="N73" s="883" t="s">
        <v>64</v>
      </c>
      <c r="O73" s="100" t="s">
        <v>64</v>
      </c>
      <c r="P73" s="330"/>
      <c r="Q73" s="136"/>
      <c r="R73" s="136"/>
      <c r="S73" s="136"/>
      <c r="T73" s="136"/>
      <c r="U73" s="136"/>
      <c r="V73" s="136"/>
      <c r="W73" s="885">
        <v>28213.0</v>
      </c>
      <c r="X73" s="136"/>
      <c r="Y73" s="133" t="s">
        <v>68</v>
      </c>
      <c r="Z73" s="136"/>
      <c r="AA73" s="330"/>
      <c r="AB73" s="885">
        <v>28213.0</v>
      </c>
      <c r="AC73" s="160"/>
      <c r="AD73" s="160"/>
      <c r="AE73" s="136"/>
      <c r="AF73" s="136"/>
      <c r="AG73" s="136"/>
      <c r="AH73" s="136"/>
      <c r="AI73" s="136"/>
      <c r="AJ73" s="136"/>
      <c r="AK73" s="136"/>
      <c r="AL73" s="136"/>
      <c r="AM73" s="136"/>
      <c r="AN73" s="136"/>
    </row>
    <row r="74" ht="15.75" customHeight="1">
      <c r="A74" s="950">
        <v>81.0</v>
      </c>
      <c r="B74" s="950">
        <v>45.0</v>
      </c>
      <c r="C74" s="957">
        <v>12.0</v>
      </c>
      <c r="D74" s="951">
        <v>73.0</v>
      </c>
      <c r="E74" s="952" t="s">
        <v>862</v>
      </c>
      <c r="F74" s="952" t="s">
        <v>5275</v>
      </c>
      <c r="G74" s="952" t="s">
        <v>5275</v>
      </c>
      <c r="H74" s="958" t="s">
        <v>5276</v>
      </c>
      <c r="I74" s="954" t="s">
        <v>5276</v>
      </c>
      <c r="J74" s="4" t="s">
        <v>5277</v>
      </c>
      <c r="K74" s="136"/>
      <c r="L74" s="136"/>
      <c r="M74" s="275">
        <v>1.0</v>
      </c>
      <c r="N74" s="883" t="s">
        <v>64</v>
      </c>
      <c r="O74" s="100" t="s">
        <v>64</v>
      </c>
      <c r="P74" s="330"/>
      <c r="Q74" s="136"/>
      <c r="R74" s="136"/>
      <c r="S74" s="136"/>
      <c r="T74" s="136"/>
      <c r="U74" s="136"/>
      <c r="V74" s="136"/>
      <c r="W74" s="885">
        <v>15341.0</v>
      </c>
      <c r="X74" s="329"/>
      <c r="Y74" s="130">
        <v>1.0</v>
      </c>
      <c r="Z74" s="136"/>
      <c r="AA74" s="330"/>
      <c r="AB74" s="885">
        <v>15341.0</v>
      </c>
      <c r="AC74" s="160"/>
      <c r="AD74" s="160"/>
      <c r="AE74" s="136"/>
      <c r="AF74" s="136"/>
      <c r="AG74" s="136"/>
      <c r="AH74" s="136"/>
      <c r="AI74" s="136"/>
      <c r="AJ74" s="136"/>
      <c r="AK74" s="136"/>
      <c r="AL74" s="136"/>
      <c r="AM74" s="136"/>
      <c r="AN74" s="136"/>
    </row>
    <row r="75" ht="15.75" customHeight="1">
      <c r="A75" s="950">
        <v>81.0</v>
      </c>
      <c r="B75" s="950">
        <v>45.0</v>
      </c>
      <c r="C75" s="957">
        <v>12.0</v>
      </c>
      <c r="D75" s="951">
        <v>74.0</v>
      </c>
      <c r="E75" s="952" t="s">
        <v>862</v>
      </c>
      <c r="F75" s="952" t="s">
        <v>5275</v>
      </c>
      <c r="G75" s="952" t="s">
        <v>5275</v>
      </c>
      <c r="H75" s="958" t="s">
        <v>5276</v>
      </c>
      <c r="I75" s="954" t="s">
        <v>5276</v>
      </c>
      <c r="J75" s="4" t="s">
        <v>5278</v>
      </c>
      <c r="K75" s="136"/>
      <c r="L75" s="136"/>
      <c r="M75" s="275">
        <v>1.0</v>
      </c>
      <c r="N75" s="883" t="s">
        <v>64</v>
      </c>
      <c r="O75" s="100" t="s">
        <v>64</v>
      </c>
      <c r="P75" s="330"/>
      <c r="Q75" s="136"/>
      <c r="R75" s="136"/>
      <c r="S75" s="136"/>
      <c r="T75" s="136"/>
      <c r="U75" s="136"/>
      <c r="V75" s="136"/>
      <c r="W75" s="885">
        <v>15341.0</v>
      </c>
      <c r="X75" s="330"/>
      <c r="Y75" s="133" t="s">
        <v>68</v>
      </c>
      <c r="Z75" s="136"/>
      <c r="AA75" s="330"/>
      <c r="AB75" s="885">
        <v>15341.0</v>
      </c>
      <c r="AC75" s="160"/>
      <c r="AD75" s="160"/>
      <c r="AE75" s="136"/>
      <c r="AF75" s="136"/>
      <c r="AG75" s="136"/>
      <c r="AH75" s="136"/>
      <c r="AI75" s="136"/>
      <c r="AJ75" s="136"/>
      <c r="AK75" s="136"/>
      <c r="AL75" s="136"/>
      <c r="AM75" s="136"/>
      <c r="AN75" s="136"/>
    </row>
    <row r="76" ht="15.75" customHeight="1">
      <c r="A76" s="950">
        <v>81.0</v>
      </c>
      <c r="B76" s="950">
        <v>45.0</v>
      </c>
      <c r="C76" s="957">
        <v>12.0</v>
      </c>
      <c r="D76" s="951">
        <v>75.0</v>
      </c>
      <c r="E76" s="952" t="s">
        <v>862</v>
      </c>
      <c r="F76" s="952" t="s">
        <v>5275</v>
      </c>
      <c r="G76" s="952" t="s">
        <v>5275</v>
      </c>
      <c r="H76" s="958" t="s">
        <v>5276</v>
      </c>
      <c r="I76" s="954" t="s">
        <v>5276</v>
      </c>
      <c r="J76" s="4" t="s">
        <v>5279</v>
      </c>
      <c r="K76" s="136"/>
      <c r="L76" s="136"/>
      <c r="M76" s="275">
        <v>1.0</v>
      </c>
      <c r="N76" s="883" t="s">
        <v>64</v>
      </c>
      <c r="O76" s="100" t="s">
        <v>64</v>
      </c>
      <c r="P76" s="330"/>
      <c r="Q76" s="136"/>
      <c r="R76" s="136"/>
      <c r="S76" s="136"/>
      <c r="T76" s="136"/>
      <c r="U76" s="136"/>
      <c r="V76" s="136"/>
      <c r="W76" s="885">
        <v>15341.0</v>
      </c>
      <c r="X76" s="330"/>
      <c r="Y76" s="133" t="s">
        <v>68</v>
      </c>
      <c r="Z76" s="136"/>
      <c r="AA76" s="330"/>
      <c r="AB76" s="885">
        <v>15341.0</v>
      </c>
      <c r="AC76" s="160"/>
      <c r="AD76" s="160"/>
      <c r="AE76" s="136"/>
      <c r="AF76" s="136"/>
      <c r="AG76" s="136"/>
      <c r="AH76" s="136"/>
      <c r="AI76" s="136"/>
      <c r="AJ76" s="136"/>
      <c r="AK76" s="136"/>
      <c r="AL76" s="136"/>
      <c r="AM76" s="136"/>
      <c r="AN76" s="136"/>
    </row>
    <row r="77" ht="15.75" customHeight="1">
      <c r="A77" s="950">
        <v>81.0</v>
      </c>
      <c r="B77" s="950">
        <v>45.0</v>
      </c>
      <c r="C77" s="957">
        <v>12.0</v>
      </c>
      <c r="D77" s="951">
        <v>76.0</v>
      </c>
      <c r="E77" s="952" t="s">
        <v>862</v>
      </c>
      <c r="F77" s="952" t="s">
        <v>5275</v>
      </c>
      <c r="G77" s="952" t="s">
        <v>5275</v>
      </c>
      <c r="H77" s="958" t="s">
        <v>5276</v>
      </c>
      <c r="I77" s="954" t="s">
        <v>5276</v>
      </c>
      <c r="J77" s="4" t="s">
        <v>5280</v>
      </c>
      <c r="K77" s="136"/>
      <c r="L77" s="136"/>
      <c r="M77" s="275">
        <v>1.0</v>
      </c>
      <c r="N77" s="883" t="s">
        <v>64</v>
      </c>
      <c r="O77" s="100" t="s">
        <v>64</v>
      </c>
      <c r="P77" s="330"/>
      <c r="Q77" s="136"/>
      <c r="R77" s="136"/>
      <c r="S77" s="136"/>
      <c r="T77" s="136"/>
      <c r="U77" s="136"/>
      <c r="V77" s="136"/>
      <c r="W77" s="885">
        <v>15341.0</v>
      </c>
      <c r="X77" s="417"/>
      <c r="Y77" s="133" t="s">
        <v>68</v>
      </c>
      <c r="Z77" s="136"/>
      <c r="AA77" s="330"/>
      <c r="AB77" s="885">
        <v>15341.0</v>
      </c>
      <c r="AC77" s="160"/>
      <c r="AD77" s="160"/>
      <c r="AE77" s="136"/>
      <c r="AF77" s="136"/>
      <c r="AG77" s="136"/>
      <c r="AH77" s="136"/>
      <c r="AI77" s="136"/>
      <c r="AJ77" s="136"/>
      <c r="AK77" s="136"/>
      <c r="AL77" s="136"/>
      <c r="AM77" s="136"/>
      <c r="AN77" s="136"/>
    </row>
    <row r="78" ht="15.75" customHeight="1">
      <c r="A78" s="950">
        <v>81.0</v>
      </c>
      <c r="B78" s="950">
        <v>45.0</v>
      </c>
      <c r="C78" s="957">
        <v>12.0</v>
      </c>
      <c r="D78" s="951">
        <v>83.0</v>
      </c>
      <c r="E78" s="952" t="s">
        <v>862</v>
      </c>
      <c r="F78" s="952" t="s">
        <v>5281</v>
      </c>
      <c r="G78" s="710" t="s">
        <v>5282</v>
      </c>
      <c r="H78" s="958" t="s">
        <v>5283</v>
      </c>
      <c r="I78" s="954" t="s">
        <v>5283</v>
      </c>
      <c r="J78" s="4" t="s">
        <v>5284</v>
      </c>
      <c r="K78" s="136"/>
      <c r="L78" s="136"/>
      <c r="M78" s="275">
        <v>1.0</v>
      </c>
      <c r="N78" s="883" t="s">
        <v>64</v>
      </c>
      <c r="O78" s="100" t="s">
        <v>64</v>
      </c>
      <c r="P78" s="330"/>
      <c r="Q78" s="136"/>
      <c r="R78" s="136"/>
      <c r="S78" s="136"/>
      <c r="T78" s="136"/>
      <c r="U78" s="136"/>
      <c r="V78" s="136"/>
      <c r="W78" s="136">
        <v>6993.0</v>
      </c>
      <c r="X78" s="136"/>
      <c r="Y78" s="133" t="s">
        <v>68</v>
      </c>
      <c r="Z78" s="136"/>
      <c r="AA78" s="330"/>
      <c r="AB78" s="885">
        <v>7466.0</v>
      </c>
      <c r="AC78" s="136"/>
      <c r="AD78" s="136"/>
      <c r="AE78" s="136"/>
      <c r="AF78" s="136"/>
      <c r="AG78" s="136"/>
      <c r="AH78" s="136"/>
      <c r="AI78" s="136"/>
      <c r="AJ78" s="136"/>
      <c r="AK78" s="136"/>
      <c r="AL78" s="136"/>
      <c r="AM78" s="136"/>
      <c r="AN78" s="136"/>
    </row>
    <row r="79" ht="15.75" customHeight="1">
      <c r="A79" s="950">
        <v>81.0</v>
      </c>
      <c r="B79" s="950">
        <v>45.0</v>
      </c>
      <c r="C79" s="957">
        <v>12.0</v>
      </c>
      <c r="D79" s="951">
        <v>84.0</v>
      </c>
      <c r="E79" s="952" t="s">
        <v>862</v>
      </c>
      <c r="F79" s="952" t="s">
        <v>5281</v>
      </c>
      <c r="G79" s="710" t="s">
        <v>5282</v>
      </c>
      <c r="H79" s="958" t="s">
        <v>5283</v>
      </c>
      <c r="I79" s="954" t="s">
        <v>5283</v>
      </c>
      <c r="J79" s="4" t="s">
        <v>5285</v>
      </c>
      <c r="K79" s="136"/>
      <c r="L79" s="136"/>
      <c r="M79" s="275">
        <v>1.0</v>
      </c>
      <c r="N79" s="883" t="s">
        <v>64</v>
      </c>
      <c r="O79" s="100" t="s">
        <v>64</v>
      </c>
      <c r="P79" s="417"/>
      <c r="Q79" s="136"/>
      <c r="R79" s="136"/>
      <c r="S79" s="136"/>
      <c r="T79" s="136"/>
      <c r="U79" s="136"/>
      <c r="V79" s="136"/>
      <c r="W79" s="136">
        <v>6993.0</v>
      </c>
      <c r="X79" s="136"/>
      <c r="Y79" s="133" t="s">
        <v>68</v>
      </c>
      <c r="Z79" s="136"/>
      <c r="AA79" s="330"/>
      <c r="AB79" s="885">
        <v>7466.0</v>
      </c>
      <c r="AC79" s="136"/>
      <c r="AD79" s="136"/>
      <c r="AE79" s="136"/>
      <c r="AF79" s="136"/>
      <c r="AG79" s="136"/>
      <c r="AH79" s="136"/>
      <c r="AI79" s="136"/>
      <c r="AJ79" s="136"/>
      <c r="AK79" s="136"/>
      <c r="AL79" s="136"/>
      <c r="AM79" s="136"/>
      <c r="AN79" s="136"/>
    </row>
    <row r="80" ht="15.75" customHeight="1">
      <c r="A80" s="950">
        <v>79.0</v>
      </c>
      <c r="B80" s="950">
        <v>45.0</v>
      </c>
      <c r="C80" s="957">
        <v>12.0</v>
      </c>
      <c r="D80" s="951">
        <v>80.0</v>
      </c>
      <c r="E80" s="952" t="s">
        <v>862</v>
      </c>
      <c r="F80" s="952" t="s">
        <v>5286</v>
      </c>
      <c r="G80" s="952" t="s">
        <v>5286</v>
      </c>
      <c r="H80" s="958" t="s">
        <v>5287</v>
      </c>
      <c r="I80" s="954" t="s">
        <v>5287</v>
      </c>
      <c r="J80" s="4" t="s">
        <v>5288</v>
      </c>
      <c r="K80" s="959"/>
      <c r="L80" s="952" t="s">
        <v>5103</v>
      </c>
      <c r="M80" s="950">
        <v>2.0</v>
      </c>
      <c r="N80" s="956" t="s">
        <v>54</v>
      </c>
      <c r="O80" s="956" t="s">
        <v>64</v>
      </c>
      <c r="P80" s="136"/>
      <c r="Q80" s="160"/>
      <c r="R80" s="160"/>
      <c r="S80" s="160"/>
      <c r="T80" s="160"/>
      <c r="U80" s="160"/>
      <c r="V80" s="160"/>
      <c r="W80" s="160"/>
      <c r="X80" s="898" t="s">
        <v>68</v>
      </c>
      <c r="Y80" s="160"/>
      <c r="Z80" s="885">
        <v>1072.3</v>
      </c>
      <c r="AA80" s="254"/>
      <c r="AB80" s="104"/>
      <c r="AC80" s="104"/>
      <c r="AD80" s="104"/>
      <c r="AE80" s="104"/>
      <c r="AF80" s="104"/>
      <c r="AG80" s="104"/>
      <c r="AH80" s="104"/>
      <c r="AI80" s="104"/>
      <c r="AJ80" s="104"/>
      <c r="AK80" s="104"/>
      <c r="AL80" s="104"/>
      <c r="AM80" s="104"/>
      <c r="AN80" s="104"/>
    </row>
    <row r="81" ht="15.75" customHeight="1">
      <c r="A81" s="950">
        <v>80.0</v>
      </c>
      <c r="B81" s="950">
        <v>45.0</v>
      </c>
      <c r="C81" s="957">
        <v>12.0</v>
      </c>
      <c r="D81" s="951">
        <v>81.0</v>
      </c>
      <c r="E81" s="952" t="s">
        <v>862</v>
      </c>
      <c r="F81" s="952" t="s">
        <v>5286</v>
      </c>
      <c r="G81" s="952" t="s">
        <v>5286</v>
      </c>
      <c r="H81" s="958" t="s">
        <v>5287</v>
      </c>
      <c r="I81" s="954" t="s">
        <v>5287</v>
      </c>
      <c r="J81" s="4" t="s">
        <v>5289</v>
      </c>
      <c r="K81" s="959"/>
      <c r="L81" s="952" t="s">
        <v>5135</v>
      </c>
      <c r="M81" s="950">
        <v>2.0</v>
      </c>
      <c r="N81" s="883" t="s">
        <v>64</v>
      </c>
      <c r="O81" s="956" t="s">
        <v>64</v>
      </c>
      <c r="P81" s="136"/>
      <c r="Q81" s="160"/>
      <c r="R81" s="160"/>
      <c r="S81" s="160"/>
      <c r="T81" s="160"/>
      <c r="U81" s="160"/>
      <c r="V81" s="885">
        <v>864.6</v>
      </c>
      <c r="W81" s="160"/>
      <c r="X81" s="886">
        <v>1.0</v>
      </c>
      <c r="Y81" s="160"/>
      <c r="Z81" s="885">
        <v>1072.3</v>
      </c>
      <c r="AA81" s="254"/>
      <c r="AB81" s="105"/>
      <c r="AC81" s="105"/>
      <c r="AD81" s="105"/>
      <c r="AE81" s="105"/>
      <c r="AF81" s="105"/>
      <c r="AG81" s="105"/>
      <c r="AH81" s="105"/>
      <c r="AI81" s="105"/>
      <c r="AJ81" s="105"/>
      <c r="AK81" s="105"/>
      <c r="AL81" s="105"/>
      <c r="AM81" s="105"/>
      <c r="AN81" s="105"/>
    </row>
    <row r="82" ht="15.75" customHeight="1">
      <c r="A82" s="950">
        <v>74.0</v>
      </c>
      <c r="B82" s="950">
        <v>45.0</v>
      </c>
      <c r="C82" s="957">
        <v>12.0</v>
      </c>
      <c r="D82" s="951">
        <v>82.0</v>
      </c>
      <c r="E82" s="952" t="s">
        <v>862</v>
      </c>
      <c r="F82" s="952" t="s">
        <v>5286</v>
      </c>
      <c r="G82" s="952" t="s">
        <v>5286</v>
      </c>
      <c r="H82" s="958" t="s">
        <v>5287</v>
      </c>
      <c r="I82" s="954" t="s">
        <v>5287</v>
      </c>
      <c r="J82" s="4" t="s">
        <v>5290</v>
      </c>
      <c r="K82" s="959"/>
      <c r="L82" s="952" t="s">
        <v>5291</v>
      </c>
      <c r="M82" s="950">
        <v>2.0</v>
      </c>
      <c r="N82" s="956" t="s">
        <v>54</v>
      </c>
      <c r="O82" s="956" t="s">
        <v>64</v>
      </c>
      <c r="P82" s="136"/>
      <c r="Q82" s="160"/>
      <c r="R82" s="160"/>
      <c r="S82" s="160"/>
      <c r="T82" s="160"/>
      <c r="U82" s="160"/>
      <c r="V82" s="885">
        <v>207.7</v>
      </c>
      <c r="W82" s="160"/>
      <c r="X82" s="898" t="s">
        <v>68</v>
      </c>
      <c r="Y82" s="160"/>
      <c r="Z82" s="885">
        <v>1072.3</v>
      </c>
      <c r="AA82" s="254"/>
      <c r="AB82" s="105"/>
      <c r="AC82" s="105"/>
      <c r="AD82" s="105"/>
      <c r="AE82" s="105"/>
      <c r="AF82" s="105"/>
      <c r="AG82" s="105"/>
      <c r="AH82" s="105"/>
      <c r="AI82" s="105"/>
      <c r="AJ82" s="105"/>
      <c r="AK82" s="105"/>
      <c r="AL82" s="105"/>
      <c r="AM82" s="105"/>
      <c r="AN82" s="105"/>
    </row>
    <row r="83" ht="15.75" customHeight="1">
      <c r="A83" s="950">
        <v>82.0</v>
      </c>
      <c r="B83" s="950">
        <v>45.0</v>
      </c>
      <c r="C83" s="957">
        <v>12.0</v>
      </c>
      <c r="D83" s="951">
        <v>83.0</v>
      </c>
      <c r="E83" s="952" t="s">
        <v>862</v>
      </c>
      <c r="F83" s="952" t="s">
        <v>5286</v>
      </c>
      <c r="G83" s="952" t="s">
        <v>5286</v>
      </c>
      <c r="H83" s="958" t="s">
        <v>5287</v>
      </c>
      <c r="I83" s="954" t="s">
        <v>5287</v>
      </c>
      <c r="J83" s="4" t="s">
        <v>5292</v>
      </c>
      <c r="K83" s="959"/>
      <c r="L83" s="952" t="s">
        <v>5116</v>
      </c>
      <c r="M83" s="950">
        <v>2.0</v>
      </c>
      <c r="N83" s="956" t="s">
        <v>54</v>
      </c>
      <c r="O83" s="956" t="s">
        <v>64</v>
      </c>
      <c r="P83" s="136"/>
      <c r="Q83" s="160"/>
      <c r="R83" s="160"/>
      <c r="S83" s="160"/>
      <c r="T83" s="160"/>
      <c r="U83" s="160"/>
      <c r="V83" s="160"/>
      <c r="W83" s="160"/>
      <c r="X83" s="898" t="s">
        <v>68</v>
      </c>
      <c r="Y83" s="160"/>
      <c r="Z83" s="885">
        <v>1072.3</v>
      </c>
      <c r="AA83" s="254"/>
      <c r="AB83" s="105"/>
      <c r="AC83" s="105"/>
      <c r="AD83" s="105"/>
      <c r="AE83" s="105"/>
      <c r="AF83" s="105"/>
      <c r="AG83" s="105"/>
      <c r="AH83" s="105"/>
      <c r="AI83" s="105"/>
      <c r="AJ83" s="105"/>
      <c r="AK83" s="105"/>
      <c r="AL83" s="105"/>
      <c r="AM83" s="105"/>
      <c r="AN83" s="105"/>
    </row>
    <row r="84" ht="15.75" customHeight="1">
      <c r="A84" s="950">
        <v>70.0</v>
      </c>
      <c r="B84" s="950">
        <v>45.0</v>
      </c>
      <c r="C84" s="951">
        <v>12.0</v>
      </c>
      <c r="D84" s="951">
        <v>84.0</v>
      </c>
      <c r="E84" s="952" t="s">
        <v>862</v>
      </c>
      <c r="F84" s="952" t="s">
        <v>5281</v>
      </c>
      <c r="G84" s="710" t="s">
        <v>5282</v>
      </c>
      <c r="H84" s="958" t="s">
        <v>5283</v>
      </c>
      <c r="I84" s="954" t="s">
        <v>5283</v>
      </c>
      <c r="J84" s="4" t="s">
        <v>5293</v>
      </c>
      <c r="K84" s="959"/>
      <c r="L84" s="952" t="s">
        <v>5103</v>
      </c>
      <c r="M84" s="950">
        <v>1.0</v>
      </c>
      <c r="N84" s="956" t="s">
        <v>54</v>
      </c>
      <c r="O84" s="956" t="s">
        <v>64</v>
      </c>
      <c r="P84" s="160"/>
      <c r="Q84" s="160"/>
      <c r="R84" s="160"/>
      <c r="S84" s="160"/>
      <c r="T84" s="160"/>
      <c r="U84" s="160"/>
      <c r="V84" s="885">
        <v>0.0</v>
      </c>
      <c r="W84" s="885">
        <v>1.0</v>
      </c>
      <c r="X84" s="898" t="s">
        <v>68</v>
      </c>
      <c r="Y84" s="160"/>
      <c r="Z84" s="885">
        <v>7466.0</v>
      </c>
      <c r="AA84" s="254"/>
      <c r="AB84" s="105"/>
      <c r="AC84" s="105"/>
      <c r="AD84" s="105"/>
      <c r="AE84" s="105"/>
      <c r="AF84" s="105"/>
      <c r="AG84" s="105"/>
      <c r="AH84" s="105"/>
      <c r="AI84" s="105"/>
      <c r="AJ84" s="105"/>
      <c r="AK84" s="105"/>
      <c r="AL84" s="105"/>
      <c r="AM84" s="105"/>
      <c r="AN84" s="105"/>
    </row>
    <row r="85" ht="15.75" customHeight="1">
      <c r="A85" s="950">
        <v>73.0</v>
      </c>
      <c r="B85" s="950">
        <v>45.0</v>
      </c>
      <c r="C85" s="957">
        <v>12.0</v>
      </c>
      <c r="D85" s="951">
        <v>85.0</v>
      </c>
      <c r="E85" s="952" t="s">
        <v>862</v>
      </c>
      <c r="F85" s="952" t="s">
        <v>5281</v>
      </c>
      <c r="G85" s="710" t="s">
        <v>5282</v>
      </c>
      <c r="H85" s="958" t="s">
        <v>5283</v>
      </c>
      <c r="I85" s="954" t="s">
        <v>5283</v>
      </c>
      <c r="J85" s="4" t="s">
        <v>5294</v>
      </c>
      <c r="K85" s="959"/>
      <c r="L85" s="952" t="s">
        <v>5291</v>
      </c>
      <c r="M85" s="950">
        <v>2.0</v>
      </c>
      <c r="N85" s="956" t="s">
        <v>54</v>
      </c>
      <c r="O85" s="956" t="s">
        <v>64</v>
      </c>
      <c r="P85" s="136"/>
      <c r="Q85" s="160"/>
      <c r="R85" s="160"/>
      <c r="S85" s="160"/>
      <c r="T85" s="160"/>
      <c r="U85" s="160"/>
      <c r="V85" s="885">
        <v>473.0</v>
      </c>
      <c r="W85" s="160"/>
      <c r="X85" s="886">
        <v>1.0</v>
      </c>
      <c r="Y85" s="160"/>
      <c r="Z85" s="885">
        <v>7466.0</v>
      </c>
      <c r="AA85" s="254"/>
      <c r="AB85" s="105"/>
      <c r="AC85" s="105"/>
      <c r="AD85" s="105"/>
      <c r="AE85" s="105"/>
      <c r="AF85" s="105"/>
      <c r="AG85" s="105"/>
      <c r="AH85" s="105"/>
      <c r="AI85" s="105"/>
      <c r="AJ85" s="105"/>
      <c r="AK85" s="105"/>
      <c r="AL85" s="105"/>
      <c r="AM85" s="105"/>
      <c r="AN85" s="105"/>
    </row>
    <row r="86" ht="15.75" customHeight="1">
      <c r="A86" s="950">
        <v>78.0</v>
      </c>
      <c r="B86" s="950">
        <v>45.0</v>
      </c>
      <c r="C86" s="957">
        <v>12.0</v>
      </c>
      <c r="D86" s="951">
        <v>86.0</v>
      </c>
      <c r="E86" s="952" t="s">
        <v>862</v>
      </c>
      <c r="F86" s="952" t="s">
        <v>5281</v>
      </c>
      <c r="G86" s="710" t="s">
        <v>5282</v>
      </c>
      <c r="H86" s="958" t="s">
        <v>5283</v>
      </c>
      <c r="I86" s="954" t="s">
        <v>5283</v>
      </c>
      <c r="J86" s="4" t="s">
        <v>5293</v>
      </c>
      <c r="K86" s="959"/>
      <c r="L86" s="952" t="s">
        <v>5103</v>
      </c>
      <c r="M86" s="950">
        <v>2.0</v>
      </c>
      <c r="N86" s="883" t="s">
        <v>64</v>
      </c>
      <c r="O86" s="956" t="s">
        <v>64</v>
      </c>
      <c r="P86" s="136"/>
      <c r="Q86" s="160"/>
      <c r="R86" s="160"/>
      <c r="S86" s="160"/>
      <c r="T86" s="160"/>
      <c r="U86" s="160"/>
      <c r="V86" s="138">
        <v>0.0</v>
      </c>
      <c r="W86" s="138">
        <v>1.0</v>
      </c>
      <c r="X86" s="133" t="s">
        <v>68</v>
      </c>
      <c r="Y86" s="160"/>
      <c r="Z86" s="885">
        <v>7466.0</v>
      </c>
      <c r="AA86" s="254"/>
      <c r="AB86" s="105"/>
      <c r="AC86" s="105"/>
      <c r="AD86" s="105"/>
      <c r="AE86" s="105"/>
      <c r="AF86" s="105"/>
      <c r="AG86" s="105"/>
      <c r="AH86" s="105"/>
      <c r="AI86" s="105"/>
      <c r="AJ86" s="105"/>
      <c r="AK86" s="105"/>
      <c r="AL86" s="105"/>
      <c r="AM86" s="105"/>
      <c r="AN86" s="105"/>
    </row>
    <row r="87" ht="15.75" customHeight="1">
      <c r="A87" s="950">
        <v>71.0</v>
      </c>
      <c r="B87" s="950">
        <v>45.0</v>
      </c>
      <c r="C87" s="957">
        <v>12.0</v>
      </c>
      <c r="D87" s="951">
        <v>87.0</v>
      </c>
      <c r="E87" s="952" t="s">
        <v>862</v>
      </c>
      <c r="F87" s="952" t="s">
        <v>5295</v>
      </c>
      <c r="G87" s="710" t="s">
        <v>5296</v>
      </c>
      <c r="H87" s="958" t="s">
        <v>5297</v>
      </c>
      <c r="I87" s="954" t="s">
        <v>5297</v>
      </c>
      <c r="J87" s="4" t="s">
        <v>5298</v>
      </c>
      <c r="K87" s="959"/>
      <c r="L87" s="952" t="s">
        <v>5103</v>
      </c>
      <c r="M87" s="950">
        <v>1.0</v>
      </c>
      <c r="N87" s="956" t="s">
        <v>54</v>
      </c>
      <c r="O87" s="956" t="s">
        <v>64</v>
      </c>
      <c r="P87" s="136"/>
      <c r="Q87" s="160"/>
      <c r="R87" s="160"/>
      <c r="S87" s="160"/>
      <c r="T87" s="160"/>
      <c r="U87" s="160"/>
      <c r="V87" s="885">
        <v>66.8</v>
      </c>
      <c r="W87" s="136"/>
      <c r="X87" s="133" t="s">
        <v>68</v>
      </c>
      <c r="Y87" s="160"/>
      <c r="Z87" s="885">
        <v>1098.7</v>
      </c>
      <c r="AA87" s="254"/>
      <c r="AB87" s="105"/>
      <c r="AC87" s="105"/>
      <c r="AD87" s="105"/>
      <c r="AE87" s="105"/>
      <c r="AF87" s="105"/>
      <c r="AG87" s="105"/>
      <c r="AH87" s="105"/>
      <c r="AI87" s="105"/>
      <c r="AJ87" s="105"/>
      <c r="AK87" s="105"/>
      <c r="AL87" s="105"/>
      <c r="AM87" s="105"/>
      <c r="AN87" s="105"/>
    </row>
    <row r="88" ht="15.75" customHeight="1">
      <c r="A88" s="950">
        <v>75.0</v>
      </c>
      <c r="B88" s="950">
        <v>45.0</v>
      </c>
      <c r="C88" s="957">
        <v>12.0</v>
      </c>
      <c r="D88" s="951">
        <v>88.0</v>
      </c>
      <c r="E88" s="952" t="s">
        <v>862</v>
      </c>
      <c r="F88" s="952" t="s">
        <v>5295</v>
      </c>
      <c r="G88" s="710" t="s">
        <v>5296</v>
      </c>
      <c r="H88" s="958" t="s">
        <v>5297</v>
      </c>
      <c r="I88" s="954" t="s">
        <v>5297</v>
      </c>
      <c r="J88" s="4" t="s">
        <v>5299</v>
      </c>
      <c r="K88" s="959"/>
      <c r="L88" s="952" t="s">
        <v>5291</v>
      </c>
      <c r="M88" s="950">
        <v>2.0</v>
      </c>
      <c r="N88" s="956" t="s">
        <v>54</v>
      </c>
      <c r="O88" s="956" t="s">
        <v>64</v>
      </c>
      <c r="P88" s="136"/>
      <c r="Q88" s="160"/>
      <c r="R88" s="160"/>
      <c r="S88" s="160"/>
      <c r="T88" s="160"/>
      <c r="U88" s="160"/>
      <c r="V88" s="885">
        <v>951.4</v>
      </c>
      <c r="W88" s="136"/>
      <c r="X88" s="138">
        <v>1.0</v>
      </c>
      <c r="Y88" s="160"/>
      <c r="Z88" s="885">
        <v>1098.7</v>
      </c>
      <c r="AA88" s="254"/>
      <c r="AB88" s="105"/>
      <c r="AC88" s="105"/>
      <c r="AD88" s="105"/>
      <c r="AE88" s="105"/>
      <c r="AF88" s="105"/>
      <c r="AG88" s="105"/>
      <c r="AH88" s="105"/>
      <c r="AI88" s="105"/>
      <c r="AJ88" s="105"/>
      <c r="AK88" s="105"/>
      <c r="AL88" s="105"/>
      <c r="AM88" s="105"/>
      <c r="AN88" s="105"/>
    </row>
    <row r="89" ht="15.75" customHeight="1">
      <c r="A89" s="950">
        <v>72.0</v>
      </c>
      <c r="B89" s="950">
        <v>45.0</v>
      </c>
      <c r="C89" s="957">
        <v>12.0</v>
      </c>
      <c r="D89" s="951">
        <v>89.0</v>
      </c>
      <c r="E89" s="952" t="s">
        <v>862</v>
      </c>
      <c r="F89" s="952" t="s">
        <v>5275</v>
      </c>
      <c r="G89" s="952" t="s">
        <v>5275</v>
      </c>
      <c r="H89" s="958" t="s">
        <v>5276</v>
      </c>
      <c r="I89" s="954" t="s">
        <v>5276</v>
      </c>
      <c r="J89" s="4" t="s">
        <v>5300</v>
      </c>
      <c r="K89" s="959"/>
      <c r="L89" s="952" t="s">
        <v>5291</v>
      </c>
      <c r="M89" s="950">
        <v>2.0</v>
      </c>
      <c r="N89" s="956" t="s">
        <v>54</v>
      </c>
      <c r="O89" s="956" t="s">
        <v>64</v>
      </c>
      <c r="P89" s="136"/>
      <c r="Q89" s="160"/>
      <c r="R89" s="160"/>
      <c r="S89" s="160"/>
      <c r="T89" s="160"/>
      <c r="U89" s="160"/>
      <c r="V89" s="885">
        <v>0.0</v>
      </c>
      <c r="W89" s="885">
        <v>1.0</v>
      </c>
      <c r="X89" s="886">
        <v>1.0</v>
      </c>
      <c r="Y89" s="160"/>
      <c r="Z89" s="885">
        <v>15341.0</v>
      </c>
      <c r="AA89" s="254"/>
      <c r="AB89" s="105"/>
      <c r="AC89" s="105"/>
      <c r="AD89" s="105"/>
      <c r="AE89" s="105"/>
      <c r="AF89" s="105"/>
      <c r="AG89" s="105"/>
      <c r="AH89" s="105"/>
      <c r="AI89" s="105"/>
      <c r="AJ89" s="105"/>
      <c r="AK89" s="105"/>
      <c r="AL89" s="105"/>
      <c r="AM89" s="105"/>
      <c r="AN89" s="105"/>
    </row>
    <row r="90" ht="15.75" customHeight="1">
      <c r="A90" s="950">
        <v>76.0</v>
      </c>
      <c r="B90" s="950">
        <v>45.0</v>
      </c>
      <c r="C90" s="957">
        <v>12.0</v>
      </c>
      <c r="D90" s="951">
        <v>90.0</v>
      </c>
      <c r="E90" s="952" t="s">
        <v>862</v>
      </c>
      <c r="F90" s="952" t="s">
        <v>5275</v>
      </c>
      <c r="G90" s="952" t="s">
        <v>5275</v>
      </c>
      <c r="H90" s="958" t="s">
        <v>5276</v>
      </c>
      <c r="I90" s="954" t="s">
        <v>5276</v>
      </c>
      <c r="J90" s="4" t="s">
        <v>5301</v>
      </c>
      <c r="K90" s="959"/>
      <c r="L90" s="952" t="s">
        <v>5103</v>
      </c>
      <c r="M90" s="950">
        <v>2.0</v>
      </c>
      <c r="N90" s="956" t="s">
        <v>54</v>
      </c>
      <c r="O90" s="956" t="s">
        <v>64</v>
      </c>
      <c r="P90" s="136"/>
      <c r="Q90" s="160"/>
      <c r="R90" s="160"/>
      <c r="S90" s="160"/>
      <c r="T90" s="160"/>
      <c r="U90" s="160"/>
      <c r="V90" s="885">
        <v>0.0</v>
      </c>
      <c r="W90" s="885">
        <v>1.0</v>
      </c>
      <c r="X90" s="898" t="s">
        <v>68</v>
      </c>
      <c r="Y90" s="160"/>
      <c r="Z90" s="885">
        <v>15341.0</v>
      </c>
      <c r="AA90" s="254"/>
      <c r="AB90" s="105"/>
      <c r="AC90" s="105"/>
      <c r="AD90" s="105"/>
      <c r="AE90" s="105"/>
      <c r="AF90" s="105"/>
      <c r="AG90" s="105"/>
      <c r="AH90" s="105"/>
      <c r="AI90" s="105"/>
      <c r="AJ90" s="105"/>
      <c r="AK90" s="105"/>
      <c r="AL90" s="105"/>
      <c r="AM90" s="105"/>
      <c r="AN90" s="105"/>
    </row>
    <row r="91" ht="15.75" customHeight="1">
      <c r="A91" s="950">
        <v>77.0</v>
      </c>
      <c r="B91" s="950">
        <v>45.0</v>
      </c>
      <c r="C91" s="957">
        <v>12.0</v>
      </c>
      <c r="D91" s="951">
        <v>91.0</v>
      </c>
      <c r="E91" s="952" t="s">
        <v>862</v>
      </c>
      <c r="F91" s="952" t="s">
        <v>5270</v>
      </c>
      <c r="G91" s="952" t="s">
        <v>5270</v>
      </c>
      <c r="H91" s="958" t="s">
        <v>5271</v>
      </c>
      <c r="I91" s="954" t="s">
        <v>5271</v>
      </c>
      <c r="J91" s="4" t="s">
        <v>5302</v>
      </c>
      <c r="K91" s="959"/>
      <c r="L91" s="952" t="s">
        <v>5103</v>
      </c>
      <c r="M91" s="950">
        <v>2.0</v>
      </c>
      <c r="N91" s="956" t="s">
        <v>54</v>
      </c>
      <c r="O91" s="956" t="s">
        <v>64</v>
      </c>
      <c r="P91" s="136"/>
      <c r="Q91" s="160"/>
      <c r="R91" s="160"/>
      <c r="S91" s="160"/>
      <c r="T91" s="160"/>
      <c r="U91" s="160"/>
      <c r="V91" s="885">
        <v>0.0</v>
      </c>
      <c r="W91" s="885">
        <v>1.0</v>
      </c>
      <c r="X91" s="886">
        <v>1.0</v>
      </c>
      <c r="Y91" s="160"/>
      <c r="Z91" s="885">
        <v>28213.0</v>
      </c>
      <c r="AA91" s="254"/>
      <c r="AB91" s="105"/>
      <c r="AC91" s="105"/>
      <c r="AD91" s="105"/>
      <c r="AE91" s="105"/>
      <c r="AF91" s="105"/>
      <c r="AG91" s="105"/>
      <c r="AH91" s="105"/>
      <c r="AI91" s="105"/>
      <c r="AJ91" s="105"/>
      <c r="AK91" s="105"/>
      <c r="AL91" s="105"/>
      <c r="AM91" s="105"/>
      <c r="AN91" s="105"/>
    </row>
    <row r="92" ht="15.75" customHeight="1">
      <c r="A92" s="950">
        <v>81.0</v>
      </c>
      <c r="B92" s="950">
        <v>45.0</v>
      </c>
      <c r="C92" s="957">
        <v>12.0</v>
      </c>
      <c r="D92" s="951">
        <v>92.0</v>
      </c>
      <c r="E92" s="952" t="s">
        <v>862</v>
      </c>
      <c r="F92" s="952" t="s">
        <v>5303</v>
      </c>
      <c r="G92" s="22" t="s">
        <v>2907</v>
      </c>
      <c r="H92" s="79" t="s">
        <v>908</v>
      </c>
      <c r="I92" s="954" t="s">
        <v>5304</v>
      </c>
      <c r="J92" s="4" t="s">
        <v>5305</v>
      </c>
      <c r="K92" s="959"/>
      <c r="L92" s="952" t="s">
        <v>5135</v>
      </c>
      <c r="M92" s="950">
        <v>2.0</v>
      </c>
      <c r="N92" s="956" t="s">
        <v>77</v>
      </c>
      <c r="O92" s="956" t="s">
        <v>64</v>
      </c>
      <c r="P92" s="136"/>
      <c r="Q92" s="160"/>
      <c r="R92" s="160"/>
      <c r="S92" s="160"/>
      <c r="T92" s="160"/>
      <c r="U92" s="160"/>
      <c r="V92" s="885">
        <v>76.4</v>
      </c>
      <c r="W92" s="160"/>
      <c r="X92" s="886">
        <v>1.0</v>
      </c>
      <c r="Y92" s="160"/>
      <c r="Z92" s="885">
        <v>1965.4</v>
      </c>
      <c r="AA92" s="254"/>
      <c r="AB92" s="105"/>
      <c r="AC92" s="105"/>
      <c r="AD92" s="105"/>
      <c r="AE92" s="105"/>
      <c r="AF92" s="105"/>
      <c r="AG92" s="105"/>
      <c r="AH92" s="105"/>
      <c r="AI92" s="105"/>
      <c r="AJ92" s="105"/>
      <c r="AK92" s="105"/>
      <c r="AL92" s="105"/>
      <c r="AM92" s="105"/>
      <c r="AN92" s="105"/>
    </row>
    <row r="93" ht="15.75" customHeight="1">
      <c r="A93" s="950">
        <v>83.0</v>
      </c>
      <c r="B93" s="950">
        <v>55.0</v>
      </c>
      <c r="C93" s="951">
        <v>13.0</v>
      </c>
      <c r="D93" s="951">
        <v>93.0</v>
      </c>
      <c r="E93" s="952" t="s">
        <v>2190</v>
      </c>
      <c r="F93" s="952" t="s">
        <v>5306</v>
      </c>
      <c r="G93" s="952" t="s">
        <v>5306</v>
      </c>
      <c r="H93" s="79" t="s">
        <v>5307</v>
      </c>
      <c r="I93" s="954" t="s">
        <v>5308</v>
      </c>
      <c r="J93" s="4" t="s">
        <v>5309</v>
      </c>
      <c r="K93" s="959"/>
      <c r="L93" s="952" t="s">
        <v>2635</v>
      </c>
      <c r="M93" s="950">
        <v>2.0</v>
      </c>
      <c r="N93" s="956" t="s">
        <v>77</v>
      </c>
      <c r="O93" s="956" t="s">
        <v>64</v>
      </c>
      <c r="P93" s="160"/>
      <c r="Q93" s="160"/>
      <c r="R93" s="160"/>
      <c r="S93" s="160"/>
      <c r="T93" s="160"/>
      <c r="U93" s="160"/>
      <c r="V93" s="885">
        <v>15427.6</v>
      </c>
      <c r="W93" s="160"/>
      <c r="X93" s="886">
        <v>1.0</v>
      </c>
      <c r="Y93" s="160"/>
      <c r="Z93" s="885">
        <v>15427.6</v>
      </c>
      <c r="AA93" s="254"/>
      <c r="AB93" s="105"/>
      <c r="AC93" s="105"/>
      <c r="AD93" s="105"/>
      <c r="AE93" s="105"/>
      <c r="AF93" s="105"/>
      <c r="AG93" s="105"/>
      <c r="AH93" s="105"/>
      <c r="AI93" s="105"/>
      <c r="AJ93" s="105"/>
      <c r="AK93" s="105"/>
      <c r="AL93" s="105"/>
      <c r="AM93" s="105"/>
      <c r="AN93" s="105"/>
    </row>
    <row r="94" ht="15.75" customHeight="1">
      <c r="A94" s="950">
        <v>84.0</v>
      </c>
      <c r="B94" s="950">
        <v>56.0</v>
      </c>
      <c r="C94" s="951">
        <v>14.0</v>
      </c>
      <c r="D94" s="951">
        <v>94.0</v>
      </c>
      <c r="E94" s="952" t="s">
        <v>851</v>
      </c>
      <c r="F94" s="952" t="s">
        <v>5310</v>
      </c>
      <c r="G94" s="952" t="s">
        <v>5310</v>
      </c>
      <c r="H94" s="954" t="s">
        <v>5311</v>
      </c>
      <c r="I94" s="954" t="s">
        <v>5311</v>
      </c>
      <c r="J94" s="4" t="s">
        <v>5312</v>
      </c>
      <c r="K94" s="959"/>
      <c r="L94" s="952" t="s">
        <v>2635</v>
      </c>
      <c r="M94" s="950">
        <v>2.0</v>
      </c>
      <c r="N94" s="956" t="s">
        <v>54</v>
      </c>
      <c r="O94" s="956" t="s">
        <v>64</v>
      </c>
      <c r="P94" s="160"/>
      <c r="Q94" s="160"/>
      <c r="R94" s="160"/>
      <c r="S94" s="160"/>
      <c r="T94" s="160"/>
      <c r="U94" s="160"/>
      <c r="V94" s="160"/>
      <c r="W94" s="885">
        <v>1.0</v>
      </c>
      <c r="X94" s="138">
        <v>1.0</v>
      </c>
      <c r="Y94" s="937" t="s">
        <v>5155</v>
      </c>
      <c r="Z94" s="160"/>
      <c r="AA94" s="254"/>
      <c r="AB94" s="105"/>
      <c r="AC94" s="105"/>
      <c r="AD94" s="105"/>
      <c r="AE94" s="105"/>
      <c r="AF94" s="105"/>
      <c r="AG94" s="105"/>
      <c r="AH94" s="105"/>
      <c r="AI94" s="105"/>
      <c r="AJ94" s="105"/>
      <c r="AK94" s="105"/>
      <c r="AL94" s="105"/>
      <c r="AM94" s="105"/>
      <c r="AN94" s="105"/>
    </row>
    <row r="95" ht="15.75" customHeight="1">
      <c r="A95" s="950">
        <v>85.0</v>
      </c>
      <c r="B95" s="950">
        <v>77.0</v>
      </c>
      <c r="C95" s="951">
        <v>15.0</v>
      </c>
      <c r="D95" s="951">
        <v>95.0</v>
      </c>
      <c r="E95" s="952" t="s">
        <v>4546</v>
      </c>
      <c r="F95" s="952" t="s">
        <v>5313</v>
      </c>
      <c r="G95" s="963" t="s">
        <v>5313</v>
      </c>
      <c r="H95" s="964" t="s">
        <v>5314</v>
      </c>
      <c r="I95" s="965" t="s">
        <v>5315</v>
      </c>
      <c r="J95" s="4" t="s">
        <v>5316</v>
      </c>
      <c r="K95" s="959"/>
      <c r="L95" s="952" t="s">
        <v>2635</v>
      </c>
      <c r="M95" s="950">
        <v>2.0</v>
      </c>
      <c r="N95" s="883" t="s">
        <v>64</v>
      </c>
      <c r="O95" s="956" t="s">
        <v>64</v>
      </c>
      <c r="P95" s="160"/>
      <c r="Q95" s="160"/>
      <c r="R95" s="160"/>
      <c r="S95" s="160"/>
      <c r="T95" s="160"/>
      <c r="U95" s="160"/>
      <c r="V95" s="885">
        <v>78489.1</v>
      </c>
      <c r="W95" s="160"/>
      <c r="X95" s="886">
        <v>1.0</v>
      </c>
      <c r="Y95" s="160"/>
      <c r="Z95" s="885">
        <v>78498.8</v>
      </c>
      <c r="AA95" s="254"/>
      <c r="AB95" s="105"/>
      <c r="AC95" s="105"/>
      <c r="AD95" s="105"/>
      <c r="AE95" s="105"/>
      <c r="AF95" s="105"/>
      <c r="AG95" s="105"/>
      <c r="AH95" s="105"/>
      <c r="AI95" s="105"/>
      <c r="AJ95" s="105"/>
      <c r="AK95" s="105"/>
      <c r="AL95" s="105"/>
      <c r="AM95" s="105"/>
      <c r="AN95" s="105"/>
    </row>
    <row r="96" ht="15.75" customHeight="1">
      <c r="A96" s="251"/>
      <c r="B96" s="966">
        <v>57.0</v>
      </c>
      <c r="C96" s="252"/>
      <c r="D96" s="104"/>
      <c r="E96" s="104"/>
      <c r="F96" s="104"/>
      <c r="G96" s="967" t="s">
        <v>5317</v>
      </c>
      <c r="H96" s="968" t="s">
        <v>97</v>
      </c>
      <c r="I96" s="969" t="s">
        <v>5318</v>
      </c>
      <c r="J96" s="104"/>
      <c r="K96" s="251"/>
      <c r="L96" s="509" t="s">
        <v>52</v>
      </c>
      <c r="M96" s="252"/>
      <c r="N96" s="104"/>
      <c r="O96" s="104"/>
      <c r="P96" s="104"/>
      <c r="Q96" s="104"/>
      <c r="R96" s="104"/>
      <c r="S96" s="104"/>
      <c r="T96" s="104"/>
      <c r="U96" s="104"/>
      <c r="V96" s="104"/>
      <c r="W96" s="104"/>
      <c r="X96" s="251"/>
      <c r="Y96" s="98"/>
      <c r="Z96" s="329"/>
      <c r="AA96" s="970">
        <v>644.5</v>
      </c>
      <c r="AB96" s="254"/>
      <c r="AC96" s="105"/>
      <c r="AD96" s="105"/>
      <c r="AE96" s="105"/>
      <c r="AF96" s="105"/>
      <c r="AG96" s="105"/>
      <c r="AH96" s="105"/>
      <c r="AI96" s="105"/>
      <c r="AJ96" s="105"/>
      <c r="AK96" s="105"/>
      <c r="AL96" s="105"/>
      <c r="AM96" s="105"/>
      <c r="AN96" s="105"/>
    </row>
    <row r="97" ht="15.75" customHeight="1">
      <c r="A97" s="253"/>
      <c r="B97" s="971">
        <v>57.0</v>
      </c>
      <c r="C97" s="254"/>
      <c r="D97" s="105"/>
      <c r="E97" s="105"/>
      <c r="F97" s="105"/>
      <c r="G97" s="967" t="s">
        <v>920</v>
      </c>
      <c r="H97" s="106" t="s">
        <v>97</v>
      </c>
      <c r="I97" s="969" t="s">
        <v>974</v>
      </c>
      <c r="J97" s="105"/>
      <c r="K97" s="253"/>
      <c r="L97" s="509" t="s">
        <v>196</v>
      </c>
      <c r="M97" s="254"/>
      <c r="N97" s="105"/>
      <c r="O97" s="105"/>
      <c r="P97" s="105"/>
      <c r="Q97" s="105"/>
      <c r="R97" s="105"/>
      <c r="S97" s="105"/>
      <c r="T97" s="105"/>
      <c r="U97" s="105"/>
      <c r="V97" s="105"/>
      <c r="W97" s="105"/>
      <c r="X97" s="253"/>
      <c r="Y97" s="98"/>
      <c r="Z97" s="330"/>
      <c r="AA97" s="970">
        <v>45.1</v>
      </c>
      <c r="AB97" s="254"/>
      <c r="AC97" s="105"/>
      <c r="AD97" s="105"/>
      <c r="AE97" s="105"/>
      <c r="AF97" s="105"/>
      <c r="AG97" s="105"/>
      <c r="AH97" s="105"/>
      <c r="AI97" s="105"/>
      <c r="AJ97" s="105"/>
      <c r="AK97" s="105"/>
      <c r="AL97" s="105"/>
      <c r="AM97" s="105"/>
      <c r="AN97" s="105"/>
    </row>
    <row r="98" ht="15.75" customHeight="1">
      <c r="A98" s="253"/>
      <c r="B98" s="971">
        <v>57.0</v>
      </c>
      <c r="C98" s="254"/>
      <c r="D98" s="105"/>
      <c r="E98" s="105"/>
      <c r="F98" s="105"/>
      <c r="G98" s="967" t="s">
        <v>5319</v>
      </c>
      <c r="H98" s="106" t="s">
        <v>97</v>
      </c>
      <c r="I98" s="969" t="s">
        <v>5320</v>
      </c>
      <c r="J98" s="105"/>
      <c r="K98" s="253"/>
      <c r="L98" s="509" t="s">
        <v>52</v>
      </c>
      <c r="M98" s="254"/>
      <c r="N98" s="105"/>
      <c r="O98" s="105"/>
      <c r="P98" s="105"/>
      <c r="Q98" s="105"/>
      <c r="R98" s="105"/>
      <c r="S98" s="105"/>
      <c r="T98" s="105"/>
      <c r="U98" s="105"/>
      <c r="V98" s="105"/>
      <c r="W98" s="105"/>
      <c r="X98" s="253"/>
      <c r="Y98" s="98"/>
      <c r="Z98" s="330"/>
      <c r="AA98" s="970">
        <v>45140.0</v>
      </c>
      <c r="AB98" s="254"/>
      <c r="AC98" s="105"/>
      <c r="AD98" s="105"/>
      <c r="AE98" s="105"/>
      <c r="AF98" s="105"/>
      <c r="AG98" s="105"/>
      <c r="AH98" s="105"/>
      <c r="AI98" s="105"/>
      <c r="AJ98" s="105"/>
      <c r="AK98" s="105"/>
      <c r="AL98" s="105"/>
      <c r="AM98" s="105"/>
      <c r="AN98" s="105"/>
    </row>
    <row r="99" ht="15.75" customHeight="1">
      <c r="A99" s="105"/>
      <c r="B99" s="348"/>
      <c r="C99" s="105"/>
      <c r="D99" s="105"/>
      <c r="E99" s="105"/>
      <c r="F99" s="105"/>
      <c r="G99" s="972"/>
      <c r="H99" s="105"/>
      <c r="I99" s="973"/>
      <c r="J99" s="105"/>
      <c r="K99" s="253"/>
      <c r="L99" s="310"/>
      <c r="M99" s="254"/>
      <c r="N99" s="105"/>
      <c r="O99" s="105"/>
      <c r="P99" s="105"/>
      <c r="Q99" s="105"/>
      <c r="R99" s="105"/>
      <c r="S99" s="105"/>
      <c r="T99" s="105"/>
      <c r="U99" s="105"/>
      <c r="V99" s="105"/>
      <c r="W99" s="105"/>
      <c r="X99" s="253"/>
      <c r="Y99" s="98"/>
      <c r="Z99" s="254"/>
      <c r="AA99" s="105"/>
      <c r="AB99" s="105"/>
      <c r="AC99" s="105"/>
      <c r="AD99" s="105"/>
      <c r="AE99" s="105"/>
      <c r="AF99" s="105"/>
      <c r="AG99" s="105"/>
      <c r="AH99" s="105"/>
      <c r="AI99" s="105"/>
      <c r="AJ99" s="105"/>
      <c r="AK99" s="105"/>
      <c r="AL99" s="105"/>
      <c r="AM99" s="105"/>
      <c r="AN99" s="105"/>
    </row>
    <row r="100" ht="16.5" customHeight="1">
      <c r="A100" s="105"/>
      <c r="B100" s="105"/>
      <c r="C100" s="105"/>
      <c r="D100" s="105"/>
      <c r="E100" s="423"/>
      <c r="F100" s="423"/>
      <c r="G100" s="255"/>
      <c r="H100" s="105"/>
      <c r="I100" s="105"/>
      <c r="J100" s="105"/>
      <c r="K100" s="105"/>
      <c r="L100" s="104"/>
      <c r="M100" s="105"/>
      <c r="N100" s="105"/>
      <c r="O100" s="105"/>
      <c r="P100" s="105"/>
      <c r="Q100" s="105"/>
      <c r="R100" s="105"/>
      <c r="S100" s="105"/>
      <c r="T100" s="105"/>
      <c r="U100" s="105"/>
      <c r="V100" s="105"/>
      <c r="W100" s="105"/>
      <c r="X100" s="105"/>
      <c r="Y100" s="104"/>
      <c r="Z100" s="105"/>
      <c r="AA100" s="105"/>
      <c r="AB100" s="105"/>
      <c r="AC100" s="105"/>
      <c r="AD100" s="105"/>
      <c r="AE100" s="105"/>
      <c r="AF100" s="105"/>
      <c r="AG100" s="105"/>
      <c r="AH100" s="105"/>
      <c r="AI100" s="105"/>
      <c r="AJ100" s="105"/>
      <c r="AK100" s="105"/>
      <c r="AL100" s="105"/>
      <c r="AM100" s="105"/>
      <c r="AN100" s="105"/>
    </row>
    <row r="101" ht="15.75" customHeight="1">
      <c r="A101" s="105"/>
      <c r="B101" s="105"/>
      <c r="C101" s="105"/>
      <c r="D101" s="424"/>
      <c r="E101" s="974" t="s">
        <v>1965</v>
      </c>
      <c r="F101" s="974" t="s">
        <v>998</v>
      </c>
      <c r="G101" s="975" t="s">
        <v>999</v>
      </c>
      <c r="H101" s="106" t="s">
        <v>1000</v>
      </c>
      <c r="I101" s="105"/>
      <c r="J101" s="105"/>
      <c r="K101" s="105"/>
      <c r="L101" s="106" t="s">
        <v>1002</v>
      </c>
      <c r="M101" s="105">
        <v>9.0</v>
      </c>
      <c r="N101" s="105">
        <v>22.0</v>
      </c>
      <c r="O101" s="105">
        <v>16.0</v>
      </c>
      <c r="P101" s="105"/>
      <c r="Q101" s="105"/>
      <c r="R101" s="105"/>
      <c r="S101" s="105"/>
      <c r="T101" s="105"/>
      <c r="U101" s="105"/>
      <c r="V101" s="105"/>
      <c r="W101" s="105"/>
      <c r="X101" s="105"/>
      <c r="Y101" s="105"/>
      <c r="Z101" s="105"/>
      <c r="AA101" s="105"/>
      <c r="AB101" s="105"/>
      <c r="AC101" s="105"/>
      <c r="AD101" s="105"/>
      <c r="AE101" s="105"/>
      <c r="AF101" s="105"/>
      <c r="AG101" s="105"/>
      <c r="AH101" s="105"/>
      <c r="AI101" s="105"/>
      <c r="AJ101" s="105"/>
      <c r="AK101" s="105"/>
      <c r="AL101" s="105"/>
      <c r="AM101" s="105"/>
      <c r="AN101" s="105"/>
    </row>
    <row r="102" ht="15.75" customHeight="1">
      <c r="A102" s="105"/>
      <c r="B102" s="105"/>
      <c r="C102" s="105"/>
      <c r="D102" s="105"/>
      <c r="E102" s="348">
        <v>28.0</v>
      </c>
      <c r="F102" s="348">
        <v>31.0</v>
      </c>
      <c r="G102" s="255">
        <v>35.0</v>
      </c>
      <c r="H102" s="105">
        <v>3.0</v>
      </c>
      <c r="I102" s="105"/>
      <c r="J102" s="105"/>
      <c r="K102" s="105"/>
      <c r="L102" s="105"/>
      <c r="M102" s="109">
        <f t="shared" ref="M102:O102" si="1">M101/SUM($M101:$O101)</f>
        <v>0.1914893617</v>
      </c>
      <c r="N102" s="109">
        <f t="shared" si="1"/>
        <v>0.4680851064</v>
      </c>
      <c r="O102" s="109">
        <f t="shared" si="1"/>
        <v>0.3404255319</v>
      </c>
      <c r="P102" s="105"/>
      <c r="Q102" s="105"/>
      <c r="R102" s="105"/>
      <c r="S102" s="105"/>
      <c r="T102" s="105"/>
      <c r="U102" s="105"/>
      <c r="V102" s="105"/>
      <c r="W102" s="105"/>
      <c r="X102" s="105"/>
      <c r="Y102" s="105"/>
      <c r="Z102" s="105"/>
      <c r="AA102" s="105"/>
      <c r="AB102" s="105"/>
      <c r="AC102" s="105"/>
      <c r="AD102" s="105"/>
      <c r="AE102" s="105"/>
      <c r="AF102" s="105"/>
      <c r="AG102" s="105"/>
      <c r="AH102" s="105"/>
      <c r="AI102" s="105"/>
      <c r="AJ102" s="105"/>
      <c r="AK102" s="105"/>
      <c r="AL102" s="105"/>
      <c r="AM102" s="105"/>
      <c r="AN102" s="105"/>
    </row>
    <row r="103" ht="15.75" customHeight="1">
      <c r="A103" s="105"/>
      <c r="B103" s="105"/>
      <c r="C103" s="105"/>
      <c r="D103" s="105"/>
      <c r="E103" s="109">
        <f t="shared" ref="E103:G103" si="2">E102/SUM($E$102:$G$102)</f>
        <v>0.2978723404</v>
      </c>
      <c r="F103" s="109">
        <f t="shared" si="2"/>
        <v>0.329787234</v>
      </c>
      <c r="G103" s="295">
        <f t="shared" si="2"/>
        <v>0.3723404255</v>
      </c>
      <c r="H103" s="105"/>
      <c r="I103" s="105"/>
      <c r="J103" s="105"/>
      <c r="K103" s="105"/>
      <c r="L103" s="106" t="s">
        <v>1003</v>
      </c>
      <c r="M103" s="105">
        <v>19.0</v>
      </c>
      <c r="N103" s="105">
        <v>8.0</v>
      </c>
      <c r="O103" s="105">
        <v>19.0</v>
      </c>
      <c r="P103" s="105"/>
      <c r="Q103" s="105"/>
      <c r="R103" s="105"/>
      <c r="S103" s="105"/>
      <c r="T103" s="105"/>
      <c r="U103" s="105"/>
      <c r="V103" s="105"/>
      <c r="W103" s="105"/>
      <c r="X103" s="105"/>
      <c r="Y103" s="105"/>
      <c r="Z103" s="105"/>
      <c r="AA103" s="105"/>
      <c r="AB103" s="105"/>
      <c r="AC103" s="105"/>
      <c r="AD103" s="105"/>
      <c r="AE103" s="105"/>
      <c r="AF103" s="105"/>
      <c r="AG103" s="105"/>
      <c r="AH103" s="105"/>
      <c r="AI103" s="105"/>
      <c r="AJ103" s="105"/>
      <c r="AK103" s="105"/>
      <c r="AL103" s="105"/>
      <c r="AM103" s="105"/>
      <c r="AN103" s="105"/>
    </row>
    <row r="104" ht="15.75" customHeight="1">
      <c r="A104" s="105"/>
      <c r="B104" s="105"/>
      <c r="C104" s="105"/>
      <c r="D104" s="105"/>
      <c r="E104" s="105"/>
      <c r="F104" s="105"/>
      <c r="G104" s="255"/>
      <c r="H104" s="105"/>
      <c r="I104" s="105"/>
      <c r="J104" s="105"/>
      <c r="K104" s="105"/>
      <c r="L104" s="105"/>
      <c r="M104" s="109">
        <f t="shared" ref="M104:O104" si="3">M103/SUM($M103:$O103)</f>
        <v>0.4130434783</v>
      </c>
      <c r="N104" s="109">
        <f t="shared" si="3"/>
        <v>0.1739130435</v>
      </c>
      <c r="O104" s="109">
        <f t="shared" si="3"/>
        <v>0.4130434783</v>
      </c>
      <c r="P104" s="105"/>
      <c r="Q104" s="105"/>
      <c r="R104" s="105"/>
      <c r="S104" s="105"/>
      <c r="T104" s="105"/>
      <c r="U104" s="105"/>
      <c r="V104" s="105"/>
      <c r="W104" s="105"/>
      <c r="X104" s="105"/>
      <c r="Y104" s="105"/>
      <c r="Z104" s="105"/>
      <c r="AA104" s="105"/>
      <c r="AB104" s="105"/>
      <c r="AC104" s="105"/>
      <c r="AD104" s="105"/>
      <c r="AE104" s="105"/>
      <c r="AF104" s="105"/>
      <c r="AG104" s="105"/>
      <c r="AH104" s="105"/>
      <c r="AI104" s="105"/>
      <c r="AJ104" s="105"/>
      <c r="AK104" s="105"/>
      <c r="AL104" s="105"/>
      <c r="AM104" s="105"/>
      <c r="AN104" s="105"/>
    </row>
    <row r="105" ht="15.75" customHeight="1">
      <c r="A105" s="105"/>
      <c r="B105" s="105"/>
      <c r="C105" s="105"/>
      <c r="D105" s="105"/>
      <c r="E105" s="105"/>
      <c r="F105" s="105"/>
      <c r="G105" s="255"/>
      <c r="H105" s="105"/>
      <c r="I105" s="105"/>
      <c r="J105" s="105"/>
      <c r="K105" s="105"/>
      <c r="L105" s="106" t="s">
        <v>1004</v>
      </c>
      <c r="M105" s="105">
        <v>0.0</v>
      </c>
      <c r="N105" s="105">
        <v>1.0</v>
      </c>
      <c r="O105" s="105">
        <v>0.0</v>
      </c>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row>
    <row r="106" ht="15.75" customHeight="1">
      <c r="A106" s="105"/>
      <c r="B106" s="105"/>
      <c r="C106" s="105"/>
      <c r="D106" s="105"/>
      <c r="E106" s="105"/>
      <c r="F106" s="105"/>
      <c r="G106" s="294" t="s">
        <v>3506</v>
      </c>
      <c r="H106" s="106" t="s">
        <v>3507</v>
      </c>
      <c r="I106" s="105"/>
      <c r="J106" s="105"/>
      <c r="K106" s="105"/>
      <c r="L106" s="105"/>
      <c r="M106" s="109">
        <f t="shared" ref="M106:O106" si="4">M105/SUM($M105:$O105)</f>
        <v>0</v>
      </c>
      <c r="N106" s="109">
        <f t="shared" si="4"/>
        <v>1</v>
      </c>
      <c r="O106" s="109">
        <f t="shared" si="4"/>
        <v>0</v>
      </c>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row>
    <row r="107" ht="15.75" customHeight="1">
      <c r="A107" s="105"/>
      <c r="B107" s="105"/>
      <c r="C107" s="105"/>
      <c r="D107" s="105"/>
      <c r="E107" s="105"/>
      <c r="F107" s="106" t="s">
        <v>5321</v>
      </c>
      <c r="G107" s="255">
        <v>9.0</v>
      </c>
      <c r="H107" s="105">
        <v>72.0</v>
      </c>
      <c r="I107" s="105"/>
      <c r="J107" s="105"/>
      <c r="K107" s="105">
        <f t="shared" ref="K107:K109" si="5">H107-G107</f>
        <v>63</v>
      </c>
      <c r="L107" s="105">
        <f t="shared" ref="L107:L109" si="6">K107/G107</f>
        <v>7</v>
      </c>
      <c r="M107" s="105"/>
      <c r="N107" s="105"/>
      <c r="O107" s="105"/>
      <c r="P107" s="105"/>
      <c r="Q107" s="105"/>
      <c r="R107" s="105"/>
      <c r="S107" s="105"/>
      <c r="T107" s="105"/>
      <c r="U107" s="105"/>
      <c r="V107" s="105"/>
      <c r="W107" s="105"/>
      <c r="X107" s="105"/>
      <c r="Y107" s="105"/>
      <c r="Z107" s="105"/>
      <c r="AA107" s="105"/>
      <c r="AB107" s="105"/>
      <c r="AC107" s="105"/>
      <c r="AD107" s="105"/>
      <c r="AE107" s="105"/>
      <c r="AF107" s="105"/>
      <c r="AG107" s="105"/>
      <c r="AH107" s="105"/>
      <c r="AI107" s="105"/>
      <c r="AJ107" s="105"/>
      <c r="AK107" s="105"/>
      <c r="AL107" s="105"/>
      <c r="AM107" s="105"/>
      <c r="AN107" s="105"/>
    </row>
    <row r="108" ht="15.75" customHeight="1">
      <c r="A108" s="105"/>
      <c r="B108" s="105"/>
      <c r="C108" s="105"/>
      <c r="D108" s="105"/>
      <c r="E108" s="105"/>
      <c r="F108" s="106" t="s">
        <v>5322</v>
      </c>
      <c r="G108" s="255">
        <v>14.0</v>
      </c>
      <c r="H108" s="105">
        <v>85.0</v>
      </c>
      <c r="I108" s="105"/>
      <c r="J108" s="105"/>
      <c r="K108" s="105">
        <f t="shared" si="5"/>
        <v>71</v>
      </c>
      <c r="L108" s="105">
        <f t="shared" si="6"/>
        <v>5.071428571</v>
      </c>
      <c r="M108" s="105"/>
      <c r="N108" s="105"/>
      <c r="O108" s="105"/>
      <c r="P108" s="105"/>
      <c r="Q108" s="105"/>
      <c r="R108" s="105"/>
      <c r="S108" s="105"/>
      <c r="T108" s="105"/>
      <c r="U108" s="105"/>
      <c r="V108" s="105"/>
      <c r="W108" s="105"/>
      <c r="X108" s="105"/>
      <c r="Y108" s="105"/>
      <c r="Z108" s="105"/>
      <c r="AA108" s="105"/>
      <c r="AB108" s="105"/>
      <c r="AC108" s="105"/>
      <c r="AD108" s="105"/>
      <c r="AE108" s="105"/>
      <c r="AF108" s="105"/>
      <c r="AG108" s="105"/>
      <c r="AH108" s="105"/>
      <c r="AI108" s="105"/>
      <c r="AJ108" s="105"/>
      <c r="AK108" s="105"/>
      <c r="AL108" s="105"/>
      <c r="AM108" s="105"/>
      <c r="AN108" s="105"/>
    </row>
    <row r="109" ht="15.75" customHeight="1">
      <c r="A109" s="105"/>
      <c r="B109" s="105"/>
      <c r="C109" s="105"/>
      <c r="D109" s="105"/>
      <c r="E109" s="105"/>
      <c r="F109" s="106" t="s">
        <v>3749</v>
      </c>
      <c r="G109" s="255">
        <v>1083451.9</v>
      </c>
      <c r="H109" s="105">
        <v>1215286.0</v>
      </c>
      <c r="I109" s="105"/>
      <c r="J109" s="105"/>
      <c r="K109" s="105">
        <f t="shared" si="5"/>
        <v>131834.1</v>
      </c>
      <c r="L109" s="109">
        <f t="shared" si="6"/>
        <v>0.121679698</v>
      </c>
      <c r="M109" s="105"/>
      <c r="N109" s="105"/>
      <c r="O109" s="105"/>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row>
    <row r="110" ht="15.75" customHeight="1">
      <c r="A110" s="110"/>
      <c r="B110" s="111"/>
      <c r="C110" s="111"/>
      <c r="D110" s="111"/>
      <c r="E110" s="111"/>
      <c r="F110" s="111"/>
      <c r="G110" s="111"/>
      <c r="H110" s="111"/>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111"/>
      <c r="AL110" s="111"/>
      <c r="AM110" s="111"/>
      <c r="AN110" s="112"/>
    </row>
    <row r="111" ht="15.75" customHeight="1">
      <c r="A111" s="113"/>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c r="AC111" s="114"/>
      <c r="AD111" s="114"/>
      <c r="AE111" s="114"/>
      <c r="AF111" s="114"/>
      <c r="AG111" s="114"/>
      <c r="AH111" s="114"/>
      <c r="AI111" s="114"/>
      <c r="AJ111" s="114"/>
      <c r="AK111" s="114"/>
      <c r="AL111" s="114"/>
      <c r="AM111" s="114"/>
      <c r="AN111" s="115"/>
    </row>
    <row r="112" ht="15.75" customHeight="1">
      <c r="A112" s="113"/>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5"/>
    </row>
    <row r="113" ht="15.75" customHeight="1">
      <c r="A113" s="113"/>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c r="AC113" s="114"/>
      <c r="AD113" s="114"/>
      <c r="AE113" s="114"/>
      <c r="AF113" s="114"/>
      <c r="AG113" s="114"/>
      <c r="AH113" s="114"/>
      <c r="AI113" s="114"/>
      <c r="AJ113" s="114"/>
      <c r="AK113" s="114"/>
      <c r="AL113" s="114"/>
      <c r="AM113" s="114"/>
      <c r="AN113" s="115"/>
    </row>
    <row r="114" ht="15.75" customHeight="1">
      <c r="A114" s="113"/>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c r="AC114" s="114"/>
      <c r="AD114" s="114"/>
      <c r="AE114" s="114"/>
      <c r="AF114" s="114"/>
      <c r="AG114" s="114"/>
      <c r="AH114" s="114"/>
      <c r="AI114" s="114"/>
      <c r="AJ114" s="114"/>
      <c r="AK114" s="114"/>
      <c r="AL114" s="114"/>
      <c r="AM114" s="114"/>
      <c r="AN114" s="115"/>
    </row>
    <row r="115" ht="15.75" customHeight="1">
      <c r="A115" s="113"/>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c r="AD115" s="114"/>
      <c r="AE115" s="114"/>
      <c r="AF115" s="114"/>
      <c r="AG115" s="114"/>
      <c r="AH115" s="114"/>
      <c r="AI115" s="114"/>
      <c r="AJ115" s="114"/>
      <c r="AK115" s="114"/>
      <c r="AL115" s="114"/>
      <c r="AM115" s="114"/>
      <c r="AN115" s="115"/>
    </row>
    <row r="116" ht="15.75" customHeight="1">
      <c r="A116" s="113"/>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4"/>
      <c r="AE116" s="114"/>
      <c r="AF116" s="114"/>
      <c r="AG116" s="114"/>
      <c r="AH116" s="114"/>
      <c r="AI116" s="114"/>
      <c r="AJ116" s="114"/>
      <c r="AK116" s="114"/>
      <c r="AL116" s="114"/>
      <c r="AM116" s="114"/>
      <c r="AN116" s="115"/>
    </row>
    <row r="117" ht="15.75" customHeight="1">
      <c r="A117" s="113"/>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4"/>
      <c r="AE117" s="114"/>
      <c r="AF117" s="114"/>
      <c r="AG117" s="114"/>
      <c r="AH117" s="114"/>
      <c r="AI117" s="114"/>
      <c r="AJ117" s="114"/>
      <c r="AK117" s="114"/>
      <c r="AL117" s="114"/>
      <c r="AM117" s="114"/>
      <c r="AN117" s="115"/>
    </row>
    <row r="118" ht="15.75" customHeight="1">
      <c r="A118" s="113"/>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5"/>
    </row>
    <row r="119" ht="15.75" customHeight="1">
      <c r="A119" s="113"/>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4"/>
      <c r="AH119" s="114"/>
      <c r="AI119" s="114"/>
      <c r="AJ119" s="114"/>
      <c r="AK119" s="114"/>
      <c r="AL119" s="114"/>
      <c r="AM119" s="114"/>
      <c r="AN119" s="115"/>
    </row>
    <row r="120" ht="15.75" customHeight="1">
      <c r="A120" s="113"/>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4"/>
      <c r="AH120" s="114"/>
      <c r="AI120" s="114"/>
      <c r="AJ120" s="114"/>
      <c r="AK120" s="114"/>
      <c r="AL120" s="114"/>
      <c r="AM120" s="114"/>
      <c r="AN120" s="115"/>
    </row>
    <row r="121" ht="15.75" customHeight="1">
      <c r="A121" s="113"/>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4"/>
      <c r="AH121" s="114"/>
      <c r="AI121" s="114"/>
      <c r="AJ121" s="114"/>
      <c r="AK121" s="114"/>
      <c r="AL121" s="114"/>
      <c r="AM121" s="114"/>
      <c r="AN121" s="115"/>
    </row>
    <row r="122" ht="15.75" customHeight="1">
      <c r="A122" s="113"/>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4"/>
      <c r="AH122" s="114"/>
      <c r="AI122" s="114"/>
      <c r="AJ122" s="114"/>
      <c r="AK122" s="114"/>
      <c r="AL122" s="114"/>
      <c r="AM122" s="114"/>
      <c r="AN122" s="115"/>
    </row>
    <row r="123" ht="15.75" customHeight="1">
      <c r="A123" s="113"/>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5"/>
    </row>
    <row r="124" ht="15.75" customHeight="1">
      <c r="A124" s="113"/>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4"/>
      <c r="AH124" s="114"/>
      <c r="AI124" s="114"/>
      <c r="AJ124" s="114"/>
      <c r="AK124" s="114"/>
      <c r="AL124" s="114"/>
      <c r="AM124" s="114"/>
      <c r="AN124" s="115"/>
    </row>
    <row r="125" ht="15.75" customHeight="1">
      <c r="A125" s="113"/>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c r="AE125" s="114"/>
      <c r="AF125" s="114"/>
      <c r="AG125" s="114"/>
      <c r="AH125" s="114"/>
      <c r="AI125" s="114"/>
      <c r="AJ125" s="114"/>
      <c r="AK125" s="114"/>
      <c r="AL125" s="114"/>
      <c r="AM125" s="114"/>
      <c r="AN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4"/>
      <c r="AE126" s="114"/>
      <c r="AF126" s="114"/>
      <c r="AG126" s="114"/>
      <c r="AH126" s="114"/>
      <c r="AI126" s="114"/>
      <c r="AJ126" s="114"/>
      <c r="AK126" s="114"/>
      <c r="AL126" s="114"/>
      <c r="AM126" s="114"/>
      <c r="AN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c r="AE127" s="114"/>
      <c r="AF127" s="114"/>
      <c r="AG127" s="114"/>
      <c r="AH127" s="114"/>
      <c r="AI127" s="114"/>
      <c r="AJ127" s="114"/>
      <c r="AK127" s="114"/>
      <c r="AL127" s="114"/>
      <c r="AM127" s="114"/>
      <c r="AN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4"/>
      <c r="AG129" s="114"/>
      <c r="AH129" s="114"/>
      <c r="AI129" s="114"/>
      <c r="AJ129" s="114"/>
      <c r="AK129" s="114"/>
      <c r="AL129" s="114"/>
      <c r="AM129" s="114"/>
      <c r="AN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4"/>
      <c r="AG130" s="114"/>
      <c r="AH130" s="114"/>
      <c r="AI130" s="114"/>
      <c r="AJ130" s="114"/>
      <c r="AK130" s="114"/>
      <c r="AL130" s="114"/>
      <c r="AM130" s="114"/>
      <c r="AN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4"/>
      <c r="AG131" s="114"/>
      <c r="AH131" s="114"/>
      <c r="AI131" s="114"/>
      <c r="AJ131" s="114"/>
      <c r="AK131" s="114"/>
      <c r="AL131" s="114"/>
      <c r="AM131" s="114"/>
      <c r="AN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4"/>
      <c r="AG132" s="114"/>
      <c r="AH132" s="114"/>
      <c r="AI132" s="114"/>
      <c r="AJ132" s="114"/>
      <c r="AK132" s="114"/>
      <c r="AL132" s="114"/>
      <c r="AM132" s="114"/>
      <c r="AN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4"/>
      <c r="AG134" s="114"/>
      <c r="AH134" s="114"/>
      <c r="AI134" s="114"/>
      <c r="AJ134" s="114"/>
      <c r="AK134" s="114"/>
      <c r="AL134" s="114"/>
      <c r="AM134" s="114"/>
      <c r="AN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4"/>
      <c r="AG135" s="114"/>
      <c r="AH135" s="114"/>
      <c r="AI135" s="114"/>
      <c r="AJ135" s="114"/>
      <c r="AK135" s="114"/>
      <c r="AL135" s="114"/>
      <c r="AM135" s="114"/>
      <c r="AN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4"/>
      <c r="AG136" s="114"/>
      <c r="AH136" s="114"/>
      <c r="AI136" s="114"/>
      <c r="AJ136" s="114"/>
      <c r="AK136" s="114"/>
      <c r="AL136" s="114"/>
      <c r="AM136" s="114"/>
      <c r="AN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4"/>
      <c r="AG137" s="114"/>
      <c r="AH137" s="114"/>
      <c r="AI137" s="114"/>
      <c r="AJ137" s="114"/>
      <c r="AK137" s="114"/>
      <c r="AL137" s="114"/>
      <c r="AM137" s="114"/>
      <c r="AN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4"/>
      <c r="AG138" s="114"/>
      <c r="AH138" s="114"/>
      <c r="AI138" s="114"/>
      <c r="AJ138" s="114"/>
      <c r="AK138" s="114"/>
      <c r="AL138" s="114"/>
      <c r="AM138" s="114"/>
      <c r="AN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4"/>
      <c r="AG139" s="114"/>
      <c r="AH139" s="114"/>
      <c r="AI139" s="114"/>
      <c r="AJ139" s="114"/>
      <c r="AK139" s="114"/>
      <c r="AL139" s="114"/>
      <c r="AM139" s="114"/>
      <c r="AN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4"/>
      <c r="AG140" s="114"/>
      <c r="AH140" s="114"/>
      <c r="AI140" s="114"/>
      <c r="AJ140" s="114"/>
      <c r="AK140" s="114"/>
      <c r="AL140" s="114"/>
      <c r="AM140" s="114"/>
      <c r="AN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c r="AH141" s="114"/>
      <c r="AI141" s="114"/>
      <c r="AJ141" s="114"/>
      <c r="AK141" s="114"/>
      <c r="AL141" s="114"/>
      <c r="AM141" s="114"/>
      <c r="AN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4"/>
      <c r="AG142" s="114"/>
      <c r="AH142" s="114"/>
      <c r="AI142" s="114"/>
      <c r="AJ142" s="114"/>
      <c r="AK142" s="114"/>
      <c r="AL142" s="114"/>
      <c r="AM142" s="114"/>
      <c r="AN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4"/>
      <c r="AG143" s="114"/>
      <c r="AH143" s="114"/>
      <c r="AI143" s="114"/>
      <c r="AJ143" s="114"/>
      <c r="AK143" s="114"/>
      <c r="AL143" s="114"/>
      <c r="AM143" s="114"/>
      <c r="AN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4"/>
      <c r="AG144" s="114"/>
      <c r="AH144" s="114"/>
      <c r="AI144" s="114"/>
      <c r="AJ144" s="114"/>
      <c r="AK144" s="114"/>
      <c r="AL144" s="114"/>
      <c r="AM144" s="114"/>
      <c r="AN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4"/>
      <c r="AG145" s="114"/>
      <c r="AH145" s="114"/>
      <c r="AI145" s="114"/>
      <c r="AJ145" s="114"/>
      <c r="AK145" s="114"/>
      <c r="AL145" s="114"/>
      <c r="AM145" s="114"/>
      <c r="AN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4"/>
      <c r="AG146" s="114"/>
      <c r="AH146" s="114"/>
      <c r="AI146" s="114"/>
      <c r="AJ146" s="114"/>
      <c r="AK146" s="114"/>
      <c r="AL146" s="114"/>
      <c r="AM146" s="114"/>
      <c r="AN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4"/>
      <c r="AG147" s="114"/>
      <c r="AH147" s="114"/>
      <c r="AI147" s="114"/>
      <c r="AJ147" s="114"/>
      <c r="AK147" s="114"/>
      <c r="AL147" s="114"/>
      <c r="AM147" s="114"/>
      <c r="AN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4"/>
      <c r="AG148" s="114"/>
      <c r="AH148" s="114"/>
      <c r="AI148" s="114"/>
      <c r="AJ148" s="114"/>
      <c r="AK148" s="114"/>
      <c r="AL148" s="114"/>
      <c r="AM148" s="114"/>
      <c r="AN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4"/>
      <c r="AG149" s="114"/>
      <c r="AH149" s="114"/>
      <c r="AI149" s="114"/>
      <c r="AJ149" s="114"/>
      <c r="AK149" s="114"/>
      <c r="AL149" s="114"/>
      <c r="AM149" s="114"/>
      <c r="AN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4"/>
      <c r="AG150" s="114"/>
      <c r="AH150" s="114"/>
      <c r="AI150" s="114"/>
      <c r="AJ150" s="114"/>
      <c r="AK150" s="114"/>
      <c r="AL150" s="114"/>
      <c r="AM150" s="114"/>
      <c r="AN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4"/>
      <c r="AG151" s="114"/>
      <c r="AH151" s="114"/>
      <c r="AI151" s="114"/>
      <c r="AJ151" s="114"/>
      <c r="AK151" s="114"/>
      <c r="AL151" s="114"/>
      <c r="AM151" s="114"/>
      <c r="AN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4"/>
      <c r="AG152" s="114"/>
      <c r="AH152" s="114"/>
      <c r="AI152" s="114"/>
      <c r="AJ152" s="114"/>
      <c r="AK152" s="114"/>
      <c r="AL152" s="114"/>
      <c r="AM152" s="114"/>
      <c r="AN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4"/>
      <c r="AG153" s="114"/>
      <c r="AH153" s="114"/>
      <c r="AI153" s="114"/>
      <c r="AJ153" s="114"/>
      <c r="AK153" s="114"/>
      <c r="AL153" s="114"/>
      <c r="AM153" s="114"/>
      <c r="AN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4"/>
      <c r="AG154" s="114"/>
      <c r="AH154" s="114"/>
      <c r="AI154" s="114"/>
      <c r="AJ154" s="114"/>
      <c r="AK154" s="114"/>
      <c r="AL154" s="114"/>
      <c r="AM154" s="114"/>
      <c r="AN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4"/>
      <c r="AG155" s="114"/>
      <c r="AH155" s="114"/>
      <c r="AI155" s="114"/>
      <c r="AJ155" s="114"/>
      <c r="AK155" s="114"/>
      <c r="AL155" s="114"/>
      <c r="AM155" s="114"/>
      <c r="AN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4"/>
      <c r="AG156" s="114"/>
      <c r="AH156" s="114"/>
      <c r="AI156" s="114"/>
      <c r="AJ156" s="114"/>
      <c r="AK156" s="114"/>
      <c r="AL156" s="114"/>
      <c r="AM156" s="114"/>
      <c r="AN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4"/>
      <c r="AH157" s="114"/>
      <c r="AI157" s="114"/>
      <c r="AJ157" s="114"/>
      <c r="AK157" s="114"/>
      <c r="AL157" s="114"/>
      <c r="AM157" s="114"/>
      <c r="AN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4"/>
      <c r="AH158" s="114"/>
      <c r="AI158" s="114"/>
      <c r="AJ158" s="114"/>
      <c r="AK158" s="114"/>
      <c r="AL158" s="114"/>
      <c r="AM158" s="114"/>
      <c r="AN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4"/>
      <c r="AH159" s="114"/>
      <c r="AI159" s="114"/>
      <c r="AJ159" s="114"/>
      <c r="AK159" s="114"/>
      <c r="AL159" s="114"/>
      <c r="AM159" s="114"/>
      <c r="AN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4"/>
      <c r="AH160" s="114"/>
      <c r="AI160" s="114"/>
      <c r="AJ160" s="114"/>
      <c r="AK160" s="114"/>
      <c r="AL160" s="114"/>
      <c r="AM160" s="114"/>
      <c r="AN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4"/>
      <c r="AH161" s="114"/>
      <c r="AI161" s="114"/>
      <c r="AJ161" s="114"/>
      <c r="AK161" s="114"/>
      <c r="AL161" s="114"/>
      <c r="AM161" s="114"/>
      <c r="AN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4"/>
      <c r="AH162" s="114"/>
      <c r="AI162" s="114"/>
      <c r="AJ162" s="114"/>
      <c r="AK162" s="114"/>
      <c r="AL162" s="114"/>
      <c r="AM162" s="114"/>
      <c r="AN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4"/>
      <c r="AH164" s="114"/>
      <c r="AI164" s="114"/>
      <c r="AJ164" s="114"/>
      <c r="AK164" s="114"/>
      <c r="AL164" s="114"/>
      <c r="AM164" s="114"/>
      <c r="AN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4"/>
      <c r="AH165" s="114"/>
      <c r="AI165" s="114"/>
      <c r="AJ165" s="114"/>
      <c r="AK165" s="114"/>
      <c r="AL165" s="114"/>
      <c r="AM165" s="114"/>
      <c r="AN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4"/>
      <c r="AH166" s="114"/>
      <c r="AI166" s="114"/>
      <c r="AJ166" s="114"/>
      <c r="AK166" s="114"/>
      <c r="AL166" s="114"/>
      <c r="AM166" s="114"/>
      <c r="AN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4"/>
      <c r="AH167" s="114"/>
      <c r="AI167" s="114"/>
      <c r="AJ167" s="114"/>
      <c r="AK167" s="114"/>
      <c r="AL167" s="114"/>
      <c r="AM167" s="114"/>
      <c r="AN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4"/>
      <c r="AH168" s="114"/>
      <c r="AI168" s="114"/>
      <c r="AJ168" s="114"/>
      <c r="AK168" s="114"/>
      <c r="AL168" s="114"/>
      <c r="AM168" s="114"/>
      <c r="AN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4"/>
      <c r="AH169" s="114"/>
      <c r="AI169" s="114"/>
      <c r="AJ169" s="114"/>
      <c r="AK169" s="114"/>
      <c r="AL169" s="114"/>
      <c r="AM169" s="114"/>
      <c r="AN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4"/>
      <c r="AH170" s="114"/>
      <c r="AI170" s="114"/>
      <c r="AJ170" s="114"/>
      <c r="AK170" s="114"/>
      <c r="AL170" s="114"/>
      <c r="AM170" s="114"/>
      <c r="AN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4"/>
      <c r="AH171" s="114"/>
      <c r="AI171" s="114"/>
      <c r="AJ171" s="114"/>
      <c r="AK171" s="114"/>
      <c r="AL171" s="114"/>
      <c r="AM171" s="114"/>
      <c r="AN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4"/>
      <c r="AH172" s="114"/>
      <c r="AI172" s="114"/>
      <c r="AJ172" s="114"/>
      <c r="AK172" s="114"/>
      <c r="AL172" s="114"/>
      <c r="AM172" s="114"/>
      <c r="AN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c r="AH173" s="114"/>
      <c r="AI173" s="114"/>
      <c r="AJ173" s="114"/>
      <c r="AK173" s="114"/>
      <c r="AL173" s="114"/>
      <c r="AM173" s="114"/>
      <c r="AN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4"/>
      <c r="AH174" s="114"/>
      <c r="AI174" s="114"/>
      <c r="AJ174" s="114"/>
      <c r="AK174" s="114"/>
      <c r="AL174" s="114"/>
      <c r="AM174" s="114"/>
      <c r="AN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c r="AH175" s="114"/>
      <c r="AI175" s="114"/>
      <c r="AJ175" s="114"/>
      <c r="AK175" s="114"/>
      <c r="AL175" s="114"/>
      <c r="AM175" s="114"/>
      <c r="AN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4"/>
      <c r="AH177" s="114"/>
      <c r="AI177" s="114"/>
      <c r="AJ177" s="114"/>
      <c r="AK177" s="114"/>
      <c r="AL177" s="114"/>
      <c r="AM177" s="114"/>
      <c r="AN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4"/>
      <c r="AH178" s="114"/>
      <c r="AI178" s="114"/>
      <c r="AJ178" s="114"/>
      <c r="AK178" s="114"/>
      <c r="AL178" s="114"/>
      <c r="AM178" s="114"/>
      <c r="AN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4"/>
      <c r="AH179" s="114"/>
      <c r="AI179" s="114"/>
      <c r="AJ179" s="114"/>
      <c r="AK179" s="114"/>
      <c r="AL179" s="114"/>
      <c r="AM179" s="114"/>
      <c r="AN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4"/>
      <c r="AH180" s="114"/>
      <c r="AI180" s="114"/>
      <c r="AJ180" s="114"/>
      <c r="AK180" s="114"/>
      <c r="AL180" s="114"/>
      <c r="AM180" s="114"/>
      <c r="AN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4"/>
      <c r="AH182" s="114"/>
      <c r="AI182" s="114"/>
      <c r="AJ182" s="114"/>
      <c r="AK182" s="114"/>
      <c r="AL182" s="114"/>
      <c r="AM182" s="114"/>
      <c r="AN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4"/>
      <c r="AH183" s="114"/>
      <c r="AI183" s="114"/>
      <c r="AJ183" s="114"/>
      <c r="AK183" s="114"/>
      <c r="AL183" s="114"/>
      <c r="AM183" s="114"/>
      <c r="AN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4"/>
      <c r="AH184" s="114"/>
      <c r="AI184" s="114"/>
      <c r="AJ184" s="114"/>
      <c r="AK184" s="114"/>
      <c r="AL184" s="114"/>
      <c r="AM184" s="114"/>
      <c r="AN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c r="AH185" s="114"/>
      <c r="AI185" s="114"/>
      <c r="AJ185" s="114"/>
      <c r="AK185" s="114"/>
      <c r="AL185" s="114"/>
      <c r="AM185" s="114"/>
      <c r="AN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c r="AH187" s="114"/>
      <c r="AI187" s="114"/>
      <c r="AJ187" s="114"/>
      <c r="AK187" s="114"/>
      <c r="AL187" s="114"/>
      <c r="AM187" s="114"/>
      <c r="AN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4"/>
      <c r="AH188" s="114"/>
      <c r="AI188" s="114"/>
      <c r="AJ188" s="114"/>
      <c r="AK188" s="114"/>
      <c r="AL188" s="114"/>
      <c r="AM188" s="114"/>
      <c r="AN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4"/>
      <c r="AH189" s="114"/>
      <c r="AI189" s="114"/>
      <c r="AJ189" s="114"/>
      <c r="AK189" s="114"/>
      <c r="AL189" s="114"/>
      <c r="AM189" s="114"/>
      <c r="AN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4"/>
      <c r="AH190" s="114"/>
      <c r="AI190" s="114"/>
      <c r="AJ190" s="114"/>
      <c r="AK190" s="114"/>
      <c r="AL190" s="114"/>
      <c r="AM190" s="114"/>
      <c r="AN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4"/>
      <c r="AH192" s="114"/>
      <c r="AI192" s="114"/>
      <c r="AJ192" s="114"/>
      <c r="AK192" s="114"/>
      <c r="AL192" s="114"/>
      <c r="AM192" s="114"/>
      <c r="AN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4"/>
      <c r="AH193" s="114"/>
      <c r="AI193" s="114"/>
      <c r="AJ193" s="114"/>
      <c r="AK193" s="114"/>
      <c r="AL193" s="114"/>
      <c r="AM193" s="114"/>
      <c r="AN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4"/>
      <c r="AH194" s="114"/>
      <c r="AI194" s="114"/>
      <c r="AJ194" s="114"/>
      <c r="AK194" s="114"/>
      <c r="AL194" s="114"/>
      <c r="AM194" s="114"/>
      <c r="AN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4"/>
      <c r="AH195" s="114"/>
      <c r="AI195" s="114"/>
      <c r="AJ195" s="114"/>
      <c r="AK195" s="114"/>
      <c r="AL195" s="114"/>
      <c r="AM195" s="114"/>
      <c r="AN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4"/>
      <c r="AH197" s="114"/>
      <c r="AI197" s="114"/>
      <c r="AJ197" s="114"/>
      <c r="AK197" s="114"/>
      <c r="AL197" s="114"/>
      <c r="AM197" s="114"/>
      <c r="AN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4"/>
      <c r="AH198" s="114"/>
      <c r="AI198" s="114"/>
      <c r="AJ198" s="114"/>
      <c r="AK198" s="114"/>
      <c r="AL198" s="114"/>
      <c r="AM198" s="114"/>
      <c r="AN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4"/>
      <c r="AH199" s="114"/>
      <c r="AI199" s="114"/>
      <c r="AJ199" s="114"/>
      <c r="AK199" s="114"/>
      <c r="AL199" s="114"/>
      <c r="AM199" s="114"/>
      <c r="AN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c r="AH200" s="114"/>
      <c r="AI200" s="114"/>
      <c r="AJ200" s="114"/>
      <c r="AK200" s="114"/>
      <c r="AL200" s="114"/>
      <c r="AM200" s="114"/>
      <c r="AN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c r="AH202" s="114"/>
      <c r="AI202" s="114"/>
      <c r="AJ202" s="114"/>
      <c r="AK202" s="114"/>
      <c r="AL202" s="114"/>
      <c r="AM202" s="114"/>
      <c r="AN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4"/>
      <c r="AI203" s="114"/>
      <c r="AJ203" s="114"/>
      <c r="AK203" s="114"/>
      <c r="AL203" s="114"/>
      <c r="AM203" s="114"/>
      <c r="AN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4"/>
      <c r="AI204" s="114"/>
      <c r="AJ204" s="114"/>
      <c r="AK204" s="114"/>
      <c r="AL204" s="114"/>
      <c r="AM204" s="114"/>
      <c r="AN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4"/>
      <c r="AI205" s="114"/>
      <c r="AJ205" s="114"/>
      <c r="AK205" s="114"/>
      <c r="AL205" s="114"/>
      <c r="AM205" s="114"/>
      <c r="AN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4"/>
      <c r="AI206" s="114"/>
      <c r="AJ206" s="114"/>
      <c r="AK206" s="114"/>
      <c r="AL206" s="114"/>
      <c r="AM206" s="114"/>
      <c r="AN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4"/>
      <c r="AI207" s="114"/>
      <c r="AJ207" s="114"/>
      <c r="AK207" s="114"/>
      <c r="AL207" s="114"/>
      <c r="AM207" s="114"/>
      <c r="AN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4"/>
      <c r="AI209" s="114"/>
      <c r="AJ209" s="114"/>
      <c r="AK209" s="114"/>
      <c r="AL209" s="114"/>
      <c r="AM209" s="114"/>
      <c r="AN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c r="AI210" s="114"/>
      <c r="AJ210" s="114"/>
      <c r="AK210" s="114"/>
      <c r="AL210" s="114"/>
      <c r="AM210" s="114"/>
      <c r="AN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4"/>
      <c r="AI211" s="114"/>
      <c r="AJ211" s="114"/>
      <c r="AK211" s="114"/>
      <c r="AL211" s="114"/>
      <c r="AM211" s="114"/>
      <c r="AN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4"/>
      <c r="AI212" s="114"/>
      <c r="AJ212" s="114"/>
      <c r="AK212" s="114"/>
      <c r="AL212" s="114"/>
      <c r="AM212" s="114"/>
      <c r="AN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c r="AH214" s="114"/>
      <c r="AI214" s="114"/>
      <c r="AJ214" s="114"/>
      <c r="AK214" s="114"/>
      <c r="AL214" s="114"/>
      <c r="AM214" s="114"/>
      <c r="AN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c r="AI215" s="114"/>
      <c r="AJ215" s="114"/>
      <c r="AK215" s="114"/>
      <c r="AL215" s="114"/>
      <c r="AM215" s="114"/>
      <c r="AN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c r="AH216" s="114"/>
      <c r="AI216" s="114"/>
      <c r="AJ216" s="114"/>
      <c r="AK216" s="114"/>
      <c r="AL216" s="114"/>
      <c r="AM216" s="114"/>
      <c r="AN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c r="AH217" s="114"/>
      <c r="AI217" s="114"/>
      <c r="AJ217" s="114"/>
      <c r="AK217" s="114"/>
      <c r="AL217" s="114"/>
      <c r="AM217" s="114"/>
      <c r="AN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4"/>
      <c r="AI218" s="114"/>
      <c r="AJ218" s="114"/>
      <c r="AK218" s="114"/>
      <c r="AL218" s="114"/>
      <c r="AM218" s="114"/>
      <c r="AN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4"/>
      <c r="AI221" s="114"/>
      <c r="AJ221" s="114"/>
      <c r="AK221" s="114"/>
      <c r="AL221" s="114"/>
      <c r="AM221" s="114"/>
      <c r="AN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4"/>
      <c r="AI222" s="114"/>
      <c r="AJ222" s="114"/>
      <c r="AK222" s="114"/>
      <c r="AL222" s="114"/>
      <c r="AM222" s="114"/>
      <c r="AN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4"/>
      <c r="AI223" s="114"/>
      <c r="AJ223" s="114"/>
      <c r="AK223" s="114"/>
      <c r="AL223" s="114"/>
      <c r="AM223" s="114"/>
      <c r="AN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4"/>
      <c r="AI224" s="114"/>
      <c r="AJ224" s="114"/>
      <c r="AK224" s="114"/>
      <c r="AL224" s="114"/>
      <c r="AM224" s="114"/>
      <c r="AN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4"/>
      <c r="AI227" s="114"/>
      <c r="AJ227" s="114"/>
      <c r="AK227" s="114"/>
      <c r="AL227" s="114"/>
      <c r="AM227" s="114"/>
      <c r="AN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4"/>
      <c r="AI228" s="114"/>
      <c r="AJ228" s="114"/>
      <c r="AK228" s="114"/>
      <c r="AL228" s="114"/>
      <c r="AM228" s="114"/>
      <c r="AN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4"/>
      <c r="AI229" s="114"/>
      <c r="AJ229" s="114"/>
      <c r="AK229" s="114"/>
      <c r="AL229" s="114"/>
      <c r="AM229" s="114"/>
      <c r="AN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4"/>
      <c r="AI230" s="114"/>
      <c r="AJ230" s="114"/>
      <c r="AK230" s="114"/>
      <c r="AL230" s="114"/>
      <c r="AM230" s="114"/>
      <c r="AN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4"/>
      <c r="AI233" s="114"/>
      <c r="AJ233" s="114"/>
      <c r="AK233" s="114"/>
      <c r="AL233" s="114"/>
      <c r="AM233" s="114"/>
      <c r="AN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4"/>
      <c r="AI234" s="114"/>
      <c r="AJ234" s="114"/>
      <c r="AK234" s="114"/>
      <c r="AL234" s="114"/>
      <c r="AM234" s="114"/>
      <c r="AN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c r="AI235" s="114"/>
      <c r="AJ235" s="114"/>
      <c r="AK235" s="114"/>
      <c r="AL235" s="114"/>
      <c r="AM235" s="114"/>
      <c r="AN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c r="AI236" s="114"/>
      <c r="AJ236" s="114"/>
      <c r="AK236" s="114"/>
      <c r="AL236" s="114"/>
      <c r="AM236" s="114"/>
      <c r="AN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4"/>
      <c r="AI237" s="114"/>
      <c r="AJ237" s="114"/>
      <c r="AK237" s="114"/>
      <c r="AL237" s="114"/>
      <c r="AM237" s="114"/>
      <c r="AN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4"/>
      <c r="AI238" s="114"/>
      <c r="AJ238" s="114"/>
      <c r="AK238" s="114"/>
      <c r="AL238" s="114"/>
      <c r="AM238" s="114"/>
      <c r="AN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4"/>
      <c r="AI240" s="114"/>
      <c r="AJ240" s="114"/>
      <c r="AK240" s="114"/>
      <c r="AL240" s="114"/>
      <c r="AM240" s="114"/>
      <c r="AN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4"/>
      <c r="AI241" s="114"/>
      <c r="AJ241" s="114"/>
      <c r="AK241" s="114"/>
      <c r="AL241" s="114"/>
      <c r="AM241" s="114"/>
      <c r="AN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c r="AI242" s="114"/>
      <c r="AJ242" s="114"/>
      <c r="AK242" s="114"/>
      <c r="AL242" s="114"/>
      <c r="AM242" s="114"/>
      <c r="AN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c r="AI243" s="114"/>
      <c r="AJ243" s="114"/>
      <c r="AK243" s="114"/>
      <c r="AL243" s="114"/>
      <c r="AM243" s="114"/>
      <c r="AN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4"/>
      <c r="AI245" s="114"/>
      <c r="AJ245" s="114"/>
      <c r="AK245" s="114"/>
      <c r="AL245" s="114"/>
      <c r="AM245" s="114"/>
      <c r="AN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4"/>
      <c r="AI246" s="114"/>
      <c r="AJ246" s="114"/>
      <c r="AK246" s="114"/>
      <c r="AL246" s="114"/>
      <c r="AM246" s="114"/>
      <c r="AN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4"/>
      <c r="AI247" s="114"/>
      <c r="AJ247" s="114"/>
      <c r="AK247" s="114"/>
      <c r="AL247" s="114"/>
      <c r="AM247" s="114"/>
      <c r="AN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4"/>
      <c r="AI248" s="114"/>
      <c r="AJ248" s="114"/>
      <c r="AK248" s="114"/>
      <c r="AL248" s="114"/>
      <c r="AM248" s="114"/>
      <c r="AN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4"/>
      <c r="AI250" s="114"/>
      <c r="AJ250" s="114"/>
      <c r="AK250" s="114"/>
      <c r="AL250" s="114"/>
      <c r="AM250" s="114"/>
      <c r="AN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4"/>
      <c r="AI251" s="114"/>
      <c r="AJ251" s="114"/>
      <c r="AK251" s="114"/>
      <c r="AL251" s="114"/>
      <c r="AM251" s="114"/>
      <c r="AN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c r="AH252" s="114"/>
      <c r="AI252" s="114"/>
      <c r="AJ252" s="114"/>
      <c r="AK252" s="114"/>
      <c r="AL252" s="114"/>
      <c r="AM252" s="114"/>
      <c r="AN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4"/>
      <c r="AI253" s="114"/>
      <c r="AJ253" s="114"/>
      <c r="AK253" s="114"/>
      <c r="AL253" s="114"/>
      <c r="AM253" s="114"/>
      <c r="AN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4"/>
      <c r="AI255" s="114"/>
      <c r="AJ255" s="114"/>
      <c r="AK255" s="114"/>
      <c r="AL255" s="114"/>
      <c r="AM255" s="114"/>
      <c r="AN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c r="AH256" s="114"/>
      <c r="AI256" s="114"/>
      <c r="AJ256" s="114"/>
      <c r="AK256" s="114"/>
      <c r="AL256" s="114"/>
      <c r="AM256" s="114"/>
      <c r="AN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c r="AH257" s="114"/>
      <c r="AI257" s="114"/>
      <c r="AJ257" s="114"/>
      <c r="AK257" s="114"/>
      <c r="AL257" s="114"/>
      <c r="AM257" s="114"/>
      <c r="AN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c r="AH258" s="114"/>
      <c r="AI258" s="114"/>
      <c r="AJ258" s="114"/>
      <c r="AK258" s="114"/>
      <c r="AL258" s="114"/>
      <c r="AM258" s="114"/>
      <c r="AN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c r="AH260" s="114"/>
      <c r="AI260" s="114"/>
      <c r="AJ260" s="114"/>
      <c r="AK260" s="114"/>
      <c r="AL260" s="114"/>
      <c r="AM260" s="114"/>
      <c r="AN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c r="AH261" s="114"/>
      <c r="AI261" s="114"/>
      <c r="AJ261" s="114"/>
      <c r="AK261" s="114"/>
      <c r="AL261" s="114"/>
      <c r="AM261" s="114"/>
      <c r="AN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4"/>
      <c r="AI262" s="114"/>
      <c r="AJ262" s="114"/>
      <c r="AK262" s="114"/>
      <c r="AL262" s="114"/>
      <c r="AM262" s="114"/>
      <c r="AN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4"/>
      <c r="AI263" s="114"/>
      <c r="AJ263" s="114"/>
      <c r="AK263" s="114"/>
      <c r="AL263" s="114"/>
      <c r="AM263" s="114"/>
      <c r="AN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4"/>
      <c r="AI264" s="114"/>
      <c r="AJ264" s="114"/>
      <c r="AK264" s="114"/>
      <c r="AL264" s="114"/>
      <c r="AM264" s="114"/>
      <c r="AN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4"/>
      <c r="AI266" s="114"/>
      <c r="AJ266" s="114"/>
      <c r="AK266" s="114"/>
      <c r="AL266" s="114"/>
      <c r="AM266" s="114"/>
      <c r="AN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4"/>
      <c r="AI267" s="114"/>
      <c r="AJ267" s="114"/>
      <c r="AK267" s="114"/>
      <c r="AL267" s="114"/>
      <c r="AM267" s="114"/>
      <c r="AN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4"/>
      <c r="AI268" s="114"/>
      <c r="AJ268" s="114"/>
      <c r="AK268" s="114"/>
      <c r="AL268" s="114"/>
      <c r="AM268" s="114"/>
      <c r="AN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c r="AI269" s="114"/>
      <c r="AJ269" s="114"/>
      <c r="AK269" s="114"/>
      <c r="AL269" s="114"/>
      <c r="AM269" s="114"/>
      <c r="AN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c r="AI270" s="114"/>
      <c r="AJ270" s="114"/>
      <c r="AK270" s="114"/>
      <c r="AL270" s="114"/>
      <c r="AM270" s="114"/>
      <c r="AN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4"/>
      <c r="AI272" s="114"/>
      <c r="AJ272" s="114"/>
      <c r="AK272" s="114"/>
      <c r="AL272" s="114"/>
      <c r="AM272" s="114"/>
      <c r="AN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4"/>
      <c r="AI273" s="114"/>
      <c r="AJ273" s="114"/>
      <c r="AK273" s="114"/>
      <c r="AL273" s="114"/>
      <c r="AM273" s="114"/>
      <c r="AN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4"/>
      <c r="AI274" s="114"/>
      <c r="AJ274" s="114"/>
      <c r="AK274" s="114"/>
      <c r="AL274" s="114"/>
      <c r="AM274" s="114"/>
      <c r="AN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4"/>
      <c r="AI275" s="114"/>
      <c r="AJ275" s="114"/>
      <c r="AK275" s="114"/>
      <c r="AL275" s="114"/>
      <c r="AM275" s="114"/>
      <c r="AN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4"/>
      <c r="AI278" s="114"/>
      <c r="AJ278" s="114"/>
      <c r="AK278" s="114"/>
      <c r="AL278" s="114"/>
      <c r="AM278" s="114"/>
      <c r="AN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4"/>
      <c r="AI279" s="114"/>
      <c r="AJ279" s="114"/>
      <c r="AK279" s="114"/>
      <c r="AL279" s="114"/>
      <c r="AM279" s="114"/>
      <c r="AN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4"/>
      <c r="AI280" s="114"/>
      <c r="AJ280" s="114"/>
      <c r="AK280" s="114"/>
      <c r="AL280" s="114"/>
      <c r="AM280" s="114"/>
      <c r="AN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4"/>
      <c r="AI281" s="114"/>
      <c r="AJ281" s="114"/>
      <c r="AK281" s="114"/>
      <c r="AL281" s="114"/>
      <c r="AM281" s="114"/>
      <c r="AN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4"/>
      <c r="AI284" s="114"/>
      <c r="AJ284" s="114"/>
      <c r="AK284" s="114"/>
      <c r="AL284" s="114"/>
      <c r="AM284" s="114"/>
      <c r="AN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c r="AI285" s="114"/>
      <c r="AJ285" s="114"/>
      <c r="AK285" s="114"/>
      <c r="AL285" s="114"/>
      <c r="AM285" s="114"/>
      <c r="AN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4"/>
      <c r="AI286" s="114"/>
      <c r="AJ286" s="114"/>
      <c r="AK286" s="114"/>
      <c r="AL286" s="114"/>
      <c r="AM286" s="114"/>
      <c r="AN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4"/>
      <c r="AI287" s="114"/>
      <c r="AJ287" s="114"/>
      <c r="AK287" s="114"/>
      <c r="AL287" s="114"/>
      <c r="AM287" s="114"/>
      <c r="AN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4"/>
      <c r="AI288" s="114"/>
      <c r="AJ288" s="114"/>
      <c r="AK288" s="114"/>
      <c r="AL288" s="114"/>
      <c r="AM288" s="114"/>
      <c r="AN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4"/>
      <c r="AI289" s="114"/>
      <c r="AJ289" s="114"/>
      <c r="AK289" s="114"/>
      <c r="AL289" s="114"/>
      <c r="AM289" s="114"/>
      <c r="AN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c r="AH290" s="114"/>
      <c r="AI290" s="114"/>
      <c r="AJ290" s="114"/>
      <c r="AK290" s="114"/>
      <c r="AL290" s="114"/>
      <c r="AM290" s="114"/>
      <c r="AN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4"/>
      <c r="AI291" s="114"/>
      <c r="AJ291" s="114"/>
      <c r="AK291" s="114"/>
      <c r="AL291" s="114"/>
      <c r="AM291" s="114"/>
      <c r="AN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4"/>
      <c r="AI292" s="114"/>
      <c r="AJ292" s="114"/>
      <c r="AK292" s="114"/>
      <c r="AL292" s="114"/>
      <c r="AM292" s="114"/>
      <c r="AN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4"/>
      <c r="AI293" s="114"/>
      <c r="AJ293" s="114"/>
      <c r="AK293" s="114"/>
      <c r="AL293" s="114"/>
      <c r="AM293" s="114"/>
      <c r="AN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4"/>
      <c r="AI296" s="114"/>
      <c r="AJ296" s="114"/>
      <c r="AK296" s="114"/>
      <c r="AL296" s="114"/>
      <c r="AM296" s="114"/>
      <c r="AN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4"/>
      <c r="AI297" s="114"/>
      <c r="AJ297" s="114"/>
      <c r="AK297" s="114"/>
      <c r="AL297" s="114"/>
      <c r="AM297" s="114"/>
      <c r="AN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4"/>
      <c r="AI298" s="114"/>
      <c r="AJ298" s="114"/>
      <c r="AK298" s="114"/>
      <c r="AL298" s="114"/>
      <c r="AM298" s="114"/>
      <c r="AN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4"/>
      <c r="AI299" s="114"/>
      <c r="AJ299" s="114"/>
      <c r="AK299" s="114"/>
      <c r="AL299" s="114"/>
      <c r="AM299" s="114"/>
      <c r="AN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4"/>
      <c r="AI300" s="114"/>
      <c r="AJ300" s="114"/>
      <c r="AK300" s="114"/>
      <c r="AL300" s="114"/>
      <c r="AM300" s="114"/>
      <c r="AN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4"/>
      <c r="AI301" s="114"/>
      <c r="AJ301" s="114"/>
      <c r="AK301" s="114"/>
      <c r="AL301" s="114"/>
      <c r="AM301" s="114"/>
      <c r="AN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4"/>
      <c r="AI302" s="114"/>
      <c r="AJ302" s="114"/>
      <c r="AK302" s="114"/>
      <c r="AL302" s="114"/>
      <c r="AM302" s="114"/>
      <c r="AN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4"/>
      <c r="AI303" s="114"/>
      <c r="AJ303" s="114"/>
      <c r="AK303" s="114"/>
      <c r="AL303" s="114"/>
      <c r="AM303" s="114"/>
      <c r="AN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4"/>
      <c r="AJ304" s="114"/>
      <c r="AK304" s="114"/>
      <c r="AL304" s="114"/>
      <c r="AM304" s="114"/>
      <c r="AN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4"/>
      <c r="AI305" s="114"/>
      <c r="AJ305" s="114"/>
      <c r="AK305" s="114"/>
      <c r="AL305" s="114"/>
      <c r="AM305" s="114"/>
      <c r="AN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4"/>
      <c r="AI306" s="114"/>
      <c r="AJ306" s="114"/>
      <c r="AK306" s="114"/>
      <c r="AL306" s="114"/>
      <c r="AM306" s="114"/>
      <c r="AN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4"/>
      <c r="AI307" s="114"/>
      <c r="AJ307" s="114"/>
      <c r="AK307" s="114"/>
      <c r="AL307" s="114"/>
      <c r="AM307" s="114"/>
      <c r="AN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4"/>
      <c r="AI308" s="114"/>
      <c r="AJ308" s="114"/>
      <c r="AK308" s="114"/>
      <c r="AL308" s="114"/>
      <c r="AM308" s="114"/>
      <c r="AN308" s="115"/>
    </row>
    <row r="309" ht="15.75" customHeight="1">
      <c r="A309" s="116"/>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8"/>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c r="AJ310" s="114"/>
      <c r="AK310" s="114"/>
      <c r="AL310" s="114"/>
      <c r="AM310" s="114"/>
      <c r="AN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c r="AJ311" s="114"/>
      <c r="AK311" s="114"/>
      <c r="AL311" s="114"/>
      <c r="AM311" s="114"/>
      <c r="AN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c r="AJ314" s="114"/>
      <c r="AK314" s="114"/>
      <c r="AL314" s="114"/>
      <c r="AM314" s="114"/>
      <c r="AN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c r="AJ315" s="114"/>
      <c r="AK315" s="114"/>
      <c r="AL315" s="114"/>
      <c r="AM315" s="114"/>
      <c r="AN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c r="AJ316" s="114"/>
      <c r="AK316" s="114"/>
      <c r="AL316" s="114"/>
      <c r="AM316" s="114"/>
      <c r="AN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c r="AJ317" s="114"/>
      <c r="AK317" s="114"/>
      <c r="AL317" s="114"/>
      <c r="AM317" s="114"/>
      <c r="AN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c r="AJ318" s="114"/>
      <c r="AK318" s="114"/>
      <c r="AL318" s="114"/>
      <c r="AM318" s="114"/>
      <c r="AN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c r="AJ319" s="114"/>
      <c r="AK319" s="114"/>
      <c r="AL319" s="114"/>
      <c r="AM319" s="114"/>
      <c r="AN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c r="AJ320" s="114"/>
      <c r="AK320" s="114"/>
      <c r="AL320" s="114"/>
      <c r="AM320" s="114"/>
      <c r="AN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c r="AJ321" s="114"/>
      <c r="AK321" s="114"/>
      <c r="AL321" s="114"/>
      <c r="AM321" s="114"/>
      <c r="AN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c r="AJ322" s="114"/>
      <c r="AK322" s="114"/>
      <c r="AL322" s="114"/>
      <c r="AM322" s="114"/>
      <c r="AN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c r="AJ323" s="114"/>
      <c r="AK323" s="114"/>
      <c r="AL323" s="114"/>
      <c r="AM323" s="114"/>
      <c r="AN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c r="AJ324" s="114"/>
      <c r="AK324" s="114"/>
      <c r="AL324" s="114"/>
      <c r="AM324" s="114"/>
      <c r="AN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c r="AJ325" s="114"/>
      <c r="AK325" s="114"/>
      <c r="AL325" s="114"/>
      <c r="AM325" s="114"/>
      <c r="AN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c r="AJ326" s="114"/>
      <c r="AK326" s="114"/>
      <c r="AL326" s="114"/>
      <c r="AM326" s="114"/>
      <c r="AN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c r="AJ327" s="114"/>
      <c r="AK327" s="114"/>
      <c r="AL327" s="114"/>
      <c r="AM327" s="114"/>
      <c r="AN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c r="AJ328" s="114"/>
      <c r="AK328" s="114"/>
      <c r="AL328" s="114"/>
      <c r="AM328" s="114"/>
      <c r="AN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c r="AJ329" s="114"/>
      <c r="AK329" s="114"/>
      <c r="AL329" s="114"/>
      <c r="AM329" s="114"/>
      <c r="AN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c r="AJ330" s="114"/>
      <c r="AK330" s="114"/>
      <c r="AL330" s="114"/>
      <c r="AM330" s="114"/>
      <c r="AN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c r="AJ331" s="114"/>
      <c r="AK331" s="114"/>
      <c r="AL331" s="114"/>
      <c r="AM331" s="114"/>
      <c r="AN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c r="AJ332" s="114"/>
      <c r="AK332" s="114"/>
      <c r="AL332" s="114"/>
      <c r="AM332" s="114"/>
      <c r="AN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c r="AJ333" s="114"/>
      <c r="AK333" s="114"/>
      <c r="AL333" s="114"/>
      <c r="AM333" s="114"/>
      <c r="AN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c r="AJ334" s="114"/>
      <c r="AK334" s="114"/>
      <c r="AL334" s="114"/>
      <c r="AM334" s="114"/>
      <c r="AN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c r="AJ335" s="114"/>
      <c r="AK335" s="114"/>
      <c r="AL335" s="114"/>
      <c r="AM335" s="114"/>
      <c r="AN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c r="AJ336" s="114"/>
      <c r="AK336" s="114"/>
      <c r="AL336" s="114"/>
      <c r="AM336" s="114"/>
      <c r="AN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c r="AJ337" s="114"/>
      <c r="AK337" s="114"/>
      <c r="AL337" s="114"/>
      <c r="AM337" s="114"/>
      <c r="AN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c r="AJ338" s="114"/>
      <c r="AK338" s="114"/>
      <c r="AL338" s="114"/>
      <c r="AM338" s="114"/>
      <c r="AN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c r="AJ339" s="114"/>
      <c r="AK339" s="114"/>
      <c r="AL339" s="114"/>
      <c r="AM339" s="114"/>
      <c r="AN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c r="AJ340" s="114"/>
      <c r="AK340" s="114"/>
      <c r="AL340" s="114"/>
      <c r="AM340" s="114"/>
      <c r="AN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c r="AJ341" s="114"/>
      <c r="AK341" s="114"/>
      <c r="AL341" s="114"/>
      <c r="AM341" s="114"/>
      <c r="AN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c r="AJ342" s="114"/>
      <c r="AK342" s="114"/>
      <c r="AL342" s="114"/>
      <c r="AM342" s="114"/>
      <c r="AN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c r="AJ343" s="114"/>
      <c r="AK343" s="114"/>
      <c r="AL343" s="114"/>
      <c r="AM343" s="114"/>
      <c r="AN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c r="AJ344" s="114"/>
      <c r="AK344" s="114"/>
      <c r="AL344" s="114"/>
      <c r="AM344" s="114"/>
      <c r="AN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c r="AJ345" s="114"/>
      <c r="AK345" s="114"/>
      <c r="AL345" s="114"/>
      <c r="AM345" s="114"/>
      <c r="AN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c r="AJ346" s="114"/>
      <c r="AK346" s="114"/>
      <c r="AL346" s="114"/>
      <c r="AM346" s="114"/>
      <c r="AN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c r="AJ347" s="114"/>
      <c r="AK347" s="114"/>
      <c r="AL347" s="114"/>
      <c r="AM347" s="114"/>
      <c r="AN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c r="AJ348" s="114"/>
      <c r="AK348" s="114"/>
      <c r="AL348" s="114"/>
      <c r="AM348" s="114"/>
      <c r="AN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c r="AJ349" s="114"/>
      <c r="AK349" s="114"/>
      <c r="AL349" s="114"/>
      <c r="AM349" s="114"/>
      <c r="AN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c r="AJ350" s="114"/>
      <c r="AK350" s="114"/>
      <c r="AL350" s="114"/>
      <c r="AM350" s="114"/>
      <c r="AN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c r="AJ351" s="114"/>
      <c r="AK351" s="114"/>
      <c r="AL351" s="114"/>
      <c r="AM351" s="114"/>
      <c r="AN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c r="AJ352" s="114"/>
      <c r="AK352" s="114"/>
      <c r="AL352" s="114"/>
      <c r="AM352" s="114"/>
      <c r="AN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c r="AJ353" s="114"/>
      <c r="AK353" s="114"/>
      <c r="AL353" s="114"/>
      <c r="AM353" s="114"/>
      <c r="AN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c r="AJ354" s="114"/>
      <c r="AK354" s="114"/>
      <c r="AL354" s="114"/>
      <c r="AM354" s="114"/>
      <c r="AN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c r="AJ355" s="114"/>
      <c r="AK355" s="114"/>
      <c r="AL355" s="114"/>
      <c r="AM355" s="114"/>
      <c r="AN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c r="AJ356" s="114"/>
      <c r="AK356" s="114"/>
      <c r="AL356" s="114"/>
      <c r="AM356" s="114"/>
      <c r="AN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c r="AJ357" s="114"/>
      <c r="AK357" s="114"/>
      <c r="AL357" s="114"/>
      <c r="AM357" s="114"/>
      <c r="AN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c r="AJ358" s="114"/>
      <c r="AK358" s="114"/>
      <c r="AL358" s="114"/>
      <c r="AM358" s="114"/>
      <c r="AN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c r="AJ359" s="114"/>
      <c r="AK359" s="114"/>
      <c r="AL359" s="114"/>
      <c r="AM359" s="114"/>
      <c r="AN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c r="AJ360" s="114"/>
      <c r="AK360" s="114"/>
      <c r="AL360" s="114"/>
      <c r="AM360" s="114"/>
      <c r="AN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c r="AJ361" s="114"/>
      <c r="AK361" s="114"/>
      <c r="AL361" s="114"/>
      <c r="AM361" s="114"/>
      <c r="AN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c r="AJ362" s="114"/>
      <c r="AK362" s="114"/>
      <c r="AL362" s="114"/>
      <c r="AM362" s="114"/>
      <c r="AN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c r="AJ363" s="114"/>
      <c r="AK363" s="114"/>
      <c r="AL363" s="114"/>
      <c r="AM363" s="114"/>
      <c r="AN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c r="AJ364" s="114"/>
      <c r="AK364" s="114"/>
      <c r="AL364" s="114"/>
      <c r="AM364" s="114"/>
      <c r="AN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c r="AJ365" s="114"/>
      <c r="AK365" s="114"/>
      <c r="AL365" s="114"/>
      <c r="AM365" s="114"/>
      <c r="AN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c r="AJ366" s="114"/>
      <c r="AK366" s="114"/>
      <c r="AL366" s="114"/>
      <c r="AM366" s="114"/>
      <c r="AN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c r="AJ367" s="114"/>
      <c r="AK367" s="114"/>
      <c r="AL367" s="114"/>
      <c r="AM367" s="114"/>
      <c r="AN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c r="AJ368" s="114"/>
      <c r="AK368" s="114"/>
      <c r="AL368" s="114"/>
      <c r="AM368" s="114"/>
      <c r="AN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c r="AJ369" s="114"/>
      <c r="AK369" s="114"/>
      <c r="AL369" s="114"/>
      <c r="AM369" s="114"/>
      <c r="AN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c r="AJ370" s="114"/>
      <c r="AK370" s="114"/>
      <c r="AL370" s="114"/>
      <c r="AM370" s="114"/>
      <c r="AN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c r="AJ371" s="114"/>
      <c r="AK371" s="114"/>
      <c r="AL371" s="114"/>
      <c r="AM371" s="114"/>
      <c r="AN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c r="AJ372" s="114"/>
      <c r="AK372" s="114"/>
      <c r="AL372" s="114"/>
      <c r="AM372" s="114"/>
      <c r="AN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c r="AJ374" s="114"/>
      <c r="AK374" s="114"/>
      <c r="AL374" s="114"/>
      <c r="AM374" s="114"/>
      <c r="AN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c r="AJ375" s="114"/>
      <c r="AK375" s="114"/>
      <c r="AL375" s="114"/>
      <c r="AM375" s="114"/>
      <c r="AN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c r="AJ376" s="114"/>
      <c r="AK376" s="114"/>
      <c r="AL376" s="114"/>
      <c r="AM376" s="114"/>
      <c r="AN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c r="AJ377" s="114"/>
      <c r="AK377" s="114"/>
      <c r="AL377" s="114"/>
      <c r="AM377" s="114"/>
      <c r="AN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c r="AJ378" s="114"/>
      <c r="AK378" s="114"/>
      <c r="AL378" s="114"/>
      <c r="AM378" s="114"/>
      <c r="AN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c r="AJ379" s="114"/>
      <c r="AK379" s="114"/>
      <c r="AL379" s="114"/>
      <c r="AM379" s="114"/>
      <c r="AN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c r="AJ380" s="114"/>
      <c r="AK380" s="114"/>
      <c r="AL380" s="114"/>
      <c r="AM380" s="114"/>
      <c r="AN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c r="AJ381" s="114"/>
      <c r="AK381" s="114"/>
      <c r="AL381" s="114"/>
      <c r="AM381" s="114"/>
      <c r="AN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c r="AJ382" s="114"/>
      <c r="AK382" s="114"/>
      <c r="AL382" s="114"/>
      <c r="AM382" s="114"/>
      <c r="AN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c r="AJ383" s="114"/>
      <c r="AK383" s="114"/>
      <c r="AL383" s="114"/>
      <c r="AM383" s="114"/>
      <c r="AN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c r="AJ384" s="114"/>
      <c r="AK384" s="114"/>
      <c r="AL384" s="114"/>
      <c r="AM384" s="114"/>
      <c r="AN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c r="AJ385" s="114"/>
      <c r="AK385" s="114"/>
      <c r="AL385" s="114"/>
      <c r="AM385" s="114"/>
      <c r="AN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c r="AJ386" s="114"/>
      <c r="AK386" s="114"/>
      <c r="AL386" s="114"/>
      <c r="AM386" s="114"/>
      <c r="AN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c r="AJ387" s="114"/>
      <c r="AK387" s="114"/>
      <c r="AL387" s="114"/>
      <c r="AM387" s="114"/>
      <c r="AN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c r="AJ388" s="114"/>
      <c r="AK388" s="114"/>
      <c r="AL388" s="114"/>
      <c r="AM388" s="114"/>
      <c r="AN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c r="AJ389" s="114"/>
      <c r="AK389" s="114"/>
      <c r="AL389" s="114"/>
      <c r="AM389" s="114"/>
      <c r="AN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c r="AJ390" s="114"/>
      <c r="AK390" s="114"/>
      <c r="AL390" s="114"/>
      <c r="AM390" s="114"/>
      <c r="AN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c r="AJ391" s="114"/>
      <c r="AK391" s="114"/>
      <c r="AL391" s="114"/>
      <c r="AM391" s="114"/>
      <c r="AN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c r="AJ393" s="114"/>
      <c r="AK393" s="114"/>
      <c r="AL393" s="114"/>
      <c r="AM393" s="114"/>
      <c r="AN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c r="AJ394" s="114"/>
      <c r="AK394" s="114"/>
      <c r="AL394" s="114"/>
      <c r="AM394" s="114"/>
      <c r="AN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c r="AJ395" s="114"/>
      <c r="AK395" s="114"/>
      <c r="AL395" s="114"/>
      <c r="AM395" s="114"/>
      <c r="AN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c r="AJ396" s="114"/>
      <c r="AK396" s="114"/>
      <c r="AL396" s="114"/>
      <c r="AM396" s="114"/>
      <c r="AN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c r="AJ397" s="114"/>
      <c r="AK397" s="114"/>
      <c r="AL397" s="114"/>
      <c r="AM397" s="114"/>
      <c r="AN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c r="AJ398" s="114"/>
      <c r="AK398" s="114"/>
      <c r="AL398" s="114"/>
      <c r="AM398" s="114"/>
      <c r="AN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c r="AJ399" s="114"/>
      <c r="AK399" s="114"/>
      <c r="AL399" s="114"/>
      <c r="AM399" s="114"/>
      <c r="AN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c r="AJ400" s="114"/>
      <c r="AK400" s="114"/>
      <c r="AL400" s="114"/>
      <c r="AM400" s="114"/>
      <c r="AN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c r="AJ401" s="114"/>
      <c r="AK401" s="114"/>
      <c r="AL401" s="114"/>
      <c r="AM401" s="114"/>
      <c r="AN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c r="AJ402" s="114"/>
      <c r="AK402" s="114"/>
      <c r="AL402" s="114"/>
      <c r="AM402" s="114"/>
      <c r="AN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c r="AJ403" s="114"/>
      <c r="AK403" s="114"/>
      <c r="AL403" s="114"/>
      <c r="AM403" s="114"/>
      <c r="AN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c r="AJ404" s="114"/>
      <c r="AK404" s="114"/>
      <c r="AL404" s="114"/>
      <c r="AM404" s="114"/>
      <c r="AN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c r="AJ405" s="114"/>
      <c r="AK405" s="114"/>
      <c r="AL405" s="114"/>
      <c r="AM405" s="114"/>
      <c r="AN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c r="AJ406" s="114"/>
      <c r="AK406" s="114"/>
      <c r="AL406" s="114"/>
      <c r="AM406" s="114"/>
      <c r="AN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c r="AK408" s="114"/>
      <c r="AL408" s="114"/>
      <c r="AM408" s="114"/>
      <c r="AN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c r="AJ409" s="114"/>
      <c r="AK409" s="114"/>
      <c r="AL409" s="114"/>
      <c r="AM409" s="114"/>
      <c r="AN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c r="AJ410" s="114"/>
      <c r="AK410" s="114"/>
      <c r="AL410" s="114"/>
      <c r="AM410" s="114"/>
      <c r="AN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c r="AJ411" s="114"/>
      <c r="AK411" s="114"/>
      <c r="AL411" s="114"/>
      <c r="AM411" s="114"/>
      <c r="AN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c r="AJ412" s="114"/>
      <c r="AK412" s="114"/>
      <c r="AL412" s="114"/>
      <c r="AM412" s="114"/>
      <c r="AN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c r="AJ413" s="114"/>
      <c r="AK413" s="114"/>
      <c r="AL413" s="114"/>
      <c r="AM413" s="114"/>
      <c r="AN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14"/>
      <c r="AM414" s="114"/>
      <c r="AN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c r="AJ415" s="114"/>
      <c r="AK415" s="114"/>
      <c r="AL415" s="114"/>
      <c r="AM415" s="114"/>
      <c r="AN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c r="AJ416" s="114"/>
      <c r="AK416" s="114"/>
      <c r="AL416" s="114"/>
      <c r="AM416" s="114"/>
      <c r="AN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c r="AJ417" s="114"/>
      <c r="AK417" s="114"/>
      <c r="AL417" s="114"/>
      <c r="AM417" s="114"/>
      <c r="AN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c r="AJ418" s="114"/>
      <c r="AK418" s="114"/>
      <c r="AL418" s="114"/>
      <c r="AM418" s="114"/>
      <c r="AN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c r="AJ419" s="114"/>
      <c r="AK419" s="114"/>
      <c r="AL419" s="114"/>
      <c r="AM419" s="114"/>
      <c r="AN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c r="AJ420" s="114"/>
      <c r="AK420" s="114"/>
      <c r="AL420" s="114"/>
      <c r="AM420" s="114"/>
      <c r="AN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c r="AJ421" s="114"/>
      <c r="AK421" s="114"/>
      <c r="AL421" s="114"/>
      <c r="AM421" s="114"/>
      <c r="AN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c r="AJ422" s="114"/>
      <c r="AK422" s="114"/>
      <c r="AL422" s="114"/>
      <c r="AM422" s="114"/>
      <c r="AN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c r="AJ423" s="114"/>
      <c r="AK423" s="114"/>
      <c r="AL423" s="114"/>
      <c r="AM423" s="114"/>
      <c r="AN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c r="AJ424" s="114"/>
      <c r="AK424" s="114"/>
      <c r="AL424" s="114"/>
      <c r="AM424" s="114"/>
      <c r="AN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c r="AJ425" s="114"/>
      <c r="AK425" s="114"/>
      <c r="AL425" s="114"/>
      <c r="AM425" s="114"/>
      <c r="AN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c r="AJ426" s="114"/>
      <c r="AK426" s="114"/>
      <c r="AL426" s="114"/>
      <c r="AM426" s="114"/>
      <c r="AN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c r="AK427" s="114"/>
      <c r="AL427" s="114"/>
      <c r="AM427" s="114"/>
      <c r="AN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c r="AK428" s="114"/>
      <c r="AL428" s="114"/>
      <c r="AM428" s="114"/>
      <c r="AN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c r="AJ429" s="114"/>
      <c r="AK429" s="114"/>
      <c r="AL429" s="114"/>
      <c r="AM429" s="114"/>
      <c r="AN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c r="AJ430" s="114"/>
      <c r="AK430" s="114"/>
      <c r="AL430" s="114"/>
      <c r="AM430" s="114"/>
      <c r="AN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c r="AJ431" s="114"/>
      <c r="AK431" s="114"/>
      <c r="AL431" s="114"/>
      <c r="AM431" s="114"/>
      <c r="AN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c r="AJ432" s="114"/>
      <c r="AK432" s="114"/>
      <c r="AL432" s="114"/>
      <c r="AM432" s="114"/>
      <c r="AN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c r="AJ433" s="114"/>
      <c r="AK433" s="114"/>
      <c r="AL433" s="114"/>
      <c r="AM433" s="114"/>
      <c r="AN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c r="AJ434" s="114"/>
      <c r="AK434" s="114"/>
      <c r="AL434" s="114"/>
      <c r="AM434" s="114"/>
      <c r="AN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c r="AJ435" s="114"/>
      <c r="AK435" s="114"/>
      <c r="AL435" s="114"/>
      <c r="AM435" s="114"/>
      <c r="AN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c r="AJ436" s="114"/>
      <c r="AK436" s="114"/>
      <c r="AL436" s="114"/>
      <c r="AM436" s="114"/>
      <c r="AN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c r="AJ437" s="114"/>
      <c r="AK437" s="114"/>
      <c r="AL437" s="114"/>
      <c r="AM437" s="114"/>
      <c r="AN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c r="AJ438" s="114"/>
      <c r="AK438" s="114"/>
      <c r="AL438" s="114"/>
      <c r="AM438" s="114"/>
      <c r="AN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c r="AJ439" s="114"/>
      <c r="AK439" s="114"/>
      <c r="AL439" s="114"/>
      <c r="AM439" s="114"/>
      <c r="AN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c r="AJ440" s="114"/>
      <c r="AK440" s="114"/>
      <c r="AL440" s="114"/>
      <c r="AM440" s="114"/>
      <c r="AN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c r="AJ441" s="114"/>
      <c r="AK441" s="114"/>
      <c r="AL441" s="114"/>
      <c r="AM441" s="114"/>
      <c r="AN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c r="AJ442" s="114"/>
      <c r="AK442" s="114"/>
      <c r="AL442" s="114"/>
      <c r="AM442" s="114"/>
      <c r="AN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c r="AJ443" s="114"/>
      <c r="AK443" s="114"/>
      <c r="AL443" s="114"/>
      <c r="AM443" s="114"/>
      <c r="AN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c r="AJ444" s="114"/>
      <c r="AK444" s="114"/>
      <c r="AL444" s="114"/>
      <c r="AM444" s="114"/>
      <c r="AN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c r="AJ445" s="114"/>
      <c r="AK445" s="114"/>
      <c r="AL445" s="114"/>
      <c r="AM445" s="114"/>
      <c r="AN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c r="AJ446" s="114"/>
      <c r="AK446" s="114"/>
      <c r="AL446" s="114"/>
      <c r="AM446" s="114"/>
      <c r="AN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c r="AJ447" s="114"/>
      <c r="AK447" s="114"/>
      <c r="AL447" s="114"/>
      <c r="AM447" s="114"/>
      <c r="AN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c r="AJ448" s="114"/>
      <c r="AK448" s="114"/>
      <c r="AL448" s="114"/>
      <c r="AM448" s="114"/>
      <c r="AN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c r="AJ449" s="114"/>
      <c r="AK449" s="114"/>
      <c r="AL449" s="114"/>
      <c r="AM449" s="114"/>
      <c r="AN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c r="AJ450" s="114"/>
      <c r="AK450" s="114"/>
      <c r="AL450" s="114"/>
      <c r="AM450" s="114"/>
      <c r="AN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c r="AJ451" s="114"/>
      <c r="AK451" s="114"/>
      <c r="AL451" s="114"/>
      <c r="AM451" s="114"/>
      <c r="AN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c r="AJ452" s="114"/>
      <c r="AK452" s="114"/>
      <c r="AL452" s="114"/>
      <c r="AM452" s="114"/>
      <c r="AN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c r="AJ453" s="114"/>
      <c r="AK453" s="114"/>
      <c r="AL453" s="114"/>
      <c r="AM453" s="114"/>
      <c r="AN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c r="AJ454" s="114"/>
      <c r="AK454" s="114"/>
      <c r="AL454" s="114"/>
      <c r="AM454" s="114"/>
      <c r="AN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c r="AJ455" s="114"/>
      <c r="AK455" s="114"/>
      <c r="AL455" s="114"/>
      <c r="AM455" s="114"/>
      <c r="AN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c r="AJ456" s="114"/>
      <c r="AK456" s="114"/>
      <c r="AL456" s="114"/>
      <c r="AM456" s="114"/>
      <c r="AN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c r="AJ457" s="114"/>
      <c r="AK457" s="114"/>
      <c r="AL457" s="114"/>
      <c r="AM457" s="114"/>
      <c r="AN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c r="AJ458" s="114"/>
      <c r="AK458" s="114"/>
      <c r="AL458" s="114"/>
      <c r="AM458" s="114"/>
      <c r="AN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c r="AJ459" s="114"/>
      <c r="AK459" s="114"/>
      <c r="AL459" s="114"/>
      <c r="AM459" s="114"/>
      <c r="AN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c r="AJ460" s="114"/>
      <c r="AK460" s="114"/>
      <c r="AL460" s="114"/>
      <c r="AM460" s="114"/>
      <c r="AN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c r="AJ461" s="114"/>
      <c r="AK461" s="114"/>
      <c r="AL461" s="114"/>
      <c r="AM461" s="114"/>
      <c r="AN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c r="AJ462" s="114"/>
      <c r="AK462" s="114"/>
      <c r="AL462" s="114"/>
      <c r="AM462" s="114"/>
      <c r="AN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c r="AJ463" s="114"/>
      <c r="AK463" s="114"/>
      <c r="AL463" s="114"/>
      <c r="AM463" s="114"/>
      <c r="AN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c r="AJ464" s="114"/>
      <c r="AK464" s="114"/>
      <c r="AL464" s="114"/>
      <c r="AM464" s="114"/>
      <c r="AN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c r="AJ465" s="114"/>
      <c r="AK465" s="114"/>
      <c r="AL465" s="114"/>
      <c r="AM465" s="114"/>
      <c r="AN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c r="AJ466" s="114"/>
      <c r="AK466" s="114"/>
      <c r="AL466" s="114"/>
      <c r="AM466" s="114"/>
      <c r="AN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c r="AJ467" s="114"/>
      <c r="AK467" s="114"/>
      <c r="AL467" s="114"/>
      <c r="AM467" s="114"/>
      <c r="AN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c r="AJ468" s="114"/>
      <c r="AK468" s="114"/>
      <c r="AL468" s="114"/>
      <c r="AM468" s="114"/>
      <c r="AN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c r="AJ469" s="114"/>
      <c r="AK469" s="114"/>
      <c r="AL469" s="114"/>
      <c r="AM469" s="114"/>
      <c r="AN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c r="AJ470" s="114"/>
      <c r="AK470" s="114"/>
      <c r="AL470" s="114"/>
      <c r="AM470" s="114"/>
      <c r="AN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c r="AJ471" s="114"/>
      <c r="AK471" s="114"/>
      <c r="AL471" s="114"/>
      <c r="AM471" s="114"/>
      <c r="AN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c r="AJ472" s="114"/>
      <c r="AK472" s="114"/>
      <c r="AL472" s="114"/>
      <c r="AM472" s="114"/>
      <c r="AN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c r="AJ473" s="114"/>
      <c r="AK473" s="114"/>
      <c r="AL473" s="114"/>
      <c r="AM473" s="114"/>
      <c r="AN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c r="AJ474" s="114"/>
      <c r="AK474" s="114"/>
      <c r="AL474" s="114"/>
      <c r="AM474" s="114"/>
      <c r="AN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c r="AJ475" s="114"/>
      <c r="AK475" s="114"/>
      <c r="AL475" s="114"/>
      <c r="AM475" s="114"/>
      <c r="AN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c r="AJ476" s="114"/>
      <c r="AK476" s="114"/>
      <c r="AL476" s="114"/>
      <c r="AM476" s="114"/>
      <c r="AN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c r="AJ477" s="114"/>
      <c r="AK477" s="114"/>
      <c r="AL477" s="114"/>
      <c r="AM477" s="114"/>
      <c r="AN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c r="AJ478" s="114"/>
      <c r="AK478" s="114"/>
      <c r="AL478" s="114"/>
      <c r="AM478" s="114"/>
      <c r="AN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c r="AJ479" s="114"/>
      <c r="AK479" s="114"/>
      <c r="AL479" s="114"/>
      <c r="AM479" s="114"/>
      <c r="AN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c r="AJ480" s="114"/>
      <c r="AK480" s="114"/>
      <c r="AL480" s="114"/>
      <c r="AM480" s="114"/>
      <c r="AN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c r="AJ481" s="114"/>
      <c r="AK481" s="114"/>
      <c r="AL481" s="114"/>
      <c r="AM481" s="114"/>
      <c r="AN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c r="AJ482" s="114"/>
      <c r="AK482" s="114"/>
      <c r="AL482" s="114"/>
      <c r="AM482" s="114"/>
      <c r="AN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c r="AJ483" s="114"/>
      <c r="AK483" s="114"/>
      <c r="AL483" s="114"/>
      <c r="AM483" s="114"/>
      <c r="AN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c r="AJ484" s="114"/>
      <c r="AK484" s="114"/>
      <c r="AL484" s="114"/>
      <c r="AM484" s="114"/>
      <c r="AN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c r="AJ485" s="114"/>
      <c r="AK485" s="114"/>
      <c r="AL485" s="114"/>
      <c r="AM485" s="114"/>
      <c r="AN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c r="AJ486" s="114"/>
      <c r="AK486" s="114"/>
      <c r="AL486" s="114"/>
      <c r="AM486" s="114"/>
      <c r="AN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c r="AJ487" s="114"/>
      <c r="AK487" s="114"/>
      <c r="AL487" s="114"/>
      <c r="AM487" s="114"/>
      <c r="AN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c r="AJ488" s="114"/>
      <c r="AK488" s="114"/>
      <c r="AL488" s="114"/>
      <c r="AM488" s="114"/>
      <c r="AN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c r="AJ489" s="114"/>
      <c r="AK489" s="114"/>
      <c r="AL489" s="114"/>
      <c r="AM489" s="114"/>
      <c r="AN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c r="AJ490" s="114"/>
      <c r="AK490" s="114"/>
      <c r="AL490" s="114"/>
      <c r="AM490" s="114"/>
      <c r="AN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c r="AJ491" s="114"/>
      <c r="AK491" s="114"/>
      <c r="AL491" s="114"/>
      <c r="AM491" s="114"/>
      <c r="AN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c r="AJ492" s="114"/>
      <c r="AK492" s="114"/>
      <c r="AL492" s="114"/>
      <c r="AM492" s="114"/>
      <c r="AN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c r="AJ493" s="114"/>
      <c r="AK493" s="114"/>
      <c r="AL493" s="114"/>
      <c r="AM493" s="114"/>
      <c r="AN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c r="AJ494" s="114"/>
      <c r="AK494" s="114"/>
      <c r="AL494" s="114"/>
      <c r="AM494" s="114"/>
      <c r="AN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c r="AJ495" s="114"/>
      <c r="AK495" s="114"/>
      <c r="AL495" s="114"/>
      <c r="AM495" s="114"/>
      <c r="AN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c r="AJ496" s="114"/>
      <c r="AK496" s="114"/>
      <c r="AL496" s="114"/>
      <c r="AM496" s="114"/>
      <c r="AN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c r="AJ497" s="114"/>
      <c r="AK497" s="114"/>
      <c r="AL497" s="114"/>
      <c r="AM497" s="114"/>
      <c r="AN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c r="AJ498" s="114"/>
      <c r="AK498" s="114"/>
      <c r="AL498" s="114"/>
      <c r="AM498" s="114"/>
      <c r="AN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c r="AJ499" s="114"/>
      <c r="AK499" s="114"/>
      <c r="AL499" s="114"/>
      <c r="AM499" s="114"/>
      <c r="AN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c r="AJ500" s="114"/>
      <c r="AK500" s="114"/>
      <c r="AL500" s="114"/>
      <c r="AM500" s="114"/>
      <c r="AN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c r="AJ501" s="114"/>
      <c r="AK501" s="114"/>
      <c r="AL501" s="114"/>
      <c r="AM501" s="114"/>
      <c r="AN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c r="AJ502" s="114"/>
      <c r="AK502" s="114"/>
      <c r="AL502" s="114"/>
      <c r="AM502" s="114"/>
      <c r="AN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c r="AJ503" s="114"/>
      <c r="AK503" s="114"/>
      <c r="AL503" s="114"/>
      <c r="AM503" s="114"/>
      <c r="AN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c r="AJ504" s="114"/>
      <c r="AK504" s="114"/>
      <c r="AL504" s="114"/>
      <c r="AM504" s="114"/>
      <c r="AN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c r="AJ505" s="114"/>
      <c r="AK505" s="114"/>
      <c r="AL505" s="114"/>
      <c r="AM505" s="114"/>
      <c r="AN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c r="AJ506" s="114"/>
      <c r="AK506" s="114"/>
      <c r="AL506" s="114"/>
      <c r="AM506" s="114"/>
      <c r="AN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c r="AJ507" s="114"/>
      <c r="AK507" s="114"/>
      <c r="AL507" s="114"/>
      <c r="AM507" s="114"/>
      <c r="AN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c r="AJ508" s="114"/>
      <c r="AK508" s="114"/>
      <c r="AL508" s="114"/>
      <c r="AM508" s="114"/>
      <c r="AN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c r="AJ509" s="114"/>
      <c r="AK509" s="114"/>
      <c r="AL509" s="114"/>
      <c r="AM509" s="114"/>
      <c r="AN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c r="AI510" s="114"/>
      <c r="AJ510" s="114"/>
      <c r="AK510" s="114"/>
      <c r="AL510" s="114"/>
      <c r="AM510" s="114"/>
      <c r="AN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c r="AJ511" s="114"/>
      <c r="AK511" s="114"/>
      <c r="AL511" s="114"/>
      <c r="AM511" s="114"/>
      <c r="AN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c r="AJ512" s="114"/>
      <c r="AK512" s="114"/>
      <c r="AL512" s="114"/>
      <c r="AM512" s="114"/>
      <c r="AN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c r="AJ513" s="114"/>
      <c r="AK513" s="114"/>
      <c r="AL513" s="114"/>
      <c r="AM513" s="114"/>
      <c r="AN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c r="AJ514" s="114"/>
      <c r="AK514" s="114"/>
      <c r="AL514" s="114"/>
      <c r="AM514" s="114"/>
      <c r="AN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c r="AJ515" s="114"/>
      <c r="AK515" s="114"/>
      <c r="AL515" s="114"/>
      <c r="AM515" s="114"/>
      <c r="AN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c r="AJ516" s="114"/>
      <c r="AK516" s="114"/>
      <c r="AL516" s="114"/>
      <c r="AM516" s="114"/>
      <c r="AN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c r="AJ517" s="114"/>
      <c r="AK517" s="114"/>
      <c r="AL517" s="114"/>
      <c r="AM517" s="114"/>
      <c r="AN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c r="AJ518" s="114"/>
      <c r="AK518" s="114"/>
      <c r="AL518" s="114"/>
      <c r="AM518" s="114"/>
      <c r="AN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c r="AJ519" s="114"/>
      <c r="AK519" s="114"/>
      <c r="AL519" s="114"/>
      <c r="AM519" s="114"/>
      <c r="AN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c r="AJ520" s="114"/>
      <c r="AK520" s="114"/>
      <c r="AL520" s="114"/>
      <c r="AM520" s="114"/>
      <c r="AN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c r="AJ521" s="114"/>
      <c r="AK521" s="114"/>
      <c r="AL521" s="114"/>
      <c r="AM521" s="114"/>
      <c r="AN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c r="AJ522" s="114"/>
      <c r="AK522" s="114"/>
      <c r="AL522" s="114"/>
      <c r="AM522" s="114"/>
      <c r="AN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c r="AJ523" s="114"/>
      <c r="AK523" s="114"/>
      <c r="AL523" s="114"/>
      <c r="AM523" s="114"/>
      <c r="AN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c r="AJ524" s="114"/>
      <c r="AK524" s="114"/>
      <c r="AL524" s="114"/>
      <c r="AM524" s="114"/>
      <c r="AN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c r="AJ525" s="114"/>
      <c r="AK525" s="114"/>
      <c r="AL525" s="114"/>
      <c r="AM525" s="114"/>
      <c r="AN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c r="AJ526" s="114"/>
      <c r="AK526" s="114"/>
      <c r="AL526" s="114"/>
      <c r="AM526" s="114"/>
      <c r="AN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c r="AJ527" s="114"/>
      <c r="AK527" s="114"/>
      <c r="AL527" s="114"/>
      <c r="AM527" s="114"/>
      <c r="AN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c r="AJ528" s="114"/>
      <c r="AK528" s="114"/>
      <c r="AL528" s="114"/>
      <c r="AM528" s="114"/>
      <c r="AN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c r="AJ529" s="114"/>
      <c r="AK529" s="114"/>
      <c r="AL529" s="114"/>
      <c r="AM529" s="114"/>
      <c r="AN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c r="AJ530" s="114"/>
      <c r="AK530" s="114"/>
      <c r="AL530" s="114"/>
      <c r="AM530" s="114"/>
      <c r="AN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c r="AJ531" s="114"/>
      <c r="AK531" s="114"/>
      <c r="AL531" s="114"/>
      <c r="AM531" s="114"/>
      <c r="AN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c r="AJ532" s="114"/>
      <c r="AK532" s="114"/>
      <c r="AL532" s="114"/>
      <c r="AM532" s="114"/>
      <c r="AN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c r="AJ533" s="114"/>
      <c r="AK533" s="114"/>
      <c r="AL533" s="114"/>
      <c r="AM533" s="114"/>
      <c r="AN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c r="AJ534" s="114"/>
      <c r="AK534" s="114"/>
      <c r="AL534" s="114"/>
      <c r="AM534" s="114"/>
      <c r="AN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c r="AJ535" s="114"/>
      <c r="AK535" s="114"/>
      <c r="AL535" s="114"/>
      <c r="AM535" s="114"/>
      <c r="AN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c r="AJ536" s="114"/>
      <c r="AK536" s="114"/>
      <c r="AL536" s="114"/>
      <c r="AM536" s="114"/>
      <c r="AN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c r="AJ537" s="114"/>
      <c r="AK537" s="114"/>
      <c r="AL537" s="114"/>
      <c r="AM537" s="114"/>
      <c r="AN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c r="AJ538" s="114"/>
      <c r="AK538" s="114"/>
      <c r="AL538" s="114"/>
      <c r="AM538" s="114"/>
      <c r="AN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c r="AJ539" s="114"/>
      <c r="AK539" s="114"/>
      <c r="AL539" s="114"/>
      <c r="AM539" s="114"/>
      <c r="AN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c r="AJ540" s="114"/>
      <c r="AK540" s="114"/>
      <c r="AL540" s="114"/>
      <c r="AM540" s="114"/>
      <c r="AN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c r="AJ541" s="114"/>
      <c r="AK541" s="114"/>
      <c r="AL541" s="114"/>
      <c r="AM541" s="114"/>
      <c r="AN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c r="AJ542" s="114"/>
      <c r="AK542" s="114"/>
      <c r="AL542" s="114"/>
      <c r="AM542" s="114"/>
      <c r="AN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c r="AJ543" s="114"/>
      <c r="AK543" s="114"/>
      <c r="AL543" s="114"/>
      <c r="AM543" s="114"/>
      <c r="AN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c r="AJ544" s="114"/>
      <c r="AK544" s="114"/>
      <c r="AL544" s="114"/>
      <c r="AM544" s="114"/>
      <c r="AN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c r="AJ545" s="114"/>
      <c r="AK545" s="114"/>
      <c r="AL545" s="114"/>
      <c r="AM545" s="114"/>
      <c r="AN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c r="AJ546" s="114"/>
      <c r="AK546" s="114"/>
      <c r="AL546" s="114"/>
      <c r="AM546" s="114"/>
      <c r="AN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c r="AJ547" s="114"/>
      <c r="AK547" s="114"/>
      <c r="AL547" s="114"/>
      <c r="AM547" s="114"/>
      <c r="AN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c r="AJ548" s="114"/>
      <c r="AK548" s="114"/>
      <c r="AL548" s="114"/>
      <c r="AM548" s="114"/>
      <c r="AN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c r="AJ549" s="114"/>
      <c r="AK549" s="114"/>
      <c r="AL549" s="114"/>
      <c r="AM549" s="114"/>
      <c r="AN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c r="AJ550" s="114"/>
      <c r="AK550" s="114"/>
      <c r="AL550" s="114"/>
      <c r="AM550" s="114"/>
      <c r="AN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c r="AJ551" s="114"/>
      <c r="AK551" s="114"/>
      <c r="AL551" s="114"/>
      <c r="AM551" s="114"/>
      <c r="AN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c r="AJ552" s="114"/>
      <c r="AK552" s="114"/>
      <c r="AL552" s="114"/>
      <c r="AM552" s="114"/>
      <c r="AN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c r="AJ553" s="114"/>
      <c r="AK553" s="114"/>
      <c r="AL553" s="114"/>
      <c r="AM553" s="114"/>
      <c r="AN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c r="AJ554" s="114"/>
      <c r="AK554" s="114"/>
      <c r="AL554" s="114"/>
      <c r="AM554" s="114"/>
      <c r="AN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c r="AJ555" s="114"/>
      <c r="AK555" s="114"/>
      <c r="AL555" s="114"/>
      <c r="AM555" s="114"/>
      <c r="AN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c r="AJ556" s="114"/>
      <c r="AK556" s="114"/>
      <c r="AL556" s="114"/>
      <c r="AM556" s="114"/>
      <c r="AN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c r="AJ557" s="114"/>
      <c r="AK557" s="114"/>
      <c r="AL557" s="114"/>
      <c r="AM557" s="114"/>
      <c r="AN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c r="AJ558" s="114"/>
      <c r="AK558" s="114"/>
      <c r="AL558" s="114"/>
      <c r="AM558" s="114"/>
      <c r="AN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c r="AJ559" s="114"/>
      <c r="AK559" s="114"/>
      <c r="AL559" s="114"/>
      <c r="AM559" s="114"/>
      <c r="AN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c r="AJ560" s="114"/>
      <c r="AK560" s="114"/>
      <c r="AL560" s="114"/>
      <c r="AM560" s="114"/>
      <c r="AN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c r="AJ561" s="114"/>
      <c r="AK561" s="114"/>
      <c r="AL561" s="114"/>
      <c r="AM561" s="114"/>
      <c r="AN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c r="AJ562" s="114"/>
      <c r="AK562" s="114"/>
      <c r="AL562" s="114"/>
      <c r="AM562" s="114"/>
      <c r="AN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c r="AJ563" s="114"/>
      <c r="AK563" s="114"/>
      <c r="AL563" s="114"/>
      <c r="AM563" s="114"/>
      <c r="AN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c r="AJ564" s="114"/>
      <c r="AK564" s="114"/>
      <c r="AL564" s="114"/>
      <c r="AM564" s="114"/>
      <c r="AN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c r="AJ565" s="114"/>
      <c r="AK565" s="114"/>
      <c r="AL565" s="114"/>
      <c r="AM565" s="114"/>
      <c r="AN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c r="AJ566" s="114"/>
      <c r="AK566" s="114"/>
      <c r="AL566" s="114"/>
      <c r="AM566" s="114"/>
      <c r="AN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c r="AJ567" s="114"/>
      <c r="AK567" s="114"/>
      <c r="AL567" s="114"/>
      <c r="AM567" s="114"/>
      <c r="AN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c r="AJ568" s="114"/>
      <c r="AK568" s="114"/>
      <c r="AL568" s="114"/>
      <c r="AM568" s="114"/>
      <c r="AN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c r="AJ569" s="114"/>
      <c r="AK569" s="114"/>
      <c r="AL569" s="114"/>
      <c r="AM569" s="114"/>
      <c r="AN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c r="AJ570" s="114"/>
      <c r="AK570" s="114"/>
      <c r="AL570" s="114"/>
      <c r="AM570" s="114"/>
      <c r="AN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c r="AJ571" s="114"/>
      <c r="AK571" s="114"/>
      <c r="AL571" s="114"/>
      <c r="AM571" s="114"/>
      <c r="AN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c r="AJ572" s="114"/>
      <c r="AK572" s="114"/>
      <c r="AL572" s="114"/>
      <c r="AM572" s="114"/>
      <c r="AN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c r="AJ573" s="114"/>
      <c r="AK573" s="114"/>
      <c r="AL573" s="114"/>
      <c r="AM573" s="114"/>
      <c r="AN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c r="AJ574" s="114"/>
      <c r="AK574" s="114"/>
      <c r="AL574" s="114"/>
      <c r="AM574" s="114"/>
      <c r="AN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c r="AJ575" s="114"/>
      <c r="AK575" s="114"/>
      <c r="AL575" s="114"/>
      <c r="AM575" s="114"/>
      <c r="AN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c r="AJ576" s="114"/>
      <c r="AK576" s="114"/>
      <c r="AL576" s="114"/>
      <c r="AM576" s="114"/>
      <c r="AN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c r="AJ577" s="114"/>
      <c r="AK577" s="114"/>
      <c r="AL577" s="114"/>
      <c r="AM577" s="114"/>
      <c r="AN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c r="AJ578" s="114"/>
      <c r="AK578" s="114"/>
      <c r="AL578" s="114"/>
      <c r="AM578" s="114"/>
      <c r="AN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c r="AJ579" s="114"/>
      <c r="AK579" s="114"/>
      <c r="AL579" s="114"/>
      <c r="AM579" s="114"/>
      <c r="AN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c r="AJ580" s="114"/>
      <c r="AK580" s="114"/>
      <c r="AL580" s="114"/>
      <c r="AM580" s="114"/>
      <c r="AN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c r="AJ581" s="114"/>
      <c r="AK581" s="114"/>
      <c r="AL581" s="114"/>
      <c r="AM581" s="114"/>
      <c r="AN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c r="AJ582" s="114"/>
      <c r="AK582" s="114"/>
      <c r="AL582" s="114"/>
      <c r="AM582" s="114"/>
      <c r="AN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c r="AJ583" s="114"/>
      <c r="AK583" s="114"/>
      <c r="AL583" s="114"/>
      <c r="AM583" s="114"/>
      <c r="AN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c r="AJ584" s="114"/>
      <c r="AK584" s="114"/>
      <c r="AL584" s="114"/>
      <c r="AM584" s="114"/>
      <c r="AN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c r="AJ585" s="114"/>
      <c r="AK585" s="114"/>
      <c r="AL585" s="114"/>
      <c r="AM585" s="114"/>
      <c r="AN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c r="AJ586" s="114"/>
      <c r="AK586" s="114"/>
      <c r="AL586" s="114"/>
      <c r="AM586" s="114"/>
      <c r="AN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c r="AJ587" s="114"/>
      <c r="AK587" s="114"/>
      <c r="AL587" s="114"/>
      <c r="AM587" s="114"/>
      <c r="AN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c r="AJ588" s="114"/>
      <c r="AK588" s="114"/>
      <c r="AL588" s="114"/>
      <c r="AM588" s="114"/>
      <c r="AN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c r="AJ589" s="114"/>
      <c r="AK589" s="114"/>
      <c r="AL589" s="114"/>
      <c r="AM589" s="114"/>
      <c r="AN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c r="AJ590" s="114"/>
      <c r="AK590" s="114"/>
      <c r="AL590" s="114"/>
      <c r="AM590" s="114"/>
      <c r="AN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c r="AJ591" s="114"/>
      <c r="AK591" s="114"/>
      <c r="AL591" s="114"/>
      <c r="AM591" s="114"/>
      <c r="AN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c r="AJ592" s="114"/>
      <c r="AK592" s="114"/>
      <c r="AL592" s="114"/>
      <c r="AM592" s="114"/>
      <c r="AN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c r="AJ593" s="114"/>
      <c r="AK593" s="114"/>
      <c r="AL593" s="114"/>
      <c r="AM593" s="114"/>
      <c r="AN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c r="AJ594" s="114"/>
      <c r="AK594" s="114"/>
      <c r="AL594" s="114"/>
      <c r="AM594" s="114"/>
      <c r="AN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c r="AJ595" s="114"/>
      <c r="AK595" s="114"/>
      <c r="AL595" s="114"/>
      <c r="AM595" s="114"/>
      <c r="AN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c r="AJ596" s="114"/>
      <c r="AK596" s="114"/>
      <c r="AL596" s="114"/>
      <c r="AM596" s="114"/>
      <c r="AN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c r="AJ597" s="114"/>
      <c r="AK597" s="114"/>
      <c r="AL597" s="114"/>
      <c r="AM597" s="114"/>
      <c r="AN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c r="AJ598" s="114"/>
      <c r="AK598" s="114"/>
      <c r="AL598" s="114"/>
      <c r="AM598" s="114"/>
      <c r="AN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c r="AJ599" s="114"/>
      <c r="AK599" s="114"/>
      <c r="AL599" s="114"/>
      <c r="AM599" s="114"/>
      <c r="AN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c r="AJ600" s="114"/>
      <c r="AK600" s="114"/>
      <c r="AL600" s="114"/>
      <c r="AM600" s="114"/>
      <c r="AN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c r="AJ601" s="114"/>
      <c r="AK601" s="114"/>
      <c r="AL601" s="114"/>
      <c r="AM601" s="114"/>
      <c r="AN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c r="AJ602" s="114"/>
      <c r="AK602" s="114"/>
      <c r="AL602" s="114"/>
      <c r="AM602" s="114"/>
      <c r="AN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c r="AJ603" s="114"/>
      <c r="AK603" s="114"/>
      <c r="AL603" s="114"/>
      <c r="AM603" s="114"/>
      <c r="AN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c r="AJ604" s="114"/>
      <c r="AK604" s="114"/>
      <c r="AL604" s="114"/>
      <c r="AM604" s="114"/>
      <c r="AN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c r="AJ605" s="114"/>
      <c r="AK605" s="114"/>
      <c r="AL605" s="114"/>
      <c r="AM605" s="114"/>
      <c r="AN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c r="AJ606" s="114"/>
      <c r="AK606" s="114"/>
      <c r="AL606" s="114"/>
      <c r="AM606" s="114"/>
      <c r="AN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c r="AJ607" s="114"/>
      <c r="AK607" s="114"/>
      <c r="AL607" s="114"/>
      <c r="AM607" s="114"/>
      <c r="AN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c r="AJ608" s="114"/>
      <c r="AK608" s="114"/>
      <c r="AL608" s="114"/>
      <c r="AM608" s="114"/>
      <c r="AN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c r="AJ609" s="114"/>
      <c r="AK609" s="114"/>
      <c r="AL609" s="114"/>
      <c r="AM609" s="114"/>
      <c r="AN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c r="AJ610" s="114"/>
      <c r="AK610" s="114"/>
      <c r="AL610" s="114"/>
      <c r="AM610" s="114"/>
      <c r="AN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c r="AJ611" s="114"/>
      <c r="AK611" s="114"/>
      <c r="AL611" s="114"/>
      <c r="AM611" s="114"/>
      <c r="AN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c r="AJ612" s="114"/>
      <c r="AK612" s="114"/>
      <c r="AL612" s="114"/>
      <c r="AM612" s="114"/>
      <c r="AN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c r="AJ613" s="114"/>
      <c r="AK613" s="114"/>
      <c r="AL613" s="114"/>
      <c r="AM613" s="114"/>
      <c r="AN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c r="AJ614" s="114"/>
      <c r="AK614" s="114"/>
      <c r="AL614" s="114"/>
      <c r="AM614" s="114"/>
      <c r="AN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c r="AJ615" s="114"/>
      <c r="AK615" s="114"/>
      <c r="AL615" s="114"/>
      <c r="AM615" s="114"/>
      <c r="AN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c r="AJ616" s="114"/>
      <c r="AK616" s="114"/>
      <c r="AL616" s="114"/>
      <c r="AM616" s="114"/>
      <c r="AN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c r="AJ617" s="114"/>
      <c r="AK617" s="114"/>
      <c r="AL617" s="114"/>
      <c r="AM617" s="114"/>
      <c r="AN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c r="AJ618" s="114"/>
      <c r="AK618" s="114"/>
      <c r="AL618" s="114"/>
      <c r="AM618" s="114"/>
      <c r="AN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c r="AJ619" s="114"/>
      <c r="AK619" s="114"/>
      <c r="AL619" s="114"/>
      <c r="AM619" s="114"/>
      <c r="AN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c r="AJ620" s="114"/>
      <c r="AK620" s="114"/>
      <c r="AL620" s="114"/>
      <c r="AM620" s="114"/>
      <c r="AN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c r="AJ621" s="114"/>
      <c r="AK621" s="114"/>
      <c r="AL621" s="114"/>
      <c r="AM621" s="114"/>
      <c r="AN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c r="AJ622" s="114"/>
      <c r="AK622" s="114"/>
      <c r="AL622" s="114"/>
      <c r="AM622" s="114"/>
      <c r="AN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c r="AJ623" s="114"/>
      <c r="AK623" s="114"/>
      <c r="AL623" s="114"/>
      <c r="AM623" s="114"/>
      <c r="AN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c r="AJ624" s="114"/>
      <c r="AK624" s="114"/>
      <c r="AL624" s="114"/>
      <c r="AM624" s="114"/>
      <c r="AN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c r="AJ625" s="114"/>
      <c r="AK625" s="114"/>
      <c r="AL625" s="114"/>
      <c r="AM625" s="114"/>
      <c r="AN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c r="AJ626" s="114"/>
      <c r="AK626" s="114"/>
      <c r="AL626" s="114"/>
      <c r="AM626" s="114"/>
      <c r="AN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c r="AJ627" s="114"/>
      <c r="AK627" s="114"/>
      <c r="AL627" s="114"/>
      <c r="AM627" s="114"/>
      <c r="AN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c r="AJ628" s="114"/>
      <c r="AK628" s="114"/>
      <c r="AL628" s="114"/>
      <c r="AM628" s="114"/>
      <c r="AN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c r="AJ629" s="114"/>
      <c r="AK629" s="114"/>
      <c r="AL629" s="114"/>
      <c r="AM629" s="114"/>
      <c r="AN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c r="AJ630" s="114"/>
      <c r="AK630" s="114"/>
      <c r="AL630" s="114"/>
      <c r="AM630" s="114"/>
      <c r="AN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c r="AJ631" s="114"/>
      <c r="AK631" s="114"/>
      <c r="AL631" s="114"/>
      <c r="AM631" s="114"/>
      <c r="AN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c r="AJ632" s="114"/>
      <c r="AK632" s="114"/>
      <c r="AL632" s="114"/>
      <c r="AM632" s="114"/>
      <c r="AN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c r="AJ633" s="114"/>
      <c r="AK633" s="114"/>
      <c r="AL633" s="114"/>
      <c r="AM633" s="114"/>
      <c r="AN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c r="AJ634" s="114"/>
      <c r="AK634" s="114"/>
      <c r="AL634" s="114"/>
      <c r="AM634" s="114"/>
      <c r="AN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c r="AJ635" s="114"/>
      <c r="AK635" s="114"/>
      <c r="AL635" s="114"/>
      <c r="AM635" s="114"/>
      <c r="AN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c r="AJ636" s="114"/>
      <c r="AK636" s="114"/>
      <c r="AL636" s="114"/>
      <c r="AM636" s="114"/>
      <c r="AN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c r="AJ637" s="114"/>
      <c r="AK637" s="114"/>
      <c r="AL637" s="114"/>
      <c r="AM637" s="114"/>
      <c r="AN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c r="AJ638" s="114"/>
      <c r="AK638" s="114"/>
      <c r="AL638" s="114"/>
      <c r="AM638" s="114"/>
      <c r="AN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c r="AJ639" s="114"/>
      <c r="AK639" s="114"/>
      <c r="AL639" s="114"/>
      <c r="AM639" s="114"/>
      <c r="AN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c r="AJ640" s="114"/>
      <c r="AK640" s="114"/>
      <c r="AL640" s="114"/>
      <c r="AM640" s="114"/>
      <c r="AN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c r="AJ641" s="114"/>
      <c r="AK641" s="114"/>
      <c r="AL641" s="114"/>
      <c r="AM641" s="114"/>
      <c r="AN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c r="AJ642" s="114"/>
      <c r="AK642" s="114"/>
      <c r="AL642" s="114"/>
      <c r="AM642" s="114"/>
      <c r="AN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c r="AJ643" s="114"/>
      <c r="AK643" s="114"/>
      <c r="AL643" s="114"/>
      <c r="AM643" s="114"/>
      <c r="AN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c r="AJ644" s="114"/>
      <c r="AK644" s="114"/>
      <c r="AL644" s="114"/>
      <c r="AM644" s="114"/>
      <c r="AN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c r="AJ645" s="114"/>
      <c r="AK645" s="114"/>
      <c r="AL645" s="114"/>
      <c r="AM645" s="114"/>
      <c r="AN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c r="AJ646" s="114"/>
      <c r="AK646" s="114"/>
      <c r="AL646" s="114"/>
      <c r="AM646" s="114"/>
      <c r="AN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c r="AJ647" s="114"/>
      <c r="AK647" s="114"/>
      <c r="AL647" s="114"/>
      <c r="AM647" s="114"/>
      <c r="AN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c r="AJ648" s="114"/>
      <c r="AK648" s="114"/>
      <c r="AL648" s="114"/>
      <c r="AM648" s="114"/>
      <c r="AN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c r="AJ649" s="114"/>
      <c r="AK649" s="114"/>
      <c r="AL649" s="114"/>
      <c r="AM649" s="114"/>
      <c r="AN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c r="AJ650" s="114"/>
      <c r="AK650" s="114"/>
      <c r="AL650" s="114"/>
      <c r="AM650" s="114"/>
      <c r="AN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c r="AJ651" s="114"/>
      <c r="AK651" s="114"/>
      <c r="AL651" s="114"/>
      <c r="AM651" s="114"/>
      <c r="AN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c r="AJ652" s="114"/>
      <c r="AK652" s="114"/>
      <c r="AL652" s="114"/>
      <c r="AM652" s="114"/>
      <c r="AN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c r="AJ653" s="114"/>
      <c r="AK653" s="114"/>
      <c r="AL653" s="114"/>
      <c r="AM653" s="114"/>
      <c r="AN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c r="AJ654" s="114"/>
      <c r="AK654" s="114"/>
      <c r="AL654" s="114"/>
      <c r="AM654" s="114"/>
      <c r="AN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c r="AJ655" s="114"/>
      <c r="AK655" s="114"/>
      <c r="AL655" s="114"/>
      <c r="AM655" s="114"/>
      <c r="AN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c r="AJ656" s="114"/>
      <c r="AK656" s="114"/>
      <c r="AL656" s="114"/>
      <c r="AM656" s="114"/>
      <c r="AN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c r="AJ657" s="114"/>
      <c r="AK657" s="114"/>
      <c r="AL657" s="114"/>
      <c r="AM657" s="114"/>
      <c r="AN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c r="AJ658" s="114"/>
      <c r="AK658" s="114"/>
      <c r="AL658" s="114"/>
      <c r="AM658" s="114"/>
      <c r="AN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c r="AJ659" s="114"/>
      <c r="AK659" s="114"/>
      <c r="AL659" s="114"/>
      <c r="AM659" s="114"/>
      <c r="AN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c r="AJ660" s="114"/>
      <c r="AK660" s="114"/>
      <c r="AL660" s="114"/>
      <c r="AM660" s="114"/>
      <c r="AN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c r="AJ661" s="114"/>
      <c r="AK661" s="114"/>
      <c r="AL661" s="114"/>
      <c r="AM661" s="114"/>
      <c r="AN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c r="AJ662" s="114"/>
      <c r="AK662" s="114"/>
      <c r="AL662" s="114"/>
      <c r="AM662" s="114"/>
      <c r="AN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c r="AJ663" s="114"/>
      <c r="AK663" s="114"/>
      <c r="AL663" s="114"/>
      <c r="AM663" s="114"/>
      <c r="AN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c r="AJ664" s="114"/>
      <c r="AK664" s="114"/>
      <c r="AL664" s="114"/>
      <c r="AM664" s="114"/>
      <c r="AN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c r="AJ665" s="114"/>
      <c r="AK665" s="114"/>
      <c r="AL665" s="114"/>
      <c r="AM665" s="114"/>
      <c r="AN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c r="AJ666" s="114"/>
      <c r="AK666" s="114"/>
      <c r="AL666" s="114"/>
      <c r="AM666" s="114"/>
      <c r="AN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c r="AJ667" s="114"/>
      <c r="AK667" s="114"/>
      <c r="AL667" s="114"/>
      <c r="AM667" s="114"/>
      <c r="AN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c r="AJ668" s="114"/>
      <c r="AK668" s="114"/>
      <c r="AL668" s="114"/>
      <c r="AM668" s="114"/>
      <c r="AN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c r="AJ669" s="114"/>
      <c r="AK669" s="114"/>
      <c r="AL669" s="114"/>
      <c r="AM669" s="114"/>
      <c r="AN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c r="AJ670" s="114"/>
      <c r="AK670" s="114"/>
      <c r="AL670" s="114"/>
      <c r="AM670" s="114"/>
      <c r="AN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c r="AJ671" s="114"/>
      <c r="AK671" s="114"/>
      <c r="AL671" s="114"/>
      <c r="AM671" s="114"/>
      <c r="AN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c r="AJ672" s="114"/>
      <c r="AK672" s="114"/>
      <c r="AL672" s="114"/>
      <c r="AM672" s="114"/>
      <c r="AN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c r="AJ673" s="114"/>
      <c r="AK673" s="114"/>
      <c r="AL673" s="114"/>
      <c r="AM673" s="114"/>
      <c r="AN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c r="AJ674" s="114"/>
      <c r="AK674" s="114"/>
      <c r="AL674" s="114"/>
      <c r="AM674" s="114"/>
      <c r="AN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c r="AJ675" s="114"/>
      <c r="AK675" s="114"/>
      <c r="AL675" s="114"/>
      <c r="AM675" s="114"/>
      <c r="AN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c r="AJ676" s="114"/>
      <c r="AK676" s="114"/>
      <c r="AL676" s="114"/>
      <c r="AM676" s="114"/>
      <c r="AN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c r="AJ677" s="114"/>
      <c r="AK677" s="114"/>
      <c r="AL677" s="114"/>
      <c r="AM677" s="114"/>
      <c r="AN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c r="AJ678" s="114"/>
      <c r="AK678" s="114"/>
      <c r="AL678" s="114"/>
      <c r="AM678" s="114"/>
      <c r="AN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c r="AJ679" s="114"/>
      <c r="AK679" s="114"/>
      <c r="AL679" s="114"/>
      <c r="AM679" s="114"/>
      <c r="AN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c r="AJ680" s="114"/>
      <c r="AK680" s="114"/>
      <c r="AL680" s="114"/>
      <c r="AM680" s="114"/>
      <c r="AN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c r="AJ681" s="114"/>
      <c r="AK681" s="114"/>
      <c r="AL681" s="114"/>
      <c r="AM681" s="114"/>
      <c r="AN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c r="AJ682" s="114"/>
      <c r="AK682" s="114"/>
      <c r="AL682" s="114"/>
      <c r="AM682" s="114"/>
      <c r="AN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c r="AJ683" s="114"/>
      <c r="AK683" s="114"/>
      <c r="AL683" s="114"/>
      <c r="AM683" s="114"/>
      <c r="AN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c r="AJ684" s="114"/>
      <c r="AK684" s="114"/>
      <c r="AL684" s="114"/>
      <c r="AM684" s="114"/>
      <c r="AN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c r="AJ685" s="114"/>
      <c r="AK685" s="114"/>
      <c r="AL685" s="114"/>
      <c r="AM685" s="114"/>
      <c r="AN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c r="AJ686" s="114"/>
      <c r="AK686" s="114"/>
      <c r="AL686" s="114"/>
      <c r="AM686" s="114"/>
      <c r="AN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c r="AJ687" s="114"/>
      <c r="AK687" s="114"/>
      <c r="AL687" s="114"/>
      <c r="AM687" s="114"/>
      <c r="AN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c r="AJ688" s="114"/>
      <c r="AK688" s="114"/>
      <c r="AL688" s="114"/>
      <c r="AM688" s="114"/>
      <c r="AN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c r="AJ689" s="114"/>
      <c r="AK689" s="114"/>
      <c r="AL689" s="114"/>
      <c r="AM689" s="114"/>
      <c r="AN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c r="AJ690" s="114"/>
      <c r="AK690" s="114"/>
      <c r="AL690" s="114"/>
      <c r="AM690" s="114"/>
      <c r="AN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c r="AJ691" s="114"/>
      <c r="AK691" s="114"/>
      <c r="AL691" s="114"/>
      <c r="AM691" s="114"/>
      <c r="AN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c r="AJ692" s="114"/>
      <c r="AK692" s="114"/>
      <c r="AL692" s="114"/>
      <c r="AM692" s="114"/>
      <c r="AN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c r="AJ693" s="114"/>
      <c r="AK693" s="114"/>
      <c r="AL693" s="114"/>
      <c r="AM693" s="114"/>
      <c r="AN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c r="AJ694" s="114"/>
      <c r="AK694" s="114"/>
      <c r="AL694" s="114"/>
      <c r="AM694" s="114"/>
      <c r="AN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c r="AJ695" s="114"/>
      <c r="AK695" s="114"/>
      <c r="AL695" s="114"/>
      <c r="AM695" s="114"/>
      <c r="AN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c r="AJ696" s="114"/>
      <c r="AK696" s="114"/>
      <c r="AL696" s="114"/>
      <c r="AM696" s="114"/>
      <c r="AN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c r="AJ697" s="114"/>
      <c r="AK697" s="114"/>
      <c r="AL697" s="114"/>
      <c r="AM697" s="114"/>
      <c r="AN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c r="AJ698" s="114"/>
      <c r="AK698" s="114"/>
      <c r="AL698" s="114"/>
      <c r="AM698" s="114"/>
      <c r="AN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c r="AJ699" s="114"/>
      <c r="AK699" s="114"/>
      <c r="AL699" s="114"/>
      <c r="AM699" s="114"/>
      <c r="AN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c r="AJ700" s="114"/>
      <c r="AK700" s="114"/>
      <c r="AL700" s="114"/>
      <c r="AM700" s="114"/>
      <c r="AN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c r="AJ701" s="114"/>
      <c r="AK701" s="114"/>
      <c r="AL701" s="114"/>
      <c r="AM701" s="114"/>
      <c r="AN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c r="AJ702" s="114"/>
      <c r="AK702" s="114"/>
      <c r="AL702" s="114"/>
      <c r="AM702" s="114"/>
      <c r="AN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c r="AJ703" s="114"/>
      <c r="AK703" s="114"/>
      <c r="AL703" s="114"/>
      <c r="AM703" s="114"/>
      <c r="AN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c r="AJ704" s="114"/>
      <c r="AK704" s="114"/>
      <c r="AL704" s="114"/>
      <c r="AM704" s="114"/>
      <c r="AN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c r="AJ705" s="114"/>
      <c r="AK705" s="114"/>
      <c r="AL705" s="114"/>
      <c r="AM705" s="114"/>
      <c r="AN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c r="AJ706" s="114"/>
      <c r="AK706" s="114"/>
      <c r="AL706" s="114"/>
      <c r="AM706" s="114"/>
      <c r="AN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c r="AJ707" s="114"/>
      <c r="AK707" s="114"/>
      <c r="AL707" s="114"/>
      <c r="AM707" s="114"/>
      <c r="AN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c r="AJ708" s="114"/>
      <c r="AK708" s="114"/>
      <c r="AL708" s="114"/>
      <c r="AM708" s="114"/>
      <c r="AN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c r="AJ709" s="114"/>
      <c r="AK709" s="114"/>
      <c r="AL709" s="114"/>
      <c r="AM709" s="114"/>
      <c r="AN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c r="AJ710" s="114"/>
      <c r="AK710" s="114"/>
      <c r="AL710" s="114"/>
      <c r="AM710" s="114"/>
      <c r="AN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c r="AJ711" s="114"/>
      <c r="AK711" s="114"/>
      <c r="AL711" s="114"/>
      <c r="AM711" s="114"/>
      <c r="AN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c r="AJ712" s="114"/>
      <c r="AK712" s="114"/>
      <c r="AL712" s="114"/>
      <c r="AM712" s="114"/>
      <c r="AN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c r="AJ713" s="114"/>
      <c r="AK713" s="114"/>
      <c r="AL713" s="114"/>
      <c r="AM713" s="114"/>
      <c r="AN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c r="AJ714" s="114"/>
      <c r="AK714" s="114"/>
      <c r="AL714" s="114"/>
      <c r="AM714" s="114"/>
      <c r="AN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c r="AJ715" s="114"/>
      <c r="AK715" s="114"/>
      <c r="AL715" s="114"/>
      <c r="AM715" s="114"/>
      <c r="AN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c r="AJ716" s="114"/>
      <c r="AK716" s="114"/>
      <c r="AL716" s="114"/>
      <c r="AM716" s="114"/>
      <c r="AN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c r="AJ717" s="114"/>
      <c r="AK717" s="114"/>
      <c r="AL717" s="114"/>
      <c r="AM717" s="114"/>
      <c r="AN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c r="AJ718" s="114"/>
      <c r="AK718" s="114"/>
      <c r="AL718" s="114"/>
      <c r="AM718" s="114"/>
      <c r="AN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c r="AJ719" s="114"/>
      <c r="AK719" s="114"/>
      <c r="AL719" s="114"/>
      <c r="AM719" s="114"/>
      <c r="AN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c r="AJ720" s="114"/>
      <c r="AK720" s="114"/>
      <c r="AL720" s="114"/>
      <c r="AM720" s="114"/>
      <c r="AN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c r="AJ721" s="114"/>
      <c r="AK721" s="114"/>
      <c r="AL721" s="114"/>
      <c r="AM721" s="114"/>
      <c r="AN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c r="AJ722" s="114"/>
      <c r="AK722" s="114"/>
      <c r="AL722" s="114"/>
      <c r="AM722" s="114"/>
      <c r="AN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c r="AJ723" s="114"/>
      <c r="AK723" s="114"/>
      <c r="AL723" s="114"/>
      <c r="AM723" s="114"/>
      <c r="AN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c r="AJ724" s="114"/>
      <c r="AK724" s="114"/>
      <c r="AL724" s="114"/>
      <c r="AM724" s="114"/>
      <c r="AN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c r="AJ725" s="114"/>
      <c r="AK725" s="114"/>
      <c r="AL725" s="114"/>
      <c r="AM725" s="114"/>
      <c r="AN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c r="AJ726" s="114"/>
      <c r="AK726" s="114"/>
      <c r="AL726" s="114"/>
      <c r="AM726" s="114"/>
      <c r="AN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c r="AJ727" s="114"/>
      <c r="AK727" s="114"/>
      <c r="AL727" s="114"/>
      <c r="AM727" s="114"/>
      <c r="AN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c r="AJ728" s="114"/>
      <c r="AK728" s="114"/>
      <c r="AL728" s="114"/>
      <c r="AM728" s="114"/>
      <c r="AN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c r="AJ729" s="114"/>
      <c r="AK729" s="114"/>
      <c r="AL729" s="114"/>
      <c r="AM729" s="114"/>
      <c r="AN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c r="AJ730" s="114"/>
      <c r="AK730" s="114"/>
      <c r="AL730" s="114"/>
      <c r="AM730" s="114"/>
      <c r="AN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c r="AJ731" s="114"/>
      <c r="AK731" s="114"/>
      <c r="AL731" s="114"/>
      <c r="AM731" s="114"/>
      <c r="AN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c r="AJ732" s="114"/>
      <c r="AK732" s="114"/>
      <c r="AL732" s="114"/>
      <c r="AM732" s="114"/>
      <c r="AN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c r="AJ733" s="114"/>
      <c r="AK733" s="114"/>
      <c r="AL733" s="114"/>
      <c r="AM733" s="114"/>
      <c r="AN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c r="AJ734" s="114"/>
      <c r="AK734" s="114"/>
      <c r="AL734" s="114"/>
      <c r="AM734" s="114"/>
      <c r="AN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c r="AJ735" s="114"/>
      <c r="AK735" s="114"/>
      <c r="AL735" s="114"/>
      <c r="AM735" s="114"/>
      <c r="AN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c r="AJ736" s="114"/>
      <c r="AK736" s="114"/>
      <c r="AL736" s="114"/>
      <c r="AM736" s="114"/>
      <c r="AN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c r="AJ737" s="114"/>
      <c r="AK737" s="114"/>
      <c r="AL737" s="114"/>
      <c r="AM737" s="114"/>
      <c r="AN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c r="AJ738" s="114"/>
      <c r="AK738" s="114"/>
      <c r="AL738" s="114"/>
      <c r="AM738" s="114"/>
      <c r="AN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c r="AJ739" s="114"/>
      <c r="AK739" s="114"/>
      <c r="AL739" s="114"/>
      <c r="AM739" s="114"/>
      <c r="AN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c r="AJ740" s="114"/>
      <c r="AK740" s="114"/>
      <c r="AL740" s="114"/>
      <c r="AM740" s="114"/>
      <c r="AN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c r="AJ741" s="114"/>
      <c r="AK741" s="114"/>
      <c r="AL741" s="114"/>
      <c r="AM741" s="114"/>
      <c r="AN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c r="AJ742" s="114"/>
      <c r="AK742" s="114"/>
      <c r="AL742" s="114"/>
      <c r="AM742" s="114"/>
      <c r="AN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c r="AJ743" s="114"/>
      <c r="AK743" s="114"/>
      <c r="AL743" s="114"/>
      <c r="AM743" s="114"/>
      <c r="AN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c r="AJ744" s="114"/>
      <c r="AK744" s="114"/>
      <c r="AL744" s="114"/>
      <c r="AM744" s="114"/>
      <c r="AN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c r="AJ745" s="114"/>
      <c r="AK745" s="114"/>
      <c r="AL745" s="114"/>
      <c r="AM745" s="114"/>
      <c r="AN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c r="AJ746" s="114"/>
      <c r="AK746" s="114"/>
      <c r="AL746" s="114"/>
      <c r="AM746" s="114"/>
      <c r="AN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c r="AJ747" s="114"/>
      <c r="AK747" s="114"/>
      <c r="AL747" s="114"/>
      <c r="AM747" s="114"/>
      <c r="AN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c r="AJ748" s="114"/>
      <c r="AK748" s="114"/>
      <c r="AL748" s="114"/>
      <c r="AM748" s="114"/>
      <c r="AN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c r="AJ749" s="114"/>
      <c r="AK749" s="114"/>
      <c r="AL749" s="114"/>
      <c r="AM749" s="114"/>
      <c r="AN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c r="AJ750" s="114"/>
      <c r="AK750" s="114"/>
      <c r="AL750" s="114"/>
      <c r="AM750" s="114"/>
      <c r="AN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c r="AJ751" s="114"/>
      <c r="AK751" s="114"/>
      <c r="AL751" s="114"/>
      <c r="AM751" s="114"/>
      <c r="AN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c r="AJ752" s="114"/>
      <c r="AK752" s="114"/>
      <c r="AL752" s="114"/>
      <c r="AM752" s="114"/>
      <c r="AN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c r="AJ753" s="114"/>
      <c r="AK753" s="114"/>
      <c r="AL753" s="114"/>
      <c r="AM753" s="114"/>
      <c r="AN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c r="AJ754" s="114"/>
      <c r="AK754" s="114"/>
      <c r="AL754" s="114"/>
      <c r="AM754" s="114"/>
      <c r="AN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c r="AJ755" s="114"/>
      <c r="AK755" s="114"/>
      <c r="AL755" s="114"/>
      <c r="AM755" s="114"/>
      <c r="AN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c r="AJ756" s="114"/>
      <c r="AK756" s="114"/>
      <c r="AL756" s="114"/>
      <c r="AM756" s="114"/>
      <c r="AN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c r="AJ757" s="114"/>
      <c r="AK757" s="114"/>
      <c r="AL757" s="114"/>
      <c r="AM757" s="114"/>
      <c r="AN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c r="AJ758" s="114"/>
      <c r="AK758" s="114"/>
      <c r="AL758" s="114"/>
      <c r="AM758" s="114"/>
      <c r="AN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c r="AJ759" s="114"/>
      <c r="AK759" s="114"/>
      <c r="AL759" s="114"/>
      <c r="AM759" s="114"/>
      <c r="AN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c r="AJ760" s="114"/>
      <c r="AK760" s="114"/>
      <c r="AL760" s="114"/>
      <c r="AM760" s="114"/>
      <c r="AN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c r="AJ761" s="114"/>
      <c r="AK761" s="114"/>
      <c r="AL761" s="114"/>
      <c r="AM761" s="114"/>
      <c r="AN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c r="AJ762" s="114"/>
      <c r="AK762" s="114"/>
      <c r="AL762" s="114"/>
      <c r="AM762" s="114"/>
      <c r="AN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c r="AJ763" s="114"/>
      <c r="AK763" s="114"/>
      <c r="AL763" s="114"/>
      <c r="AM763" s="114"/>
      <c r="AN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c r="AJ764" s="114"/>
      <c r="AK764" s="114"/>
      <c r="AL764" s="114"/>
      <c r="AM764" s="114"/>
      <c r="AN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c r="AJ765" s="114"/>
      <c r="AK765" s="114"/>
      <c r="AL765" s="114"/>
      <c r="AM765" s="114"/>
      <c r="AN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c r="AJ766" s="114"/>
      <c r="AK766" s="114"/>
      <c r="AL766" s="114"/>
      <c r="AM766" s="114"/>
      <c r="AN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c r="AJ767" s="114"/>
      <c r="AK767" s="114"/>
      <c r="AL767" s="114"/>
      <c r="AM767" s="114"/>
      <c r="AN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c r="AJ768" s="114"/>
      <c r="AK768" s="114"/>
      <c r="AL768" s="114"/>
      <c r="AM768" s="114"/>
      <c r="AN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c r="AJ769" s="114"/>
      <c r="AK769" s="114"/>
      <c r="AL769" s="114"/>
      <c r="AM769" s="114"/>
      <c r="AN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c r="AJ770" s="114"/>
      <c r="AK770" s="114"/>
      <c r="AL770" s="114"/>
      <c r="AM770" s="114"/>
      <c r="AN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c r="AJ771" s="114"/>
      <c r="AK771" s="114"/>
      <c r="AL771" s="114"/>
      <c r="AM771" s="114"/>
      <c r="AN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c r="AJ772" s="114"/>
      <c r="AK772" s="114"/>
      <c r="AL772" s="114"/>
      <c r="AM772" s="114"/>
      <c r="AN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c r="AJ773" s="114"/>
      <c r="AK773" s="114"/>
      <c r="AL773" s="114"/>
      <c r="AM773" s="114"/>
      <c r="AN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c r="AJ774" s="114"/>
      <c r="AK774" s="114"/>
      <c r="AL774" s="114"/>
      <c r="AM774" s="114"/>
      <c r="AN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c r="AJ775" s="114"/>
      <c r="AK775" s="114"/>
      <c r="AL775" s="114"/>
      <c r="AM775" s="114"/>
      <c r="AN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c r="AJ776" s="114"/>
      <c r="AK776" s="114"/>
      <c r="AL776" s="114"/>
      <c r="AM776" s="114"/>
      <c r="AN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c r="AJ777" s="114"/>
      <c r="AK777" s="114"/>
      <c r="AL777" s="114"/>
      <c r="AM777" s="114"/>
      <c r="AN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c r="AJ778" s="114"/>
      <c r="AK778" s="114"/>
      <c r="AL778" s="114"/>
      <c r="AM778" s="114"/>
      <c r="AN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c r="AJ779" s="114"/>
      <c r="AK779" s="114"/>
      <c r="AL779" s="114"/>
      <c r="AM779" s="114"/>
      <c r="AN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c r="AJ780" s="114"/>
      <c r="AK780" s="114"/>
      <c r="AL780" s="114"/>
      <c r="AM780" s="114"/>
      <c r="AN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c r="AJ781" s="114"/>
      <c r="AK781" s="114"/>
      <c r="AL781" s="114"/>
      <c r="AM781" s="114"/>
      <c r="AN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c r="AJ782" s="114"/>
      <c r="AK782" s="114"/>
      <c r="AL782" s="114"/>
      <c r="AM782" s="114"/>
      <c r="AN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c r="AJ783" s="114"/>
      <c r="AK783" s="114"/>
      <c r="AL783" s="114"/>
      <c r="AM783" s="114"/>
      <c r="AN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c r="AJ784" s="114"/>
      <c r="AK784" s="114"/>
      <c r="AL784" s="114"/>
      <c r="AM784" s="114"/>
      <c r="AN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c r="AJ785" s="114"/>
      <c r="AK785" s="114"/>
      <c r="AL785" s="114"/>
      <c r="AM785" s="114"/>
      <c r="AN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c r="AJ786" s="114"/>
      <c r="AK786" s="114"/>
      <c r="AL786" s="114"/>
      <c r="AM786" s="114"/>
      <c r="AN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c r="AJ787" s="114"/>
      <c r="AK787" s="114"/>
      <c r="AL787" s="114"/>
      <c r="AM787" s="114"/>
      <c r="AN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c r="AJ788" s="114"/>
      <c r="AK788" s="114"/>
      <c r="AL788" s="114"/>
      <c r="AM788" s="114"/>
      <c r="AN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c r="AJ789" s="114"/>
      <c r="AK789" s="114"/>
      <c r="AL789" s="114"/>
      <c r="AM789" s="114"/>
      <c r="AN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c r="AJ790" s="114"/>
      <c r="AK790" s="114"/>
      <c r="AL790" s="114"/>
      <c r="AM790" s="114"/>
      <c r="AN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c r="AJ791" s="114"/>
      <c r="AK791" s="114"/>
      <c r="AL791" s="114"/>
      <c r="AM791" s="114"/>
      <c r="AN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c r="AJ792" s="114"/>
      <c r="AK792" s="114"/>
      <c r="AL792" s="114"/>
      <c r="AM792" s="114"/>
      <c r="AN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c r="AJ793" s="114"/>
      <c r="AK793" s="114"/>
      <c r="AL793" s="114"/>
      <c r="AM793" s="114"/>
      <c r="AN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c r="AJ794" s="114"/>
      <c r="AK794" s="114"/>
      <c r="AL794" s="114"/>
      <c r="AM794" s="114"/>
      <c r="AN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c r="AJ795" s="114"/>
      <c r="AK795" s="114"/>
      <c r="AL795" s="114"/>
      <c r="AM795" s="114"/>
      <c r="AN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c r="AJ796" s="114"/>
      <c r="AK796" s="114"/>
      <c r="AL796" s="114"/>
      <c r="AM796" s="114"/>
      <c r="AN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c r="AJ797" s="114"/>
      <c r="AK797" s="114"/>
      <c r="AL797" s="114"/>
      <c r="AM797" s="114"/>
      <c r="AN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c r="AJ798" s="114"/>
      <c r="AK798" s="114"/>
      <c r="AL798" s="114"/>
      <c r="AM798" s="114"/>
      <c r="AN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c r="AJ799" s="114"/>
      <c r="AK799" s="114"/>
      <c r="AL799" s="114"/>
      <c r="AM799" s="114"/>
      <c r="AN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c r="AJ800" s="114"/>
      <c r="AK800" s="114"/>
      <c r="AL800" s="114"/>
      <c r="AM800" s="114"/>
      <c r="AN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c r="AJ801" s="114"/>
      <c r="AK801" s="114"/>
      <c r="AL801" s="114"/>
      <c r="AM801" s="114"/>
      <c r="AN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c r="AJ802" s="114"/>
      <c r="AK802" s="114"/>
      <c r="AL802" s="114"/>
      <c r="AM802" s="114"/>
      <c r="AN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c r="AJ803" s="114"/>
      <c r="AK803" s="114"/>
      <c r="AL803" s="114"/>
      <c r="AM803" s="114"/>
      <c r="AN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c r="AJ804" s="114"/>
      <c r="AK804" s="114"/>
      <c r="AL804" s="114"/>
      <c r="AM804" s="114"/>
      <c r="AN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c r="AJ805" s="114"/>
      <c r="AK805" s="114"/>
      <c r="AL805" s="114"/>
      <c r="AM805" s="114"/>
      <c r="AN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c r="AJ806" s="114"/>
      <c r="AK806" s="114"/>
      <c r="AL806" s="114"/>
      <c r="AM806" s="114"/>
      <c r="AN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c r="AJ807" s="114"/>
      <c r="AK807" s="114"/>
      <c r="AL807" s="114"/>
      <c r="AM807" s="114"/>
      <c r="AN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c r="AJ808" s="114"/>
      <c r="AK808" s="114"/>
      <c r="AL808" s="114"/>
      <c r="AM808" s="114"/>
      <c r="AN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c r="AJ809" s="114"/>
      <c r="AK809" s="114"/>
      <c r="AL809" s="114"/>
      <c r="AM809" s="114"/>
      <c r="AN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c r="AJ810" s="114"/>
      <c r="AK810" s="114"/>
      <c r="AL810" s="114"/>
      <c r="AM810" s="114"/>
      <c r="AN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c r="AJ811" s="114"/>
      <c r="AK811" s="114"/>
      <c r="AL811" s="114"/>
      <c r="AM811" s="114"/>
      <c r="AN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c r="AJ812" s="114"/>
      <c r="AK812" s="114"/>
      <c r="AL812" s="114"/>
      <c r="AM812" s="114"/>
      <c r="AN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c r="AJ813" s="114"/>
      <c r="AK813" s="114"/>
      <c r="AL813" s="114"/>
      <c r="AM813" s="114"/>
      <c r="AN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c r="AJ814" s="114"/>
      <c r="AK814" s="114"/>
      <c r="AL814" s="114"/>
      <c r="AM814" s="114"/>
      <c r="AN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c r="AJ815" s="114"/>
      <c r="AK815" s="114"/>
      <c r="AL815" s="114"/>
      <c r="AM815" s="114"/>
      <c r="AN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c r="AJ816" s="114"/>
      <c r="AK816" s="114"/>
      <c r="AL816" s="114"/>
      <c r="AM816" s="114"/>
      <c r="AN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c r="AJ817" s="114"/>
      <c r="AK817" s="114"/>
      <c r="AL817" s="114"/>
      <c r="AM817" s="114"/>
      <c r="AN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c r="AJ818" s="114"/>
      <c r="AK818" s="114"/>
      <c r="AL818" s="114"/>
      <c r="AM818" s="114"/>
      <c r="AN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c r="AJ819" s="114"/>
      <c r="AK819" s="114"/>
      <c r="AL819" s="114"/>
      <c r="AM819" s="114"/>
      <c r="AN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c r="AJ820" s="114"/>
      <c r="AK820" s="114"/>
      <c r="AL820" s="114"/>
      <c r="AM820" s="114"/>
      <c r="AN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c r="AJ821" s="114"/>
      <c r="AK821" s="114"/>
      <c r="AL821" s="114"/>
      <c r="AM821" s="114"/>
      <c r="AN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c r="AJ822" s="114"/>
      <c r="AK822" s="114"/>
      <c r="AL822" s="114"/>
      <c r="AM822" s="114"/>
      <c r="AN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c r="AJ823" s="114"/>
      <c r="AK823" s="114"/>
      <c r="AL823" s="114"/>
      <c r="AM823" s="114"/>
      <c r="AN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c r="AJ824" s="114"/>
      <c r="AK824" s="114"/>
      <c r="AL824" s="114"/>
      <c r="AM824" s="114"/>
      <c r="AN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c r="AJ825" s="114"/>
      <c r="AK825" s="114"/>
      <c r="AL825" s="114"/>
      <c r="AM825" s="114"/>
      <c r="AN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c r="AJ826" s="114"/>
      <c r="AK826" s="114"/>
      <c r="AL826" s="114"/>
      <c r="AM826" s="114"/>
      <c r="AN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c r="AJ827" s="114"/>
      <c r="AK827" s="114"/>
      <c r="AL827" s="114"/>
      <c r="AM827" s="114"/>
      <c r="AN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c r="AJ828" s="114"/>
      <c r="AK828" s="114"/>
      <c r="AL828" s="114"/>
      <c r="AM828" s="114"/>
      <c r="AN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c r="AJ829" s="114"/>
      <c r="AK829" s="114"/>
      <c r="AL829" s="114"/>
      <c r="AM829" s="114"/>
      <c r="AN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c r="AJ830" s="114"/>
      <c r="AK830" s="114"/>
      <c r="AL830" s="114"/>
      <c r="AM830" s="114"/>
      <c r="AN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c r="AJ831" s="114"/>
      <c r="AK831" s="114"/>
      <c r="AL831" s="114"/>
      <c r="AM831" s="114"/>
      <c r="AN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c r="AJ832" s="114"/>
      <c r="AK832" s="114"/>
      <c r="AL832" s="114"/>
      <c r="AM832" s="114"/>
      <c r="AN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c r="AJ833" s="114"/>
      <c r="AK833" s="114"/>
      <c r="AL833" s="114"/>
      <c r="AM833" s="114"/>
      <c r="AN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c r="AJ834" s="114"/>
      <c r="AK834" s="114"/>
      <c r="AL834" s="114"/>
      <c r="AM834" s="114"/>
      <c r="AN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c r="AJ835" s="114"/>
      <c r="AK835" s="114"/>
      <c r="AL835" s="114"/>
      <c r="AM835" s="114"/>
      <c r="AN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c r="AJ836" s="114"/>
      <c r="AK836" s="114"/>
      <c r="AL836" s="114"/>
      <c r="AM836" s="114"/>
      <c r="AN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c r="AJ837" s="114"/>
      <c r="AK837" s="114"/>
      <c r="AL837" s="114"/>
      <c r="AM837" s="114"/>
      <c r="AN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c r="AJ838" s="114"/>
      <c r="AK838" s="114"/>
      <c r="AL838" s="114"/>
      <c r="AM838" s="114"/>
      <c r="AN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c r="AJ839" s="114"/>
      <c r="AK839" s="114"/>
      <c r="AL839" s="114"/>
      <c r="AM839" s="114"/>
      <c r="AN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c r="AJ840" s="114"/>
      <c r="AK840" s="114"/>
      <c r="AL840" s="114"/>
      <c r="AM840" s="114"/>
      <c r="AN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c r="AJ841" s="114"/>
      <c r="AK841" s="114"/>
      <c r="AL841" s="114"/>
      <c r="AM841" s="114"/>
      <c r="AN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c r="AJ842" s="114"/>
      <c r="AK842" s="114"/>
      <c r="AL842" s="114"/>
      <c r="AM842" s="114"/>
      <c r="AN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c r="AJ843" s="114"/>
      <c r="AK843" s="114"/>
      <c r="AL843" s="114"/>
      <c r="AM843" s="114"/>
      <c r="AN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c r="AJ844" s="114"/>
      <c r="AK844" s="114"/>
      <c r="AL844" s="114"/>
      <c r="AM844" s="114"/>
      <c r="AN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c r="AJ845" s="114"/>
      <c r="AK845" s="114"/>
      <c r="AL845" s="114"/>
      <c r="AM845" s="114"/>
      <c r="AN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c r="AJ846" s="114"/>
      <c r="AK846" s="114"/>
      <c r="AL846" s="114"/>
      <c r="AM846" s="114"/>
      <c r="AN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c r="AJ847" s="114"/>
      <c r="AK847" s="114"/>
      <c r="AL847" s="114"/>
      <c r="AM847" s="114"/>
      <c r="AN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c r="AJ848" s="114"/>
      <c r="AK848" s="114"/>
      <c r="AL848" s="114"/>
      <c r="AM848" s="114"/>
      <c r="AN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c r="AJ849" s="114"/>
      <c r="AK849" s="114"/>
      <c r="AL849" s="114"/>
      <c r="AM849" s="114"/>
      <c r="AN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c r="AJ850" s="114"/>
      <c r="AK850" s="114"/>
      <c r="AL850" s="114"/>
      <c r="AM850" s="114"/>
      <c r="AN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c r="AJ851" s="114"/>
      <c r="AK851" s="114"/>
      <c r="AL851" s="114"/>
      <c r="AM851" s="114"/>
      <c r="AN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c r="AJ852" s="114"/>
      <c r="AK852" s="114"/>
      <c r="AL852" s="114"/>
      <c r="AM852" s="114"/>
      <c r="AN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c r="AJ853" s="114"/>
      <c r="AK853" s="114"/>
      <c r="AL853" s="114"/>
      <c r="AM853" s="114"/>
      <c r="AN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c r="AJ854" s="114"/>
      <c r="AK854" s="114"/>
      <c r="AL854" s="114"/>
      <c r="AM854" s="114"/>
      <c r="AN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c r="AJ855" s="114"/>
      <c r="AK855" s="114"/>
      <c r="AL855" s="114"/>
      <c r="AM855" s="114"/>
      <c r="AN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c r="AJ856" s="114"/>
      <c r="AK856" s="114"/>
      <c r="AL856" s="114"/>
      <c r="AM856" s="114"/>
      <c r="AN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c r="AJ857" s="114"/>
      <c r="AK857" s="114"/>
      <c r="AL857" s="114"/>
      <c r="AM857" s="114"/>
      <c r="AN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c r="AJ858" s="114"/>
      <c r="AK858" s="114"/>
      <c r="AL858" s="114"/>
      <c r="AM858" s="114"/>
      <c r="AN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c r="AJ859" s="114"/>
      <c r="AK859" s="114"/>
      <c r="AL859" s="114"/>
      <c r="AM859" s="114"/>
      <c r="AN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c r="AJ860" s="114"/>
      <c r="AK860" s="114"/>
      <c r="AL860" s="114"/>
      <c r="AM860" s="114"/>
      <c r="AN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c r="AJ861" s="114"/>
      <c r="AK861" s="114"/>
      <c r="AL861" s="114"/>
      <c r="AM861" s="114"/>
      <c r="AN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c r="AJ862" s="114"/>
      <c r="AK862" s="114"/>
      <c r="AL862" s="114"/>
      <c r="AM862" s="114"/>
      <c r="AN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c r="AJ863" s="114"/>
      <c r="AK863" s="114"/>
      <c r="AL863" s="114"/>
      <c r="AM863" s="114"/>
      <c r="AN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c r="AJ864" s="114"/>
      <c r="AK864" s="114"/>
      <c r="AL864" s="114"/>
      <c r="AM864" s="114"/>
      <c r="AN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c r="AJ865" s="114"/>
      <c r="AK865" s="114"/>
      <c r="AL865" s="114"/>
      <c r="AM865" s="114"/>
      <c r="AN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c r="AJ866" s="114"/>
      <c r="AK866" s="114"/>
      <c r="AL866" s="114"/>
      <c r="AM866" s="114"/>
      <c r="AN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c r="AJ867" s="114"/>
      <c r="AK867" s="114"/>
      <c r="AL867" s="114"/>
      <c r="AM867" s="114"/>
      <c r="AN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c r="AJ868" s="114"/>
      <c r="AK868" s="114"/>
      <c r="AL868" s="114"/>
      <c r="AM868" s="114"/>
      <c r="AN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c r="AJ869" s="114"/>
      <c r="AK869" s="114"/>
      <c r="AL869" s="114"/>
      <c r="AM869" s="114"/>
      <c r="AN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c r="AJ870" s="114"/>
      <c r="AK870" s="114"/>
      <c r="AL870" s="114"/>
      <c r="AM870" s="114"/>
      <c r="AN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c r="AJ871" s="114"/>
      <c r="AK871" s="114"/>
      <c r="AL871" s="114"/>
      <c r="AM871" s="114"/>
      <c r="AN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c r="AJ872" s="114"/>
      <c r="AK872" s="114"/>
      <c r="AL872" s="114"/>
      <c r="AM872" s="114"/>
      <c r="AN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c r="AJ873" s="114"/>
      <c r="AK873" s="114"/>
      <c r="AL873" s="114"/>
      <c r="AM873" s="114"/>
      <c r="AN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c r="AJ874" s="114"/>
      <c r="AK874" s="114"/>
      <c r="AL874" s="114"/>
      <c r="AM874" s="114"/>
      <c r="AN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c r="AJ875" s="114"/>
      <c r="AK875" s="114"/>
      <c r="AL875" s="114"/>
      <c r="AM875" s="114"/>
      <c r="AN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c r="AJ876" s="114"/>
      <c r="AK876" s="114"/>
      <c r="AL876" s="114"/>
      <c r="AM876" s="114"/>
      <c r="AN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c r="AJ877" s="114"/>
      <c r="AK877" s="114"/>
      <c r="AL877" s="114"/>
      <c r="AM877" s="114"/>
      <c r="AN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c r="AJ878" s="114"/>
      <c r="AK878" s="114"/>
      <c r="AL878" s="114"/>
      <c r="AM878" s="114"/>
      <c r="AN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c r="AJ879" s="114"/>
      <c r="AK879" s="114"/>
      <c r="AL879" s="114"/>
      <c r="AM879" s="114"/>
      <c r="AN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c r="AJ880" s="114"/>
      <c r="AK880" s="114"/>
      <c r="AL880" s="114"/>
      <c r="AM880" s="114"/>
      <c r="AN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c r="AJ881" s="114"/>
      <c r="AK881" s="114"/>
      <c r="AL881" s="114"/>
      <c r="AM881" s="114"/>
      <c r="AN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c r="AJ882" s="114"/>
      <c r="AK882" s="114"/>
      <c r="AL882" s="114"/>
      <c r="AM882" s="114"/>
      <c r="AN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c r="AJ883" s="114"/>
      <c r="AK883" s="114"/>
      <c r="AL883" s="114"/>
      <c r="AM883" s="114"/>
      <c r="AN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c r="AJ884" s="114"/>
      <c r="AK884" s="114"/>
      <c r="AL884" s="114"/>
      <c r="AM884" s="114"/>
      <c r="AN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c r="AJ885" s="114"/>
      <c r="AK885" s="114"/>
      <c r="AL885" s="114"/>
      <c r="AM885" s="114"/>
      <c r="AN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c r="AJ886" s="114"/>
      <c r="AK886" s="114"/>
      <c r="AL886" s="114"/>
      <c r="AM886" s="114"/>
      <c r="AN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c r="AJ887" s="114"/>
      <c r="AK887" s="114"/>
      <c r="AL887" s="114"/>
      <c r="AM887" s="114"/>
      <c r="AN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c r="AJ888" s="114"/>
      <c r="AK888" s="114"/>
      <c r="AL888" s="114"/>
      <c r="AM888" s="114"/>
      <c r="AN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c r="AJ889" s="114"/>
      <c r="AK889" s="114"/>
      <c r="AL889" s="114"/>
      <c r="AM889" s="114"/>
      <c r="AN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c r="AJ890" s="114"/>
      <c r="AK890" s="114"/>
      <c r="AL890" s="114"/>
      <c r="AM890" s="114"/>
      <c r="AN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c r="AJ891" s="114"/>
      <c r="AK891" s="114"/>
      <c r="AL891" s="114"/>
      <c r="AM891" s="114"/>
      <c r="AN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c r="AJ892" s="114"/>
      <c r="AK892" s="114"/>
      <c r="AL892" s="114"/>
      <c r="AM892" s="114"/>
      <c r="AN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c r="AJ893" s="114"/>
      <c r="AK893" s="114"/>
      <c r="AL893" s="114"/>
      <c r="AM893" s="114"/>
      <c r="AN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c r="AJ894" s="114"/>
      <c r="AK894" s="114"/>
      <c r="AL894" s="114"/>
      <c r="AM894" s="114"/>
      <c r="AN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c r="AJ895" s="114"/>
      <c r="AK895" s="114"/>
      <c r="AL895" s="114"/>
      <c r="AM895" s="114"/>
      <c r="AN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c r="AJ896" s="114"/>
      <c r="AK896" s="114"/>
      <c r="AL896" s="114"/>
      <c r="AM896" s="114"/>
      <c r="AN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c r="AJ897" s="114"/>
      <c r="AK897" s="114"/>
      <c r="AL897" s="114"/>
      <c r="AM897" s="114"/>
      <c r="AN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c r="AJ898" s="114"/>
      <c r="AK898" s="114"/>
      <c r="AL898" s="114"/>
      <c r="AM898" s="114"/>
      <c r="AN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c r="AJ899" s="114"/>
      <c r="AK899" s="114"/>
      <c r="AL899" s="114"/>
      <c r="AM899" s="114"/>
      <c r="AN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c r="AJ900" s="114"/>
      <c r="AK900" s="114"/>
      <c r="AL900" s="114"/>
      <c r="AM900" s="114"/>
      <c r="AN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c r="AJ901" s="114"/>
      <c r="AK901" s="114"/>
      <c r="AL901" s="114"/>
      <c r="AM901" s="114"/>
      <c r="AN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c r="AJ902" s="114"/>
      <c r="AK902" s="114"/>
      <c r="AL902" s="114"/>
      <c r="AM902" s="114"/>
      <c r="AN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c r="AJ903" s="114"/>
      <c r="AK903" s="114"/>
      <c r="AL903" s="114"/>
      <c r="AM903" s="114"/>
      <c r="AN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c r="AJ904" s="114"/>
      <c r="AK904" s="114"/>
      <c r="AL904" s="114"/>
      <c r="AM904" s="114"/>
      <c r="AN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c r="AJ905" s="114"/>
      <c r="AK905" s="114"/>
      <c r="AL905" s="114"/>
      <c r="AM905" s="114"/>
      <c r="AN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c r="AJ906" s="114"/>
      <c r="AK906" s="114"/>
      <c r="AL906" s="114"/>
      <c r="AM906" s="114"/>
      <c r="AN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c r="AJ907" s="114"/>
      <c r="AK907" s="114"/>
      <c r="AL907" s="114"/>
      <c r="AM907" s="114"/>
      <c r="AN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c r="AJ908" s="114"/>
      <c r="AK908" s="114"/>
      <c r="AL908" s="114"/>
      <c r="AM908" s="114"/>
      <c r="AN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c r="AJ909" s="114"/>
      <c r="AK909" s="114"/>
      <c r="AL909" s="114"/>
      <c r="AM909" s="114"/>
      <c r="AN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c r="AJ910" s="114"/>
      <c r="AK910" s="114"/>
      <c r="AL910" s="114"/>
      <c r="AM910" s="114"/>
      <c r="AN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c r="AJ911" s="114"/>
      <c r="AK911" s="114"/>
      <c r="AL911" s="114"/>
      <c r="AM911" s="114"/>
      <c r="AN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c r="AJ912" s="114"/>
      <c r="AK912" s="114"/>
      <c r="AL912" s="114"/>
      <c r="AM912" s="114"/>
      <c r="AN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c r="AJ913" s="114"/>
      <c r="AK913" s="114"/>
      <c r="AL913" s="114"/>
      <c r="AM913" s="114"/>
      <c r="AN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c r="AJ914" s="114"/>
      <c r="AK914" s="114"/>
      <c r="AL914" s="114"/>
      <c r="AM914" s="114"/>
      <c r="AN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c r="AJ915" s="114"/>
      <c r="AK915" s="114"/>
      <c r="AL915" s="114"/>
      <c r="AM915" s="114"/>
      <c r="AN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c r="AJ916" s="114"/>
      <c r="AK916" s="114"/>
      <c r="AL916" s="114"/>
      <c r="AM916" s="114"/>
      <c r="AN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c r="AJ917" s="114"/>
      <c r="AK917" s="114"/>
      <c r="AL917" s="114"/>
      <c r="AM917" s="114"/>
      <c r="AN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c r="AJ918" s="114"/>
      <c r="AK918" s="114"/>
      <c r="AL918" s="114"/>
      <c r="AM918" s="114"/>
      <c r="AN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c r="AJ919" s="114"/>
      <c r="AK919" s="114"/>
      <c r="AL919" s="114"/>
      <c r="AM919" s="114"/>
      <c r="AN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c r="AJ920" s="114"/>
      <c r="AK920" s="114"/>
      <c r="AL920" s="114"/>
      <c r="AM920" s="114"/>
      <c r="AN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c r="AJ921" s="114"/>
      <c r="AK921" s="114"/>
      <c r="AL921" s="114"/>
      <c r="AM921" s="114"/>
      <c r="AN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c r="AJ922" s="114"/>
      <c r="AK922" s="114"/>
      <c r="AL922" s="114"/>
      <c r="AM922" s="114"/>
      <c r="AN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c r="AJ923" s="114"/>
      <c r="AK923" s="114"/>
      <c r="AL923" s="114"/>
      <c r="AM923" s="114"/>
      <c r="AN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c r="AJ924" s="114"/>
      <c r="AK924" s="114"/>
      <c r="AL924" s="114"/>
      <c r="AM924" s="114"/>
      <c r="AN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c r="AJ925" s="114"/>
      <c r="AK925" s="114"/>
      <c r="AL925" s="114"/>
      <c r="AM925" s="114"/>
      <c r="AN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c r="AJ926" s="114"/>
      <c r="AK926" s="114"/>
      <c r="AL926" s="114"/>
      <c r="AM926" s="114"/>
      <c r="AN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c r="AJ927" s="114"/>
      <c r="AK927" s="114"/>
      <c r="AL927" s="114"/>
      <c r="AM927" s="114"/>
      <c r="AN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c r="AJ928" s="114"/>
      <c r="AK928" s="114"/>
      <c r="AL928" s="114"/>
      <c r="AM928" s="114"/>
      <c r="AN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c r="AJ929" s="114"/>
      <c r="AK929" s="114"/>
      <c r="AL929" s="114"/>
      <c r="AM929" s="114"/>
      <c r="AN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c r="AJ930" s="114"/>
      <c r="AK930" s="114"/>
      <c r="AL930" s="114"/>
      <c r="AM930" s="114"/>
      <c r="AN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c r="AJ931" s="114"/>
      <c r="AK931" s="114"/>
      <c r="AL931" s="114"/>
      <c r="AM931" s="114"/>
      <c r="AN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c r="AJ932" s="114"/>
      <c r="AK932" s="114"/>
      <c r="AL932" s="114"/>
      <c r="AM932" s="114"/>
      <c r="AN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c r="AJ933" s="114"/>
      <c r="AK933" s="114"/>
      <c r="AL933" s="114"/>
      <c r="AM933" s="114"/>
      <c r="AN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c r="AJ934" s="114"/>
      <c r="AK934" s="114"/>
      <c r="AL934" s="114"/>
      <c r="AM934" s="114"/>
      <c r="AN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c r="AJ935" s="114"/>
      <c r="AK935" s="114"/>
      <c r="AL935" s="114"/>
      <c r="AM935" s="114"/>
      <c r="AN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c r="AJ936" s="114"/>
      <c r="AK936" s="114"/>
      <c r="AL936" s="114"/>
      <c r="AM936" s="114"/>
      <c r="AN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c r="AJ937" s="114"/>
      <c r="AK937" s="114"/>
      <c r="AL937" s="114"/>
      <c r="AM937" s="114"/>
      <c r="AN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c r="AJ938" s="114"/>
      <c r="AK938" s="114"/>
      <c r="AL938" s="114"/>
      <c r="AM938" s="114"/>
      <c r="AN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c r="AJ939" s="114"/>
      <c r="AK939" s="114"/>
      <c r="AL939" s="114"/>
      <c r="AM939" s="114"/>
      <c r="AN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c r="AJ940" s="114"/>
      <c r="AK940" s="114"/>
      <c r="AL940" s="114"/>
      <c r="AM940" s="114"/>
      <c r="AN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c r="AJ941" s="114"/>
      <c r="AK941" s="114"/>
      <c r="AL941" s="114"/>
      <c r="AM941" s="114"/>
      <c r="AN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c r="AJ942" s="114"/>
      <c r="AK942" s="114"/>
      <c r="AL942" s="114"/>
      <c r="AM942" s="114"/>
      <c r="AN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c r="AJ943" s="114"/>
      <c r="AK943" s="114"/>
      <c r="AL943" s="114"/>
      <c r="AM943" s="114"/>
      <c r="AN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c r="AJ944" s="114"/>
      <c r="AK944" s="114"/>
      <c r="AL944" s="114"/>
      <c r="AM944" s="114"/>
      <c r="AN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c r="AJ945" s="114"/>
      <c r="AK945" s="114"/>
      <c r="AL945" s="114"/>
      <c r="AM945" s="114"/>
      <c r="AN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c r="AJ946" s="114"/>
      <c r="AK946" s="114"/>
      <c r="AL946" s="114"/>
      <c r="AM946" s="114"/>
      <c r="AN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c r="AJ947" s="114"/>
      <c r="AK947" s="114"/>
      <c r="AL947" s="114"/>
      <c r="AM947" s="114"/>
      <c r="AN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c r="AJ948" s="114"/>
      <c r="AK948" s="114"/>
      <c r="AL948" s="114"/>
      <c r="AM948" s="114"/>
      <c r="AN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c r="AJ949" s="114"/>
      <c r="AK949" s="114"/>
      <c r="AL949" s="114"/>
      <c r="AM949" s="114"/>
      <c r="AN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c r="AJ950" s="114"/>
      <c r="AK950" s="114"/>
      <c r="AL950" s="114"/>
      <c r="AM950" s="114"/>
      <c r="AN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c r="AJ951" s="114"/>
      <c r="AK951" s="114"/>
      <c r="AL951" s="114"/>
      <c r="AM951" s="114"/>
      <c r="AN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c r="AJ952" s="114"/>
      <c r="AK952" s="114"/>
      <c r="AL952" s="114"/>
      <c r="AM952" s="114"/>
      <c r="AN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c r="AJ953" s="114"/>
      <c r="AK953" s="114"/>
      <c r="AL953" s="114"/>
      <c r="AM953" s="114"/>
      <c r="AN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c r="AJ954" s="114"/>
      <c r="AK954" s="114"/>
      <c r="AL954" s="114"/>
      <c r="AM954" s="114"/>
      <c r="AN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c r="AJ955" s="114"/>
      <c r="AK955" s="114"/>
      <c r="AL955" s="114"/>
      <c r="AM955" s="114"/>
      <c r="AN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c r="AJ956" s="114"/>
      <c r="AK956" s="114"/>
      <c r="AL956" s="114"/>
      <c r="AM956" s="114"/>
      <c r="AN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c r="AJ957" s="114"/>
      <c r="AK957" s="114"/>
      <c r="AL957" s="114"/>
      <c r="AM957" s="114"/>
      <c r="AN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c r="AJ958" s="114"/>
      <c r="AK958" s="114"/>
      <c r="AL958" s="114"/>
      <c r="AM958" s="114"/>
      <c r="AN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c r="AJ959" s="114"/>
      <c r="AK959" s="114"/>
      <c r="AL959" s="114"/>
      <c r="AM959" s="114"/>
      <c r="AN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c r="AJ960" s="114"/>
      <c r="AK960" s="114"/>
      <c r="AL960" s="114"/>
      <c r="AM960" s="114"/>
      <c r="AN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c r="AJ961" s="114"/>
      <c r="AK961" s="114"/>
      <c r="AL961" s="114"/>
      <c r="AM961" s="114"/>
      <c r="AN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c r="AJ962" s="114"/>
      <c r="AK962" s="114"/>
      <c r="AL962" s="114"/>
      <c r="AM962" s="114"/>
      <c r="AN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c r="AJ963" s="114"/>
      <c r="AK963" s="114"/>
      <c r="AL963" s="114"/>
      <c r="AM963" s="114"/>
      <c r="AN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c r="AJ964" s="114"/>
      <c r="AK964" s="114"/>
      <c r="AL964" s="114"/>
      <c r="AM964" s="114"/>
      <c r="AN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c r="AJ965" s="114"/>
      <c r="AK965" s="114"/>
      <c r="AL965" s="114"/>
      <c r="AM965" s="114"/>
      <c r="AN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c r="AJ966" s="114"/>
      <c r="AK966" s="114"/>
      <c r="AL966" s="114"/>
      <c r="AM966" s="114"/>
      <c r="AN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c r="AJ967" s="114"/>
      <c r="AK967" s="114"/>
      <c r="AL967" s="114"/>
      <c r="AM967" s="114"/>
      <c r="AN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c r="AJ968" s="114"/>
      <c r="AK968" s="114"/>
      <c r="AL968" s="114"/>
      <c r="AM968" s="114"/>
      <c r="AN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c r="AJ969" s="114"/>
      <c r="AK969" s="114"/>
      <c r="AL969" s="114"/>
      <c r="AM969" s="114"/>
      <c r="AN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c r="AJ970" s="114"/>
      <c r="AK970" s="114"/>
      <c r="AL970" s="114"/>
      <c r="AM970" s="114"/>
      <c r="AN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c r="AJ971" s="114"/>
      <c r="AK971" s="114"/>
      <c r="AL971" s="114"/>
      <c r="AM971" s="114"/>
      <c r="AN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c r="AJ972" s="114"/>
      <c r="AK972" s="114"/>
      <c r="AL972" s="114"/>
      <c r="AM972" s="114"/>
      <c r="AN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c r="AJ973" s="114"/>
      <c r="AK973" s="114"/>
      <c r="AL973" s="114"/>
      <c r="AM973" s="114"/>
      <c r="AN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c r="AJ974" s="114"/>
      <c r="AK974" s="114"/>
      <c r="AL974" s="114"/>
      <c r="AM974" s="114"/>
      <c r="AN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c r="AJ975" s="114"/>
      <c r="AK975" s="114"/>
      <c r="AL975" s="114"/>
      <c r="AM975" s="114"/>
      <c r="AN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c r="AJ976" s="114"/>
      <c r="AK976" s="114"/>
      <c r="AL976" s="114"/>
      <c r="AM976" s="114"/>
      <c r="AN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c r="AJ977" s="114"/>
      <c r="AK977" s="114"/>
      <c r="AL977" s="114"/>
      <c r="AM977" s="114"/>
      <c r="AN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c r="AJ978" s="114"/>
      <c r="AK978" s="114"/>
      <c r="AL978" s="114"/>
      <c r="AM978" s="114"/>
      <c r="AN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c r="AJ979" s="114"/>
      <c r="AK979" s="114"/>
      <c r="AL979" s="114"/>
      <c r="AM979" s="114"/>
      <c r="AN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c r="AJ980" s="114"/>
      <c r="AK980" s="114"/>
      <c r="AL980" s="114"/>
      <c r="AM980" s="114"/>
      <c r="AN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c r="AJ981" s="114"/>
      <c r="AK981" s="114"/>
      <c r="AL981" s="114"/>
      <c r="AM981" s="114"/>
      <c r="AN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c r="AJ982" s="114"/>
      <c r="AK982" s="114"/>
      <c r="AL982" s="114"/>
      <c r="AM982" s="114"/>
      <c r="AN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c r="AJ983" s="114"/>
      <c r="AK983" s="114"/>
      <c r="AL983" s="114"/>
      <c r="AM983" s="114"/>
      <c r="AN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c r="AJ984" s="114"/>
      <c r="AK984" s="114"/>
      <c r="AL984" s="114"/>
      <c r="AM984" s="114"/>
      <c r="AN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c r="AJ985" s="114"/>
      <c r="AK985" s="114"/>
      <c r="AL985" s="114"/>
      <c r="AM985" s="114"/>
      <c r="AN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c r="AJ986" s="114"/>
      <c r="AK986" s="114"/>
      <c r="AL986" s="114"/>
      <c r="AM986" s="114"/>
      <c r="AN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c r="AJ987" s="114"/>
      <c r="AK987" s="114"/>
      <c r="AL987" s="114"/>
      <c r="AM987" s="114"/>
      <c r="AN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c r="AJ988" s="114"/>
      <c r="AK988" s="114"/>
      <c r="AL988" s="114"/>
      <c r="AM988" s="114"/>
      <c r="AN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c r="AJ989" s="114"/>
      <c r="AK989" s="114"/>
      <c r="AL989" s="114"/>
      <c r="AM989" s="114"/>
      <c r="AN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c r="AJ990" s="114"/>
      <c r="AK990" s="114"/>
      <c r="AL990" s="114"/>
      <c r="AM990" s="114"/>
      <c r="AN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c r="AJ991" s="114"/>
      <c r="AK991" s="114"/>
      <c r="AL991" s="114"/>
      <c r="AM991" s="114"/>
      <c r="AN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c r="AJ992" s="114"/>
      <c r="AK992" s="114"/>
      <c r="AL992" s="114"/>
      <c r="AM992" s="114"/>
      <c r="AN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c r="AJ993" s="114"/>
      <c r="AK993" s="114"/>
      <c r="AL993" s="114"/>
      <c r="AM993" s="114"/>
      <c r="AN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c r="AJ994" s="114"/>
      <c r="AK994" s="114"/>
      <c r="AL994" s="114"/>
      <c r="AM994" s="114"/>
      <c r="AN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c r="AJ995" s="114"/>
      <c r="AK995" s="114"/>
      <c r="AL995" s="114"/>
      <c r="AM995" s="114"/>
      <c r="AN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c r="AJ996" s="114"/>
      <c r="AK996" s="114"/>
      <c r="AL996" s="114"/>
      <c r="AM996" s="114"/>
      <c r="AN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c r="AJ997" s="114"/>
      <c r="AK997" s="114"/>
      <c r="AL997" s="114"/>
      <c r="AM997" s="114"/>
      <c r="AN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c r="AJ998" s="114"/>
      <c r="AK998" s="114"/>
      <c r="AL998" s="114"/>
      <c r="AM998" s="114"/>
      <c r="AN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c r="AJ999" s="114"/>
      <c r="AK999" s="114"/>
      <c r="AL999" s="114"/>
      <c r="AM999" s="114"/>
      <c r="AN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c r="AJ1000" s="114"/>
      <c r="AK1000" s="114"/>
      <c r="AL1000" s="114"/>
      <c r="AM1000" s="114"/>
      <c r="AN1000" s="114"/>
    </row>
  </sheetData>
  <printOptions/>
  <pageMargins bottom="0.75" footer="0.0" header="0.0" left="0.7" right="0.7" top="0.75"/>
  <pageSetup orientation="portrait"/>
  <headerFooter>
    <oddFooter>&amp;C000000000000&amp;P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9.13"/>
    <col customWidth="1" min="4" max="4" width="24.63"/>
    <col customWidth="1" min="5" max="26" width="9.13"/>
  </cols>
  <sheetData>
    <row r="1" ht="15.75" customHeight="1">
      <c r="A1" s="976" t="s">
        <v>1005</v>
      </c>
      <c r="B1" s="977" t="s">
        <v>1010</v>
      </c>
      <c r="C1" s="978" t="s">
        <v>3202</v>
      </c>
      <c r="D1" s="979" t="s">
        <v>3203</v>
      </c>
      <c r="E1" s="980" t="s">
        <v>7</v>
      </c>
      <c r="F1" s="981" t="s">
        <v>5323</v>
      </c>
      <c r="G1" s="982" t="s">
        <v>12</v>
      </c>
      <c r="H1" s="983" t="s">
        <v>1019</v>
      </c>
      <c r="I1" s="983" t="s">
        <v>1020</v>
      </c>
      <c r="J1" s="983" t="s">
        <v>1021</v>
      </c>
      <c r="K1" s="983" t="s">
        <v>5324</v>
      </c>
      <c r="L1" s="983" t="s">
        <v>2550</v>
      </c>
      <c r="M1" s="983" t="s">
        <v>3300</v>
      </c>
      <c r="N1" s="982" t="s">
        <v>18</v>
      </c>
      <c r="O1" s="983" t="s">
        <v>27</v>
      </c>
      <c r="P1" s="983" t="s">
        <v>5325</v>
      </c>
      <c r="Q1" s="982" t="s">
        <v>1026</v>
      </c>
      <c r="R1" s="982" t="s">
        <v>5326</v>
      </c>
      <c r="S1" s="984" t="s">
        <v>5327</v>
      </c>
      <c r="T1" s="984" t="s">
        <v>5328</v>
      </c>
      <c r="U1" s="985" t="s">
        <v>5329</v>
      </c>
      <c r="V1" s="983" t="s">
        <v>41</v>
      </c>
      <c r="W1" s="983" t="s">
        <v>42</v>
      </c>
      <c r="X1" s="983" t="s">
        <v>5330</v>
      </c>
      <c r="Y1" s="986" t="s">
        <v>3964</v>
      </c>
      <c r="Z1" s="423"/>
    </row>
    <row r="2" ht="15.0" customHeight="1">
      <c r="A2" s="987"/>
      <c r="B2" s="988" t="s">
        <v>48</v>
      </c>
      <c r="C2" s="989" t="s">
        <v>1707</v>
      </c>
      <c r="D2" s="990" t="s">
        <v>1708</v>
      </c>
      <c r="E2" s="991" t="s">
        <v>1708</v>
      </c>
      <c r="F2" s="992" t="s">
        <v>5331</v>
      </c>
      <c r="G2" s="992" t="s">
        <v>53</v>
      </c>
      <c r="H2" s="993">
        <v>2021.0</v>
      </c>
      <c r="I2" s="994">
        <v>1.0</v>
      </c>
      <c r="J2" s="995" t="s">
        <v>77</v>
      </c>
      <c r="K2" s="996" t="s">
        <v>3276</v>
      </c>
      <c r="L2" s="995" t="s">
        <v>2572</v>
      </c>
      <c r="M2" s="996" t="s">
        <v>56</v>
      </c>
      <c r="N2" s="992" t="s">
        <v>5332</v>
      </c>
      <c r="O2" s="994">
        <v>1.64</v>
      </c>
      <c r="P2" s="994">
        <v>0.71</v>
      </c>
      <c r="Q2" s="997"/>
      <c r="R2" s="997"/>
      <c r="S2" s="994"/>
      <c r="T2" s="994"/>
      <c r="U2" s="997"/>
      <c r="V2" s="994"/>
      <c r="W2" s="994"/>
      <c r="X2" s="994">
        <v>0.65</v>
      </c>
      <c r="Y2" s="998" t="s">
        <v>5333</v>
      </c>
      <c r="Z2" s="999"/>
    </row>
    <row r="3" ht="15.75" customHeight="1">
      <c r="A3" s="987">
        <v>40.0</v>
      </c>
      <c r="B3" s="988" t="s">
        <v>48</v>
      </c>
      <c r="C3" s="1000" t="s">
        <v>5334</v>
      </c>
      <c r="D3" s="1001" t="s">
        <v>5335</v>
      </c>
      <c r="E3" s="1001" t="s">
        <v>5335</v>
      </c>
      <c r="F3" s="1002" t="s">
        <v>5336</v>
      </c>
      <c r="G3" s="1002" t="s">
        <v>5336</v>
      </c>
      <c r="H3" s="1003">
        <v>2023.0</v>
      </c>
      <c r="I3" s="1003">
        <v>3.0</v>
      </c>
      <c r="J3" s="1004" t="s">
        <v>998</v>
      </c>
      <c r="K3" s="1004" t="s">
        <v>5337</v>
      </c>
      <c r="L3" s="1004" t="s">
        <v>2572</v>
      </c>
      <c r="M3" s="1003"/>
      <c r="N3" s="1002" t="s">
        <v>5338</v>
      </c>
      <c r="O3" s="1003"/>
      <c r="P3" s="1003"/>
      <c r="Q3" s="1005"/>
      <c r="R3" s="1005"/>
      <c r="S3" s="1003">
        <v>62.23</v>
      </c>
      <c r="T3" s="1003">
        <v>44.78</v>
      </c>
      <c r="U3" s="1002" t="s">
        <v>5338</v>
      </c>
      <c r="V3" s="1003"/>
      <c r="W3" s="1003"/>
      <c r="X3" s="1003"/>
      <c r="Y3" s="696" t="s">
        <v>5339</v>
      </c>
      <c r="Z3" s="999"/>
    </row>
    <row r="4" ht="15.75" customHeight="1">
      <c r="A4" s="987">
        <v>38.0</v>
      </c>
      <c r="B4" s="988" t="s">
        <v>48</v>
      </c>
      <c r="C4" s="1006" t="s">
        <v>5340</v>
      </c>
      <c r="D4" s="1007" t="s">
        <v>4447</v>
      </c>
      <c r="E4" s="1007" t="s">
        <v>4447</v>
      </c>
      <c r="F4" s="1008" t="s">
        <v>5341</v>
      </c>
      <c r="G4" s="1009" t="s">
        <v>5342</v>
      </c>
      <c r="H4" s="1010" t="s">
        <v>5343</v>
      </c>
      <c r="I4" s="1011">
        <v>3.0</v>
      </c>
      <c r="J4" s="1010" t="s">
        <v>998</v>
      </c>
      <c r="K4" s="1011"/>
      <c r="L4" s="1010" t="s">
        <v>2572</v>
      </c>
      <c r="M4" s="1010" t="s">
        <v>238</v>
      </c>
      <c r="N4" s="1012" t="s">
        <v>5344</v>
      </c>
      <c r="O4" s="1011"/>
      <c r="P4" s="1011"/>
      <c r="Q4" s="1013"/>
      <c r="R4" s="1014"/>
      <c r="S4" s="1011">
        <v>1065.0</v>
      </c>
      <c r="T4" s="1015"/>
      <c r="U4" s="1012" t="s">
        <v>5344</v>
      </c>
      <c r="V4" s="1011"/>
      <c r="W4" s="1011"/>
      <c r="X4" s="1016"/>
      <c r="Y4" s="1017"/>
      <c r="Z4" s="999"/>
    </row>
    <row r="5" ht="15.75" customHeight="1">
      <c r="A5" s="987">
        <v>38.0</v>
      </c>
      <c r="B5" s="988" t="s">
        <v>48</v>
      </c>
      <c r="C5" s="1006" t="s">
        <v>5340</v>
      </c>
      <c r="D5" s="1007" t="s">
        <v>4447</v>
      </c>
      <c r="E5" s="1007" t="s">
        <v>4447</v>
      </c>
      <c r="F5" s="1008" t="s">
        <v>5345</v>
      </c>
      <c r="G5" s="1009" t="s">
        <v>5342</v>
      </c>
      <c r="H5" s="1010" t="s">
        <v>5346</v>
      </c>
      <c r="I5" s="1011">
        <v>3.0</v>
      </c>
      <c r="J5" s="1010" t="s">
        <v>998</v>
      </c>
      <c r="K5" s="1011"/>
      <c r="L5" s="1010" t="s">
        <v>2572</v>
      </c>
      <c r="M5" s="1010" t="s">
        <v>238</v>
      </c>
      <c r="N5" s="1012" t="s">
        <v>5344</v>
      </c>
      <c r="O5" s="1011"/>
      <c r="P5" s="1011"/>
      <c r="Q5" s="1013"/>
      <c r="R5" s="1014"/>
      <c r="S5" s="1011">
        <v>85.0</v>
      </c>
      <c r="T5" s="1015"/>
      <c r="U5" s="1012" t="s">
        <v>5344</v>
      </c>
      <c r="V5" s="1011"/>
      <c r="W5" s="1011"/>
      <c r="X5" s="1016"/>
      <c r="Y5" s="1017"/>
      <c r="Z5" s="999"/>
    </row>
    <row r="6" ht="15.75" customHeight="1">
      <c r="A6" s="987">
        <v>38.0</v>
      </c>
      <c r="B6" s="988" t="s">
        <v>48</v>
      </c>
      <c r="C6" s="1006" t="s">
        <v>5340</v>
      </c>
      <c r="D6" s="1007" t="s">
        <v>4447</v>
      </c>
      <c r="E6" s="1007" t="s">
        <v>4447</v>
      </c>
      <c r="F6" s="1008" t="s">
        <v>5347</v>
      </c>
      <c r="G6" s="1009" t="s">
        <v>5342</v>
      </c>
      <c r="H6" s="1010" t="s">
        <v>5348</v>
      </c>
      <c r="I6" s="1011">
        <v>3.0</v>
      </c>
      <c r="J6" s="1010" t="s">
        <v>998</v>
      </c>
      <c r="K6" s="1011"/>
      <c r="L6" s="1010" t="s">
        <v>64</v>
      </c>
      <c r="M6" s="1010" t="s">
        <v>238</v>
      </c>
      <c r="N6" s="1012" t="s">
        <v>5344</v>
      </c>
      <c r="O6" s="1011"/>
      <c r="P6" s="1011"/>
      <c r="Q6" s="1013"/>
      <c r="R6" s="1014"/>
      <c r="S6" s="1011">
        <v>98.0</v>
      </c>
      <c r="T6" s="1015"/>
      <c r="U6" s="1012" t="s">
        <v>5344</v>
      </c>
      <c r="V6" s="1011"/>
      <c r="W6" s="1011"/>
      <c r="X6" s="1016"/>
      <c r="Y6" s="1017"/>
      <c r="Z6" s="999"/>
    </row>
    <row r="7" ht="15.75" customHeight="1">
      <c r="A7" s="987"/>
      <c r="B7" s="988" t="s">
        <v>48</v>
      </c>
      <c r="C7" s="1018" t="s">
        <v>4453</v>
      </c>
      <c r="D7" s="1019" t="s">
        <v>4454</v>
      </c>
      <c r="E7" s="1019" t="s">
        <v>4454</v>
      </c>
      <c r="F7" s="1020" t="s">
        <v>5336</v>
      </c>
      <c r="G7" s="1020" t="s">
        <v>5336</v>
      </c>
      <c r="H7" s="1021">
        <v>2023.0</v>
      </c>
      <c r="I7" s="1021">
        <v>3.0</v>
      </c>
      <c r="J7" s="1022" t="s">
        <v>998</v>
      </c>
      <c r="K7" s="1022" t="s">
        <v>5337</v>
      </c>
      <c r="L7" s="1022" t="s">
        <v>2572</v>
      </c>
      <c r="M7" s="1021"/>
      <c r="N7" s="1020" t="s">
        <v>5349</v>
      </c>
      <c r="O7" s="1021"/>
      <c r="P7" s="1021"/>
      <c r="Q7" s="1023"/>
      <c r="R7" s="1023"/>
      <c r="S7" s="1021">
        <v>31.38</v>
      </c>
      <c r="T7" s="1021">
        <v>35.16</v>
      </c>
      <c r="U7" s="1020" t="s">
        <v>5349</v>
      </c>
      <c r="V7" s="1021"/>
      <c r="W7" s="1021"/>
      <c r="X7" s="1021"/>
      <c r="Y7" s="1024" t="s">
        <v>5350</v>
      </c>
      <c r="Z7" s="999"/>
    </row>
    <row r="8" ht="15.75" customHeight="1">
      <c r="A8" s="987">
        <v>38.0</v>
      </c>
      <c r="B8" s="988" t="s">
        <v>48</v>
      </c>
      <c r="C8" s="1025" t="s">
        <v>5351</v>
      </c>
      <c r="D8" s="1007" t="s">
        <v>5352</v>
      </c>
      <c r="E8" s="1007" t="s">
        <v>5352</v>
      </c>
      <c r="F8" s="1008" t="s">
        <v>5353</v>
      </c>
      <c r="G8" s="1009" t="s">
        <v>5342</v>
      </c>
      <c r="H8" s="1026" t="s">
        <v>5354</v>
      </c>
      <c r="I8" s="1011">
        <v>3.0</v>
      </c>
      <c r="J8" s="1010" t="s">
        <v>998</v>
      </c>
      <c r="K8" s="1011"/>
      <c r="L8" s="1010" t="s">
        <v>64</v>
      </c>
      <c r="M8" s="1010" t="s">
        <v>56</v>
      </c>
      <c r="N8" s="1012" t="s">
        <v>5344</v>
      </c>
      <c r="O8" s="1011"/>
      <c r="P8" s="1011"/>
      <c r="Q8" s="1013"/>
      <c r="R8" s="1014"/>
      <c r="S8" s="1011">
        <v>212.0</v>
      </c>
      <c r="T8" s="1015"/>
      <c r="U8" s="1012" t="s">
        <v>5344</v>
      </c>
      <c r="V8" s="1011"/>
      <c r="W8" s="1011"/>
      <c r="X8" s="1016"/>
      <c r="Y8" s="1017"/>
      <c r="Z8" s="999"/>
    </row>
    <row r="9" ht="15.75" customHeight="1">
      <c r="A9" s="987">
        <v>38.0</v>
      </c>
      <c r="B9" s="988" t="s">
        <v>48</v>
      </c>
      <c r="C9" s="1025" t="s">
        <v>5355</v>
      </c>
      <c r="D9" s="1007" t="s">
        <v>5356</v>
      </c>
      <c r="E9" s="1007" t="s">
        <v>5356</v>
      </c>
      <c r="F9" s="1008" t="s">
        <v>5357</v>
      </c>
      <c r="G9" s="1009" t="s">
        <v>5342</v>
      </c>
      <c r="H9" s="1026" t="s">
        <v>5358</v>
      </c>
      <c r="I9" s="1011">
        <v>3.0</v>
      </c>
      <c r="J9" s="1010" t="s">
        <v>998</v>
      </c>
      <c r="K9" s="1011"/>
      <c r="L9" s="1010" t="s">
        <v>64</v>
      </c>
      <c r="M9" s="1010" t="s">
        <v>238</v>
      </c>
      <c r="N9" s="1012" t="s">
        <v>5344</v>
      </c>
      <c r="O9" s="1011"/>
      <c r="P9" s="1011"/>
      <c r="Q9" s="1013"/>
      <c r="R9" s="1014"/>
      <c r="S9" s="1011">
        <v>1054.0</v>
      </c>
      <c r="T9" s="1015"/>
      <c r="U9" s="1012" t="s">
        <v>5344</v>
      </c>
      <c r="V9" s="1011"/>
      <c r="W9" s="1011"/>
      <c r="X9" s="1015"/>
      <c r="Y9" s="1027" t="s">
        <v>5359</v>
      </c>
      <c r="Z9" s="999"/>
    </row>
    <row r="10" ht="15.75" customHeight="1">
      <c r="A10" s="987">
        <v>38.0</v>
      </c>
      <c r="B10" s="988" t="s">
        <v>48</v>
      </c>
      <c r="C10" s="1025" t="s">
        <v>5360</v>
      </c>
      <c r="D10" s="1007" t="s">
        <v>5361</v>
      </c>
      <c r="E10" s="1007" t="s">
        <v>5361</v>
      </c>
      <c r="F10" s="1008" t="s">
        <v>5362</v>
      </c>
      <c r="G10" s="1009" t="s">
        <v>5342</v>
      </c>
      <c r="H10" s="1026" t="s">
        <v>5348</v>
      </c>
      <c r="I10" s="1011">
        <v>3.0</v>
      </c>
      <c r="J10" s="1010" t="s">
        <v>998</v>
      </c>
      <c r="K10" s="1011"/>
      <c r="L10" s="1010" t="s">
        <v>64</v>
      </c>
      <c r="M10" s="1010" t="s">
        <v>238</v>
      </c>
      <c r="N10" s="1012" t="s">
        <v>5344</v>
      </c>
      <c r="O10" s="1011"/>
      <c r="P10" s="1011"/>
      <c r="Q10" s="1013"/>
      <c r="R10" s="1014"/>
      <c r="S10" s="1011">
        <v>109.0</v>
      </c>
      <c r="T10" s="1015"/>
      <c r="U10" s="1012" t="s">
        <v>5344</v>
      </c>
      <c r="V10" s="1011"/>
      <c r="W10" s="1011"/>
      <c r="X10" s="1015"/>
      <c r="Y10" s="1028" t="s">
        <v>5363</v>
      </c>
      <c r="Z10" s="999"/>
    </row>
    <row r="11" ht="15.75" customHeight="1">
      <c r="A11" s="987">
        <v>38.0</v>
      </c>
      <c r="B11" s="988" t="s">
        <v>48</v>
      </c>
      <c r="C11" s="1025" t="s">
        <v>5360</v>
      </c>
      <c r="D11" s="1007" t="s">
        <v>5361</v>
      </c>
      <c r="E11" s="1007" t="s">
        <v>5361</v>
      </c>
      <c r="F11" s="1008" t="s">
        <v>5364</v>
      </c>
      <c r="G11" s="1009" t="s">
        <v>5342</v>
      </c>
      <c r="H11" s="1026" t="s">
        <v>5354</v>
      </c>
      <c r="I11" s="1011">
        <v>3.0</v>
      </c>
      <c r="J11" s="1010" t="s">
        <v>998</v>
      </c>
      <c r="K11" s="1011"/>
      <c r="L11" s="1010" t="s">
        <v>64</v>
      </c>
      <c r="M11" s="1010" t="s">
        <v>238</v>
      </c>
      <c r="N11" s="1012" t="s">
        <v>5344</v>
      </c>
      <c r="O11" s="1011"/>
      <c r="P11" s="1011"/>
      <c r="Q11" s="1013"/>
      <c r="R11" s="1014"/>
      <c r="S11" s="1010" t="s">
        <v>5365</v>
      </c>
      <c r="T11" s="1015"/>
      <c r="U11" s="1012" t="s">
        <v>5344</v>
      </c>
      <c r="V11" s="1011"/>
      <c r="W11" s="1011"/>
      <c r="X11" s="1015"/>
      <c r="Y11" s="1028" t="s">
        <v>5366</v>
      </c>
      <c r="Z11" s="999"/>
    </row>
    <row r="12" ht="15.75" customHeight="1">
      <c r="A12" s="987">
        <v>38.0</v>
      </c>
      <c r="B12" s="988" t="s">
        <v>48</v>
      </c>
      <c r="C12" s="1025" t="s">
        <v>5360</v>
      </c>
      <c r="D12" s="1007" t="s">
        <v>5361</v>
      </c>
      <c r="E12" s="1007" t="s">
        <v>5361</v>
      </c>
      <c r="F12" s="1008" t="s">
        <v>5367</v>
      </c>
      <c r="G12" s="1009" t="s">
        <v>5342</v>
      </c>
      <c r="H12" s="1026" t="s">
        <v>5354</v>
      </c>
      <c r="I12" s="1011">
        <v>3.0</v>
      </c>
      <c r="J12" s="1010" t="s">
        <v>998</v>
      </c>
      <c r="K12" s="1011"/>
      <c r="L12" s="1010" t="s">
        <v>64</v>
      </c>
      <c r="M12" s="1010" t="s">
        <v>238</v>
      </c>
      <c r="N12" s="1012" t="s">
        <v>5344</v>
      </c>
      <c r="O12" s="1011"/>
      <c r="P12" s="1011"/>
      <c r="Q12" s="1013"/>
      <c r="R12" s="1014"/>
      <c r="S12" s="1010" t="s">
        <v>5365</v>
      </c>
      <c r="T12" s="1015"/>
      <c r="U12" s="1012" t="s">
        <v>5344</v>
      </c>
      <c r="V12" s="1011"/>
      <c r="W12" s="1011"/>
      <c r="X12" s="1015"/>
      <c r="Y12" s="1028" t="s">
        <v>5366</v>
      </c>
      <c r="Z12" s="999"/>
    </row>
    <row r="13" ht="15.75" customHeight="1">
      <c r="A13" s="987">
        <v>38.0</v>
      </c>
      <c r="B13" s="988" t="s">
        <v>48</v>
      </c>
      <c r="C13" s="1025" t="s">
        <v>5360</v>
      </c>
      <c r="D13" s="1007" t="s">
        <v>5361</v>
      </c>
      <c r="E13" s="1007" t="s">
        <v>5361</v>
      </c>
      <c r="F13" s="1008" t="s">
        <v>5368</v>
      </c>
      <c r="G13" s="1009" t="s">
        <v>5342</v>
      </c>
      <c r="H13" s="1026" t="s">
        <v>5354</v>
      </c>
      <c r="I13" s="1011">
        <v>3.0</v>
      </c>
      <c r="J13" s="1010" t="s">
        <v>998</v>
      </c>
      <c r="K13" s="1011"/>
      <c r="L13" s="1010" t="s">
        <v>64</v>
      </c>
      <c r="M13" s="1010" t="s">
        <v>238</v>
      </c>
      <c r="N13" s="1012" t="s">
        <v>5344</v>
      </c>
      <c r="O13" s="1011"/>
      <c r="P13" s="1011"/>
      <c r="Q13" s="1013"/>
      <c r="R13" s="1014"/>
      <c r="S13" s="1011">
        <v>284.0</v>
      </c>
      <c r="T13" s="1015"/>
      <c r="U13" s="1012" t="s">
        <v>5344</v>
      </c>
      <c r="V13" s="1011"/>
      <c r="W13" s="1011"/>
      <c r="X13" s="1015"/>
      <c r="Y13" s="1028" t="s">
        <v>5369</v>
      </c>
      <c r="Z13" s="999"/>
    </row>
    <row r="14" ht="15.75" customHeight="1">
      <c r="A14" s="987">
        <v>38.0</v>
      </c>
      <c r="B14" s="988" t="s">
        <v>48</v>
      </c>
      <c r="C14" s="1025" t="s">
        <v>3535</v>
      </c>
      <c r="D14" s="1007" t="s">
        <v>3536</v>
      </c>
      <c r="E14" s="1007" t="s">
        <v>3536</v>
      </c>
      <c r="F14" s="1008" t="s">
        <v>5370</v>
      </c>
      <c r="G14" s="1009" t="s">
        <v>5342</v>
      </c>
      <c r="H14" s="1026" t="s">
        <v>5371</v>
      </c>
      <c r="I14" s="1011">
        <v>3.0</v>
      </c>
      <c r="J14" s="1010" t="s">
        <v>998</v>
      </c>
      <c r="K14" s="1011"/>
      <c r="L14" s="1010" t="s">
        <v>64</v>
      </c>
      <c r="M14" s="1010" t="s">
        <v>238</v>
      </c>
      <c r="N14" s="1012" t="s">
        <v>5344</v>
      </c>
      <c r="O14" s="1011"/>
      <c r="P14" s="1011"/>
      <c r="Q14" s="1013"/>
      <c r="R14" s="1014"/>
      <c r="S14" s="1011">
        <v>518.0</v>
      </c>
      <c r="T14" s="1015"/>
      <c r="U14" s="1012" t="s">
        <v>5344</v>
      </c>
      <c r="V14" s="1011"/>
      <c r="W14" s="1011"/>
      <c r="X14" s="1015"/>
      <c r="Y14" s="1028" t="s">
        <v>5372</v>
      </c>
      <c r="Z14" s="999"/>
    </row>
    <row r="15" ht="15.75" customHeight="1">
      <c r="A15" s="987">
        <v>38.0</v>
      </c>
      <c r="B15" s="988" t="s">
        <v>48</v>
      </c>
      <c r="C15" s="1025" t="s">
        <v>3535</v>
      </c>
      <c r="D15" s="1007" t="s">
        <v>3536</v>
      </c>
      <c r="E15" s="1007" t="s">
        <v>3536</v>
      </c>
      <c r="F15" s="1008" t="s">
        <v>5373</v>
      </c>
      <c r="G15" s="1009" t="s">
        <v>5342</v>
      </c>
      <c r="H15" s="1026" t="s">
        <v>5371</v>
      </c>
      <c r="I15" s="1011">
        <v>3.0</v>
      </c>
      <c r="J15" s="1010" t="s">
        <v>54</v>
      </c>
      <c r="K15" s="1011"/>
      <c r="L15" s="1010" t="s">
        <v>64</v>
      </c>
      <c r="M15" s="1010" t="s">
        <v>238</v>
      </c>
      <c r="N15" s="1012" t="s">
        <v>5344</v>
      </c>
      <c r="O15" s="1011"/>
      <c r="P15" s="1011"/>
      <c r="Q15" s="1013"/>
      <c r="R15" s="1014"/>
      <c r="S15" s="1011">
        <v>1130.0</v>
      </c>
      <c r="T15" s="1015"/>
      <c r="U15" s="1012" t="s">
        <v>5344</v>
      </c>
      <c r="V15" s="1011"/>
      <c r="W15" s="1011"/>
      <c r="X15" s="1015"/>
      <c r="Y15" s="1028" t="s">
        <v>5374</v>
      </c>
      <c r="Z15" s="999"/>
    </row>
    <row r="16" ht="15.75" customHeight="1">
      <c r="A16" s="987">
        <v>38.0</v>
      </c>
      <c r="B16" s="988" t="s">
        <v>48</v>
      </c>
      <c r="C16" s="1025" t="s">
        <v>3535</v>
      </c>
      <c r="D16" s="1007" t="s">
        <v>3536</v>
      </c>
      <c r="E16" s="1007" t="s">
        <v>3536</v>
      </c>
      <c r="F16" s="1008" t="s">
        <v>5375</v>
      </c>
      <c r="G16" s="1009" t="s">
        <v>5342</v>
      </c>
      <c r="H16" s="1026" t="s">
        <v>5358</v>
      </c>
      <c r="I16" s="1011">
        <v>3.0</v>
      </c>
      <c r="J16" s="1010" t="s">
        <v>998</v>
      </c>
      <c r="K16" s="1011"/>
      <c r="L16" s="1010" t="s">
        <v>64</v>
      </c>
      <c r="M16" s="1010" t="s">
        <v>238</v>
      </c>
      <c r="N16" s="1012" t="s">
        <v>5344</v>
      </c>
      <c r="O16" s="1011"/>
      <c r="P16" s="1011"/>
      <c r="Q16" s="1013"/>
      <c r="R16" s="1014"/>
      <c r="S16" s="1011">
        <v>839.0</v>
      </c>
      <c r="T16" s="1015"/>
      <c r="U16" s="1012" t="s">
        <v>5344</v>
      </c>
      <c r="V16" s="1011"/>
      <c r="W16" s="1011"/>
      <c r="X16" s="1015"/>
      <c r="Y16" s="1028" t="s">
        <v>5376</v>
      </c>
      <c r="Z16" s="999"/>
    </row>
    <row r="17" ht="15.0" customHeight="1">
      <c r="A17" s="1029">
        <v>36.0</v>
      </c>
      <c r="B17" s="1030" t="s">
        <v>94</v>
      </c>
      <c r="C17" s="1031" t="s">
        <v>5377</v>
      </c>
      <c r="D17" s="990" t="s">
        <v>5378</v>
      </c>
      <c r="E17" s="990" t="s">
        <v>5378</v>
      </c>
      <c r="F17" s="992" t="s">
        <v>5336</v>
      </c>
      <c r="G17" s="992" t="s">
        <v>5336</v>
      </c>
      <c r="H17" s="994">
        <v>2023.0</v>
      </c>
      <c r="I17" s="994">
        <v>1.0</v>
      </c>
      <c r="J17" s="996" t="s">
        <v>77</v>
      </c>
      <c r="K17" s="996" t="s">
        <v>5379</v>
      </c>
      <c r="L17" s="996" t="s">
        <v>2566</v>
      </c>
      <c r="M17" s="994"/>
      <c r="N17" s="992" t="s">
        <v>5380</v>
      </c>
      <c r="O17" s="994"/>
      <c r="P17" s="996" t="s">
        <v>5381</v>
      </c>
      <c r="Q17" s="997"/>
      <c r="R17" s="997"/>
      <c r="S17" s="994">
        <v>86.72</v>
      </c>
      <c r="T17" s="994">
        <v>138.8</v>
      </c>
      <c r="U17" s="1020" t="s">
        <v>5380</v>
      </c>
      <c r="V17" s="1021">
        <v>207.8</v>
      </c>
      <c r="W17" s="1021"/>
      <c r="X17" s="1021"/>
      <c r="Y17" s="1032" t="s">
        <v>5382</v>
      </c>
      <c r="Z17" s="999"/>
    </row>
    <row r="18" ht="15.75" customHeight="1">
      <c r="A18" s="1029"/>
      <c r="B18" s="1030" t="s">
        <v>94</v>
      </c>
      <c r="C18" s="1033" t="s">
        <v>1888</v>
      </c>
      <c r="D18" s="1034" t="s">
        <v>1889</v>
      </c>
      <c r="E18" s="1034" t="s">
        <v>1889</v>
      </c>
      <c r="F18" s="1035" t="s">
        <v>5331</v>
      </c>
      <c r="G18" s="1035" t="s">
        <v>53</v>
      </c>
      <c r="H18" s="1036">
        <v>2019.0</v>
      </c>
      <c r="I18" s="1036">
        <v>1.0</v>
      </c>
      <c r="J18" s="1037" t="s">
        <v>54</v>
      </c>
      <c r="K18" s="1037" t="s">
        <v>5383</v>
      </c>
      <c r="L18" s="1037" t="s">
        <v>64</v>
      </c>
      <c r="M18" s="1037" t="s">
        <v>238</v>
      </c>
      <c r="N18" s="1035" t="s">
        <v>5384</v>
      </c>
      <c r="O18" s="1036"/>
      <c r="P18" s="1036"/>
      <c r="Q18" s="1038"/>
      <c r="R18" s="1038"/>
      <c r="S18" s="1037" t="s">
        <v>5385</v>
      </c>
      <c r="T18" s="1039"/>
      <c r="U18" s="1012" t="s">
        <v>5344</v>
      </c>
      <c r="V18" s="1011"/>
      <c r="W18" s="1011"/>
      <c r="X18" s="1011"/>
      <c r="Y18" s="1040" t="s">
        <v>5386</v>
      </c>
      <c r="Z18" s="999"/>
    </row>
    <row r="19" ht="15.0" customHeight="1">
      <c r="A19" s="1029"/>
      <c r="B19" s="1041" t="s">
        <v>94</v>
      </c>
      <c r="C19" s="1033" t="s">
        <v>1953</v>
      </c>
      <c r="D19" s="1034" t="s">
        <v>1954</v>
      </c>
      <c r="E19" s="1034" t="s">
        <v>1954</v>
      </c>
      <c r="F19" s="1035" t="s">
        <v>5331</v>
      </c>
      <c r="G19" s="1035" t="s">
        <v>53</v>
      </c>
      <c r="H19" s="1036">
        <v>2021.0</v>
      </c>
      <c r="I19" s="1036">
        <v>1.0</v>
      </c>
      <c r="J19" s="1037" t="s">
        <v>77</v>
      </c>
      <c r="K19" s="1036"/>
      <c r="L19" s="1042" t="s">
        <v>64</v>
      </c>
      <c r="M19" s="1037" t="s">
        <v>56</v>
      </c>
      <c r="N19" s="1035" t="s">
        <v>5387</v>
      </c>
      <c r="O19" s="1036"/>
      <c r="P19" s="1036"/>
      <c r="Q19" s="1038"/>
      <c r="R19" s="1038"/>
      <c r="S19" s="1037" t="s">
        <v>5388</v>
      </c>
      <c r="T19" s="1043"/>
      <c r="U19" s="1012" t="s">
        <v>5344</v>
      </c>
      <c r="V19" s="1011"/>
      <c r="W19" s="1011"/>
      <c r="X19" s="1011"/>
      <c r="Y19" s="1027" t="s">
        <v>5389</v>
      </c>
      <c r="Z19" s="999"/>
    </row>
    <row r="20" ht="15.0" customHeight="1">
      <c r="A20" s="1044"/>
      <c r="B20" s="1045" t="s">
        <v>157</v>
      </c>
      <c r="C20" s="1046" t="s">
        <v>4429</v>
      </c>
      <c r="D20" s="1034" t="s">
        <v>4430</v>
      </c>
      <c r="E20" s="1034" t="s">
        <v>4430</v>
      </c>
      <c r="F20" s="1035" t="s">
        <v>5390</v>
      </c>
      <c r="G20" s="1035" t="s">
        <v>5336</v>
      </c>
      <c r="H20" s="1036">
        <v>2023.0</v>
      </c>
      <c r="I20" s="1036">
        <v>1.0</v>
      </c>
      <c r="J20" s="1037" t="s">
        <v>998</v>
      </c>
      <c r="K20" s="1037" t="s">
        <v>5379</v>
      </c>
      <c r="L20" s="1037" t="s">
        <v>64</v>
      </c>
      <c r="M20" s="1036"/>
      <c r="N20" s="1035" t="s">
        <v>5391</v>
      </c>
      <c r="O20" s="1036"/>
      <c r="P20" s="1036"/>
      <c r="Q20" s="1038"/>
      <c r="R20" s="1038"/>
      <c r="S20" s="1047">
        <v>8100.0</v>
      </c>
      <c r="T20" s="1047">
        <v>8930.0</v>
      </c>
      <c r="U20" s="992" t="s">
        <v>5391</v>
      </c>
      <c r="V20" s="994"/>
      <c r="W20" s="994"/>
      <c r="X20" s="994"/>
      <c r="Y20" s="998" t="s">
        <v>5392</v>
      </c>
      <c r="Z20" s="999"/>
    </row>
    <row r="21" ht="15.0" customHeight="1">
      <c r="A21" s="1044"/>
      <c r="B21" s="1048" t="s">
        <v>157</v>
      </c>
      <c r="C21" s="1049" t="s">
        <v>5393</v>
      </c>
      <c r="D21" s="1001" t="s">
        <v>5394</v>
      </c>
      <c r="E21" s="1001" t="s">
        <v>5394</v>
      </c>
      <c r="F21" s="1002" t="s">
        <v>5395</v>
      </c>
      <c r="G21" s="1002" t="s">
        <v>5336</v>
      </c>
      <c r="H21" s="1003">
        <v>2023.0</v>
      </c>
      <c r="I21" s="1003">
        <v>3.0</v>
      </c>
      <c r="J21" s="1004" t="s">
        <v>998</v>
      </c>
      <c r="K21" s="1004" t="s">
        <v>5379</v>
      </c>
      <c r="L21" s="1004" t="s">
        <v>2566</v>
      </c>
      <c r="M21" s="1003"/>
      <c r="N21" s="1002" t="s">
        <v>5391</v>
      </c>
      <c r="O21" s="1003"/>
      <c r="P21" s="1003"/>
      <c r="Q21" s="1005"/>
      <c r="R21" s="1005"/>
      <c r="S21" s="1050">
        <v>6730.0</v>
      </c>
      <c r="T21" s="1050">
        <v>7200.0</v>
      </c>
      <c r="U21" s="1002" t="s">
        <v>5391</v>
      </c>
      <c r="V21" s="1003"/>
      <c r="W21" s="1003"/>
      <c r="X21" s="1003"/>
      <c r="Y21" s="1051" t="s">
        <v>5392</v>
      </c>
      <c r="Z21" s="999"/>
    </row>
    <row r="22" ht="15.75" customHeight="1">
      <c r="A22" s="1044">
        <v>37.0</v>
      </c>
      <c r="B22" s="1048" t="s">
        <v>157</v>
      </c>
      <c r="C22" s="1052" t="s">
        <v>3092</v>
      </c>
      <c r="D22" s="1053" t="s">
        <v>1921</v>
      </c>
      <c r="E22" s="1053" t="s">
        <v>1921</v>
      </c>
      <c r="F22" s="1008" t="s">
        <v>5396</v>
      </c>
      <c r="G22" s="1008" t="s">
        <v>5342</v>
      </c>
      <c r="H22" s="1011">
        <v>2023.0</v>
      </c>
      <c r="I22" s="1011">
        <v>3.0</v>
      </c>
      <c r="J22" s="1010" t="s">
        <v>998</v>
      </c>
      <c r="K22" s="1011"/>
      <c r="L22" s="1010" t="s">
        <v>64</v>
      </c>
      <c r="M22" s="1010" t="s">
        <v>56</v>
      </c>
      <c r="N22" s="1012" t="s">
        <v>5344</v>
      </c>
      <c r="O22" s="1011"/>
      <c r="P22" s="1011"/>
      <c r="Q22" s="1013"/>
      <c r="R22" s="1014"/>
      <c r="S22" s="1011">
        <v>6777.0</v>
      </c>
      <c r="T22" s="1016"/>
      <c r="U22" s="1008" t="s">
        <v>5397</v>
      </c>
      <c r="V22" s="1011"/>
      <c r="W22" s="1011"/>
      <c r="X22" s="1016"/>
      <c r="Y22" s="1054" t="s">
        <v>5398</v>
      </c>
      <c r="Z22" s="999"/>
    </row>
    <row r="23" ht="15.75" customHeight="1">
      <c r="A23" s="1044">
        <v>37.0</v>
      </c>
      <c r="B23" s="1048" t="s">
        <v>157</v>
      </c>
      <c r="C23" s="1052" t="s">
        <v>3092</v>
      </c>
      <c r="D23" s="1053" t="s">
        <v>1921</v>
      </c>
      <c r="E23" s="1053" t="s">
        <v>1921</v>
      </c>
      <c r="F23" s="1008" t="s">
        <v>5399</v>
      </c>
      <c r="G23" s="1008" t="s">
        <v>5342</v>
      </c>
      <c r="H23" s="1011">
        <v>2023.0</v>
      </c>
      <c r="I23" s="1011">
        <v>3.0</v>
      </c>
      <c r="J23" s="1010" t="s">
        <v>998</v>
      </c>
      <c r="K23" s="1011"/>
      <c r="L23" s="1010" t="s">
        <v>64</v>
      </c>
      <c r="M23" s="1010" t="s">
        <v>56</v>
      </c>
      <c r="N23" s="1012" t="s">
        <v>5344</v>
      </c>
      <c r="O23" s="1011"/>
      <c r="P23" s="1011"/>
      <c r="Q23" s="1013"/>
      <c r="R23" s="1014"/>
      <c r="S23" s="1011">
        <v>31810.0</v>
      </c>
      <c r="T23" s="1016"/>
      <c r="U23" s="1008" t="s">
        <v>5397</v>
      </c>
      <c r="V23" s="1011"/>
      <c r="W23" s="1011"/>
      <c r="X23" s="1016"/>
      <c r="Y23" s="1054" t="s">
        <v>5400</v>
      </c>
      <c r="Z23" s="999"/>
    </row>
    <row r="24" ht="15.0" customHeight="1">
      <c r="A24" s="1044">
        <v>35.0</v>
      </c>
      <c r="B24" s="1048" t="s">
        <v>157</v>
      </c>
      <c r="C24" s="1055" t="s">
        <v>3820</v>
      </c>
      <c r="D24" s="990" t="s">
        <v>3821</v>
      </c>
      <c r="E24" s="990" t="s">
        <v>3821</v>
      </c>
      <c r="F24" s="992" t="s">
        <v>5336</v>
      </c>
      <c r="G24" s="992" t="s">
        <v>5336</v>
      </c>
      <c r="H24" s="994">
        <v>2023.0</v>
      </c>
      <c r="I24" s="994">
        <v>1.0</v>
      </c>
      <c r="J24" s="996" t="s">
        <v>77</v>
      </c>
      <c r="K24" s="996" t="s">
        <v>5379</v>
      </c>
      <c r="L24" s="996" t="s">
        <v>2566</v>
      </c>
      <c r="M24" s="994"/>
      <c r="N24" s="992" t="s">
        <v>5401</v>
      </c>
      <c r="O24" s="994"/>
      <c r="P24" s="994"/>
      <c r="Q24" s="997"/>
      <c r="R24" s="997"/>
      <c r="S24" s="994">
        <v>721.48</v>
      </c>
      <c r="T24" s="994">
        <v>496.5</v>
      </c>
      <c r="U24" s="992" t="s">
        <v>5401</v>
      </c>
      <c r="V24" s="994"/>
      <c r="W24" s="994"/>
      <c r="X24" s="994"/>
      <c r="Y24" s="998" t="s">
        <v>5392</v>
      </c>
      <c r="Z24" s="999"/>
    </row>
    <row r="25" ht="15.75" customHeight="1">
      <c r="A25" s="1044"/>
      <c r="B25" s="1056" t="s">
        <v>157</v>
      </c>
      <c r="C25" s="1049" t="s">
        <v>5402</v>
      </c>
      <c r="D25" s="1001" t="s">
        <v>5403</v>
      </c>
      <c r="E25" s="1001" t="s">
        <v>5403</v>
      </c>
      <c r="F25" s="1002" t="s">
        <v>5336</v>
      </c>
      <c r="G25" s="1002" t="s">
        <v>5336</v>
      </c>
      <c r="H25" s="1003">
        <v>2023.0</v>
      </c>
      <c r="I25" s="1003">
        <v>3.0</v>
      </c>
      <c r="J25" s="1004" t="s">
        <v>998</v>
      </c>
      <c r="K25" s="1004" t="s">
        <v>5379</v>
      </c>
      <c r="L25" s="1004" t="s">
        <v>64</v>
      </c>
      <c r="M25" s="1004" t="s">
        <v>238</v>
      </c>
      <c r="N25" s="1002" t="s">
        <v>5404</v>
      </c>
      <c r="O25" s="1003"/>
      <c r="P25" s="1003"/>
      <c r="Q25" s="1005"/>
      <c r="R25" s="1005"/>
      <c r="S25" s="1003">
        <v>603.17</v>
      </c>
      <c r="T25" s="1003">
        <v>470.0</v>
      </c>
      <c r="U25" s="1002" t="s">
        <v>5404</v>
      </c>
      <c r="V25" s="1003"/>
      <c r="W25" s="1003"/>
      <c r="X25" s="1003"/>
      <c r="Y25" s="423"/>
      <c r="Z25" s="999"/>
    </row>
    <row r="26" ht="15.75" customHeight="1">
      <c r="A26" s="1057">
        <v>32.0</v>
      </c>
      <c r="B26" s="1058" t="s">
        <v>3231</v>
      </c>
      <c r="C26" s="1052" t="s">
        <v>4236</v>
      </c>
      <c r="D26" s="1007" t="s">
        <v>4237</v>
      </c>
      <c r="E26" s="1007" t="s">
        <v>4237</v>
      </c>
      <c r="F26" s="1008" t="s">
        <v>5405</v>
      </c>
      <c r="G26" s="1009" t="s">
        <v>5342</v>
      </c>
      <c r="H26" s="1010" t="s">
        <v>5348</v>
      </c>
      <c r="I26" s="1011">
        <v>1.0</v>
      </c>
      <c r="J26" s="1010" t="s">
        <v>998</v>
      </c>
      <c r="K26" s="1011"/>
      <c r="L26" s="1010" t="s">
        <v>2566</v>
      </c>
      <c r="M26" s="1010" t="s">
        <v>56</v>
      </c>
      <c r="N26" s="1012" t="s">
        <v>5344</v>
      </c>
      <c r="O26" s="1011"/>
      <c r="P26" s="1011">
        <v>0.51</v>
      </c>
      <c r="Q26" s="1013">
        <v>696205.0</v>
      </c>
      <c r="R26" s="1014"/>
      <c r="S26" s="1011">
        <v>56086.0</v>
      </c>
      <c r="T26" s="1015"/>
      <c r="U26" s="1012" t="s">
        <v>5344</v>
      </c>
      <c r="V26" s="1011"/>
      <c r="W26" s="1011"/>
      <c r="X26" s="1015"/>
      <c r="Y26" s="1028" t="s">
        <v>5406</v>
      </c>
      <c r="Z26" s="999"/>
    </row>
    <row r="27" ht="15.75" customHeight="1">
      <c r="A27" s="1057">
        <v>32.0</v>
      </c>
      <c r="B27" s="1059" t="s">
        <v>3231</v>
      </c>
      <c r="C27" s="1052" t="s">
        <v>4236</v>
      </c>
      <c r="D27" s="1007" t="s">
        <v>4237</v>
      </c>
      <c r="E27" s="1007" t="s">
        <v>4237</v>
      </c>
      <c r="F27" s="1008" t="s">
        <v>5407</v>
      </c>
      <c r="G27" s="1009" t="s">
        <v>5342</v>
      </c>
      <c r="H27" s="1010" t="s">
        <v>5348</v>
      </c>
      <c r="I27" s="1011">
        <v>1.0</v>
      </c>
      <c r="J27" s="1010" t="s">
        <v>998</v>
      </c>
      <c r="K27" s="1011"/>
      <c r="L27" s="1010" t="s">
        <v>2566</v>
      </c>
      <c r="M27" s="1010" t="s">
        <v>56</v>
      </c>
      <c r="N27" s="1012" t="s">
        <v>5344</v>
      </c>
      <c r="O27" s="1011"/>
      <c r="P27" s="1011">
        <v>0.41</v>
      </c>
      <c r="Q27" s="1013">
        <v>1197680.0</v>
      </c>
      <c r="R27" s="1014"/>
      <c r="S27" s="1011">
        <v>44733.0</v>
      </c>
      <c r="T27" s="1015"/>
      <c r="U27" s="1012" t="s">
        <v>5344</v>
      </c>
      <c r="V27" s="1011"/>
      <c r="W27" s="1011"/>
      <c r="X27" s="1015"/>
      <c r="Y27" s="1028" t="s">
        <v>5408</v>
      </c>
      <c r="Z27" s="999"/>
    </row>
    <row r="28" ht="15.75" customHeight="1">
      <c r="A28" s="1057">
        <v>32.0</v>
      </c>
      <c r="B28" s="1059" t="s">
        <v>3231</v>
      </c>
      <c r="C28" s="1052" t="s">
        <v>3594</v>
      </c>
      <c r="D28" s="1007" t="s">
        <v>3595</v>
      </c>
      <c r="E28" s="1007" t="s">
        <v>3595</v>
      </c>
      <c r="F28" s="1008" t="s">
        <v>5409</v>
      </c>
      <c r="G28" s="1009" t="s">
        <v>5342</v>
      </c>
      <c r="H28" s="1010" t="s">
        <v>5348</v>
      </c>
      <c r="I28" s="1011">
        <v>3.0</v>
      </c>
      <c r="J28" s="1010" t="s">
        <v>998</v>
      </c>
      <c r="K28" s="1011"/>
      <c r="L28" s="1010" t="s">
        <v>64</v>
      </c>
      <c r="M28" s="1010" t="s">
        <v>56</v>
      </c>
      <c r="N28" s="1012" t="s">
        <v>5344</v>
      </c>
      <c r="O28" s="1011"/>
      <c r="P28" s="1011"/>
      <c r="Q28" s="1013"/>
      <c r="R28" s="1014"/>
      <c r="S28" s="1011">
        <v>801.0</v>
      </c>
      <c r="T28" s="1015"/>
      <c r="U28" s="1012" t="s">
        <v>5344</v>
      </c>
      <c r="V28" s="1011"/>
      <c r="W28" s="1011"/>
      <c r="X28" s="1016"/>
      <c r="Y28" s="1017"/>
      <c r="Z28" s="999"/>
    </row>
    <row r="29" ht="15.75" customHeight="1">
      <c r="A29" s="1057">
        <v>32.0</v>
      </c>
      <c r="B29" s="1059" t="s">
        <v>3231</v>
      </c>
      <c r="C29" s="1052" t="s">
        <v>3594</v>
      </c>
      <c r="D29" s="1007" t="s">
        <v>3595</v>
      </c>
      <c r="E29" s="1007" t="s">
        <v>3595</v>
      </c>
      <c r="F29" s="1008" t="s">
        <v>5410</v>
      </c>
      <c r="G29" s="1009" t="s">
        <v>5342</v>
      </c>
      <c r="H29" s="1010" t="s">
        <v>5348</v>
      </c>
      <c r="I29" s="1011">
        <v>1.0</v>
      </c>
      <c r="J29" s="1010" t="s">
        <v>998</v>
      </c>
      <c r="K29" s="1011"/>
      <c r="L29" s="1010" t="s">
        <v>2566</v>
      </c>
      <c r="M29" s="1010" t="s">
        <v>56</v>
      </c>
      <c r="N29" s="1012" t="s">
        <v>5344</v>
      </c>
      <c r="O29" s="1011"/>
      <c r="P29" s="1011">
        <v>0.63</v>
      </c>
      <c r="Q29" s="1013">
        <v>323000.0</v>
      </c>
      <c r="R29" s="1014"/>
      <c r="S29" s="1011">
        <v>19514.0</v>
      </c>
      <c r="T29" s="1015"/>
      <c r="U29" s="1012" t="s">
        <v>5344</v>
      </c>
      <c r="V29" s="1011"/>
      <c r="W29" s="1011"/>
      <c r="X29" s="1016"/>
      <c r="Y29" s="1017"/>
      <c r="Z29" s="999"/>
    </row>
    <row r="30" ht="15.75" customHeight="1">
      <c r="A30" s="1057">
        <v>32.0</v>
      </c>
      <c r="B30" s="1059" t="s">
        <v>3231</v>
      </c>
      <c r="C30" s="1052" t="s">
        <v>3584</v>
      </c>
      <c r="D30" s="1007" t="s">
        <v>3585</v>
      </c>
      <c r="E30" s="1007" t="s">
        <v>3585</v>
      </c>
      <c r="F30" s="1008" t="s">
        <v>5411</v>
      </c>
      <c r="G30" s="1009" t="s">
        <v>5342</v>
      </c>
      <c r="H30" s="1010" t="s">
        <v>5371</v>
      </c>
      <c r="I30" s="1011">
        <v>1.0</v>
      </c>
      <c r="J30" s="1010" t="s">
        <v>998</v>
      </c>
      <c r="K30" s="1011"/>
      <c r="L30" s="1010" t="s">
        <v>2566</v>
      </c>
      <c r="M30" s="1010" t="s">
        <v>56</v>
      </c>
      <c r="N30" s="1012" t="s">
        <v>5344</v>
      </c>
      <c r="O30" s="1011"/>
      <c r="P30" s="1011">
        <v>0.62</v>
      </c>
      <c r="Q30" s="1013">
        <v>59000.0</v>
      </c>
      <c r="R30" s="1014"/>
      <c r="S30" s="1011">
        <v>1503.0</v>
      </c>
      <c r="T30" s="1015"/>
      <c r="U30" s="1012" t="s">
        <v>5344</v>
      </c>
      <c r="V30" s="1011"/>
      <c r="W30" s="1011"/>
      <c r="X30" s="1015"/>
      <c r="Y30" s="1017"/>
      <c r="Z30" s="999"/>
    </row>
    <row r="31" ht="15.75" customHeight="1">
      <c r="A31" s="1057">
        <v>32.0</v>
      </c>
      <c r="B31" s="1059" t="s">
        <v>3231</v>
      </c>
      <c r="C31" s="1052" t="s">
        <v>3584</v>
      </c>
      <c r="D31" s="1007" t="s">
        <v>3585</v>
      </c>
      <c r="E31" s="1007" t="s">
        <v>3585</v>
      </c>
      <c r="F31" s="1008" t="s">
        <v>5412</v>
      </c>
      <c r="G31" s="1009" t="s">
        <v>5342</v>
      </c>
      <c r="H31" s="1010" t="s">
        <v>5413</v>
      </c>
      <c r="I31" s="1011">
        <v>1.0</v>
      </c>
      <c r="J31" s="1010" t="s">
        <v>998</v>
      </c>
      <c r="K31" s="1011"/>
      <c r="L31" s="1010" t="s">
        <v>2566</v>
      </c>
      <c r="M31" s="1010" t="s">
        <v>56</v>
      </c>
      <c r="N31" s="1012" t="s">
        <v>5344</v>
      </c>
      <c r="O31" s="1011"/>
      <c r="P31" s="1011">
        <v>0.551</v>
      </c>
      <c r="Q31" s="1013">
        <v>32838.0</v>
      </c>
      <c r="R31" s="1014"/>
      <c r="S31" s="1011">
        <v>207.0</v>
      </c>
      <c r="T31" s="1015"/>
      <c r="U31" s="1012" t="s">
        <v>5344</v>
      </c>
      <c r="V31" s="1011"/>
      <c r="W31" s="1011"/>
      <c r="X31" s="1015"/>
      <c r="Y31" s="1017"/>
      <c r="Z31" s="999"/>
    </row>
    <row r="32" ht="15.75" customHeight="1">
      <c r="A32" s="1057">
        <v>32.0</v>
      </c>
      <c r="B32" s="1059" t="s">
        <v>3231</v>
      </c>
      <c r="C32" s="1052" t="s">
        <v>3584</v>
      </c>
      <c r="D32" s="1007" t="s">
        <v>3585</v>
      </c>
      <c r="E32" s="1007" t="s">
        <v>3585</v>
      </c>
      <c r="F32" s="1008" t="s">
        <v>5414</v>
      </c>
      <c r="G32" s="1009" t="s">
        <v>5342</v>
      </c>
      <c r="H32" s="1010" t="s">
        <v>5348</v>
      </c>
      <c r="I32" s="1011">
        <v>1.0</v>
      </c>
      <c r="J32" s="1010" t="s">
        <v>998</v>
      </c>
      <c r="K32" s="1011"/>
      <c r="L32" s="1010" t="s">
        <v>2566</v>
      </c>
      <c r="M32" s="1010" t="s">
        <v>56</v>
      </c>
      <c r="N32" s="1012" t="s">
        <v>5344</v>
      </c>
      <c r="O32" s="1011"/>
      <c r="P32" s="1011">
        <v>0.472</v>
      </c>
      <c r="Q32" s="1013">
        <v>75480.0</v>
      </c>
      <c r="R32" s="1014"/>
      <c r="S32" s="1011">
        <v>1368.0</v>
      </c>
      <c r="T32" s="1015"/>
      <c r="U32" s="1012" t="s">
        <v>5344</v>
      </c>
      <c r="V32" s="1011"/>
      <c r="W32" s="1011"/>
      <c r="X32" s="1015"/>
      <c r="Y32" s="1017"/>
      <c r="Z32" s="999"/>
    </row>
    <row r="33" ht="15.75" customHeight="1">
      <c r="A33" s="1060">
        <v>24.0</v>
      </c>
      <c r="B33" s="1061" t="s">
        <v>1882</v>
      </c>
      <c r="C33" s="1062"/>
      <c r="D33" s="1023"/>
      <c r="E33" s="1023"/>
      <c r="F33" s="1023"/>
      <c r="G33" s="1023"/>
      <c r="H33" s="1021"/>
      <c r="I33" s="1021"/>
      <c r="J33" s="1021"/>
      <c r="K33" s="1021"/>
      <c r="L33" s="1021"/>
      <c r="M33" s="1021"/>
      <c r="N33" s="1023"/>
      <c r="O33" s="1021"/>
      <c r="P33" s="1021"/>
      <c r="Q33" s="1023"/>
      <c r="R33" s="1023"/>
      <c r="S33" s="1021"/>
      <c r="T33" s="1021"/>
      <c r="U33" s="1023"/>
      <c r="V33" s="1021"/>
      <c r="W33" s="1021"/>
      <c r="X33" s="1021"/>
      <c r="Y33" s="348"/>
      <c r="Z33" s="999"/>
    </row>
    <row r="34" ht="15.75" customHeight="1">
      <c r="A34" s="1063">
        <v>31.0</v>
      </c>
      <c r="B34" s="1064" t="s">
        <v>1145</v>
      </c>
      <c r="C34" s="1065" t="s">
        <v>2249</v>
      </c>
      <c r="D34" s="1009" t="s">
        <v>5415</v>
      </c>
      <c r="E34" s="1066" t="s">
        <v>5415</v>
      </c>
      <c r="F34" s="1008" t="s">
        <v>5416</v>
      </c>
      <c r="G34" s="1009" t="s">
        <v>5342</v>
      </c>
      <c r="H34" s="1010" t="s">
        <v>5413</v>
      </c>
      <c r="I34" s="1015">
        <v>3.0</v>
      </c>
      <c r="J34" s="1026" t="s">
        <v>998</v>
      </c>
      <c r="K34" s="1015"/>
      <c r="L34" s="1026" t="s">
        <v>64</v>
      </c>
      <c r="M34" s="1026" t="s">
        <v>66</v>
      </c>
      <c r="N34" s="1012" t="s">
        <v>5344</v>
      </c>
      <c r="O34" s="1015"/>
      <c r="P34" s="1015"/>
      <c r="Q34" s="1067"/>
      <c r="R34" s="1016"/>
      <c r="S34" s="1010" t="s">
        <v>5417</v>
      </c>
      <c r="T34" s="1016"/>
      <c r="U34" s="1015"/>
      <c r="V34" s="1015"/>
      <c r="W34" s="1015"/>
      <c r="X34" s="1016"/>
      <c r="Y34" s="426"/>
      <c r="Z34" s="999"/>
    </row>
    <row r="35" ht="15.75" customHeight="1">
      <c r="A35" s="1063">
        <v>31.0</v>
      </c>
      <c r="B35" s="1064" t="s">
        <v>1145</v>
      </c>
      <c r="C35" s="1052" t="s">
        <v>5418</v>
      </c>
      <c r="D35" s="1068" t="s">
        <v>5419</v>
      </c>
      <c r="E35" s="4" t="s">
        <v>1246</v>
      </c>
      <c r="F35" s="1069" t="s">
        <v>5420</v>
      </c>
      <c r="G35" s="1009" t="s">
        <v>5342</v>
      </c>
      <c r="H35" s="1010" t="s">
        <v>4518</v>
      </c>
      <c r="I35" s="1011">
        <v>3.0</v>
      </c>
      <c r="J35" s="1010" t="s">
        <v>998</v>
      </c>
      <c r="K35" s="1011"/>
      <c r="L35" s="1010" t="s">
        <v>2572</v>
      </c>
      <c r="M35" s="1026" t="s">
        <v>66</v>
      </c>
      <c r="N35" s="1012" t="s">
        <v>5344</v>
      </c>
      <c r="O35" s="1011"/>
      <c r="P35" s="1011"/>
      <c r="Q35" s="1013"/>
      <c r="R35" s="1014"/>
      <c r="S35" s="1011">
        <v>78.0</v>
      </c>
      <c r="T35" s="1070"/>
      <c r="U35" s="1012" t="s">
        <v>5344</v>
      </c>
      <c r="V35" s="1011"/>
      <c r="W35" s="1011"/>
      <c r="X35" s="1016"/>
      <c r="Y35" s="426"/>
      <c r="Z35" s="999"/>
    </row>
    <row r="36" ht="15.75" customHeight="1">
      <c r="A36" s="1063">
        <v>31.0</v>
      </c>
      <c r="B36" s="1064" t="s">
        <v>1145</v>
      </c>
      <c r="C36" s="1052" t="s">
        <v>5418</v>
      </c>
      <c r="D36" s="1068" t="s">
        <v>5419</v>
      </c>
      <c r="E36" s="4" t="s">
        <v>1246</v>
      </c>
      <c r="F36" s="1069" t="s">
        <v>5421</v>
      </c>
      <c r="G36" s="1009" t="s">
        <v>5342</v>
      </c>
      <c r="H36" s="1010" t="s">
        <v>5413</v>
      </c>
      <c r="I36" s="1011">
        <v>3.0</v>
      </c>
      <c r="J36" s="1010" t="s">
        <v>998</v>
      </c>
      <c r="K36" s="1011"/>
      <c r="L36" s="1010" t="s">
        <v>2572</v>
      </c>
      <c r="M36" s="1026" t="s">
        <v>66</v>
      </c>
      <c r="N36" s="1012" t="s">
        <v>5344</v>
      </c>
      <c r="O36" s="1011"/>
      <c r="P36" s="1011"/>
      <c r="Q36" s="1013"/>
      <c r="R36" s="1014"/>
      <c r="S36" s="1011">
        <v>870.0</v>
      </c>
      <c r="T36" s="1070"/>
      <c r="U36" s="1012" t="s">
        <v>5344</v>
      </c>
      <c r="V36" s="1011"/>
      <c r="W36" s="1011"/>
      <c r="X36" s="1016"/>
      <c r="Y36" s="426"/>
      <c r="Z36" s="999"/>
    </row>
    <row r="37" ht="16.5" customHeight="1">
      <c r="A37" s="1063">
        <v>31.0</v>
      </c>
      <c r="B37" s="1064" t="s">
        <v>1145</v>
      </c>
      <c r="C37" s="1065" t="s">
        <v>5422</v>
      </c>
      <c r="D37" s="1009" t="s">
        <v>5423</v>
      </c>
      <c r="E37" s="1071" t="s">
        <v>5423</v>
      </c>
      <c r="F37" s="1008" t="s">
        <v>5421</v>
      </c>
      <c r="G37" s="1009" t="s">
        <v>5342</v>
      </c>
      <c r="H37" s="1010" t="s">
        <v>5413</v>
      </c>
      <c r="I37" s="1011">
        <v>3.0</v>
      </c>
      <c r="J37" s="1010" t="s">
        <v>998</v>
      </c>
      <c r="K37" s="1011"/>
      <c r="L37" s="1010" t="s">
        <v>64</v>
      </c>
      <c r="M37" s="1026" t="s">
        <v>66</v>
      </c>
      <c r="N37" s="1012" t="s">
        <v>5344</v>
      </c>
      <c r="O37" s="1011"/>
      <c r="P37" s="1011"/>
      <c r="Q37" s="1013"/>
      <c r="R37" s="1014"/>
      <c r="S37" s="1010" t="s">
        <v>5417</v>
      </c>
      <c r="T37" s="1014"/>
      <c r="U37" s="1011"/>
      <c r="V37" s="1011"/>
      <c r="W37" s="1011"/>
      <c r="X37" s="1016"/>
      <c r="Y37" s="426"/>
      <c r="Z37" s="999"/>
    </row>
    <row r="38" ht="15.75" customHeight="1">
      <c r="A38" s="1063">
        <v>31.0</v>
      </c>
      <c r="B38" s="1064" t="s">
        <v>1145</v>
      </c>
      <c r="C38" s="1065" t="s">
        <v>5422</v>
      </c>
      <c r="D38" s="1009" t="s">
        <v>5423</v>
      </c>
      <c r="E38" s="1009" t="s">
        <v>5423</v>
      </c>
      <c r="F38" s="1008" t="s">
        <v>5416</v>
      </c>
      <c r="G38" s="1009" t="s">
        <v>5342</v>
      </c>
      <c r="H38" s="1010" t="s">
        <v>5413</v>
      </c>
      <c r="I38" s="1015">
        <v>3.0</v>
      </c>
      <c r="J38" s="1026" t="s">
        <v>54</v>
      </c>
      <c r="K38" s="1015"/>
      <c r="L38" s="1026" t="s">
        <v>64</v>
      </c>
      <c r="M38" s="1026" t="s">
        <v>66</v>
      </c>
      <c r="N38" s="1012" t="s">
        <v>5344</v>
      </c>
      <c r="O38" s="1015"/>
      <c r="P38" s="1015"/>
      <c r="Q38" s="1067"/>
      <c r="R38" s="1016"/>
      <c r="S38" s="1010" t="s">
        <v>5417</v>
      </c>
      <c r="T38" s="1016"/>
      <c r="U38" s="1015"/>
      <c r="V38" s="1015"/>
      <c r="W38" s="1015"/>
      <c r="X38" s="1016"/>
      <c r="Y38" s="426"/>
      <c r="Z38" s="999"/>
    </row>
    <row r="39" ht="15.75" customHeight="1">
      <c r="A39" s="1063">
        <v>31.0</v>
      </c>
      <c r="B39" s="1064" t="s">
        <v>1145</v>
      </c>
      <c r="C39" s="1065" t="s">
        <v>5424</v>
      </c>
      <c r="D39" s="1009" t="s">
        <v>5425</v>
      </c>
      <c r="E39" s="1009" t="s">
        <v>5425</v>
      </c>
      <c r="F39" s="1008" t="s">
        <v>5421</v>
      </c>
      <c r="G39" s="1009" t="s">
        <v>5342</v>
      </c>
      <c r="H39" s="1010" t="s">
        <v>5413</v>
      </c>
      <c r="I39" s="1015">
        <v>3.0</v>
      </c>
      <c r="J39" s="1026" t="s">
        <v>998</v>
      </c>
      <c r="K39" s="1015"/>
      <c r="L39" s="1026" t="s">
        <v>64</v>
      </c>
      <c r="M39" s="1026" t="s">
        <v>66</v>
      </c>
      <c r="N39" s="1012" t="s">
        <v>5344</v>
      </c>
      <c r="O39" s="1015"/>
      <c r="P39" s="1015"/>
      <c r="Q39" s="1067"/>
      <c r="R39" s="1016"/>
      <c r="S39" s="1010" t="s">
        <v>5417</v>
      </c>
      <c r="T39" s="1016"/>
      <c r="U39" s="1015"/>
      <c r="V39" s="1015"/>
      <c r="W39" s="1015"/>
      <c r="X39" s="1016"/>
      <c r="Y39" s="426"/>
      <c r="Z39" s="999"/>
    </row>
    <row r="40" ht="15.75" customHeight="1">
      <c r="A40" s="1063">
        <v>31.0</v>
      </c>
      <c r="B40" s="1064" t="s">
        <v>1145</v>
      </c>
      <c r="C40" s="1065" t="s">
        <v>5424</v>
      </c>
      <c r="D40" s="1009" t="s">
        <v>5425</v>
      </c>
      <c r="E40" s="1009" t="s">
        <v>5425</v>
      </c>
      <c r="F40" s="1008" t="s">
        <v>5416</v>
      </c>
      <c r="G40" s="1009" t="s">
        <v>5342</v>
      </c>
      <c r="H40" s="1010" t="s">
        <v>5413</v>
      </c>
      <c r="I40" s="1015">
        <v>3.0</v>
      </c>
      <c r="J40" s="1026" t="s">
        <v>998</v>
      </c>
      <c r="K40" s="1015"/>
      <c r="L40" s="1026" t="s">
        <v>64</v>
      </c>
      <c r="M40" s="1026" t="s">
        <v>66</v>
      </c>
      <c r="N40" s="1012" t="s">
        <v>5344</v>
      </c>
      <c r="O40" s="1015"/>
      <c r="P40" s="1015"/>
      <c r="Q40" s="1067"/>
      <c r="R40" s="1016"/>
      <c r="S40" s="1010" t="s">
        <v>5417</v>
      </c>
      <c r="T40" s="1016"/>
      <c r="U40" s="1015"/>
      <c r="V40" s="1015"/>
      <c r="W40" s="1015"/>
      <c r="X40" s="1016"/>
      <c r="Y40" s="426"/>
      <c r="Z40" s="999"/>
    </row>
    <row r="41" ht="15.75" customHeight="1">
      <c r="A41" s="1063">
        <v>31.0</v>
      </c>
      <c r="B41" s="1064" t="s">
        <v>1145</v>
      </c>
      <c r="C41" s="1065" t="s">
        <v>5426</v>
      </c>
      <c r="D41" s="1009" t="s">
        <v>5427</v>
      </c>
      <c r="E41" s="1009" t="s">
        <v>5427</v>
      </c>
      <c r="F41" s="1008" t="s">
        <v>5421</v>
      </c>
      <c r="G41" s="1009" t="s">
        <v>5342</v>
      </c>
      <c r="H41" s="1010" t="s">
        <v>5413</v>
      </c>
      <c r="I41" s="1011">
        <v>3.0</v>
      </c>
      <c r="J41" s="1010" t="s">
        <v>998</v>
      </c>
      <c r="K41" s="1011"/>
      <c r="L41" s="1010" t="s">
        <v>64</v>
      </c>
      <c r="M41" s="1026" t="s">
        <v>66</v>
      </c>
      <c r="N41" s="1012" t="s">
        <v>5344</v>
      </c>
      <c r="O41" s="1011"/>
      <c r="P41" s="1011"/>
      <c r="Q41" s="1013"/>
      <c r="R41" s="1014"/>
      <c r="S41" s="1010" t="s">
        <v>5417</v>
      </c>
      <c r="T41" s="1014"/>
      <c r="U41" s="1011"/>
      <c r="V41" s="1011"/>
      <c r="W41" s="1011"/>
      <c r="X41" s="1016"/>
      <c r="Y41" s="426"/>
      <c r="Z41" s="999"/>
    </row>
    <row r="42" ht="15.75" customHeight="1">
      <c r="A42" s="1063">
        <v>31.0</v>
      </c>
      <c r="B42" s="1064" t="s">
        <v>1145</v>
      </c>
      <c r="C42" s="1065" t="s">
        <v>2319</v>
      </c>
      <c r="D42" s="1012" t="s">
        <v>5428</v>
      </c>
      <c r="E42" s="1012" t="s">
        <v>5428</v>
      </c>
      <c r="F42" s="1008" t="s">
        <v>5416</v>
      </c>
      <c r="G42" s="1009" t="s">
        <v>5342</v>
      </c>
      <c r="H42" s="1010" t="s">
        <v>5413</v>
      </c>
      <c r="I42" s="1015">
        <v>3.0</v>
      </c>
      <c r="J42" s="1026" t="s">
        <v>998</v>
      </c>
      <c r="K42" s="1015"/>
      <c r="L42" s="1026" t="s">
        <v>64</v>
      </c>
      <c r="M42" s="1026" t="s">
        <v>66</v>
      </c>
      <c r="N42" s="1012" t="s">
        <v>5344</v>
      </c>
      <c r="O42" s="1015"/>
      <c r="P42" s="1015"/>
      <c r="Q42" s="1067"/>
      <c r="R42" s="1016"/>
      <c r="S42" s="1010" t="s">
        <v>5417</v>
      </c>
      <c r="T42" s="1016"/>
      <c r="U42" s="1015"/>
      <c r="V42" s="1015"/>
      <c r="W42" s="1015"/>
      <c r="X42" s="1016"/>
      <c r="Y42" s="426"/>
      <c r="Z42" s="999"/>
    </row>
    <row r="43" ht="15.0" customHeight="1">
      <c r="A43" s="1072" t="s">
        <v>2663</v>
      </c>
      <c r="B43" s="1073" t="s">
        <v>3240</v>
      </c>
      <c r="C43" s="1074" t="s">
        <v>5429</v>
      </c>
      <c r="D43" s="1019" t="s">
        <v>5430</v>
      </c>
      <c r="E43" s="1019" t="s">
        <v>5430</v>
      </c>
      <c r="F43" s="1020" t="s">
        <v>5431</v>
      </c>
      <c r="G43" s="1020" t="s">
        <v>5336</v>
      </c>
      <c r="H43" s="1021">
        <v>2023.0</v>
      </c>
      <c r="I43" s="1021">
        <v>3.0</v>
      </c>
      <c r="J43" s="1022" t="s">
        <v>998</v>
      </c>
      <c r="K43" s="1022" t="s">
        <v>5337</v>
      </c>
      <c r="L43" s="1022" t="s">
        <v>2572</v>
      </c>
      <c r="M43" s="1021"/>
      <c r="N43" s="1020" t="s">
        <v>5432</v>
      </c>
      <c r="O43" s="1021"/>
      <c r="P43" s="1021"/>
      <c r="Q43" s="1023"/>
      <c r="R43" s="1023"/>
      <c r="S43" s="1021">
        <v>22.94</v>
      </c>
      <c r="T43" s="1021">
        <v>21.7</v>
      </c>
      <c r="U43" s="1020" t="s">
        <v>5432</v>
      </c>
      <c r="V43" s="1021"/>
      <c r="W43" s="1021"/>
      <c r="X43" s="1021"/>
      <c r="Y43" s="1051" t="s">
        <v>5433</v>
      </c>
      <c r="Z43" s="999"/>
    </row>
    <row r="44" ht="15.75" customHeight="1">
      <c r="A44" s="1072" t="s">
        <v>2663</v>
      </c>
      <c r="B44" s="1075" t="s">
        <v>3240</v>
      </c>
      <c r="C44" s="1052" t="s">
        <v>5434</v>
      </c>
      <c r="D44" s="1007" t="s">
        <v>5435</v>
      </c>
      <c r="E44" s="1007" t="s">
        <v>5435</v>
      </c>
      <c r="F44" s="1012" t="s">
        <v>5436</v>
      </c>
      <c r="G44" s="1009" t="s">
        <v>5342</v>
      </c>
      <c r="H44" s="1015">
        <v>2009.0</v>
      </c>
      <c r="I44" s="1015">
        <v>1.0</v>
      </c>
      <c r="J44" s="1026" t="s">
        <v>54</v>
      </c>
      <c r="K44" s="1015"/>
      <c r="L44" s="1076" t="s">
        <v>2572</v>
      </c>
      <c r="M44" s="1026" t="s">
        <v>56</v>
      </c>
      <c r="N44" s="1012" t="s">
        <v>5344</v>
      </c>
      <c r="O44" s="1015"/>
      <c r="P44" s="1015">
        <v>0.119</v>
      </c>
      <c r="Q44" s="1067">
        <v>36800.0</v>
      </c>
      <c r="R44" s="1016"/>
      <c r="S44" s="1015">
        <v>289.0</v>
      </c>
      <c r="T44" s="1012" t="s">
        <v>5344</v>
      </c>
      <c r="U44" s="1015"/>
      <c r="V44" s="1015"/>
      <c r="W44" s="1015"/>
      <c r="X44" s="1016"/>
      <c r="Y44" s="1027" t="s">
        <v>5437</v>
      </c>
      <c r="Z44" s="999"/>
    </row>
    <row r="45" ht="15.75" customHeight="1">
      <c r="A45" s="1077" t="s">
        <v>2663</v>
      </c>
      <c r="B45" s="1078" t="s">
        <v>3240</v>
      </c>
      <c r="C45" s="1052" t="s">
        <v>4429</v>
      </c>
      <c r="D45" s="1007" t="s">
        <v>4430</v>
      </c>
      <c r="E45" s="1007" t="s">
        <v>4430</v>
      </c>
      <c r="F45" s="1008" t="s">
        <v>5438</v>
      </c>
      <c r="G45" s="1009" t="s">
        <v>5342</v>
      </c>
      <c r="H45" s="1010" t="s">
        <v>5358</v>
      </c>
      <c r="I45" s="1011">
        <v>3.0</v>
      </c>
      <c r="J45" s="1010" t="s">
        <v>998</v>
      </c>
      <c r="K45" s="1011"/>
      <c r="L45" s="1010" t="s">
        <v>64</v>
      </c>
      <c r="M45" s="1026" t="s">
        <v>56</v>
      </c>
      <c r="N45" s="1012" t="s">
        <v>5344</v>
      </c>
      <c r="O45" s="1011"/>
      <c r="P45" s="1011"/>
      <c r="Q45" s="1013"/>
      <c r="R45" s="1014"/>
      <c r="S45" s="1011">
        <v>2832.0</v>
      </c>
      <c r="T45" s="1012" t="s">
        <v>5344</v>
      </c>
      <c r="U45" s="1011"/>
      <c r="V45" s="1011"/>
      <c r="W45" s="1011"/>
      <c r="X45" s="1015"/>
      <c r="Y45" s="1017"/>
      <c r="Z45" s="999"/>
    </row>
    <row r="46" ht="15.75" customHeight="1">
      <c r="A46" s="1079" t="s">
        <v>2663</v>
      </c>
      <c r="B46" s="1078" t="s">
        <v>3240</v>
      </c>
      <c r="C46" s="1025" t="s">
        <v>5439</v>
      </c>
      <c r="D46" s="1007" t="s">
        <v>5440</v>
      </c>
      <c r="E46" s="1007" t="s">
        <v>5440</v>
      </c>
      <c r="F46" s="1012" t="s">
        <v>5441</v>
      </c>
      <c r="G46" s="1009" t="s">
        <v>5342</v>
      </c>
      <c r="H46" s="1026" t="s">
        <v>5346</v>
      </c>
      <c r="I46" s="1015">
        <v>3.0</v>
      </c>
      <c r="J46" s="1026" t="s">
        <v>77</v>
      </c>
      <c r="K46" s="1015"/>
      <c r="L46" s="1076" t="s">
        <v>2572</v>
      </c>
      <c r="M46" s="1026" t="s">
        <v>66</v>
      </c>
      <c r="N46" s="1012" t="s">
        <v>5344</v>
      </c>
      <c r="O46" s="1015"/>
      <c r="P46" s="1015"/>
      <c r="Q46" s="1067"/>
      <c r="R46" s="1016"/>
      <c r="S46" s="1080">
        <v>449.0</v>
      </c>
      <c r="T46" s="1012" t="s">
        <v>5344</v>
      </c>
      <c r="U46" s="1015"/>
      <c r="V46" s="1015"/>
      <c r="W46" s="1015"/>
      <c r="X46" s="1016"/>
      <c r="Y46" s="1028" t="s">
        <v>5442</v>
      </c>
      <c r="Z46" s="999"/>
    </row>
    <row r="47" ht="15.75" customHeight="1">
      <c r="A47" s="1079" t="s">
        <v>2663</v>
      </c>
      <c r="B47" s="1078" t="s">
        <v>3240</v>
      </c>
      <c r="C47" s="1074" t="s">
        <v>5443</v>
      </c>
      <c r="D47" s="1081" t="s">
        <v>5444</v>
      </c>
      <c r="E47" s="1081" t="s">
        <v>5444</v>
      </c>
      <c r="F47" s="1020" t="s">
        <v>5445</v>
      </c>
      <c r="G47" s="1020" t="s">
        <v>5336</v>
      </c>
      <c r="H47" s="1021">
        <v>2023.0</v>
      </c>
      <c r="I47" s="1021">
        <v>1.0</v>
      </c>
      <c r="J47" s="1022" t="s">
        <v>998</v>
      </c>
      <c r="K47" s="1022" t="s">
        <v>5379</v>
      </c>
      <c r="L47" s="1022" t="s">
        <v>2566</v>
      </c>
      <c r="M47" s="1021"/>
      <c r="N47" s="1020" t="s">
        <v>5446</v>
      </c>
      <c r="O47" s="1021"/>
      <c r="P47" s="1022" t="s">
        <v>5447</v>
      </c>
      <c r="Q47" s="1023"/>
      <c r="R47" s="1023"/>
      <c r="S47" s="1021">
        <v>71.34</v>
      </c>
      <c r="T47" s="1021">
        <v>56.7</v>
      </c>
      <c r="U47" s="1020" t="s">
        <v>5446</v>
      </c>
      <c r="V47" s="1021"/>
      <c r="W47" s="1021"/>
      <c r="X47" s="1021">
        <v>0.42</v>
      </c>
      <c r="Y47" s="999"/>
      <c r="Z47" s="999"/>
    </row>
    <row r="48" ht="15.75" customHeight="1">
      <c r="A48" s="1079" t="s">
        <v>2663</v>
      </c>
      <c r="B48" s="1078" t="s">
        <v>3240</v>
      </c>
      <c r="C48" s="1025" t="s">
        <v>4357</v>
      </c>
      <c r="D48" s="1007" t="s">
        <v>4358</v>
      </c>
      <c r="E48" s="1007" t="s">
        <v>4358</v>
      </c>
      <c r="F48" s="1012" t="s">
        <v>5448</v>
      </c>
      <c r="G48" s="1009" t="s">
        <v>5342</v>
      </c>
      <c r="H48" s="1026" t="s">
        <v>5354</v>
      </c>
      <c r="I48" s="1015">
        <v>3.0</v>
      </c>
      <c r="J48" s="1026" t="s">
        <v>998</v>
      </c>
      <c r="K48" s="1015"/>
      <c r="L48" s="1076" t="s">
        <v>64</v>
      </c>
      <c r="M48" s="1026" t="s">
        <v>66</v>
      </c>
      <c r="N48" s="1012" t="s">
        <v>5344</v>
      </c>
      <c r="O48" s="1015"/>
      <c r="P48" s="1015"/>
      <c r="Q48" s="1067"/>
      <c r="R48" s="1016"/>
      <c r="S48" s="1080">
        <v>847.0</v>
      </c>
      <c r="T48" s="1012" t="s">
        <v>5344</v>
      </c>
      <c r="U48" s="1015"/>
      <c r="V48" s="1015"/>
      <c r="W48" s="1015"/>
      <c r="X48" s="1016"/>
      <c r="Y48" s="1028" t="s">
        <v>5449</v>
      </c>
      <c r="Z48" s="999"/>
    </row>
    <row r="49" ht="15.75" customHeight="1">
      <c r="A49" s="1079" t="s">
        <v>2663</v>
      </c>
      <c r="B49" s="1078" t="s">
        <v>3240</v>
      </c>
      <c r="C49" s="1025" t="s">
        <v>4357</v>
      </c>
      <c r="D49" s="1007" t="s">
        <v>4358</v>
      </c>
      <c r="E49" s="1007" t="s">
        <v>4358</v>
      </c>
      <c r="F49" s="1012" t="s">
        <v>5450</v>
      </c>
      <c r="G49" s="1009" t="s">
        <v>5342</v>
      </c>
      <c r="H49" s="1026" t="s">
        <v>5348</v>
      </c>
      <c r="I49" s="1015">
        <v>3.0</v>
      </c>
      <c r="J49" s="1026" t="s">
        <v>998</v>
      </c>
      <c r="K49" s="1015"/>
      <c r="L49" s="1076" t="s">
        <v>64</v>
      </c>
      <c r="M49" s="1026" t="s">
        <v>66</v>
      </c>
      <c r="N49" s="1012" t="s">
        <v>5344</v>
      </c>
      <c r="O49" s="1015"/>
      <c r="P49" s="1015"/>
      <c r="Q49" s="1067"/>
      <c r="R49" s="1016"/>
      <c r="S49" s="1080">
        <v>412.0</v>
      </c>
      <c r="T49" s="1012" t="s">
        <v>5344</v>
      </c>
      <c r="U49" s="1015"/>
      <c r="V49" s="1015"/>
      <c r="W49" s="1015"/>
      <c r="X49" s="1016"/>
      <c r="Y49" s="1028" t="s">
        <v>5451</v>
      </c>
      <c r="Z49" s="999"/>
    </row>
    <row r="50" ht="15.75" customHeight="1">
      <c r="A50" s="1079" t="s">
        <v>2663</v>
      </c>
      <c r="B50" s="1078" t="s">
        <v>3240</v>
      </c>
      <c r="C50" s="1025" t="s">
        <v>4357</v>
      </c>
      <c r="D50" s="1007" t="s">
        <v>4358</v>
      </c>
      <c r="E50" s="1007" t="s">
        <v>4358</v>
      </c>
      <c r="F50" s="1012" t="s">
        <v>5452</v>
      </c>
      <c r="G50" s="1009" t="s">
        <v>5342</v>
      </c>
      <c r="H50" s="1026" t="s">
        <v>5354</v>
      </c>
      <c r="I50" s="1015">
        <v>1.0</v>
      </c>
      <c r="J50" s="1026" t="s">
        <v>998</v>
      </c>
      <c r="K50" s="1015"/>
      <c r="L50" s="1076" t="s">
        <v>2566</v>
      </c>
      <c r="M50" s="1026" t="s">
        <v>66</v>
      </c>
      <c r="N50" s="1012" t="s">
        <v>5344</v>
      </c>
      <c r="O50" s="1015"/>
      <c r="P50" s="1015">
        <v>0.64</v>
      </c>
      <c r="Q50" s="1067">
        <v>6307.0</v>
      </c>
      <c r="R50" s="1016"/>
      <c r="S50" s="1080">
        <v>1646.0</v>
      </c>
      <c r="T50" s="1012" t="s">
        <v>5344</v>
      </c>
      <c r="U50" s="1015"/>
      <c r="V50" s="1015"/>
      <c r="W50" s="1015"/>
      <c r="X50" s="1016"/>
      <c r="Y50" s="1017"/>
      <c r="Z50" s="999"/>
    </row>
    <row r="51" ht="15.75" customHeight="1">
      <c r="A51" s="1079" t="s">
        <v>2663</v>
      </c>
      <c r="B51" s="1078" t="s">
        <v>3240</v>
      </c>
      <c r="C51" s="1025" t="s">
        <v>4357</v>
      </c>
      <c r="D51" s="1007" t="s">
        <v>4358</v>
      </c>
      <c r="E51" s="1007" t="s">
        <v>4358</v>
      </c>
      <c r="F51" s="1012" t="s">
        <v>5453</v>
      </c>
      <c r="G51" s="1009" t="s">
        <v>5342</v>
      </c>
      <c r="H51" s="1026" t="s">
        <v>5354</v>
      </c>
      <c r="I51" s="1015">
        <v>1.0</v>
      </c>
      <c r="J51" s="1026" t="s">
        <v>77</v>
      </c>
      <c r="K51" s="1015"/>
      <c r="L51" s="1076" t="s">
        <v>2566</v>
      </c>
      <c r="M51" s="1026" t="s">
        <v>66</v>
      </c>
      <c r="N51" s="1012" t="s">
        <v>5344</v>
      </c>
      <c r="O51" s="1015"/>
      <c r="P51" s="1015">
        <v>1.1</v>
      </c>
      <c r="Q51" s="1067">
        <v>4990.0</v>
      </c>
      <c r="R51" s="1016"/>
      <c r="S51" s="1080">
        <v>1153.0</v>
      </c>
      <c r="T51" s="1012" t="s">
        <v>5344</v>
      </c>
      <c r="U51" s="1015"/>
      <c r="V51" s="1015"/>
      <c r="W51" s="1015"/>
      <c r="X51" s="1016"/>
      <c r="Y51" s="1017"/>
      <c r="Z51" s="999"/>
    </row>
    <row r="52" ht="15.75" customHeight="1">
      <c r="A52" s="1082" t="s">
        <v>2663</v>
      </c>
      <c r="B52" s="1083" t="s">
        <v>3240</v>
      </c>
      <c r="C52" s="1055" t="s">
        <v>2126</v>
      </c>
      <c r="D52" s="990" t="s">
        <v>2127</v>
      </c>
      <c r="E52" s="990" t="s">
        <v>2127</v>
      </c>
      <c r="F52" s="992" t="s">
        <v>5336</v>
      </c>
      <c r="G52" s="992" t="s">
        <v>5336</v>
      </c>
      <c r="H52" s="994">
        <v>2023.0</v>
      </c>
      <c r="I52" s="994">
        <v>1.0</v>
      </c>
      <c r="J52" s="996" t="s">
        <v>77</v>
      </c>
      <c r="K52" s="996" t="s">
        <v>5379</v>
      </c>
      <c r="L52" s="996" t="s">
        <v>64</v>
      </c>
      <c r="M52" s="994"/>
      <c r="N52" s="992" t="s">
        <v>5454</v>
      </c>
      <c r="O52" s="994"/>
      <c r="P52" s="994">
        <v>0.51</v>
      </c>
      <c r="Q52" s="997"/>
      <c r="R52" s="997"/>
      <c r="S52" s="994">
        <v>102.27</v>
      </c>
      <c r="T52" s="994">
        <v>135.8</v>
      </c>
      <c r="U52" s="992" t="s">
        <v>5455</v>
      </c>
      <c r="V52" s="996" t="s">
        <v>5456</v>
      </c>
      <c r="W52" s="994"/>
      <c r="X52" s="994"/>
      <c r="Y52" s="348"/>
      <c r="Z52" s="999"/>
    </row>
    <row r="53" ht="15.0" customHeight="1">
      <c r="A53" s="1072" t="s">
        <v>2663</v>
      </c>
      <c r="B53" s="1073" t="s">
        <v>3240</v>
      </c>
      <c r="C53" s="1049" t="s">
        <v>5457</v>
      </c>
      <c r="D53" s="1084" t="s">
        <v>5458</v>
      </c>
      <c r="E53" s="1084" t="s">
        <v>5458</v>
      </c>
      <c r="F53" s="1002" t="s">
        <v>5336</v>
      </c>
      <c r="G53" s="1002" t="s">
        <v>5336</v>
      </c>
      <c r="H53" s="1003">
        <v>2023.0</v>
      </c>
      <c r="I53" s="1003">
        <v>1.0</v>
      </c>
      <c r="J53" s="1004" t="s">
        <v>998</v>
      </c>
      <c r="K53" s="1004" t="s">
        <v>5379</v>
      </c>
      <c r="L53" s="1004" t="s">
        <v>64</v>
      </c>
      <c r="M53" s="1003"/>
      <c r="N53" s="1002" t="s">
        <v>5459</v>
      </c>
      <c r="O53" s="1003"/>
      <c r="P53" s="1003"/>
      <c r="Q53" s="1005"/>
      <c r="R53" s="1005"/>
      <c r="S53" s="1003">
        <v>241.48</v>
      </c>
      <c r="T53" s="1003">
        <v>248.2</v>
      </c>
      <c r="U53" s="1002" t="s">
        <v>5459</v>
      </c>
      <c r="V53" s="1003"/>
      <c r="W53" s="1003"/>
      <c r="X53" s="1003"/>
      <c r="Y53" s="1051" t="s">
        <v>5460</v>
      </c>
      <c r="Z53" s="999"/>
    </row>
    <row r="54" ht="15.75" customHeight="1">
      <c r="A54" s="1072" t="s">
        <v>2663</v>
      </c>
      <c r="B54" s="1073" t="s">
        <v>3240</v>
      </c>
      <c r="C54" s="1025" t="s">
        <v>5457</v>
      </c>
      <c r="D54" s="1085" t="s">
        <v>5458</v>
      </c>
      <c r="E54" s="1085" t="s">
        <v>5458</v>
      </c>
      <c r="F54" s="1009" t="s">
        <v>5342</v>
      </c>
      <c r="G54" s="1009" t="s">
        <v>5342</v>
      </c>
      <c r="H54" s="1076" t="s">
        <v>5371</v>
      </c>
      <c r="I54" s="1015">
        <v>1.0</v>
      </c>
      <c r="J54" s="1076" t="s">
        <v>998</v>
      </c>
      <c r="K54" s="1015"/>
      <c r="L54" s="1076" t="s">
        <v>2566</v>
      </c>
      <c r="M54" s="1026" t="s">
        <v>238</v>
      </c>
      <c r="N54" s="1012" t="s">
        <v>5344</v>
      </c>
      <c r="O54" s="1015"/>
      <c r="P54" s="1015">
        <v>0.253</v>
      </c>
      <c r="Q54" s="1067">
        <v>39100.0</v>
      </c>
      <c r="R54" s="1016"/>
      <c r="S54" s="1080">
        <v>528.0</v>
      </c>
      <c r="T54" s="1012" t="s">
        <v>5344</v>
      </c>
      <c r="U54" s="1015"/>
      <c r="V54" s="1015"/>
      <c r="W54" s="1015"/>
      <c r="X54" s="1016"/>
      <c r="Y54" s="1027" t="s">
        <v>5461</v>
      </c>
      <c r="Z54" s="999"/>
    </row>
    <row r="55" ht="15.75" customHeight="1">
      <c r="A55" s="1072" t="s">
        <v>2663</v>
      </c>
      <c r="B55" s="1073" t="s">
        <v>3240</v>
      </c>
      <c r="C55" s="1074" t="s">
        <v>5462</v>
      </c>
      <c r="D55" s="1019" t="s">
        <v>4291</v>
      </c>
      <c r="E55" s="1019" t="s">
        <v>4291</v>
      </c>
      <c r="F55" s="1020" t="s">
        <v>5445</v>
      </c>
      <c r="G55" s="1020" t="s">
        <v>5336</v>
      </c>
      <c r="H55" s="1021">
        <v>2023.0</v>
      </c>
      <c r="I55" s="1021">
        <v>3.0</v>
      </c>
      <c r="J55" s="1022" t="s">
        <v>998</v>
      </c>
      <c r="K55" s="1022" t="s">
        <v>5379</v>
      </c>
      <c r="L55" s="1022" t="s">
        <v>64</v>
      </c>
      <c r="M55" s="1021"/>
      <c r="N55" s="1020" t="s">
        <v>5463</v>
      </c>
      <c r="O55" s="1021"/>
      <c r="P55" s="1021"/>
      <c r="Q55" s="1023"/>
      <c r="R55" s="1023"/>
      <c r="S55" s="1021">
        <v>255.24</v>
      </c>
      <c r="T55" s="1021">
        <v>162.9</v>
      </c>
      <c r="U55" s="1020" t="s">
        <v>5464</v>
      </c>
      <c r="V55" s="1021"/>
      <c r="W55" s="1021"/>
      <c r="X55" s="1021"/>
      <c r="Y55" s="348"/>
      <c r="Z55" s="999"/>
    </row>
    <row r="56" ht="15.75" customHeight="1">
      <c r="A56" s="1072" t="s">
        <v>2663</v>
      </c>
      <c r="B56" s="1073" t="s">
        <v>3240</v>
      </c>
      <c r="C56" s="1025" t="s">
        <v>5465</v>
      </c>
      <c r="D56" s="1007" t="s">
        <v>5466</v>
      </c>
      <c r="E56" s="1007" t="s">
        <v>5466</v>
      </c>
      <c r="F56" s="1012" t="s">
        <v>5467</v>
      </c>
      <c r="G56" s="1009" t="s">
        <v>5342</v>
      </c>
      <c r="H56" s="1026" t="s">
        <v>5358</v>
      </c>
      <c r="I56" s="1015">
        <v>3.0</v>
      </c>
      <c r="J56" s="1026" t="s">
        <v>998</v>
      </c>
      <c r="K56" s="1015"/>
      <c r="L56" s="1076" t="s">
        <v>64</v>
      </c>
      <c r="M56" s="1026" t="s">
        <v>56</v>
      </c>
      <c r="N56" s="1012" t="s">
        <v>5344</v>
      </c>
      <c r="O56" s="1015"/>
      <c r="P56" s="1015"/>
      <c r="Q56" s="1067"/>
      <c r="R56" s="1016"/>
      <c r="S56" s="1080">
        <v>387.0</v>
      </c>
      <c r="T56" s="1012" t="s">
        <v>5344</v>
      </c>
      <c r="U56" s="1015"/>
      <c r="V56" s="1015"/>
      <c r="W56" s="1015"/>
      <c r="X56" s="1016"/>
      <c r="Y56" s="426"/>
      <c r="Z56" s="999"/>
    </row>
    <row r="57" ht="15.75" customHeight="1">
      <c r="A57" s="1072" t="s">
        <v>2663</v>
      </c>
      <c r="B57" s="1073" t="s">
        <v>3240</v>
      </c>
      <c r="C57" s="1025" t="s">
        <v>5465</v>
      </c>
      <c r="D57" s="1007" t="s">
        <v>5466</v>
      </c>
      <c r="E57" s="1007" t="s">
        <v>5466</v>
      </c>
      <c r="F57" s="1012" t="s">
        <v>5468</v>
      </c>
      <c r="G57" s="1009" t="s">
        <v>5342</v>
      </c>
      <c r="H57" s="1026" t="s">
        <v>5358</v>
      </c>
      <c r="I57" s="1015">
        <v>3.0</v>
      </c>
      <c r="J57" s="1026" t="s">
        <v>998</v>
      </c>
      <c r="K57" s="1015"/>
      <c r="L57" s="1076" t="s">
        <v>64</v>
      </c>
      <c r="M57" s="1026" t="s">
        <v>56</v>
      </c>
      <c r="N57" s="1012" t="s">
        <v>5344</v>
      </c>
      <c r="O57" s="1015"/>
      <c r="P57" s="1015"/>
      <c r="Q57" s="1067"/>
      <c r="R57" s="1016"/>
      <c r="S57" s="1080">
        <v>215.0</v>
      </c>
      <c r="T57" s="1012" t="s">
        <v>5344</v>
      </c>
      <c r="U57" s="1015"/>
      <c r="V57" s="1015"/>
      <c r="W57" s="1015"/>
      <c r="X57" s="1016"/>
      <c r="Y57" s="426"/>
      <c r="Z57" s="999"/>
    </row>
    <row r="58" ht="15.75" customHeight="1">
      <c r="A58" s="1072" t="s">
        <v>2663</v>
      </c>
      <c r="B58" s="1073" t="s">
        <v>3240</v>
      </c>
      <c r="C58" s="1055" t="s">
        <v>5469</v>
      </c>
      <c r="D58" s="990" t="s">
        <v>5470</v>
      </c>
      <c r="E58" s="990" t="s">
        <v>5470</v>
      </c>
      <c r="F58" s="992" t="s">
        <v>5445</v>
      </c>
      <c r="G58" s="992" t="s">
        <v>5336</v>
      </c>
      <c r="H58" s="994">
        <v>2023.0</v>
      </c>
      <c r="I58" s="994">
        <v>3.0</v>
      </c>
      <c r="J58" s="996" t="s">
        <v>998</v>
      </c>
      <c r="K58" s="996" t="s">
        <v>5379</v>
      </c>
      <c r="L58" s="996" t="s">
        <v>64</v>
      </c>
      <c r="M58" s="994"/>
      <c r="N58" s="992" t="s">
        <v>5471</v>
      </c>
      <c r="O58" s="994"/>
      <c r="P58" s="994"/>
      <c r="Q58" s="997"/>
      <c r="R58" s="997"/>
      <c r="S58" s="994">
        <v>118.22</v>
      </c>
      <c r="T58" s="994">
        <v>110.8</v>
      </c>
      <c r="U58" s="992" t="s">
        <v>5471</v>
      </c>
      <c r="V58" s="994"/>
      <c r="W58" s="994"/>
      <c r="X58" s="994"/>
      <c r="Y58" s="105"/>
      <c r="Z58" s="999"/>
    </row>
    <row r="59" ht="15.75" customHeight="1">
      <c r="A59" s="1072" t="s">
        <v>2663</v>
      </c>
      <c r="B59" s="1073" t="s">
        <v>3240</v>
      </c>
      <c r="C59" s="1049" t="s">
        <v>5472</v>
      </c>
      <c r="D59" s="1001" t="s">
        <v>4247</v>
      </c>
      <c r="E59" s="1001" t="s">
        <v>4247</v>
      </c>
      <c r="F59" s="1002" t="s">
        <v>5336</v>
      </c>
      <c r="G59" s="1002" t="s">
        <v>5336</v>
      </c>
      <c r="H59" s="1003">
        <v>2023.0</v>
      </c>
      <c r="I59" s="1003">
        <v>3.0</v>
      </c>
      <c r="J59" s="1004" t="s">
        <v>998</v>
      </c>
      <c r="K59" s="1004" t="s">
        <v>5379</v>
      </c>
      <c r="L59" s="1004" t="s">
        <v>64</v>
      </c>
      <c r="M59" s="1003"/>
      <c r="N59" s="1002" t="s">
        <v>5380</v>
      </c>
      <c r="O59" s="1003"/>
      <c r="P59" s="1003"/>
      <c r="Q59" s="1005"/>
      <c r="R59" s="1005"/>
      <c r="S59" s="1050">
        <v>1100.0</v>
      </c>
      <c r="T59" s="1003">
        <v>727.6</v>
      </c>
      <c r="U59" s="1002" t="s">
        <v>5380</v>
      </c>
      <c r="V59" s="1003"/>
      <c r="W59" s="1003"/>
      <c r="X59" s="1003"/>
      <c r="Y59" s="423"/>
      <c r="Z59" s="999"/>
    </row>
    <row r="60" ht="15.75" customHeight="1">
      <c r="A60" s="1072" t="s">
        <v>2663</v>
      </c>
      <c r="B60" s="1073" t="s">
        <v>3240</v>
      </c>
      <c r="C60" s="1052" t="s">
        <v>5472</v>
      </c>
      <c r="D60" s="1053" t="s">
        <v>4247</v>
      </c>
      <c r="E60" s="1053" t="s">
        <v>4247</v>
      </c>
      <c r="F60" s="1008" t="s">
        <v>5473</v>
      </c>
      <c r="G60" s="1008" t="s">
        <v>5342</v>
      </c>
      <c r="H60" s="1011">
        <v>2021.0</v>
      </c>
      <c r="I60" s="1011">
        <v>1.0</v>
      </c>
      <c r="J60" s="1010" t="s">
        <v>998</v>
      </c>
      <c r="K60" s="1011"/>
      <c r="L60" s="1010" t="s">
        <v>2566</v>
      </c>
      <c r="M60" s="1010" t="s">
        <v>238</v>
      </c>
      <c r="N60" s="1012" t="s">
        <v>5344</v>
      </c>
      <c r="O60" s="1011"/>
      <c r="P60" s="1011">
        <v>0.56</v>
      </c>
      <c r="Q60" s="1013">
        <v>37549.0</v>
      </c>
      <c r="R60" s="1014"/>
      <c r="S60" s="1011">
        <v>1017.0</v>
      </c>
      <c r="T60" s="1008" t="s">
        <v>5397</v>
      </c>
      <c r="U60" s="1011"/>
      <c r="V60" s="1011"/>
      <c r="W60" s="1011"/>
      <c r="X60" s="1016"/>
      <c r="Y60" s="1028" t="s">
        <v>5474</v>
      </c>
      <c r="Z60" s="999"/>
    </row>
    <row r="61" ht="15.75" customHeight="1">
      <c r="A61" s="1072" t="s">
        <v>2663</v>
      </c>
      <c r="B61" s="1073" t="s">
        <v>3240</v>
      </c>
      <c r="C61" s="1055" t="s">
        <v>5475</v>
      </c>
      <c r="D61" s="990" t="s">
        <v>5476</v>
      </c>
      <c r="E61" s="990" t="s">
        <v>5476</v>
      </c>
      <c r="F61" s="992" t="s">
        <v>5445</v>
      </c>
      <c r="G61" s="992" t="s">
        <v>5336</v>
      </c>
      <c r="H61" s="994">
        <v>2023.0</v>
      </c>
      <c r="I61" s="994">
        <v>1.0</v>
      </c>
      <c r="J61" s="996" t="s">
        <v>998</v>
      </c>
      <c r="K61" s="996" t="s">
        <v>5379</v>
      </c>
      <c r="L61" s="996" t="s">
        <v>64</v>
      </c>
      <c r="M61" s="996" t="s">
        <v>66</v>
      </c>
      <c r="N61" s="992" t="s">
        <v>5477</v>
      </c>
      <c r="O61" s="994"/>
      <c r="P61" s="994"/>
      <c r="Q61" s="997"/>
      <c r="R61" s="997"/>
      <c r="S61" s="994">
        <v>32.28</v>
      </c>
      <c r="T61" s="994">
        <v>19.6</v>
      </c>
      <c r="U61" s="992" t="s">
        <v>5478</v>
      </c>
      <c r="V61" s="994">
        <v>78.0</v>
      </c>
      <c r="W61" s="994"/>
      <c r="X61" s="994"/>
      <c r="Y61" s="348"/>
      <c r="Z61" s="999"/>
    </row>
    <row r="62" ht="15.75" customHeight="1">
      <c r="A62" s="1072" t="s">
        <v>2663</v>
      </c>
      <c r="B62" s="1073" t="s">
        <v>3240</v>
      </c>
      <c r="C62" s="1046" t="s">
        <v>2665</v>
      </c>
      <c r="D62" s="1034" t="s">
        <v>2666</v>
      </c>
      <c r="E62" s="1034" t="s">
        <v>2666</v>
      </c>
      <c r="F62" s="1035" t="s">
        <v>5336</v>
      </c>
      <c r="G62" s="1035" t="s">
        <v>5336</v>
      </c>
      <c r="H62" s="1036">
        <v>2023.0</v>
      </c>
      <c r="I62" s="1036">
        <v>1.0</v>
      </c>
      <c r="J62" s="1037" t="s">
        <v>998</v>
      </c>
      <c r="K62" s="1037" t="s">
        <v>5379</v>
      </c>
      <c r="L62" s="1037" t="s">
        <v>64</v>
      </c>
      <c r="M62" s="1037" t="s">
        <v>66</v>
      </c>
      <c r="N62" s="1035" t="s">
        <v>5479</v>
      </c>
      <c r="O62" s="1036"/>
      <c r="P62" s="1036">
        <v>0.37</v>
      </c>
      <c r="Q62" s="1038"/>
      <c r="R62" s="1038"/>
      <c r="S62" s="1047">
        <v>4130.0</v>
      </c>
      <c r="T62" s="1047">
        <v>2670.0</v>
      </c>
      <c r="U62" s="1035" t="s">
        <v>5380</v>
      </c>
      <c r="V62" s="1047">
        <v>5353.0</v>
      </c>
      <c r="W62" s="1036"/>
      <c r="X62" s="1036"/>
      <c r="Y62" s="105"/>
      <c r="Z62" s="999"/>
    </row>
    <row r="63" ht="15.75" customHeight="1">
      <c r="A63" s="1072" t="s">
        <v>2663</v>
      </c>
      <c r="B63" s="1073" t="s">
        <v>3240</v>
      </c>
      <c r="C63" s="1049" t="s">
        <v>5480</v>
      </c>
      <c r="D63" s="1001" t="s">
        <v>5481</v>
      </c>
      <c r="E63" s="1001" t="s">
        <v>5481</v>
      </c>
      <c r="F63" s="1002" t="s">
        <v>5390</v>
      </c>
      <c r="G63" s="1002" t="s">
        <v>5336</v>
      </c>
      <c r="H63" s="1003">
        <v>2023.0</v>
      </c>
      <c r="I63" s="1003">
        <v>1.0</v>
      </c>
      <c r="J63" s="1004" t="s">
        <v>77</v>
      </c>
      <c r="K63" s="1004" t="s">
        <v>5379</v>
      </c>
      <c r="L63" s="1004" t="s">
        <v>64</v>
      </c>
      <c r="M63" s="1003"/>
      <c r="N63" s="1002" t="s">
        <v>5482</v>
      </c>
      <c r="O63" s="1003"/>
      <c r="P63" s="1003"/>
      <c r="Q63" s="1005"/>
      <c r="R63" s="1005"/>
      <c r="S63" s="1050">
        <v>1008.0</v>
      </c>
      <c r="T63" s="1050">
        <v>1000.0</v>
      </c>
      <c r="U63" s="1002" t="s">
        <v>5482</v>
      </c>
      <c r="V63" s="1003"/>
      <c r="W63" s="1003"/>
      <c r="X63" s="1003"/>
      <c r="Y63" s="423"/>
      <c r="Z63" s="999"/>
    </row>
    <row r="64" ht="15.75" customHeight="1">
      <c r="A64" s="1072" t="s">
        <v>2663</v>
      </c>
      <c r="B64" s="1073" t="s">
        <v>3240</v>
      </c>
      <c r="C64" s="1025" t="s">
        <v>5483</v>
      </c>
      <c r="D64" s="1007" t="s">
        <v>5484</v>
      </c>
      <c r="E64" s="1086" t="s">
        <v>5485</v>
      </c>
      <c r="F64" s="1012" t="s">
        <v>5486</v>
      </c>
      <c r="G64" s="1009" t="s">
        <v>5342</v>
      </c>
      <c r="H64" s="1026" t="s">
        <v>5358</v>
      </c>
      <c r="I64" s="1015">
        <v>1.0</v>
      </c>
      <c r="J64" s="1026" t="s">
        <v>77</v>
      </c>
      <c r="K64" s="1015"/>
      <c r="L64" s="1076" t="s">
        <v>2566</v>
      </c>
      <c r="M64" s="1026" t="s">
        <v>56</v>
      </c>
      <c r="N64" s="1012" t="s">
        <v>5344</v>
      </c>
      <c r="O64" s="1015"/>
      <c r="P64" s="1015">
        <v>1.04</v>
      </c>
      <c r="Q64" s="1067">
        <v>9041.0</v>
      </c>
      <c r="R64" s="1016"/>
      <c r="S64" s="1080">
        <v>652.0</v>
      </c>
      <c r="T64" s="1012" t="s">
        <v>5344</v>
      </c>
      <c r="U64" s="1015"/>
      <c r="V64" s="1015"/>
      <c r="W64" s="1015"/>
      <c r="X64" s="1016"/>
      <c r="Y64" s="1028" t="s">
        <v>5487</v>
      </c>
      <c r="Z64" s="999"/>
    </row>
    <row r="65" ht="15.75" customHeight="1">
      <c r="A65" s="1072" t="s">
        <v>2663</v>
      </c>
      <c r="B65" s="1073" t="s">
        <v>3240</v>
      </c>
      <c r="C65" s="1025" t="s">
        <v>5488</v>
      </c>
      <c r="D65" s="1007" t="s">
        <v>5489</v>
      </c>
      <c r="E65" s="1007" t="s">
        <v>5489</v>
      </c>
      <c r="F65" s="1012" t="s">
        <v>5490</v>
      </c>
      <c r="G65" s="1009" t="s">
        <v>5342</v>
      </c>
      <c r="H65" s="1026" t="s">
        <v>5358</v>
      </c>
      <c r="I65" s="1015">
        <v>3.0</v>
      </c>
      <c r="J65" s="1026" t="s">
        <v>998</v>
      </c>
      <c r="K65" s="1015"/>
      <c r="L65" s="1076" t="s">
        <v>64</v>
      </c>
      <c r="M65" s="1026" t="s">
        <v>238</v>
      </c>
      <c r="N65" s="1012" t="s">
        <v>5344</v>
      </c>
      <c r="O65" s="1015"/>
      <c r="P65" s="1015"/>
      <c r="Q65" s="1067"/>
      <c r="R65" s="1016"/>
      <c r="S65" s="1080">
        <v>578.0</v>
      </c>
      <c r="T65" s="1012" t="s">
        <v>5344</v>
      </c>
      <c r="U65" s="1015"/>
      <c r="V65" s="1015"/>
      <c r="W65" s="1015"/>
      <c r="X65" s="1016"/>
      <c r="Y65" s="1017"/>
      <c r="Z65" s="999"/>
    </row>
    <row r="66" ht="15.75" customHeight="1">
      <c r="A66" s="1072" t="s">
        <v>2663</v>
      </c>
      <c r="B66" s="1073" t="s">
        <v>3240</v>
      </c>
      <c r="C66" s="1025" t="s">
        <v>5488</v>
      </c>
      <c r="D66" s="1007" t="s">
        <v>5489</v>
      </c>
      <c r="E66" s="1007" t="s">
        <v>5489</v>
      </c>
      <c r="F66" s="1012" t="s">
        <v>5491</v>
      </c>
      <c r="G66" s="1009" t="s">
        <v>5342</v>
      </c>
      <c r="H66" s="1026" t="s">
        <v>5346</v>
      </c>
      <c r="I66" s="1015">
        <v>3.0</v>
      </c>
      <c r="J66" s="1026" t="s">
        <v>998</v>
      </c>
      <c r="K66" s="1015"/>
      <c r="L66" s="1076" t="s">
        <v>2572</v>
      </c>
      <c r="M66" s="1026" t="s">
        <v>238</v>
      </c>
      <c r="N66" s="1012" t="s">
        <v>5344</v>
      </c>
      <c r="O66" s="1015"/>
      <c r="P66" s="1015"/>
      <c r="Q66" s="1067"/>
      <c r="R66" s="1016"/>
      <c r="S66" s="1080">
        <v>1007.0</v>
      </c>
      <c r="T66" s="1012" t="s">
        <v>5344</v>
      </c>
      <c r="U66" s="1015"/>
      <c r="V66" s="1015"/>
      <c r="W66" s="1015"/>
      <c r="X66" s="1016"/>
      <c r="Y66" s="1017"/>
      <c r="Z66" s="999"/>
    </row>
    <row r="67" ht="15.75" customHeight="1">
      <c r="A67" s="1072" t="s">
        <v>2663</v>
      </c>
      <c r="B67" s="1073" t="s">
        <v>3240</v>
      </c>
      <c r="C67" s="1025" t="s">
        <v>5488</v>
      </c>
      <c r="D67" s="1007" t="s">
        <v>5489</v>
      </c>
      <c r="E67" s="1007" t="s">
        <v>5489</v>
      </c>
      <c r="F67" s="1012" t="s">
        <v>5492</v>
      </c>
      <c r="G67" s="1009" t="s">
        <v>5342</v>
      </c>
      <c r="H67" s="1026" t="s">
        <v>5348</v>
      </c>
      <c r="I67" s="1015">
        <v>3.0</v>
      </c>
      <c r="J67" s="1026" t="s">
        <v>54</v>
      </c>
      <c r="K67" s="1015"/>
      <c r="L67" s="1076" t="s">
        <v>64</v>
      </c>
      <c r="M67" s="1026" t="s">
        <v>238</v>
      </c>
      <c r="N67" s="1012" t="s">
        <v>5344</v>
      </c>
      <c r="O67" s="1015"/>
      <c r="P67" s="1015"/>
      <c r="Q67" s="1067"/>
      <c r="R67" s="1016"/>
      <c r="S67" s="1080">
        <v>1093.0</v>
      </c>
      <c r="T67" s="1012" t="s">
        <v>5344</v>
      </c>
      <c r="U67" s="1015"/>
      <c r="V67" s="1015"/>
      <c r="W67" s="1015"/>
      <c r="X67" s="1016"/>
      <c r="Y67" s="1017"/>
      <c r="Z67" s="999"/>
    </row>
    <row r="68" ht="15.75" customHeight="1">
      <c r="A68" s="1072" t="s">
        <v>2663</v>
      </c>
      <c r="B68" s="1073" t="s">
        <v>3240</v>
      </c>
      <c r="C68" s="1055" t="s">
        <v>5493</v>
      </c>
      <c r="D68" s="990" t="s">
        <v>5494</v>
      </c>
      <c r="E68" s="990" t="s">
        <v>5494</v>
      </c>
      <c r="F68" s="992" t="s">
        <v>5445</v>
      </c>
      <c r="G68" s="992" t="s">
        <v>5336</v>
      </c>
      <c r="H68" s="994">
        <v>2023.0</v>
      </c>
      <c r="I68" s="994">
        <v>3.0</v>
      </c>
      <c r="J68" s="996" t="s">
        <v>54</v>
      </c>
      <c r="K68" s="996" t="s">
        <v>5495</v>
      </c>
      <c r="L68" s="996" t="s">
        <v>64</v>
      </c>
      <c r="M68" s="996" t="s">
        <v>66</v>
      </c>
      <c r="N68" s="992" t="s">
        <v>5496</v>
      </c>
      <c r="O68" s="994"/>
      <c r="P68" s="994">
        <v>0.31</v>
      </c>
      <c r="Q68" s="997"/>
      <c r="R68" s="997"/>
      <c r="S68" s="994">
        <v>86.53</v>
      </c>
      <c r="T68" s="1087">
        <v>77.1</v>
      </c>
      <c r="U68" s="992" t="s">
        <v>5497</v>
      </c>
      <c r="V68" s="994"/>
      <c r="W68" s="994"/>
      <c r="X68" s="994"/>
      <c r="Y68" s="998" t="s">
        <v>5498</v>
      </c>
      <c r="Z68" s="999"/>
    </row>
    <row r="69" ht="15.0" customHeight="1">
      <c r="A69" s="1072" t="s">
        <v>2663</v>
      </c>
      <c r="B69" s="1073" t="s">
        <v>3240</v>
      </c>
      <c r="C69" s="1049" t="s">
        <v>4366</v>
      </c>
      <c r="D69" s="1001" t="s">
        <v>4367</v>
      </c>
      <c r="E69" s="1001" t="s">
        <v>4367</v>
      </c>
      <c r="F69" s="1002" t="s">
        <v>5390</v>
      </c>
      <c r="G69" s="1002" t="s">
        <v>5336</v>
      </c>
      <c r="H69" s="1003">
        <v>2023.0</v>
      </c>
      <c r="I69" s="1003">
        <v>3.0</v>
      </c>
      <c r="J69" s="1004" t="s">
        <v>54</v>
      </c>
      <c r="K69" s="1004" t="s">
        <v>5383</v>
      </c>
      <c r="L69" s="1004" t="s">
        <v>64</v>
      </c>
      <c r="M69" s="1004" t="s">
        <v>56</v>
      </c>
      <c r="N69" s="1002" t="s">
        <v>5499</v>
      </c>
      <c r="O69" s="1003"/>
      <c r="P69" s="1003">
        <v>0.13</v>
      </c>
      <c r="Q69" s="1005"/>
      <c r="R69" s="1005"/>
      <c r="S69" s="1003">
        <v>71.21</v>
      </c>
      <c r="T69" s="1003">
        <v>60.4</v>
      </c>
      <c r="U69" s="1002" t="s">
        <v>5500</v>
      </c>
      <c r="V69" s="1003"/>
      <c r="W69" s="1003"/>
      <c r="X69" s="1003"/>
      <c r="Y69" s="1051" t="s">
        <v>5501</v>
      </c>
      <c r="Z69" s="999"/>
    </row>
    <row r="70" ht="15.75" customHeight="1">
      <c r="A70" s="1072" t="s">
        <v>2663</v>
      </c>
      <c r="B70" s="1073" t="s">
        <v>3240</v>
      </c>
      <c r="C70" s="1052" t="s">
        <v>4366</v>
      </c>
      <c r="D70" s="1053" t="s">
        <v>4367</v>
      </c>
      <c r="E70" s="1053" t="s">
        <v>4367</v>
      </c>
      <c r="F70" s="1008" t="s">
        <v>5502</v>
      </c>
      <c r="G70" s="1008" t="s">
        <v>5503</v>
      </c>
      <c r="H70" s="1011">
        <v>2022.0</v>
      </c>
      <c r="I70" s="1011">
        <v>3.0</v>
      </c>
      <c r="J70" s="1010" t="s">
        <v>998</v>
      </c>
      <c r="K70" s="1011"/>
      <c r="L70" s="1010" t="s">
        <v>64</v>
      </c>
      <c r="M70" s="1010" t="s">
        <v>238</v>
      </c>
      <c r="N70" s="1012" t="s">
        <v>5344</v>
      </c>
      <c r="O70" s="1011"/>
      <c r="P70" s="1011"/>
      <c r="Q70" s="1013"/>
      <c r="R70" s="1014"/>
      <c r="S70" s="1011">
        <v>287.0</v>
      </c>
      <c r="T70" s="1008" t="s">
        <v>5397</v>
      </c>
      <c r="U70" s="1011"/>
      <c r="V70" s="1011"/>
      <c r="W70" s="1011"/>
      <c r="X70" s="1016"/>
      <c r="Y70" s="1028" t="s">
        <v>5504</v>
      </c>
      <c r="Z70" s="999"/>
    </row>
    <row r="71" ht="15.75" customHeight="1">
      <c r="A71" s="1072" t="s">
        <v>2663</v>
      </c>
      <c r="B71" s="1073" t="s">
        <v>3240</v>
      </c>
      <c r="C71" s="1052" t="s">
        <v>4366</v>
      </c>
      <c r="D71" s="1053" t="s">
        <v>4367</v>
      </c>
      <c r="E71" s="1053" t="s">
        <v>4367</v>
      </c>
      <c r="F71" s="1008" t="s">
        <v>5505</v>
      </c>
      <c r="G71" s="1008" t="s">
        <v>5503</v>
      </c>
      <c r="H71" s="1011">
        <v>2023.0</v>
      </c>
      <c r="I71" s="1011">
        <v>3.0</v>
      </c>
      <c r="J71" s="1010" t="s">
        <v>998</v>
      </c>
      <c r="K71" s="1011"/>
      <c r="L71" s="1010" t="s">
        <v>64</v>
      </c>
      <c r="M71" s="1010" t="s">
        <v>238</v>
      </c>
      <c r="N71" s="1012" t="s">
        <v>5344</v>
      </c>
      <c r="O71" s="1011"/>
      <c r="P71" s="1011"/>
      <c r="Q71" s="1013"/>
      <c r="R71" s="1014"/>
      <c r="S71" s="1011">
        <v>101.0</v>
      </c>
      <c r="T71" s="1008" t="s">
        <v>5397</v>
      </c>
      <c r="U71" s="1011"/>
      <c r="V71" s="1011"/>
      <c r="W71" s="1011"/>
      <c r="X71" s="1016"/>
      <c r="Y71" s="1028" t="s">
        <v>5506</v>
      </c>
      <c r="Z71" s="999"/>
    </row>
    <row r="72" ht="15.75" customHeight="1">
      <c r="A72" s="1072" t="s">
        <v>2663</v>
      </c>
      <c r="B72" s="1073" t="s">
        <v>3240</v>
      </c>
      <c r="C72" s="1052" t="s">
        <v>4366</v>
      </c>
      <c r="D72" s="1053" t="s">
        <v>4367</v>
      </c>
      <c r="E72" s="1053" t="s">
        <v>4367</v>
      </c>
      <c r="F72" s="1008" t="s">
        <v>5507</v>
      </c>
      <c r="G72" s="1008" t="s">
        <v>5503</v>
      </c>
      <c r="H72" s="1011">
        <v>2022.0</v>
      </c>
      <c r="I72" s="1011">
        <v>3.0</v>
      </c>
      <c r="J72" s="1010" t="s">
        <v>998</v>
      </c>
      <c r="K72" s="1011"/>
      <c r="L72" s="1010" t="s">
        <v>64</v>
      </c>
      <c r="M72" s="1010" t="s">
        <v>238</v>
      </c>
      <c r="N72" s="1012" t="s">
        <v>5344</v>
      </c>
      <c r="O72" s="1011"/>
      <c r="P72" s="1011"/>
      <c r="Q72" s="1013"/>
      <c r="R72" s="1014"/>
      <c r="S72" s="1011">
        <v>189.0</v>
      </c>
      <c r="T72" s="1008" t="s">
        <v>5397</v>
      </c>
      <c r="U72" s="1011"/>
      <c r="V72" s="1011"/>
      <c r="W72" s="1011"/>
      <c r="X72" s="1016"/>
      <c r="Y72" s="1028" t="s">
        <v>5508</v>
      </c>
      <c r="Z72" s="999"/>
    </row>
    <row r="73" ht="15.0" customHeight="1">
      <c r="A73" s="1072" t="s">
        <v>2663</v>
      </c>
      <c r="B73" s="1073" t="s">
        <v>3240</v>
      </c>
      <c r="C73" s="1074" t="s">
        <v>4364</v>
      </c>
      <c r="D73" s="1019" t="s">
        <v>5509</v>
      </c>
      <c r="E73" s="1019" t="s">
        <v>5509</v>
      </c>
      <c r="F73" s="1020" t="s">
        <v>5390</v>
      </c>
      <c r="G73" s="1020" t="s">
        <v>5336</v>
      </c>
      <c r="H73" s="1021">
        <v>2023.0</v>
      </c>
      <c r="I73" s="1021">
        <v>3.0</v>
      </c>
      <c r="J73" s="1022" t="s">
        <v>998</v>
      </c>
      <c r="K73" s="1022" t="s">
        <v>5379</v>
      </c>
      <c r="L73" s="1022" t="s">
        <v>64</v>
      </c>
      <c r="M73" s="1022" t="s">
        <v>56</v>
      </c>
      <c r="N73" s="1020" t="s">
        <v>5510</v>
      </c>
      <c r="O73" s="1021"/>
      <c r="P73" s="1021"/>
      <c r="Q73" s="1023"/>
      <c r="R73" s="1023"/>
      <c r="S73" s="1021">
        <v>121.42</v>
      </c>
      <c r="T73" s="1021">
        <v>79.2</v>
      </c>
      <c r="U73" s="1020" t="s">
        <v>5510</v>
      </c>
      <c r="V73" s="1021"/>
      <c r="W73" s="1021"/>
      <c r="X73" s="1021"/>
      <c r="Y73" s="1032" t="s">
        <v>5511</v>
      </c>
      <c r="Z73" s="999"/>
    </row>
    <row r="74" ht="15.75" customHeight="1">
      <c r="A74" s="1072" t="s">
        <v>2663</v>
      </c>
      <c r="B74" s="1073" t="s">
        <v>3240</v>
      </c>
      <c r="C74" s="1052" t="s">
        <v>5512</v>
      </c>
      <c r="D74" s="1007" t="s">
        <v>5513</v>
      </c>
      <c r="E74" s="1007" t="s">
        <v>5513</v>
      </c>
      <c r="F74" s="1008" t="s">
        <v>5514</v>
      </c>
      <c r="G74" s="1009" t="s">
        <v>5342</v>
      </c>
      <c r="H74" s="1010" t="s">
        <v>5358</v>
      </c>
      <c r="I74" s="1011">
        <v>3.0</v>
      </c>
      <c r="J74" s="1010" t="s">
        <v>54</v>
      </c>
      <c r="K74" s="1011"/>
      <c r="L74" s="1010" t="s">
        <v>64</v>
      </c>
      <c r="M74" s="1010" t="s">
        <v>66</v>
      </c>
      <c r="N74" s="1012" t="s">
        <v>5344</v>
      </c>
      <c r="O74" s="1011"/>
      <c r="P74" s="1011"/>
      <c r="Q74" s="1013"/>
      <c r="R74" s="1014"/>
      <c r="S74" s="1011">
        <v>183.0</v>
      </c>
      <c r="T74" s="1012" t="s">
        <v>5344</v>
      </c>
      <c r="U74" s="1011"/>
      <c r="V74" s="1011"/>
      <c r="W74" s="1011"/>
      <c r="X74" s="1016"/>
      <c r="Y74" s="1017"/>
      <c r="Z74" s="999"/>
    </row>
    <row r="75" ht="15.75" customHeight="1">
      <c r="A75" s="1072" t="s">
        <v>2663</v>
      </c>
      <c r="B75" s="1073" t="s">
        <v>3240</v>
      </c>
      <c r="C75" s="1052" t="s">
        <v>5512</v>
      </c>
      <c r="D75" s="1007" t="s">
        <v>5513</v>
      </c>
      <c r="E75" s="1007" t="s">
        <v>5513</v>
      </c>
      <c r="F75" s="1008" t="s">
        <v>5515</v>
      </c>
      <c r="G75" s="1009" t="s">
        <v>5342</v>
      </c>
      <c r="H75" s="1010" t="s">
        <v>5516</v>
      </c>
      <c r="I75" s="1011">
        <v>3.0</v>
      </c>
      <c r="J75" s="1010" t="s">
        <v>998</v>
      </c>
      <c r="K75" s="1011"/>
      <c r="L75" s="1010" t="s">
        <v>64</v>
      </c>
      <c r="M75" s="1010" t="s">
        <v>66</v>
      </c>
      <c r="N75" s="1012" t="s">
        <v>5344</v>
      </c>
      <c r="O75" s="1011"/>
      <c r="P75" s="1011"/>
      <c r="Q75" s="1013"/>
      <c r="R75" s="1014"/>
      <c r="S75" s="1011">
        <v>703.0</v>
      </c>
      <c r="T75" s="1012" t="s">
        <v>5344</v>
      </c>
      <c r="U75" s="1011"/>
      <c r="V75" s="1011"/>
      <c r="W75" s="1011"/>
      <c r="X75" s="1016"/>
      <c r="Y75" s="1017"/>
      <c r="Z75" s="999"/>
    </row>
    <row r="76" ht="15.75" customHeight="1">
      <c r="A76" s="1072" t="s">
        <v>2663</v>
      </c>
      <c r="B76" s="1073" t="s">
        <v>3240</v>
      </c>
      <c r="C76" s="1052" t="s">
        <v>5512</v>
      </c>
      <c r="D76" s="1007" t="s">
        <v>5513</v>
      </c>
      <c r="E76" s="1007" t="s">
        <v>5513</v>
      </c>
      <c r="F76" s="1008" t="s">
        <v>5517</v>
      </c>
      <c r="G76" s="1009" t="s">
        <v>5342</v>
      </c>
      <c r="H76" s="1010" t="s">
        <v>5516</v>
      </c>
      <c r="I76" s="1011">
        <v>1.0</v>
      </c>
      <c r="J76" s="1010" t="s">
        <v>54</v>
      </c>
      <c r="K76" s="1011"/>
      <c r="L76" s="1010" t="s">
        <v>64</v>
      </c>
      <c r="M76" s="1010" t="s">
        <v>66</v>
      </c>
      <c r="N76" s="1012" t="s">
        <v>5344</v>
      </c>
      <c r="O76" s="1011"/>
      <c r="P76" s="1011">
        <v>0.36</v>
      </c>
      <c r="Q76" s="1013">
        <v>21000.0</v>
      </c>
      <c r="R76" s="1014"/>
      <c r="S76" s="1011">
        <v>788.0</v>
      </c>
      <c r="T76" s="1012" t="s">
        <v>5344</v>
      </c>
      <c r="U76" s="1011"/>
      <c r="V76" s="1011"/>
      <c r="W76" s="1011"/>
      <c r="X76" s="1016"/>
      <c r="Y76" s="1027" t="s">
        <v>5518</v>
      </c>
      <c r="Z76" s="999"/>
    </row>
    <row r="77" ht="15.75" customHeight="1">
      <c r="A77" s="1072" t="s">
        <v>2663</v>
      </c>
      <c r="B77" s="1073" t="s">
        <v>3240</v>
      </c>
      <c r="C77" s="1052" t="s">
        <v>5512</v>
      </c>
      <c r="D77" s="1007" t="s">
        <v>5513</v>
      </c>
      <c r="E77" s="1007" t="s">
        <v>5513</v>
      </c>
      <c r="F77" s="1008" t="s">
        <v>5519</v>
      </c>
      <c r="G77" s="1009" t="s">
        <v>5342</v>
      </c>
      <c r="H77" s="1011">
        <v>2022.0</v>
      </c>
      <c r="I77" s="1011">
        <v>3.0</v>
      </c>
      <c r="J77" s="1010" t="s">
        <v>54</v>
      </c>
      <c r="K77" s="1011"/>
      <c r="L77" s="1010" t="s">
        <v>64</v>
      </c>
      <c r="M77" s="1010" t="s">
        <v>66</v>
      </c>
      <c r="N77" s="1012" t="s">
        <v>5344</v>
      </c>
      <c r="O77" s="1011"/>
      <c r="P77" s="1011"/>
      <c r="Q77" s="1013"/>
      <c r="R77" s="1014"/>
      <c r="S77" s="1011">
        <v>55.0</v>
      </c>
      <c r="T77" s="1012" t="s">
        <v>5344</v>
      </c>
      <c r="U77" s="1011"/>
      <c r="V77" s="1088">
        <v>0.15</v>
      </c>
      <c r="W77" s="1088">
        <v>0.48</v>
      </c>
      <c r="X77" s="1089" t="s">
        <v>5520</v>
      </c>
      <c r="Y77" s="1017"/>
      <c r="Z77" s="999"/>
    </row>
    <row r="78" ht="15.75" customHeight="1">
      <c r="A78" s="1072" t="s">
        <v>2663</v>
      </c>
      <c r="B78" s="1073" t="s">
        <v>3240</v>
      </c>
      <c r="C78" s="1052" t="s">
        <v>1385</v>
      </c>
      <c r="D78" s="1053" t="s">
        <v>1386</v>
      </c>
      <c r="E78" s="1053" t="s">
        <v>1386</v>
      </c>
      <c r="F78" s="1008" t="s">
        <v>5521</v>
      </c>
      <c r="G78" s="1008" t="s">
        <v>5503</v>
      </c>
      <c r="H78" s="1011">
        <v>2003.0</v>
      </c>
      <c r="I78" s="1011">
        <v>1.0</v>
      </c>
      <c r="J78" s="1010" t="s">
        <v>998</v>
      </c>
      <c r="K78" s="1011"/>
      <c r="L78" s="1010" t="s">
        <v>2572</v>
      </c>
      <c r="M78" s="1010" t="s">
        <v>56</v>
      </c>
      <c r="N78" s="1012" t="s">
        <v>5344</v>
      </c>
      <c r="O78" s="1011"/>
      <c r="P78" s="1011">
        <v>0.24</v>
      </c>
      <c r="Q78" s="1013">
        <v>21100.0</v>
      </c>
      <c r="R78" s="1014"/>
      <c r="S78" s="1011">
        <v>217.0</v>
      </c>
      <c r="T78" s="1008" t="s">
        <v>5397</v>
      </c>
      <c r="U78" s="1011"/>
      <c r="V78" s="1011"/>
      <c r="W78" s="1011"/>
      <c r="X78" s="1016"/>
      <c r="Y78" s="1028" t="s">
        <v>5522</v>
      </c>
      <c r="Z78" s="999"/>
    </row>
    <row r="79" ht="15.75" customHeight="1">
      <c r="A79" s="1072" t="s">
        <v>2663</v>
      </c>
      <c r="B79" s="1073" t="s">
        <v>3240</v>
      </c>
      <c r="C79" s="1052" t="s">
        <v>1385</v>
      </c>
      <c r="D79" s="1053" t="s">
        <v>1386</v>
      </c>
      <c r="E79" s="1053" t="s">
        <v>1386</v>
      </c>
      <c r="F79" s="1008" t="s">
        <v>5523</v>
      </c>
      <c r="G79" s="1008" t="s">
        <v>5503</v>
      </c>
      <c r="H79" s="1011">
        <v>2022.0</v>
      </c>
      <c r="I79" s="1011">
        <v>1.0</v>
      </c>
      <c r="J79" s="1010" t="s">
        <v>54</v>
      </c>
      <c r="K79" s="1011"/>
      <c r="L79" s="1010" t="s">
        <v>64</v>
      </c>
      <c r="M79" s="1010" t="s">
        <v>56</v>
      </c>
      <c r="N79" s="1012" t="s">
        <v>5344</v>
      </c>
      <c r="O79" s="1011"/>
      <c r="P79" s="1011">
        <v>0.22</v>
      </c>
      <c r="Q79" s="1013">
        <v>53350.0</v>
      </c>
      <c r="R79" s="1014"/>
      <c r="S79" s="1011">
        <f>225+120+89+118</f>
        <v>552</v>
      </c>
      <c r="T79" s="1008" t="s">
        <v>5397</v>
      </c>
      <c r="U79" s="1011"/>
      <c r="V79" s="1011"/>
      <c r="W79" s="1011"/>
      <c r="X79" s="1016"/>
      <c r="Y79" s="1028" t="s">
        <v>5524</v>
      </c>
      <c r="Z79" s="999"/>
    </row>
    <row r="80" ht="15.75" customHeight="1">
      <c r="A80" s="1072" t="s">
        <v>2663</v>
      </c>
      <c r="B80" s="1073" t="s">
        <v>3240</v>
      </c>
      <c r="C80" s="1052" t="s">
        <v>1385</v>
      </c>
      <c r="D80" s="1053" t="s">
        <v>1386</v>
      </c>
      <c r="E80" s="1053" t="s">
        <v>1386</v>
      </c>
      <c r="F80" s="1008" t="s">
        <v>5525</v>
      </c>
      <c r="G80" s="1008" t="s">
        <v>5503</v>
      </c>
      <c r="H80" s="1011">
        <v>2018.0</v>
      </c>
      <c r="I80" s="1011">
        <v>1.0</v>
      </c>
      <c r="J80" s="1010" t="s">
        <v>998</v>
      </c>
      <c r="K80" s="1011"/>
      <c r="L80" s="1010" t="s">
        <v>64</v>
      </c>
      <c r="M80" s="1010" t="s">
        <v>56</v>
      </c>
      <c r="N80" s="1012" t="s">
        <v>5344</v>
      </c>
      <c r="O80" s="1011"/>
      <c r="P80" s="1011">
        <v>0.38</v>
      </c>
      <c r="Q80" s="1013">
        <v>65200.0</v>
      </c>
      <c r="R80" s="1014"/>
      <c r="S80" s="1011">
        <v>391.0</v>
      </c>
      <c r="T80" s="1008" t="s">
        <v>5397</v>
      </c>
      <c r="U80" s="1011"/>
      <c r="V80" s="1011"/>
      <c r="W80" s="1011"/>
      <c r="X80" s="1016"/>
      <c r="Y80" s="1017"/>
      <c r="Z80" s="999"/>
    </row>
    <row r="81" ht="15.75" customHeight="1">
      <c r="A81" s="1072" t="s">
        <v>2663</v>
      </c>
      <c r="B81" s="1073" t="s">
        <v>3240</v>
      </c>
      <c r="C81" s="1052" t="s">
        <v>1385</v>
      </c>
      <c r="D81" s="1053" t="s">
        <v>1386</v>
      </c>
      <c r="E81" s="1053" t="s">
        <v>1386</v>
      </c>
      <c r="F81" s="1008" t="s">
        <v>5526</v>
      </c>
      <c r="G81" s="1008" t="s">
        <v>5503</v>
      </c>
      <c r="H81" s="1011">
        <v>2017.0</v>
      </c>
      <c r="I81" s="1011">
        <v>1.0</v>
      </c>
      <c r="J81" s="1010" t="s">
        <v>998</v>
      </c>
      <c r="K81" s="1011"/>
      <c r="L81" s="1010" t="s">
        <v>64</v>
      </c>
      <c r="M81" s="1010" t="s">
        <v>56</v>
      </c>
      <c r="N81" s="1012" t="s">
        <v>5344</v>
      </c>
      <c r="O81" s="1011"/>
      <c r="P81" s="1011">
        <v>0.49</v>
      </c>
      <c r="Q81" s="1013">
        <v>17000.0</v>
      </c>
      <c r="R81" s="1014"/>
      <c r="S81" s="1010" t="s">
        <v>2578</v>
      </c>
      <c r="T81" s="1008" t="s">
        <v>5397</v>
      </c>
      <c r="U81" s="1011"/>
      <c r="V81" s="1011"/>
      <c r="W81" s="1011"/>
      <c r="X81" s="1016"/>
      <c r="Y81" s="1028" t="s">
        <v>5527</v>
      </c>
      <c r="Z81" s="999"/>
    </row>
    <row r="82" ht="15.75" customHeight="1">
      <c r="A82" s="1072" t="s">
        <v>2663</v>
      </c>
      <c r="B82" s="1073" t="s">
        <v>3240</v>
      </c>
      <c r="C82" s="1052" t="s">
        <v>1385</v>
      </c>
      <c r="D82" s="1053" t="s">
        <v>1386</v>
      </c>
      <c r="E82" s="1053" t="s">
        <v>1386</v>
      </c>
      <c r="F82" s="1008" t="s">
        <v>5528</v>
      </c>
      <c r="G82" s="1008" t="s">
        <v>5503</v>
      </c>
      <c r="H82" s="1011">
        <v>2024.0</v>
      </c>
      <c r="I82" s="1011">
        <v>1.0</v>
      </c>
      <c r="J82" s="1010" t="s">
        <v>998</v>
      </c>
      <c r="K82" s="1011"/>
      <c r="L82" s="1010" t="s">
        <v>64</v>
      </c>
      <c r="M82" s="1010" t="s">
        <v>56</v>
      </c>
      <c r="N82" s="1012" t="s">
        <v>5344</v>
      </c>
      <c r="O82" s="1011"/>
      <c r="P82" s="1011">
        <v>0.35</v>
      </c>
      <c r="Q82" s="1013">
        <v>99400.0</v>
      </c>
      <c r="R82" s="1014"/>
      <c r="S82" s="1011">
        <v>2074.0</v>
      </c>
      <c r="T82" s="1008" t="s">
        <v>5397</v>
      </c>
      <c r="U82" s="1011"/>
      <c r="V82" s="1011"/>
      <c r="W82" s="1011"/>
      <c r="X82" s="1016"/>
      <c r="Y82" s="1028" t="s">
        <v>5529</v>
      </c>
      <c r="Z82" s="999"/>
    </row>
    <row r="83" ht="15.75" customHeight="1">
      <c r="A83" s="1072" t="s">
        <v>2663</v>
      </c>
      <c r="B83" s="1073" t="s">
        <v>3240</v>
      </c>
      <c r="C83" s="1052" t="s">
        <v>1385</v>
      </c>
      <c r="D83" s="1053" t="s">
        <v>1386</v>
      </c>
      <c r="E83" s="1053" t="s">
        <v>1386</v>
      </c>
      <c r="F83" s="1008" t="s">
        <v>5530</v>
      </c>
      <c r="G83" s="1008" t="s">
        <v>5503</v>
      </c>
      <c r="H83" s="1011">
        <v>2004.0</v>
      </c>
      <c r="I83" s="1011">
        <v>1.0</v>
      </c>
      <c r="J83" s="1010" t="s">
        <v>54</v>
      </c>
      <c r="K83" s="1011"/>
      <c r="L83" s="1010" t="s">
        <v>2572</v>
      </c>
      <c r="M83" s="1010" t="s">
        <v>56</v>
      </c>
      <c r="N83" s="1012" t="s">
        <v>5344</v>
      </c>
      <c r="O83" s="1011"/>
      <c r="P83" s="1011">
        <v>0.17</v>
      </c>
      <c r="Q83" s="1013">
        <v>12000.0</v>
      </c>
      <c r="R83" s="1014"/>
      <c r="S83" s="1010" t="s">
        <v>2830</v>
      </c>
      <c r="T83" s="1008" t="s">
        <v>5397</v>
      </c>
      <c r="U83" s="1011"/>
      <c r="V83" s="1011"/>
      <c r="W83" s="1011"/>
      <c r="X83" s="1015"/>
      <c r="Y83" s="1028" t="s">
        <v>5531</v>
      </c>
      <c r="Z83" s="999"/>
    </row>
    <row r="84" ht="15.0" customHeight="1">
      <c r="A84" s="1072" t="s">
        <v>2663</v>
      </c>
      <c r="B84" s="1073" t="s">
        <v>3240</v>
      </c>
      <c r="C84" s="1055" t="s">
        <v>5532</v>
      </c>
      <c r="D84" s="1090" t="s">
        <v>5533</v>
      </c>
      <c r="E84" s="1090" t="s">
        <v>5533</v>
      </c>
      <c r="F84" s="992" t="s">
        <v>5336</v>
      </c>
      <c r="G84" s="992" t="s">
        <v>5336</v>
      </c>
      <c r="H84" s="994">
        <v>2023.0</v>
      </c>
      <c r="I84" s="994">
        <v>3.0</v>
      </c>
      <c r="J84" s="996" t="s">
        <v>998</v>
      </c>
      <c r="K84" s="996" t="s">
        <v>5379</v>
      </c>
      <c r="L84" s="996" t="s">
        <v>64</v>
      </c>
      <c r="M84" s="996" t="s">
        <v>66</v>
      </c>
      <c r="N84" s="992" t="s">
        <v>5404</v>
      </c>
      <c r="O84" s="994"/>
      <c r="P84" s="994"/>
      <c r="Q84" s="997"/>
      <c r="R84" s="997"/>
      <c r="S84" s="994">
        <v>255.45</v>
      </c>
      <c r="T84" s="994">
        <v>197.9</v>
      </c>
      <c r="U84" s="992" t="s">
        <v>5404</v>
      </c>
      <c r="V84" s="994"/>
      <c r="W84" s="994"/>
      <c r="X84" s="994"/>
      <c r="Y84" s="998" t="s">
        <v>5534</v>
      </c>
      <c r="Z84" s="999"/>
    </row>
    <row r="85" ht="15.75" customHeight="1">
      <c r="A85" s="1072" t="s">
        <v>2663</v>
      </c>
      <c r="B85" s="1073" t="s">
        <v>3240</v>
      </c>
      <c r="C85" s="1049" t="s">
        <v>5535</v>
      </c>
      <c r="D85" s="1001" t="s">
        <v>5536</v>
      </c>
      <c r="E85" s="1001" t="s">
        <v>5536</v>
      </c>
      <c r="F85" s="1002" t="s">
        <v>5336</v>
      </c>
      <c r="G85" s="1002" t="s">
        <v>5336</v>
      </c>
      <c r="H85" s="1003">
        <v>2023.0</v>
      </c>
      <c r="I85" s="1003">
        <v>1.0</v>
      </c>
      <c r="J85" s="1004" t="s">
        <v>54</v>
      </c>
      <c r="K85" s="1004" t="s">
        <v>5383</v>
      </c>
      <c r="L85" s="1004" t="s">
        <v>2566</v>
      </c>
      <c r="M85" s="1003"/>
      <c r="N85" s="1002" t="s">
        <v>5537</v>
      </c>
      <c r="O85" s="1003"/>
      <c r="P85" s="1003">
        <v>0.22</v>
      </c>
      <c r="Q85" s="1005"/>
      <c r="R85" s="1005"/>
      <c r="S85" s="1003">
        <v>16.83</v>
      </c>
      <c r="T85" s="1003">
        <v>14.8</v>
      </c>
      <c r="U85" s="1002" t="s">
        <v>5538</v>
      </c>
      <c r="V85" s="1003">
        <v>74.0</v>
      </c>
      <c r="W85" s="1003"/>
      <c r="X85" s="1003"/>
      <c r="Y85" s="423"/>
      <c r="Z85" s="999"/>
    </row>
    <row r="86" ht="15.75" customHeight="1">
      <c r="A86" s="1072" t="s">
        <v>2663</v>
      </c>
      <c r="B86" s="1073" t="s">
        <v>3240</v>
      </c>
      <c r="C86" s="1052" t="s">
        <v>3676</v>
      </c>
      <c r="D86" s="1053" t="s">
        <v>3677</v>
      </c>
      <c r="E86" s="1053" t="s">
        <v>3677</v>
      </c>
      <c r="F86" s="1008" t="s">
        <v>5539</v>
      </c>
      <c r="G86" s="1008" t="s">
        <v>5503</v>
      </c>
      <c r="H86" s="1011">
        <v>2014.0</v>
      </c>
      <c r="I86" s="1011">
        <v>3.0</v>
      </c>
      <c r="J86" s="1010" t="s">
        <v>998</v>
      </c>
      <c r="K86" s="1011"/>
      <c r="L86" s="1010" t="s">
        <v>2572</v>
      </c>
      <c r="M86" s="1010" t="s">
        <v>56</v>
      </c>
      <c r="N86" s="1012" t="s">
        <v>5344</v>
      </c>
      <c r="O86" s="1011"/>
      <c r="P86" s="1011"/>
      <c r="Q86" s="1013"/>
      <c r="R86" s="1014"/>
      <c r="S86" s="1011">
        <v>645.0</v>
      </c>
      <c r="T86" s="1008" t="s">
        <v>5397</v>
      </c>
      <c r="U86" s="1011"/>
      <c r="V86" s="1011"/>
      <c r="W86" s="1011"/>
      <c r="X86" s="1015"/>
      <c r="Y86" s="1017"/>
      <c r="Z86" s="999"/>
    </row>
    <row r="87" ht="15.75" customHeight="1">
      <c r="A87" s="1072" t="s">
        <v>2663</v>
      </c>
      <c r="B87" s="1073" t="s">
        <v>3240</v>
      </c>
      <c r="C87" s="1052" t="s">
        <v>3676</v>
      </c>
      <c r="D87" s="1053" t="s">
        <v>3677</v>
      </c>
      <c r="E87" s="1053" t="s">
        <v>3677</v>
      </c>
      <c r="F87" s="1008" t="s">
        <v>5540</v>
      </c>
      <c r="G87" s="1008" t="s">
        <v>5503</v>
      </c>
      <c r="H87" s="1011">
        <v>2022.0</v>
      </c>
      <c r="I87" s="1011">
        <v>1.0</v>
      </c>
      <c r="J87" s="1010" t="s">
        <v>998</v>
      </c>
      <c r="K87" s="1011"/>
      <c r="L87" s="1010" t="s">
        <v>2566</v>
      </c>
      <c r="M87" s="1010" t="s">
        <v>56</v>
      </c>
      <c r="N87" s="1012" t="s">
        <v>5344</v>
      </c>
      <c r="O87" s="1011"/>
      <c r="P87" s="1011">
        <v>0.56</v>
      </c>
      <c r="Q87" s="1013">
        <v>110040.0</v>
      </c>
      <c r="R87" s="1014"/>
      <c r="S87" s="1011">
        <f>1489+2129</f>
        <v>3618</v>
      </c>
      <c r="T87" s="1008" t="s">
        <v>5397</v>
      </c>
      <c r="U87" s="1011"/>
      <c r="V87" s="1011"/>
      <c r="W87" s="1011"/>
      <c r="X87" s="1015"/>
      <c r="Y87" s="1017"/>
      <c r="Z87" s="999"/>
    </row>
    <row r="88" ht="15.75" customHeight="1">
      <c r="A88" s="1072" t="s">
        <v>2663</v>
      </c>
      <c r="B88" s="1073" t="s">
        <v>3240</v>
      </c>
      <c r="C88" s="1052" t="s">
        <v>3676</v>
      </c>
      <c r="D88" s="1053" t="s">
        <v>3677</v>
      </c>
      <c r="E88" s="1053" t="s">
        <v>3677</v>
      </c>
      <c r="F88" s="1008" t="s">
        <v>5541</v>
      </c>
      <c r="G88" s="1008" t="s">
        <v>5503</v>
      </c>
      <c r="H88" s="1011">
        <v>2024.0</v>
      </c>
      <c r="I88" s="1011">
        <v>1.0</v>
      </c>
      <c r="J88" s="1010" t="s">
        <v>77</v>
      </c>
      <c r="K88" s="1011"/>
      <c r="L88" s="1010" t="s">
        <v>2566</v>
      </c>
      <c r="M88" s="1010" t="s">
        <v>56</v>
      </c>
      <c r="N88" s="1012" t="s">
        <v>5344</v>
      </c>
      <c r="O88" s="1011"/>
      <c r="P88" s="1011">
        <v>0.66</v>
      </c>
      <c r="Q88" s="1013">
        <v>204628.0</v>
      </c>
      <c r="R88" s="1014"/>
      <c r="S88" s="1011">
        <f>4949+3916</f>
        <v>8865</v>
      </c>
      <c r="T88" s="1008" t="s">
        <v>5397</v>
      </c>
      <c r="U88" s="1011"/>
      <c r="V88" s="1011"/>
      <c r="W88" s="1011"/>
      <c r="X88" s="1015"/>
      <c r="Y88" s="1017"/>
      <c r="Z88" s="999"/>
    </row>
    <row r="89" ht="15.75" customHeight="1">
      <c r="A89" s="1072" t="s">
        <v>2663</v>
      </c>
      <c r="B89" s="1073" t="s">
        <v>3240</v>
      </c>
      <c r="C89" s="1052" t="s">
        <v>3676</v>
      </c>
      <c r="D89" s="1053" t="s">
        <v>3677</v>
      </c>
      <c r="E89" s="1053" t="s">
        <v>3677</v>
      </c>
      <c r="F89" s="1008" t="s">
        <v>5542</v>
      </c>
      <c r="G89" s="1008" t="s">
        <v>5503</v>
      </c>
      <c r="H89" s="1011">
        <v>2023.0</v>
      </c>
      <c r="I89" s="1011">
        <v>1.0</v>
      </c>
      <c r="J89" s="1010" t="s">
        <v>998</v>
      </c>
      <c r="K89" s="1011"/>
      <c r="L89" s="1010" t="s">
        <v>2566</v>
      </c>
      <c r="M89" s="1010" t="s">
        <v>56</v>
      </c>
      <c r="N89" s="1012" t="s">
        <v>5344</v>
      </c>
      <c r="O89" s="1011"/>
      <c r="P89" s="1011">
        <v>0.55</v>
      </c>
      <c r="Q89" s="1013">
        <v>62168.0</v>
      </c>
      <c r="R89" s="1014"/>
      <c r="S89" s="1011">
        <v>3308.0</v>
      </c>
      <c r="T89" s="1008" t="s">
        <v>5397</v>
      </c>
      <c r="U89" s="1011"/>
      <c r="V89" s="1011"/>
      <c r="W89" s="1011"/>
      <c r="X89" s="1015"/>
      <c r="Y89" s="1017"/>
      <c r="Z89" s="999"/>
    </row>
    <row r="90" ht="15.0" customHeight="1">
      <c r="A90" s="1072" t="s">
        <v>2663</v>
      </c>
      <c r="B90" s="1073" t="s">
        <v>3240</v>
      </c>
      <c r="C90" s="1074" t="s">
        <v>5543</v>
      </c>
      <c r="D90" s="1019" t="s">
        <v>5544</v>
      </c>
      <c r="E90" s="1019" t="s">
        <v>5544</v>
      </c>
      <c r="F90" s="1020" t="s">
        <v>5336</v>
      </c>
      <c r="G90" s="1020" t="s">
        <v>5336</v>
      </c>
      <c r="H90" s="1021">
        <v>2023.0</v>
      </c>
      <c r="I90" s="1021">
        <v>1.0</v>
      </c>
      <c r="J90" s="1022" t="s">
        <v>54</v>
      </c>
      <c r="K90" s="1022" t="s">
        <v>5383</v>
      </c>
      <c r="L90" s="1022" t="s">
        <v>2566</v>
      </c>
      <c r="M90" s="1021"/>
      <c r="N90" s="1020" t="s">
        <v>5545</v>
      </c>
      <c r="O90" s="1021"/>
      <c r="P90" s="1021">
        <v>0.11</v>
      </c>
      <c r="Q90" s="1023"/>
      <c r="R90" s="1023"/>
      <c r="S90" s="1021">
        <v>50.58</v>
      </c>
      <c r="T90" s="1021">
        <v>52.0</v>
      </c>
      <c r="U90" s="1020" t="s">
        <v>5380</v>
      </c>
      <c r="V90" s="1021">
        <v>356.0</v>
      </c>
      <c r="W90" s="1021"/>
      <c r="X90" s="1021"/>
      <c r="Y90" s="998" t="s">
        <v>5546</v>
      </c>
      <c r="Z90" s="999"/>
    </row>
    <row r="91" ht="15.75" customHeight="1">
      <c r="A91" s="1072" t="s">
        <v>2663</v>
      </c>
      <c r="B91" s="1073" t="s">
        <v>3240</v>
      </c>
      <c r="C91" s="1052" t="s">
        <v>5547</v>
      </c>
      <c r="D91" s="1053" t="s">
        <v>5548</v>
      </c>
      <c r="E91" s="1053" t="s">
        <v>5548</v>
      </c>
      <c r="F91" s="1008" t="s">
        <v>5549</v>
      </c>
      <c r="G91" s="1008" t="s">
        <v>5503</v>
      </c>
      <c r="H91" s="1011">
        <v>2018.0</v>
      </c>
      <c r="I91" s="1011">
        <v>3.0</v>
      </c>
      <c r="J91" s="1010" t="s">
        <v>998</v>
      </c>
      <c r="K91" s="1011"/>
      <c r="L91" s="1010" t="s">
        <v>64</v>
      </c>
      <c r="M91" s="1010" t="s">
        <v>238</v>
      </c>
      <c r="N91" s="1012" t="s">
        <v>5344</v>
      </c>
      <c r="O91" s="1011"/>
      <c r="P91" s="1011"/>
      <c r="Q91" s="1013"/>
      <c r="R91" s="1014"/>
      <c r="S91" s="1011">
        <v>30.0</v>
      </c>
      <c r="T91" s="1008" t="s">
        <v>5397</v>
      </c>
      <c r="U91" s="1011"/>
      <c r="V91" s="1011"/>
      <c r="W91" s="1011"/>
      <c r="X91" s="1016"/>
      <c r="Y91" s="426"/>
      <c r="Z91" s="999"/>
    </row>
    <row r="92" ht="15.75" customHeight="1">
      <c r="A92" s="1072" t="s">
        <v>2663</v>
      </c>
      <c r="B92" s="1073" t="s">
        <v>3240</v>
      </c>
      <c r="C92" s="1052" t="s">
        <v>5547</v>
      </c>
      <c r="D92" s="1053" t="s">
        <v>5548</v>
      </c>
      <c r="E92" s="1053" t="s">
        <v>5548</v>
      </c>
      <c r="F92" s="1008" t="s">
        <v>5550</v>
      </c>
      <c r="G92" s="1008" t="s">
        <v>5503</v>
      </c>
      <c r="H92" s="1011">
        <v>2018.0</v>
      </c>
      <c r="I92" s="1011">
        <v>3.0</v>
      </c>
      <c r="J92" s="1010" t="s">
        <v>998</v>
      </c>
      <c r="K92" s="1011"/>
      <c r="L92" s="1010" t="s">
        <v>64</v>
      </c>
      <c r="M92" s="1010" t="s">
        <v>238</v>
      </c>
      <c r="N92" s="1012" t="s">
        <v>5344</v>
      </c>
      <c r="O92" s="1011"/>
      <c r="P92" s="1011"/>
      <c r="Q92" s="1013"/>
      <c r="R92" s="1014"/>
      <c r="S92" s="1011">
        <v>1963.0</v>
      </c>
      <c r="T92" s="1008" t="s">
        <v>5397</v>
      </c>
      <c r="U92" s="1011"/>
      <c r="V92" s="1011"/>
      <c r="W92" s="1011"/>
      <c r="X92" s="1016"/>
      <c r="Y92" s="426"/>
      <c r="Z92" s="999"/>
    </row>
    <row r="93" ht="15.0" customHeight="1">
      <c r="A93" s="1072" t="s">
        <v>2663</v>
      </c>
      <c r="B93" s="1073" t="s">
        <v>3240</v>
      </c>
      <c r="C93" s="1055" t="s">
        <v>5551</v>
      </c>
      <c r="D93" s="990" t="s">
        <v>5552</v>
      </c>
      <c r="E93" s="990" t="s">
        <v>5552</v>
      </c>
      <c r="F93" s="992" t="s">
        <v>5390</v>
      </c>
      <c r="G93" s="992" t="s">
        <v>5336</v>
      </c>
      <c r="H93" s="994">
        <v>2023.0</v>
      </c>
      <c r="I93" s="994">
        <v>1.0</v>
      </c>
      <c r="J93" s="996" t="s">
        <v>54</v>
      </c>
      <c r="K93" s="996" t="s">
        <v>5383</v>
      </c>
      <c r="L93" s="996" t="s">
        <v>2566</v>
      </c>
      <c r="M93" s="994"/>
      <c r="N93" s="992" t="s">
        <v>5553</v>
      </c>
      <c r="O93" s="994"/>
      <c r="P93" s="994">
        <v>0.03</v>
      </c>
      <c r="Q93" s="997"/>
      <c r="R93" s="997"/>
      <c r="S93" s="994">
        <v>32.46</v>
      </c>
      <c r="T93" s="994">
        <v>23.7</v>
      </c>
      <c r="U93" s="992" t="s">
        <v>5500</v>
      </c>
      <c r="V93" s="994"/>
      <c r="W93" s="994"/>
      <c r="X93" s="994"/>
      <c r="Y93" s="1091" t="s">
        <v>5554</v>
      </c>
      <c r="Z93" s="999"/>
    </row>
    <row r="94" ht="15.0" customHeight="1">
      <c r="A94" s="1072" t="s">
        <v>2663</v>
      </c>
      <c r="B94" s="1073" t="s">
        <v>3240</v>
      </c>
      <c r="C94" s="1046" t="s">
        <v>5555</v>
      </c>
      <c r="D94" s="1034" t="s">
        <v>5556</v>
      </c>
      <c r="E94" s="1034" t="s">
        <v>5556</v>
      </c>
      <c r="F94" s="1035" t="s">
        <v>5445</v>
      </c>
      <c r="G94" s="1035" t="s">
        <v>5336</v>
      </c>
      <c r="H94" s="1036">
        <v>2023.0</v>
      </c>
      <c r="I94" s="1036">
        <v>3.0</v>
      </c>
      <c r="J94" s="1037" t="s">
        <v>998</v>
      </c>
      <c r="K94" s="1037" t="s">
        <v>5379</v>
      </c>
      <c r="L94" s="1037" t="s">
        <v>64</v>
      </c>
      <c r="M94" s="1037" t="s">
        <v>66</v>
      </c>
      <c r="N94" s="1035" t="s">
        <v>5557</v>
      </c>
      <c r="O94" s="1036"/>
      <c r="P94" s="1036"/>
      <c r="Q94" s="1038"/>
      <c r="R94" s="1038"/>
      <c r="S94" s="1036">
        <v>84.83</v>
      </c>
      <c r="T94" s="1036">
        <v>55.9</v>
      </c>
      <c r="U94" s="1035" t="s">
        <v>5557</v>
      </c>
      <c r="V94" s="1036"/>
      <c r="W94" s="1036"/>
      <c r="X94" s="1036"/>
      <c r="Y94" s="1091" t="s">
        <v>5558</v>
      </c>
      <c r="Z94" s="999"/>
    </row>
    <row r="95" ht="15.0" customHeight="1">
      <c r="A95" s="1072" t="s">
        <v>2663</v>
      </c>
      <c r="B95" s="1073" t="s">
        <v>3240</v>
      </c>
      <c r="C95" s="1046" t="s">
        <v>4362</v>
      </c>
      <c r="D95" s="1034" t="s">
        <v>4363</v>
      </c>
      <c r="E95" s="1034" t="s">
        <v>4363</v>
      </c>
      <c r="F95" s="1035" t="s">
        <v>5336</v>
      </c>
      <c r="G95" s="1035" t="s">
        <v>5336</v>
      </c>
      <c r="H95" s="1036">
        <v>2023.0</v>
      </c>
      <c r="I95" s="1036">
        <v>1.0</v>
      </c>
      <c r="J95" s="1037" t="s">
        <v>54</v>
      </c>
      <c r="K95" s="1037" t="s">
        <v>5383</v>
      </c>
      <c r="L95" s="1037" t="s">
        <v>2566</v>
      </c>
      <c r="M95" s="1036"/>
      <c r="N95" s="1035" t="s">
        <v>5559</v>
      </c>
      <c r="O95" s="1036"/>
      <c r="P95" s="1036"/>
      <c r="Q95" s="1038"/>
      <c r="R95" s="1038"/>
      <c r="S95" s="1036">
        <v>54.69</v>
      </c>
      <c r="T95" s="1036">
        <v>65.9</v>
      </c>
      <c r="U95" s="1035" t="s">
        <v>5560</v>
      </c>
      <c r="V95" s="1036"/>
      <c r="W95" s="1036"/>
      <c r="X95" s="1036"/>
      <c r="Y95" s="1091" t="s">
        <v>5561</v>
      </c>
      <c r="Z95" s="999"/>
    </row>
    <row r="96" ht="15.75" customHeight="1">
      <c r="A96" s="1072" t="s">
        <v>2663</v>
      </c>
      <c r="B96" s="1073" t="s">
        <v>3240</v>
      </c>
      <c r="C96" s="1049" t="s">
        <v>4257</v>
      </c>
      <c r="D96" s="1001" t="s">
        <v>4258</v>
      </c>
      <c r="E96" s="1092" t="s">
        <v>4258</v>
      </c>
      <c r="F96" s="1002" t="s">
        <v>5445</v>
      </c>
      <c r="G96" s="1002" t="s">
        <v>5336</v>
      </c>
      <c r="H96" s="1003">
        <v>2023.0</v>
      </c>
      <c r="I96" s="1003">
        <v>3.0</v>
      </c>
      <c r="J96" s="1004" t="s">
        <v>998</v>
      </c>
      <c r="K96" s="1004" t="s">
        <v>5379</v>
      </c>
      <c r="L96" s="1004" t="s">
        <v>64</v>
      </c>
      <c r="M96" s="1003"/>
      <c r="N96" s="1002" t="s">
        <v>5562</v>
      </c>
      <c r="O96" s="1003"/>
      <c r="P96" s="1003"/>
      <c r="Q96" s="1005"/>
      <c r="R96" s="1005"/>
      <c r="S96" s="1003">
        <v>185.64</v>
      </c>
      <c r="T96" s="1003">
        <v>159.6</v>
      </c>
      <c r="U96" s="1002" t="s">
        <v>5563</v>
      </c>
      <c r="V96" s="1003"/>
      <c r="W96" s="1003"/>
      <c r="X96" s="1003"/>
      <c r="Y96" s="423"/>
      <c r="Z96" s="999"/>
    </row>
    <row r="97" ht="17.25" customHeight="1">
      <c r="A97" s="1072" t="s">
        <v>2663</v>
      </c>
      <c r="B97" s="1073" t="s">
        <v>3240</v>
      </c>
      <c r="C97" s="1025" t="s">
        <v>4257</v>
      </c>
      <c r="D97" s="1093" t="s">
        <v>5564</v>
      </c>
      <c r="E97" s="1094" t="s">
        <v>4258</v>
      </c>
      <c r="F97" s="1095" t="s">
        <v>5565</v>
      </c>
      <c r="G97" s="1009" t="s">
        <v>5342</v>
      </c>
      <c r="H97" s="1076" t="s">
        <v>5358</v>
      </c>
      <c r="I97" s="1026" t="s">
        <v>5566</v>
      </c>
      <c r="J97" s="1076" t="s">
        <v>998</v>
      </c>
      <c r="K97" s="1015"/>
      <c r="L97" s="1076" t="s">
        <v>2566</v>
      </c>
      <c r="M97" s="1026" t="s">
        <v>238</v>
      </c>
      <c r="N97" s="1012" t="s">
        <v>5344</v>
      </c>
      <c r="O97" s="1015"/>
      <c r="P97" s="1015">
        <v>0.38</v>
      </c>
      <c r="Q97" s="1096" t="s">
        <v>5567</v>
      </c>
      <c r="R97" s="1016"/>
      <c r="S97" s="1076" t="s">
        <v>5419</v>
      </c>
      <c r="T97" s="1012" t="s">
        <v>5344</v>
      </c>
      <c r="U97" s="1015"/>
      <c r="V97" s="1015"/>
      <c r="W97" s="1015"/>
      <c r="X97" s="1016"/>
      <c r="Y97" s="1028" t="s">
        <v>5568</v>
      </c>
      <c r="Z97" s="999"/>
    </row>
    <row r="98" ht="15.75" customHeight="1">
      <c r="A98" s="1072" t="s">
        <v>2663</v>
      </c>
      <c r="B98" s="1073" t="s">
        <v>3240</v>
      </c>
      <c r="C98" s="1025" t="s">
        <v>4257</v>
      </c>
      <c r="D98" s="1093" t="s">
        <v>5564</v>
      </c>
      <c r="E98" s="1094" t="s">
        <v>4258</v>
      </c>
      <c r="F98" s="1095" t="s">
        <v>5569</v>
      </c>
      <c r="G98" s="1009" t="s">
        <v>5342</v>
      </c>
      <c r="H98" s="1076" t="s">
        <v>5358</v>
      </c>
      <c r="I98" s="1015">
        <v>1.0</v>
      </c>
      <c r="J98" s="1076" t="s">
        <v>998</v>
      </c>
      <c r="K98" s="1015"/>
      <c r="L98" s="1076" t="s">
        <v>2566</v>
      </c>
      <c r="M98" s="1026" t="s">
        <v>238</v>
      </c>
      <c r="N98" s="1012" t="s">
        <v>5344</v>
      </c>
      <c r="O98" s="1015"/>
      <c r="P98" s="1026" t="s">
        <v>5567</v>
      </c>
      <c r="Q98" s="1096" t="s">
        <v>5567</v>
      </c>
      <c r="R98" s="1016"/>
      <c r="S98" s="1076" t="s">
        <v>5419</v>
      </c>
      <c r="T98" s="1012" t="s">
        <v>5344</v>
      </c>
      <c r="U98" s="1015"/>
      <c r="V98" s="1015"/>
      <c r="W98" s="1015"/>
      <c r="X98" s="1016"/>
      <c r="Y98" s="1028" t="s">
        <v>5570</v>
      </c>
      <c r="Z98" s="999"/>
    </row>
    <row r="99" ht="15.75" customHeight="1">
      <c r="A99" s="1072" t="s">
        <v>2663</v>
      </c>
      <c r="B99" s="1073" t="s">
        <v>3240</v>
      </c>
      <c r="C99" s="1025" t="s">
        <v>4257</v>
      </c>
      <c r="D99" s="1093" t="s">
        <v>5564</v>
      </c>
      <c r="E99" s="1094" t="s">
        <v>4258</v>
      </c>
      <c r="F99" s="1095" t="s">
        <v>5571</v>
      </c>
      <c r="G99" s="1009" t="s">
        <v>5342</v>
      </c>
      <c r="H99" s="1076" t="s">
        <v>5348</v>
      </c>
      <c r="I99" s="1015">
        <v>3.0</v>
      </c>
      <c r="J99" s="1076" t="s">
        <v>998</v>
      </c>
      <c r="K99" s="1015"/>
      <c r="L99" s="1076" t="s">
        <v>64</v>
      </c>
      <c r="M99" s="1026" t="s">
        <v>238</v>
      </c>
      <c r="N99" s="1012" t="s">
        <v>5344</v>
      </c>
      <c r="O99" s="1015"/>
      <c r="P99" s="1015"/>
      <c r="Q99" s="1067"/>
      <c r="R99" s="1016"/>
      <c r="S99" s="1076" t="s">
        <v>5419</v>
      </c>
      <c r="T99" s="1012" t="s">
        <v>5344</v>
      </c>
      <c r="U99" s="1015"/>
      <c r="V99" s="1015"/>
      <c r="W99" s="1015"/>
      <c r="X99" s="1016"/>
      <c r="Y99" s="1028" t="s">
        <v>5572</v>
      </c>
      <c r="Z99" s="999"/>
    </row>
    <row r="100" ht="15.75" customHeight="1">
      <c r="A100" s="1072" t="s">
        <v>2663</v>
      </c>
      <c r="B100" s="1073" t="s">
        <v>3240</v>
      </c>
      <c r="C100" s="1025" t="s">
        <v>4257</v>
      </c>
      <c r="D100" s="1093" t="s">
        <v>5564</v>
      </c>
      <c r="E100" s="1094" t="s">
        <v>4258</v>
      </c>
      <c r="F100" s="1095" t="s">
        <v>5573</v>
      </c>
      <c r="G100" s="1009" t="s">
        <v>5342</v>
      </c>
      <c r="H100" s="1076" t="s">
        <v>5348</v>
      </c>
      <c r="I100" s="1015">
        <v>3.0</v>
      </c>
      <c r="J100" s="1076" t="s">
        <v>998</v>
      </c>
      <c r="K100" s="1015"/>
      <c r="L100" s="1076" t="s">
        <v>64</v>
      </c>
      <c r="M100" s="1026" t="s">
        <v>238</v>
      </c>
      <c r="N100" s="1012" t="s">
        <v>5344</v>
      </c>
      <c r="O100" s="1015"/>
      <c r="P100" s="1015"/>
      <c r="Q100" s="1067"/>
      <c r="R100" s="1016"/>
      <c r="S100" s="1076" t="s">
        <v>5419</v>
      </c>
      <c r="T100" s="1012" t="s">
        <v>5344</v>
      </c>
      <c r="U100" s="1015"/>
      <c r="V100" s="1015"/>
      <c r="W100" s="1015"/>
      <c r="X100" s="1016"/>
      <c r="Y100" s="1028" t="s">
        <v>5572</v>
      </c>
      <c r="Z100" s="999"/>
    </row>
    <row r="101" ht="15.75" customHeight="1">
      <c r="A101" s="1072" t="s">
        <v>2663</v>
      </c>
      <c r="B101" s="1073" t="s">
        <v>3240</v>
      </c>
      <c r="C101" s="1025" t="s">
        <v>4257</v>
      </c>
      <c r="D101" s="1093" t="s">
        <v>5564</v>
      </c>
      <c r="E101" s="1094" t="s">
        <v>4258</v>
      </c>
      <c r="F101" s="1095" t="s">
        <v>5574</v>
      </c>
      <c r="G101" s="1009" t="s">
        <v>5342</v>
      </c>
      <c r="H101" s="1026" t="s">
        <v>5575</v>
      </c>
      <c r="I101" s="1015">
        <v>1.0</v>
      </c>
      <c r="J101" s="1026" t="s">
        <v>998</v>
      </c>
      <c r="K101" s="1015"/>
      <c r="L101" s="1076" t="s">
        <v>2566</v>
      </c>
      <c r="M101" s="1026" t="s">
        <v>238</v>
      </c>
      <c r="N101" s="1012" t="s">
        <v>5344</v>
      </c>
      <c r="O101" s="1015"/>
      <c r="P101" s="1026" t="s">
        <v>5567</v>
      </c>
      <c r="Q101" s="1096" t="s">
        <v>5567</v>
      </c>
      <c r="R101" s="1016"/>
      <c r="S101" s="1080">
        <v>337.0</v>
      </c>
      <c r="T101" s="1012" t="s">
        <v>5344</v>
      </c>
      <c r="U101" s="1015"/>
      <c r="V101" s="1015"/>
      <c r="W101" s="1015"/>
      <c r="X101" s="1016"/>
      <c r="Y101" s="1017"/>
      <c r="Z101" s="999"/>
    </row>
    <row r="102" ht="15.75" customHeight="1">
      <c r="A102" s="1072" t="s">
        <v>2663</v>
      </c>
      <c r="B102" s="1073" t="s">
        <v>3240</v>
      </c>
      <c r="C102" s="1025" t="s">
        <v>4257</v>
      </c>
      <c r="D102" s="1093" t="s">
        <v>5564</v>
      </c>
      <c r="E102" s="1094" t="s">
        <v>4258</v>
      </c>
      <c r="F102" s="1095" t="s">
        <v>5576</v>
      </c>
      <c r="G102" s="1009" t="s">
        <v>5342</v>
      </c>
      <c r="H102" s="1026" t="s">
        <v>5575</v>
      </c>
      <c r="I102" s="1015">
        <v>1.0</v>
      </c>
      <c r="J102" s="1026" t="s">
        <v>998</v>
      </c>
      <c r="K102" s="1015"/>
      <c r="L102" s="1076" t="s">
        <v>2566</v>
      </c>
      <c r="M102" s="1026" t="s">
        <v>238</v>
      </c>
      <c r="N102" s="1012" t="s">
        <v>5344</v>
      </c>
      <c r="O102" s="1015"/>
      <c r="P102" s="1026" t="s">
        <v>5567</v>
      </c>
      <c r="Q102" s="1096" t="s">
        <v>5567</v>
      </c>
      <c r="R102" s="1016"/>
      <c r="S102" s="1080">
        <v>1295.0</v>
      </c>
      <c r="T102" s="1012" t="s">
        <v>5344</v>
      </c>
      <c r="U102" s="1015"/>
      <c r="V102" s="1015"/>
      <c r="W102" s="1015"/>
      <c r="X102" s="1016"/>
      <c r="Y102" s="1017"/>
      <c r="Z102" s="999"/>
    </row>
    <row r="103" ht="16.5" customHeight="1">
      <c r="A103" s="1072" t="s">
        <v>2663</v>
      </c>
      <c r="B103" s="1073" t="s">
        <v>3240</v>
      </c>
      <c r="C103" s="1025" t="s">
        <v>5577</v>
      </c>
      <c r="D103" s="1007" t="s">
        <v>5578</v>
      </c>
      <c r="E103" s="1097" t="s">
        <v>5578</v>
      </c>
      <c r="F103" s="1012" t="s">
        <v>5579</v>
      </c>
      <c r="G103" s="1009" t="s">
        <v>5342</v>
      </c>
      <c r="H103" s="1026" t="s">
        <v>5358</v>
      </c>
      <c r="I103" s="1015">
        <v>3.0</v>
      </c>
      <c r="J103" s="1026" t="s">
        <v>998</v>
      </c>
      <c r="K103" s="1015"/>
      <c r="L103" s="1076" t="s">
        <v>64</v>
      </c>
      <c r="M103" s="1026" t="s">
        <v>238</v>
      </c>
      <c r="N103" s="1012" t="s">
        <v>5344</v>
      </c>
      <c r="O103" s="1015"/>
      <c r="P103" s="1015"/>
      <c r="Q103" s="1067"/>
      <c r="R103" s="1016"/>
      <c r="S103" s="1080">
        <v>8269.0</v>
      </c>
      <c r="T103" s="1012" t="s">
        <v>5344</v>
      </c>
      <c r="U103" s="1015"/>
      <c r="V103" s="1015"/>
      <c r="W103" s="1015"/>
      <c r="X103" s="1015"/>
      <c r="Y103" s="1028" t="s">
        <v>5580</v>
      </c>
      <c r="Z103" s="999"/>
    </row>
    <row r="104" ht="15.75" customHeight="1">
      <c r="A104" s="1072" t="s">
        <v>2663</v>
      </c>
      <c r="B104" s="1073" t="s">
        <v>3240</v>
      </c>
      <c r="C104" s="1052" t="s">
        <v>5581</v>
      </c>
      <c r="D104" s="1053" t="s">
        <v>5582</v>
      </c>
      <c r="E104" s="1053" t="s">
        <v>5582</v>
      </c>
      <c r="F104" s="1008" t="s">
        <v>5583</v>
      </c>
      <c r="G104" s="1008" t="s">
        <v>5503</v>
      </c>
      <c r="H104" s="1011">
        <v>2009.0</v>
      </c>
      <c r="I104" s="1011">
        <v>1.0</v>
      </c>
      <c r="J104" s="1010" t="s">
        <v>998</v>
      </c>
      <c r="K104" s="1011"/>
      <c r="L104" s="1010" t="s">
        <v>2572</v>
      </c>
      <c r="M104" s="1010" t="s">
        <v>56</v>
      </c>
      <c r="N104" s="1012" t="s">
        <v>5344</v>
      </c>
      <c r="O104" s="1011"/>
      <c r="P104" s="1011">
        <v>0.36</v>
      </c>
      <c r="Q104" s="1013">
        <v>85000.0</v>
      </c>
      <c r="R104" s="1014"/>
      <c r="S104" s="1098" t="s">
        <v>2578</v>
      </c>
      <c r="T104" s="1008" t="s">
        <v>5397</v>
      </c>
      <c r="U104" s="1011"/>
      <c r="V104" s="1011"/>
      <c r="W104" s="1011"/>
      <c r="X104" s="1015"/>
      <c r="Y104" s="1099" t="s">
        <v>5584</v>
      </c>
      <c r="Z104" s="999"/>
    </row>
    <row r="105" ht="15.75" customHeight="1">
      <c r="A105" s="1072" t="s">
        <v>2663</v>
      </c>
      <c r="B105" s="1073" t="s">
        <v>3240</v>
      </c>
      <c r="C105" s="1052" t="s">
        <v>5581</v>
      </c>
      <c r="D105" s="1053" t="s">
        <v>5582</v>
      </c>
      <c r="E105" s="1053" t="s">
        <v>5582</v>
      </c>
      <c r="F105" s="1008" t="s">
        <v>5585</v>
      </c>
      <c r="G105" s="1008" t="s">
        <v>5503</v>
      </c>
      <c r="H105" s="1011">
        <v>2018.0</v>
      </c>
      <c r="I105" s="1011">
        <v>1.0</v>
      </c>
      <c r="J105" s="1010" t="s">
        <v>998</v>
      </c>
      <c r="K105" s="1011"/>
      <c r="L105" s="1010" t="s">
        <v>64</v>
      </c>
      <c r="M105" s="1010" t="s">
        <v>56</v>
      </c>
      <c r="N105" s="1012" t="s">
        <v>5344</v>
      </c>
      <c r="O105" s="1011"/>
      <c r="P105" s="1011">
        <v>0.4</v>
      </c>
      <c r="Q105" s="1013">
        <v>138000.0</v>
      </c>
      <c r="R105" s="1014"/>
      <c r="S105" s="1098" t="s">
        <v>2578</v>
      </c>
      <c r="T105" s="1008" t="s">
        <v>5397</v>
      </c>
      <c r="U105" s="1011"/>
      <c r="V105" s="1011"/>
      <c r="W105" s="1011"/>
      <c r="X105" s="1015"/>
      <c r="Y105" s="1100"/>
      <c r="Z105" s="999"/>
    </row>
    <row r="106" ht="15.75" customHeight="1">
      <c r="A106" s="1072" t="s">
        <v>2663</v>
      </c>
      <c r="B106" s="1073" t="s">
        <v>3240</v>
      </c>
      <c r="C106" s="1052" t="s">
        <v>5581</v>
      </c>
      <c r="D106" s="1053" t="s">
        <v>5582</v>
      </c>
      <c r="E106" s="1053" t="s">
        <v>5582</v>
      </c>
      <c r="F106" s="1008" t="s">
        <v>5586</v>
      </c>
      <c r="G106" s="1008" t="s">
        <v>5503</v>
      </c>
      <c r="H106" s="1011">
        <v>2007.0</v>
      </c>
      <c r="I106" s="1011">
        <v>1.0</v>
      </c>
      <c r="J106" s="1010" t="s">
        <v>998</v>
      </c>
      <c r="K106" s="1011"/>
      <c r="L106" s="1010" t="s">
        <v>2572</v>
      </c>
      <c r="M106" s="1010" t="s">
        <v>56</v>
      </c>
      <c r="N106" s="1012" t="s">
        <v>5344</v>
      </c>
      <c r="O106" s="1011"/>
      <c r="P106" s="1011">
        <v>0.27</v>
      </c>
      <c r="Q106" s="1013">
        <v>17400.0</v>
      </c>
      <c r="R106" s="1014"/>
      <c r="S106" s="1098" t="s">
        <v>2578</v>
      </c>
      <c r="T106" s="1008" t="s">
        <v>5397</v>
      </c>
      <c r="U106" s="1011"/>
      <c r="V106" s="1011"/>
      <c r="W106" s="1011"/>
      <c r="X106" s="1015"/>
      <c r="Y106" s="1017"/>
      <c r="Z106" s="999"/>
    </row>
    <row r="107" ht="15.75" customHeight="1">
      <c r="A107" s="1072" t="s">
        <v>2663</v>
      </c>
      <c r="B107" s="1073" t="s">
        <v>3240</v>
      </c>
      <c r="C107" s="1052" t="s">
        <v>3895</v>
      </c>
      <c r="D107" s="1007" t="s">
        <v>3896</v>
      </c>
      <c r="E107" s="1007" t="s">
        <v>3896</v>
      </c>
      <c r="F107" s="1012" t="s">
        <v>5587</v>
      </c>
      <c r="G107" s="1009" t="s">
        <v>5342</v>
      </c>
      <c r="H107" s="1076" t="s">
        <v>5588</v>
      </c>
      <c r="I107" s="1015">
        <v>3.0</v>
      </c>
      <c r="J107" s="1026" t="s">
        <v>998</v>
      </c>
      <c r="K107" s="1015"/>
      <c r="L107" s="1076" t="s">
        <v>64</v>
      </c>
      <c r="M107" s="1026" t="s">
        <v>238</v>
      </c>
      <c r="N107" s="1012" t="s">
        <v>5344</v>
      </c>
      <c r="O107" s="1015"/>
      <c r="P107" s="1015"/>
      <c r="Q107" s="1067"/>
      <c r="R107" s="1016"/>
      <c r="S107" s="1015">
        <v>8918.0</v>
      </c>
      <c r="T107" s="1012" t="s">
        <v>5344</v>
      </c>
      <c r="U107" s="1015"/>
      <c r="V107" s="1015"/>
      <c r="W107" s="1015"/>
      <c r="X107" s="1015"/>
      <c r="Y107" s="1027" t="s">
        <v>5589</v>
      </c>
      <c r="Z107" s="999"/>
    </row>
    <row r="108" ht="15.75" customHeight="1">
      <c r="A108" s="1072" t="s">
        <v>2663</v>
      </c>
      <c r="B108" s="1073" t="s">
        <v>3240</v>
      </c>
      <c r="C108" s="1052" t="s">
        <v>3895</v>
      </c>
      <c r="D108" s="1007" t="s">
        <v>3896</v>
      </c>
      <c r="E108" s="1007" t="s">
        <v>3896</v>
      </c>
      <c r="F108" s="1012" t="s">
        <v>5590</v>
      </c>
      <c r="G108" s="1009" t="s">
        <v>5342</v>
      </c>
      <c r="H108" s="1076" t="s">
        <v>5591</v>
      </c>
      <c r="I108" s="1015">
        <v>3.0</v>
      </c>
      <c r="J108" s="1026" t="s">
        <v>998</v>
      </c>
      <c r="K108" s="1080"/>
      <c r="L108" s="1076" t="s">
        <v>2572</v>
      </c>
      <c r="M108" s="1026" t="s">
        <v>238</v>
      </c>
      <c r="N108" s="1012" t="s">
        <v>5344</v>
      </c>
      <c r="O108" s="1015"/>
      <c r="P108" s="1015"/>
      <c r="Q108" s="1067"/>
      <c r="R108" s="1016"/>
      <c r="S108" s="1015">
        <v>8638.0</v>
      </c>
      <c r="T108" s="1012" t="s">
        <v>5344</v>
      </c>
      <c r="U108" s="1015"/>
      <c r="V108" s="1015"/>
      <c r="W108" s="1015"/>
      <c r="X108" s="1015"/>
      <c r="Y108" s="1027" t="s">
        <v>5589</v>
      </c>
      <c r="Z108" s="999"/>
    </row>
    <row r="109" ht="15.75" customHeight="1">
      <c r="A109" s="1072" t="s">
        <v>2663</v>
      </c>
      <c r="B109" s="1073" t="s">
        <v>3240</v>
      </c>
      <c r="C109" s="1055" t="s">
        <v>5592</v>
      </c>
      <c r="D109" s="990" t="s">
        <v>5593</v>
      </c>
      <c r="E109" s="990" t="s">
        <v>5593</v>
      </c>
      <c r="F109" s="992" t="s">
        <v>5445</v>
      </c>
      <c r="G109" s="992" t="s">
        <v>5336</v>
      </c>
      <c r="H109" s="994">
        <v>2023.0</v>
      </c>
      <c r="I109" s="994">
        <v>2.0</v>
      </c>
      <c r="J109" s="996" t="s">
        <v>998</v>
      </c>
      <c r="K109" s="996" t="s">
        <v>5379</v>
      </c>
      <c r="L109" s="996" t="s">
        <v>64</v>
      </c>
      <c r="M109" s="996" t="s">
        <v>66</v>
      </c>
      <c r="N109" s="992" t="s">
        <v>5482</v>
      </c>
      <c r="O109" s="994"/>
      <c r="P109" s="994"/>
      <c r="Q109" s="997"/>
      <c r="R109" s="997"/>
      <c r="S109" s="994">
        <v>14.18</v>
      </c>
      <c r="T109" s="994">
        <v>14.2</v>
      </c>
      <c r="U109" s="992" t="s">
        <v>5482</v>
      </c>
      <c r="V109" s="994"/>
      <c r="W109" s="994"/>
      <c r="X109" s="994"/>
      <c r="Y109" s="1101" t="s">
        <v>5594</v>
      </c>
      <c r="Z109" s="999"/>
    </row>
    <row r="110" ht="15.75" customHeight="1">
      <c r="A110" s="1072" t="s">
        <v>2663</v>
      </c>
      <c r="B110" s="1073" t="s">
        <v>3240</v>
      </c>
      <c r="C110" s="1046" t="s">
        <v>5595</v>
      </c>
      <c r="D110" s="1034" t="s">
        <v>5596</v>
      </c>
      <c r="E110" s="1034" t="s">
        <v>5596</v>
      </c>
      <c r="F110" s="1035" t="s">
        <v>5336</v>
      </c>
      <c r="G110" s="1035" t="s">
        <v>5336</v>
      </c>
      <c r="H110" s="1036">
        <v>2023.0</v>
      </c>
      <c r="I110" s="1036">
        <v>2.0</v>
      </c>
      <c r="J110" s="1037" t="s">
        <v>998</v>
      </c>
      <c r="K110" s="1037" t="s">
        <v>5379</v>
      </c>
      <c r="L110" s="1037" t="s">
        <v>64</v>
      </c>
      <c r="M110" s="1036"/>
      <c r="N110" s="1035" t="s">
        <v>5471</v>
      </c>
      <c r="O110" s="1036"/>
      <c r="P110" s="1036"/>
      <c r="Q110" s="1038"/>
      <c r="R110" s="1038"/>
      <c r="S110" s="1036">
        <v>266.25</v>
      </c>
      <c r="T110" s="1036">
        <v>224.8</v>
      </c>
      <c r="U110" s="1035" t="s">
        <v>5471</v>
      </c>
      <c r="V110" s="1036"/>
      <c r="W110" s="1036"/>
      <c r="X110" s="1036"/>
      <c r="Y110" s="105"/>
      <c r="Z110" s="999"/>
    </row>
    <row r="111" ht="15.0" customHeight="1">
      <c r="A111" s="1072" t="s">
        <v>2663</v>
      </c>
      <c r="B111" s="1073" t="s">
        <v>3240</v>
      </c>
      <c r="C111" s="1049" t="s">
        <v>5597</v>
      </c>
      <c r="D111" s="1001" t="s">
        <v>5598</v>
      </c>
      <c r="E111" s="1001" t="s">
        <v>5598</v>
      </c>
      <c r="F111" s="1002" t="s">
        <v>5395</v>
      </c>
      <c r="G111" s="1002" t="s">
        <v>5336</v>
      </c>
      <c r="H111" s="1003">
        <v>2023.0</v>
      </c>
      <c r="I111" s="1003">
        <v>1.0</v>
      </c>
      <c r="J111" s="1004" t="s">
        <v>54</v>
      </c>
      <c r="K111" s="1004" t="s">
        <v>5383</v>
      </c>
      <c r="L111" s="1004" t="s">
        <v>2566</v>
      </c>
      <c r="M111" s="1003"/>
      <c r="N111" s="1002" t="s">
        <v>5599</v>
      </c>
      <c r="O111" s="1003"/>
      <c r="P111" s="1003">
        <v>0.14</v>
      </c>
      <c r="Q111" s="1005"/>
      <c r="R111" s="1005"/>
      <c r="S111" s="1003">
        <v>94.72</v>
      </c>
      <c r="T111" s="1003">
        <v>77.5</v>
      </c>
      <c r="U111" s="1002" t="s">
        <v>5500</v>
      </c>
      <c r="V111" s="1003"/>
      <c r="W111" s="1003"/>
      <c r="X111" s="1003"/>
      <c r="Y111" s="1051" t="s">
        <v>5600</v>
      </c>
      <c r="Z111" s="999"/>
    </row>
    <row r="112" ht="15.75" customHeight="1">
      <c r="A112" s="1072" t="s">
        <v>2663</v>
      </c>
      <c r="B112" s="1073" t="s">
        <v>3240</v>
      </c>
      <c r="C112" s="1025" t="s">
        <v>5597</v>
      </c>
      <c r="D112" s="1007" t="s">
        <v>5598</v>
      </c>
      <c r="E112" s="1007" t="s">
        <v>5598</v>
      </c>
      <c r="F112" s="1012" t="s">
        <v>5601</v>
      </c>
      <c r="G112" s="1009" t="s">
        <v>5342</v>
      </c>
      <c r="H112" s="1076" t="s">
        <v>5354</v>
      </c>
      <c r="I112" s="1015">
        <v>1.0</v>
      </c>
      <c r="J112" s="1076" t="s">
        <v>54</v>
      </c>
      <c r="K112" s="1015"/>
      <c r="L112" s="1076" t="s">
        <v>2566</v>
      </c>
      <c r="M112" s="1026" t="s">
        <v>66</v>
      </c>
      <c r="N112" s="1012" t="s">
        <v>5344</v>
      </c>
      <c r="O112" s="1015"/>
      <c r="P112" s="1015">
        <v>0.19</v>
      </c>
      <c r="Q112" s="1067">
        <v>88256.0</v>
      </c>
      <c r="R112" s="1016"/>
      <c r="S112" s="1076" t="s">
        <v>5365</v>
      </c>
      <c r="T112" s="1012" t="s">
        <v>5344</v>
      </c>
      <c r="U112" s="1015"/>
      <c r="V112" s="1015"/>
      <c r="W112" s="1015"/>
      <c r="X112" s="1015"/>
      <c r="Y112" s="1027" t="s">
        <v>5602</v>
      </c>
      <c r="Z112" s="999"/>
    </row>
    <row r="113" ht="15.75" customHeight="1">
      <c r="A113" s="1072" t="s">
        <v>2663</v>
      </c>
      <c r="B113" s="1073" t="s">
        <v>3240</v>
      </c>
      <c r="C113" s="1025" t="s">
        <v>5597</v>
      </c>
      <c r="D113" s="1007" t="s">
        <v>5598</v>
      </c>
      <c r="E113" s="1007" t="s">
        <v>5598</v>
      </c>
      <c r="F113" s="1012" t="s">
        <v>5603</v>
      </c>
      <c r="G113" s="1009" t="s">
        <v>5342</v>
      </c>
      <c r="H113" s="1076" t="s">
        <v>5348</v>
      </c>
      <c r="I113" s="1015">
        <v>3.0</v>
      </c>
      <c r="J113" s="1076" t="s">
        <v>998</v>
      </c>
      <c r="K113" s="1015"/>
      <c r="L113" s="1076" t="s">
        <v>2572</v>
      </c>
      <c r="M113" s="1026" t="s">
        <v>66</v>
      </c>
      <c r="N113" s="1012" t="s">
        <v>5344</v>
      </c>
      <c r="O113" s="1015"/>
      <c r="P113" s="1015"/>
      <c r="Q113" s="1067"/>
      <c r="R113" s="1016"/>
      <c r="S113" s="1076" t="s">
        <v>5365</v>
      </c>
      <c r="T113" s="1012" t="s">
        <v>5344</v>
      </c>
      <c r="U113" s="1015"/>
      <c r="V113" s="1015"/>
      <c r="W113" s="1015"/>
      <c r="X113" s="1015"/>
      <c r="Y113" s="1027" t="s">
        <v>5604</v>
      </c>
      <c r="Z113" s="999"/>
    </row>
    <row r="114" ht="15.75" customHeight="1">
      <c r="A114" s="1072" t="s">
        <v>2663</v>
      </c>
      <c r="B114" s="1073" t="s">
        <v>3240</v>
      </c>
      <c r="C114" s="1055" t="s">
        <v>5605</v>
      </c>
      <c r="D114" s="990" t="s">
        <v>5606</v>
      </c>
      <c r="E114" s="990" t="s">
        <v>5606</v>
      </c>
      <c r="F114" s="992" t="s">
        <v>5336</v>
      </c>
      <c r="G114" s="992" t="s">
        <v>5336</v>
      </c>
      <c r="H114" s="994">
        <v>2023.0</v>
      </c>
      <c r="I114" s="994">
        <v>2.0</v>
      </c>
      <c r="J114" s="996" t="s">
        <v>998</v>
      </c>
      <c r="K114" s="996" t="s">
        <v>5379</v>
      </c>
      <c r="L114" s="996" t="s">
        <v>64</v>
      </c>
      <c r="M114" s="996" t="s">
        <v>66</v>
      </c>
      <c r="N114" s="992" t="s">
        <v>5607</v>
      </c>
      <c r="O114" s="994"/>
      <c r="P114" s="994">
        <v>0.32</v>
      </c>
      <c r="Q114" s="997"/>
      <c r="R114" s="997"/>
      <c r="S114" s="994">
        <v>10.87</v>
      </c>
      <c r="T114" s="994">
        <v>7.6</v>
      </c>
      <c r="U114" s="992" t="s">
        <v>5608</v>
      </c>
      <c r="V114" s="994">
        <v>154.0</v>
      </c>
      <c r="W114" s="994"/>
      <c r="X114" s="994"/>
      <c r="Y114" s="348"/>
      <c r="Z114" s="999"/>
    </row>
    <row r="115" ht="15.0" customHeight="1">
      <c r="A115" s="1072" t="s">
        <v>2663</v>
      </c>
      <c r="B115" s="1073" t="s">
        <v>3240</v>
      </c>
      <c r="C115" s="1049" t="s">
        <v>5609</v>
      </c>
      <c r="D115" s="1001" t="s">
        <v>5610</v>
      </c>
      <c r="E115" s="1001" t="s">
        <v>5610</v>
      </c>
      <c r="F115" s="1002" t="s">
        <v>5445</v>
      </c>
      <c r="G115" s="1002" t="s">
        <v>5336</v>
      </c>
      <c r="H115" s="1003">
        <v>2023.0</v>
      </c>
      <c r="I115" s="1003">
        <v>2.0</v>
      </c>
      <c r="J115" s="1004" t="s">
        <v>998</v>
      </c>
      <c r="K115" s="1004" t="s">
        <v>5379</v>
      </c>
      <c r="L115" s="1004" t="s">
        <v>64</v>
      </c>
      <c r="M115" s="1003"/>
      <c r="N115" s="1002" t="s">
        <v>5611</v>
      </c>
      <c r="O115" s="1003"/>
      <c r="P115" s="1003"/>
      <c r="Q115" s="1005"/>
      <c r="R115" s="1005"/>
      <c r="S115" s="1003">
        <v>8.65</v>
      </c>
      <c r="T115" s="1003">
        <v>5.6</v>
      </c>
      <c r="U115" s="1002" t="s">
        <v>5611</v>
      </c>
      <c r="V115" s="1003"/>
      <c r="W115" s="1003"/>
      <c r="X115" s="1003"/>
      <c r="Y115" s="1051" t="s">
        <v>5612</v>
      </c>
      <c r="Z115" s="999"/>
    </row>
    <row r="116" ht="15.75" customHeight="1">
      <c r="A116" s="1072" t="s">
        <v>2663</v>
      </c>
      <c r="B116" s="1073" t="s">
        <v>3240</v>
      </c>
      <c r="C116" s="1025" t="s">
        <v>5613</v>
      </c>
      <c r="D116" s="1007" t="s">
        <v>5614</v>
      </c>
      <c r="E116" s="1007" t="s">
        <v>5614</v>
      </c>
      <c r="F116" s="1012" t="s">
        <v>5615</v>
      </c>
      <c r="G116" s="1009" t="s">
        <v>5342</v>
      </c>
      <c r="H116" s="1076" t="s">
        <v>5354</v>
      </c>
      <c r="I116" s="1015">
        <v>1.0</v>
      </c>
      <c r="J116" s="1076" t="s">
        <v>998</v>
      </c>
      <c r="K116" s="1015"/>
      <c r="L116" s="1076" t="s">
        <v>2566</v>
      </c>
      <c r="M116" s="1026" t="s">
        <v>56</v>
      </c>
      <c r="N116" s="1012" t="s">
        <v>5344</v>
      </c>
      <c r="O116" s="1015"/>
      <c r="P116" s="1015">
        <v>0.66</v>
      </c>
      <c r="Q116" s="1067">
        <v>27100.0</v>
      </c>
      <c r="R116" s="1016"/>
      <c r="S116" s="1076" t="s">
        <v>5365</v>
      </c>
      <c r="T116" s="1012" t="s">
        <v>5344</v>
      </c>
      <c r="U116" s="1015"/>
      <c r="V116" s="1015"/>
      <c r="W116" s="1015"/>
      <c r="X116" s="1015"/>
      <c r="Y116" s="1027" t="s">
        <v>5616</v>
      </c>
      <c r="Z116" s="999"/>
    </row>
    <row r="117" ht="15.75" customHeight="1">
      <c r="A117" s="1072" t="s">
        <v>2663</v>
      </c>
      <c r="B117" s="1073" t="s">
        <v>3240</v>
      </c>
      <c r="C117" s="1025" t="s">
        <v>5613</v>
      </c>
      <c r="D117" s="1007" t="s">
        <v>5614</v>
      </c>
      <c r="E117" s="1007" t="s">
        <v>5614</v>
      </c>
      <c r="F117" s="1012" t="s">
        <v>5617</v>
      </c>
      <c r="G117" s="1009" t="s">
        <v>5342</v>
      </c>
      <c r="H117" s="1076" t="s">
        <v>5618</v>
      </c>
      <c r="I117" s="1015">
        <v>1.0</v>
      </c>
      <c r="J117" s="1076" t="s">
        <v>998</v>
      </c>
      <c r="K117" s="1015"/>
      <c r="L117" s="1076" t="s">
        <v>2572</v>
      </c>
      <c r="M117" s="1026" t="s">
        <v>56</v>
      </c>
      <c r="N117" s="1012" t="s">
        <v>5344</v>
      </c>
      <c r="O117" s="1015"/>
      <c r="P117" s="1015">
        <v>0.51</v>
      </c>
      <c r="Q117" s="1067">
        <v>22339.0</v>
      </c>
      <c r="R117" s="1016"/>
      <c r="S117" s="1080">
        <v>1147.0</v>
      </c>
      <c r="T117" s="1012" t="s">
        <v>5344</v>
      </c>
      <c r="U117" s="1015"/>
      <c r="V117" s="1015"/>
      <c r="W117" s="1015"/>
      <c r="X117" s="1015"/>
      <c r="Y117" s="1027" t="s">
        <v>5619</v>
      </c>
      <c r="Z117" s="999"/>
    </row>
    <row r="118" ht="15.75" customHeight="1">
      <c r="A118" s="1072" t="s">
        <v>2663</v>
      </c>
      <c r="B118" s="1073" t="s">
        <v>3240</v>
      </c>
      <c r="C118" s="1025" t="s">
        <v>5620</v>
      </c>
      <c r="D118" s="1007" t="s">
        <v>5621</v>
      </c>
      <c r="E118" s="1007" t="s">
        <v>5621</v>
      </c>
      <c r="F118" s="1012" t="s">
        <v>5622</v>
      </c>
      <c r="G118" s="1009" t="s">
        <v>5342</v>
      </c>
      <c r="H118" s="1026" t="s">
        <v>5358</v>
      </c>
      <c r="I118" s="1015">
        <v>3.0</v>
      </c>
      <c r="J118" s="1026" t="s">
        <v>998</v>
      </c>
      <c r="K118" s="1015"/>
      <c r="L118" s="1076" t="s">
        <v>64</v>
      </c>
      <c r="M118" s="1026" t="s">
        <v>56</v>
      </c>
      <c r="N118" s="1012" t="s">
        <v>5344</v>
      </c>
      <c r="O118" s="1015"/>
      <c r="P118" s="1015"/>
      <c r="Q118" s="1067"/>
      <c r="R118" s="1016"/>
      <c r="S118" s="1080">
        <v>34.0</v>
      </c>
      <c r="T118" s="1012" t="s">
        <v>5344</v>
      </c>
      <c r="U118" s="1015"/>
      <c r="V118" s="1015"/>
      <c r="W118" s="1015"/>
      <c r="X118" s="1015"/>
      <c r="Y118" s="1017"/>
      <c r="Z118" s="999"/>
    </row>
    <row r="119" ht="15.75" customHeight="1">
      <c r="A119" s="1072" t="s">
        <v>2663</v>
      </c>
      <c r="B119" s="1073" t="s">
        <v>3240</v>
      </c>
      <c r="C119" s="1074" t="s">
        <v>3922</v>
      </c>
      <c r="D119" s="1019" t="s">
        <v>3923</v>
      </c>
      <c r="E119" s="1019" t="s">
        <v>3923</v>
      </c>
      <c r="F119" s="1020" t="s">
        <v>5336</v>
      </c>
      <c r="G119" s="1020" t="s">
        <v>5336</v>
      </c>
      <c r="H119" s="1021">
        <v>2023.0</v>
      </c>
      <c r="I119" s="1021">
        <v>2.0</v>
      </c>
      <c r="J119" s="1022" t="s">
        <v>998</v>
      </c>
      <c r="K119" s="1022" t="s">
        <v>5379</v>
      </c>
      <c r="L119" s="1022" t="s">
        <v>2572</v>
      </c>
      <c r="M119" s="1021"/>
      <c r="N119" s="1020" t="s">
        <v>5623</v>
      </c>
      <c r="O119" s="1021"/>
      <c r="P119" s="1021"/>
      <c r="Q119" s="1023"/>
      <c r="R119" s="1023"/>
      <c r="S119" s="1021">
        <v>91.01</v>
      </c>
      <c r="T119" s="1021">
        <v>107.7</v>
      </c>
      <c r="U119" s="1020" t="s">
        <v>5623</v>
      </c>
      <c r="V119" s="1021"/>
      <c r="W119" s="1021"/>
      <c r="X119" s="1021"/>
      <c r="Y119" s="999"/>
      <c r="Z119" s="999"/>
    </row>
    <row r="120" ht="15.75" customHeight="1">
      <c r="A120" s="1072" t="s">
        <v>2663</v>
      </c>
      <c r="B120" s="1073" t="s">
        <v>3240</v>
      </c>
      <c r="C120" s="1052" t="s">
        <v>3922</v>
      </c>
      <c r="D120" s="1053" t="s">
        <v>3923</v>
      </c>
      <c r="E120" s="1053" t="s">
        <v>3923</v>
      </c>
      <c r="F120" s="1008" t="s">
        <v>5624</v>
      </c>
      <c r="G120" s="1008" t="s">
        <v>5503</v>
      </c>
      <c r="H120" s="1010" t="s">
        <v>5625</v>
      </c>
      <c r="I120" s="1011">
        <v>3.0</v>
      </c>
      <c r="J120" s="1010" t="s">
        <v>998</v>
      </c>
      <c r="K120" s="1011"/>
      <c r="L120" s="1010" t="s">
        <v>64</v>
      </c>
      <c r="M120" s="1010" t="s">
        <v>66</v>
      </c>
      <c r="N120" s="1012" t="s">
        <v>5344</v>
      </c>
      <c r="O120" s="1011"/>
      <c r="P120" s="1011"/>
      <c r="Q120" s="1013"/>
      <c r="R120" s="1014"/>
      <c r="S120" s="1011">
        <v>88.0</v>
      </c>
      <c r="T120" s="1008" t="s">
        <v>5397</v>
      </c>
      <c r="U120" s="1011"/>
      <c r="V120" s="1011"/>
      <c r="W120" s="1011"/>
      <c r="X120" s="1015"/>
      <c r="Y120" s="1027" t="s">
        <v>5626</v>
      </c>
      <c r="Z120" s="999"/>
    </row>
    <row r="121" ht="15.75" customHeight="1">
      <c r="A121" s="1072" t="s">
        <v>2663</v>
      </c>
      <c r="B121" s="1073" t="s">
        <v>3240</v>
      </c>
      <c r="C121" s="1052" t="s">
        <v>3922</v>
      </c>
      <c r="D121" s="1053" t="s">
        <v>3923</v>
      </c>
      <c r="E121" s="1053" t="s">
        <v>3923</v>
      </c>
      <c r="F121" s="1008" t="s">
        <v>5627</v>
      </c>
      <c r="G121" s="1008" t="s">
        <v>5503</v>
      </c>
      <c r="H121" s="1010" t="s">
        <v>5625</v>
      </c>
      <c r="I121" s="1011">
        <v>3.0</v>
      </c>
      <c r="J121" s="1010" t="s">
        <v>998</v>
      </c>
      <c r="K121" s="1011"/>
      <c r="L121" s="1010" t="s">
        <v>64</v>
      </c>
      <c r="M121" s="1010" t="s">
        <v>66</v>
      </c>
      <c r="N121" s="1012" t="s">
        <v>5344</v>
      </c>
      <c r="O121" s="1011"/>
      <c r="P121" s="1011"/>
      <c r="Q121" s="1013"/>
      <c r="R121" s="1014"/>
      <c r="S121" s="1011">
        <v>44.0</v>
      </c>
      <c r="T121" s="1008" t="s">
        <v>5397</v>
      </c>
      <c r="U121" s="1011"/>
      <c r="V121" s="1011"/>
      <c r="W121" s="1011"/>
      <c r="X121" s="1015"/>
      <c r="Y121" s="1027" t="s">
        <v>5628</v>
      </c>
      <c r="Z121" s="999"/>
    </row>
    <row r="122" ht="15.75" customHeight="1">
      <c r="A122" s="1072" t="s">
        <v>2663</v>
      </c>
      <c r="B122" s="1073" t="s">
        <v>3240</v>
      </c>
      <c r="C122" s="1052" t="s">
        <v>3922</v>
      </c>
      <c r="D122" s="1053" t="s">
        <v>3923</v>
      </c>
      <c r="E122" s="1053" t="s">
        <v>3923</v>
      </c>
      <c r="F122" s="1008" t="s">
        <v>5629</v>
      </c>
      <c r="G122" s="1008" t="s">
        <v>5503</v>
      </c>
      <c r="H122" s="1011">
        <v>2023.0</v>
      </c>
      <c r="I122" s="1011">
        <v>3.0</v>
      </c>
      <c r="J122" s="1010" t="s">
        <v>77</v>
      </c>
      <c r="K122" s="1011"/>
      <c r="L122" s="1010" t="s">
        <v>64</v>
      </c>
      <c r="M122" s="1010" t="s">
        <v>66</v>
      </c>
      <c r="N122" s="1012" t="s">
        <v>5344</v>
      </c>
      <c r="O122" s="1011"/>
      <c r="P122" s="1011"/>
      <c r="Q122" s="1013"/>
      <c r="R122" s="1014"/>
      <c r="S122" s="1011">
        <f>27+98</f>
        <v>125</v>
      </c>
      <c r="T122" s="1008" t="s">
        <v>5397</v>
      </c>
      <c r="U122" s="1011"/>
      <c r="V122" s="1011"/>
      <c r="W122" s="1011"/>
      <c r="X122" s="1015"/>
      <c r="Y122" s="1027" t="s">
        <v>5630</v>
      </c>
      <c r="Z122" s="999"/>
    </row>
    <row r="123" ht="15.75" customHeight="1">
      <c r="A123" s="1102">
        <v>39.0</v>
      </c>
      <c r="B123" s="1103" t="s">
        <v>5631</v>
      </c>
      <c r="C123" s="1104"/>
      <c r="D123" s="997"/>
      <c r="E123" s="1023"/>
      <c r="F123" s="997"/>
      <c r="G123" s="997"/>
      <c r="H123" s="994"/>
      <c r="I123" s="994"/>
      <c r="J123" s="994"/>
      <c r="K123" s="994"/>
      <c r="L123" s="994"/>
      <c r="M123" s="994"/>
      <c r="N123" s="997"/>
      <c r="O123" s="994"/>
      <c r="P123" s="994"/>
      <c r="Q123" s="997"/>
      <c r="R123" s="997"/>
      <c r="S123" s="994"/>
      <c r="T123" s="994"/>
      <c r="U123" s="997"/>
      <c r="V123" s="994"/>
      <c r="W123" s="994"/>
      <c r="X123" s="994"/>
      <c r="Y123" s="348"/>
      <c r="Z123" s="999"/>
    </row>
    <row r="124" ht="15.75" customHeight="1">
      <c r="A124" s="1105" t="s">
        <v>5632</v>
      </c>
      <c r="B124" s="1106" t="s">
        <v>4929</v>
      </c>
      <c r="C124" s="1046" t="s">
        <v>5633</v>
      </c>
      <c r="D124" s="1107" t="s">
        <v>5634</v>
      </c>
      <c r="E124" s="1108" t="s">
        <v>5635</v>
      </c>
      <c r="F124" s="1033" t="s">
        <v>5636</v>
      </c>
      <c r="G124" s="1035" t="s">
        <v>5336</v>
      </c>
      <c r="H124" s="1036">
        <v>2023.0</v>
      </c>
      <c r="I124" s="1036">
        <v>2.0</v>
      </c>
      <c r="J124" s="1037" t="s">
        <v>54</v>
      </c>
      <c r="K124" s="1037" t="s">
        <v>5383</v>
      </c>
      <c r="L124" s="1037" t="s">
        <v>64</v>
      </c>
      <c r="M124" s="1037" t="s">
        <v>66</v>
      </c>
      <c r="N124" s="1035" t="s">
        <v>5637</v>
      </c>
      <c r="O124" s="1036"/>
      <c r="P124" s="1036"/>
      <c r="Q124" s="1038"/>
      <c r="R124" s="1038"/>
      <c r="S124" s="1036">
        <v>0.0</v>
      </c>
      <c r="T124" s="1036">
        <v>0.0</v>
      </c>
      <c r="U124" s="1035" t="s">
        <v>5637</v>
      </c>
      <c r="V124" s="1036"/>
      <c r="W124" s="1036"/>
      <c r="X124" s="1036"/>
      <c r="Y124" s="105"/>
      <c r="Z124" s="999"/>
    </row>
    <row r="125" ht="15.75" customHeight="1">
      <c r="A125" s="1105" t="s">
        <v>5632</v>
      </c>
      <c r="B125" s="1109" t="s">
        <v>4929</v>
      </c>
      <c r="C125" s="1046" t="s">
        <v>5633</v>
      </c>
      <c r="D125" s="1107" t="s">
        <v>5634</v>
      </c>
      <c r="E125" s="1108" t="s">
        <v>5635</v>
      </c>
      <c r="F125" s="1033" t="s">
        <v>5638</v>
      </c>
      <c r="G125" s="1035" t="s">
        <v>5336</v>
      </c>
      <c r="H125" s="1036">
        <v>2023.0</v>
      </c>
      <c r="I125" s="1036">
        <v>2.0</v>
      </c>
      <c r="J125" s="1037" t="s">
        <v>54</v>
      </c>
      <c r="K125" s="1037" t="s">
        <v>5639</v>
      </c>
      <c r="L125" s="1037" t="s">
        <v>64</v>
      </c>
      <c r="M125" s="1037" t="s">
        <v>66</v>
      </c>
      <c r="N125" s="1035" t="s">
        <v>5637</v>
      </c>
      <c r="O125" s="1036"/>
      <c r="P125" s="1036"/>
      <c r="Q125" s="1038"/>
      <c r="R125" s="1038"/>
      <c r="S125" s="1036">
        <v>24.87</v>
      </c>
      <c r="T125" s="1036">
        <v>33.3</v>
      </c>
      <c r="U125" s="1035" t="s">
        <v>5637</v>
      </c>
      <c r="V125" s="1036"/>
      <c r="W125" s="1036"/>
      <c r="X125" s="1036"/>
      <c r="Y125" s="105"/>
      <c r="Z125" s="999"/>
    </row>
    <row r="126" ht="15.75" customHeight="1">
      <c r="A126" s="1105" t="s">
        <v>5632</v>
      </c>
      <c r="B126" s="1109" t="s">
        <v>4929</v>
      </c>
      <c r="C126" s="1046" t="s">
        <v>5633</v>
      </c>
      <c r="D126" s="1107" t="s">
        <v>5634</v>
      </c>
      <c r="E126" s="1108" t="s">
        <v>5635</v>
      </c>
      <c r="F126" s="1033" t="s">
        <v>5640</v>
      </c>
      <c r="G126" s="1035" t="s">
        <v>5336</v>
      </c>
      <c r="H126" s="1036">
        <v>2023.0</v>
      </c>
      <c r="I126" s="1036">
        <v>2.0</v>
      </c>
      <c r="J126" s="1037" t="s">
        <v>54</v>
      </c>
      <c r="K126" s="1037" t="s">
        <v>5639</v>
      </c>
      <c r="L126" s="1037" t="s">
        <v>64</v>
      </c>
      <c r="M126" s="1037" t="s">
        <v>66</v>
      </c>
      <c r="N126" s="1035" t="s">
        <v>5637</v>
      </c>
      <c r="O126" s="1036"/>
      <c r="P126" s="1036"/>
      <c r="Q126" s="1038"/>
      <c r="R126" s="1038"/>
      <c r="S126" s="1036">
        <v>32.77</v>
      </c>
      <c r="T126" s="1036">
        <v>36.8</v>
      </c>
      <c r="U126" s="1035" t="s">
        <v>5637</v>
      </c>
      <c r="V126" s="1036"/>
      <c r="W126" s="1036"/>
      <c r="X126" s="1036"/>
      <c r="Y126" s="105"/>
      <c r="Z126" s="999"/>
    </row>
    <row r="127" ht="15.75" customHeight="1">
      <c r="A127" s="1105" t="s">
        <v>5632</v>
      </c>
      <c r="B127" s="1109" t="s">
        <v>4929</v>
      </c>
      <c r="C127" s="1046" t="s">
        <v>5633</v>
      </c>
      <c r="D127" s="1107" t="s">
        <v>5634</v>
      </c>
      <c r="E127" s="1108" t="s">
        <v>5635</v>
      </c>
      <c r="F127" s="1033" t="s">
        <v>5641</v>
      </c>
      <c r="G127" s="1035" t="s">
        <v>5336</v>
      </c>
      <c r="H127" s="1036">
        <v>2023.0</v>
      </c>
      <c r="I127" s="1036">
        <v>2.0</v>
      </c>
      <c r="J127" s="1037" t="s">
        <v>998</v>
      </c>
      <c r="K127" s="1037" t="s">
        <v>5379</v>
      </c>
      <c r="L127" s="1037" t="s">
        <v>64</v>
      </c>
      <c r="M127" s="1037" t="s">
        <v>66</v>
      </c>
      <c r="N127" s="1035" t="s">
        <v>5637</v>
      </c>
      <c r="O127" s="1036"/>
      <c r="P127" s="1036"/>
      <c r="Q127" s="1038"/>
      <c r="R127" s="1038"/>
      <c r="S127" s="1036">
        <v>34.17</v>
      </c>
      <c r="T127" s="1036">
        <v>32.8</v>
      </c>
      <c r="U127" s="1035" t="s">
        <v>5637</v>
      </c>
      <c r="V127" s="1036"/>
      <c r="W127" s="1036"/>
      <c r="X127" s="1036"/>
      <c r="Y127" s="105"/>
      <c r="Z127" s="999"/>
    </row>
    <row r="128" ht="15.75" customHeight="1">
      <c r="A128" s="1105" t="s">
        <v>5632</v>
      </c>
      <c r="B128" s="1110" t="s">
        <v>4929</v>
      </c>
      <c r="C128" s="1111" t="s">
        <v>806</v>
      </c>
      <c r="D128" s="1112" t="s">
        <v>5642</v>
      </c>
      <c r="E128" s="1108" t="s">
        <v>807</v>
      </c>
      <c r="F128" s="1111" t="s">
        <v>5390</v>
      </c>
      <c r="G128" s="1002" t="s">
        <v>5336</v>
      </c>
      <c r="H128" s="1003">
        <v>2023.0</v>
      </c>
      <c r="I128" s="1003">
        <v>2.0</v>
      </c>
      <c r="J128" s="1004" t="s">
        <v>54</v>
      </c>
      <c r="K128" s="1004" t="s">
        <v>5639</v>
      </c>
      <c r="L128" s="1004" t="s">
        <v>64</v>
      </c>
      <c r="M128" s="1003"/>
      <c r="N128" s="1002" t="s">
        <v>5643</v>
      </c>
      <c r="O128" s="1003"/>
      <c r="P128" s="1113">
        <v>0.31</v>
      </c>
      <c r="Q128" s="1005"/>
      <c r="R128" s="1005"/>
      <c r="S128" s="1003">
        <v>83.75</v>
      </c>
      <c r="T128" s="1003">
        <v>48.3</v>
      </c>
      <c r="U128" s="1002" t="s">
        <v>5643</v>
      </c>
      <c r="V128" s="1003">
        <v>149.0</v>
      </c>
      <c r="W128" s="1003"/>
      <c r="X128" s="1003"/>
      <c r="Y128" s="696" t="s">
        <v>5644</v>
      </c>
      <c r="Z128" s="999"/>
    </row>
    <row r="129" ht="15.75" customHeight="1">
      <c r="A129" s="1105" t="s">
        <v>5632</v>
      </c>
      <c r="B129" s="1110" t="s">
        <v>4929</v>
      </c>
      <c r="C129" s="1009" t="s">
        <v>5645</v>
      </c>
      <c r="D129" s="1007" t="s">
        <v>5646</v>
      </c>
      <c r="E129" s="1007" t="s">
        <v>5646</v>
      </c>
      <c r="F129" s="1008" t="s">
        <v>5647</v>
      </c>
      <c r="G129" s="1009" t="s">
        <v>5342</v>
      </c>
      <c r="H129" s="1015">
        <v>2017.0</v>
      </c>
      <c r="I129" s="1015">
        <v>1.0</v>
      </c>
      <c r="J129" s="1026" t="s">
        <v>998</v>
      </c>
      <c r="K129" s="1015"/>
      <c r="L129" s="1026" t="s">
        <v>64</v>
      </c>
      <c r="M129" s="1026" t="s">
        <v>66</v>
      </c>
      <c r="N129" s="1012" t="s">
        <v>5344</v>
      </c>
      <c r="O129" s="1015"/>
      <c r="P129" s="1026" t="s">
        <v>2578</v>
      </c>
      <c r="Q129" s="1096" t="s">
        <v>2578</v>
      </c>
      <c r="R129" s="1016"/>
      <c r="S129" s="1076" t="s">
        <v>5648</v>
      </c>
      <c r="T129" s="1012" t="s">
        <v>5344</v>
      </c>
      <c r="U129" s="1015"/>
      <c r="V129" s="1015"/>
      <c r="W129" s="1015"/>
      <c r="X129" s="1016"/>
      <c r="Y129" s="1028" t="s">
        <v>5649</v>
      </c>
      <c r="Z129" s="999"/>
    </row>
    <row r="130" ht="15.75" customHeight="1">
      <c r="A130" s="1105" t="s">
        <v>5632</v>
      </c>
      <c r="B130" s="1110" t="s">
        <v>4929</v>
      </c>
      <c r="C130" s="1009" t="s">
        <v>5650</v>
      </c>
      <c r="D130" s="1007" t="s">
        <v>5651</v>
      </c>
      <c r="E130" s="1114" t="s">
        <v>5650</v>
      </c>
      <c r="F130" s="1008" t="s">
        <v>5652</v>
      </c>
      <c r="G130" s="1009" t="s">
        <v>5342</v>
      </c>
      <c r="H130" s="1026" t="s">
        <v>5343</v>
      </c>
      <c r="I130" s="1015">
        <v>3.0</v>
      </c>
      <c r="J130" s="1026" t="s">
        <v>77</v>
      </c>
      <c r="K130" s="1015"/>
      <c r="L130" s="1026" t="s">
        <v>2572</v>
      </c>
      <c r="M130" s="1026" t="s">
        <v>66</v>
      </c>
      <c r="N130" s="1012" t="s">
        <v>5344</v>
      </c>
      <c r="O130" s="1015"/>
      <c r="P130" s="1015"/>
      <c r="Q130" s="1067"/>
      <c r="R130" s="1016"/>
      <c r="S130" s="1080">
        <v>10.83</v>
      </c>
      <c r="T130" s="1012" t="s">
        <v>5344</v>
      </c>
      <c r="U130" s="1015"/>
      <c r="V130" s="1015"/>
      <c r="W130" s="1015"/>
      <c r="X130" s="1016"/>
      <c r="Y130" s="1017"/>
      <c r="Z130" s="999"/>
    </row>
    <row r="131" ht="15.75" customHeight="1">
      <c r="A131" s="1105" t="s">
        <v>5632</v>
      </c>
      <c r="B131" s="1110" t="s">
        <v>4929</v>
      </c>
      <c r="C131" s="1031" t="s">
        <v>5653</v>
      </c>
      <c r="D131" s="1115" t="s">
        <v>5654</v>
      </c>
      <c r="E131" s="1116" t="s">
        <v>5655</v>
      </c>
      <c r="F131" s="1031" t="s">
        <v>5336</v>
      </c>
      <c r="G131" s="992" t="s">
        <v>5336</v>
      </c>
      <c r="H131" s="994">
        <v>2023.0</v>
      </c>
      <c r="I131" s="994">
        <v>1.0</v>
      </c>
      <c r="J131" s="996" t="s">
        <v>77</v>
      </c>
      <c r="K131" s="996" t="s">
        <v>5379</v>
      </c>
      <c r="L131" s="996" t="s">
        <v>64</v>
      </c>
      <c r="M131" s="994"/>
      <c r="N131" s="992" t="s">
        <v>5656</v>
      </c>
      <c r="O131" s="994"/>
      <c r="P131" s="994">
        <v>0.62</v>
      </c>
      <c r="Q131" s="997"/>
      <c r="R131" s="997"/>
      <c r="S131" s="1117">
        <v>3030.0</v>
      </c>
      <c r="T131" s="1117">
        <v>2550.0</v>
      </c>
      <c r="U131" s="992" t="s">
        <v>5657</v>
      </c>
      <c r="V131" s="1117">
        <v>2423.0</v>
      </c>
      <c r="W131" s="994"/>
      <c r="X131" s="994"/>
      <c r="Y131" s="348"/>
      <c r="Z131" s="999"/>
    </row>
    <row r="132" ht="15.0" customHeight="1">
      <c r="A132" s="1105" t="s">
        <v>5632</v>
      </c>
      <c r="B132" s="1110" t="s">
        <v>4929</v>
      </c>
      <c r="C132" s="1111" t="s">
        <v>5658</v>
      </c>
      <c r="D132" s="1001" t="s">
        <v>5659</v>
      </c>
      <c r="E132" s="1019" t="s">
        <v>5659</v>
      </c>
      <c r="F132" s="1002" t="s">
        <v>5445</v>
      </c>
      <c r="G132" s="1002" t="s">
        <v>5336</v>
      </c>
      <c r="H132" s="1003">
        <v>2023.0</v>
      </c>
      <c r="I132" s="1003">
        <v>1.0</v>
      </c>
      <c r="J132" s="1004" t="s">
        <v>77</v>
      </c>
      <c r="K132" s="1004" t="s">
        <v>5379</v>
      </c>
      <c r="L132" s="1004" t="s">
        <v>2566</v>
      </c>
      <c r="M132" s="1003"/>
      <c r="N132" s="1002" t="s">
        <v>5660</v>
      </c>
      <c r="O132" s="1003">
        <v>1.59</v>
      </c>
      <c r="P132" s="1003">
        <v>0.76</v>
      </c>
      <c r="Q132" s="1005"/>
      <c r="R132" s="1005"/>
      <c r="S132" s="1050">
        <v>1050.0</v>
      </c>
      <c r="T132" s="1003">
        <v>790.4</v>
      </c>
      <c r="U132" s="1002" t="s">
        <v>5661</v>
      </c>
      <c r="V132" s="1003"/>
      <c r="W132" s="1003"/>
      <c r="X132" s="1003"/>
      <c r="Y132" s="1051" t="s">
        <v>5662</v>
      </c>
      <c r="Z132" s="999"/>
    </row>
    <row r="133" ht="15.75" customHeight="1">
      <c r="A133" s="1105" t="s">
        <v>5632</v>
      </c>
      <c r="B133" s="1110" t="s">
        <v>4929</v>
      </c>
      <c r="C133" s="1009" t="s">
        <v>5663</v>
      </c>
      <c r="D133" s="1007" t="s">
        <v>5664</v>
      </c>
      <c r="E133" s="1007" t="s">
        <v>5664</v>
      </c>
      <c r="F133" s="1008" t="s">
        <v>5665</v>
      </c>
      <c r="G133" s="1009" t="s">
        <v>5342</v>
      </c>
      <c r="H133" s="1026" t="s">
        <v>5618</v>
      </c>
      <c r="I133" s="1015">
        <v>3.0</v>
      </c>
      <c r="J133" s="1026" t="s">
        <v>998</v>
      </c>
      <c r="K133" s="1015"/>
      <c r="L133" s="1026" t="s">
        <v>2572</v>
      </c>
      <c r="M133" s="1026" t="s">
        <v>66</v>
      </c>
      <c r="N133" s="1012" t="s">
        <v>5344</v>
      </c>
      <c r="O133" s="1015"/>
      <c r="P133" s="1015"/>
      <c r="Q133" s="1067"/>
      <c r="R133" s="1016"/>
      <c r="S133" s="1080">
        <v>33.05</v>
      </c>
      <c r="T133" s="1012" t="s">
        <v>5344</v>
      </c>
      <c r="U133" s="1015"/>
      <c r="V133" s="1015"/>
      <c r="W133" s="1015"/>
      <c r="X133" s="1016"/>
      <c r="Y133" s="1028" t="s">
        <v>5666</v>
      </c>
      <c r="Z133" s="999"/>
    </row>
    <row r="134" ht="15.75" customHeight="1">
      <c r="A134" s="1105" t="s">
        <v>5632</v>
      </c>
      <c r="B134" s="1110" t="s">
        <v>4929</v>
      </c>
      <c r="C134" s="1118" t="s">
        <v>5667</v>
      </c>
      <c r="D134" s="1019" t="s">
        <v>5668</v>
      </c>
      <c r="E134" s="1119" t="s">
        <v>5668</v>
      </c>
      <c r="F134" s="1020" t="s">
        <v>5669</v>
      </c>
      <c r="G134" s="1020" t="s">
        <v>5336</v>
      </c>
      <c r="H134" s="1021">
        <v>2023.0</v>
      </c>
      <c r="I134" s="1021">
        <v>2.0</v>
      </c>
      <c r="J134" s="1022" t="s">
        <v>998</v>
      </c>
      <c r="K134" s="1022" t="s">
        <v>5379</v>
      </c>
      <c r="L134" s="1022" t="s">
        <v>64</v>
      </c>
      <c r="M134" s="1022" t="s">
        <v>238</v>
      </c>
      <c r="N134" s="1020" t="s">
        <v>5380</v>
      </c>
      <c r="O134" s="1021"/>
      <c r="P134" s="1021"/>
      <c r="Q134" s="1023"/>
      <c r="R134" s="1023"/>
      <c r="S134" s="1021">
        <v>117.94</v>
      </c>
      <c r="T134" s="1021">
        <v>74.81</v>
      </c>
      <c r="U134" s="1020" t="s">
        <v>5380</v>
      </c>
      <c r="V134" s="1021">
        <v>59.0</v>
      </c>
      <c r="W134" s="1021"/>
      <c r="X134" s="1021"/>
      <c r="Y134" s="999"/>
      <c r="Z134" s="999"/>
    </row>
    <row r="135" ht="15.75" customHeight="1">
      <c r="A135" s="1105" t="s">
        <v>5632</v>
      </c>
      <c r="B135" s="1110" t="s">
        <v>4929</v>
      </c>
      <c r="C135" s="1008" t="s">
        <v>5670</v>
      </c>
      <c r="D135" s="1007" t="s">
        <v>5671</v>
      </c>
      <c r="E135" s="1007" t="s">
        <v>5671</v>
      </c>
      <c r="F135" s="1008" t="s">
        <v>5672</v>
      </c>
      <c r="G135" s="1009" t="s">
        <v>5342</v>
      </c>
      <c r="H135" s="1015">
        <v>1999.0</v>
      </c>
      <c r="I135" s="1015">
        <v>3.0</v>
      </c>
      <c r="J135" s="1026" t="s">
        <v>77</v>
      </c>
      <c r="K135" s="1015"/>
      <c r="L135" s="1026" t="s">
        <v>2566</v>
      </c>
      <c r="M135" s="1026" t="s">
        <v>66</v>
      </c>
      <c r="N135" s="1012" t="s">
        <v>5344</v>
      </c>
      <c r="O135" s="1015"/>
      <c r="P135" s="1015"/>
      <c r="Q135" s="1067"/>
      <c r="R135" s="1016"/>
      <c r="S135" s="1080">
        <v>94.03</v>
      </c>
      <c r="T135" s="1012" t="s">
        <v>5344</v>
      </c>
      <c r="U135" s="1015"/>
      <c r="V135" s="1015"/>
      <c r="W135" s="1015"/>
      <c r="X135" s="1016"/>
      <c r="Y135" s="1028" t="s">
        <v>5673</v>
      </c>
      <c r="Z135" s="999"/>
    </row>
    <row r="136" ht="15.75" customHeight="1">
      <c r="A136" s="1105" t="s">
        <v>5632</v>
      </c>
      <c r="B136" s="1110" t="s">
        <v>4929</v>
      </c>
      <c r="C136" s="1031" t="s">
        <v>5674</v>
      </c>
      <c r="D136" s="1115" t="s">
        <v>4516</v>
      </c>
      <c r="E136" s="1120" t="s">
        <v>5675</v>
      </c>
      <c r="F136" s="1031" t="s">
        <v>5445</v>
      </c>
      <c r="G136" s="992" t="s">
        <v>5336</v>
      </c>
      <c r="H136" s="994">
        <v>2023.0</v>
      </c>
      <c r="I136" s="994">
        <v>1.0</v>
      </c>
      <c r="J136" s="996" t="s">
        <v>998</v>
      </c>
      <c r="K136" s="996" t="s">
        <v>5379</v>
      </c>
      <c r="L136" s="996" t="s">
        <v>2572</v>
      </c>
      <c r="M136" s="994"/>
      <c r="N136" s="992" t="s">
        <v>5676</v>
      </c>
      <c r="O136" s="994"/>
      <c r="P136" s="996" t="s">
        <v>5677</v>
      </c>
      <c r="Q136" s="997"/>
      <c r="R136" s="997"/>
      <c r="S136" s="994">
        <v>128.28</v>
      </c>
      <c r="T136" s="994">
        <v>80.5</v>
      </c>
      <c r="U136" s="992" t="s">
        <v>5678</v>
      </c>
      <c r="V136" s="994"/>
      <c r="W136" s="994"/>
      <c r="X136" s="994"/>
      <c r="Y136" s="348"/>
      <c r="Z136" s="999"/>
    </row>
    <row r="137" ht="15.75" customHeight="1">
      <c r="A137" s="1105" t="s">
        <v>5632</v>
      </c>
      <c r="B137" s="1110" t="s">
        <v>4929</v>
      </c>
      <c r="C137" s="1033" t="s">
        <v>5679</v>
      </c>
      <c r="D137" s="1034" t="s">
        <v>4537</v>
      </c>
      <c r="E137" s="990" t="s">
        <v>4537</v>
      </c>
      <c r="F137" s="1035" t="s">
        <v>5390</v>
      </c>
      <c r="G137" s="1035" t="s">
        <v>5336</v>
      </c>
      <c r="H137" s="1036">
        <v>2023.0</v>
      </c>
      <c r="I137" s="1036">
        <v>2.0</v>
      </c>
      <c r="J137" s="1037" t="s">
        <v>998</v>
      </c>
      <c r="K137" s="1037" t="s">
        <v>5379</v>
      </c>
      <c r="L137" s="1037" t="s">
        <v>64</v>
      </c>
      <c r="M137" s="1036"/>
      <c r="N137" s="1035" t="s">
        <v>5680</v>
      </c>
      <c r="O137" s="1036"/>
      <c r="P137" s="1036"/>
      <c r="Q137" s="1038"/>
      <c r="R137" s="1038"/>
      <c r="S137" s="1047">
        <v>1720.0</v>
      </c>
      <c r="T137" s="1036">
        <v>673.9</v>
      </c>
      <c r="U137" s="1035" t="s">
        <v>5680</v>
      </c>
      <c r="V137" s="1036"/>
      <c r="W137" s="1036"/>
      <c r="X137" s="1036"/>
      <c r="Y137" s="105"/>
      <c r="Z137" s="999"/>
    </row>
    <row r="138" ht="15.75" customHeight="1">
      <c r="A138" s="1105" t="s">
        <v>5632</v>
      </c>
      <c r="B138" s="1110" t="s">
        <v>4929</v>
      </c>
      <c r="C138" s="1111" t="s">
        <v>5681</v>
      </c>
      <c r="D138" s="1001" t="s">
        <v>5682</v>
      </c>
      <c r="E138" s="1001" t="s">
        <v>5682</v>
      </c>
      <c r="F138" s="1002" t="s">
        <v>5445</v>
      </c>
      <c r="G138" s="1002" t="s">
        <v>5336</v>
      </c>
      <c r="H138" s="1003">
        <v>2023.0</v>
      </c>
      <c r="I138" s="1003">
        <v>1.0</v>
      </c>
      <c r="J138" s="1004" t="s">
        <v>998</v>
      </c>
      <c r="K138" s="1004" t="s">
        <v>5379</v>
      </c>
      <c r="L138" s="1004" t="s">
        <v>2566</v>
      </c>
      <c r="M138" s="1003"/>
      <c r="N138" s="1002" t="s">
        <v>5683</v>
      </c>
      <c r="O138" s="1003"/>
      <c r="P138" s="1003">
        <v>0.33</v>
      </c>
      <c r="Q138" s="1005"/>
      <c r="R138" s="1005"/>
      <c r="S138" s="1003">
        <v>179.8</v>
      </c>
      <c r="T138" s="1003">
        <v>179.7</v>
      </c>
      <c r="U138" s="1002" t="s">
        <v>5684</v>
      </c>
      <c r="V138" s="1003"/>
      <c r="W138" s="1003"/>
      <c r="X138" s="1003"/>
      <c r="Y138" s="423"/>
      <c r="Z138" s="999"/>
    </row>
    <row r="139" ht="15.75" customHeight="1">
      <c r="A139" s="1105" t="s">
        <v>5632</v>
      </c>
      <c r="B139" s="1110" t="s">
        <v>4929</v>
      </c>
      <c r="C139" s="1009" t="s">
        <v>5681</v>
      </c>
      <c r="D139" s="1007" t="s">
        <v>5685</v>
      </c>
      <c r="E139" s="1086" t="s">
        <v>5682</v>
      </c>
      <c r="F139" s="1008" t="s">
        <v>5686</v>
      </c>
      <c r="G139" s="1009" t="s">
        <v>5342</v>
      </c>
      <c r="H139" s="1015">
        <v>2020.0</v>
      </c>
      <c r="I139" s="1015">
        <v>2.0</v>
      </c>
      <c r="J139" s="1076" t="s">
        <v>998</v>
      </c>
      <c r="K139" s="1015"/>
      <c r="L139" s="1076" t="s">
        <v>2566</v>
      </c>
      <c r="M139" s="1026" t="s">
        <v>66</v>
      </c>
      <c r="N139" s="1012" t="s">
        <v>5344</v>
      </c>
      <c r="O139" s="1015"/>
      <c r="P139" s="1015">
        <v>0.793</v>
      </c>
      <c r="Q139" s="1067">
        <v>648.9</v>
      </c>
      <c r="R139" s="1016"/>
      <c r="S139" s="1080">
        <v>49.3</v>
      </c>
      <c r="T139" s="1012" t="s">
        <v>5344</v>
      </c>
      <c r="U139" s="1015"/>
      <c r="V139" s="1015"/>
      <c r="W139" s="1015"/>
      <c r="X139" s="1016"/>
      <c r="Y139" s="1027" t="s">
        <v>5687</v>
      </c>
      <c r="Z139" s="999"/>
    </row>
    <row r="140" ht="15.75" customHeight="1">
      <c r="A140" s="1105" t="s">
        <v>5632</v>
      </c>
      <c r="B140" s="1110" t="s">
        <v>4929</v>
      </c>
      <c r="C140" s="1031" t="s">
        <v>5688</v>
      </c>
      <c r="D140" s="990" t="s">
        <v>5689</v>
      </c>
      <c r="E140" s="1121" t="s">
        <v>5689</v>
      </c>
      <c r="F140" s="992" t="s">
        <v>5445</v>
      </c>
      <c r="G140" s="992" t="s">
        <v>5336</v>
      </c>
      <c r="H140" s="994">
        <v>2023.0</v>
      </c>
      <c r="I140" s="994">
        <v>2.0</v>
      </c>
      <c r="J140" s="996" t="s">
        <v>998</v>
      </c>
      <c r="K140" s="996" t="s">
        <v>5379</v>
      </c>
      <c r="L140" s="996" t="s">
        <v>64</v>
      </c>
      <c r="M140" s="994"/>
      <c r="N140" s="992" t="s">
        <v>5690</v>
      </c>
      <c r="O140" s="994"/>
      <c r="P140" s="994"/>
      <c r="Q140" s="997"/>
      <c r="R140" s="997"/>
      <c r="S140" s="994">
        <v>115.22</v>
      </c>
      <c r="T140" s="994">
        <v>61.0</v>
      </c>
      <c r="U140" s="992" t="s">
        <v>5690</v>
      </c>
      <c r="V140" s="994"/>
      <c r="W140" s="994"/>
      <c r="X140" s="994"/>
      <c r="Y140" s="1101" t="s">
        <v>5691</v>
      </c>
      <c r="Z140" s="999"/>
    </row>
    <row r="141" ht="15.75" customHeight="1">
      <c r="A141" s="1105" t="s">
        <v>5632</v>
      </c>
      <c r="B141" s="1110" t="s">
        <v>4929</v>
      </c>
      <c r="C141" s="1111" t="s">
        <v>1961</v>
      </c>
      <c r="D141" s="1001" t="s">
        <v>1962</v>
      </c>
      <c r="E141" s="1001" t="s">
        <v>1962</v>
      </c>
      <c r="F141" s="1002" t="s">
        <v>5390</v>
      </c>
      <c r="G141" s="1002" t="s">
        <v>5336</v>
      </c>
      <c r="H141" s="1003">
        <v>2023.0</v>
      </c>
      <c r="I141" s="1003">
        <v>2.0</v>
      </c>
      <c r="J141" s="1004" t="s">
        <v>998</v>
      </c>
      <c r="K141" s="1004" t="s">
        <v>5379</v>
      </c>
      <c r="L141" s="1004" t="s">
        <v>64</v>
      </c>
      <c r="M141" s="1003"/>
      <c r="N141" s="1002" t="s">
        <v>5459</v>
      </c>
      <c r="O141" s="1003"/>
      <c r="P141" s="1122"/>
      <c r="Q141" s="1005"/>
      <c r="R141" s="1005"/>
      <c r="S141" s="1003">
        <v>226.63</v>
      </c>
      <c r="T141" s="1003">
        <v>63.8</v>
      </c>
      <c r="U141" s="1002" t="s">
        <v>5459</v>
      </c>
      <c r="V141" s="1003"/>
      <c r="W141" s="1003"/>
      <c r="X141" s="1003"/>
      <c r="Y141" s="696" t="s">
        <v>5692</v>
      </c>
      <c r="Z141" s="999"/>
    </row>
    <row r="142" ht="15.75" customHeight="1">
      <c r="A142" s="1105" t="s">
        <v>5632</v>
      </c>
      <c r="B142" s="1110" t="s">
        <v>4929</v>
      </c>
      <c r="C142" s="1009" t="s">
        <v>5693</v>
      </c>
      <c r="D142" s="1007" t="s">
        <v>5694</v>
      </c>
      <c r="E142" s="1007" t="s">
        <v>5694</v>
      </c>
      <c r="F142" s="1008" t="s">
        <v>5695</v>
      </c>
      <c r="G142" s="1009" t="s">
        <v>5342</v>
      </c>
      <c r="H142" s="1026" t="s">
        <v>5618</v>
      </c>
      <c r="I142" s="1015">
        <v>3.0</v>
      </c>
      <c r="J142" s="1026" t="s">
        <v>998</v>
      </c>
      <c r="K142" s="1015"/>
      <c r="L142" s="1026" t="s">
        <v>2572</v>
      </c>
      <c r="M142" s="1026" t="s">
        <v>66</v>
      </c>
      <c r="N142" s="1012" t="s">
        <v>5344</v>
      </c>
      <c r="O142" s="1015"/>
      <c r="P142" s="1015"/>
      <c r="Q142" s="1067"/>
      <c r="R142" s="1016"/>
      <c r="S142" s="1080">
        <v>17.98</v>
      </c>
      <c r="T142" s="1012" t="s">
        <v>5344</v>
      </c>
      <c r="U142" s="1015"/>
      <c r="V142" s="1015"/>
      <c r="W142" s="1015"/>
      <c r="X142" s="1016"/>
      <c r="Y142" s="1028" t="s">
        <v>5696</v>
      </c>
      <c r="Z142" s="999"/>
    </row>
    <row r="143" ht="15.75" customHeight="1">
      <c r="A143" s="1105" t="s">
        <v>5632</v>
      </c>
      <c r="B143" s="1110" t="s">
        <v>4929</v>
      </c>
      <c r="C143" s="1031" t="s">
        <v>5697</v>
      </c>
      <c r="D143" s="990" t="s">
        <v>5698</v>
      </c>
      <c r="E143" s="990" t="s">
        <v>5698</v>
      </c>
      <c r="F143" s="992" t="s">
        <v>5445</v>
      </c>
      <c r="G143" s="992" t="s">
        <v>5336</v>
      </c>
      <c r="H143" s="994">
        <v>2023.0</v>
      </c>
      <c r="I143" s="994">
        <v>2.0</v>
      </c>
      <c r="J143" s="996" t="s">
        <v>998</v>
      </c>
      <c r="K143" s="996" t="s">
        <v>5379</v>
      </c>
      <c r="L143" s="996" t="s">
        <v>2572</v>
      </c>
      <c r="M143" s="994"/>
      <c r="N143" s="992" t="s">
        <v>5699</v>
      </c>
      <c r="O143" s="994"/>
      <c r="P143" s="994"/>
      <c r="Q143" s="997"/>
      <c r="R143" s="997"/>
      <c r="S143" s="994">
        <v>132.64</v>
      </c>
      <c r="T143" s="994">
        <v>126.0</v>
      </c>
      <c r="U143" s="992" t="s">
        <v>5699</v>
      </c>
      <c r="V143" s="994"/>
      <c r="W143" s="994"/>
      <c r="X143" s="994"/>
      <c r="Y143" s="1101" t="s">
        <v>5700</v>
      </c>
      <c r="Z143" s="999"/>
    </row>
    <row r="144" ht="15.0" customHeight="1">
      <c r="A144" s="1105" t="s">
        <v>5632</v>
      </c>
      <c r="B144" s="1110" t="s">
        <v>4929</v>
      </c>
      <c r="C144" s="1111" t="s">
        <v>5701</v>
      </c>
      <c r="D144" s="1001" t="s">
        <v>5702</v>
      </c>
      <c r="E144" s="1001" t="s">
        <v>5702</v>
      </c>
      <c r="F144" s="1002" t="s">
        <v>5445</v>
      </c>
      <c r="G144" s="1002" t="s">
        <v>5336</v>
      </c>
      <c r="H144" s="1003">
        <v>2023.0</v>
      </c>
      <c r="I144" s="1003">
        <v>1.0</v>
      </c>
      <c r="J144" s="1004" t="s">
        <v>998</v>
      </c>
      <c r="K144" s="1004" t="s">
        <v>5379</v>
      </c>
      <c r="L144" s="1004" t="s">
        <v>2572</v>
      </c>
      <c r="M144" s="1003"/>
      <c r="N144" s="1002" t="s">
        <v>5703</v>
      </c>
      <c r="O144" s="1003">
        <v>0.87</v>
      </c>
      <c r="P144" s="1004" t="s">
        <v>5704</v>
      </c>
      <c r="Q144" s="1005"/>
      <c r="R144" s="1005"/>
      <c r="S144" s="1003">
        <v>91.11</v>
      </c>
      <c r="T144" s="1003">
        <v>90.8</v>
      </c>
      <c r="U144" s="1002" t="s">
        <v>5705</v>
      </c>
      <c r="V144" s="1003"/>
      <c r="W144" s="1003">
        <v>0.07</v>
      </c>
      <c r="X144" s="1003">
        <v>0.85</v>
      </c>
      <c r="Y144" s="1051" t="s">
        <v>5594</v>
      </c>
      <c r="Z144" s="999"/>
    </row>
    <row r="145" ht="15.75" customHeight="1">
      <c r="A145" s="1105" t="s">
        <v>5632</v>
      </c>
      <c r="B145" s="1110" t="s">
        <v>4929</v>
      </c>
      <c r="C145" s="1008" t="s">
        <v>5706</v>
      </c>
      <c r="D145" s="1007" t="s">
        <v>5707</v>
      </c>
      <c r="E145" s="1007" t="s">
        <v>5707</v>
      </c>
      <c r="F145" s="1008" t="s">
        <v>5708</v>
      </c>
      <c r="G145" s="1009" t="s">
        <v>5342</v>
      </c>
      <c r="H145" s="1015">
        <v>2014.0</v>
      </c>
      <c r="I145" s="1015">
        <v>3.0</v>
      </c>
      <c r="J145" s="1076" t="s">
        <v>77</v>
      </c>
      <c r="K145" s="1015"/>
      <c r="L145" s="1076" t="s">
        <v>2572</v>
      </c>
      <c r="M145" s="1026" t="s">
        <v>66</v>
      </c>
      <c r="N145" s="1012" t="s">
        <v>5344</v>
      </c>
      <c r="O145" s="1015"/>
      <c r="P145" s="1015"/>
      <c r="Q145" s="1067"/>
      <c r="R145" s="1016"/>
      <c r="S145" s="1080">
        <v>38.708</v>
      </c>
      <c r="T145" s="1012" t="s">
        <v>5344</v>
      </c>
      <c r="U145" s="1015"/>
      <c r="V145" s="1015"/>
      <c r="W145" s="1015"/>
      <c r="X145" s="1016"/>
      <c r="Y145" s="1027" t="s">
        <v>5709</v>
      </c>
      <c r="Z145" s="999"/>
    </row>
    <row r="146" ht="15.75" customHeight="1">
      <c r="A146" s="1105" t="s">
        <v>5632</v>
      </c>
      <c r="B146" s="1110" t="s">
        <v>4929</v>
      </c>
      <c r="C146" s="1009" t="s">
        <v>5710</v>
      </c>
      <c r="D146" s="1007" t="s">
        <v>5711</v>
      </c>
      <c r="E146" s="1007" t="s">
        <v>5711</v>
      </c>
      <c r="F146" s="1009" t="s">
        <v>5712</v>
      </c>
      <c r="G146" s="1009" t="s">
        <v>5342</v>
      </c>
      <c r="H146" s="1026" t="s">
        <v>5354</v>
      </c>
      <c r="I146" s="1015">
        <v>1.0</v>
      </c>
      <c r="J146" s="1026" t="s">
        <v>998</v>
      </c>
      <c r="K146" s="1015"/>
      <c r="L146" s="1026" t="s">
        <v>2566</v>
      </c>
      <c r="M146" s="1026" t="s">
        <v>66</v>
      </c>
      <c r="N146" s="1012" t="s">
        <v>5344</v>
      </c>
      <c r="O146" s="1015"/>
      <c r="P146" s="1015">
        <v>0.76</v>
      </c>
      <c r="Q146" s="1067">
        <v>4620.0</v>
      </c>
      <c r="R146" s="1016"/>
      <c r="S146" s="1080">
        <v>127.0</v>
      </c>
      <c r="T146" s="1012" t="s">
        <v>5344</v>
      </c>
      <c r="U146" s="1015"/>
      <c r="V146" s="1015"/>
      <c r="W146" s="1015"/>
      <c r="X146" s="1016"/>
      <c r="Y146" s="1017"/>
      <c r="Z146" s="999"/>
    </row>
    <row r="147" ht="15.75" customHeight="1">
      <c r="A147" s="1105" t="s">
        <v>5632</v>
      </c>
      <c r="B147" s="1110" t="s">
        <v>4929</v>
      </c>
      <c r="C147" s="1009" t="s">
        <v>5710</v>
      </c>
      <c r="D147" s="1007" t="s">
        <v>5711</v>
      </c>
      <c r="E147" s="1007" t="s">
        <v>5711</v>
      </c>
      <c r="F147" s="1008" t="s">
        <v>5713</v>
      </c>
      <c r="G147" s="1009" t="s">
        <v>5342</v>
      </c>
      <c r="H147" s="1026" t="s">
        <v>5354</v>
      </c>
      <c r="I147" s="1015">
        <v>1.0</v>
      </c>
      <c r="J147" s="1026" t="s">
        <v>998</v>
      </c>
      <c r="K147" s="1015"/>
      <c r="L147" s="1026" t="s">
        <v>2566</v>
      </c>
      <c r="M147" s="1026" t="s">
        <v>66</v>
      </c>
      <c r="N147" s="1012" t="s">
        <v>5344</v>
      </c>
      <c r="O147" s="1015"/>
      <c r="P147" s="1015">
        <v>0.71</v>
      </c>
      <c r="Q147" s="1067">
        <v>2354.0</v>
      </c>
      <c r="R147" s="1016"/>
      <c r="S147" s="1080">
        <v>148.0</v>
      </c>
      <c r="T147" s="1012" t="s">
        <v>5344</v>
      </c>
      <c r="U147" s="1015"/>
      <c r="V147" s="1015"/>
      <c r="W147" s="1015"/>
      <c r="X147" s="1016"/>
      <c r="Y147" s="1017"/>
      <c r="Z147" s="999"/>
    </row>
    <row r="148" ht="15.75" customHeight="1">
      <c r="A148" s="1105" t="s">
        <v>5632</v>
      </c>
      <c r="B148" s="1110" t="s">
        <v>4929</v>
      </c>
      <c r="C148" s="1009" t="s">
        <v>5710</v>
      </c>
      <c r="D148" s="1007" t="s">
        <v>5711</v>
      </c>
      <c r="E148" s="1007" t="s">
        <v>5711</v>
      </c>
      <c r="F148" s="1008" t="s">
        <v>5714</v>
      </c>
      <c r="G148" s="1009" t="s">
        <v>5342</v>
      </c>
      <c r="H148" s="1026" t="s">
        <v>5371</v>
      </c>
      <c r="I148" s="1015">
        <v>1.0</v>
      </c>
      <c r="J148" s="1076" t="s">
        <v>77</v>
      </c>
      <c r="K148" s="1015"/>
      <c r="L148" s="1026" t="s">
        <v>2566</v>
      </c>
      <c r="M148" s="1026" t="s">
        <v>66</v>
      </c>
      <c r="N148" s="1012" t="s">
        <v>5344</v>
      </c>
      <c r="O148" s="1015"/>
      <c r="P148" s="1015">
        <v>0.88</v>
      </c>
      <c r="Q148" s="1067">
        <v>10506.0</v>
      </c>
      <c r="R148" s="1016"/>
      <c r="S148" s="1080">
        <v>406.0</v>
      </c>
      <c r="T148" s="1012" t="s">
        <v>5344</v>
      </c>
      <c r="U148" s="1015"/>
      <c r="V148" s="1015"/>
      <c r="W148" s="1015"/>
      <c r="X148" s="1016"/>
      <c r="Y148" s="1017"/>
      <c r="Z148" s="999"/>
    </row>
    <row r="149" ht="15.75" customHeight="1">
      <c r="A149" s="1105" t="s">
        <v>5632</v>
      </c>
      <c r="B149" s="1110" t="s">
        <v>4929</v>
      </c>
      <c r="C149" s="1009" t="s">
        <v>5710</v>
      </c>
      <c r="D149" s="1007" t="s">
        <v>5711</v>
      </c>
      <c r="E149" s="1007" t="s">
        <v>5711</v>
      </c>
      <c r="F149" s="1008" t="s">
        <v>5715</v>
      </c>
      <c r="G149" s="1009" t="s">
        <v>5342</v>
      </c>
      <c r="H149" s="1026" t="s">
        <v>5413</v>
      </c>
      <c r="I149" s="1015">
        <v>1.0</v>
      </c>
      <c r="J149" s="1026" t="s">
        <v>998</v>
      </c>
      <c r="K149" s="1015"/>
      <c r="L149" s="1026" t="s">
        <v>2566</v>
      </c>
      <c r="M149" s="1026" t="s">
        <v>66</v>
      </c>
      <c r="N149" s="1012" t="s">
        <v>5344</v>
      </c>
      <c r="O149" s="1015"/>
      <c r="P149" s="1015">
        <v>0.53</v>
      </c>
      <c r="Q149" s="1067">
        <v>3661.0</v>
      </c>
      <c r="R149" s="1016"/>
      <c r="S149" s="1080">
        <v>245.0</v>
      </c>
      <c r="T149" s="1012" t="s">
        <v>5344</v>
      </c>
      <c r="U149" s="1015"/>
      <c r="V149" s="1015"/>
      <c r="W149" s="1015"/>
      <c r="X149" s="1016"/>
      <c r="Y149" s="1017"/>
      <c r="Z149" s="999"/>
    </row>
    <row r="150" ht="15.75" customHeight="1">
      <c r="A150" s="1105" t="s">
        <v>5632</v>
      </c>
      <c r="B150" s="1110" t="s">
        <v>4929</v>
      </c>
      <c r="C150" s="1009" t="s">
        <v>5716</v>
      </c>
      <c r="D150" s="1007" t="s">
        <v>5717</v>
      </c>
      <c r="E150" s="1007" t="s">
        <v>5717</v>
      </c>
      <c r="F150" s="1008" t="s">
        <v>5718</v>
      </c>
      <c r="G150" s="1009" t="s">
        <v>5342</v>
      </c>
      <c r="H150" s="1015">
        <v>2021.0</v>
      </c>
      <c r="I150" s="1015">
        <v>3.0</v>
      </c>
      <c r="J150" s="1026" t="s">
        <v>54</v>
      </c>
      <c r="K150" s="1015"/>
      <c r="L150" s="1026" t="s">
        <v>64</v>
      </c>
      <c r="M150" s="1026" t="s">
        <v>66</v>
      </c>
      <c r="N150" s="1012" t="s">
        <v>5344</v>
      </c>
      <c r="O150" s="1015"/>
      <c r="P150" s="1015"/>
      <c r="Q150" s="1067"/>
      <c r="R150" s="1016"/>
      <c r="S150" s="1080">
        <v>0.0</v>
      </c>
      <c r="T150" s="1012" t="s">
        <v>5344</v>
      </c>
      <c r="U150" s="1015"/>
      <c r="V150" s="1015"/>
      <c r="W150" s="1015"/>
      <c r="X150" s="1016"/>
      <c r="Y150" s="1028" t="s">
        <v>5719</v>
      </c>
      <c r="Z150" s="999"/>
    </row>
    <row r="151" ht="15.75" customHeight="1">
      <c r="A151" s="1105" t="s">
        <v>5632</v>
      </c>
      <c r="B151" s="1110" t="s">
        <v>4929</v>
      </c>
      <c r="C151" s="1009" t="s">
        <v>5720</v>
      </c>
      <c r="D151" s="1007" t="s">
        <v>5721</v>
      </c>
      <c r="E151" s="1108" t="s">
        <v>5722</v>
      </c>
      <c r="F151" s="1008" t="s">
        <v>5723</v>
      </c>
      <c r="G151" s="1009" t="s">
        <v>5342</v>
      </c>
      <c r="H151" s="1026" t="s">
        <v>5618</v>
      </c>
      <c r="I151" s="1015">
        <v>3.0</v>
      </c>
      <c r="J151" s="1026" t="s">
        <v>998</v>
      </c>
      <c r="K151" s="1015"/>
      <c r="L151" s="1026" t="s">
        <v>2572</v>
      </c>
      <c r="M151" s="1026" t="s">
        <v>66</v>
      </c>
      <c r="N151" s="1012" t="s">
        <v>5344</v>
      </c>
      <c r="O151" s="1015"/>
      <c r="P151" s="1015"/>
      <c r="Q151" s="1067"/>
      <c r="R151" s="1016"/>
      <c r="S151" s="1080">
        <v>15.89</v>
      </c>
      <c r="T151" s="1012" t="s">
        <v>5344</v>
      </c>
      <c r="U151" s="1015"/>
      <c r="V151" s="1015"/>
      <c r="W151" s="1015"/>
      <c r="X151" s="1016"/>
      <c r="Y151" s="1028" t="s">
        <v>5696</v>
      </c>
      <c r="Z151" s="999"/>
    </row>
    <row r="152" ht="15.75" customHeight="1">
      <c r="A152" s="1105" t="s">
        <v>5632</v>
      </c>
      <c r="B152" s="1110" t="s">
        <v>4929</v>
      </c>
      <c r="C152" s="1008" t="s">
        <v>4521</v>
      </c>
      <c r="D152" s="1123" t="s">
        <v>4522</v>
      </c>
      <c r="E152" s="1123" t="s">
        <v>4522</v>
      </c>
      <c r="F152" s="1012" t="s">
        <v>5724</v>
      </c>
      <c r="G152" s="1012" t="s">
        <v>5342</v>
      </c>
      <c r="H152" s="1015">
        <v>2015.0</v>
      </c>
      <c r="I152" s="1015">
        <v>3.0</v>
      </c>
      <c r="J152" s="1026" t="s">
        <v>54</v>
      </c>
      <c r="K152" s="1015"/>
      <c r="L152" s="1026" t="s">
        <v>2572</v>
      </c>
      <c r="M152" s="1026" t="s">
        <v>66</v>
      </c>
      <c r="N152" s="1012" t="s">
        <v>5344</v>
      </c>
      <c r="O152" s="1015"/>
      <c r="P152" s="1015"/>
      <c r="Q152" s="1067"/>
      <c r="R152" s="1016"/>
      <c r="S152" s="1015">
        <v>0.0</v>
      </c>
      <c r="T152" s="1124" t="s">
        <v>5397</v>
      </c>
      <c r="U152" s="1015"/>
      <c r="V152" s="1015"/>
      <c r="W152" s="1015"/>
      <c r="X152" s="1016"/>
      <c r="Y152" s="1028" t="s">
        <v>5725</v>
      </c>
      <c r="Z152" s="999"/>
    </row>
    <row r="153" ht="15.75" customHeight="1">
      <c r="A153" s="1105" t="s">
        <v>5632</v>
      </c>
      <c r="B153" s="1110" t="s">
        <v>4929</v>
      </c>
      <c r="C153" s="1008" t="s">
        <v>5726</v>
      </c>
      <c r="D153" s="1125" t="s">
        <v>5727</v>
      </c>
      <c r="E153" s="1114" t="s">
        <v>5728</v>
      </c>
      <c r="F153" s="1012" t="s">
        <v>5729</v>
      </c>
      <c r="G153" s="1012" t="s">
        <v>5342</v>
      </c>
      <c r="H153" s="1015">
        <v>2021.0</v>
      </c>
      <c r="I153" s="1015">
        <v>1.0</v>
      </c>
      <c r="J153" s="1026" t="s">
        <v>998</v>
      </c>
      <c r="K153" s="1015"/>
      <c r="L153" s="1026" t="s">
        <v>2566</v>
      </c>
      <c r="M153" s="1026" t="s">
        <v>66</v>
      </c>
      <c r="N153" s="1012" t="s">
        <v>5344</v>
      </c>
      <c r="O153" s="1015"/>
      <c r="P153" s="1015">
        <v>0.5</v>
      </c>
      <c r="Q153" s="1096" t="s">
        <v>2578</v>
      </c>
      <c r="R153" s="1016"/>
      <c r="S153" s="1126">
        <v>126.0</v>
      </c>
      <c r="T153" s="1124" t="s">
        <v>5397</v>
      </c>
      <c r="U153" s="1015"/>
      <c r="V153" s="1015"/>
      <c r="W153" s="1015"/>
      <c r="X153" s="1016"/>
      <c r="Y153" s="1028" t="s">
        <v>5730</v>
      </c>
      <c r="Z153" s="999"/>
    </row>
    <row r="154" ht="15.75" customHeight="1">
      <c r="A154" s="1105" t="s">
        <v>5632</v>
      </c>
      <c r="B154" s="1110" t="s">
        <v>4929</v>
      </c>
      <c r="C154" s="1008" t="s">
        <v>5726</v>
      </c>
      <c r="D154" s="1125" t="s">
        <v>5727</v>
      </c>
      <c r="E154" s="1114" t="s">
        <v>5728</v>
      </c>
      <c r="F154" s="1012" t="s">
        <v>5731</v>
      </c>
      <c r="G154" s="1012" t="s">
        <v>5342</v>
      </c>
      <c r="H154" s="1015">
        <v>2024.0</v>
      </c>
      <c r="I154" s="1015">
        <v>1.0</v>
      </c>
      <c r="J154" s="1026" t="s">
        <v>998</v>
      </c>
      <c r="K154" s="1015"/>
      <c r="L154" s="1026" t="s">
        <v>2566</v>
      </c>
      <c r="M154" s="1026" t="s">
        <v>66</v>
      </c>
      <c r="N154" s="1012" t="s">
        <v>5344</v>
      </c>
      <c r="O154" s="1015"/>
      <c r="P154" s="1015">
        <v>0.46</v>
      </c>
      <c r="Q154" s="1096" t="s">
        <v>2578</v>
      </c>
      <c r="R154" s="1016"/>
      <c r="S154" s="1126">
        <v>23.0</v>
      </c>
      <c r="T154" s="1124" t="s">
        <v>5397</v>
      </c>
      <c r="U154" s="1015"/>
      <c r="V154" s="1015"/>
      <c r="W154" s="1015"/>
      <c r="X154" s="1016"/>
      <c r="Y154" s="1028" t="s">
        <v>5730</v>
      </c>
      <c r="Z154" s="999"/>
    </row>
    <row r="155" ht="15.75" customHeight="1">
      <c r="A155" s="1105" t="s">
        <v>5632</v>
      </c>
      <c r="B155" s="1110" t="s">
        <v>4929</v>
      </c>
      <c r="C155" s="1008" t="s">
        <v>5726</v>
      </c>
      <c r="D155" s="1125" t="s">
        <v>5727</v>
      </c>
      <c r="E155" s="1114" t="s">
        <v>5728</v>
      </c>
      <c r="F155" s="1012" t="s">
        <v>5732</v>
      </c>
      <c r="G155" s="1012" t="s">
        <v>5342</v>
      </c>
      <c r="H155" s="1015">
        <v>2022.0</v>
      </c>
      <c r="I155" s="1015">
        <v>3.0</v>
      </c>
      <c r="J155" s="1026" t="s">
        <v>998</v>
      </c>
      <c r="K155" s="1015"/>
      <c r="L155" s="1026" t="s">
        <v>2572</v>
      </c>
      <c r="M155" s="1026" t="s">
        <v>66</v>
      </c>
      <c r="N155" s="1012" t="s">
        <v>5344</v>
      </c>
      <c r="O155" s="1015"/>
      <c r="P155" s="1015"/>
      <c r="Q155" s="1067"/>
      <c r="R155" s="1016"/>
      <c r="S155" s="1126">
        <v>46.0</v>
      </c>
      <c r="T155" s="1124" t="s">
        <v>5397</v>
      </c>
      <c r="U155" s="1015"/>
      <c r="V155" s="1015"/>
      <c r="W155" s="1015"/>
      <c r="X155" s="1016"/>
      <c r="Y155" s="1028" t="s">
        <v>5733</v>
      </c>
      <c r="Z155" s="999"/>
    </row>
    <row r="156" ht="15.75" customHeight="1">
      <c r="A156" s="1105" t="s">
        <v>5632</v>
      </c>
      <c r="B156" s="1110" t="s">
        <v>4929</v>
      </c>
      <c r="C156" s="1008" t="s">
        <v>5726</v>
      </c>
      <c r="D156" s="1125" t="s">
        <v>5727</v>
      </c>
      <c r="E156" s="1114" t="s">
        <v>5728</v>
      </c>
      <c r="F156" s="1012" t="s">
        <v>5734</v>
      </c>
      <c r="G156" s="1012" t="s">
        <v>5342</v>
      </c>
      <c r="H156" s="1015">
        <v>2020.0</v>
      </c>
      <c r="I156" s="1015">
        <v>1.0</v>
      </c>
      <c r="J156" s="1026" t="s">
        <v>998</v>
      </c>
      <c r="K156" s="1015"/>
      <c r="L156" s="1026" t="s">
        <v>2566</v>
      </c>
      <c r="M156" s="1026" t="s">
        <v>66</v>
      </c>
      <c r="N156" s="1012" t="s">
        <v>5344</v>
      </c>
      <c r="O156" s="1015"/>
      <c r="P156" s="1015">
        <v>0.51</v>
      </c>
      <c r="Q156" s="1096" t="s">
        <v>2578</v>
      </c>
      <c r="R156" s="1016"/>
      <c r="S156" s="1126">
        <v>106.0</v>
      </c>
      <c r="T156" s="1124" t="s">
        <v>5397</v>
      </c>
      <c r="U156" s="1015"/>
      <c r="V156" s="1015"/>
      <c r="W156" s="1015"/>
      <c r="X156" s="1016"/>
      <c r="Y156" s="1028" t="s">
        <v>5735</v>
      </c>
      <c r="Z156" s="999"/>
    </row>
    <row r="157" ht="15.75" customHeight="1">
      <c r="A157" s="1105" t="s">
        <v>5632</v>
      </c>
      <c r="B157" s="1110" t="s">
        <v>4929</v>
      </c>
      <c r="C157" s="1008" t="s">
        <v>5726</v>
      </c>
      <c r="D157" s="1125" t="s">
        <v>5727</v>
      </c>
      <c r="E157" s="1114" t="s">
        <v>5728</v>
      </c>
      <c r="F157" s="1012" t="s">
        <v>5736</v>
      </c>
      <c r="G157" s="1012" t="s">
        <v>5342</v>
      </c>
      <c r="H157" s="1015">
        <v>2018.0</v>
      </c>
      <c r="I157" s="1015">
        <v>1.0</v>
      </c>
      <c r="J157" s="1026" t="s">
        <v>998</v>
      </c>
      <c r="K157" s="1015"/>
      <c r="L157" s="1026" t="s">
        <v>2566</v>
      </c>
      <c r="M157" s="1026" t="s">
        <v>66</v>
      </c>
      <c r="N157" s="1012" t="s">
        <v>5344</v>
      </c>
      <c r="O157" s="1015"/>
      <c r="P157" s="1015">
        <v>0.47</v>
      </c>
      <c r="Q157" s="1067">
        <v>3948.0</v>
      </c>
      <c r="R157" s="1016"/>
      <c r="S157" s="1126">
        <v>90.0</v>
      </c>
      <c r="T157" s="1124" t="s">
        <v>5397</v>
      </c>
      <c r="U157" s="1015"/>
      <c r="V157" s="1015"/>
      <c r="W157" s="1015"/>
      <c r="X157" s="1016"/>
      <c r="Y157" s="1028" t="s">
        <v>5735</v>
      </c>
      <c r="Z157" s="999"/>
    </row>
    <row r="158" ht="15.75" customHeight="1">
      <c r="A158" s="1105" t="s">
        <v>5632</v>
      </c>
      <c r="B158" s="1110" t="s">
        <v>4929</v>
      </c>
      <c r="C158" s="1008" t="s">
        <v>5726</v>
      </c>
      <c r="D158" s="1125" t="s">
        <v>5727</v>
      </c>
      <c r="E158" s="1114" t="s">
        <v>5728</v>
      </c>
      <c r="F158" s="1012" t="s">
        <v>5737</v>
      </c>
      <c r="G158" s="1012" t="s">
        <v>5342</v>
      </c>
      <c r="H158" s="1015">
        <v>2023.0</v>
      </c>
      <c r="I158" s="1015">
        <v>1.0</v>
      </c>
      <c r="J158" s="1026" t="s">
        <v>998</v>
      </c>
      <c r="K158" s="1015"/>
      <c r="L158" s="1026" t="s">
        <v>2566</v>
      </c>
      <c r="M158" s="1026" t="s">
        <v>66</v>
      </c>
      <c r="N158" s="1012" t="s">
        <v>5344</v>
      </c>
      <c r="O158" s="1015"/>
      <c r="P158" s="1015">
        <v>0.38</v>
      </c>
      <c r="Q158" s="1096" t="s">
        <v>2578</v>
      </c>
      <c r="R158" s="1016"/>
      <c r="S158" s="1126">
        <v>58.0</v>
      </c>
      <c r="T158" s="1124" t="s">
        <v>5397</v>
      </c>
      <c r="U158" s="1015"/>
      <c r="V158" s="1015"/>
      <c r="W158" s="1015"/>
      <c r="X158" s="1016"/>
      <c r="Y158" s="1028" t="s">
        <v>5735</v>
      </c>
      <c r="Z158" s="999"/>
    </row>
    <row r="159" ht="15.75" customHeight="1">
      <c r="A159" s="1105" t="s">
        <v>5632</v>
      </c>
      <c r="B159" s="1110" t="s">
        <v>4929</v>
      </c>
      <c r="C159" s="1008" t="s">
        <v>5726</v>
      </c>
      <c r="D159" s="1125" t="s">
        <v>5727</v>
      </c>
      <c r="E159" s="1114" t="s">
        <v>5728</v>
      </c>
      <c r="F159" s="1012" t="s">
        <v>5738</v>
      </c>
      <c r="G159" s="1012" t="s">
        <v>5342</v>
      </c>
      <c r="H159" s="1015">
        <v>2022.0</v>
      </c>
      <c r="I159" s="1015">
        <v>1.0</v>
      </c>
      <c r="J159" s="1026" t="s">
        <v>998</v>
      </c>
      <c r="K159" s="1015"/>
      <c r="L159" s="1026" t="s">
        <v>2566</v>
      </c>
      <c r="M159" s="1026" t="s">
        <v>66</v>
      </c>
      <c r="N159" s="1012" t="s">
        <v>5344</v>
      </c>
      <c r="O159" s="1015"/>
      <c r="P159" s="1015">
        <v>0.33</v>
      </c>
      <c r="Q159" s="1096" t="s">
        <v>2578</v>
      </c>
      <c r="R159" s="1016"/>
      <c r="S159" s="1126">
        <v>81.0</v>
      </c>
      <c r="T159" s="1124" t="s">
        <v>5397</v>
      </c>
      <c r="U159" s="1015"/>
      <c r="V159" s="1015"/>
      <c r="W159" s="1015"/>
      <c r="X159" s="1016"/>
      <c r="Y159" s="1028" t="s">
        <v>5735</v>
      </c>
      <c r="Z159" s="999"/>
    </row>
    <row r="160" ht="15.75" customHeight="1">
      <c r="A160" s="1105" t="s">
        <v>5632</v>
      </c>
      <c r="B160" s="1110" t="s">
        <v>4929</v>
      </c>
      <c r="C160" s="1009" t="s">
        <v>5739</v>
      </c>
      <c r="D160" s="1007" t="s">
        <v>4484</v>
      </c>
      <c r="E160" s="1007" t="s">
        <v>4484</v>
      </c>
      <c r="F160" s="1008" t="s">
        <v>5740</v>
      </c>
      <c r="G160" s="1009" t="s">
        <v>5342</v>
      </c>
      <c r="H160" s="1015">
        <v>2023.0</v>
      </c>
      <c r="I160" s="1015">
        <v>1.0</v>
      </c>
      <c r="J160" s="1026" t="s">
        <v>998</v>
      </c>
      <c r="K160" s="1015"/>
      <c r="L160" s="1026" t="s">
        <v>2566</v>
      </c>
      <c r="M160" s="1026" t="s">
        <v>66</v>
      </c>
      <c r="N160" s="1012" t="s">
        <v>5344</v>
      </c>
      <c r="O160" s="1015"/>
      <c r="P160" s="1015">
        <v>0.155</v>
      </c>
      <c r="Q160" s="1067">
        <v>3143.0</v>
      </c>
      <c r="R160" s="1016"/>
      <c r="S160" s="1080">
        <v>109.7</v>
      </c>
      <c r="T160" s="1012" t="s">
        <v>5344</v>
      </c>
      <c r="U160" s="1015"/>
      <c r="V160" s="1015"/>
      <c r="W160" s="1015"/>
      <c r="X160" s="1016"/>
      <c r="Y160" s="1028" t="s">
        <v>5741</v>
      </c>
      <c r="Z160" s="999"/>
    </row>
    <row r="161" ht="15.75" customHeight="1">
      <c r="A161" s="1105" t="s">
        <v>5632</v>
      </c>
      <c r="B161" s="1110" t="s">
        <v>4929</v>
      </c>
      <c r="C161" s="1009" t="s">
        <v>5739</v>
      </c>
      <c r="D161" s="1007" t="s">
        <v>4484</v>
      </c>
      <c r="E161" s="1007" t="s">
        <v>4484</v>
      </c>
      <c r="F161" s="1008" t="s">
        <v>5742</v>
      </c>
      <c r="G161" s="1009" t="s">
        <v>5342</v>
      </c>
      <c r="H161" s="1015">
        <v>2023.0</v>
      </c>
      <c r="I161" s="1015">
        <v>1.0</v>
      </c>
      <c r="J161" s="1026" t="s">
        <v>998</v>
      </c>
      <c r="K161" s="1015"/>
      <c r="L161" s="1026" t="s">
        <v>2566</v>
      </c>
      <c r="M161" s="1026" t="s">
        <v>66</v>
      </c>
      <c r="N161" s="1012" t="s">
        <v>5344</v>
      </c>
      <c r="O161" s="1015"/>
      <c r="P161" s="1015">
        <v>0.213</v>
      </c>
      <c r="Q161" s="1067">
        <v>2768.0</v>
      </c>
      <c r="R161" s="1016"/>
      <c r="S161" s="1080">
        <v>80.0</v>
      </c>
      <c r="T161" s="1012" t="s">
        <v>5344</v>
      </c>
      <c r="U161" s="1015"/>
      <c r="V161" s="1015"/>
      <c r="W161" s="1015"/>
      <c r="X161" s="1016"/>
      <c r="Y161" s="1017"/>
      <c r="Z161" s="999"/>
    </row>
    <row r="162" ht="15.75" customHeight="1">
      <c r="A162" s="1105" t="s">
        <v>5632</v>
      </c>
      <c r="B162" s="1110" t="s">
        <v>4929</v>
      </c>
      <c r="C162" s="1009" t="s">
        <v>5739</v>
      </c>
      <c r="D162" s="1007" t="s">
        <v>4484</v>
      </c>
      <c r="E162" s="1007" t="s">
        <v>4484</v>
      </c>
      <c r="F162" s="1008" t="s">
        <v>5743</v>
      </c>
      <c r="G162" s="1009" t="s">
        <v>5342</v>
      </c>
      <c r="H162" s="1015">
        <v>2023.0</v>
      </c>
      <c r="I162" s="1015">
        <v>1.0</v>
      </c>
      <c r="J162" s="1026" t="s">
        <v>998</v>
      </c>
      <c r="K162" s="1015"/>
      <c r="L162" s="1026" t="s">
        <v>2566</v>
      </c>
      <c r="M162" s="1026" t="s">
        <v>66</v>
      </c>
      <c r="N162" s="1012" t="s">
        <v>5344</v>
      </c>
      <c r="O162" s="1015"/>
      <c r="P162" s="1026" t="s">
        <v>5744</v>
      </c>
      <c r="Q162" s="1127" t="s">
        <v>5745</v>
      </c>
      <c r="R162" s="1016"/>
      <c r="S162" s="1080">
        <v>170.0</v>
      </c>
      <c r="T162" s="1012" t="s">
        <v>5344</v>
      </c>
      <c r="U162" s="1015"/>
      <c r="V162" s="1015"/>
      <c r="W162" s="1015"/>
      <c r="X162" s="1016"/>
      <c r="Y162" s="1028" t="s">
        <v>5746</v>
      </c>
      <c r="Z162" s="999"/>
    </row>
    <row r="163" ht="15.75" customHeight="1">
      <c r="A163" s="1105" t="s">
        <v>5632</v>
      </c>
      <c r="B163" s="1110" t="s">
        <v>4929</v>
      </c>
      <c r="C163" s="1009" t="s">
        <v>5739</v>
      </c>
      <c r="D163" s="1007" t="s">
        <v>4484</v>
      </c>
      <c r="E163" s="1007" t="s">
        <v>4484</v>
      </c>
      <c r="F163" s="1008" t="s">
        <v>5747</v>
      </c>
      <c r="G163" s="1009" t="s">
        <v>5342</v>
      </c>
      <c r="H163" s="1015">
        <v>2023.0</v>
      </c>
      <c r="I163" s="1015">
        <v>1.0</v>
      </c>
      <c r="J163" s="1026" t="s">
        <v>998</v>
      </c>
      <c r="K163" s="1015"/>
      <c r="L163" s="1026" t="s">
        <v>2566</v>
      </c>
      <c r="M163" s="1026" t="s">
        <v>66</v>
      </c>
      <c r="N163" s="1012" t="s">
        <v>5344</v>
      </c>
      <c r="O163" s="1015"/>
      <c r="P163" s="1015">
        <v>0.171</v>
      </c>
      <c r="Q163" s="1067">
        <v>3455.0</v>
      </c>
      <c r="R163" s="1016"/>
      <c r="S163" s="1080">
        <v>279.7</v>
      </c>
      <c r="T163" s="1012" t="s">
        <v>5344</v>
      </c>
      <c r="U163" s="1015"/>
      <c r="V163" s="1015"/>
      <c r="W163" s="1015"/>
      <c r="X163" s="1016"/>
      <c r="Y163" s="1017"/>
      <c r="Z163" s="999"/>
    </row>
    <row r="164" ht="15.75" customHeight="1">
      <c r="A164" s="1105" t="s">
        <v>5632</v>
      </c>
      <c r="B164" s="1110" t="s">
        <v>4929</v>
      </c>
      <c r="C164" s="1009" t="s">
        <v>5739</v>
      </c>
      <c r="D164" s="1007" t="s">
        <v>4484</v>
      </c>
      <c r="E164" s="1007" t="s">
        <v>4484</v>
      </c>
      <c r="F164" s="1008" t="s">
        <v>5748</v>
      </c>
      <c r="G164" s="1009" t="s">
        <v>5342</v>
      </c>
      <c r="H164" s="1015">
        <v>2023.0</v>
      </c>
      <c r="I164" s="1015">
        <v>1.0</v>
      </c>
      <c r="J164" s="1026" t="s">
        <v>998</v>
      </c>
      <c r="K164" s="1015"/>
      <c r="L164" s="1026" t="s">
        <v>2566</v>
      </c>
      <c r="M164" s="1026" t="s">
        <v>66</v>
      </c>
      <c r="N164" s="1012" t="s">
        <v>5344</v>
      </c>
      <c r="O164" s="1015"/>
      <c r="P164" s="1015">
        <v>0.409</v>
      </c>
      <c r="Q164" s="1067">
        <v>4993.0</v>
      </c>
      <c r="R164" s="1016"/>
      <c r="S164" s="1080">
        <v>350.0</v>
      </c>
      <c r="T164" s="1012" t="s">
        <v>5344</v>
      </c>
      <c r="U164" s="1015"/>
      <c r="V164" s="1015"/>
      <c r="W164" s="1015"/>
      <c r="X164" s="1016"/>
      <c r="Y164" s="1017"/>
      <c r="Z164" s="999"/>
    </row>
    <row r="165" ht="15.75" customHeight="1">
      <c r="A165" s="1105" t="s">
        <v>5632</v>
      </c>
      <c r="B165" s="1110" t="s">
        <v>4929</v>
      </c>
      <c r="C165" s="1009" t="s">
        <v>5739</v>
      </c>
      <c r="D165" s="1007" t="s">
        <v>4484</v>
      </c>
      <c r="E165" s="1007" t="s">
        <v>4484</v>
      </c>
      <c r="F165" s="1008" t="s">
        <v>5749</v>
      </c>
      <c r="G165" s="1009" t="s">
        <v>5342</v>
      </c>
      <c r="H165" s="1015">
        <v>2023.0</v>
      </c>
      <c r="I165" s="1015">
        <v>1.0</v>
      </c>
      <c r="J165" s="1026" t="s">
        <v>998</v>
      </c>
      <c r="K165" s="1015"/>
      <c r="L165" s="1026" t="s">
        <v>2566</v>
      </c>
      <c r="M165" s="1026" t="s">
        <v>66</v>
      </c>
      <c r="N165" s="1012" t="s">
        <v>5344</v>
      </c>
      <c r="O165" s="1015"/>
      <c r="P165" s="1015">
        <v>0.16</v>
      </c>
      <c r="Q165" s="1067">
        <v>17734.0</v>
      </c>
      <c r="R165" s="1016"/>
      <c r="S165" s="1080">
        <v>359.9</v>
      </c>
      <c r="T165" s="1012" t="s">
        <v>5344</v>
      </c>
      <c r="U165" s="1015"/>
      <c r="V165" s="1015"/>
      <c r="W165" s="1015"/>
      <c r="X165" s="1016"/>
      <c r="Y165" s="1017"/>
      <c r="Z165" s="999"/>
    </row>
    <row r="166" ht="15.75" customHeight="1">
      <c r="A166" s="1105" t="s">
        <v>5632</v>
      </c>
      <c r="B166" s="1110" t="s">
        <v>4929</v>
      </c>
      <c r="C166" s="1009" t="s">
        <v>5739</v>
      </c>
      <c r="D166" s="1007" t="s">
        <v>4484</v>
      </c>
      <c r="E166" s="1007" t="s">
        <v>4484</v>
      </c>
      <c r="F166" s="1008" t="s">
        <v>5750</v>
      </c>
      <c r="G166" s="1009" t="s">
        <v>5342</v>
      </c>
      <c r="H166" s="1015">
        <v>2023.0</v>
      </c>
      <c r="I166" s="1015">
        <v>1.0</v>
      </c>
      <c r="J166" s="1026" t="s">
        <v>998</v>
      </c>
      <c r="K166" s="1015"/>
      <c r="L166" s="1026" t="s">
        <v>2566</v>
      </c>
      <c r="M166" s="1026" t="s">
        <v>66</v>
      </c>
      <c r="N166" s="1012" t="s">
        <v>5344</v>
      </c>
      <c r="O166" s="1015"/>
      <c r="P166" s="1015">
        <v>0.248</v>
      </c>
      <c r="Q166" s="1067">
        <v>33942.0</v>
      </c>
      <c r="R166" s="1016"/>
      <c r="S166" s="1080">
        <v>1363.3</v>
      </c>
      <c r="T166" s="1012" t="s">
        <v>5344</v>
      </c>
      <c r="U166" s="1015"/>
      <c r="V166" s="1015"/>
      <c r="W166" s="1015"/>
      <c r="X166" s="1016"/>
      <c r="Y166" s="1028" t="s">
        <v>5751</v>
      </c>
      <c r="Z166" s="999"/>
    </row>
    <row r="167" ht="15.75" customHeight="1">
      <c r="A167" s="1105" t="s">
        <v>5632</v>
      </c>
      <c r="B167" s="1110" t="s">
        <v>4929</v>
      </c>
      <c r="C167" s="1118" t="s">
        <v>5752</v>
      </c>
      <c r="D167" s="1019" t="s">
        <v>4540</v>
      </c>
      <c r="E167" s="1019" t="s">
        <v>4540</v>
      </c>
      <c r="F167" s="1020" t="s">
        <v>5445</v>
      </c>
      <c r="G167" s="1020" t="s">
        <v>5336</v>
      </c>
      <c r="H167" s="1021">
        <v>2023.0</v>
      </c>
      <c r="I167" s="1021">
        <v>2.0</v>
      </c>
      <c r="J167" s="1022" t="s">
        <v>998</v>
      </c>
      <c r="K167" s="1022" t="s">
        <v>5379</v>
      </c>
      <c r="L167" s="1022" t="s">
        <v>64</v>
      </c>
      <c r="M167" s="1021"/>
      <c r="N167" s="1020" t="s">
        <v>5753</v>
      </c>
      <c r="O167" s="1021"/>
      <c r="P167" s="1021"/>
      <c r="Q167" s="1023"/>
      <c r="R167" s="1023"/>
      <c r="S167" s="1021">
        <v>50.85</v>
      </c>
      <c r="T167" s="1021">
        <v>27.7</v>
      </c>
      <c r="U167" s="1020" t="s">
        <v>5753</v>
      </c>
      <c r="V167" s="1021"/>
      <c r="W167" s="1021"/>
      <c r="X167" s="1021"/>
      <c r="Y167" s="1024" t="s">
        <v>5754</v>
      </c>
      <c r="Z167" s="999"/>
    </row>
    <row r="168" ht="15.75" customHeight="1">
      <c r="A168" s="1105" t="s">
        <v>5632</v>
      </c>
      <c r="B168" s="1110" t="s">
        <v>4929</v>
      </c>
      <c r="C168" s="1009" t="s">
        <v>5755</v>
      </c>
      <c r="D168" s="1007" t="s">
        <v>5756</v>
      </c>
      <c r="E168" s="1007" t="s">
        <v>5756</v>
      </c>
      <c r="F168" s="1008" t="s">
        <v>5757</v>
      </c>
      <c r="G168" s="1009" t="s">
        <v>5342</v>
      </c>
      <c r="H168" s="1026" t="s">
        <v>5413</v>
      </c>
      <c r="I168" s="1015">
        <v>3.0</v>
      </c>
      <c r="J168" s="1026" t="s">
        <v>998</v>
      </c>
      <c r="K168" s="1015"/>
      <c r="L168" s="1026" t="s">
        <v>64</v>
      </c>
      <c r="M168" s="1026" t="s">
        <v>66</v>
      </c>
      <c r="N168" s="1012" t="s">
        <v>5344</v>
      </c>
      <c r="O168" s="1015"/>
      <c r="P168" s="1015"/>
      <c r="Q168" s="1067"/>
      <c r="R168" s="1016"/>
      <c r="S168" s="1080">
        <v>890.0</v>
      </c>
      <c r="T168" s="1012" t="s">
        <v>5344</v>
      </c>
      <c r="U168" s="1015"/>
      <c r="V168" s="1015"/>
      <c r="W168" s="1015"/>
      <c r="X168" s="1016"/>
      <c r="Y168" s="1017"/>
      <c r="Z168" s="999"/>
    </row>
    <row r="169" ht="15.75" customHeight="1">
      <c r="A169" s="1105" t="s">
        <v>5632</v>
      </c>
      <c r="B169" s="1128" t="s">
        <v>4929</v>
      </c>
      <c r="C169" s="1009" t="s">
        <v>5755</v>
      </c>
      <c r="D169" s="1007" t="s">
        <v>5756</v>
      </c>
      <c r="E169" s="1007" t="s">
        <v>5756</v>
      </c>
      <c r="F169" s="1008" t="s">
        <v>5758</v>
      </c>
      <c r="G169" s="1009" t="s">
        <v>5342</v>
      </c>
      <c r="H169" s="1026" t="s">
        <v>5371</v>
      </c>
      <c r="I169" s="1015">
        <v>3.0</v>
      </c>
      <c r="J169" s="1026" t="s">
        <v>998</v>
      </c>
      <c r="K169" s="1015"/>
      <c r="L169" s="1026" t="s">
        <v>64</v>
      </c>
      <c r="M169" s="1026" t="s">
        <v>66</v>
      </c>
      <c r="N169" s="1012" t="s">
        <v>5344</v>
      </c>
      <c r="O169" s="1015"/>
      <c r="P169" s="1015"/>
      <c r="Q169" s="1067"/>
      <c r="R169" s="1016"/>
      <c r="S169" s="1080">
        <v>293.0</v>
      </c>
      <c r="T169" s="1012" t="s">
        <v>5344</v>
      </c>
      <c r="U169" s="1015"/>
      <c r="V169" s="1015"/>
      <c r="W169" s="1015"/>
      <c r="X169" s="1016"/>
      <c r="Y169" s="1017"/>
      <c r="Z169" s="999"/>
    </row>
    <row r="170" ht="15.75" customHeight="1">
      <c r="A170" s="1129"/>
      <c r="B170" s="348"/>
      <c r="C170" s="348"/>
      <c r="D170" s="348"/>
      <c r="E170" s="348"/>
      <c r="F170" s="348"/>
      <c r="G170" s="348"/>
      <c r="H170" s="348"/>
      <c r="I170" s="348"/>
      <c r="J170" s="348"/>
      <c r="K170" s="348"/>
      <c r="L170" s="348"/>
      <c r="M170" s="348"/>
      <c r="N170" s="348"/>
      <c r="O170" s="348"/>
      <c r="P170" s="348"/>
      <c r="Q170" s="348"/>
      <c r="R170" s="348"/>
      <c r="S170" s="348"/>
      <c r="T170" s="348"/>
      <c r="U170" s="348"/>
      <c r="V170" s="348"/>
      <c r="W170" s="348"/>
      <c r="X170" s="348"/>
      <c r="Y170" s="348"/>
      <c r="Z170" s="999"/>
    </row>
    <row r="171" ht="15.75" customHeight="1">
      <c r="A171" s="105"/>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999"/>
    </row>
    <row r="172" ht="15.75" customHeight="1">
      <c r="A172" s="105"/>
      <c r="B172" s="105"/>
      <c r="C172" s="105"/>
      <c r="D172" s="105"/>
      <c r="E172" s="105"/>
      <c r="F172" s="106" t="s">
        <v>1965</v>
      </c>
      <c r="G172" s="106" t="s">
        <v>998</v>
      </c>
      <c r="H172" s="106" t="s">
        <v>999</v>
      </c>
      <c r="I172" s="106" t="s">
        <v>1000</v>
      </c>
      <c r="J172" s="105"/>
      <c r="K172" s="105"/>
      <c r="L172" s="105"/>
      <c r="M172" s="105"/>
      <c r="N172" s="105"/>
      <c r="O172" s="105"/>
      <c r="P172" s="105"/>
      <c r="Q172" s="105"/>
      <c r="R172" s="105"/>
      <c r="S172" s="105"/>
      <c r="T172" s="105"/>
      <c r="U172" s="105"/>
      <c r="V172" s="105"/>
      <c r="W172" s="105"/>
      <c r="X172" s="105"/>
      <c r="Y172" s="105"/>
      <c r="Z172" s="999"/>
    </row>
    <row r="173" ht="15.75" customHeight="1">
      <c r="A173" s="105"/>
      <c r="B173" s="105"/>
      <c r="C173" s="105"/>
      <c r="D173" s="105"/>
      <c r="E173" s="105"/>
      <c r="F173" s="105">
        <v>24.0</v>
      </c>
      <c r="G173" s="105">
        <v>125.0</v>
      </c>
      <c r="H173" s="105">
        <v>17.0</v>
      </c>
      <c r="I173" s="105">
        <v>2.0</v>
      </c>
      <c r="J173" s="105"/>
      <c r="K173" s="105"/>
      <c r="L173" s="105"/>
      <c r="M173" s="105"/>
      <c r="N173" s="105"/>
      <c r="O173" s="105"/>
      <c r="P173" s="105"/>
      <c r="Q173" s="105"/>
      <c r="R173" s="105"/>
      <c r="S173" s="105"/>
      <c r="T173" s="105"/>
      <c r="U173" s="105"/>
      <c r="V173" s="105"/>
      <c r="W173" s="105"/>
      <c r="X173" s="105"/>
      <c r="Y173" s="105"/>
      <c r="Z173" s="999"/>
    </row>
    <row r="174" ht="15.75" customHeight="1">
      <c r="A174" s="105"/>
      <c r="B174" s="105"/>
      <c r="C174" s="105"/>
      <c r="D174" s="105"/>
      <c r="E174" s="105"/>
      <c r="F174" s="109">
        <f t="shared" ref="F174:H174" si="1">F173/SUM($F$173:$H$173)</f>
        <v>0.1445783133</v>
      </c>
      <c r="G174" s="109">
        <f t="shared" si="1"/>
        <v>0.7530120482</v>
      </c>
      <c r="H174" s="109">
        <f t="shared" si="1"/>
        <v>0.1024096386</v>
      </c>
      <c r="I174" s="105"/>
      <c r="J174" s="105"/>
      <c r="K174" s="105"/>
      <c r="L174" s="105"/>
      <c r="M174" s="105"/>
      <c r="N174" s="105"/>
      <c r="O174" s="105"/>
      <c r="P174" s="105"/>
      <c r="Q174" s="105"/>
      <c r="R174" s="105"/>
      <c r="S174" s="105"/>
      <c r="T174" s="105"/>
      <c r="U174" s="105"/>
      <c r="V174" s="105"/>
      <c r="W174" s="105"/>
      <c r="X174" s="105"/>
      <c r="Y174" s="105"/>
      <c r="Z174" s="999"/>
    </row>
    <row r="175" ht="15.75" customHeight="1">
      <c r="A175" s="105"/>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999"/>
    </row>
    <row r="176" ht="15.75" customHeight="1">
      <c r="A176" s="105"/>
      <c r="B176" s="105"/>
      <c r="C176" s="105"/>
      <c r="D176" s="106" t="s">
        <v>1002</v>
      </c>
      <c r="E176" s="105"/>
      <c r="F176" s="105">
        <v>11.0</v>
      </c>
      <c r="G176" s="105">
        <v>49.0</v>
      </c>
      <c r="H176" s="105">
        <v>12.0</v>
      </c>
      <c r="I176" s="105"/>
      <c r="J176" s="105"/>
      <c r="K176" s="105"/>
      <c r="L176" s="105"/>
      <c r="M176" s="105"/>
      <c r="N176" s="105"/>
      <c r="O176" s="105"/>
      <c r="P176" s="105"/>
      <c r="Q176" s="105"/>
      <c r="R176" s="105"/>
      <c r="S176" s="105"/>
      <c r="T176" s="105"/>
      <c r="U176" s="105"/>
      <c r="V176" s="105"/>
      <c r="W176" s="105"/>
      <c r="X176" s="105"/>
      <c r="Y176" s="105"/>
      <c r="Z176" s="999"/>
    </row>
    <row r="177" ht="15.75" customHeight="1">
      <c r="A177" s="105"/>
      <c r="B177" s="105"/>
      <c r="C177" s="105"/>
      <c r="D177" s="105"/>
      <c r="E177" s="105"/>
      <c r="F177" s="109">
        <f t="shared" ref="F177:H177" si="2">F176/SUM($F176:$H176)</f>
        <v>0.1527777778</v>
      </c>
      <c r="G177" s="109">
        <f t="shared" si="2"/>
        <v>0.6805555556</v>
      </c>
      <c r="H177" s="109">
        <f t="shared" si="2"/>
        <v>0.1666666667</v>
      </c>
      <c r="I177" s="105"/>
      <c r="J177" s="105"/>
      <c r="K177" s="105"/>
      <c r="L177" s="105"/>
      <c r="M177" s="105"/>
      <c r="N177" s="105"/>
      <c r="O177" s="105"/>
      <c r="P177" s="105"/>
      <c r="Q177" s="105"/>
      <c r="R177" s="105"/>
      <c r="S177" s="105"/>
      <c r="T177" s="105"/>
      <c r="U177" s="105"/>
      <c r="V177" s="105"/>
      <c r="W177" s="105"/>
      <c r="X177" s="105"/>
      <c r="Y177" s="105"/>
      <c r="Z177" s="999"/>
    </row>
    <row r="178" ht="15.75" customHeight="1">
      <c r="A178" s="105"/>
      <c r="B178" s="105"/>
      <c r="C178" s="105"/>
      <c r="D178" s="106" t="s">
        <v>1003</v>
      </c>
      <c r="E178" s="105"/>
      <c r="F178" s="105">
        <v>4.0</v>
      </c>
      <c r="G178" s="105">
        <v>13.0</v>
      </c>
      <c r="H178" s="105">
        <v>0.0</v>
      </c>
      <c r="I178" s="105"/>
      <c r="J178" s="105"/>
      <c r="K178" s="105"/>
      <c r="L178" s="105"/>
      <c r="M178" s="105"/>
      <c r="N178" s="105"/>
      <c r="O178" s="105"/>
      <c r="P178" s="105"/>
      <c r="Q178" s="105"/>
      <c r="R178" s="105"/>
      <c r="S178" s="105"/>
      <c r="T178" s="105"/>
      <c r="U178" s="105"/>
      <c r="V178" s="105"/>
      <c r="W178" s="105"/>
      <c r="X178" s="105"/>
      <c r="Y178" s="105"/>
      <c r="Z178" s="999"/>
    </row>
    <row r="179" ht="15.75" customHeight="1">
      <c r="A179" s="105"/>
      <c r="B179" s="105"/>
      <c r="C179" s="105"/>
      <c r="D179" s="105"/>
      <c r="E179" s="105"/>
      <c r="F179" s="109">
        <f t="shared" ref="F179:H179" si="3">F178/SUM($F178:$H178)</f>
        <v>0.2352941176</v>
      </c>
      <c r="G179" s="109">
        <f t="shared" si="3"/>
        <v>0.7647058824</v>
      </c>
      <c r="H179" s="109">
        <f t="shared" si="3"/>
        <v>0</v>
      </c>
      <c r="I179" s="105"/>
      <c r="J179" s="105"/>
      <c r="K179" s="105"/>
      <c r="L179" s="105"/>
      <c r="M179" s="105"/>
      <c r="N179" s="105"/>
      <c r="O179" s="105"/>
      <c r="P179" s="105"/>
      <c r="Q179" s="105"/>
      <c r="R179" s="105"/>
      <c r="S179" s="105"/>
      <c r="T179" s="105"/>
      <c r="U179" s="105"/>
      <c r="V179" s="105"/>
      <c r="W179" s="105"/>
      <c r="X179" s="105"/>
      <c r="Y179" s="105"/>
      <c r="Z179" s="999"/>
    </row>
    <row r="180" ht="15.75" customHeight="1">
      <c r="A180" s="105"/>
      <c r="B180" s="105"/>
      <c r="C180" s="105"/>
      <c r="D180" s="106" t="s">
        <v>1004</v>
      </c>
      <c r="E180" s="105"/>
      <c r="F180" s="105">
        <v>9.0</v>
      </c>
      <c r="G180" s="105">
        <v>63.0</v>
      </c>
      <c r="H180" s="105">
        <v>5.0</v>
      </c>
      <c r="I180" s="105"/>
      <c r="J180" s="105"/>
      <c r="K180" s="105"/>
      <c r="L180" s="105"/>
      <c r="M180" s="105"/>
      <c r="N180" s="105"/>
      <c r="O180" s="105"/>
      <c r="P180" s="105"/>
      <c r="Q180" s="105"/>
      <c r="R180" s="105"/>
      <c r="S180" s="105"/>
      <c r="T180" s="105"/>
      <c r="U180" s="105"/>
      <c r="V180" s="105"/>
      <c r="W180" s="105"/>
      <c r="X180" s="105"/>
      <c r="Y180" s="105"/>
      <c r="Z180" s="999"/>
    </row>
    <row r="181" ht="15.75" customHeight="1">
      <c r="A181" s="105"/>
      <c r="B181" s="105"/>
      <c r="C181" s="105"/>
      <c r="D181" s="105"/>
      <c r="E181" s="105"/>
      <c r="F181" s="109">
        <f t="shared" ref="F181:H181" si="4">F180/SUM($F180:$H180)</f>
        <v>0.1168831169</v>
      </c>
      <c r="G181" s="109">
        <f t="shared" si="4"/>
        <v>0.8181818182</v>
      </c>
      <c r="H181" s="109">
        <f t="shared" si="4"/>
        <v>0.06493506494</v>
      </c>
      <c r="I181" s="105"/>
      <c r="J181" s="105"/>
      <c r="K181" s="105"/>
      <c r="L181" s="105"/>
      <c r="M181" s="105"/>
      <c r="N181" s="105"/>
      <c r="O181" s="105"/>
      <c r="P181" s="105"/>
      <c r="Q181" s="105"/>
      <c r="R181" s="105"/>
      <c r="S181" s="105"/>
      <c r="T181" s="105"/>
      <c r="U181" s="105"/>
      <c r="V181" s="105"/>
      <c r="W181" s="105"/>
      <c r="X181" s="105"/>
      <c r="Y181" s="105"/>
      <c r="Z181" s="999"/>
    </row>
    <row r="182" ht="15.75" customHeight="1">
      <c r="A182" s="110"/>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5"/>
    </row>
    <row r="324" ht="15.75" customHeight="1">
      <c r="A324" s="113"/>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5"/>
    </row>
    <row r="325" ht="15.75" customHeight="1">
      <c r="A325" s="113"/>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5"/>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5"/>
    </row>
    <row r="327" ht="15.75" customHeight="1">
      <c r="A327" s="113"/>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5"/>
    </row>
    <row r="328" ht="15.75" customHeight="1">
      <c r="A328" s="113"/>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5"/>
    </row>
    <row r="329" ht="15.75" customHeight="1">
      <c r="A329" s="113"/>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5"/>
    </row>
    <row r="330" ht="15.75" customHeight="1">
      <c r="A330" s="113"/>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5"/>
    </row>
    <row r="331" ht="15.75" customHeight="1">
      <c r="A331" s="113"/>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5"/>
    </row>
    <row r="332" ht="15.75" customHeight="1">
      <c r="A332" s="113"/>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5"/>
    </row>
    <row r="333" ht="15.75" customHeight="1">
      <c r="A333" s="113"/>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5"/>
    </row>
    <row r="334" ht="15.75" customHeight="1">
      <c r="A334" s="113"/>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5"/>
    </row>
    <row r="335" ht="15.75" customHeight="1">
      <c r="A335" s="113"/>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5"/>
    </row>
    <row r="336" ht="15.75" customHeight="1">
      <c r="A336" s="113"/>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5"/>
    </row>
    <row r="337" ht="15.75" customHeight="1">
      <c r="A337" s="113"/>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5"/>
    </row>
    <row r="338" ht="15.75" customHeight="1">
      <c r="A338" s="113"/>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5"/>
    </row>
    <row r="339" ht="15.75" customHeight="1">
      <c r="A339" s="113"/>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5"/>
    </row>
    <row r="340" ht="15.75" customHeight="1">
      <c r="A340" s="113"/>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5"/>
    </row>
    <row r="341" ht="15.75" customHeight="1">
      <c r="A341" s="113"/>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5"/>
    </row>
    <row r="342" ht="15.75" customHeight="1">
      <c r="A342" s="113"/>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5"/>
    </row>
    <row r="343" ht="15.75" customHeight="1">
      <c r="A343" s="113"/>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5"/>
    </row>
    <row r="344" ht="15.75" customHeight="1">
      <c r="A344" s="113"/>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5"/>
    </row>
    <row r="345" ht="15.75" customHeight="1">
      <c r="A345" s="113"/>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5"/>
    </row>
    <row r="346" ht="15.75" customHeight="1">
      <c r="A346" s="113"/>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5"/>
    </row>
    <row r="347" ht="15.75" customHeight="1">
      <c r="A347" s="113"/>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5"/>
    </row>
    <row r="348" ht="15.75" customHeight="1">
      <c r="A348" s="113"/>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5"/>
    </row>
    <row r="349" ht="15.75" customHeight="1">
      <c r="A349" s="113"/>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5"/>
    </row>
    <row r="350" ht="15.75" customHeight="1">
      <c r="A350" s="113"/>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5"/>
    </row>
    <row r="351" ht="15.75" customHeight="1">
      <c r="A351" s="113"/>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5"/>
    </row>
    <row r="352" ht="15.75" customHeight="1">
      <c r="A352" s="113"/>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5"/>
    </row>
    <row r="353" ht="15.75" customHeight="1">
      <c r="A353" s="113"/>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5"/>
    </row>
    <row r="354" ht="15.75" customHeight="1">
      <c r="A354" s="113"/>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5"/>
    </row>
    <row r="355" ht="15.75" customHeight="1">
      <c r="A355" s="113"/>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5"/>
    </row>
    <row r="356" ht="15.75" customHeight="1">
      <c r="A356" s="113"/>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5"/>
    </row>
    <row r="357" ht="15.75" customHeight="1">
      <c r="A357" s="113"/>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5"/>
    </row>
    <row r="358" ht="15.75" customHeight="1">
      <c r="A358" s="113"/>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5"/>
    </row>
    <row r="359" ht="15.75" customHeight="1">
      <c r="A359" s="113"/>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5"/>
    </row>
    <row r="360" ht="15.75" customHeight="1">
      <c r="A360" s="113"/>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5"/>
    </row>
    <row r="361" ht="15.75" customHeight="1">
      <c r="A361" s="113"/>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5"/>
    </row>
    <row r="362" ht="15.75" customHeight="1">
      <c r="A362" s="113"/>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5"/>
    </row>
    <row r="363" ht="15.75" customHeight="1">
      <c r="A363" s="113"/>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5"/>
    </row>
    <row r="364" ht="15.75" customHeight="1">
      <c r="A364" s="113"/>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5"/>
    </row>
    <row r="365" ht="15.75" customHeight="1">
      <c r="A365" s="113"/>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5"/>
    </row>
    <row r="366" ht="15.75" customHeight="1">
      <c r="A366" s="113"/>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5"/>
    </row>
    <row r="367" ht="15.75" customHeight="1">
      <c r="A367" s="113"/>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5"/>
    </row>
    <row r="368" ht="15.75" customHeight="1">
      <c r="A368" s="113"/>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5"/>
    </row>
    <row r="369" ht="15.75" customHeight="1">
      <c r="A369" s="113"/>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5"/>
    </row>
    <row r="370" ht="15.75" customHeight="1">
      <c r="A370" s="113"/>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5"/>
    </row>
    <row r="371" ht="15.75" customHeight="1">
      <c r="A371" s="113"/>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5"/>
    </row>
    <row r="372" ht="15.75" customHeight="1">
      <c r="A372" s="113"/>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5"/>
    </row>
    <row r="373" ht="15.75" customHeight="1">
      <c r="A373" s="113"/>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5"/>
    </row>
    <row r="374" ht="15.75" customHeight="1">
      <c r="A374" s="113"/>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5"/>
    </row>
    <row r="375" ht="15.75" customHeight="1">
      <c r="A375" s="113"/>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5"/>
    </row>
    <row r="376" ht="15.75" customHeight="1">
      <c r="A376" s="113"/>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5"/>
    </row>
    <row r="377" ht="15.75" customHeight="1">
      <c r="A377" s="113"/>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5"/>
    </row>
    <row r="378" ht="15.75" customHeight="1">
      <c r="A378" s="113"/>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5"/>
    </row>
    <row r="379" ht="15.75" customHeight="1">
      <c r="A379" s="113"/>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5"/>
    </row>
    <row r="380" ht="15.75" customHeight="1">
      <c r="A380" s="113"/>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5"/>
    </row>
    <row r="381" ht="15.75" customHeight="1">
      <c r="A381" s="116"/>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8"/>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rintOptions/>
  <pageMargins bottom="0.75" footer="0.0" header="0.0" left="0.7" right="0.7" top="0.75"/>
  <pageSetup orientation="portrait"/>
  <headerFooter>
    <oddFooter>&amp;C000000000000&amp;P</oddFooter>
  </headerFooter>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5" width="8.88"/>
    <col customWidth="1" min="6" max="7" width="23.13"/>
    <col customWidth="1" min="8" max="26" width="8.88"/>
  </cols>
  <sheetData>
    <row r="1" ht="14.25" customHeight="1">
      <c r="A1" s="527" t="s">
        <v>1005</v>
      </c>
      <c r="B1" s="527" t="s">
        <v>1010</v>
      </c>
      <c r="C1" s="12" t="s">
        <v>5759</v>
      </c>
      <c r="D1" s="299" t="s">
        <v>5760</v>
      </c>
      <c r="E1" s="528" t="s">
        <v>3202</v>
      </c>
      <c r="F1" s="12" t="s">
        <v>3203</v>
      </c>
      <c r="G1" s="222" t="s">
        <v>7</v>
      </c>
      <c r="H1" s="12" t="s">
        <v>11</v>
      </c>
      <c r="I1" s="12" t="s">
        <v>1019</v>
      </c>
      <c r="J1" s="12" t="s">
        <v>1020</v>
      </c>
      <c r="K1" s="12" t="s">
        <v>1021</v>
      </c>
      <c r="L1" s="12" t="s">
        <v>15</v>
      </c>
      <c r="M1" s="528" t="s">
        <v>3299</v>
      </c>
      <c r="N1" s="12" t="s">
        <v>27</v>
      </c>
      <c r="O1" s="12" t="s">
        <v>1026</v>
      </c>
      <c r="P1" s="12" t="s">
        <v>5326</v>
      </c>
      <c r="Q1" s="529" t="s">
        <v>3213</v>
      </c>
      <c r="R1" s="12" t="s">
        <v>41</v>
      </c>
      <c r="S1" s="12" t="s">
        <v>42</v>
      </c>
      <c r="T1" s="299" t="s">
        <v>5761</v>
      </c>
      <c r="U1" s="299" t="s">
        <v>5762</v>
      </c>
      <c r="V1" s="192" t="s">
        <v>20</v>
      </c>
      <c r="W1" s="192" t="s">
        <v>21</v>
      </c>
      <c r="X1" s="192" t="s">
        <v>22</v>
      </c>
      <c r="Y1" s="192" t="s">
        <v>23</v>
      </c>
      <c r="Z1" s="1130"/>
    </row>
    <row r="2" ht="15.75" customHeight="1">
      <c r="A2" s="1131">
        <v>38.0</v>
      </c>
      <c r="B2" s="535" t="s">
        <v>48</v>
      </c>
      <c r="C2" s="23"/>
      <c r="D2" s="98"/>
      <c r="E2" s="1132" t="s">
        <v>5763</v>
      </c>
      <c r="F2" s="23"/>
      <c r="G2" s="23"/>
      <c r="H2" s="23"/>
      <c r="I2" s="23"/>
      <c r="J2" s="23"/>
      <c r="K2" s="23"/>
      <c r="L2" s="23"/>
      <c r="M2" s="23"/>
      <c r="N2" s="23"/>
      <c r="O2" s="23"/>
      <c r="P2" s="23"/>
      <c r="Q2" s="23"/>
      <c r="R2" s="23"/>
      <c r="S2" s="23"/>
      <c r="T2" s="98"/>
      <c r="U2" s="98"/>
      <c r="V2" s="98"/>
      <c r="W2" s="98"/>
      <c r="X2" s="98"/>
      <c r="Y2" s="98"/>
      <c r="Z2" s="1133"/>
    </row>
    <row r="3" ht="15.75" customHeight="1">
      <c r="A3" s="1134">
        <v>36.0</v>
      </c>
      <c r="B3" s="544" t="s">
        <v>94</v>
      </c>
      <c r="C3" s="23"/>
      <c r="D3" s="23"/>
      <c r="E3" s="23"/>
      <c r="F3" s="23"/>
      <c r="G3" s="23"/>
      <c r="H3" s="23"/>
      <c r="I3" s="23"/>
      <c r="J3" s="23"/>
      <c r="K3" s="23"/>
      <c r="L3" s="23"/>
      <c r="M3" s="23"/>
      <c r="N3" s="23"/>
      <c r="O3" s="23"/>
      <c r="P3" s="23"/>
      <c r="Q3" s="23"/>
      <c r="R3" s="23"/>
      <c r="S3" s="23"/>
      <c r="T3" s="98"/>
      <c r="U3" s="98"/>
      <c r="V3" s="98"/>
      <c r="W3" s="98"/>
      <c r="X3" s="98"/>
      <c r="Y3" s="98"/>
      <c r="Z3" s="1133"/>
    </row>
    <row r="4" ht="15.75" customHeight="1">
      <c r="A4" s="1135">
        <v>35.0</v>
      </c>
      <c r="B4" s="547" t="s">
        <v>157</v>
      </c>
      <c r="C4" s="23"/>
      <c r="D4" s="23"/>
      <c r="E4" s="23"/>
      <c r="F4" s="23"/>
      <c r="G4" s="23"/>
      <c r="H4" s="23"/>
      <c r="I4" s="23"/>
      <c r="J4" s="23"/>
      <c r="K4" s="23"/>
      <c r="L4" s="23"/>
      <c r="M4" s="23"/>
      <c r="N4" s="23"/>
      <c r="O4" s="23"/>
      <c r="P4" s="23"/>
      <c r="Q4" s="23"/>
      <c r="R4" s="23"/>
      <c r="S4" s="23"/>
      <c r="T4" s="98"/>
      <c r="U4" s="98"/>
      <c r="V4" s="98"/>
      <c r="W4" s="98"/>
      <c r="X4" s="98"/>
      <c r="Y4" s="98"/>
      <c r="Z4" s="1133"/>
    </row>
    <row r="5" ht="15.75" customHeight="1">
      <c r="A5" s="1136">
        <v>32.0</v>
      </c>
      <c r="B5" s="587" t="s">
        <v>3231</v>
      </c>
      <c r="C5" s="23"/>
      <c r="D5" s="23"/>
      <c r="E5" s="23"/>
      <c r="F5" s="23"/>
      <c r="G5" s="23"/>
      <c r="H5" s="23"/>
      <c r="I5" s="23"/>
      <c r="J5" s="23"/>
      <c r="K5" s="23"/>
      <c r="L5" s="23"/>
      <c r="M5" s="23"/>
      <c r="N5" s="23"/>
      <c r="O5" s="23"/>
      <c r="P5" s="23"/>
      <c r="Q5" s="23"/>
      <c r="R5" s="23"/>
      <c r="S5" s="23"/>
      <c r="T5" s="98"/>
      <c r="U5" s="98"/>
      <c r="V5" s="98"/>
      <c r="W5" s="98"/>
      <c r="X5" s="98"/>
      <c r="Y5" s="98"/>
      <c r="Z5" s="1133"/>
    </row>
    <row r="6" ht="15.75" customHeight="1">
      <c r="A6" s="1137">
        <v>24.0</v>
      </c>
      <c r="B6" s="1138" t="s">
        <v>1882</v>
      </c>
      <c r="C6" s="23"/>
      <c r="D6" s="23"/>
      <c r="E6" s="23"/>
      <c r="F6" s="23"/>
      <c r="G6" s="23"/>
      <c r="H6" s="23"/>
      <c r="I6" s="23"/>
      <c r="J6" s="23"/>
      <c r="K6" s="23"/>
      <c r="L6" s="23"/>
      <c r="M6" s="23"/>
      <c r="N6" s="23"/>
      <c r="O6" s="23"/>
      <c r="P6" s="23"/>
      <c r="Q6" s="23"/>
      <c r="R6" s="23"/>
      <c r="S6" s="23"/>
      <c r="T6" s="98"/>
      <c r="U6" s="98"/>
      <c r="V6" s="98"/>
      <c r="W6" s="98"/>
      <c r="X6" s="98"/>
      <c r="Y6" s="98"/>
      <c r="Z6" s="1133"/>
    </row>
    <row r="7" ht="15.75" customHeight="1">
      <c r="A7" s="1139">
        <v>31.0</v>
      </c>
      <c r="B7" s="556" t="s">
        <v>1145</v>
      </c>
      <c r="C7" s="23"/>
      <c r="D7" s="23"/>
      <c r="E7" s="23"/>
      <c r="F7" s="23"/>
      <c r="G7" s="23"/>
      <c r="H7" s="23"/>
      <c r="I7" s="23"/>
      <c r="J7" s="23"/>
      <c r="K7" s="23"/>
      <c r="L7" s="23"/>
      <c r="M7" s="23"/>
      <c r="N7" s="23"/>
      <c r="O7" s="23"/>
      <c r="P7" s="23"/>
      <c r="Q7" s="23"/>
      <c r="R7" s="23"/>
      <c r="S7" s="23"/>
      <c r="T7" s="98"/>
      <c r="U7" s="98"/>
      <c r="V7" s="98"/>
      <c r="W7" s="98"/>
      <c r="X7" s="98"/>
      <c r="Y7" s="98"/>
      <c r="Z7" s="1133"/>
    </row>
    <row r="8" ht="15.75" customHeight="1">
      <c r="A8" s="1140" t="s">
        <v>2663</v>
      </c>
      <c r="B8" s="559" t="s">
        <v>3240</v>
      </c>
      <c r="C8" s="23"/>
      <c r="D8" s="23"/>
      <c r="E8" s="23"/>
      <c r="F8" s="23"/>
      <c r="G8" s="23"/>
      <c r="H8" s="23"/>
      <c r="I8" s="23"/>
      <c r="J8" s="23"/>
      <c r="K8" s="23"/>
      <c r="L8" s="23"/>
      <c r="M8" s="23"/>
      <c r="N8" s="23"/>
      <c r="O8" s="23"/>
      <c r="P8" s="23"/>
      <c r="Q8" s="23"/>
      <c r="R8" s="23"/>
      <c r="S8" s="23"/>
      <c r="T8" s="98"/>
      <c r="U8" s="98"/>
      <c r="V8" s="98"/>
      <c r="W8" s="98"/>
      <c r="X8" s="98"/>
      <c r="Y8" s="98"/>
      <c r="Z8" s="1133"/>
    </row>
    <row r="9" ht="15.75" customHeight="1">
      <c r="A9" s="1141">
        <v>39.0</v>
      </c>
      <c r="B9" s="1142" t="s">
        <v>5631</v>
      </c>
      <c r="C9" s="23"/>
      <c r="D9" s="23"/>
      <c r="E9" s="23"/>
      <c r="F9" s="23"/>
      <c r="G9" s="23"/>
      <c r="H9" s="23"/>
      <c r="I9" s="23"/>
      <c r="J9" s="23"/>
      <c r="K9" s="23"/>
      <c r="L9" s="23"/>
      <c r="M9" s="23"/>
      <c r="N9" s="23"/>
      <c r="O9" s="23"/>
      <c r="P9" s="23"/>
      <c r="Q9" s="23"/>
      <c r="R9" s="23"/>
      <c r="S9" s="23"/>
      <c r="T9" s="98"/>
      <c r="U9" s="98"/>
      <c r="V9" s="98"/>
      <c r="W9" s="98"/>
      <c r="X9" s="98"/>
      <c r="Y9" s="98"/>
      <c r="Z9" s="1133"/>
    </row>
    <row r="10" ht="31.5" customHeight="1">
      <c r="A10" s="1143" t="s">
        <v>5632</v>
      </c>
      <c r="B10" s="591" t="s">
        <v>4929</v>
      </c>
      <c r="C10" s="23"/>
      <c r="D10" s="23"/>
      <c r="E10" s="23"/>
      <c r="F10" s="23"/>
      <c r="G10" s="23"/>
      <c r="H10" s="23"/>
      <c r="I10" s="23"/>
      <c r="J10" s="23"/>
      <c r="K10" s="23"/>
      <c r="L10" s="23"/>
      <c r="M10" s="23"/>
      <c r="N10" s="23"/>
      <c r="O10" s="23"/>
      <c r="P10" s="23"/>
      <c r="Q10" s="23"/>
      <c r="R10" s="23"/>
      <c r="S10" s="23"/>
      <c r="T10" s="98"/>
      <c r="U10" s="98"/>
      <c r="V10" s="98"/>
      <c r="W10" s="98"/>
      <c r="X10" s="98"/>
      <c r="Y10" s="98"/>
      <c r="Z10" s="1133"/>
    </row>
    <row r="11" ht="15.75" customHeight="1">
      <c r="A11" s="98"/>
      <c r="B11" s="98"/>
      <c r="C11" s="98"/>
      <c r="D11" s="98"/>
      <c r="E11" s="585" t="s">
        <v>975</v>
      </c>
      <c r="F11" s="1144" t="s">
        <v>61</v>
      </c>
      <c r="G11" s="4" t="s">
        <v>61</v>
      </c>
      <c r="H11" s="98"/>
      <c r="I11" s="1145">
        <v>2022.0</v>
      </c>
      <c r="J11" s="103">
        <v>2.0</v>
      </c>
      <c r="K11" s="1144" t="s">
        <v>1965</v>
      </c>
      <c r="L11" s="282" t="s">
        <v>54</v>
      </c>
      <c r="M11" s="98"/>
      <c r="N11" s="98"/>
      <c r="O11" s="98"/>
      <c r="P11" s="98"/>
      <c r="Q11" s="98"/>
      <c r="R11" s="98"/>
      <c r="S11" s="98"/>
      <c r="T11" s="1144" t="s">
        <v>5764</v>
      </c>
      <c r="U11" s="1146"/>
      <c r="V11" s="1147">
        <v>2.53E-8</v>
      </c>
      <c r="W11" s="1145">
        <v>8.787669</v>
      </c>
      <c r="X11" s="1147">
        <v>3.54E-11</v>
      </c>
      <c r="Y11" s="1145">
        <v>0.060832</v>
      </c>
      <c r="Z11" s="1133"/>
    </row>
    <row r="12" ht="15.75" customHeight="1">
      <c r="A12" s="98"/>
      <c r="B12" s="98"/>
      <c r="C12" s="98"/>
      <c r="D12" s="98"/>
      <c r="E12" s="585" t="s">
        <v>5765</v>
      </c>
      <c r="F12" s="182" t="s">
        <v>5766</v>
      </c>
      <c r="G12" s="78" t="s">
        <v>5766</v>
      </c>
      <c r="H12" s="98"/>
      <c r="I12" s="156">
        <v>2022.0</v>
      </c>
      <c r="J12" s="103">
        <v>2.0</v>
      </c>
      <c r="K12" s="144" t="s">
        <v>1965</v>
      </c>
      <c r="L12" s="282" t="s">
        <v>54</v>
      </c>
      <c r="M12" s="98"/>
      <c r="N12" s="98"/>
      <c r="O12" s="98"/>
      <c r="P12" s="98"/>
      <c r="Q12" s="98"/>
      <c r="R12" s="98"/>
      <c r="S12" s="98"/>
      <c r="T12" s="144" t="s">
        <v>5764</v>
      </c>
      <c r="U12" s="98"/>
      <c r="V12" s="156">
        <v>0.002115</v>
      </c>
      <c r="W12" s="156">
        <v>8.694652</v>
      </c>
      <c r="X12" s="1148">
        <v>4.19E-11</v>
      </c>
      <c r="Y12" s="156">
        <v>2.624731</v>
      </c>
      <c r="Z12" s="1133"/>
    </row>
    <row r="13" ht="15.75" customHeight="1">
      <c r="A13" s="103">
        <v>36.0</v>
      </c>
      <c r="B13" s="98"/>
      <c r="C13" s="98"/>
      <c r="D13" s="98"/>
      <c r="E13" s="585" t="s">
        <v>138</v>
      </c>
      <c r="F13" s="1144" t="s">
        <v>139</v>
      </c>
      <c r="G13" s="4" t="s">
        <v>139</v>
      </c>
      <c r="H13" s="98"/>
      <c r="I13" s="1145">
        <v>2021.0</v>
      </c>
      <c r="J13" s="103">
        <v>2.0</v>
      </c>
      <c r="K13" s="1144" t="s">
        <v>3232</v>
      </c>
      <c r="L13" s="282" t="s">
        <v>77</v>
      </c>
      <c r="M13" s="98"/>
      <c r="N13" s="98"/>
      <c r="O13" s="98"/>
      <c r="P13" s="98"/>
      <c r="Q13" s="98"/>
      <c r="R13" s="98"/>
      <c r="S13" s="98"/>
      <c r="T13" s="1144" t="s">
        <v>5764</v>
      </c>
      <c r="U13" s="1146"/>
      <c r="V13" s="1145">
        <v>1.513377</v>
      </c>
      <c r="W13" s="1145">
        <v>0.966108</v>
      </c>
      <c r="X13" s="1145">
        <v>0.736043</v>
      </c>
      <c r="Y13" s="1145">
        <v>3.093205</v>
      </c>
      <c r="Z13" s="1133"/>
    </row>
    <row r="14" ht="15.75" customHeight="1">
      <c r="A14" s="98"/>
      <c r="B14" s="98"/>
      <c r="C14" s="98"/>
      <c r="D14" s="98"/>
      <c r="E14" s="585" t="s">
        <v>5767</v>
      </c>
      <c r="F14" s="1149" t="s">
        <v>5768</v>
      </c>
      <c r="G14" s="78" t="s">
        <v>5768</v>
      </c>
      <c r="H14" s="98"/>
      <c r="I14" s="1145">
        <v>2022.0</v>
      </c>
      <c r="J14" s="103">
        <v>2.0</v>
      </c>
      <c r="K14" s="1144" t="s">
        <v>3232</v>
      </c>
      <c r="L14" s="282" t="s">
        <v>77</v>
      </c>
      <c r="M14" s="98"/>
      <c r="N14" s="98"/>
      <c r="O14" s="98"/>
      <c r="P14" s="98"/>
      <c r="Q14" s="98"/>
      <c r="R14" s="98"/>
      <c r="S14" s="98"/>
      <c r="T14" s="1144" t="s">
        <v>5764</v>
      </c>
      <c r="U14" s="1146"/>
      <c r="V14" s="1145">
        <v>1.437232</v>
      </c>
      <c r="W14" s="1145">
        <v>1.223534</v>
      </c>
      <c r="X14" s="1145">
        <v>0.648991</v>
      </c>
      <c r="Y14" s="1145">
        <v>3.162819</v>
      </c>
      <c r="Z14" s="1133"/>
    </row>
    <row r="15" ht="15.75" customHeight="1">
      <c r="A15" s="98"/>
      <c r="B15" s="98"/>
      <c r="C15" s="98"/>
      <c r="D15" s="98"/>
      <c r="E15" s="585" t="s">
        <v>1230</v>
      </c>
      <c r="F15" s="1149" t="s">
        <v>1231</v>
      </c>
      <c r="G15" s="78" t="s">
        <v>1231</v>
      </c>
      <c r="H15" s="98"/>
      <c r="I15" s="1145">
        <v>2022.0</v>
      </c>
      <c r="J15" s="103">
        <v>2.0</v>
      </c>
      <c r="K15" s="1144" t="s">
        <v>1965</v>
      </c>
      <c r="L15" s="282" t="s">
        <v>54</v>
      </c>
      <c r="M15" s="98"/>
      <c r="N15" s="98"/>
      <c r="O15" s="98"/>
      <c r="P15" s="98"/>
      <c r="Q15" s="98"/>
      <c r="R15" s="98"/>
      <c r="S15" s="98"/>
      <c r="T15" s="1144" t="s">
        <v>5764</v>
      </c>
      <c r="U15" s="1146"/>
      <c r="V15" s="1145">
        <v>0.197092</v>
      </c>
      <c r="W15" s="1145">
        <v>5.522431</v>
      </c>
      <c r="X15" s="1145">
        <v>0.018448</v>
      </c>
      <c r="Y15" s="1145">
        <v>3.565534</v>
      </c>
      <c r="Z15" s="1133"/>
    </row>
    <row r="16" ht="15.75" customHeight="1">
      <c r="A16" s="98"/>
      <c r="B16" s="98"/>
      <c r="C16" s="98"/>
      <c r="D16" s="98"/>
      <c r="E16" s="537" t="s">
        <v>5769</v>
      </c>
      <c r="F16" s="182" t="s">
        <v>5770</v>
      </c>
      <c r="G16" s="78" t="s">
        <v>5770</v>
      </c>
      <c r="H16" s="98"/>
      <c r="I16" s="156">
        <v>2022.0</v>
      </c>
      <c r="J16" s="103">
        <v>2.0</v>
      </c>
      <c r="K16" s="144" t="s">
        <v>1965</v>
      </c>
      <c r="L16" s="282" t="s">
        <v>54</v>
      </c>
      <c r="M16" s="98"/>
      <c r="N16" s="98"/>
      <c r="O16" s="98"/>
      <c r="P16" s="98"/>
      <c r="Q16" s="98"/>
      <c r="R16" s="98"/>
      <c r="S16" s="98"/>
      <c r="T16" s="144" t="s">
        <v>5764</v>
      </c>
      <c r="U16" s="538"/>
      <c r="V16" s="156">
        <v>0.31744</v>
      </c>
      <c r="W16" s="156">
        <v>0.958751</v>
      </c>
      <c r="X16" s="156">
        <v>0.12845</v>
      </c>
      <c r="Y16" s="156">
        <v>0.778501</v>
      </c>
      <c r="Z16" s="1133"/>
    </row>
    <row r="17" ht="15.75" customHeight="1">
      <c r="A17" s="98"/>
      <c r="B17" s="98"/>
      <c r="C17" s="98"/>
      <c r="D17" s="98"/>
      <c r="E17" s="1150" t="s">
        <v>5771</v>
      </c>
      <c r="F17" s="1144" t="s">
        <v>908</v>
      </c>
      <c r="G17" s="4" t="s">
        <v>908</v>
      </c>
      <c r="H17" s="98"/>
      <c r="I17" s="1145">
        <v>2022.0</v>
      </c>
      <c r="J17" s="103">
        <v>2.0</v>
      </c>
      <c r="K17" s="1144" t="s">
        <v>3232</v>
      </c>
      <c r="L17" s="282" t="s">
        <v>77</v>
      </c>
      <c r="M17" s="98"/>
      <c r="N17" s="98"/>
      <c r="O17" s="98"/>
      <c r="P17" s="98"/>
      <c r="Q17" s="98"/>
      <c r="R17" s="98"/>
      <c r="S17" s="98"/>
      <c r="T17" s="1144" t="s">
        <v>5764</v>
      </c>
      <c r="U17" s="1146"/>
      <c r="V17" s="1145">
        <v>1.329219</v>
      </c>
      <c r="W17" s="1145">
        <v>0.550475</v>
      </c>
      <c r="X17" s="1145">
        <v>0.530186</v>
      </c>
      <c r="Y17" s="1145">
        <v>2.996084</v>
      </c>
      <c r="Z17" s="1133"/>
    </row>
    <row r="18" ht="15.75" customHeight="1">
      <c r="A18" s="98"/>
      <c r="B18" s="98"/>
      <c r="C18" s="98"/>
      <c r="D18" s="98"/>
      <c r="E18" s="585" t="s">
        <v>3171</v>
      </c>
      <c r="F18" s="1149" t="s">
        <v>3172</v>
      </c>
      <c r="G18" s="78" t="s">
        <v>3172</v>
      </c>
      <c r="H18" s="98"/>
      <c r="I18" s="1145">
        <v>2022.0</v>
      </c>
      <c r="J18" s="103">
        <v>2.0</v>
      </c>
      <c r="K18" s="1144" t="s">
        <v>1965</v>
      </c>
      <c r="L18" s="282" t="s">
        <v>54</v>
      </c>
      <c r="M18" s="98"/>
      <c r="N18" s="98"/>
      <c r="O18" s="98"/>
      <c r="P18" s="98"/>
      <c r="Q18" s="98"/>
      <c r="R18" s="98"/>
      <c r="S18" s="98"/>
      <c r="T18" s="1144" t="s">
        <v>5764</v>
      </c>
      <c r="U18" s="1146"/>
      <c r="V18" s="1147">
        <v>3.65E-11</v>
      </c>
      <c r="W18" s="1145">
        <v>0.003861</v>
      </c>
      <c r="X18" s="1147">
        <v>3.64E-11</v>
      </c>
      <c r="Y18" s="1147">
        <v>3.67E-11</v>
      </c>
      <c r="Z18" s="1133"/>
    </row>
    <row r="19" ht="15.75" customHeight="1">
      <c r="A19" s="98"/>
      <c r="B19" s="98"/>
      <c r="C19" s="98"/>
      <c r="D19" s="98"/>
      <c r="E19" s="585" t="s">
        <v>5772</v>
      </c>
      <c r="F19" s="1149" t="s">
        <v>5773</v>
      </c>
      <c r="G19" s="78" t="s">
        <v>5773</v>
      </c>
      <c r="H19" s="98"/>
      <c r="I19" s="1145">
        <v>2022.0</v>
      </c>
      <c r="J19" s="103">
        <v>2.0</v>
      </c>
      <c r="K19" s="1144" t="s">
        <v>1965</v>
      </c>
      <c r="L19" s="282" t="s">
        <v>54</v>
      </c>
      <c r="M19" s="98"/>
      <c r="N19" s="98"/>
      <c r="O19" s="98"/>
      <c r="P19" s="98"/>
      <c r="Q19" s="98"/>
      <c r="R19" s="98"/>
      <c r="S19" s="98"/>
      <c r="T19" s="1144" t="s">
        <v>5764</v>
      </c>
      <c r="U19" s="1146"/>
      <c r="V19" s="1145">
        <v>0.247864</v>
      </c>
      <c r="W19" s="1145">
        <v>2.816838</v>
      </c>
      <c r="X19" s="1145">
        <v>0.063275</v>
      </c>
      <c r="Y19" s="1145">
        <v>1.173196</v>
      </c>
      <c r="Z19" s="1133"/>
    </row>
    <row r="20" ht="15.75" customHeight="1">
      <c r="A20" s="98"/>
      <c r="B20" s="98"/>
      <c r="C20" s="98"/>
      <c r="D20" s="98"/>
      <c r="E20" s="585" t="s">
        <v>5774</v>
      </c>
      <c r="F20" s="182" t="s">
        <v>5775</v>
      </c>
      <c r="G20" s="78" t="s">
        <v>5775</v>
      </c>
      <c r="H20" s="98"/>
      <c r="I20" s="156">
        <v>2022.0</v>
      </c>
      <c r="J20" s="103">
        <v>2.0</v>
      </c>
      <c r="K20" s="144" t="s">
        <v>1965</v>
      </c>
      <c r="L20" s="282" t="s">
        <v>54</v>
      </c>
      <c r="M20" s="98"/>
      <c r="N20" s="98"/>
      <c r="O20" s="98"/>
      <c r="P20" s="98"/>
      <c r="Q20" s="98"/>
      <c r="R20" s="98"/>
      <c r="S20" s="98"/>
      <c r="T20" s="144" t="s">
        <v>5764</v>
      </c>
      <c r="U20" s="98"/>
      <c r="V20" s="1148">
        <v>1.29E-8</v>
      </c>
      <c r="W20" s="156">
        <v>8.274865</v>
      </c>
      <c r="X20" s="1148">
        <v>9.03E-11</v>
      </c>
      <c r="Y20" s="156">
        <v>0.087813</v>
      </c>
      <c r="Z20" s="1133"/>
    </row>
    <row r="21" ht="15.75" customHeight="1">
      <c r="A21" s="98"/>
      <c r="B21" s="98"/>
      <c r="C21" s="98"/>
      <c r="D21" s="98"/>
      <c r="E21" s="4" t="s">
        <v>3738</v>
      </c>
      <c r="F21" s="182" t="s">
        <v>3739</v>
      </c>
      <c r="G21" s="78" t="s">
        <v>3739</v>
      </c>
      <c r="H21" s="98"/>
      <c r="I21" s="156">
        <v>2022.0</v>
      </c>
      <c r="J21" s="103">
        <v>2.0</v>
      </c>
      <c r="K21" s="144" t="s">
        <v>1965</v>
      </c>
      <c r="L21" s="282" t="s">
        <v>54</v>
      </c>
      <c r="M21" s="98"/>
      <c r="N21" s="98"/>
      <c r="O21" s="98"/>
      <c r="P21" s="98"/>
      <c r="Q21" s="98"/>
      <c r="R21" s="98"/>
      <c r="S21" s="98"/>
      <c r="T21" s="144" t="s">
        <v>5764</v>
      </c>
      <c r="U21" s="538"/>
      <c r="V21" s="156">
        <v>0.036935</v>
      </c>
      <c r="W21" s="156">
        <v>3.684972</v>
      </c>
      <c r="X21" s="156">
        <v>5.48E-4</v>
      </c>
      <c r="Y21" s="156">
        <v>1.677908</v>
      </c>
      <c r="Z21" s="1133"/>
    </row>
    <row r="22" ht="15.75" customHeight="1">
      <c r="A22" s="98"/>
      <c r="B22" s="98"/>
      <c r="C22" s="98"/>
      <c r="D22" s="98"/>
      <c r="E22" s="1150" t="s">
        <v>1542</v>
      </c>
      <c r="F22" s="182" t="s">
        <v>5776</v>
      </c>
      <c r="G22" s="4" t="s">
        <v>974</v>
      </c>
      <c r="H22" s="98"/>
      <c r="I22" s="156">
        <v>2022.0</v>
      </c>
      <c r="J22" s="103">
        <v>2.0</v>
      </c>
      <c r="K22" s="144" t="s">
        <v>1965</v>
      </c>
      <c r="L22" s="282" t="s">
        <v>54</v>
      </c>
      <c r="M22" s="98"/>
      <c r="N22" s="98"/>
      <c r="O22" s="98"/>
      <c r="P22" s="98"/>
      <c r="Q22" s="98"/>
      <c r="R22" s="98"/>
      <c r="S22" s="98"/>
      <c r="T22" s="144" t="s">
        <v>5764</v>
      </c>
      <c r="U22" s="144" t="s">
        <v>5777</v>
      </c>
      <c r="V22" s="156">
        <v>0.025487</v>
      </c>
      <c r="W22" s="156">
        <v>5.990324</v>
      </c>
      <c r="X22" s="1148">
        <v>6.86E-10</v>
      </c>
      <c r="Y22" s="156">
        <v>1.664046</v>
      </c>
      <c r="Z22" s="1133"/>
    </row>
    <row r="23" ht="15.75" customHeight="1">
      <c r="A23" s="98"/>
      <c r="B23" s="98"/>
      <c r="C23" s="98"/>
      <c r="D23" s="98"/>
      <c r="E23" s="585" t="s">
        <v>3820</v>
      </c>
      <c r="F23" s="182" t="s">
        <v>3821</v>
      </c>
      <c r="G23" s="78" t="s">
        <v>3821</v>
      </c>
      <c r="H23" s="98"/>
      <c r="I23" s="156">
        <v>2022.0</v>
      </c>
      <c r="J23" s="103">
        <v>2.0</v>
      </c>
      <c r="K23" s="144" t="s">
        <v>1965</v>
      </c>
      <c r="L23" s="282" t="s">
        <v>54</v>
      </c>
      <c r="M23" s="98"/>
      <c r="N23" s="98"/>
      <c r="O23" s="98"/>
      <c r="P23" s="98"/>
      <c r="Q23" s="98"/>
      <c r="R23" s="98"/>
      <c r="S23" s="98"/>
      <c r="T23" s="144" t="s">
        <v>5764</v>
      </c>
      <c r="U23" s="538"/>
      <c r="V23" s="156">
        <v>1.56E-4</v>
      </c>
      <c r="W23" s="156">
        <v>1.675014</v>
      </c>
      <c r="X23" s="1148">
        <v>9.93E-6</v>
      </c>
      <c r="Y23" s="156">
        <v>0.001763</v>
      </c>
      <c r="Z23" s="1133"/>
    </row>
    <row r="24" ht="15.75" customHeight="1">
      <c r="A24" s="98"/>
      <c r="B24" s="98"/>
      <c r="C24" s="98"/>
      <c r="D24" s="98"/>
      <c r="E24" s="585" t="s">
        <v>5282</v>
      </c>
      <c r="F24" s="1151" t="s">
        <v>5283</v>
      </c>
      <c r="G24" s="78" t="s">
        <v>5283</v>
      </c>
      <c r="H24" s="98"/>
      <c r="I24" s="1152">
        <v>2022.0</v>
      </c>
      <c r="J24" s="103">
        <v>2.0</v>
      </c>
      <c r="K24" s="1153" t="s">
        <v>1965</v>
      </c>
      <c r="L24" s="282" t="s">
        <v>54</v>
      </c>
      <c r="M24" s="98"/>
      <c r="N24" s="98"/>
      <c r="O24" s="98"/>
      <c r="P24" s="98"/>
      <c r="Q24" s="98"/>
      <c r="R24" s="98"/>
      <c r="S24" s="98"/>
      <c r="T24" s="1153" t="s">
        <v>5764</v>
      </c>
      <c r="U24" s="1154"/>
      <c r="V24" s="1155">
        <v>9.41E-10</v>
      </c>
      <c r="W24" s="1152">
        <v>0.045294</v>
      </c>
      <c r="X24" s="1155">
        <v>8.9E-10</v>
      </c>
      <c r="Y24" s="1155">
        <v>1.03E-9</v>
      </c>
      <c r="Z24" s="1133"/>
    </row>
    <row r="25" ht="15.75" customHeight="1">
      <c r="A25" s="98"/>
      <c r="B25" s="98"/>
      <c r="C25" s="98"/>
      <c r="D25" s="98"/>
      <c r="E25" s="585" t="s">
        <v>5778</v>
      </c>
      <c r="F25" s="1151" t="s">
        <v>5779</v>
      </c>
      <c r="G25" s="78" t="s">
        <v>5779</v>
      </c>
      <c r="H25" s="98"/>
      <c r="I25" s="1152">
        <v>2022.0</v>
      </c>
      <c r="J25" s="103">
        <v>2.0</v>
      </c>
      <c r="K25" s="1153" t="s">
        <v>1965</v>
      </c>
      <c r="L25" s="282" t="s">
        <v>54</v>
      </c>
      <c r="M25" s="98"/>
      <c r="N25" s="98"/>
      <c r="O25" s="98"/>
      <c r="P25" s="98"/>
      <c r="Q25" s="98"/>
      <c r="R25" s="98"/>
      <c r="S25" s="98"/>
      <c r="T25" s="1153" t="s">
        <v>5764</v>
      </c>
      <c r="U25" s="1154"/>
      <c r="V25" s="1152">
        <v>0.235504</v>
      </c>
      <c r="W25" s="1152">
        <v>5.16639</v>
      </c>
      <c r="X25" s="1152">
        <v>0.044281</v>
      </c>
      <c r="Y25" s="1152">
        <v>2.377432</v>
      </c>
      <c r="Z25" s="1133"/>
    </row>
    <row r="26" ht="15.75" customHeight="1">
      <c r="A26" s="98"/>
      <c r="B26" s="98"/>
      <c r="C26" s="98"/>
      <c r="D26" s="98"/>
      <c r="E26" s="585" t="s">
        <v>5780</v>
      </c>
      <c r="F26" s="1151" t="s">
        <v>5781</v>
      </c>
      <c r="G26" s="78" t="s">
        <v>5781</v>
      </c>
      <c r="H26" s="98"/>
      <c r="I26" s="1152">
        <v>2022.0</v>
      </c>
      <c r="J26" s="103">
        <v>2.0</v>
      </c>
      <c r="K26" s="1153" t="s">
        <v>1965</v>
      </c>
      <c r="L26" s="282" t="s">
        <v>54</v>
      </c>
      <c r="M26" s="98"/>
      <c r="N26" s="98"/>
      <c r="O26" s="98"/>
      <c r="P26" s="98"/>
      <c r="Q26" s="98"/>
      <c r="R26" s="98"/>
      <c r="S26" s="98"/>
      <c r="T26" s="1153" t="s">
        <v>5764</v>
      </c>
      <c r="U26" s="98"/>
      <c r="V26" s="1152">
        <v>0.011195</v>
      </c>
      <c r="W26" s="1152">
        <v>9.066327</v>
      </c>
      <c r="X26" s="1155">
        <v>8.32E-12</v>
      </c>
      <c r="Y26" s="1152">
        <v>3.314686</v>
      </c>
      <c r="Z26" s="1133"/>
    </row>
    <row r="27" ht="15.75" customHeight="1">
      <c r="A27" s="98"/>
      <c r="B27" s="98"/>
      <c r="C27" s="98"/>
      <c r="D27" s="98"/>
      <c r="E27" s="585" t="s">
        <v>5782</v>
      </c>
      <c r="F27" s="1156" t="s">
        <v>5783</v>
      </c>
      <c r="G27" s="4" t="s">
        <v>5783</v>
      </c>
      <c r="H27" s="98"/>
      <c r="I27" s="1157">
        <v>2022.0</v>
      </c>
      <c r="J27" s="103">
        <v>2.0</v>
      </c>
      <c r="K27" s="1156" t="s">
        <v>1965</v>
      </c>
      <c r="L27" s="282" t="s">
        <v>54</v>
      </c>
      <c r="M27" s="98"/>
      <c r="N27" s="98"/>
      <c r="O27" s="98"/>
      <c r="P27" s="98"/>
      <c r="Q27" s="98"/>
      <c r="R27" s="98"/>
      <c r="S27" s="98"/>
      <c r="T27" s="1156" t="s">
        <v>5764</v>
      </c>
      <c r="U27" s="4" t="s">
        <v>5784</v>
      </c>
      <c r="V27" s="1158">
        <v>2.54E-7</v>
      </c>
      <c r="W27" s="1157">
        <v>0.090821</v>
      </c>
      <c r="X27" s="1158">
        <v>2.29E-7</v>
      </c>
      <c r="Y27" s="1158">
        <v>3.0E-7</v>
      </c>
      <c r="Z27" s="1133"/>
    </row>
    <row r="28" ht="15.75" customHeight="1">
      <c r="A28" s="98"/>
      <c r="B28" s="98"/>
      <c r="C28" s="98"/>
      <c r="D28" s="98"/>
      <c r="E28" s="585" t="s">
        <v>5136</v>
      </c>
      <c r="F28" s="1159" t="s">
        <v>5137</v>
      </c>
      <c r="G28" s="78" t="s">
        <v>5137</v>
      </c>
      <c r="H28" s="98"/>
      <c r="I28" s="1157">
        <v>2022.0</v>
      </c>
      <c r="J28" s="103">
        <v>2.0</v>
      </c>
      <c r="K28" s="1156" t="s">
        <v>1965</v>
      </c>
      <c r="L28" s="282" t="s">
        <v>54</v>
      </c>
      <c r="M28" s="98"/>
      <c r="N28" s="98"/>
      <c r="O28" s="98"/>
      <c r="P28" s="98"/>
      <c r="Q28" s="98"/>
      <c r="R28" s="98"/>
      <c r="S28" s="98"/>
      <c r="T28" s="1156" t="s">
        <v>5764</v>
      </c>
      <c r="U28" s="4" t="s">
        <v>5784</v>
      </c>
      <c r="V28" s="1157">
        <v>0.067592</v>
      </c>
      <c r="W28" s="1157">
        <v>3.244415</v>
      </c>
      <c r="X28" s="1157">
        <v>0.004705</v>
      </c>
      <c r="Y28" s="1157">
        <v>0.950978</v>
      </c>
      <c r="Z28" s="1133"/>
    </row>
    <row r="29" ht="15.75" customHeight="1">
      <c r="A29" s="98"/>
      <c r="B29" s="98"/>
      <c r="C29" s="98"/>
      <c r="D29" s="98"/>
      <c r="E29" s="585" t="s">
        <v>5785</v>
      </c>
      <c r="F29" s="1159" t="s">
        <v>5786</v>
      </c>
      <c r="G29" s="78" t="s">
        <v>5786</v>
      </c>
      <c r="H29" s="98"/>
      <c r="I29" s="1157">
        <v>2022.0</v>
      </c>
      <c r="J29" s="103">
        <v>2.0</v>
      </c>
      <c r="K29" s="1156" t="s">
        <v>1965</v>
      </c>
      <c r="L29" s="282" t="s">
        <v>54</v>
      </c>
      <c r="M29" s="98"/>
      <c r="N29" s="98"/>
      <c r="O29" s="98"/>
      <c r="P29" s="98"/>
      <c r="Q29" s="98"/>
      <c r="R29" s="98"/>
      <c r="S29" s="98"/>
      <c r="T29" s="1156" t="s">
        <v>5764</v>
      </c>
      <c r="U29" s="4" t="s">
        <v>5784</v>
      </c>
      <c r="V29" s="1157">
        <v>0.083228</v>
      </c>
      <c r="W29" s="1157">
        <v>6.122912</v>
      </c>
      <c r="X29" s="1158">
        <v>9.51E-11</v>
      </c>
      <c r="Y29" s="1157">
        <v>2.559971</v>
      </c>
      <c r="Z29" s="1133"/>
    </row>
    <row r="30" ht="15.75" customHeight="1">
      <c r="A30" s="98"/>
      <c r="B30" s="98"/>
      <c r="C30" s="98"/>
      <c r="D30" s="98"/>
      <c r="E30" s="585" t="s">
        <v>4640</v>
      </c>
      <c r="F30" s="1159" t="s">
        <v>4642</v>
      </c>
      <c r="G30" s="78" t="s">
        <v>4642</v>
      </c>
      <c r="H30" s="98"/>
      <c r="I30" s="1157">
        <v>2022.0</v>
      </c>
      <c r="J30" s="103">
        <v>2.0</v>
      </c>
      <c r="K30" s="1156" t="s">
        <v>1965</v>
      </c>
      <c r="L30" s="282" t="s">
        <v>54</v>
      </c>
      <c r="M30" s="98"/>
      <c r="N30" s="98"/>
      <c r="O30" s="98"/>
      <c r="P30" s="98"/>
      <c r="Q30" s="98"/>
      <c r="R30" s="98"/>
      <c r="S30" s="98"/>
      <c r="T30" s="1156" t="s">
        <v>5764</v>
      </c>
      <c r="U30" s="4" t="s">
        <v>5784</v>
      </c>
      <c r="V30" s="1157">
        <v>5.92E-4</v>
      </c>
      <c r="W30" s="1157">
        <v>5.935892</v>
      </c>
      <c r="X30" s="1158">
        <v>1.35E-9</v>
      </c>
      <c r="Y30" s="1157">
        <v>0.105541</v>
      </c>
      <c r="Z30" s="1133"/>
    </row>
    <row r="31" ht="15.75" customHeight="1">
      <c r="A31" s="98"/>
      <c r="B31" s="98"/>
      <c r="C31" s="98"/>
      <c r="D31" s="98"/>
      <c r="E31" s="585" t="s">
        <v>5787</v>
      </c>
      <c r="F31" s="182" t="s">
        <v>5788</v>
      </c>
      <c r="G31" s="78" t="s">
        <v>5788</v>
      </c>
      <c r="H31" s="98"/>
      <c r="I31" s="156">
        <v>2022.0</v>
      </c>
      <c r="J31" s="103">
        <v>2.0</v>
      </c>
      <c r="K31" s="144" t="s">
        <v>1965</v>
      </c>
      <c r="L31" s="282" t="s">
        <v>54</v>
      </c>
      <c r="M31" s="98"/>
      <c r="N31" s="98"/>
      <c r="O31" s="98"/>
      <c r="P31" s="98"/>
      <c r="Q31" s="98"/>
      <c r="R31" s="98"/>
      <c r="S31" s="98"/>
      <c r="T31" s="144" t="s">
        <v>5764</v>
      </c>
      <c r="U31" s="538"/>
      <c r="V31" s="1148">
        <v>5.77E-6</v>
      </c>
      <c r="W31" s="156">
        <v>10.12026</v>
      </c>
      <c r="X31" s="1148">
        <v>9.78E-11</v>
      </c>
      <c r="Y31" s="156">
        <v>0.721698</v>
      </c>
      <c r="Z31" s="1133"/>
    </row>
    <row r="32" ht="15.75" customHeight="1">
      <c r="A32" s="98"/>
      <c r="B32" s="98"/>
      <c r="C32" s="98"/>
      <c r="D32" s="54" t="s">
        <v>5789</v>
      </c>
      <c r="E32" s="282" t="s">
        <v>5136</v>
      </c>
      <c r="F32" s="1160" t="s">
        <v>5137</v>
      </c>
      <c r="G32" s="1160" t="s">
        <v>5137</v>
      </c>
      <c r="H32" s="1161">
        <v>87.0</v>
      </c>
      <c r="I32" s="98"/>
      <c r="J32" s="1161">
        <v>1.0</v>
      </c>
      <c r="K32" s="1160" t="s">
        <v>4597</v>
      </c>
      <c r="L32" s="282" t="s">
        <v>77</v>
      </c>
      <c r="M32" s="98"/>
      <c r="N32" s="98"/>
      <c r="O32" s="98"/>
      <c r="P32" s="98"/>
      <c r="Q32" s="98"/>
      <c r="R32" s="98"/>
      <c r="S32" s="98"/>
      <c r="T32" s="98"/>
      <c r="U32" s="98"/>
      <c r="V32" s="98"/>
      <c r="W32" s="98"/>
      <c r="X32" s="98"/>
      <c r="Y32" s="98"/>
      <c r="Z32" s="1133"/>
    </row>
    <row r="33" ht="15.75" customHeight="1">
      <c r="A33" s="98"/>
      <c r="B33" s="98"/>
      <c r="C33" s="98"/>
      <c r="D33" s="54" t="s">
        <v>5790</v>
      </c>
      <c r="E33" s="282" t="s">
        <v>604</v>
      </c>
      <c r="F33" s="1160" t="s">
        <v>605</v>
      </c>
      <c r="G33" s="1160" t="s">
        <v>605</v>
      </c>
      <c r="H33" s="1160" t="s">
        <v>2578</v>
      </c>
      <c r="I33" s="98"/>
      <c r="J33" s="1161">
        <v>3.0</v>
      </c>
      <c r="K33" s="1160" t="s">
        <v>4610</v>
      </c>
      <c r="L33" s="282" t="s">
        <v>64</v>
      </c>
      <c r="M33" s="98"/>
      <c r="N33" s="98"/>
      <c r="O33" s="98"/>
      <c r="P33" s="98"/>
      <c r="Q33" s="98"/>
      <c r="R33" s="98"/>
      <c r="S33" s="98"/>
      <c r="T33" s="98"/>
      <c r="U33" s="98"/>
      <c r="V33" s="98"/>
      <c r="W33" s="98"/>
      <c r="X33" s="98"/>
      <c r="Y33" s="98"/>
      <c r="Z33" s="1133"/>
    </row>
    <row r="34" ht="15.75" customHeight="1">
      <c r="A34" s="98"/>
      <c r="B34" s="98"/>
      <c r="C34" s="98"/>
      <c r="D34" s="54" t="s">
        <v>5791</v>
      </c>
      <c r="E34" s="282" t="s">
        <v>4640</v>
      </c>
      <c r="F34" s="1160" t="s">
        <v>4642</v>
      </c>
      <c r="G34" s="1160" t="s">
        <v>4642</v>
      </c>
      <c r="H34" s="1160" t="s">
        <v>5792</v>
      </c>
      <c r="I34" s="98"/>
      <c r="J34" s="1161">
        <v>1.0</v>
      </c>
      <c r="K34" s="1160" t="s">
        <v>4610</v>
      </c>
      <c r="L34" s="282" t="s">
        <v>64</v>
      </c>
      <c r="M34" s="98"/>
      <c r="N34" s="98"/>
      <c r="O34" s="98"/>
      <c r="P34" s="98"/>
      <c r="Q34" s="98"/>
      <c r="R34" s="98"/>
      <c r="S34" s="98"/>
      <c r="T34" s="98"/>
      <c r="U34" s="98"/>
      <c r="V34" s="98"/>
      <c r="W34" s="98"/>
      <c r="X34" s="98"/>
      <c r="Y34" s="98"/>
      <c r="Z34" s="1133"/>
    </row>
    <row r="35" ht="15.75" customHeight="1">
      <c r="A35" s="98"/>
      <c r="B35" s="98"/>
      <c r="C35" s="98"/>
      <c r="D35" s="54" t="s">
        <v>5793</v>
      </c>
      <c r="E35" s="282" t="s">
        <v>5794</v>
      </c>
      <c r="F35" s="1160" t="s">
        <v>5795</v>
      </c>
      <c r="G35" s="1160" t="s">
        <v>5795</v>
      </c>
      <c r="H35" s="1160" t="s">
        <v>2578</v>
      </c>
      <c r="I35" s="98"/>
      <c r="J35" s="1161">
        <v>1.0</v>
      </c>
      <c r="K35" s="1160" t="s">
        <v>4610</v>
      </c>
      <c r="L35" s="282" t="s">
        <v>64</v>
      </c>
      <c r="M35" s="98"/>
      <c r="N35" s="98"/>
      <c r="O35" s="98"/>
      <c r="P35" s="98"/>
      <c r="Q35" s="98"/>
      <c r="R35" s="98"/>
      <c r="S35" s="98"/>
      <c r="T35" s="98"/>
      <c r="U35" s="98"/>
      <c r="V35" s="98"/>
      <c r="W35" s="98"/>
      <c r="X35" s="98"/>
      <c r="Y35" s="98"/>
      <c r="Z35" s="1133"/>
    </row>
    <row r="36" ht="15.75" customHeight="1">
      <c r="A36" s="98"/>
      <c r="B36" s="98"/>
      <c r="C36" s="98"/>
      <c r="D36" s="54" t="s">
        <v>5796</v>
      </c>
      <c r="E36" s="282" t="s">
        <v>797</v>
      </c>
      <c r="F36" s="1160" t="s">
        <v>798</v>
      </c>
      <c r="G36" s="1160" t="s">
        <v>798</v>
      </c>
      <c r="H36" s="1161">
        <v>87.0</v>
      </c>
      <c r="I36" s="98"/>
      <c r="J36" s="1161">
        <v>1.0</v>
      </c>
      <c r="K36" s="1160" t="s">
        <v>4711</v>
      </c>
      <c r="L36" s="282" t="s">
        <v>54</v>
      </c>
      <c r="M36" s="98"/>
      <c r="N36" s="98"/>
      <c r="O36" s="98"/>
      <c r="P36" s="98"/>
      <c r="Q36" s="98"/>
      <c r="R36" s="98"/>
      <c r="S36" s="98"/>
      <c r="T36" s="98"/>
      <c r="U36" s="98"/>
      <c r="V36" s="98"/>
      <c r="W36" s="98"/>
      <c r="X36" s="98"/>
      <c r="Y36" s="98"/>
      <c r="Z36" s="1133"/>
    </row>
    <row r="37" ht="15.75" customHeight="1">
      <c r="A37" s="98"/>
      <c r="B37" s="98"/>
      <c r="C37" s="98"/>
      <c r="D37" s="54" t="s">
        <v>5797</v>
      </c>
      <c r="E37" s="282" t="s">
        <v>953</v>
      </c>
      <c r="F37" s="1160" t="s">
        <v>1115</v>
      </c>
      <c r="G37" s="222" t="s">
        <v>954</v>
      </c>
      <c r="H37" s="1160" t="s">
        <v>5792</v>
      </c>
      <c r="I37" s="98"/>
      <c r="J37" s="1161">
        <v>1.0</v>
      </c>
      <c r="K37" s="1160" t="s">
        <v>4610</v>
      </c>
      <c r="L37" s="282" t="s">
        <v>64</v>
      </c>
      <c r="M37" s="98"/>
      <c r="N37" s="98"/>
      <c r="O37" s="98"/>
      <c r="P37" s="98"/>
      <c r="Q37" s="98"/>
      <c r="R37" s="98"/>
      <c r="S37" s="98"/>
      <c r="T37" s="98"/>
      <c r="U37" s="98"/>
      <c r="V37" s="98"/>
      <c r="W37" s="98"/>
      <c r="X37" s="98"/>
      <c r="Y37" s="98"/>
      <c r="Z37" s="1133"/>
    </row>
    <row r="38" ht="15.75" customHeight="1">
      <c r="A38" s="98"/>
      <c r="B38" s="98"/>
      <c r="C38" s="1162" t="s">
        <v>5798</v>
      </c>
      <c r="D38" s="1163" t="s">
        <v>5131</v>
      </c>
      <c r="E38" s="1164" t="s">
        <v>5131</v>
      </c>
      <c r="F38" s="1165" t="s">
        <v>5799</v>
      </c>
      <c r="G38" s="1166" t="s">
        <v>5800</v>
      </c>
      <c r="H38" s="282" t="s">
        <v>5792</v>
      </c>
      <c r="I38" s="98"/>
      <c r="J38" s="103">
        <v>1.0</v>
      </c>
      <c r="K38" s="1167" t="s">
        <v>3232</v>
      </c>
      <c r="L38" s="282" t="s">
        <v>77</v>
      </c>
      <c r="M38" s="98"/>
      <c r="N38" s="98"/>
      <c r="O38" s="98"/>
      <c r="P38" s="98"/>
      <c r="Q38" s="98"/>
      <c r="R38" s="98"/>
      <c r="S38" s="98"/>
      <c r="T38" s="98"/>
      <c r="U38" s="98"/>
      <c r="V38" s="98"/>
      <c r="W38" s="98"/>
      <c r="X38" s="98"/>
      <c r="Y38" s="98"/>
      <c r="Z38" s="1133"/>
    </row>
    <row r="39" ht="15.75" customHeight="1">
      <c r="A39" s="103">
        <v>32.0</v>
      </c>
      <c r="B39" s="98"/>
      <c r="C39" s="1168" t="s">
        <v>5801</v>
      </c>
      <c r="D39" s="1169" t="s">
        <v>5802</v>
      </c>
      <c r="E39" s="1170" t="s">
        <v>5802</v>
      </c>
      <c r="F39" s="1171" t="s">
        <v>5803</v>
      </c>
      <c r="G39" s="1172" t="s">
        <v>5803</v>
      </c>
      <c r="H39" s="282" t="s">
        <v>5804</v>
      </c>
      <c r="I39" s="98"/>
      <c r="J39" s="1173">
        <v>1.0</v>
      </c>
      <c r="K39" s="1174" t="s">
        <v>3232</v>
      </c>
      <c r="L39" s="282" t="s">
        <v>77</v>
      </c>
      <c r="M39" s="98"/>
      <c r="N39" s="98"/>
      <c r="O39" s="98"/>
      <c r="P39" s="98"/>
      <c r="Q39" s="98"/>
      <c r="R39" s="98"/>
      <c r="S39" s="98"/>
      <c r="T39" s="98"/>
      <c r="U39" s="98"/>
      <c r="V39" s="98"/>
      <c r="W39" s="98"/>
      <c r="X39" s="98"/>
      <c r="Y39" s="98"/>
      <c r="Z39" s="1133"/>
    </row>
    <row r="40" ht="15.75" customHeight="1">
      <c r="A40" s="98"/>
      <c r="B40" s="98"/>
      <c r="C40" s="1175" t="s">
        <v>5805</v>
      </c>
      <c r="D40" s="1175" t="s">
        <v>5806</v>
      </c>
      <c r="E40" s="1176" t="s">
        <v>5807</v>
      </c>
      <c r="F40" s="1177" t="s">
        <v>5808</v>
      </c>
      <c r="G40" s="1172" t="s">
        <v>5808</v>
      </c>
      <c r="H40" s="282" t="s">
        <v>5804</v>
      </c>
      <c r="I40" s="98"/>
      <c r="J40" s="1178">
        <v>1.0</v>
      </c>
      <c r="K40" s="1179" t="s">
        <v>3219</v>
      </c>
      <c r="L40" s="282" t="s">
        <v>64</v>
      </c>
      <c r="M40" s="98"/>
      <c r="N40" s="98"/>
      <c r="O40" s="98"/>
      <c r="P40" s="98"/>
      <c r="Q40" s="98"/>
      <c r="R40" s="98"/>
      <c r="S40" s="98"/>
      <c r="T40" s="98"/>
      <c r="U40" s="98"/>
      <c r="V40" s="98"/>
      <c r="W40" s="98"/>
      <c r="X40" s="98"/>
      <c r="Y40" s="98"/>
      <c r="Z40" s="1133"/>
    </row>
    <row r="41" ht="15.75" customHeight="1">
      <c r="A41" s="98"/>
      <c r="B41" s="98"/>
      <c r="C41" s="1168" t="s">
        <v>5809</v>
      </c>
      <c r="D41" s="1169" t="s">
        <v>5810</v>
      </c>
      <c r="E41" s="1170" t="s">
        <v>5811</v>
      </c>
      <c r="F41" s="1171" t="s">
        <v>5812</v>
      </c>
      <c r="G41" s="1172" t="s">
        <v>5812</v>
      </c>
      <c r="H41" s="282" t="s">
        <v>5804</v>
      </c>
      <c r="I41" s="98"/>
      <c r="J41" s="1173">
        <v>1.0</v>
      </c>
      <c r="K41" s="1174" t="s">
        <v>3232</v>
      </c>
      <c r="L41" s="282" t="s">
        <v>77</v>
      </c>
      <c r="M41" s="98"/>
      <c r="N41" s="98"/>
      <c r="O41" s="98"/>
      <c r="P41" s="98"/>
      <c r="Q41" s="98"/>
      <c r="R41" s="98"/>
      <c r="S41" s="98"/>
      <c r="T41" s="98"/>
      <c r="U41" s="98"/>
      <c r="V41" s="98"/>
      <c r="W41" s="98"/>
      <c r="X41" s="98"/>
      <c r="Y41" s="98"/>
      <c r="Z41" s="1133"/>
    </row>
    <row r="42" ht="15.75" customHeight="1">
      <c r="A42" s="98"/>
      <c r="B42" s="98"/>
      <c r="C42" s="1175" t="s">
        <v>5813</v>
      </c>
      <c r="D42" s="1180" t="s">
        <v>3930</v>
      </c>
      <c r="E42" s="1176" t="s">
        <v>3930</v>
      </c>
      <c r="F42" s="1177" t="s">
        <v>3931</v>
      </c>
      <c r="G42" s="1172" t="s">
        <v>3931</v>
      </c>
      <c r="H42" s="282" t="s">
        <v>5804</v>
      </c>
      <c r="I42" s="98"/>
      <c r="J42" s="1178">
        <v>1.0</v>
      </c>
      <c r="K42" s="1179" t="s">
        <v>3232</v>
      </c>
      <c r="L42" s="282" t="s">
        <v>77</v>
      </c>
      <c r="M42" s="98"/>
      <c r="N42" s="98"/>
      <c r="O42" s="98"/>
      <c r="P42" s="98"/>
      <c r="Q42" s="98"/>
      <c r="R42" s="98"/>
      <c r="S42" s="98"/>
      <c r="T42" s="98"/>
      <c r="U42" s="98"/>
      <c r="V42" s="98"/>
      <c r="W42" s="98"/>
      <c r="X42" s="98"/>
      <c r="Y42" s="98"/>
      <c r="Z42" s="1133"/>
    </row>
    <row r="43" ht="15.75" customHeight="1">
      <c r="A43" s="98"/>
      <c r="B43" s="98"/>
      <c r="C43" s="1168" t="s">
        <v>5814</v>
      </c>
      <c r="D43" s="1168" t="s">
        <v>5815</v>
      </c>
      <c r="E43" s="1170" t="s">
        <v>1230</v>
      </c>
      <c r="F43" s="1171" t="s">
        <v>1231</v>
      </c>
      <c r="G43" s="1172" t="s">
        <v>1231</v>
      </c>
      <c r="H43" s="282" t="s">
        <v>5804</v>
      </c>
      <c r="I43" s="98"/>
      <c r="J43" s="1173">
        <v>1.0</v>
      </c>
      <c r="K43" s="1174" t="s">
        <v>3232</v>
      </c>
      <c r="L43" s="282" t="s">
        <v>77</v>
      </c>
      <c r="M43" s="98"/>
      <c r="N43" s="98"/>
      <c r="O43" s="98"/>
      <c r="P43" s="98"/>
      <c r="Q43" s="98"/>
      <c r="R43" s="98"/>
      <c r="S43" s="98"/>
      <c r="T43" s="98"/>
      <c r="U43" s="98"/>
      <c r="V43" s="98"/>
      <c r="W43" s="98"/>
      <c r="X43" s="98"/>
      <c r="Y43" s="98"/>
      <c r="Z43" s="1133"/>
    </row>
    <row r="44" ht="15.75" customHeight="1">
      <c r="A44" s="98"/>
      <c r="B44" s="98"/>
      <c r="C44" s="1168" t="s">
        <v>5816</v>
      </c>
      <c r="D44" s="1169" t="s">
        <v>5817</v>
      </c>
      <c r="E44" s="1170" t="s">
        <v>5817</v>
      </c>
      <c r="F44" s="1171" t="s">
        <v>5818</v>
      </c>
      <c r="G44" s="1172" t="s">
        <v>5818</v>
      </c>
      <c r="H44" s="282" t="s">
        <v>5804</v>
      </c>
      <c r="I44" s="98"/>
      <c r="J44" s="1181">
        <v>1.0</v>
      </c>
      <c r="K44" s="1174" t="s">
        <v>3219</v>
      </c>
      <c r="L44" s="282" t="s">
        <v>64</v>
      </c>
      <c r="M44" s="98"/>
      <c r="N44" s="98"/>
      <c r="O44" s="98"/>
      <c r="P44" s="98"/>
      <c r="Q44" s="98"/>
      <c r="R44" s="98"/>
      <c r="S44" s="98"/>
      <c r="T44" s="98"/>
      <c r="U44" s="98"/>
      <c r="V44" s="98"/>
      <c r="W44" s="98"/>
      <c r="X44" s="98"/>
      <c r="Y44" s="98"/>
      <c r="Z44" s="1133"/>
    </row>
    <row r="45" ht="15.75" customHeight="1">
      <c r="A45" s="98"/>
      <c r="B45" s="98"/>
      <c r="C45" s="1168" t="s">
        <v>5819</v>
      </c>
      <c r="D45" s="1168" t="s">
        <v>5820</v>
      </c>
      <c r="E45" s="1170" t="s">
        <v>2665</v>
      </c>
      <c r="F45" s="1171" t="s">
        <v>2666</v>
      </c>
      <c r="G45" s="1172" t="s">
        <v>2666</v>
      </c>
      <c r="H45" s="282" t="s">
        <v>5804</v>
      </c>
      <c r="I45" s="98"/>
      <c r="J45" s="1181">
        <v>1.0</v>
      </c>
      <c r="K45" s="1174" t="s">
        <v>3232</v>
      </c>
      <c r="L45" s="282" t="s">
        <v>77</v>
      </c>
      <c r="M45" s="98"/>
      <c r="N45" s="98"/>
      <c r="O45" s="98"/>
      <c r="P45" s="98"/>
      <c r="Q45" s="98"/>
      <c r="R45" s="98"/>
      <c r="S45" s="98"/>
      <c r="T45" s="98"/>
      <c r="U45" s="98"/>
      <c r="V45" s="98"/>
      <c r="W45" s="98"/>
      <c r="X45" s="98"/>
      <c r="Y45" s="98"/>
      <c r="Z45" s="1133"/>
    </row>
    <row r="46" ht="15.75" customHeight="1">
      <c r="A46" s="98"/>
      <c r="B46" s="98"/>
      <c r="C46" s="1168" t="s">
        <v>5821</v>
      </c>
      <c r="D46" s="1168" t="s">
        <v>5822</v>
      </c>
      <c r="E46" s="1170" t="s">
        <v>5822</v>
      </c>
      <c r="F46" s="1171" t="s">
        <v>5823</v>
      </c>
      <c r="G46" s="1172" t="s">
        <v>5823</v>
      </c>
      <c r="H46" s="282" t="s">
        <v>5804</v>
      </c>
      <c r="I46" s="98"/>
      <c r="J46" s="1181">
        <v>1.0</v>
      </c>
      <c r="K46" s="1174" t="s">
        <v>3232</v>
      </c>
      <c r="L46" s="282" t="s">
        <v>77</v>
      </c>
      <c r="M46" s="98"/>
      <c r="N46" s="98"/>
      <c r="O46" s="98"/>
      <c r="P46" s="98"/>
      <c r="Q46" s="98"/>
      <c r="R46" s="98"/>
      <c r="S46" s="98"/>
      <c r="T46" s="98"/>
      <c r="U46" s="98"/>
      <c r="V46" s="98"/>
      <c r="W46" s="98"/>
      <c r="X46" s="98"/>
      <c r="Y46" s="98"/>
      <c r="Z46" s="1133"/>
    </row>
    <row r="47" ht="15.75" customHeight="1">
      <c r="A47" s="98"/>
      <c r="B47" s="98"/>
      <c r="C47" s="1175" t="s">
        <v>5824</v>
      </c>
      <c r="D47" s="1175" t="s">
        <v>5825</v>
      </c>
      <c r="E47" s="1176" t="s">
        <v>5825</v>
      </c>
      <c r="F47" s="1177" t="s">
        <v>5826</v>
      </c>
      <c r="G47" s="1172" t="s">
        <v>5826</v>
      </c>
      <c r="H47" s="282" t="s">
        <v>5804</v>
      </c>
      <c r="I47" s="98"/>
      <c r="J47" s="1181">
        <v>1.0</v>
      </c>
      <c r="K47" s="1179" t="s">
        <v>3219</v>
      </c>
      <c r="L47" s="282" t="s">
        <v>64</v>
      </c>
      <c r="M47" s="98"/>
      <c r="N47" s="98"/>
      <c r="O47" s="98"/>
      <c r="P47" s="98"/>
      <c r="Q47" s="98"/>
      <c r="R47" s="98"/>
      <c r="S47" s="98"/>
      <c r="T47" s="98"/>
      <c r="U47" s="98"/>
      <c r="V47" s="98"/>
      <c r="W47" s="98"/>
      <c r="X47" s="98"/>
      <c r="Y47" s="98"/>
      <c r="Z47" s="1133"/>
    </row>
    <row r="48" ht="15.75" customHeight="1">
      <c r="A48" s="98"/>
      <c r="B48" s="98"/>
      <c r="C48" s="1168" t="s">
        <v>5824</v>
      </c>
      <c r="D48" s="1168" t="s">
        <v>5825</v>
      </c>
      <c r="E48" s="1170" t="s">
        <v>5825</v>
      </c>
      <c r="F48" s="1171" t="s">
        <v>5826</v>
      </c>
      <c r="G48" s="1172" t="s">
        <v>5826</v>
      </c>
      <c r="H48" s="282" t="s">
        <v>5804</v>
      </c>
      <c r="I48" s="98"/>
      <c r="J48" s="1181">
        <v>1.0</v>
      </c>
      <c r="K48" s="1174" t="s">
        <v>3232</v>
      </c>
      <c r="L48" s="282" t="s">
        <v>77</v>
      </c>
      <c r="M48" s="98"/>
      <c r="N48" s="98"/>
      <c r="O48" s="98"/>
      <c r="P48" s="98"/>
      <c r="Q48" s="98"/>
      <c r="R48" s="98"/>
      <c r="S48" s="98"/>
      <c r="T48" s="98"/>
      <c r="U48" s="98"/>
      <c r="V48" s="98"/>
      <c r="W48" s="98"/>
      <c r="X48" s="98"/>
      <c r="Y48" s="98"/>
      <c r="Z48" s="1133"/>
    </row>
    <row r="49" ht="15.75" customHeight="1">
      <c r="A49" s="98"/>
      <c r="B49" s="98"/>
      <c r="C49" s="1175" t="s">
        <v>5827</v>
      </c>
      <c r="D49" s="1180" t="s">
        <v>5828</v>
      </c>
      <c r="E49" s="1176" t="s">
        <v>5828</v>
      </c>
      <c r="F49" s="1177" t="s">
        <v>5829</v>
      </c>
      <c r="G49" s="1172" t="s">
        <v>5829</v>
      </c>
      <c r="H49" s="282" t="s">
        <v>5804</v>
      </c>
      <c r="I49" s="98"/>
      <c r="J49" s="1181">
        <v>1.0</v>
      </c>
      <c r="K49" s="1179" t="s">
        <v>3219</v>
      </c>
      <c r="L49" s="282" t="s">
        <v>64</v>
      </c>
      <c r="M49" s="98"/>
      <c r="N49" s="98"/>
      <c r="O49" s="98"/>
      <c r="P49" s="98"/>
      <c r="Q49" s="98"/>
      <c r="R49" s="98"/>
      <c r="S49" s="98"/>
      <c r="T49" s="98"/>
      <c r="U49" s="98"/>
      <c r="V49" s="98"/>
      <c r="W49" s="98"/>
      <c r="X49" s="98"/>
      <c r="Y49" s="98"/>
      <c r="Z49" s="1133"/>
    </row>
    <row r="50" ht="15.75" customHeight="1">
      <c r="A50" s="98"/>
      <c r="B50" s="98"/>
      <c r="C50" s="1168" t="s">
        <v>5830</v>
      </c>
      <c r="D50" s="1169" t="s">
        <v>5831</v>
      </c>
      <c r="E50" s="1170" t="s">
        <v>5831</v>
      </c>
      <c r="F50" s="1171" t="s">
        <v>5832</v>
      </c>
      <c r="G50" s="1172" t="s">
        <v>5832</v>
      </c>
      <c r="H50" s="282" t="s">
        <v>5804</v>
      </c>
      <c r="I50" s="98"/>
      <c r="J50" s="1181">
        <v>1.0</v>
      </c>
      <c r="K50" s="1174" t="s">
        <v>3219</v>
      </c>
      <c r="L50" s="282" t="s">
        <v>64</v>
      </c>
      <c r="M50" s="98"/>
      <c r="N50" s="98"/>
      <c r="O50" s="98"/>
      <c r="P50" s="98"/>
      <c r="Q50" s="98"/>
      <c r="R50" s="98"/>
      <c r="S50" s="98"/>
      <c r="T50" s="98"/>
      <c r="U50" s="98"/>
      <c r="V50" s="98"/>
      <c r="W50" s="98"/>
      <c r="X50" s="98"/>
      <c r="Y50" s="98"/>
      <c r="Z50" s="1133"/>
    </row>
    <row r="51" ht="15.75" customHeight="1">
      <c r="A51" s="98"/>
      <c r="B51" s="98"/>
      <c r="C51" s="1182" t="s">
        <v>5833</v>
      </c>
      <c r="D51" s="1183" t="s">
        <v>5317</v>
      </c>
      <c r="E51" s="1184" t="s">
        <v>5317</v>
      </c>
      <c r="F51" s="1185" t="s">
        <v>5318</v>
      </c>
      <c r="G51" s="1186" t="s">
        <v>5318</v>
      </c>
      <c r="H51" s="282" t="s">
        <v>5804</v>
      </c>
      <c r="I51" s="98"/>
      <c r="J51" s="1181">
        <v>1.0</v>
      </c>
      <c r="K51" s="1187" t="s">
        <v>3219</v>
      </c>
      <c r="L51" s="282" t="s">
        <v>64</v>
      </c>
      <c r="M51" s="98"/>
      <c r="N51" s="98"/>
      <c r="O51" s="98"/>
      <c r="P51" s="98"/>
      <c r="Q51" s="98"/>
      <c r="R51" s="98"/>
      <c r="S51" s="98"/>
      <c r="T51" s="98"/>
      <c r="U51" s="98"/>
      <c r="V51" s="98"/>
      <c r="W51" s="98"/>
      <c r="X51" s="98"/>
      <c r="Y51" s="98"/>
      <c r="Z51" s="1133"/>
    </row>
    <row r="52" ht="15.75" customHeight="1">
      <c r="A52" s="98"/>
      <c r="B52" s="98"/>
      <c r="C52" s="1182" t="s">
        <v>5834</v>
      </c>
      <c r="D52" s="1188" t="s">
        <v>5835</v>
      </c>
      <c r="E52" s="1184" t="s">
        <v>5836</v>
      </c>
      <c r="F52" s="1189" t="s">
        <v>5837</v>
      </c>
      <c r="G52" s="1172" t="s">
        <v>5837</v>
      </c>
      <c r="H52" s="282" t="s">
        <v>5804</v>
      </c>
      <c r="I52" s="98"/>
      <c r="J52" s="1190">
        <v>1.0</v>
      </c>
      <c r="K52" s="1191" t="s">
        <v>3219</v>
      </c>
      <c r="L52" s="282" t="s">
        <v>64</v>
      </c>
      <c r="M52" s="98"/>
      <c r="N52" s="98"/>
      <c r="O52" s="98"/>
      <c r="P52" s="98"/>
      <c r="Q52" s="98"/>
      <c r="R52" s="98"/>
      <c r="S52" s="98"/>
      <c r="T52" s="98"/>
      <c r="U52" s="98"/>
      <c r="V52" s="98"/>
      <c r="W52" s="98"/>
      <c r="X52" s="98"/>
      <c r="Y52" s="98"/>
      <c r="Z52" s="1133"/>
    </row>
    <row r="53" ht="15.75" customHeight="1">
      <c r="A53" s="98"/>
      <c r="B53" s="98"/>
      <c r="C53" s="1192" t="s">
        <v>5838</v>
      </c>
      <c r="D53" s="1193" t="s">
        <v>5839</v>
      </c>
      <c r="E53" s="1194" t="s">
        <v>5840</v>
      </c>
      <c r="F53" s="1195" t="s">
        <v>5841</v>
      </c>
      <c r="G53" s="1172" t="s">
        <v>5841</v>
      </c>
      <c r="H53" s="282" t="s">
        <v>5842</v>
      </c>
      <c r="I53" s="98"/>
      <c r="J53" s="1196">
        <v>1.0</v>
      </c>
      <c r="K53" s="1197" t="s">
        <v>3219</v>
      </c>
      <c r="L53" s="282" t="s">
        <v>64</v>
      </c>
      <c r="M53" s="98"/>
      <c r="N53" s="98"/>
      <c r="O53" s="98"/>
      <c r="P53" s="98"/>
      <c r="Q53" s="98"/>
      <c r="R53" s="98"/>
      <c r="S53" s="98"/>
      <c r="T53" s="98"/>
      <c r="U53" s="98"/>
      <c r="V53" s="98"/>
      <c r="W53" s="98"/>
      <c r="X53" s="98"/>
      <c r="Y53" s="98"/>
      <c r="Z53" s="1133"/>
    </row>
    <row r="54" ht="15.75" customHeight="1">
      <c r="A54" s="98"/>
      <c r="B54" s="98"/>
      <c r="C54" s="1162" t="s">
        <v>5843</v>
      </c>
      <c r="D54" s="1163" t="s">
        <v>5844</v>
      </c>
      <c r="E54" s="1164" t="s">
        <v>5845</v>
      </c>
      <c r="F54" s="1165" t="s">
        <v>5846</v>
      </c>
      <c r="G54" s="1172" t="s">
        <v>5846</v>
      </c>
      <c r="H54" s="282" t="s">
        <v>5842</v>
      </c>
      <c r="I54" s="98"/>
      <c r="J54" s="1198">
        <v>1.0</v>
      </c>
      <c r="K54" s="1199" t="s">
        <v>1965</v>
      </c>
      <c r="L54" s="282" t="s">
        <v>54</v>
      </c>
      <c r="M54" s="98"/>
      <c r="N54" s="98"/>
      <c r="O54" s="98"/>
      <c r="P54" s="98"/>
      <c r="Q54" s="98"/>
      <c r="R54" s="98"/>
      <c r="S54" s="98"/>
      <c r="T54" s="98"/>
      <c r="U54" s="98"/>
      <c r="V54" s="98"/>
      <c r="W54" s="98"/>
      <c r="X54" s="98"/>
      <c r="Y54" s="98"/>
      <c r="Z54" s="1133"/>
    </row>
    <row r="55" ht="15.75" customHeight="1">
      <c r="A55" s="98"/>
      <c r="B55" s="98"/>
      <c r="C55" s="1192" t="s">
        <v>5847</v>
      </c>
      <c r="D55" s="1193" t="s">
        <v>5848</v>
      </c>
      <c r="E55" s="1194" t="s">
        <v>5848</v>
      </c>
      <c r="F55" s="1195" t="s">
        <v>5849</v>
      </c>
      <c r="G55" s="1172" t="s">
        <v>5849</v>
      </c>
      <c r="H55" s="282" t="s">
        <v>5842</v>
      </c>
      <c r="I55" s="98"/>
      <c r="J55" s="1196">
        <v>1.0</v>
      </c>
      <c r="K55" s="1197" t="s">
        <v>3219</v>
      </c>
      <c r="L55" s="282" t="s">
        <v>64</v>
      </c>
      <c r="M55" s="98"/>
      <c r="N55" s="98"/>
      <c r="O55" s="98"/>
      <c r="P55" s="98"/>
      <c r="Q55" s="98"/>
      <c r="R55" s="98"/>
      <c r="S55" s="98"/>
      <c r="T55" s="98"/>
      <c r="U55" s="98"/>
      <c r="V55" s="98"/>
      <c r="W55" s="98"/>
      <c r="X55" s="98"/>
      <c r="Y55" s="98"/>
      <c r="Z55" s="1133"/>
    </row>
    <row r="56" ht="15.75" customHeight="1">
      <c r="A56" s="98"/>
      <c r="B56" s="98"/>
      <c r="C56" s="1162" t="s">
        <v>5850</v>
      </c>
      <c r="D56" s="1162" t="s">
        <v>5851</v>
      </c>
      <c r="E56" s="1164" t="s">
        <v>5851</v>
      </c>
      <c r="F56" s="1165" t="s">
        <v>5852</v>
      </c>
      <c r="G56" s="1172" t="s">
        <v>5852</v>
      </c>
      <c r="H56" s="282" t="s">
        <v>5842</v>
      </c>
      <c r="I56" s="98"/>
      <c r="J56" s="1198">
        <v>1.0</v>
      </c>
      <c r="K56" s="1199" t="s">
        <v>1965</v>
      </c>
      <c r="L56" s="282" t="s">
        <v>54</v>
      </c>
      <c r="M56" s="98"/>
      <c r="N56" s="98"/>
      <c r="O56" s="98"/>
      <c r="P56" s="98"/>
      <c r="Q56" s="98"/>
      <c r="R56" s="98"/>
      <c r="S56" s="98"/>
      <c r="T56" s="98"/>
      <c r="U56" s="98"/>
      <c r="V56" s="98"/>
      <c r="W56" s="98"/>
      <c r="X56" s="98"/>
      <c r="Y56" s="98"/>
      <c r="Z56" s="1133"/>
    </row>
    <row r="57" ht="15.75" customHeight="1">
      <c r="A57" s="98"/>
      <c r="B57" s="98"/>
      <c r="C57" s="1192" t="s">
        <v>5853</v>
      </c>
      <c r="D57" s="1193" t="s">
        <v>5159</v>
      </c>
      <c r="E57" s="1194" t="s">
        <v>5159</v>
      </c>
      <c r="F57" s="1195" t="s">
        <v>5160</v>
      </c>
      <c r="G57" s="1172" t="s">
        <v>5160</v>
      </c>
      <c r="H57" s="282" t="s">
        <v>5842</v>
      </c>
      <c r="I57" s="98"/>
      <c r="J57" s="1196">
        <v>1.0</v>
      </c>
      <c r="K57" s="1200" t="s">
        <v>1965</v>
      </c>
      <c r="L57" s="282" t="s">
        <v>54</v>
      </c>
      <c r="M57" s="98"/>
      <c r="N57" s="98"/>
      <c r="O57" s="98"/>
      <c r="P57" s="98"/>
      <c r="Q57" s="98"/>
      <c r="R57" s="98"/>
      <c r="S57" s="98"/>
      <c r="T57" s="98"/>
      <c r="U57" s="98"/>
      <c r="V57" s="98"/>
      <c r="W57" s="98"/>
      <c r="X57" s="98"/>
      <c r="Y57" s="98"/>
      <c r="Z57" s="1133"/>
    </row>
    <row r="58" ht="15.75" customHeight="1">
      <c r="A58" s="98"/>
      <c r="B58" s="98"/>
      <c r="C58" s="1162" t="s">
        <v>5854</v>
      </c>
      <c r="D58" s="1162" t="s">
        <v>5855</v>
      </c>
      <c r="E58" s="1164" t="s">
        <v>5855</v>
      </c>
      <c r="F58" s="1165" t="s">
        <v>5856</v>
      </c>
      <c r="G58" s="1172" t="s">
        <v>5856</v>
      </c>
      <c r="H58" s="282" t="s">
        <v>5842</v>
      </c>
      <c r="I58" s="98"/>
      <c r="J58" s="1198">
        <v>1.0</v>
      </c>
      <c r="K58" s="1199" t="s">
        <v>1965</v>
      </c>
      <c r="L58" s="282" t="s">
        <v>54</v>
      </c>
      <c r="M58" s="98"/>
      <c r="N58" s="98"/>
      <c r="O58" s="98"/>
      <c r="P58" s="98"/>
      <c r="Q58" s="98"/>
      <c r="R58" s="98"/>
      <c r="S58" s="98"/>
      <c r="T58" s="98"/>
      <c r="U58" s="98"/>
      <c r="V58" s="98"/>
      <c r="W58" s="98"/>
      <c r="X58" s="98"/>
      <c r="Y58" s="98"/>
      <c r="Z58" s="1133"/>
    </row>
    <row r="59" ht="15.75" customHeight="1">
      <c r="A59" s="98"/>
      <c r="B59" s="98"/>
      <c r="C59" s="1192" t="s">
        <v>5814</v>
      </c>
      <c r="D59" s="1192" t="s">
        <v>5857</v>
      </c>
      <c r="E59" s="1194" t="s">
        <v>1230</v>
      </c>
      <c r="F59" s="1195" t="s">
        <v>1231</v>
      </c>
      <c r="G59" s="1172" t="s">
        <v>1231</v>
      </c>
      <c r="H59" s="282" t="s">
        <v>5842</v>
      </c>
      <c r="I59" s="98"/>
      <c r="J59" s="1196">
        <v>1.0</v>
      </c>
      <c r="K59" s="1200" t="s">
        <v>1965</v>
      </c>
      <c r="L59" s="282" t="s">
        <v>54</v>
      </c>
      <c r="M59" s="98"/>
      <c r="N59" s="98"/>
      <c r="O59" s="98"/>
      <c r="P59" s="98"/>
      <c r="Q59" s="98"/>
      <c r="R59" s="98"/>
      <c r="S59" s="98"/>
      <c r="T59" s="98"/>
      <c r="U59" s="98"/>
      <c r="V59" s="98"/>
      <c r="W59" s="98"/>
      <c r="X59" s="98"/>
      <c r="Y59" s="98"/>
      <c r="Z59" s="1133"/>
    </row>
    <row r="60" ht="15.75" customHeight="1">
      <c r="A60" s="98"/>
      <c r="B60" s="98"/>
      <c r="C60" s="1162" t="s">
        <v>5858</v>
      </c>
      <c r="D60" s="1163" t="s">
        <v>5859</v>
      </c>
      <c r="E60" s="1164" t="s">
        <v>5860</v>
      </c>
      <c r="F60" s="1165" t="s">
        <v>5861</v>
      </c>
      <c r="G60" s="1172" t="s">
        <v>5861</v>
      </c>
      <c r="H60" s="282" t="s">
        <v>5842</v>
      </c>
      <c r="I60" s="98"/>
      <c r="J60" s="1198">
        <v>1.0</v>
      </c>
      <c r="K60" s="1199" t="s">
        <v>1965</v>
      </c>
      <c r="L60" s="282" t="s">
        <v>54</v>
      </c>
      <c r="M60" s="98"/>
      <c r="N60" s="98"/>
      <c r="O60" s="98"/>
      <c r="P60" s="98"/>
      <c r="Q60" s="98"/>
      <c r="R60" s="98"/>
      <c r="S60" s="98"/>
      <c r="T60" s="98"/>
      <c r="U60" s="98"/>
      <c r="V60" s="98"/>
      <c r="W60" s="98"/>
      <c r="X60" s="98"/>
      <c r="Y60" s="98"/>
      <c r="Z60" s="1133"/>
    </row>
    <row r="61" ht="15.75" customHeight="1">
      <c r="A61" s="98"/>
      <c r="B61" s="98"/>
      <c r="C61" s="1192" t="s">
        <v>5862</v>
      </c>
      <c r="D61" s="1192" t="s">
        <v>5863</v>
      </c>
      <c r="E61" s="1194" t="s">
        <v>5863</v>
      </c>
      <c r="F61" s="1195" t="s">
        <v>5864</v>
      </c>
      <c r="G61" s="1172" t="s">
        <v>5864</v>
      </c>
      <c r="H61" s="282" t="s">
        <v>5842</v>
      </c>
      <c r="I61" s="98"/>
      <c r="J61" s="1196">
        <v>1.0</v>
      </c>
      <c r="K61" s="1197" t="s">
        <v>3232</v>
      </c>
      <c r="L61" s="282" t="s">
        <v>77</v>
      </c>
      <c r="M61" s="98"/>
      <c r="N61" s="98"/>
      <c r="O61" s="98"/>
      <c r="P61" s="98"/>
      <c r="Q61" s="98"/>
      <c r="R61" s="98"/>
      <c r="S61" s="98"/>
      <c r="T61" s="98"/>
      <c r="U61" s="98"/>
      <c r="V61" s="98"/>
      <c r="W61" s="98"/>
      <c r="X61" s="98"/>
      <c r="Y61" s="98"/>
      <c r="Z61" s="1133"/>
    </row>
    <row r="62" ht="15.75" customHeight="1">
      <c r="A62" s="98"/>
      <c r="B62" s="98"/>
      <c r="C62" s="1162" t="s">
        <v>5865</v>
      </c>
      <c r="D62" s="1162" t="s">
        <v>5866</v>
      </c>
      <c r="E62" s="1164" t="s">
        <v>5867</v>
      </c>
      <c r="F62" s="1165" t="s">
        <v>5868</v>
      </c>
      <c r="G62" s="1172" t="s">
        <v>5868</v>
      </c>
      <c r="H62" s="282" t="s">
        <v>5842</v>
      </c>
      <c r="I62" s="98"/>
      <c r="J62" s="1198">
        <v>1.0</v>
      </c>
      <c r="K62" s="1199" t="s">
        <v>1965</v>
      </c>
      <c r="L62" s="282" t="s">
        <v>54</v>
      </c>
      <c r="M62" s="98"/>
      <c r="N62" s="98"/>
      <c r="O62" s="98"/>
      <c r="P62" s="98"/>
      <c r="Q62" s="98"/>
      <c r="R62" s="98"/>
      <c r="S62" s="98"/>
      <c r="T62" s="98"/>
      <c r="U62" s="98"/>
      <c r="V62" s="98"/>
      <c r="W62" s="98"/>
      <c r="X62" s="98"/>
      <c r="Y62" s="98"/>
      <c r="Z62" s="1133"/>
    </row>
    <row r="63" ht="15.75" customHeight="1">
      <c r="A63" s="98"/>
      <c r="B63" s="98"/>
      <c r="C63" s="1192" t="s">
        <v>5869</v>
      </c>
      <c r="D63" s="1192" t="s">
        <v>5870</v>
      </c>
      <c r="E63" s="1194" t="s">
        <v>5870</v>
      </c>
      <c r="F63" s="1195" t="s">
        <v>5871</v>
      </c>
      <c r="G63" s="1172" t="s">
        <v>5871</v>
      </c>
      <c r="H63" s="282" t="s">
        <v>5842</v>
      </c>
      <c r="I63" s="98"/>
      <c r="J63" s="1196">
        <v>1.0</v>
      </c>
      <c r="K63" s="1200" t="s">
        <v>1965</v>
      </c>
      <c r="L63" s="282" t="s">
        <v>54</v>
      </c>
      <c r="M63" s="98"/>
      <c r="N63" s="98"/>
      <c r="O63" s="98"/>
      <c r="P63" s="98"/>
      <c r="Q63" s="98"/>
      <c r="R63" s="98"/>
      <c r="S63" s="98"/>
      <c r="T63" s="98"/>
      <c r="U63" s="98"/>
      <c r="V63" s="98"/>
      <c r="W63" s="98"/>
      <c r="X63" s="98"/>
      <c r="Y63" s="98"/>
      <c r="Z63" s="1133"/>
    </row>
    <row r="64" ht="15.75" customHeight="1">
      <c r="A64" s="98"/>
      <c r="B64" s="98"/>
      <c r="C64" s="1162" t="s">
        <v>5872</v>
      </c>
      <c r="D64" s="1163" t="s">
        <v>5780</v>
      </c>
      <c r="E64" s="1164" t="s">
        <v>5780</v>
      </c>
      <c r="F64" s="1165" t="s">
        <v>5781</v>
      </c>
      <c r="G64" s="1172" t="s">
        <v>5781</v>
      </c>
      <c r="H64" s="282" t="s">
        <v>5842</v>
      </c>
      <c r="I64" s="98"/>
      <c r="J64" s="1198">
        <v>1.0</v>
      </c>
      <c r="K64" s="1167" t="s">
        <v>3219</v>
      </c>
      <c r="L64" s="282" t="s">
        <v>64</v>
      </c>
      <c r="M64" s="98"/>
      <c r="N64" s="98"/>
      <c r="O64" s="98"/>
      <c r="P64" s="98"/>
      <c r="Q64" s="98"/>
      <c r="R64" s="98"/>
      <c r="S64" s="98"/>
      <c r="T64" s="98"/>
      <c r="U64" s="98"/>
      <c r="V64" s="98"/>
      <c r="W64" s="98"/>
      <c r="X64" s="98"/>
      <c r="Y64" s="98"/>
      <c r="Z64" s="1133"/>
    </row>
    <row r="65" ht="15.75" customHeight="1">
      <c r="A65" s="98"/>
      <c r="B65" s="98"/>
      <c r="C65" s="1192" t="s">
        <v>5873</v>
      </c>
      <c r="D65" s="1193" t="s">
        <v>5874</v>
      </c>
      <c r="E65" s="1194" t="s">
        <v>5874</v>
      </c>
      <c r="F65" s="1195" t="s">
        <v>5875</v>
      </c>
      <c r="G65" s="1172" t="s">
        <v>5875</v>
      </c>
      <c r="H65" s="282" t="s">
        <v>5842</v>
      </c>
      <c r="I65" s="98"/>
      <c r="J65" s="1196">
        <v>1.0</v>
      </c>
      <c r="K65" s="1200" t="s">
        <v>1965</v>
      </c>
      <c r="L65" s="282" t="s">
        <v>54</v>
      </c>
      <c r="M65" s="98"/>
      <c r="N65" s="98"/>
      <c r="O65" s="98"/>
      <c r="P65" s="98"/>
      <c r="Q65" s="98"/>
      <c r="R65" s="98"/>
      <c r="S65" s="98"/>
      <c r="T65" s="98"/>
      <c r="U65" s="98"/>
      <c r="V65" s="98"/>
      <c r="W65" s="98"/>
      <c r="X65" s="98"/>
      <c r="Y65" s="98"/>
      <c r="Z65" s="1133"/>
    </row>
    <row r="66" ht="15.75" customHeight="1">
      <c r="A66" s="98"/>
      <c r="B66" s="98"/>
      <c r="C66" s="1162" t="s">
        <v>5876</v>
      </c>
      <c r="D66" s="1163" t="s">
        <v>5877</v>
      </c>
      <c r="E66" s="1164" t="s">
        <v>5878</v>
      </c>
      <c r="F66" s="1165" t="s">
        <v>5879</v>
      </c>
      <c r="G66" s="1172" t="s">
        <v>5879</v>
      </c>
      <c r="H66" s="282" t="s">
        <v>5842</v>
      </c>
      <c r="I66" s="98"/>
      <c r="J66" s="1198">
        <v>1.0</v>
      </c>
      <c r="K66" s="1167" t="s">
        <v>3219</v>
      </c>
      <c r="L66" s="282" t="s">
        <v>64</v>
      </c>
      <c r="M66" s="98"/>
      <c r="N66" s="98"/>
      <c r="O66" s="98"/>
      <c r="P66" s="98"/>
      <c r="Q66" s="98"/>
      <c r="R66" s="98"/>
      <c r="S66" s="98"/>
      <c r="T66" s="98"/>
      <c r="U66" s="98"/>
      <c r="V66" s="98"/>
      <c r="W66" s="98"/>
      <c r="X66" s="98"/>
      <c r="Y66" s="98"/>
      <c r="Z66" s="1133"/>
    </row>
    <row r="67" ht="15.75" customHeight="1">
      <c r="A67" s="98"/>
      <c r="B67" s="98"/>
      <c r="C67" s="1192" t="s">
        <v>5880</v>
      </c>
      <c r="D67" s="1192" t="s">
        <v>5110</v>
      </c>
      <c r="E67" s="1194" t="s">
        <v>5110</v>
      </c>
      <c r="F67" s="1195" t="s">
        <v>5111</v>
      </c>
      <c r="G67" s="1172" t="s">
        <v>5111</v>
      </c>
      <c r="H67" s="282" t="s">
        <v>5842</v>
      </c>
      <c r="I67" s="98"/>
      <c r="J67" s="1196">
        <v>1.0</v>
      </c>
      <c r="K67" s="1197" t="s">
        <v>3219</v>
      </c>
      <c r="L67" s="282" t="s">
        <v>64</v>
      </c>
      <c r="M67" s="98"/>
      <c r="N67" s="98"/>
      <c r="O67" s="98"/>
      <c r="P67" s="98"/>
      <c r="Q67" s="98"/>
      <c r="R67" s="98"/>
      <c r="S67" s="98"/>
      <c r="T67" s="98"/>
      <c r="U67" s="98"/>
      <c r="V67" s="98"/>
      <c r="W67" s="98"/>
      <c r="X67" s="98"/>
      <c r="Y67" s="98"/>
      <c r="Z67" s="1133"/>
    </row>
    <row r="68" ht="15.75" customHeight="1">
      <c r="A68" s="98"/>
      <c r="B68" s="98"/>
      <c r="C68" s="1192" t="s">
        <v>5881</v>
      </c>
      <c r="D68" s="1192" t="s">
        <v>5253</v>
      </c>
      <c r="E68" s="1194" t="s">
        <v>5253</v>
      </c>
      <c r="F68" s="1195" t="s">
        <v>5254</v>
      </c>
      <c r="G68" s="1172" t="s">
        <v>5254</v>
      </c>
      <c r="H68" s="282" t="s">
        <v>5842</v>
      </c>
      <c r="I68" s="98"/>
      <c r="J68" s="1196">
        <v>1.0</v>
      </c>
      <c r="K68" s="1197" t="s">
        <v>3219</v>
      </c>
      <c r="L68" s="282" t="s">
        <v>64</v>
      </c>
      <c r="M68" s="98"/>
      <c r="N68" s="98"/>
      <c r="O68" s="98"/>
      <c r="P68" s="98"/>
      <c r="Q68" s="98"/>
      <c r="R68" s="98"/>
      <c r="S68" s="98"/>
      <c r="T68" s="98"/>
      <c r="U68" s="98"/>
      <c r="V68" s="98"/>
      <c r="W68" s="98"/>
      <c r="X68" s="98"/>
      <c r="Y68" s="98"/>
      <c r="Z68" s="1133"/>
    </row>
    <row r="69" ht="15.75" customHeight="1">
      <c r="A69" s="98"/>
      <c r="B69" s="98"/>
      <c r="C69" s="1192" t="s">
        <v>5882</v>
      </c>
      <c r="D69" s="1193" t="s">
        <v>3922</v>
      </c>
      <c r="E69" s="1194" t="s">
        <v>3922</v>
      </c>
      <c r="F69" s="1195" t="s">
        <v>3923</v>
      </c>
      <c r="G69" s="1172" t="s">
        <v>3923</v>
      </c>
      <c r="H69" s="282" t="s">
        <v>5842</v>
      </c>
      <c r="I69" s="98"/>
      <c r="J69" s="1196">
        <v>1.0</v>
      </c>
      <c r="K69" s="1200" t="s">
        <v>5883</v>
      </c>
      <c r="L69" s="282" t="s">
        <v>54</v>
      </c>
      <c r="M69" s="98"/>
      <c r="N69" s="98"/>
      <c r="O69" s="98"/>
      <c r="P69" s="98"/>
      <c r="Q69" s="98"/>
      <c r="R69" s="98"/>
      <c r="S69" s="98"/>
      <c r="T69" s="98"/>
      <c r="U69" s="98"/>
      <c r="V69" s="98"/>
      <c r="W69" s="98"/>
      <c r="X69" s="98"/>
      <c r="Y69" s="98"/>
      <c r="Z69" s="1133"/>
    </row>
    <row r="70" ht="15.75" customHeight="1">
      <c r="A70" s="98"/>
      <c r="B70" s="98"/>
      <c r="C70" s="1192" t="s">
        <v>5884</v>
      </c>
      <c r="D70" s="1193" t="s">
        <v>5165</v>
      </c>
      <c r="E70" s="1194" t="s">
        <v>5165</v>
      </c>
      <c r="F70" s="1195" t="s">
        <v>5166</v>
      </c>
      <c r="G70" s="1172" t="s">
        <v>5166</v>
      </c>
      <c r="H70" s="282" t="s">
        <v>5842</v>
      </c>
      <c r="I70" s="98"/>
      <c r="J70" s="1196">
        <v>1.0</v>
      </c>
      <c r="K70" s="1200" t="s">
        <v>1965</v>
      </c>
      <c r="L70" s="282" t="s">
        <v>54</v>
      </c>
      <c r="M70" s="98"/>
      <c r="N70" s="98"/>
      <c r="O70" s="98"/>
      <c r="P70" s="98"/>
      <c r="Q70" s="98"/>
      <c r="R70" s="98"/>
      <c r="S70" s="98"/>
      <c r="T70" s="98"/>
      <c r="U70" s="98"/>
      <c r="V70" s="98"/>
      <c r="W70" s="98"/>
      <c r="X70" s="98"/>
      <c r="Y70" s="98"/>
      <c r="Z70" s="1133"/>
    </row>
    <row r="71" ht="15.75" customHeight="1">
      <c r="A71" s="98"/>
      <c r="B71" s="98"/>
      <c r="C71" s="1192" t="s">
        <v>5885</v>
      </c>
      <c r="D71" s="1192" t="s">
        <v>5281</v>
      </c>
      <c r="E71" s="1194" t="s">
        <v>5886</v>
      </c>
      <c r="F71" s="1195" t="s">
        <v>5887</v>
      </c>
      <c r="G71" s="1172" t="s">
        <v>5887</v>
      </c>
      <c r="H71" s="282" t="s">
        <v>5842</v>
      </c>
      <c r="I71" s="98"/>
      <c r="J71" s="1196">
        <v>1.0</v>
      </c>
      <c r="K71" s="1200" t="s">
        <v>5883</v>
      </c>
      <c r="L71" s="282" t="s">
        <v>54</v>
      </c>
      <c r="M71" s="98"/>
      <c r="N71" s="98"/>
      <c r="O71" s="98"/>
      <c r="P71" s="98"/>
      <c r="Q71" s="98"/>
      <c r="R71" s="98"/>
      <c r="S71" s="98"/>
      <c r="T71" s="98"/>
      <c r="U71" s="98"/>
      <c r="V71" s="98"/>
      <c r="W71" s="98"/>
      <c r="X71" s="98"/>
      <c r="Y71" s="98"/>
      <c r="Z71" s="1133"/>
    </row>
    <row r="72" ht="15.75" customHeight="1">
      <c r="A72" s="98"/>
      <c r="B72" s="98"/>
      <c r="C72" s="1192" t="s">
        <v>5888</v>
      </c>
      <c r="D72" s="1192" t="s">
        <v>5889</v>
      </c>
      <c r="E72" s="1194" t="s">
        <v>5890</v>
      </c>
      <c r="F72" s="1195" t="s">
        <v>5891</v>
      </c>
      <c r="G72" s="1172" t="s">
        <v>5891</v>
      </c>
      <c r="H72" s="282" t="s">
        <v>5842</v>
      </c>
      <c r="I72" s="98"/>
      <c r="J72" s="1196">
        <v>1.0</v>
      </c>
      <c r="K72" s="1200" t="s">
        <v>5883</v>
      </c>
      <c r="L72" s="282" t="s">
        <v>54</v>
      </c>
      <c r="M72" s="98"/>
      <c r="N72" s="98"/>
      <c r="O72" s="98"/>
      <c r="P72" s="98"/>
      <c r="Q72" s="98"/>
      <c r="R72" s="98"/>
      <c r="S72" s="98"/>
      <c r="T72" s="98"/>
      <c r="U72" s="98"/>
      <c r="V72" s="98"/>
      <c r="W72" s="98"/>
      <c r="X72" s="98"/>
      <c r="Y72" s="98"/>
      <c r="Z72" s="1133"/>
    </row>
    <row r="73" ht="15.75" customHeight="1">
      <c r="A73" s="98"/>
      <c r="B73" s="98"/>
      <c r="C73" s="1192" t="s">
        <v>5892</v>
      </c>
      <c r="D73" s="1192" t="s">
        <v>3718</v>
      </c>
      <c r="E73" s="1194" t="s">
        <v>5286</v>
      </c>
      <c r="F73" s="1195" t="s">
        <v>5287</v>
      </c>
      <c r="G73" s="1172" t="s">
        <v>5287</v>
      </c>
      <c r="H73" s="282" t="s">
        <v>5842</v>
      </c>
      <c r="I73" s="98"/>
      <c r="J73" s="1196">
        <v>1.0</v>
      </c>
      <c r="K73" s="1197" t="s">
        <v>5893</v>
      </c>
      <c r="L73" s="282" t="s">
        <v>64</v>
      </c>
      <c r="M73" s="98"/>
      <c r="N73" s="98"/>
      <c r="O73" s="98"/>
      <c r="P73" s="98"/>
      <c r="Q73" s="98"/>
      <c r="R73" s="98"/>
      <c r="S73" s="98"/>
      <c r="T73" s="98"/>
      <c r="U73" s="98"/>
      <c r="V73" s="98"/>
      <c r="W73" s="98"/>
      <c r="X73" s="98"/>
      <c r="Y73" s="98"/>
      <c r="Z73" s="1133"/>
    </row>
    <row r="74" ht="15.75" customHeight="1">
      <c r="A74" s="98"/>
      <c r="B74" s="98"/>
      <c r="C74" s="1192" t="s">
        <v>5894</v>
      </c>
      <c r="D74" s="1192" t="s">
        <v>4491</v>
      </c>
      <c r="E74" s="1194" t="s">
        <v>5275</v>
      </c>
      <c r="F74" s="1195" t="s">
        <v>5276</v>
      </c>
      <c r="G74" s="1172" t="s">
        <v>5276</v>
      </c>
      <c r="H74" s="282" t="s">
        <v>5842</v>
      </c>
      <c r="I74" s="98"/>
      <c r="J74" s="1196">
        <v>1.0</v>
      </c>
      <c r="K74" s="1200" t="s">
        <v>1965</v>
      </c>
      <c r="L74" s="282" t="s">
        <v>54</v>
      </c>
      <c r="M74" s="98"/>
      <c r="N74" s="98"/>
      <c r="O74" s="98"/>
      <c r="P74" s="98"/>
      <c r="Q74" s="98"/>
      <c r="R74" s="98"/>
      <c r="S74" s="98"/>
      <c r="T74" s="98"/>
      <c r="U74" s="98"/>
      <c r="V74" s="98"/>
      <c r="W74" s="98"/>
      <c r="X74" s="98"/>
      <c r="Y74" s="98"/>
      <c r="Z74" s="1133"/>
    </row>
    <row r="75" ht="15.75" customHeight="1">
      <c r="A75" s="98"/>
      <c r="B75" s="98"/>
      <c r="C75" s="1192" t="s">
        <v>5895</v>
      </c>
      <c r="D75" s="1192" t="s">
        <v>2841</v>
      </c>
      <c r="E75" s="1194" t="s">
        <v>5295</v>
      </c>
      <c r="F75" s="1195" t="s">
        <v>5297</v>
      </c>
      <c r="G75" s="1172" t="s">
        <v>5297</v>
      </c>
      <c r="H75" s="282" t="s">
        <v>5842</v>
      </c>
      <c r="I75" s="98"/>
      <c r="J75" s="1196">
        <v>1.0</v>
      </c>
      <c r="K75" s="1200" t="s">
        <v>5883</v>
      </c>
      <c r="L75" s="282" t="s">
        <v>54</v>
      </c>
      <c r="M75" s="98"/>
      <c r="N75" s="98"/>
      <c r="O75" s="98"/>
      <c r="P75" s="98"/>
      <c r="Q75" s="98"/>
      <c r="R75" s="98"/>
      <c r="S75" s="98"/>
      <c r="T75" s="98"/>
      <c r="U75" s="98"/>
      <c r="V75" s="98"/>
      <c r="W75" s="98"/>
      <c r="X75" s="98"/>
      <c r="Y75" s="98"/>
      <c r="Z75" s="1133"/>
    </row>
    <row r="76" ht="15.75" customHeight="1">
      <c r="A76" s="98"/>
      <c r="B76" s="98"/>
      <c r="C76" s="1192" t="s">
        <v>5896</v>
      </c>
      <c r="D76" s="1192" t="s">
        <v>5897</v>
      </c>
      <c r="E76" s="1194" t="s">
        <v>5898</v>
      </c>
      <c r="F76" s="1195" t="s">
        <v>5899</v>
      </c>
      <c r="G76" s="1172" t="s">
        <v>5899</v>
      </c>
      <c r="H76" s="282" t="s">
        <v>5842</v>
      </c>
      <c r="I76" s="98"/>
      <c r="J76" s="1196">
        <v>1.0</v>
      </c>
      <c r="K76" s="1200" t="s">
        <v>5883</v>
      </c>
      <c r="L76" s="282" t="s">
        <v>54</v>
      </c>
      <c r="M76" s="98"/>
      <c r="N76" s="98"/>
      <c r="O76" s="98"/>
      <c r="P76" s="98"/>
      <c r="Q76" s="98"/>
      <c r="R76" s="98"/>
      <c r="S76" s="98"/>
      <c r="T76" s="98"/>
      <c r="U76" s="98"/>
      <c r="V76" s="98"/>
      <c r="W76" s="98"/>
      <c r="X76" s="98"/>
      <c r="Y76" s="98"/>
      <c r="Z76" s="1133"/>
    </row>
    <row r="77" ht="15.75" customHeight="1">
      <c r="A77" s="98"/>
      <c r="B77" s="98"/>
      <c r="C77" s="1192" t="s">
        <v>5809</v>
      </c>
      <c r="D77" s="1193" t="s">
        <v>5257</v>
      </c>
      <c r="E77" s="1194" t="s">
        <v>5257</v>
      </c>
      <c r="F77" s="1195" t="s">
        <v>5258</v>
      </c>
      <c r="G77" s="1172" t="s">
        <v>5258</v>
      </c>
      <c r="H77" s="282" t="s">
        <v>5842</v>
      </c>
      <c r="I77" s="98"/>
      <c r="J77" s="1196">
        <v>1.0</v>
      </c>
      <c r="K77" s="1200" t="s">
        <v>1965</v>
      </c>
      <c r="L77" s="282" t="s">
        <v>54</v>
      </c>
      <c r="M77" s="98"/>
      <c r="N77" s="98"/>
      <c r="O77" s="98"/>
      <c r="P77" s="98"/>
      <c r="Q77" s="98"/>
      <c r="R77" s="98"/>
      <c r="S77" s="98"/>
      <c r="T77" s="98"/>
      <c r="U77" s="98"/>
      <c r="V77" s="98"/>
      <c r="W77" s="98"/>
      <c r="X77" s="98"/>
      <c r="Y77" s="98"/>
      <c r="Z77" s="1133"/>
    </row>
    <row r="78" ht="15.75" customHeight="1">
      <c r="A78" s="98"/>
      <c r="B78" s="98"/>
      <c r="C78" s="1192" t="s">
        <v>5900</v>
      </c>
      <c r="D78" s="1192" t="s">
        <v>5901</v>
      </c>
      <c r="E78" s="1194" t="s">
        <v>5902</v>
      </c>
      <c r="F78" s="1195" t="s">
        <v>5903</v>
      </c>
      <c r="G78" s="1172" t="s">
        <v>5903</v>
      </c>
      <c r="H78" s="282" t="s">
        <v>5842</v>
      </c>
      <c r="I78" s="98"/>
      <c r="J78" s="1196">
        <v>1.0</v>
      </c>
      <c r="K78" s="1197" t="s">
        <v>3219</v>
      </c>
      <c r="L78" s="282" t="s">
        <v>64</v>
      </c>
      <c r="M78" s="98"/>
      <c r="N78" s="98"/>
      <c r="O78" s="98"/>
      <c r="P78" s="98"/>
      <c r="Q78" s="98"/>
      <c r="R78" s="98"/>
      <c r="S78" s="98"/>
      <c r="T78" s="98"/>
      <c r="U78" s="98"/>
      <c r="V78" s="98"/>
      <c r="W78" s="98"/>
      <c r="X78" s="98"/>
      <c r="Y78" s="98"/>
      <c r="Z78" s="1133"/>
    </row>
    <row r="79" ht="15.75" customHeight="1">
      <c r="A79" s="98"/>
      <c r="B79" s="98"/>
      <c r="C79" s="1192" t="s">
        <v>5904</v>
      </c>
      <c r="D79" s="1193" t="s">
        <v>5905</v>
      </c>
      <c r="E79" s="1194" t="s">
        <v>5905</v>
      </c>
      <c r="F79" s="1195" t="s">
        <v>5906</v>
      </c>
      <c r="G79" s="1201" t="s">
        <v>5907</v>
      </c>
      <c r="H79" s="282" t="s">
        <v>5842</v>
      </c>
      <c r="I79" s="98"/>
      <c r="J79" s="1196">
        <v>2.0</v>
      </c>
      <c r="K79" s="1200" t="s">
        <v>5908</v>
      </c>
      <c r="L79" s="282" t="s">
        <v>1994</v>
      </c>
      <c r="M79" s="98"/>
      <c r="N79" s="98"/>
      <c r="O79" s="98"/>
      <c r="P79" s="98"/>
      <c r="Q79" s="98"/>
      <c r="R79" s="98"/>
      <c r="S79" s="98"/>
      <c r="T79" s="98"/>
      <c r="U79" s="98"/>
      <c r="V79" s="98"/>
      <c r="W79" s="98"/>
      <c r="X79" s="98"/>
      <c r="Y79" s="98"/>
      <c r="Z79" s="1133"/>
    </row>
    <row r="80" ht="15.75" customHeight="1">
      <c r="A80" s="98"/>
      <c r="B80" s="98"/>
      <c r="C80" s="1202" t="s">
        <v>5909</v>
      </c>
      <c r="D80" s="1203" t="s">
        <v>5802</v>
      </c>
      <c r="E80" s="1194" t="s">
        <v>5802</v>
      </c>
      <c r="F80" s="1204" t="s">
        <v>5910</v>
      </c>
      <c r="G80" s="1205" t="s">
        <v>5803</v>
      </c>
      <c r="H80" s="282" t="s">
        <v>5911</v>
      </c>
      <c r="I80" s="98"/>
      <c r="J80" s="1206">
        <v>1.0</v>
      </c>
      <c r="K80" s="1202" t="s">
        <v>1965</v>
      </c>
      <c r="L80" s="282" t="s">
        <v>54</v>
      </c>
      <c r="M80" s="98"/>
      <c r="N80" s="98"/>
      <c r="O80" s="98"/>
      <c r="P80" s="98"/>
      <c r="Q80" s="98"/>
      <c r="R80" s="98"/>
      <c r="S80" s="98"/>
      <c r="T80" s="98"/>
      <c r="U80" s="98"/>
      <c r="V80" s="98"/>
      <c r="W80" s="98"/>
      <c r="X80" s="98"/>
      <c r="Y80" s="98"/>
      <c r="Z80" s="1133"/>
    </row>
    <row r="81" ht="15.75" customHeight="1">
      <c r="A81" s="98"/>
      <c r="B81" s="98"/>
      <c r="C81" s="1202" t="s">
        <v>5912</v>
      </c>
      <c r="D81" s="1202" t="s">
        <v>3584</v>
      </c>
      <c r="E81" s="1194" t="s">
        <v>3584</v>
      </c>
      <c r="F81" s="1207" t="s">
        <v>3585</v>
      </c>
      <c r="G81" s="1208" t="s">
        <v>3585</v>
      </c>
      <c r="H81" s="282" t="s">
        <v>5911</v>
      </c>
      <c r="I81" s="98"/>
      <c r="J81" s="1206">
        <v>1.0</v>
      </c>
      <c r="K81" s="1202" t="s">
        <v>1965</v>
      </c>
      <c r="L81" s="282" t="s">
        <v>54</v>
      </c>
      <c r="M81" s="98"/>
      <c r="N81" s="98"/>
      <c r="O81" s="98"/>
      <c r="P81" s="98"/>
      <c r="Q81" s="98"/>
      <c r="R81" s="98"/>
      <c r="S81" s="98"/>
      <c r="T81" s="98"/>
      <c r="U81" s="98"/>
      <c r="V81" s="98"/>
      <c r="W81" s="98"/>
      <c r="X81" s="98"/>
      <c r="Y81" s="98"/>
      <c r="Z81" s="1133"/>
    </row>
    <row r="82" ht="15.75" customHeight="1">
      <c r="A82" s="98"/>
      <c r="B82" s="98"/>
      <c r="C82" s="1202" t="s">
        <v>5913</v>
      </c>
      <c r="D82" s="1203" t="s">
        <v>3579</v>
      </c>
      <c r="E82" s="1194" t="s">
        <v>3579</v>
      </c>
      <c r="F82" s="1207" t="s">
        <v>3580</v>
      </c>
      <c r="G82" s="1208" t="s">
        <v>3580</v>
      </c>
      <c r="H82" s="282" t="s">
        <v>5911</v>
      </c>
      <c r="I82" s="98"/>
      <c r="J82" s="1206">
        <v>1.0</v>
      </c>
      <c r="K82" s="1202" t="s">
        <v>1965</v>
      </c>
      <c r="L82" s="282" t="s">
        <v>54</v>
      </c>
      <c r="M82" s="98"/>
      <c r="N82" s="98"/>
      <c r="O82" s="98"/>
      <c r="P82" s="98"/>
      <c r="Q82" s="98"/>
      <c r="R82" s="98"/>
      <c r="S82" s="98"/>
      <c r="T82" s="98"/>
      <c r="U82" s="98"/>
      <c r="V82" s="98"/>
      <c r="W82" s="98"/>
      <c r="X82" s="98"/>
      <c r="Y82" s="98"/>
      <c r="Z82" s="1133"/>
    </row>
    <row r="83" ht="15.75" customHeight="1">
      <c r="A83" s="98"/>
      <c r="B83" s="98"/>
      <c r="C83" s="1202" t="s">
        <v>5914</v>
      </c>
      <c r="D83" s="1203" t="s">
        <v>5806</v>
      </c>
      <c r="E83" s="1194" t="s">
        <v>5807</v>
      </c>
      <c r="F83" s="1207" t="s">
        <v>5808</v>
      </c>
      <c r="G83" s="1208" t="s">
        <v>5808</v>
      </c>
      <c r="H83" s="282" t="s">
        <v>5911</v>
      </c>
      <c r="I83" s="98"/>
      <c r="J83" s="1206">
        <v>1.0</v>
      </c>
      <c r="K83" s="1202" t="s">
        <v>1965</v>
      </c>
      <c r="L83" s="282" t="s">
        <v>54</v>
      </c>
      <c r="M83" s="98"/>
      <c r="N83" s="98"/>
      <c r="O83" s="98"/>
      <c r="P83" s="98"/>
      <c r="Q83" s="98"/>
      <c r="R83" s="98"/>
      <c r="S83" s="98"/>
      <c r="T83" s="98"/>
      <c r="U83" s="98"/>
      <c r="V83" s="98"/>
      <c r="W83" s="98"/>
      <c r="X83" s="98"/>
      <c r="Y83" s="98"/>
      <c r="Z83" s="1133"/>
    </row>
    <row r="84" ht="15.75" customHeight="1">
      <c r="A84" s="98"/>
      <c r="B84" s="98"/>
      <c r="C84" s="1202" t="s">
        <v>5915</v>
      </c>
      <c r="D84" s="1203" t="s">
        <v>5806</v>
      </c>
      <c r="E84" s="1194" t="s">
        <v>5807</v>
      </c>
      <c r="F84" s="1207" t="s">
        <v>5808</v>
      </c>
      <c r="G84" s="1208" t="s">
        <v>5808</v>
      </c>
      <c r="H84" s="282" t="s">
        <v>5911</v>
      </c>
      <c r="I84" s="98"/>
      <c r="J84" s="1206">
        <v>1.0</v>
      </c>
      <c r="K84" s="1202" t="s">
        <v>3232</v>
      </c>
      <c r="L84" s="282" t="s">
        <v>77</v>
      </c>
      <c r="M84" s="98"/>
      <c r="N84" s="98"/>
      <c r="O84" s="98"/>
      <c r="P84" s="98"/>
      <c r="Q84" s="98"/>
      <c r="R84" s="98"/>
      <c r="S84" s="98"/>
      <c r="T84" s="98"/>
      <c r="U84" s="98"/>
      <c r="V84" s="98"/>
      <c r="W84" s="98"/>
      <c r="X84" s="98"/>
      <c r="Y84" s="98"/>
      <c r="Z84" s="1133"/>
    </row>
    <row r="85" ht="15.75" customHeight="1">
      <c r="A85" s="98"/>
      <c r="B85" s="98"/>
      <c r="C85" s="1202" t="s">
        <v>5916</v>
      </c>
      <c r="D85" s="1203" t="s">
        <v>5806</v>
      </c>
      <c r="E85" s="1194" t="s">
        <v>5807</v>
      </c>
      <c r="F85" s="1207" t="s">
        <v>5808</v>
      </c>
      <c r="G85" s="1208" t="s">
        <v>5808</v>
      </c>
      <c r="H85" s="282" t="s">
        <v>5911</v>
      </c>
      <c r="I85" s="98"/>
      <c r="J85" s="1206">
        <v>1.0</v>
      </c>
      <c r="K85" s="1202" t="s">
        <v>3219</v>
      </c>
      <c r="L85" s="282" t="s">
        <v>64</v>
      </c>
      <c r="M85" s="98"/>
      <c r="N85" s="98"/>
      <c r="O85" s="98"/>
      <c r="P85" s="98"/>
      <c r="Q85" s="98"/>
      <c r="R85" s="98"/>
      <c r="S85" s="98"/>
      <c r="T85" s="98"/>
      <c r="U85" s="98"/>
      <c r="V85" s="98"/>
      <c r="W85" s="98"/>
      <c r="X85" s="98"/>
      <c r="Y85" s="98"/>
      <c r="Z85" s="1133"/>
    </row>
    <row r="86" ht="15.75" customHeight="1">
      <c r="A86" s="98"/>
      <c r="B86" s="98"/>
      <c r="C86" s="1202" t="s">
        <v>5917</v>
      </c>
      <c r="D86" s="1202" t="s">
        <v>5918</v>
      </c>
      <c r="E86" s="1194" t="s">
        <v>5769</v>
      </c>
      <c r="F86" s="1207" t="s">
        <v>5770</v>
      </c>
      <c r="G86" s="1208" t="s">
        <v>5770</v>
      </c>
      <c r="H86" s="282" t="s">
        <v>5911</v>
      </c>
      <c r="I86" s="98"/>
      <c r="J86" s="1206">
        <v>1.0</v>
      </c>
      <c r="K86" s="1202" t="s">
        <v>1965</v>
      </c>
      <c r="L86" s="282" t="s">
        <v>54</v>
      </c>
      <c r="M86" s="98"/>
      <c r="N86" s="98"/>
      <c r="O86" s="98"/>
      <c r="P86" s="98"/>
      <c r="Q86" s="98"/>
      <c r="R86" s="98"/>
      <c r="S86" s="98"/>
      <c r="T86" s="98"/>
      <c r="U86" s="98"/>
      <c r="V86" s="98"/>
      <c r="W86" s="98"/>
      <c r="X86" s="98"/>
      <c r="Y86" s="98"/>
      <c r="Z86" s="1133"/>
    </row>
    <row r="87" ht="15.75" customHeight="1">
      <c r="A87" s="98"/>
      <c r="B87" s="98"/>
      <c r="C87" s="1202" t="s">
        <v>5919</v>
      </c>
      <c r="D87" s="1202" t="s">
        <v>5918</v>
      </c>
      <c r="E87" s="1194" t="s">
        <v>5769</v>
      </c>
      <c r="F87" s="1207" t="s">
        <v>5770</v>
      </c>
      <c r="G87" s="1208" t="s">
        <v>5770</v>
      </c>
      <c r="H87" s="282" t="s">
        <v>5911</v>
      </c>
      <c r="I87" s="98"/>
      <c r="J87" s="1206">
        <v>1.0</v>
      </c>
      <c r="K87" s="1202" t="s">
        <v>1965</v>
      </c>
      <c r="L87" s="282" t="s">
        <v>54</v>
      </c>
      <c r="M87" s="98"/>
      <c r="N87" s="98"/>
      <c r="O87" s="98"/>
      <c r="P87" s="98"/>
      <c r="Q87" s="98"/>
      <c r="R87" s="98"/>
      <c r="S87" s="98"/>
      <c r="T87" s="98"/>
      <c r="U87" s="98"/>
      <c r="V87" s="98"/>
      <c r="W87" s="98"/>
      <c r="X87" s="98"/>
      <c r="Y87" s="98"/>
      <c r="Z87" s="1133"/>
    </row>
    <row r="88" ht="15.75" customHeight="1">
      <c r="A88" s="98"/>
      <c r="B88" s="98"/>
      <c r="C88" s="1202" t="s">
        <v>5920</v>
      </c>
      <c r="D88" s="1202" t="s">
        <v>5921</v>
      </c>
      <c r="E88" s="1194" t="s">
        <v>5922</v>
      </c>
      <c r="F88" s="1207" t="s">
        <v>5923</v>
      </c>
      <c r="G88" s="1208" t="s">
        <v>5923</v>
      </c>
      <c r="H88" s="282" t="s">
        <v>5911</v>
      </c>
      <c r="I88" s="98"/>
      <c r="J88" s="1206">
        <v>2.0</v>
      </c>
      <c r="K88" s="1202" t="s">
        <v>3232</v>
      </c>
      <c r="L88" s="282" t="s">
        <v>77</v>
      </c>
      <c r="M88" s="98"/>
      <c r="N88" s="98"/>
      <c r="O88" s="98"/>
      <c r="P88" s="98"/>
      <c r="Q88" s="98"/>
      <c r="R88" s="98"/>
      <c r="S88" s="98"/>
      <c r="T88" s="98"/>
      <c r="U88" s="98"/>
      <c r="V88" s="98"/>
      <c r="W88" s="98"/>
      <c r="X88" s="98"/>
      <c r="Y88" s="98"/>
      <c r="Z88" s="1133"/>
    </row>
    <row r="89" ht="15.75" customHeight="1">
      <c r="A89" s="98"/>
      <c r="B89" s="98"/>
      <c r="C89" s="1202" t="s">
        <v>5924</v>
      </c>
      <c r="D89" s="1202" t="s">
        <v>5921</v>
      </c>
      <c r="E89" s="1194" t="s">
        <v>5922</v>
      </c>
      <c r="F89" s="1207" t="s">
        <v>5923</v>
      </c>
      <c r="G89" s="1208" t="s">
        <v>5923</v>
      </c>
      <c r="H89" s="282" t="s">
        <v>5911</v>
      </c>
      <c r="I89" s="98"/>
      <c r="J89" s="1206">
        <v>1.0</v>
      </c>
      <c r="K89" s="1202" t="s">
        <v>1965</v>
      </c>
      <c r="L89" s="282" t="s">
        <v>54</v>
      </c>
      <c r="M89" s="98"/>
      <c r="N89" s="98"/>
      <c r="O89" s="98"/>
      <c r="P89" s="98"/>
      <c r="Q89" s="98"/>
      <c r="R89" s="98"/>
      <c r="S89" s="98"/>
      <c r="T89" s="98"/>
      <c r="U89" s="98"/>
      <c r="V89" s="98"/>
      <c r="W89" s="98"/>
      <c r="X89" s="98"/>
      <c r="Y89" s="98"/>
      <c r="Z89" s="1133"/>
    </row>
    <row r="90" ht="15.75" customHeight="1">
      <c r="A90" s="98"/>
      <c r="B90" s="98"/>
      <c r="C90" s="1203" t="s">
        <v>5925</v>
      </c>
      <c r="D90" s="1209"/>
      <c r="E90" s="1194" t="s">
        <v>3594</v>
      </c>
      <c r="F90" s="1207" t="s">
        <v>3595</v>
      </c>
      <c r="G90" s="1208" t="s">
        <v>3595</v>
      </c>
      <c r="H90" s="282" t="s">
        <v>5911</v>
      </c>
      <c r="I90" s="98"/>
      <c r="J90" s="1206">
        <v>1.0</v>
      </c>
      <c r="K90" s="1202" t="s">
        <v>1965</v>
      </c>
      <c r="L90" s="282" t="s">
        <v>54</v>
      </c>
      <c r="M90" s="98"/>
      <c r="N90" s="98"/>
      <c r="O90" s="98"/>
      <c r="P90" s="98"/>
      <c r="Q90" s="98"/>
      <c r="R90" s="98"/>
      <c r="S90" s="98"/>
      <c r="T90" s="98"/>
      <c r="U90" s="98"/>
      <c r="V90" s="98"/>
      <c r="W90" s="98"/>
      <c r="X90" s="98"/>
      <c r="Y90" s="98"/>
      <c r="Z90" s="1133"/>
    </row>
    <row r="91" ht="15.75" customHeight="1">
      <c r="A91" s="98"/>
      <c r="B91" s="98"/>
      <c r="C91" s="1202" t="s">
        <v>5926</v>
      </c>
      <c r="D91" s="1203" t="s">
        <v>3671</v>
      </c>
      <c r="E91" s="1194" t="s">
        <v>3671</v>
      </c>
      <c r="F91" s="1207" t="s">
        <v>3672</v>
      </c>
      <c r="G91" s="1208" t="s">
        <v>3672</v>
      </c>
      <c r="H91" s="282" t="s">
        <v>5911</v>
      </c>
      <c r="I91" s="98"/>
      <c r="J91" s="1206">
        <v>2.0</v>
      </c>
      <c r="K91" s="1202" t="s">
        <v>1965</v>
      </c>
      <c r="L91" s="282" t="s">
        <v>54</v>
      </c>
      <c r="M91" s="98"/>
      <c r="N91" s="98"/>
      <c r="O91" s="98"/>
      <c r="P91" s="98"/>
      <c r="Q91" s="98"/>
      <c r="R91" s="98"/>
      <c r="S91" s="98"/>
      <c r="T91" s="98"/>
      <c r="U91" s="98"/>
      <c r="V91" s="98"/>
      <c r="W91" s="98"/>
      <c r="X91" s="98"/>
      <c r="Y91" s="98"/>
      <c r="Z91" s="1133"/>
    </row>
    <row r="92" ht="15.75" customHeight="1">
      <c r="A92" s="98"/>
      <c r="B92" s="98"/>
      <c r="C92" s="1202" t="s">
        <v>5927</v>
      </c>
      <c r="D92" s="1202" t="s">
        <v>5928</v>
      </c>
      <c r="E92" s="1194" t="s">
        <v>3676</v>
      </c>
      <c r="F92" s="1207" t="s">
        <v>3677</v>
      </c>
      <c r="G92" s="1208" t="s">
        <v>3677</v>
      </c>
      <c r="H92" s="282" t="s">
        <v>5911</v>
      </c>
      <c r="I92" s="98"/>
      <c r="J92" s="1206">
        <v>1.0</v>
      </c>
      <c r="K92" s="1202" t="s">
        <v>1965</v>
      </c>
      <c r="L92" s="282" t="s">
        <v>54</v>
      </c>
      <c r="M92" s="98"/>
      <c r="N92" s="98"/>
      <c r="O92" s="98"/>
      <c r="P92" s="98"/>
      <c r="Q92" s="98"/>
      <c r="R92" s="98"/>
      <c r="S92" s="98"/>
      <c r="T92" s="98"/>
      <c r="U92" s="98"/>
      <c r="V92" s="98"/>
      <c r="W92" s="98"/>
      <c r="X92" s="98"/>
      <c r="Y92" s="98"/>
      <c r="Z92" s="1133"/>
    </row>
    <row r="93" ht="15.75" customHeight="1">
      <c r="A93" s="98"/>
      <c r="B93" s="98"/>
      <c r="C93" s="1202" t="s">
        <v>5929</v>
      </c>
      <c r="D93" s="1202" t="s">
        <v>5928</v>
      </c>
      <c r="E93" s="1194" t="s">
        <v>3676</v>
      </c>
      <c r="F93" s="1207" t="s">
        <v>3677</v>
      </c>
      <c r="G93" s="1208" t="s">
        <v>3677</v>
      </c>
      <c r="H93" s="282" t="s">
        <v>5911</v>
      </c>
      <c r="I93" s="98"/>
      <c r="J93" s="1206">
        <v>1.0</v>
      </c>
      <c r="K93" s="1202" t="s">
        <v>1965</v>
      </c>
      <c r="L93" s="282" t="s">
        <v>54</v>
      </c>
      <c r="M93" s="98"/>
      <c r="N93" s="98"/>
      <c r="O93" s="98"/>
      <c r="P93" s="98"/>
      <c r="Q93" s="98"/>
      <c r="R93" s="98"/>
      <c r="S93" s="98"/>
      <c r="T93" s="98"/>
      <c r="U93" s="98"/>
      <c r="V93" s="98"/>
      <c r="W93" s="98"/>
      <c r="X93" s="98"/>
      <c r="Y93" s="98"/>
      <c r="Z93" s="1133"/>
    </row>
    <row r="94" ht="15.75" customHeight="1">
      <c r="A94" s="98"/>
      <c r="B94" s="98"/>
      <c r="C94" s="1202" t="s">
        <v>5930</v>
      </c>
      <c r="D94" s="1202" t="s">
        <v>5931</v>
      </c>
      <c r="E94" s="1194" t="s">
        <v>5932</v>
      </c>
      <c r="F94" s="1207" t="s">
        <v>5933</v>
      </c>
      <c r="G94" s="1208" t="s">
        <v>5933</v>
      </c>
      <c r="H94" s="282" t="s">
        <v>5911</v>
      </c>
      <c r="I94" s="98"/>
      <c r="J94" s="1206">
        <v>2.0</v>
      </c>
      <c r="K94" s="1202" t="s">
        <v>1965</v>
      </c>
      <c r="L94" s="282" t="s">
        <v>54</v>
      </c>
      <c r="M94" s="98"/>
      <c r="N94" s="98"/>
      <c r="O94" s="98"/>
      <c r="P94" s="98"/>
      <c r="Q94" s="98"/>
      <c r="R94" s="98"/>
      <c r="S94" s="98"/>
      <c r="T94" s="98"/>
      <c r="U94" s="98"/>
      <c r="V94" s="98"/>
      <c r="W94" s="98"/>
      <c r="X94" s="98"/>
      <c r="Y94" s="98"/>
      <c r="Z94" s="1133"/>
    </row>
    <row r="95" ht="15.75" customHeight="1">
      <c r="A95" s="98"/>
      <c r="B95" s="98"/>
      <c r="C95" s="1202" t="s">
        <v>5934</v>
      </c>
      <c r="D95" s="52" t="s">
        <v>5935</v>
      </c>
      <c r="E95" s="1194" t="s">
        <v>5767</v>
      </c>
      <c r="F95" s="1207" t="s">
        <v>5768</v>
      </c>
      <c r="G95" s="1210" t="s">
        <v>5768</v>
      </c>
      <c r="H95" s="282" t="s">
        <v>5911</v>
      </c>
      <c r="I95" s="98"/>
      <c r="J95" s="1206">
        <v>3.0</v>
      </c>
      <c r="K95" s="1202" t="s">
        <v>1965</v>
      </c>
      <c r="L95" s="282" t="s">
        <v>54</v>
      </c>
      <c r="M95" s="98"/>
      <c r="N95" s="98"/>
      <c r="O95" s="98"/>
      <c r="P95" s="98"/>
      <c r="Q95" s="98"/>
      <c r="R95" s="98"/>
      <c r="S95" s="98"/>
      <c r="T95" s="98"/>
      <c r="U95" s="98"/>
      <c r="V95" s="98"/>
      <c r="W95" s="98"/>
      <c r="X95" s="98"/>
      <c r="Y95" s="98"/>
      <c r="Z95" s="1133"/>
    </row>
    <row r="96" ht="15.75" customHeight="1">
      <c r="A96" s="98"/>
      <c r="B96" s="98"/>
      <c r="C96" s="1202" t="s">
        <v>5936</v>
      </c>
      <c r="D96" s="1203" t="s">
        <v>5937</v>
      </c>
      <c r="E96" s="1194" t="s">
        <v>5772</v>
      </c>
      <c r="F96" s="1204" t="s">
        <v>5938</v>
      </c>
      <c r="G96" s="1205" t="s">
        <v>5773</v>
      </c>
      <c r="H96" s="282" t="s">
        <v>5911</v>
      </c>
      <c r="I96" s="98"/>
      <c r="J96" s="1206">
        <v>1.0</v>
      </c>
      <c r="K96" s="1202" t="s">
        <v>3219</v>
      </c>
      <c r="L96" s="282" t="s">
        <v>64</v>
      </c>
      <c r="M96" s="98"/>
      <c r="N96" s="98"/>
      <c r="O96" s="98"/>
      <c r="P96" s="98"/>
      <c r="Q96" s="98"/>
      <c r="R96" s="98"/>
      <c r="S96" s="98"/>
      <c r="T96" s="98"/>
      <c r="U96" s="98"/>
      <c r="V96" s="98"/>
      <c r="W96" s="98"/>
      <c r="X96" s="98"/>
      <c r="Y96" s="98"/>
      <c r="Z96" s="1133"/>
    </row>
    <row r="97" ht="15.75" customHeight="1">
      <c r="A97" s="98"/>
      <c r="B97" s="98"/>
      <c r="C97" s="1202" t="s">
        <v>5939</v>
      </c>
      <c r="D97" s="1202" t="s">
        <v>5940</v>
      </c>
      <c r="E97" s="1194" t="s">
        <v>5941</v>
      </c>
      <c r="F97" s="1207" t="s">
        <v>5942</v>
      </c>
      <c r="G97" s="1208" t="s">
        <v>5942</v>
      </c>
      <c r="H97" s="282" t="s">
        <v>5911</v>
      </c>
      <c r="I97" s="98"/>
      <c r="J97" s="1206">
        <v>1.0</v>
      </c>
      <c r="K97" s="1202" t="s">
        <v>3232</v>
      </c>
      <c r="L97" s="282" t="s">
        <v>77</v>
      </c>
      <c r="M97" s="98"/>
      <c r="N97" s="98"/>
      <c r="O97" s="98"/>
      <c r="P97" s="98"/>
      <c r="Q97" s="98"/>
      <c r="R97" s="98"/>
      <c r="S97" s="98"/>
      <c r="T97" s="98"/>
      <c r="U97" s="98"/>
      <c r="V97" s="98"/>
      <c r="W97" s="98"/>
      <c r="X97" s="98"/>
      <c r="Y97" s="98"/>
      <c r="Z97" s="1133"/>
    </row>
    <row r="98" ht="15.75" customHeight="1">
      <c r="A98" s="98"/>
      <c r="B98" s="98"/>
      <c r="C98" s="1202" t="s">
        <v>5943</v>
      </c>
      <c r="D98" s="1202" t="s">
        <v>5940</v>
      </c>
      <c r="E98" s="1194" t="s">
        <v>5941</v>
      </c>
      <c r="F98" s="1207" t="s">
        <v>5942</v>
      </c>
      <c r="G98" s="1208" t="s">
        <v>5942</v>
      </c>
      <c r="H98" s="282" t="s">
        <v>5911</v>
      </c>
      <c r="I98" s="98"/>
      <c r="J98" s="1206">
        <v>1.0</v>
      </c>
      <c r="K98" s="1202" t="s">
        <v>3219</v>
      </c>
      <c r="L98" s="282" t="s">
        <v>64</v>
      </c>
      <c r="M98" s="98"/>
      <c r="N98" s="98"/>
      <c r="O98" s="98"/>
      <c r="P98" s="98"/>
      <c r="Q98" s="98"/>
      <c r="R98" s="98"/>
      <c r="S98" s="98"/>
      <c r="T98" s="98"/>
      <c r="U98" s="98"/>
      <c r="V98" s="98"/>
      <c r="W98" s="98"/>
      <c r="X98" s="98"/>
      <c r="Y98" s="98"/>
      <c r="Z98" s="1133"/>
    </row>
    <row r="99" ht="15.75" customHeight="1">
      <c r="A99" s="103">
        <v>45.0</v>
      </c>
      <c r="B99" s="98"/>
      <c r="C99" s="1202" t="s">
        <v>5944</v>
      </c>
      <c r="D99" s="1202" t="s">
        <v>5945</v>
      </c>
      <c r="E99" s="1194" t="s">
        <v>5946</v>
      </c>
      <c r="F99" s="1207" t="s">
        <v>5947</v>
      </c>
      <c r="G99" s="1208" t="s">
        <v>5947</v>
      </c>
      <c r="H99" s="282" t="s">
        <v>5911</v>
      </c>
      <c r="I99" s="98"/>
      <c r="J99" s="1206">
        <v>1.0</v>
      </c>
      <c r="K99" s="1202" t="s">
        <v>3232</v>
      </c>
      <c r="L99" s="282" t="s">
        <v>77</v>
      </c>
      <c r="M99" s="98"/>
      <c r="N99" s="98"/>
      <c r="O99" s="98"/>
      <c r="P99" s="98"/>
      <c r="Q99" s="98"/>
      <c r="R99" s="98"/>
      <c r="S99" s="98"/>
      <c r="T99" s="98"/>
      <c r="U99" s="98"/>
      <c r="V99" s="98"/>
      <c r="W99" s="98"/>
      <c r="X99" s="98"/>
      <c r="Y99" s="98"/>
      <c r="Z99" s="1133"/>
    </row>
    <row r="100" ht="15.75" customHeight="1">
      <c r="A100" s="98"/>
      <c r="B100" s="98"/>
      <c r="C100" s="1202" t="s">
        <v>5948</v>
      </c>
      <c r="D100" s="1202" t="s">
        <v>5949</v>
      </c>
      <c r="E100" s="1194" t="s">
        <v>3711</v>
      </c>
      <c r="F100" s="1207" t="s">
        <v>3712</v>
      </c>
      <c r="G100" s="1208" t="s">
        <v>3712</v>
      </c>
      <c r="H100" s="282" t="s">
        <v>5911</v>
      </c>
      <c r="I100" s="98"/>
      <c r="J100" s="1206">
        <v>3.0</v>
      </c>
      <c r="K100" s="1202" t="s">
        <v>1965</v>
      </c>
      <c r="L100" s="282" t="s">
        <v>54</v>
      </c>
      <c r="M100" s="98"/>
      <c r="N100" s="98"/>
      <c r="O100" s="98"/>
      <c r="P100" s="98"/>
      <c r="Q100" s="98"/>
      <c r="R100" s="98"/>
      <c r="S100" s="98"/>
      <c r="T100" s="98"/>
      <c r="U100" s="98"/>
      <c r="V100" s="98"/>
      <c r="W100" s="98"/>
      <c r="X100" s="98"/>
      <c r="Y100" s="98"/>
      <c r="Z100" s="1133"/>
    </row>
    <row r="101" ht="15.75" customHeight="1">
      <c r="A101" s="103">
        <v>42.0</v>
      </c>
      <c r="B101" s="98"/>
      <c r="C101" s="1202" t="s">
        <v>5950</v>
      </c>
      <c r="D101" s="1202" t="s">
        <v>5949</v>
      </c>
      <c r="E101" s="1194" t="s">
        <v>3711</v>
      </c>
      <c r="F101" s="1207" t="s">
        <v>3712</v>
      </c>
      <c r="G101" s="1208" t="s">
        <v>3712</v>
      </c>
      <c r="H101" s="282" t="s">
        <v>5911</v>
      </c>
      <c r="I101" s="98"/>
      <c r="J101" s="1211">
        <v>3.0</v>
      </c>
      <c r="K101" s="1202" t="s">
        <v>3232</v>
      </c>
      <c r="L101" s="282" t="s">
        <v>77</v>
      </c>
      <c r="M101" s="98"/>
      <c r="N101" s="98"/>
      <c r="O101" s="98"/>
      <c r="P101" s="98"/>
      <c r="Q101" s="98"/>
      <c r="R101" s="98"/>
      <c r="S101" s="98"/>
      <c r="T101" s="98"/>
      <c r="U101" s="98"/>
      <c r="V101" s="98"/>
      <c r="W101" s="98"/>
      <c r="X101" s="98"/>
      <c r="Y101" s="98"/>
      <c r="Z101" s="1133"/>
    </row>
    <row r="102" ht="15.75" customHeight="1">
      <c r="A102" s="98"/>
      <c r="B102" s="98"/>
      <c r="C102" s="1202" t="s">
        <v>5951</v>
      </c>
      <c r="D102" s="1202" t="s">
        <v>5949</v>
      </c>
      <c r="E102" s="1194" t="s">
        <v>3711</v>
      </c>
      <c r="F102" s="1207" t="s">
        <v>3712</v>
      </c>
      <c r="G102" s="1210" t="s">
        <v>3712</v>
      </c>
      <c r="H102" s="282" t="s">
        <v>5911</v>
      </c>
      <c r="I102" s="98"/>
      <c r="J102" s="1211">
        <v>3.0</v>
      </c>
      <c r="K102" s="1202" t="s">
        <v>1965</v>
      </c>
      <c r="L102" s="282" t="s">
        <v>54</v>
      </c>
      <c r="M102" s="98"/>
      <c r="N102" s="98"/>
      <c r="O102" s="98"/>
      <c r="P102" s="98"/>
      <c r="Q102" s="98"/>
      <c r="R102" s="98"/>
      <c r="S102" s="98"/>
      <c r="T102" s="98"/>
      <c r="U102" s="98"/>
      <c r="V102" s="98"/>
      <c r="W102" s="98"/>
      <c r="X102" s="98"/>
      <c r="Y102" s="98"/>
      <c r="Z102" s="1133"/>
    </row>
    <row r="103" ht="15.75" customHeight="1">
      <c r="A103" s="98"/>
      <c r="B103" s="98"/>
      <c r="C103" s="1207" t="s">
        <v>5952</v>
      </c>
      <c r="D103" s="1207" t="s">
        <v>4468</v>
      </c>
      <c r="E103" s="1194" t="s">
        <v>5953</v>
      </c>
      <c r="F103" s="1204" t="s">
        <v>5954</v>
      </c>
      <c r="G103" s="1212" t="s">
        <v>4484</v>
      </c>
      <c r="H103" s="282" t="s">
        <v>5911</v>
      </c>
      <c r="I103" s="98"/>
      <c r="J103" s="1211">
        <v>1.0</v>
      </c>
      <c r="K103" s="1202" t="s">
        <v>1965</v>
      </c>
      <c r="L103" s="282" t="s">
        <v>54</v>
      </c>
      <c r="M103" s="98"/>
      <c r="N103" s="98"/>
      <c r="O103" s="98"/>
      <c r="P103" s="98"/>
      <c r="Q103" s="98"/>
      <c r="R103" s="98"/>
      <c r="S103" s="98"/>
      <c r="T103" s="98"/>
      <c r="U103" s="98"/>
      <c r="V103" s="98"/>
      <c r="W103" s="98"/>
      <c r="X103" s="98"/>
      <c r="Y103" s="98"/>
      <c r="Z103" s="1133"/>
    </row>
    <row r="104" ht="15.75" customHeight="1">
      <c r="A104" s="98"/>
      <c r="B104" s="98"/>
      <c r="C104" s="1207" t="s">
        <v>5955</v>
      </c>
      <c r="D104" s="1207" t="s">
        <v>4468</v>
      </c>
      <c r="E104" s="1194" t="s">
        <v>5953</v>
      </c>
      <c r="F104" s="1204" t="s">
        <v>5954</v>
      </c>
      <c r="G104" s="1213" t="s">
        <v>4484</v>
      </c>
      <c r="H104" s="282" t="s">
        <v>5911</v>
      </c>
      <c r="I104" s="98"/>
      <c r="J104" s="1211">
        <v>3.0</v>
      </c>
      <c r="K104" s="1202" t="s">
        <v>3219</v>
      </c>
      <c r="L104" s="282" t="s">
        <v>64</v>
      </c>
      <c r="M104" s="98"/>
      <c r="N104" s="98"/>
      <c r="O104" s="98"/>
      <c r="P104" s="98"/>
      <c r="Q104" s="98"/>
      <c r="R104" s="98"/>
      <c r="S104" s="98"/>
      <c r="T104" s="98"/>
      <c r="U104" s="98"/>
      <c r="V104" s="98"/>
      <c r="W104" s="98"/>
      <c r="X104" s="98"/>
      <c r="Y104" s="98"/>
      <c r="Z104" s="1133"/>
    </row>
    <row r="105" ht="15.75" customHeight="1">
      <c r="A105" s="98"/>
      <c r="B105" s="98"/>
      <c r="C105" s="1207" t="s">
        <v>5956</v>
      </c>
      <c r="D105" s="1202" t="s">
        <v>5940</v>
      </c>
      <c r="E105" s="1194" t="s">
        <v>5957</v>
      </c>
      <c r="F105" s="1207" t="s">
        <v>5958</v>
      </c>
      <c r="G105" s="1208" t="s">
        <v>5958</v>
      </c>
      <c r="H105" s="282" t="s">
        <v>5911</v>
      </c>
      <c r="I105" s="98"/>
      <c r="J105" s="1211">
        <v>1.0</v>
      </c>
      <c r="K105" s="1202" t="s">
        <v>3219</v>
      </c>
      <c r="L105" s="282" t="s">
        <v>64</v>
      </c>
      <c r="M105" s="98"/>
      <c r="N105" s="98"/>
      <c r="O105" s="98"/>
      <c r="P105" s="98"/>
      <c r="Q105" s="98"/>
      <c r="R105" s="98"/>
      <c r="S105" s="98"/>
      <c r="T105" s="98"/>
      <c r="U105" s="98"/>
      <c r="V105" s="98"/>
      <c r="W105" s="98"/>
      <c r="X105" s="98"/>
      <c r="Y105" s="98"/>
      <c r="Z105" s="1133"/>
    </row>
    <row r="106" ht="15.75" customHeight="1">
      <c r="A106" s="98"/>
      <c r="B106" s="98"/>
      <c r="C106" s="1207" t="s">
        <v>5959</v>
      </c>
      <c r="D106" s="1202" t="s">
        <v>5940</v>
      </c>
      <c r="E106" s="1194" t="s">
        <v>5957</v>
      </c>
      <c r="F106" s="1207" t="s">
        <v>5958</v>
      </c>
      <c r="G106" s="1210" t="s">
        <v>5958</v>
      </c>
      <c r="H106" s="282" t="s">
        <v>5911</v>
      </c>
      <c r="I106" s="98"/>
      <c r="J106" s="1211">
        <v>1.0</v>
      </c>
      <c r="K106" s="1202" t="s">
        <v>3219</v>
      </c>
      <c r="L106" s="282" t="s">
        <v>64</v>
      </c>
      <c r="M106" s="98"/>
      <c r="N106" s="98"/>
      <c r="O106" s="98"/>
      <c r="P106" s="98"/>
      <c r="Q106" s="98"/>
      <c r="R106" s="98"/>
      <c r="S106" s="98"/>
      <c r="T106" s="98"/>
      <c r="U106" s="98"/>
      <c r="V106" s="98"/>
      <c r="W106" s="98"/>
      <c r="X106" s="98"/>
      <c r="Y106" s="98"/>
      <c r="Z106" s="1133"/>
    </row>
    <row r="107" ht="15.75" customHeight="1">
      <c r="A107" s="98"/>
      <c r="B107" s="98"/>
      <c r="C107" s="98"/>
      <c r="D107" s="98"/>
      <c r="E107" s="282" t="s">
        <v>5317</v>
      </c>
      <c r="F107" s="1160" t="s">
        <v>5960</v>
      </c>
      <c r="G107" s="233" t="s">
        <v>5318</v>
      </c>
      <c r="H107" s="282" t="s">
        <v>5961</v>
      </c>
      <c r="I107" s="98"/>
      <c r="J107" s="98">
        <v>1.0</v>
      </c>
      <c r="K107" s="1160" t="s">
        <v>1965</v>
      </c>
      <c r="L107" s="282" t="s">
        <v>54</v>
      </c>
      <c r="M107" s="98"/>
      <c r="N107" s="98"/>
      <c r="O107" s="98"/>
      <c r="P107" s="98"/>
      <c r="Q107" s="98"/>
      <c r="R107" s="98"/>
      <c r="S107" s="98"/>
      <c r="T107" s="98"/>
      <c r="U107" s="98"/>
      <c r="V107" s="98"/>
      <c r="W107" s="98"/>
      <c r="X107" s="98"/>
      <c r="Y107" s="98"/>
      <c r="Z107" s="1133"/>
    </row>
    <row r="108" ht="15.75" customHeight="1">
      <c r="A108" s="98"/>
      <c r="B108" s="98"/>
      <c r="C108" s="98"/>
      <c r="D108" s="1160" t="s">
        <v>5962</v>
      </c>
      <c r="E108" s="282" t="s">
        <v>3930</v>
      </c>
      <c r="F108" s="98"/>
      <c r="G108" s="1214" t="s">
        <v>3931</v>
      </c>
      <c r="H108" s="98"/>
      <c r="I108" s="98"/>
      <c r="J108" s="98">
        <v>1.0</v>
      </c>
      <c r="K108" s="1160" t="s">
        <v>5963</v>
      </c>
      <c r="L108" s="282" t="s">
        <v>64</v>
      </c>
      <c r="M108" s="98"/>
      <c r="N108" s="98"/>
      <c r="O108" s="98"/>
      <c r="P108" s="98"/>
      <c r="Q108" s="98"/>
      <c r="R108" s="98"/>
      <c r="S108" s="98"/>
      <c r="T108" s="98"/>
      <c r="U108" s="98"/>
      <c r="V108" s="98"/>
      <c r="W108" s="98"/>
      <c r="X108" s="98"/>
      <c r="Y108" s="98"/>
      <c r="Z108" s="1133"/>
    </row>
    <row r="109" ht="15.75" customHeight="1">
      <c r="A109" s="98"/>
      <c r="B109" s="98"/>
      <c r="C109" s="98"/>
      <c r="D109" s="1160" t="s">
        <v>5964</v>
      </c>
      <c r="E109" s="282" t="s">
        <v>3930</v>
      </c>
      <c r="F109" s="98"/>
      <c r="G109" s="1214" t="s">
        <v>3931</v>
      </c>
      <c r="H109" s="98"/>
      <c r="I109" s="98"/>
      <c r="J109" s="98">
        <v>1.0</v>
      </c>
      <c r="K109" s="1160" t="s">
        <v>5965</v>
      </c>
      <c r="L109" s="282" t="s">
        <v>64</v>
      </c>
      <c r="M109" s="98"/>
      <c r="N109" s="98"/>
      <c r="O109" s="98"/>
      <c r="P109" s="98"/>
      <c r="Q109" s="98"/>
      <c r="R109" s="98"/>
      <c r="S109" s="98"/>
      <c r="T109" s="98"/>
      <c r="U109" s="98"/>
      <c r="V109" s="98"/>
      <c r="W109" s="98"/>
      <c r="X109" s="98"/>
      <c r="Y109" s="98"/>
      <c r="Z109" s="1133"/>
    </row>
    <row r="110" ht="15.75" customHeight="1">
      <c r="A110" s="1159" t="s">
        <v>5966</v>
      </c>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1133"/>
    </row>
    <row r="111" ht="15.75" customHeight="1">
      <c r="A111" s="1153" t="s">
        <v>5967</v>
      </c>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1133"/>
    </row>
    <row r="112" ht="15.75" customHeight="1">
      <c r="A112" s="144" t="s">
        <v>5968</v>
      </c>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1133"/>
    </row>
    <row r="113" ht="30.0" customHeight="1">
      <c r="A113" s="1215" t="s">
        <v>5969</v>
      </c>
      <c r="B113" s="1216"/>
      <c r="C113" s="1216"/>
      <c r="D113" s="1216"/>
      <c r="E113" s="1216"/>
      <c r="F113" s="47"/>
      <c r="G113" s="136"/>
      <c r="H113" s="140">
        <v>0.03</v>
      </c>
      <c r="I113" s="98"/>
      <c r="J113" s="98"/>
      <c r="K113" s="98"/>
      <c r="L113" s="98"/>
      <c r="M113" s="98"/>
      <c r="N113" s="98"/>
      <c r="O113" s="98"/>
      <c r="P113" s="98"/>
      <c r="Q113" s="98"/>
      <c r="R113" s="98"/>
      <c r="S113" s="98"/>
      <c r="T113" s="98"/>
      <c r="U113" s="98"/>
      <c r="V113" s="98"/>
      <c r="W113" s="98"/>
      <c r="X113" s="98"/>
      <c r="Y113" s="98"/>
      <c r="Z113" s="1133"/>
    </row>
    <row r="114" ht="16.5" customHeight="1">
      <c r="A114" s="104"/>
      <c r="B114" s="104"/>
      <c r="C114" s="104"/>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c r="Z114" s="999"/>
    </row>
    <row r="115" ht="15.75" customHeight="1">
      <c r="A115" s="105"/>
      <c r="B115" s="105"/>
      <c r="C115" s="105"/>
      <c r="D115" s="105"/>
      <c r="E115" s="105"/>
      <c r="F115" s="105"/>
      <c r="G115" s="105"/>
      <c r="H115" s="105"/>
      <c r="I115" s="105"/>
      <c r="J115" s="105"/>
      <c r="K115" s="106" t="s">
        <v>1002</v>
      </c>
      <c r="L115" s="105">
        <v>30.0</v>
      </c>
      <c r="M115" s="105">
        <v>25.0</v>
      </c>
      <c r="N115" s="105">
        <v>13.0</v>
      </c>
      <c r="O115" s="105"/>
      <c r="P115" s="105"/>
      <c r="Q115" s="105"/>
      <c r="R115" s="105"/>
      <c r="S115" s="105"/>
      <c r="T115" s="105"/>
      <c r="U115" s="105"/>
      <c r="V115" s="105"/>
      <c r="W115" s="105"/>
      <c r="X115" s="105"/>
      <c r="Y115" s="105"/>
      <c r="Z115" s="999"/>
    </row>
    <row r="116" ht="15.75" customHeight="1">
      <c r="A116" s="105"/>
      <c r="B116" s="105"/>
      <c r="C116" s="105"/>
      <c r="D116" s="106" t="s">
        <v>1965</v>
      </c>
      <c r="E116" s="106" t="s">
        <v>998</v>
      </c>
      <c r="F116" s="106" t="s">
        <v>999</v>
      </c>
      <c r="G116" s="105"/>
      <c r="H116" s="1217" t="s">
        <v>1000</v>
      </c>
      <c r="I116" s="105"/>
      <c r="J116" s="105"/>
      <c r="K116" s="105"/>
      <c r="L116" s="105">
        <f t="shared" ref="L116:N116" si="1">L115/SUM($L115:$N115)</f>
        <v>0.4411764706</v>
      </c>
      <c r="M116" s="105">
        <f t="shared" si="1"/>
        <v>0.3676470588</v>
      </c>
      <c r="N116" s="105">
        <f t="shared" si="1"/>
        <v>0.1911764706</v>
      </c>
      <c r="O116" s="105"/>
      <c r="P116" s="105"/>
      <c r="Q116" s="105"/>
      <c r="R116" s="105"/>
      <c r="S116" s="105"/>
      <c r="T116" s="105"/>
      <c r="U116" s="105"/>
      <c r="V116" s="105"/>
      <c r="W116" s="105"/>
      <c r="X116" s="105"/>
      <c r="Y116" s="105"/>
      <c r="Z116" s="999"/>
    </row>
    <row r="117" ht="15.75" customHeight="1">
      <c r="A117" s="105"/>
      <c r="B117" s="105"/>
      <c r="C117" s="105"/>
      <c r="D117" s="105">
        <v>53.0</v>
      </c>
      <c r="E117" s="105">
        <v>27.0</v>
      </c>
      <c r="F117" s="105">
        <v>18.0</v>
      </c>
      <c r="G117" s="105"/>
      <c r="H117" s="105">
        <v>1.0</v>
      </c>
      <c r="I117" s="105"/>
      <c r="J117" s="105"/>
      <c r="K117" s="106" t="s">
        <v>1003</v>
      </c>
      <c r="L117" s="105">
        <v>20.0</v>
      </c>
      <c r="M117" s="105">
        <v>0.0</v>
      </c>
      <c r="N117" s="105">
        <v>4.0</v>
      </c>
      <c r="O117" s="105"/>
      <c r="P117" s="105"/>
      <c r="Q117" s="105"/>
      <c r="R117" s="105"/>
      <c r="S117" s="105"/>
      <c r="T117" s="105"/>
      <c r="U117" s="105"/>
      <c r="V117" s="105"/>
      <c r="W117" s="105"/>
      <c r="X117" s="105"/>
      <c r="Y117" s="105"/>
      <c r="Z117" s="999"/>
    </row>
    <row r="118" ht="15.75" customHeight="1">
      <c r="A118" s="105"/>
      <c r="B118" s="105"/>
      <c r="C118" s="105"/>
      <c r="D118" s="105">
        <f t="shared" ref="D118:F118" si="2">D117/SUM($D$117:$F$117)</f>
        <v>0.5408163265</v>
      </c>
      <c r="E118" s="105">
        <f t="shared" si="2"/>
        <v>0.2755102041</v>
      </c>
      <c r="F118" s="105">
        <f t="shared" si="2"/>
        <v>0.1836734694</v>
      </c>
      <c r="G118" s="105"/>
      <c r="H118" s="105"/>
      <c r="I118" s="105"/>
      <c r="J118" s="105"/>
      <c r="K118" s="105"/>
      <c r="L118" s="105">
        <f t="shared" ref="L118:N118" si="3">L117/SUM($L117:$N117)</f>
        <v>0.8333333333</v>
      </c>
      <c r="M118" s="105">
        <f t="shared" si="3"/>
        <v>0</v>
      </c>
      <c r="N118" s="105">
        <f t="shared" si="3"/>
        <v>0.1666666667</v>
      </c>
      <c r="O118" s="105"/>
      <c r="P118" s="105"/>
      <c r="Q118" s="105"/>
      <c r="R118" s="105"/>
      <c r="S118" s="105"/>
      <c r="T118" s="105"/>
      <c r="U118" s="105"/>
      <c r="V118" s="105"/>
      <c r="W118" s="105"/>
      <c r="X118" s="105"/>
      <c r="Y118" s="105"/>
      <c r="Z118" s="999"/>
    </row>
    <row r="119" ht="15.75" customHeight="1">
      <c r="A119" s="105"/>
      <c r="B119" s="105"/>
      <c r="C119" s="105"/>
      <c r="D119" s="105"/>
      <c r="E119" s="105"/>
      <c r="F119" s="105"/>
      <c r="G119" s="105"/>
      <c r="H119" s="105"/>
      <c r="I119" s="105"/>
      <c r="J119" s="105"/>
      <c r="K119" s="106" t="s">
        <v>1004</v>
      </c>
      <c r="L119" s="105">
        <v>3.0</v>
      </c>
      <c r="M119" s="105">
        <v>2.0</v>
      </c>
      <c r="N119" s="105">
        <v>1.0</v>
      </c>
      <c r="O119" s="105"/>
      <c r="P119" s="105"/>
      <c r="Q119" s="105"/>
      <c r="R119" s="105"/>
      <c r="S119" s="105"/>
      <c r="T119" s="105"/>
      <c r="U119" s="105"/>
      <c r="V119" s="105"/>
      <c r="W119" s="105"/>
      <c r="X119" s="105"/>
      <c r="Y119" s="105"/>
      <c r="Z119" s="999"/>
    </row>
    <row r="120" ht="15.75" customHeight="1">
      <c r="A120" s="105"/>
      <c r="B120" s="105"/>
      <c r="C120" s="105"/>
      <c r="D120" s="105"/>
      <c r="E120" s="105"/>
      <c r="F120" s="105"/>
      <c r="G120" s="105"/>
      <c r="H120" s="105"/>
      <c r="I120" s="105"/>
      <c r="J120" s="105"/>
      <c r="K120" s="105"/>
      <c r="L120" s="105">
        <f t="shared" ref="L120:N120" si="4">L119/SUM($L119:$N119)</f>
        <v>0.5</v>
      </c>
      <c r="M120" s="105">
        <f t="shared" si="4"/>
        <v>0.3333333333</v>
      </c>
      <c r="N120" s="105">
        <f t="shared" si="4"/>
        <v>0.1666666667</v>
      </c>
      <c r="O120" s="105"/>
      <c r="P120" s="105"/>
      <c r="Q120" s="105"/>
      <c r="R120" s="105"/>
      <c r="S120" s="105"/>
      <c r="T120" s="105"/>
      <c r="U120" s="105"/>
      <c r="V120" s="105"/>
      <c r="W120" s="105"/>
      <c r="X120" s="105"/>
      <c r="Y120" s="105"/>
      <c r="Z120" s="999"/>
    </row>
    <row r="121" ht="15.75" customHeight="1">
      <c r="A121" s="105"/>
      <c r="B121" s="105"/>
      <c r="C121" s="105"/>
      <c r="D121" s="105"/>
      <c r="E121" s="105"/>
      <c r="F121" s="105"/>
      <c r="G121" s="105"/>
      <c r="H121" s="106" t="s">
        <v>5970</v>
      </c>
      <c r="I121" s="106" t="s">
        <v>3507</v>
      </c>
      <c r="J121" s="105"/>
      <c r="K121" s="105"/>
      <c r="L121" s="105"/>
      <c r="M121" s="105"/>
      <c r="N121" s="105"/>
      <c r="O121" s="105"/>
      <c r="P121" s="105"/>
      <c r="Q121" s="105"/>
      <c r="R121" s="105"/>
      <c r="S121" s="105"/>
      <c r="T121" s="105"/>
      <c r="U121" s="105"/>
      <c r="V121" s="105"/>
      <c r="W121" s="105"/>
      <c r="X121" s="105"/>
      <c r="Y121" s="105"/>
      <c r="Z121" s="999"/>
    </row>
    <row r="122" ht="15.75" customHeight="1">
      <c r="A122" s="105"/>
      <c r="B122" s="105"/>
      <c r="C122" s="105"/>
      <c r="D122" s="105"/>
      <c r="E122" s="105"/>
      <c r="F122" s="106" t="s">
        <v>3509</v>
      </c>
      <c r="G122" s="105"/>
      <c r="H122" s="105">
        <v>11.0</v>
      </c>
      <c r="I122" s="105">
        <v>65.0</v>
      </c>
      <c r="J122" s="105"/>
      <c r="K122" s="105">
        <f t="shared" ref="K122:K124" si="5">I122-H122</f>
        <v>54</v>
      </c>
      <c r="L122" s="105"/>
      <c r="M122" s="105"/>
      <c r="N122" s="105"/>
      <c r="O122" s="105"/>
      <c r="P122" s="105"/>
      <c r="Q122" s="105"/>
      <c r="R122" s="105"/>
      <c r="S122" s="105"/>
      <c r="T122" s="105"/>
      <c r="U122" s="105"/>
      <c r="V122" s="105"/>
      <c r="W122" s="105"/>
      <c r="X122" s="105"/>
      <c r="Y122" s="105"/>
      <c r="Z122" s="999"/>
    </row>
    <row r="123" ht="15.75" customHeight="1">
      <c r="A123" s="105"/>
      <c r="B123" s="105"/>
      <c r="C123" s="105"/>
      <c r="D123" s="105"/>
      <c r="E123" s="105"/>
      <c r="F123" s="106" t="s">
        <v>3510</v>
      </c>
      <c r="G123" s="105"/>
      <c r="H123" s="105">
        <v>14.0</v>
      </c>
      <c r="I123" s="105">
        <v>99.0</v>
      </c>
      <c r="J123" s="105"/>
      <c r="K123" s="105">
        <f t="shared" si="5"/>
        <v>85</v>
      </c>
      <c r="L123" s="105"/>
      <c r="M123" s="105"/>
      <c r="N123" s="105"/>
      <c r="O123" s="105"/>
      <c r="P123" s="105"/>
      <c r="Q123" s="105"/>
      <c r="R123" s="105"/>
      <c r="S123" s="105"/>
      <c r="T123" s="105"/>
      <c r="U123" s="105"/>
      <c r="V123" s="105"/>
      <c r="W123" s="105"/>
      <c r="X123" s="105"/>
      <c r="Y123" s="105"/>
      <c r="Z123" s="999"/>
    </row>
    <row r="124" ht="15.75" customHeight="1">
      <c r="A124" s="105"/>
      <c r="B124" s="105"/>
      <c r="C124" s="105"/>
      <c r="D124" s="105"/>
      <c r="E124" s="105"/>
      <c r="F124" s="106" t="s">
        <v>3511</v>
      </c>
      <c r="G124" s="105"/>
      <c r="H124" s="1218">
        <v>8653666.6</v>
      </c>
      <c r="I124" s="105">
        <v>9203485.5</v>
      </c>
      <c r="J124" s="105"/>
      <c r="K124" s="105">
        <f t="shared" si="5"/>
        <v>549818.9</v>
      </c>
      <c r="L124" s="105"/>
      <c r="M124" s="105"/>
      <c r="N124" s="105"/>
      <c r="O124" s="105"/>
      <c r="P124" s="105"/>
      <c r="Q124" s="105"/>
      <c r="R124" s="105"/>
      <c r="S124" s="105"/>
      <c r="T124" s="105"/>
      <c r="U124" s="105"/>
      <c r="V124" s="105"/>
      <c r="W124" s="105"/>
      <c r="X124" s="105"/>
      <c r="Y124" s="105"/>
      <c r="Z124" s="999"/>
    </row>
    <row r="125" ht="15.75" customHeight="1">
      <c r="A125" s="110"/>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5"/>
    </row>
    <row r="221" ht="15.75" customHeight="1">
      <c r="A221" s="113"/>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5"/>
    </row>
    <row r="222" ht="15.75" customHeight="1">
      <c r="A222" s="113"/>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5"/>
    </row>
    <row r="223" ht="15.75" customHeight="1">
      <c r="A223" s="113"/>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5"/>
    </row>
    <row r="224" ht="15.75" customHeight="1">
      <c r="A224" s="113"/>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5"/>
    </row>
    <row r="225" ht="15.75" customHeight="1">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5"/>
    </row>
    <row r="226" ht="15.75" customHeight="1">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5"/>
    </row>
    <row r="227" ht="15.75" customHeight="1">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5"/>
    </row>
    <row r="228" ht="15.75" customHeight="1">
      <c r="A228" s="113"/>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5"/>
    </row>
    <row r="229" ht="15.75" customHeight="1">
      <c r="A229" s="113"/>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5"/>
    </row>
    <row r="230" ht="15.75" customHeight="1">
      <c r="A230" s="113"/>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5"/>
    </row>
    <row r="231" ht="15.75" customHeight="1">
      <c r="A231" s="113"/>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5"/>
    </row>
    <row r="232" ht="15.75" customHeight="1">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5"/>
    </row>
    <row r="233" ht="15.75" customHeight="1">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5"/>
    </row>
    <row r="234" ht="15.75" customHeight="1">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5"/>
    </row>
    <row r="235" ht="15.75" customHeight="1">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5"/>
    </row>
    <row r="236" ht="15.75" customHeight="1">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5"/>
    </row>
    <row r="237" ht="15.75" customHeight="1">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5"/>
    </row>
    <row r="238" ht="15.75" customHeight="1">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5"/>
    </row>
    <row r="239" ht="15.75" customHeight="1">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5"/>
    </row>
    <row r="240" ht="15.75" customHeight="1">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5"/>
    </row>
    <row r="241" ht="15.75" customHeight="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5"/>
    </row>
    <row r="242" ht="15.75" customHeight="1">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5"/>
    </row>
    <row r="243" ht="15.75" customHeight="1">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5"/>
    </row>
    <row r="244" ht="15.75" customHeight="1">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5"/>
    </row>
    <row r="245" ht="15.75" customHeight="1">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5"/>
    </row>
    <row r="246" ht="15.75" customHeight="1">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5"/>
    </row>
    <row r="247" ht="15.75" customHeight="1">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5"/>
    </row>
    <row r="248" ht="15.75" customHeight="1">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5"/>
    </row>
    <row r="249" ht="15.75" customHeight="1">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5"/>
    </row>
    <row r="250" ht="15.75" customHeight="1">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5"/>
    </row>
    <row r="251" ht="15.75" customHeight="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5"/>
    </row>
    <row r="252" ht="15.75" customHeight="1">
      <c r="A252" s="113"/>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5"/>
    </row>
    <row r="253" ht="15.75" customHeight="1">
      <c r="A253" s="113"/>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5"/>
    </row>
    <row r="254" ht="15.75" customHeight="1">
      <c r="A254" s="113"/>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5"/>
    </row>
    <row r="255" ht="15.75" customHeight="1">
      <c r="A255" s="113"/>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5"/>
    </row>
    <row r="256" ht="15.75" customHeight="1">
      <c r="A256" s="113"/>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5"/>
    </row>
    <row r="257" ht="15.75" customHeight="1">
      <c r="A257" s="113"/>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5"/>
    </row>
    <row r="258" ht="15.75" customHeight="1">
      <c r="A258" s="113"/>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5"/>
    </row>
    <row r="259" ht="15.75" customHeight="1">
      <c r="A259" s="113"/>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5"/>
    </row>
    <row r="260" ht="15.75" customHeight="1">
      <c r="A260" s="113"/>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5"/>
    </row>
    <row r="261" ht="15.75" customHeight="1">
      <c r="A261" s="113"/>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5"/>
    </row>
    <row r="262" ht="15.75" customHeight="1">
      <c r="A262" s="113"/>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5"/>
    </row>
    <row r="263" ht="15.75" customHeight="1">
      <c r="A263" s="113"/>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5"/>
    </row>
    <row r="264" ht="15.75" customHeight="1">
      <c r="A264" s="113"/>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5"/>
    </row>
    <row r="265" ht="15.75" customHeight="1">
      <c r="A265" s="113"/>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5"/>
    </row>
    <row r="266" ht="15.75" customHeight="1">
      <c r="A266" s="113"/>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5"/>
    </row>
    <row r="267" ht="15.75" customHeight="1">
      <c r="A267" s="113"/>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5"/>
    </row>
    <row r="268" ht="15.75" customHeight="1">
      <c r="A268" s="113"/>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5"/>
    </row>
    <row r="269" ht="15.75" customHeight="1">
      <c r="A269" s="113"/>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5"/>
    </row>
    <row r="270" ht="15.75" customHeight="1">
      <c r="A270" s="113"/>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5"/>
    </row>
    <row r="271" ht="15.75" customHeight="1">
      <c r="A271" s="113"/>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5"/>
    </row>
    <row r="272" ht="15.75" customHeight="1">
      <c r="A272" s="113"/>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5"/>
    </row>
    <row r="273" ht="15.75" customHeight="1">
      <c r="A273" s="113"/>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5"/>
    </row>
    <row r="274" ht="15.75" customHeight="1">
      <c r="A274" s="113"/>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5"/>
    </row>
    <row r="275" ht="15.75" customHeight="1">
      <c r="A275" s="113"/>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5"/>
    </row>
    <row r="276" ht="15.75" customHeight="1">
      <c r="A276" s="113"/>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5"/>
    </row>
    <row r="277" ht="15.75" customHeight="1">
      <c r="A277" s="113"/>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5"/>
    </row>
    <row r="278" ht="15.75" customHeight="1">
      <c r="A278" s="113"/>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5"/>
    </row>
    <row r="279" ht="15.75" customHeight="1">
      <c r="A279" s="113"/>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5"/>
    </row>
    <row r="280" ht="15.75" customHeight="1">
      <c r="A280" s="113"/>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5"/>
    </row>
    <row r="281" ht="15.75" customHeight="1">
      <c r="A281" s="113"/>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5"/>
    </row>
    <row r="282" ht="15.75" customHeight="1">
      <c r="A282" s="113"/>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5"/>
    </row>
    <row r="283" ht="15.75" customHeight="1">
      <c r="A283" s="113"/>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5"/>
    </row>
    <row r="284" ht="15.75" customHeight="1">
      <c r="A284" s="113"/>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5"/>
    </row>
    <row r="285" ht="15.75" customHeight="1">
      <c r="A285" s="113"/>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5"/>
    </row>
    <row r="286" ht="15.75" customHeight="1">
      <c r="A286" s="113"/>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5"/>
    </row>
    <row r="287" ht="15.75" customHeight="1">
      <c r="A287" s="113"/>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5"/>
    </row>
    <row r="288" ht="15.75" customHeight="1">
      <c r="A288" s="113"/>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5"/>
    </row>
    <row r="289" ht="15.75" customHeight="1">
      <c r="A289" s="113"/>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5"/>
    </row>
    <row r="290" ht="15.75" customHeight="1">
      <c r="A290" s="113"/>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5"/>
    </row>
    <row r="291" ht="15.75" customHeight="1">
      <c r="A291" s="113"/>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5"/>
    </row>
    <row r="292" ht="15.75" customHeight="1">
      <c r="A292" s="1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5"/>
    </row>
    <row r="293" ht="15.75" customHeight="1">
      <c r="A293" s="113"/>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5"/>
    </row>
    <row r="294" ht="15.75" customHeight="1">
      <c r="A294" s="113"/>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5"/>
    </row>
    <row r="295" ht="15.75" customHeight="1">
      <c r="A295" s="113"/>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5"/>
    </row>
    <row r="296" ht="15.75" customHeight="1">
      <c r="A296" s="113"/>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5"/>
    </row>
    <row r="297" ht="15.75" customHeight="1">
      <c r="A297" s="113"/>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5"/>
    </row>
    <row r="298" ht="15.75" customHeight="1">
      <c r="A298" s="113"/>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5"/>
    </row>
    <row r="299" ht="15.75" customHeight="1">
      <c r="A299" s="113"/>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5"/>
    </row>
    <row r="300" ht="15.75" customHeight="1">
      <c r="A300" s="113"/>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5"/>
    </row>
    <row r="301" ht="15.75" customHeight="1">
      <c r="A301" s="113"/>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5"/>
    </row>
    <row r="302" ht="15.75" customHeight="1">
      <c r="A302" s="113"/>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5"/>
    </row>
    <row r="303" ht="15.75" customHeight="1">
      <c r="A303" s="113"/>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5"/>
    </row>
    <row r="304" ht="15.75" customHeight="1">
      <c r="A304" s="113"/>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5"/>
    </row>
    <row r="305" ht="15.75" customHeight="1">
      <c r="A305" s="113"/>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5"/>
    </row>
    <row r="306" ht="15.75" customHeight="1">
      <c r="A306" s="113"/>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5"/>
    </row>
    <row r="307" ht="15.75" customHeight="1">
      <c r="A307" s="113"/>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5"/>
    </row>
    <row r="308" ht="15.75" customHeight="1">
      <c r="A308" s="113"/>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5"/>
    </row>
    <row r="309" ht="15.75" customHeight="1">
      <c r="A309" s="113"/>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5"/>
    </row>
    <row r="310" ht="15.75" customHeight="1">
      <c r="A310" s="113"/>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5"/>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5"/>
    </row>
    <row r="312" ht="15.75" customHeight="1">
      <c r="A312" s="113"/>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5"/>
    </row>
    <row r="313" ht="15.75" customHeight="1">
      <c r="A313" s="113"/>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5"/>
    </row>
    <row r="314" ht="15.75" customHeight="1">
      <c r="A314" s="113"/>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5"/>
    </row>
    <row r="315" ht="15.75" customHeight="1">
      <c r="A315" s="113"/>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5"/>
    </row>
    <row r="316" ht="15.75" customHeight="1">
      <c r="A316" s="113"/>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5"/>
    </row>
    <row r="317" ht="15.75" customHeight="1">
      <c r="A317" s="113"/>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5"/>
    </row>
    <row r="318" ht="15.75" customHeight="1">
      <c r="A318" s="113"/>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5"/>
    </row>
    <row r="319" ht="15.75" customHeight="1">
      <c r="A319" s="113"/>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5"/>
    </row>
    <row r="320" ht="15.75" customHeight="1">
      <c r="A320" s="113"/>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5"/>
    </row>
    <row r="321" ht="15.75" customHeight="1">
      <c r="A321" s="113"/>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5"/>
    </row>
    <row r="322" ht="15.75" customHeight="1">
      <c r="A322" s="113"/>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5"/>
    </row>
    <row r="323" ht="15.75" customHeight="1">
      <c r="A323" s="113"/>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5"/>
    </row>
    <row r="324" ht="15.75" customHeight="1">
      <c r="A324" s="116"/>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8"/>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mergeCells count="1">
    <mergeCell ref="A113:F113"/>
  </mergeCells>
  <hyperlinks>
    <hyperlink r:id="rId1" ref="D95"/>
  </hyperlinks>
  <printOptions/>
  <pageMargins bottom="0.75" footer="0.0" header="0.0" left="0.7" right="0.7" top="0.75"/>
  <pageSetup orientation="portrait"/>
  <headerFooter>
    <oddFooter>&amp;C000000000000&amp;P</oddFooter>
  </headerFooter>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0" width="8.88"/>
  </cols>
  <sheetData>
    <row r="1" ht="15.75" customHeight="1">
      <c r="A1" s="1219" t="s">
        <v>1005</v>
      </c>
      <c r="B1" s="1220" t="s">
        <v>1010</v>
      </c>
      <c r="C1" s="1221" t="s">
        <v>3512</v>
      </c>
      <c r="D1" s="1221" t="s">
        <v>5971</v>
      </c>
      <c r="E1" s="1221" t="s">
        <v>5972</v>
      </c>
      <c r="F1" s="1222"/>
      <c r="G1" s="1221" t="s">
        <v>5973</v>
      </c>
      <c r="H1" s="1223" t="s">
        <v>3202</v>
      </c>
      <c r="I1" s="1221" t="s">
        <v>2547</v>
      </c>
      <c r="J1" s="1221" t="s">
        <v>5974</v>
      </c>
      <c r="K1" s="1221" t="s">
        <v>9</v>
      </c>
      <c r="L1" s="1224" t="s">
        <v>11</v>
      </c>
      <c r="M1" s="1224" t="s">
        <v>5975</v>
      </c>
      <c r="N1" s="1224" t="s">
        <v>1020</v>
      </c>
      <c r="O1" s="1221" t="s">
        <v>1021</v>
      </c>
      <c r="P1" s="1225" t="s">
        <v>3299</v>
      </c>
      <c r="Q1" s="1221" t="s">
        <v>5976</v>
      </c>
      <c r="R1" s="1221" t="s">
        <v>27</v>
      </c>
      <c r="S1" s="1221" t="s">
        <v>1026</v>
      </c>
      <c r="T1" s="1221" t="s">
        <v>5977</v>
      </c>
      <c r="U1" s="1226" t="s">
        <v>5978</v>
      </c>
      <c r="V1" s="1221" t="s">
        <v>5979</v>
      </c>
      <c r="W1" s="1221" t="s">
        <v>3302</v>
      </c>
      <c r="X1" s="1221" t="s">
        <v>5980</v>
      </c>
      <c r="Y1" s="1221" t="s">
        <v>5981</v>
      </c>
      <c r="Z1" s="1226" t="s">
        <v>5982</v>
      </c>
      <c r="AA1" s="1226" t="s">
        <v>5983</v>
      </c>
      <c r="AB1" s="1221" t="s">
        <v>41</v>
      </c>
      <c r="AC1" s="1221" t="s">
        <v>42</v>
      </c>
      <c r="AD1" s="1227" t="s">
        <v>1033</v>
      </c>
    </row>
    <row r="2" ht="15.75" customHeight="1">
      <c r="A2" s="1228">
        <v>34.0</v>
      </c>
      <c r="B2" s="1229"/>
      <c r="C2" s="1230">
        <v>1.0</v>
      </c>
      <c r="D2" s="1231">
        <v>5.0</v>
      </c>
      <c r="E2" s="1231">
        <v>3.0</v>
      </c>
      <c r="F2" s="1231">
        <v>1.0</v>
      </c>
      <c r="G2" s="1231">
        <v>48.0</v>
      </c>
      <c r="H2" s="1232" t="s">
        <v>3671</v>
      </c>
      <c r="I2" s="1232" t="s">
        <v>5984</v>
      </c>
      <c r="J2" s="1233" t="s">
        <v>3672</v>
      </c>
      <c r="K2" s="1234" t="s">
        <v>52</v>
      </c>
      <c r="L2" s="1235">
        <v>48.3</v>
      </c>
      <c r="M2" s="1235">
        <v>2024.0</v>
      </c>
      <c r="N2" s="1235">
        <v>1.0</v>
      </c>
      <c r="O2" s="1236" t="s">
        <v>77</v>
      </c>
      <c r="P2" s="1237" t="s">
        <v>1041</v>
      </c>
      <c r="Q2" s="1238"/>
      <c r="R2" s="1238"/>
      <c r="S2" s="1238"/>
      <c r="T2" s="1239">
        <v>1812.8</v>
      </c>
      <c r="U2" s="1240">
        <v>1829.1</v>
      </c>
      <c r="V2" s="1239">
        <f t="shared" ref="V2:V5" si="1">U2/2</f>
        <v>914.55</v>
      </c>
      <c r="W2" s="1241" t="s">
        <v>52</v>
      </c>
      <c r="X2" s="1242">
        <v>1813.19652211954</v>
      </c>
      <c r="Y2" s="1239">
        <v>112899.3</v>
      </c>
      <c r="Z2" s="1243">
        <v>1.0</v>
      </c>
      <c r="AA2" s="1243">
        <v>1812.8</v>
      </c>
      <c r="AB2" s="1236"/>
      <c r="AC2" s="1236"/>
      <c r="AD2" s="1244" t="s">
        <v>5985</v>
      </c>
    </row>
    <row r="3" ht="15.75" customHeight="1">
      <c r="A3" s="1228">
        <v>34.0</v>
      </c>
      <c r="B3" s="1229"/>
      <c r="C3" s="1230">
        <v>1.0</v>
      </c>
      <c r="D3" s="1231">
        <v>6.0</v>
      </c>
      <c r="E3" s="1231">
        <v>4.0</v>
      </c>
      <c r="F3" s="1231">
        <v>2.0</v>
      </c>
      <c r="G3" s="1231">
        <v>48.0</v>
      </c>
      <c r="H3" s="1232" t="s">
        <v>3671</v>
      </c>
      <c r="I3" s="1232" t="s">
        <v>5986</v>
      </c>
      <c r="J3" s="1233" t="s">
        <v>3672</v>
      </c>
      <c r="K3" s="1234" t="s">
        <v>52</v>
      </c>
      <c r="L3" s="1245">
        <v>48.4</v>
      </c>
      <c r="M3" s="1245">
        <v>2024.0</v>
      </c>
      <c r="N3" s="1245">
        <v>1.0</v>
      </c>
      <c r="O3" s="1236" t="s">
        <v>77</v>
      </c>
      <c r="P3" s="1234" t="s">
        <v>1041</v>
      </c>
      <c r="Q3" s="1238"/>
      <c r="R3" s="1238"/>
      <c r="S3" s="1238"/>
      <c r="T3" s="1239">
        <v>15.9</v>
      </c>
      <c r="U3" s="1240">
        <v>1829.1</v>
      </c>
      <c r="V3" s="1239">
        <f t="shared" si="1"/>
        <v>914.55</v>
      </c>
      <c r="W3" s="1241" t="s">
        <v>52</v>
      </c>
      <c r="X3" s="1242">
        <v>15.9034778804617</v>
      </c>
      <c r="Y3" s="1239">
        <v>774.6</v>
      </c>
      <c r="Z3" s="1246" t="s">
        <v>68</v>
      </c>
      <c r="AA3" s="1243">
        <v>15.9</v>
      </c>
      <c r="AB3" s="1238"/>
      <c r="AC3" s="1238"/>
      <c r="AD3" s="1247"/>
    </row>
    <row r="4" ht="15.75" customHeight="1">
      <c r="A4" s="1228">
        <v>34.0</v>
      </c>
      <c r="B4" s="1229"/>
      <c r="C4" s="1230">
        <v>1.0</v>
      </c>
      <c r="D4" s="1231">
        <v>3.0</v>
      </c>
      <c r="E4" s="1231">
        <v>14.0</v>
      </c>
      <c r="F4" s="1231">
        <v>4.0</v>
      </c>
      <c r="G4" s="1231">
        <v>48.0</v>
      </c>
      <c r="H4" s="1232" t="s">
        <v>5987</v>
      </c>
      <c r="I4" s="1232" t="s">
        <v>5988</v>
      </c>
      <c r="J4" s="1233" t="s">
        <v>5989</v>
      </c>
      <c r="K4" s="1234" t="s">
        <v>52</v>
      </c>
      <c r="L4" s="1245">
        <v>48.6</v>
      </c>
      <c r="M4" s="1245">
        <v>2024.0</v>
      </c>
      <c r="N4" s="1245">
        <v>2.0</v>
      </c>
      <c r="O4" s="1236" t="s">
        <v>64</v>
      </c>
      <c r="P4" s="1234" t="s">
        <v>1054</v>
      </c>
      <c r="Q4" s="1238"/>
      <c r="R4" s="1238"/>
      <c r="S4" s="1238"/>
      <c r="T4" s="1243">
        <v>356.0</v>
      </c>
      <c r="U4" s="1240">
        <v>464.6</v>
      </c>
      <c r="V4" s="1239">
        <f t="shared" si="1"/>
        <v>232.3</v>
      </c>
      <c r="W4" s="1238"/>
      <c r="X4" s="1248">
        <v>414.426459533951</v>
      </c>
      <c r="Y4" s="1243">
        <v>5558.0</v>
      </c>
      <c r="Z4" s="1241" t="s">
        <v>68</v>
      </c>
      <c r="AA4" s="1239">
        <v>356.0</v>
      </c>
      <c r="AB4" s="1236"/>
      <c r="AC4" s="1236"/>
      <c r="AD4" s="1244"/>
    </row>
    <row r="5" ht="15.75" customHeight="1">
      <c r="A5" s="1228">
        <v>34.0</v>
      </c>
      <c r="B5" s="1229"/>
      <c r="C5" s="1230">
        <v>1.0</v>
      </c>
      <c r="D5" s="1231">
        <v>2.0</v>
      </c>
      <c r="E5" s="1231">
        <v>13.0</v>
      </c>
      <c r="F5" s="1231">
        <v>5.0</v>
      </c>
      <c r="G5" s="1231">
        <v>48.0</v>
      </c>
      <c r="H5" s="1232" t="s">
        <v>5987</v>
      </c>
      <c r="I5" s="1232" t="s">
        <v>5990</v>
      </c>
      <c r="J5" s="1233" t="s">
        <v>5989</v>
      </c>
      <c r="K5" s="1234" t="s">
        <v>52</v>
      </c>
      <c r="L5" s="1245">
        <v>48.4</v>
      </c>
      <c r="M5" s="1245">
        <v>2024.0</v>
      </c>
      <c r="N5" s="1245">
        <v>2.0</v>
      </c>
      <c r="O5" s="1236" t="s">
        <v>77</v>
      </c>
      <c r="P5" s="1234" t="s">
        <v>1054</v>
      </c>
      <c r="Q5" s="1238"/>
      <c r="R5" s="1238"/>
      <c r="S5" s="1238"/>
      <c r="T5" s="1243">
        <v>43.1</v>
      </c>
      <c r="U5" s="1240">
        <v>464.6</v>
      </c>
      <c r="V5" s="1239">
        <f t="shared" si="1"/>
        <v>232.3</v>
      </c>
      <c r="W5" s="1236"/>
      <c r="X5" s="1248">
        <v>50.1735404660487</v>
      </c>
      <c r="Y5" s="1243">
        <v>566.1</v>
      </c>
      <c r="Z5" s="1241" t="s">
        <v>68</v>
      </c>
      <c r="AA5" s="1239">
        <v>43.1</v>
      </c>
      <c r="AB5" s="1238"/>
      <c r="AC5" s="1238"/>
      <c r="AD5" s="1247"/>
    </row>
    <row r="6" ht="15.75" customHeight="1">
      <c r="A6" s="1228">
        <v>34.0</v>
      </c>
      <c r="B6" s="1229"/>
      <c r="C6" s="1230">
        <v>1.0</v>
      </c>
      <c r="D6" s="1231">
        <v>22.0</v>
      </c>
      <c r="E6" s="1231">
        <v>22.0</v>
      </c>
      <c r="F6" s="1231">
        <v>8.0</v>
      </c>
      <c r="G6" s="1231">
        <v>48.0</v>
      </c>
      <c r="H6" s="1232" t="s">
        <v>5991</v>
      </c>
      <c r="I6" s="1232" t="s">
        <v>5992</v>
      </c>
      <c r="J6" s="1233" t="s">
        <v>5993</v>
      </c>
      <c r="K6" s="1234" t="s">
        <v>52</v>
      </c>
      <c r="L6" s="1245">
        <v>48.3</v>
      </c>
      <c r="M6" s="1245">
        <v>2018.0</v>
      </c>
      <c r="N6" s="1245">
        <v>1.0</v>
      </c>
      <c r="O6" s="1236" t="s">
        <v>77</v>
      </c>
      <c r="P6" s="1234" t="s">
        <v>1041</v>
      </c>
      <c r="Q6" s="1249"/>
      <c r="R6" s="1249"/>
      <c r="S6" s="1249"/>
      <c r="T6" s="1243">
        <v>1.5</v>
      </c>
      <c r="U6" s="1240">
        <v>38.9</v>
      </c>
      <c r="V6" s="1243">
        <f t="shared" ref="V6:V7" si="2">U6</f>
        <v>38.9</v>
      </c>
      <c r="W6" s="1246" t="s">
        <v>52</v>
      </c>
      <c r="X6" s="1248">
        <v>38.9</v>
      </c>
      <c r="Y6" s="1243">
        <v>120321.6</v>
      </c>
      <c r="Z6" s="1243">
        <v>1.0</v>
      </c>
      <c r="AA6" s="1243">
        <v>1.5</v>
      </c>
      <c r="AB6" s="1249"/>
      <c r="AC6" s="1249"/>
      <c r="AD6" s="1250" t="s">
        <v>5994</v>
      </c>
    </row>
    <row r="7" ht="15.75" customHeight="1">
      <c r="A7" s="1251">
        <v>46.0</v>
      </c>
      <c r="B7" s="1252"/>
      <c r="C7" s="1230">
        <v>3.0</v>
      </c>
      <c r="D7" s="1231">
        <v>25.0</v>
      </c>
      <c r="E7" s="1231">
        <v>24.0</v>
      </c>
      <c r="F7" s="1231">
        <v>9.0</v>
      </c>
      <c r="G7" s="1231">
        <v>48.0</v>
      </c>
      <c r="H7" s="1232" t="s">
        <v>5995</v>
      </c>
      <c r="I7" s="1232" t="s">
        <v>5996</v>
      </c>
      <c r="J7" s="1233" t="s">
        <v>5997</v>
      </c>
      <c r="K7" s="1234" t="s">
        <v>52</v>
      </c>
      <c r="L7" s="1245">
        <v>48.0</v>
      </c>
      <c r="M7" s="1245">
        <v>2024.0</v>
      </c>
      <c r="N7" s="1245">
        <v>1.0</v>
      </c>
      <c r="O7" s="1236" t="s">
        <v>77</v>
      </c>
      <c r="P7" s="1234" t="s">
        <v>1041</v>
      </c>
      <c r="Q7" s="1238"/>
      <c r="R7" s="1238"/>
      <c r="S7" s="1238"/>
      <c r="T7" s="1239">
        <v>367931.5</v>
      </c>
      <c r="U7" s="1231">
        <v>367931.5</v>
      </c>
      <c r="V7" s="1239">
        <f t="shared" si="2"/>
        <v>367931.5</v>
      </c>
      <c r="W7" s="1241" t="s">
        <v>52</v>
      </c>
      <c r="X7" s="1242">
        <v>367931.5</v>
      </c>
      <c r="Y7" s="1239">
        <v>9841746.8</v>
      </c>
      <c r="Z7" s="1239">
        <v>1.0</v>
      </c>
      <c r="AA7" s="1239">
        <v>367931.5</v>
      </c>
      <c r="AB7" s="1238"/>
      <c r="AC7" s="1238"/>
      <c r="AD7" s="1244" t="s">
        <v>5998</v>
      </c>
    </row>
    <row r="8" ht="15.75" customHeight="1">
      <c r="A8" s="1228">
        <v>34.0</v>
      </c>
      <c r="B8" s="1229"/>
      <c r="C8" s="1230">
        <v>1.0</v>
      </c>
      <c r="D8" s="1231">
        <v>11.0</v>
      </c>
      <c r="E8" s="1231">
        <v>1.0</v>
      </c>
      <c r="F8" s="1231">
        <v>10.0</v>
      </c>
      <c r="G8" s="1231">
        <v>58.0</v>
      </c>
      <c r="H8" s="1232" t="s">
        <v>3671</v>
      </c>
      <c r="I8" s="1232" t="s">
        <v>5999</v>
      </c>
      <c r="J8" s="1233" t="s">
        <v>3672</v>
      </c>
      <c r="K8" s="1234" t="s">
        <v>52</v>
      </c>
      <c r="L8" s="1234" t="s">
        <v>6000</v>
      </c>
      <c r="M8" s="1245">
        <v>2024.0</v>
      </c>
      <c r="N8" s="1245">
        <v>1.0</v>
      </c>
      <c r="O8" s="1236" t="s">
        <v>77</v>
      </c>
      <c r="P8" s="1234" t="s">
        <v>1041</v>
      </c>
      <c r="Q8" s="1249"/>
      <c r="R8" s="1249"/>
      <c r="S8" s="1249"/>
      <c r="T8" s="1253">
        <v>5038.8</v>
      </c>
      <c r="U8" s="1231">
        <v>9202.0</v>
      </c>
      <c r="V8" s="1243">
        <f t="shared" ref="V8:V10" si="3">U8/3</f>
        <v>3067.333333</v>
      </c>
      <c r="W8" s="1254"/>
      <c r="X8" s="1248">
        <v>5209.01863772707</v>
      </c>
      <c r="Y8" s="1243">
        <v>167008.0</v>
      </c>
      <c r="Z8" s="1243">
        <v>1.0</v>
      </c>
      <c r="AA8" s="1243">
        <v>5038.8</v>
      </c>
      <c r="AB8" s="1254"/>
      <c r="AC8" s="1254"/>
      <c r="AD8" s="1250" t="s">
        <v>6001</v>
      </c>
    </row>
    <row r="9" ht="15.75" customHeight="1">
      <c r="A9" s="1228">
        <v>34.0</v>
      </c>
      <c r="B9" s="1229"/>
      <c r="C9" s="1230">
        <v>1.0</v>
      </c>
      <c r="D9" s="1231">
        <v>12.0</v>
      </c>
      <c r="E9" s="1231">
        <v>5.0</v>
      </c>
      <c r="F9" s="1231">
        <v>11.0</v>
      </c>
      <c r="G9" s="1231">
        <v>58.0</v>
      </c>
      <c r="H9" s="1232" t="s">
        <v>3671</v>
      </c>
      <c r="I9" s="1232" t="s">
        <v>6002</v>
      </c>
      <c r="J9" s="1233" t="s">
        <v>3672</v>
      </c>
      <c r="K9" s="1234" t="s">
        <v>52</v>
      </c>
      <c r="L9" s="1234" t="s">
        <v>6003</v>
      </c>
      <c r="M9" s="1245">
        <v>2024.0</v>
      </c>
      <c r="N9" s="1245">
        <v>1.0</v>
      </c>
      <c r="O9" s="1236" t="s">
        <v>64</v>
      </c>
      <c r="P9" s="1234" t="s">
        <v>1041</v>
      </c>
      <c r="Q9" s="1249"/>
      <c r="R9" s="1249"/>
      <c r="S9" s="1249"/>
      <c r="T9" s="1253">
        <v>2979.1</v>
      </c>
      <c r="U9" s="1231">
        <v>9202.0</v>
      </c>
      <c r="V9" s="1243">
        <f t="shared" si="3"/>
        <v>3067.333333</v>
      </c>
      <c r="W9" s="1254"/>
      <c r="X9" s="1248">
        <v>3079.73871232292</v>
      </c>
      <c r="Y9" s="1243">
        <v>77545.0</v>
      </c>
      <c r="Z9" s="1246" t="s">
        <v>68</v>
      </c>
      <c r="AA9" s="1243">
        <v>2979.1</v>
      </c>
      <c r="AB9" s="1249"/>
      <c r="AC9" s="1249"/>
      <c r="AD9" s="1255"/>
    </row>
    <row r="10" ht="15.75" customHeight="1">
      <c r="A10" s="1228">
        <v>34.0</v>
      </c>
      <c r="B10" s="1229"/>
      <c r="C10" s="1230">
        <v>1.0</v>
      </c>
      <c r="D10" s="1231">
        <v>13.0</v>
      </c>
      <c r="E10" s="1231">
        <v>2.0</v>
      </c>
      <c r="F10" s="1231">
        <v>12.0</v>
      </c>
      <c r="G10" s="1231">
        <v>58.0</v>
      </c>
      <c r="H10" s="1232" t="s">
        <v>3671</v>
      </c>
      <c r="I10" s="1232" t="s">
        <v>6004</v>
      </c>
      <c r="J10" s="1233" t="s">
        <v>3672</v>
      </c>
      <c r="K10" s="1234" t="s">
        <v>52</v>
      </c>
      <c r="L10" s="1245">
        <v>58.6</v>
      </c>
      <c r="M10" s="1245">
        <v>2024.0</v>
      </c>
      <c r="N10" s="1245">
        <v>1.0</v>
      </c>
      <c r="O10" s="1236" t="s">
        <v>77</v>
      </c>
      <c r="P10" s="1234" t="s">
        <v>1041</v>
      </c>
      <c r="Q10" s="1249"/>
      <c r="R10" s="1249"/>
      <c r="S10" s="1249"/>
      <c r="T10" s="1253">
        <v>883.4</v>
      </c>
      <c r="U10" s="1231">
        <v>9202.0</v>
      </c>
      <c r="V10" s="1243">
        <f t="shared" si="3"/>
        <v>3067.333333</v>
      </c>
      <c r="W10" s="1254"/>
      <c r="X10" s="1248">
        <v>913.242649950007</v>
      </c>
      <c r="Y10" s="1243">
        <v>22515.5</v>
      </c>
      <c r="Z10" s="1246" t="s">
        <v>68</v>
      </c>
      <c r="AA10" s="1243">
        <v>883.4</v>
      </c>
      <c r="AB10" s="1249"/>
      <c r="AC10" s="1249"/>
      <c r="AD10" s="1255"/>
    </row>
    <row r="11" ht="15.75" customHeight="1">
      <c r="A11" s="1228">
        <v>34.0</v>
      </c>
      <c r="B11" s="1229"/>
      <c r="C11" s="1230">
        <v>1.0</v>
      </c>
      <c r="D11" s="1231">
        <v>21.0</v>
      </c>
      <c r="E11" s="1231">
        <v>21.0</v>
      </c>
      <c r="F11" s="1231">
        <v>17.0</v>
      </c>
      <c r="G11" s="1231">
        <v>58.0</v>
      </c>
      <c r="H11" s="1232" t="s">
        <v>5991</v>
      </c>
      <c r="I11" s="1232" t="s">
        <v>6005</v>
      </c>
      <c r="J11" s="1233" t="s">
        <v>5993</v>
      </c>
      <c r="K11" s="1234" t="s">
        <v>52</v>
      </c>
      <c r="L11" s="1234" t="s">
        <v>6003</v>
      </c>
      <c r="M11" s="1245">
        <v>2024.0</v>
      </c>
      <c r="N11" s="1245">
        <v>1.0</v>
      </c>
      <c r="O11" s="1236" t="s">
        <v>77</v>
      </c>
      <c r="P11" s="1234" t="s">
        <v>1041</v>
      </c>
      <c r="Q11" s="1249"/>
      <c r="R11" s="1249"/>
      <c r="S11" s="1249"/>
      <c r="T11" s="1243">
        <v>392.2</v>
      </c>
      <c r="U11" s="1231">
        <v>60.1</v>
      </c>
      <c r="V11" s="1239">
        <f t="shared" ref="V11:V12" si="4">U11/2</f>
        <v>30.05</v>
      </c>
      <c r="W11" s="1254"/>
      <c r="X11" s="1248">
        <v>52.1487168141593</v>
      </c>
      <c r="Y11" s="1243">
        <v>57408.7</v>
      </c>
      <c r="Z11" s="1243">
        <v>1.0</v>
      </c>
      <c r="AA11" s="1243">
        <v>392.2</v>
      </c>
      <c r="AB11" s="1249"/>
      <c r="AC11" s="1249"/>
      <c r="AD11" s="1250" t="s">
        <v>399</v>
      </c>
    </row>
    <row r="12" ht="15.75" customHeight="1">
      <c r="A12" s="1228">
        <v>34.0</v>
      </c>
      <c r="B12" s="1229"/>
      <c r="C12" s="1230">
        <v>1.0</v>
      </c>
      <c r="D12" s="1231">
        <v>8.0</v>
      </c>
      <c r="E12" s="1231">
        <v>16.0</v>
      </c>
      <c r="F12" s="1231">
        <v>18.0</v>
      </c>
      <c r="G12" s="1231">
        <v>58.0</v>
      </c>
      <c r="H12" s="1232" t="s">
        <v>5987</v>
      </c>
      <c r="I12" s="1232" t="s">
        <v>6006</v>
      </c>
      <c r="J12" s="1233" t="s">
        <v>5989</v>
      </c>
      <c r="K12" s="1234" t="s">
        <v>52</v>
      </c>
      <c r="L12" s="1234" t="s">
        <v>6007</v>
      </c>
      <c r="M12" s="1245">
        <v>2024.0</v>
      </c>
      <c r="N12" s="1245">
        <v>2.0</v>
      </c>
      <c r="O12" s="1236" t="s">
        <v>77</v>
      </c>
      <c r="P12" s="1234" t="s">
        <v>1054</v>
      </c>
      <c r="Q12" s="1249"/>
      <c r="R12" s="1249"/>
      <c r="S12" s="1249"/>
      <c r="T12" s="1253">
        <v>59.8</v>
      </c>
      <c r="U12" s="1231">
        <v>60.1</v>
      </c>
      <c r="V12" s="1239">
        <f t="shared" si="4"/>
        <v>30.05</v>
      </c>
      <c r="W12" s="1249"/>
      <c r="X12" s="1248">
        <v>7.95128318584071</v>
      </c>
      <c r="Y12" s="1243">
        <v>1664.4</v>
      </c>
      <c r="Z12" s="1243">
        <v>1.0</v>
      </c>
      <c r="AA12" s="1243">
        <v>59.8</v>
      </c>
      <c r="AB12" s="1254"/>
      <c r="AC12" s="1254"/>
      <c r="AD12" s="1244"/>
    </row>
    <row r="13" ht="15.75" customHeight="1">
      <c r="A13" s="1251">
        <v>46.0</v>
      </c>
      <c r="B13" s="1256"/>
      <c r="C13" s="1230">
        <v>3.0</v>
      </c>
      <c r="D13" s="1231">
        <v>26.0</v>
      </c>
      <c r="E13" s="1231">
        <v>25.0</v>
      </c>
      <c r="F13" s="1231">
        <v>21.0</v>
      </c>
      <c r="G13" s="1231">
        <v>58.0</v>
      </c>
      <c r="H13" s="1232" t="s">
        <v>5995</v>
      </c>
      <c r="I13" s="1236" t="s">
        <v>6008</v>
      </c>
      <c r="J13" s="1233" t="s">
        <v>5997</v>
      </c>
      <c r="K13" s="1234" t="s">
        <v>52</v>
      </c>
      <c r="L13" s="1234" t="s">
        <v>6009</v>
      </c>
      <c r="M13" s="1245">
        <v>2017.0</v>
      </c>
      <c r="N13" s="1245">
        <v>1.0</v>
      </c>
      <c r="O13" s="1236" t="s">
        <v>77</v>
      </c>
      <c r="P13" s="1234" t="s">
        <v>1041</v>
      </c>
      <c r="Q13" s="1249"/>
      <c r="R13" s="1249"/>
      <c r="S13" s="1249"/>
      <c r="T13" s="1243">
        <v>0.0</v>
      </c>
      <c r="U13" s="1231">
        <v>0.0</v>
      </c>
      <c r="V13" s="1249"/>
      <c r="W13" s="1249"/>
      <c r="X13" s="1257"/>
      <c r="Y13" s="1243">
        <v>184563.2</v>
      </c>
      <c r="Z13" s="1243">
        <v>1.0</v>
      </c>
      <c r="AA13" s="1243">
        <v>0.0</v>
      </c>
      <c r="AB13" s="1254"/>
      <c r="AC13" s="1254"/>
      <c r="AD13" s="1250" t="s">
        <v>6010</v>
      </c>
    </row>
    <row r="14" ht="15.75" customHeight="1">
      <c r="A14" s="1251">
        <v>46.0</v>
      </c>
      <c r="B14" s="1258" t="s">
        <v>4929</v>
      </c>
      <c r="C14" s="1230">
        <v>3.0</v>
      </c>
      <c r="D14" s="1231">
        <v>24.0</v>
      </c>
      <c r="E14" s="1231">
        <v>26.0</v>
      </c>
      <c r="F14" s="1231">
        <v>22.0</v>
      </c>
      <c r="G14" s="1231">
        <v>58.0</v>
      </c>
      <c r="H14" s="1232" t="s">
        <v>5995</v>
      </c>
      <c r="I14" s="1236" t="s">
        <v>6011</v>
      </c>
      <c r="J14" s="1232" t="s">
        <v>5997</v>
      </c>
      <c r="K14" s="1234" t="s">
        <v>52</v>
      </c>
      <c r="L14" s="1234" t="s">
        <v>6007</v>
      </c>
      <c r="M14" s="1245">
        <v>2018.0</v>
      </c>
      <c r="N14" s="1245">
        <v>1.0</v>
      </c>
      <c r="O14" s="1236" t="s">
        <v>77</v>
      </c>
      <c r="P14" s="1234" t="s">
        <v>1041</v>
      </c>
      <c r="Q14" s="1249"/>
      <c r="R14" s="1249"/>
      <c r="S14" s="1249"/>
      <c r="T14" s="1243">
        <v>0.0</v>
      </c>
      <c r="U14" s="1231">
        <v>0.0</v>
      </c>
      <c r="V14" s="1249"/>
      <c r="W14" s="1254"/>
      <c r="X14" s="1257"/>
      <c r="Y14" s="1243">
        <v>75375.7</v>
      </c>
      <c r="Z14" s="1246" t="s">
        <v>68</v>
      </c>
      <c r="AA14" s="1243">
        <v>0.0</v>
      </c>
      <c r="AB14" s="1249"/>
      <c r="AC14" s="1249"/>
      <c r="AD14" s="1250" t="s">
        <v>6012</v>
      </c>
    </row>
    <row r="15" ht="15.75" customHeight="1">
      <c r="A15" s="1228">
        <v>34.0</v>
      </c>
      <c r="B15" s="1229"/>
      <c r="C15" s="1230">
        <v>1.0</v>
      </c>
      <c r="D15" s="1231">
        <v>18.0</v>
      </c>
      <c r="E15" s="1231">
        <v>11.0</v>
      </c>
      <c r="F15" s="1231">
        <v>23.0</v>
      </c>
      <c r="G15" s="1231">
        <v>88.0</v>
      </c>
      <c r="H15" s="1232" t="s">
        <v>5987</v>
      </c>
      <c r="I15" s="1232" t="s">
        <v>6013</v>
      </c>
      <c r="J15" s="1233" t="s">
        <v>5989</v>
      </c>
      <c r="K15" s="1234" t="s">
        <v>52</v>
      </c>
      <c r="L15" s="1245">
        <v>88.1</v>
      </c>
      <c r="M15" s="1245">
        <v>2024.0</v>
      </c>
      <c r="N15" s="1245">
        <v>1.0</v>
      </c>
      <c r="O15" s="1236" t="s">
        <v>77</v>
      </c>
      <c r="P15" s="1234" t="s">
        <v>1041</v>
      </c>
      <c r="Q15" s="1249"/>
      <c r="R15" s="1249"/>
      <c r="S15" s="1249"/>
      <c r="T15" s="1243">
        <v>2729.5</v>
      </c>
      <c r="U15" s="1231">
        <v>5106.9</v>
      </c>
      <c r="V15" s="1239">
        <f t="shared" ref="V15:V16" si="5">U15/2</f>
        <v>2553.45</v>
      </c>
      <c r="W15" s="1254"/>
      <c r="X15" s="1248">
        <v>3792.27998748538</v>
      </c>
      <c r="Y15" s="1243">
        <v>61422.0</v>
      </c>
      <c r="Z15" s="1243">
        <v>1.0</v>
      </c>
      <c r="AA15" s="1243">
        <v>2729.5</v>
      </c>
      <c r="AB15" s="1249"/>
      <c r="AC15" s="1249"/>
      <c r="AD15" s="1250" t="s">
        <v>6014</v>
      </c>
    </row>
    <row r="16" ht="15.75" customHeight="1">
      <c r="A16" s="1228">
        <v>34.0</v>
      </c>
      <c r="B16" s="1229"/>
      <c r="C16" s="1230">
        <v>1.0</v>
      </c>
      <c r="D16" s="1231">
        <v>19.0</v>
      </c>
      <c r="E16" s="1231">
        <v>19.0</v>
      </c>
      <c r="F16" s="1231">
        <v>24.0</v>
      </c>
      <c r="G16" s="1231">
        <v>88.0</v>
      </c>
      <c r="H16" s="1232" t="s">
        <v>5987</v>
      </c>
      <c r="I16" s="1232" t="s">
        <v>6015</v>
      </c>
      <c r="J16" s="1233" t="s">
        <v>5989</v>
      </c>
      <c r="K16" s="1234" t="s">
        <v>52</v>
      </c>
      <c r="L16" s="1245">
        <v>88.2</v>
      </c>
      <c r="M16" s="1245">
        <v>2024.0</v>
      </c>
      <c r="N16" s="1245">
        <v>2.0</v>
      </c>
      <c r="O16" s="1236" t="s">
        <v>64</v>
      </c>
      <c r="P16" s="1234" t="s">
        <v>1054</v>
      </c>
      <c r="Q16" s="1249"/>
      <c r="R16" s="1249"/>
      <c r="S16" s="1249"/>
      <c r="T16" s="1243">
        <v>946.2</v>
      </c>
      <c r="U16" s="1231">
        <v>5106.9</v>
      </c>
      <c r="V16" s="1239">
        <f t="shared" si="5"/>
        <v>2553.45</v>
      </c>
      <c r="W16" s="1254"/>
      <c r="X16" s="1248">
        <v>1314.62001251462</v>
      </c>
      <c r="Y16" s="1243">
        <v>12234.0</v>
      </c>
      <c r="Z16" s="1246" t="s">
        <v>68</v>
      </c>
      <c r="AA16" s="1243">
        <v>946.2</v>
      </c>
      <c r="AB16" s="1249"/>
      <c r="AC16" s="1249"/>
      <c r="AD16" s="1255"/>
    </row>
    <row r="17" ht="15.75" customHeight="1">
      <c r="A17" s="1259"/>
      <c r="B17" s="1260"/>
      <c r="C17" s="114"/>
      <c r="D17" s="114"/>
      <c r="E17" s="114"/>
      <c r="F17" s="114"/>
      <c r="G17" s="1261"/>
      <c r="H17" s="1261"/>
      <c r="I17" s="1261"/>
      <c r="J17" s="1261"/>
      <c r="K17" s="1261"/>
      <c r="L17" s="114"/>
      <c r="M17" s="114"/>
      <c r="N17" s="1261"/>
      <c r="O17" s="1261"/>
      <c r="P17" s="114"/>
      <c r="Q17" s="114"/>
      <c r="R17" s="114"/>
      <c r="S17" s="114"/>
      <c r="T17" s="114"/>
      <c r="U17" s="114"/>
      <c r="V17" s="114"/>
      <c r="W17" s="114"/>
      <c r="X17" s="114"/>
      <c r="Y17" s="114"/>
      <c r="Z17" s="114"/>
      <c r="AA17" s="114"/>
      <c r="AB17" s="114"/>
      <c r="AC17" s="114"/>
      <c r="AD17" s="115"/>
    </row>
    <row r="18" ht="15.75" customHeight="1">
      <c r="A18" s="113"/>
      <c r="B18" s="114"/>
      <c r="C18" s="114"/>
      <c r="D18" s="114"/>
      <c r="E18" s="114"/>
      <c r="F18" s="114"/>
      <c r="G18" s="1261"/>
      <c r="H18" s="1261"/>
      <c r="I18" s="1261"/>
      <c r="J18" s="1261"/>
      <c r="K18" s="1261"/>
      <c r="L18" s="114"/>
      <c r="M18" s="114"/>
      <c r="N18" s="1261"/>
      <c r="O18" s="1261"/>
      <c r="P18" s="114"/>
      <c r="Q18" s="114"/>
      <c r="R18" s="114"/>
      <c r="S18" s="114"/>
      <c r="T18" s="114"/>
      <c r="U18" s="114"/>
      <c r="V18" s="114"/>
      <c r="W18" s="1261"/>
      <c r="X18" s="114"/>
      <c r="Y18" s="114"/>
      <c r="Z18" s="114"/>
      <c r="AA18" s="1261"/>
      <c r="AB18" s="1261"/>
      <c r="AC18" s="1261"/>
      <c r="AD18" s="1262"/>
    </row>
    <row r="19" ht="15.75" customHeight="1">
      <c r="A19" s="113"/>
      <c r="B19" s="114"/>
      <c r="C19" s="114"/>
      <c r="D19" s="114"/>
      <c r="E19" s="114"/>
      <c r="F19" s="114"/>
      <c r="G19" s="1261"/>
      <c r="H19" s="1261"/>
      <c r="I19" s="1261"/>
      <c r="J19" s="1261"/>
      <c r="K19" s="1261"/>
      <c r="L19" s="114"/>
      <c r="M19" s="114"/>
      <c r="N19" s="1261"/>
      <c r="O19" s="1261"/>
      <c r="P19" s="114"/>
      <c r="Q19" s="114"/>
      <c r="R19" s="114"/>
      <c r="S19" s="114"/>
      <c r="T19" s="114"/>
      <c r="U19" s="114"/>
      <c r="V19" s="114"/>
      <c r="W19" s="1261"/>
      <c r="X19" s="114"/>
      <c r="Y19" s="114"/>
      <c r="Z19" s="114"/>
      <c r="AA19" s="114"/>
      <c r="AB19" s="114"/>
      <c r="AC19" s="114"/>
      <c r="AD19" s="115"/>
    </row>
    <row r="20" ht="15.75" customHeight="1">
      <c r="A20" s="113"/>
      <c r="B20" s="114"/>
      <c r="C20" s="114"/>
      <c r="D20" s="114"/>
      <c r="E20" s="114"/>
      <c r="F20" s="114"/>
      <c r="G20" s="1261"/>
      <c r="H20" s="1261"/>
      <c r="I20" s="1261"/>
      <c r="J20" s="1261"/>
      <c r="K20" s="114"/>
      <c r="L20" s="114"/>
      <c r="M20" s="114"/>
      <c r="N20" s="1261"/>
      <c r="O20" s="1261"/>
      <c r="P20" s="114"/>
      <c r="Q20" s="114"/>
      <c r="R20" s="114"/>
      <c r="S20" s="114"/>
      <c r="T20" s="114"/>
      <c r="U20" s="114"/>
      <c r="V20" s="114"/>
      <c r="W20" s="1261"/>
      <c r="X20" s="114"/>
      <c r="Y20" s="114"/>
      <c r="Z20" s="114"/>
      <c r="AA20" s="114"/>
      <c r="AB20" s="114"/>
      <c r="AC20" s="114"/>
      <c r="AD20" s="115"/>
    </row>
    <row r="21" ht="15.75" customHeight="1">
      <c r="A21" s="113"/>
      <c r="B21" s="114"/>
      <c r="C21" s="114"/>
      <c r="D21" s="114"/>
      <c r="E21" s="114"/>
      <c r="F21" s="114"/>
      <c r="G21" s="1261"/>
      <c r="H21" s="1261"/>
      <c r="I21" s="1261"/>
      <c r="J21" s="1261"/>
      <c r="K21" s="1261"/>
      <c r="L21" s="114"/>
      <c r="M21" s="114"/>
      <c r="N21" s="1261"/>
      <c r="O21" s="1261"/>
      <c r="P21" s="114"/>
      <c r="Q21" s="114"/>
      <c r="R21" s="114"/>
      <c r="S21" s="114"/>
      <c r="T21" s="114"/>
      <c r="U21" s="114"/>
      <c r="V21" s="114"/>
      <c r="W21" s="114"/>
      <c r="X21" s="114"/>
      <c r="Y21" s="114"/>
      <c r="Z21" s="114"/>
      <c r="AA21" s="1261"/>
      <c r="AB21" s="1261"/>
      <c r="AC21" s="1261"/>
      <c r="AD21" s="1262"/>
    </row>
    <row r="22" ht="15.75" customHeight="1">
      <c r="A22" s="113"/>
      <c r="B22" s="114"/>
      <c r="C22" s="114"/>
      <c r="D22" s="114"/>
      <c r="E22" s="114"/>
      <c r="F22" s="114"/>
      <c r="G22" s="1261"/>
      <c r="H22" s="1261"/>
      <c r="I22" s="1261"/>
      <c r="J22" s="1261"/>
      <c r="K22" s="114"/>
      <c r="L22" s="114"/>
      <c r="M22" s="114"/>
      <c r="N22" s="1261"/>
      <c r="O22" s="1261"/>
      <c r="P22" s="114"/>
      <c r="Q22" s="114"/>
      <c r="R22" s="114"/>
      <c r="S22" s="114"/>
      <c r="T22" s="114"/>
      <c r="U22" s="1261"/>
      <c r="V22" s="114"/>
      <c r="W22" s="114"/>
      <c r="X22" s="114"/>
      <c r="Y22" s="114"/>
      <c r="Z22" s="114"/>
      <c r="AA22" s="1261"/>
      <c r="AB22" s="1261"/>
      <c r="AC22" s="1261"/>
      <c r="AD22" s="1262"/>
    </row>
    <row r="23" ht="15.75" customHeight="1">
      <c r="A23" s="113"/>
      <c r="B23" s="1261"/>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5"/>
    </row>
    <row r="24" ht="15.75" customHeight="1">
      <c r="A24" s="113"/>
      <c r="B24" s="114"/>
      <c r="C24" s="114"/>
      <c r="D24" s="114"/>
      <c r="E24" s="114"/>
      <c r="F24" s="114"/>
      <c r="G24" s="1261"/>
      <c r="H24" s="1261"/>
      <c r="I24" s="1261"/>
      <c r="J24" s="1261"/>
      <c r="K24" s="114"/>
      <c r="L24" s="114"/>
      <c r="M24" s="114"/>
      <c r="N24" s="1261"/>
      <c r="O24" s="1261"/>
      <c r="P24" s="114"/>
      <c r="Q24" s="114"/>
      <c r="R24" s="114"/>
      <c r="S24" s="114"/>
      <c r="T24" s="114"/>
      <c r="U24" s="1261"/>
      <c r="V24" s="114"/>
      <c r="W24" s="114"/>
      <c r="X24" s="114"/>
      <c r="Y24" s="114"/>
      <c r="Z24" s="114"/>
      <c r="AA24" s="1261"/>
      <c r="AB24" s="1261"/>
      <c r="AC24" s="1261"/>
      <c r="AD24" s="1262"/>
    </row>
    <row r="25" ht="15.75" customHeight="1">
      <c r="A25" s="113"/>
      <c r="B25" s="114"/>
      <c r="C25" s="114"/>
      <c r="D25" s="114"/>
      <c r="E25" s="114"/>
      <c r="F25" s="114"/>
      <c r="G25" s="1261"/>
      <c r="H25" s="1261"/>
      <c r="I25" s="1261"/>
      <c r="J25" s="1261"/>
      <c r="K25" s="1261"/>
      <c r="L25" s="114"/>
      <c r="M25" s="114"/>
      <c r="N25" s="1261"/>
      <c r="O25" s="1261"/>
      <c r="P25" s="114"/>
      <c r="Q25" s="114"/>
      <c r="R25" s="114"/>
      <c r="S25" s="114"/>
      <c r="T25" s="114"/>
      <c r="U25" s="114"/>
      <c r="V25" s="114"/>
      <c r="W25" s="114"/>
      <c r="X25" s="114"/>
      <c r="Y25" s="114"/>
      <c r="Z25" s="114"/>
      <c r="AA25" s="1261"/>
      <c r="AB25" s="1261"/>
      <c r="AC25" s="1261"/>
      <c r="AD25" s="1262"/>
    </row>
    <row r="26" ht="15.75" customHeight="1">
      <c r="A26" s="113"/>
      <c r="B26" s="1261"/>
      <c r="C26" s="114"/>
      <c r="D26" s="114"/>
      <c r="E26" s="114"/>
      <c r="F26" s="114"/>
      <c r="G26" s="1261"/>
      <c r="H26" s="1261"/>
      <c r="I26" s="1261"/>
      <c r="J26" s="1261"/>
      <c r="K26" s="1261"/>
      <c r="L26" s="114"/>
      <c r="M26" s="114"/>
      <c r="N26" s="1261"/>
      <c r="O26" s="1261"/>
      <c r="P26" s="114"/>
      <c r="Q26" s="114"/>
      <c r="R26" s="114"/>
      <c r="S26" s="114"/>
      <c r="T26" s="114"/>
      <c r="U26" s="114"/>
      <c r="V26" s="114"/>
      <c r="W26" s="114"/>
      <c r="X26" s="114"/>
      <c r="Y26" s="114"/>
      <c r="Z26" s="114"/>
      <c r="AA26" s="1261"/>
      <c r="AB26" s="1261"/>
      <c r="AC26" s="1261"/>
      <c r="AD26" s="1262"/>
    </row>
    <row r="27" ht="16.5" customHeight="1">
      <c r="A27" s="113"/>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5"/>
    </row>
    <row r="28" ht="15.75" customHeight="1">
      <c r="A28" s="113"/>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5"/>
    </row>
    <row r="29" ht="15.75" customHeight="1">
      <c r="A29" s="113"/>
      <c r="B29" s="114"/>
      <c r="C29" s="114"/>
      <c r="D29" s="114"/>
      <c r="E29" s="114"/>
      <c r="F29" s="114"/>
      <c r="G29" s="1261"/>
      <c r="H29" s="1261"/>
      <c r="I29" s="1261"/>
      <c r="J29" s="1261"/>
      <c r="K29" s="114"/>
      <c r="L29" s="114"/>
      <c r="M29" s="114"/>
      <c r="N29" s="1261"/>
      <c r="O29" s="114"/>
      <c r="P29" s="114"/>
      <c r="Q29" s="114"/>
      <c r="R29" s="114"/>
      <c r="S29" s="114"/>
      <c r="T29" s="114"/>
      <c r="U29" s="114"/>
      <c r="V29" s="114"/>
      <c r="W29" s="114"/>
      <c r="X29" s="114"/>
      <c r="Y29" s="114"/>
      <c r="Z29" s="114"/>
      <c r="AA29" s="114"/>
      <c r="AB29" s="114"/>
      <c r="AC29" s="114"/>
      <c r="AD29" s="115"/>
    </row>
    <row r="30" ht="15.75" customHeight="1">
      <c r="A30" s="113"/>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5"/>
    </row>
    <row r="31" ht="15.75" customHeight="1">
      <c r="A31" s="113"/>
      <c r="B31" s="114"/>
      <c r="C31" s="114"/>
      <c r="D31" s="114"/>
      <c r="E31" s="114"/>
      <c r="F31" s="114"/>
      <c r="G31" s="114"/>
      <c r="H31" s="114"/>
      <c r="I31" s="114"/>
      <c r="J31" s="114"/>
      <c r="K31" s="114"/>
      <c r="L31" s="114"/>
      <c r="M31" s="114"/>
      <c r="N31" s="1261"/>
      <c r="O31" s="114"/>
      <c r="P31" s="114"/>
      <c r="Q31" s="114"/>
      <c r="R31" s="114"/>
      <c r="S31" s="114"/>
      <c r="T31" s="114"/>
      <c r="U31" s="114"/>
      <c r="V31" s="114"/>
      <c r="W31" s="114"/>
      <c r="X31" s="114"/>
      <c r="Y31" s="114"/>
      <c r="Z31" s="114"/>
      <c r="AA31" s="114"/>
      <c r="AB31" s="114"/>
      <c r="AC31" s="114"/>
      <c r="AD31" s="115"/>
    </row>
    <row r="32" ht="15.75" customHeight="1">
      <c r="A32" s="113"/>
      <c r="B32" s="114"/>
      <c r="C32" s="114"/>
      <c r="D32" s="114"/>
      <c r="E32" s="114"/>
      <c r="F32" s="114"/>
      <c r="G32" s="114"/>
      <c r="H32" s="1261"/>
      <c r="I32" s="1261"/>
      <c r="J32" s="114"/>
      <c r="K32" s="114"/>
      <c r="L32" s="114"/>
      <c r="M32" s="114"/>
      <c r="N32" s="114"/>
      <c r="O32" s="114"/>
      <c r="P32" s="114"/>
      <c r="Q32" s="114"/>
      <c r="R32" s="114"/>
      <c r="S32" s="114"/>
      <c r="T32" s="114"/>
      <c r="U32" s="114"/>
      <c r="V32" s="114"/>
      <c r="W32" s="114"/>
      <c r="X32" s="114"/>
      <c r="Y32" s="114"/>
      <c r="Z32" s="114"/>
      <c r="AA32" s="114"/>
      <c r="AB32" s="114"/>
      <c r="AC32" s="114"/>
      <c r="AD32" s="115"/>
    </row>
    <row r="33" ht="15.75" customHeight="1">
      <c r="A33" s="113"/>
      <c r="B33" s="114"/>
      <c r="C33" s="114"/>
      <c r="D33" s="114"/>
      <c r="E33" s="114"/>
      <c r="F33" s="114"/>
      <c r="G33" s="1261"/>
      <c r="H33" s="114"/>
      <c r="I33" s="114"/>
      <c r="J33" s="114"/>
      <c r="K33" s="114"/>
      <c r="L33" s="114"/>
      <c r="M33" s="114"/>
      <c r="N33" s="1261"/>
      <c r="O33" s="114"/>
      <c r="P33" s="114"/>
      <c r="Q33" s="114"/>
      <c r="R33" s="114"/>
      <c r="S33" s="114"/>
      <c r="T33" s="114"/>
      <c r="U33" s="114"/>
      <c r="V33" s="114"/>
      <c r="W33" s="114"/>
      <c r="X33" s="114"/>
      <c r="Y33" s="114"/>
      <c r="Z33" s="114"/>
      <c r="AA33" s="114"/>
      <c r="AB33" s="114"/>
      <c r="AC33" s="114"/>
      <c r="AD33" s="115"/>
    </row>
    <row r="34" ht="15.75" customHeight="1">
      <c r="A34" s="113"/>
      <c r="B34" s="114"/>
      <c r="C34" s="114"/>
      <c r="D34" s="114"/>
      <c r="E34" s="114"/>
      <c r="F34" s="114"/>
      <c r="G34" s="1261"/>
      <c r="H34" s="114"/>
      <c r="I34" s="114"/>
      <c r="J34" s="114"/>
      <c r="K34" s="114"/>
      <c r="L34" s="114"/>
      <c r="M34" s="114"/>
      <c r="N34" s="114"/>
      <c r="O34" s="114"/>
      <c r="P34" s="114"/>
      <c r="Q34" s="114"/>
      <c r="R34" s="114"/>
      <c r="S34" s="114"/>
      <c r="T34" s="114"/>
      <c r="U34" s="114"/>
      <c r="V34" s="114"/>
      <c r="W34" s="114"/>
      <c r="X34" s="114"/>
      <c r="Y34" s="114"/>
      <c r="Z34" s="114"/>
      <c r="AA34" s="114"/>
      <c r="AB34" s="114"/>
      <c r="AC34" s="114"/>
      <c r="AD34" s="115"/>
    </row>
    <row r="35" ht="15.75" customHeight="1">
      <c r="A35" s="113"/>
      <c r="B35" s="114"/>
      <c r="C35" s="114"/>
      <c r="D35" s="114"/>
      <c r="E35" s="114"/>
      <c r="F35" s="114"/>
      <c r="G35" s="1261"/>
      <c r="H35" s="114"/>
      <c r="I35" s="114"/>
      <c r="J35" s="114"/>
      <c r="K35" s="114"/>
      <c r="L35" s="114"/>
      <c r="M35" s="114"/>
      <c r="N35" s="114"/>
      <c r="O35" s="114"/>
      <c r="P35" s="114"/>
      <c r="Q35" s="114"/>
      <c r="R35" s="114"/>
      <c r="S35" s="114"/>
      <c r="T35" s="114"/>
      <c r="U35" s="114"/>
      <c r="V35" s="114"/>
      <c r="W35" s="114"/>
      <c r="X35" s="114"/>
      <c r="Y35" s="114"/>
      <c r="Z35" s="114"/>
      <c r="AA35" s="114"/>
      <c r="AB35" s="114"/>
      <c r="AC35" s="114"/>
      <c r="AD35" s="115"/>
    </row>
    <row r="36" ht="15.75" customHeight="1">
      <c r="A36" s="113"/>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5"/>
    </row>
    <row r="37" ht="15.75" customHeight="1">
      <c r="A37" s="113"/>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5"/>
    </row>
    <row r="38" ht="15.75" customHeight="1">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5"/>
    </row>
    <row r="39" ht="15.75" customHeight="1">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5"/>
    </row>
    <row r="40" ht="15.75" customHeight="1">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5"/>
    </row>
    <row r="41" ht="15.75" customHeight="1">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5"/>
    </row>
    <row r="42" ht="15.75" customHeight="1">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5"/>
    </row>
    <row r="43" ht="15.75" customHeight="1">
      <c r="A43" s="113"/>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5"/>
    </row>
    <row r="44" ht="15.75" customHeight="1">
      <c r="A44" s="113"/>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5"/>
    </row>
    <row r="45" ht="15.75" customHeight="1">
      <c r="A45" s="113"/>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5"/>
    </row>
    <row r="46" ht="15.75" customHeight="1">
      <c r="A46" s="113"/>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5"/>
    </row>
    <row r="47" ht="15.75" customHeight="1">
      <c r="A47" s="113"/>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5"/>
    </row>
    <row r="48" ht="15.75" customHeight="1">
      <c r="A48" s="113"/>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5"/>
    </row>
    <row r="49" ht="15.75" customHeight="1">
      <c r="A49" s="11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5"/>
    </row>
    <row r="50" ht="15.75" customHeight="1">
      <c r="A50" s="11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5"/>
    </row>
    <row r="51" ht="15.75" customHeight="1">
      <c r="A51" s="11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5"/>
    </row>
    <row r="52" ht="15.75" customHeight="1">
      <c r="A52" s="11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5"/>
    </row>
    <row r="53" ht="15.75" customHeight="1">
      <c r="A53" s="11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5"/>
    </row>
    <row r="54" ht="15.75" customHeight="1">
      <c r="A54" s="113"/>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5"/>
    </row>
    <row r="55" ht="15.75" customHeight="1">
      <c r="A55" s="113"/>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c r="AA55" s="114"/>
      <c r="AB55" s="114"/>
      <c r="AC55" s="114"/>
      <c r="AD55" s="115"/>
    </row>
    <row r="56" ht="15.75" customHeight="1">
      <c r="A56" s="113"/>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c r="AA56" s="114"/>
      <c r="AB56" s="114"/>
      <c r="AC56" s="114"/>
      <c r="AD56" s="115"/>
    </row>
    <row r="57" ht="15.75" customHeight="1">
      <c r="A57" s="113"/>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c r="AC57" s="114"/>
      <c r="AD57" s="115"/>
    </row>
    <row r="58" ht="15.75" customHeight="1">
      <c r="A58" s="113"/>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5"/>
    </row>
    <row r="59" ht="15.75" customHeight="1">
      <c r="A59" s="113"/>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5"/>
    </row>
    <row r="60" ht="15.75" customHeight="1">
      <c r="A60" s="113"/>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c r="AD60" s="115"/>
    </row>
    <row r="61" ht="15.75" customHeight="1">
      <c r="A61" s="113"/>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c r="AC61" s="114"/>
      <c r="AD61" s="115"/>
    </row>
    <row r="62" ht="15.75" customHeight="1">
      <c r="A62" s="113"/>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5"/>
    </row>
    <row r="63" ht="15.75" customHeight="1">
      <c r="A63" s="113"/>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c r="AC63" s="114"/>
      <c r="AD63" s="115"/>
    </row>
    <row r="64" ht="15.75" customHeight="1">
      <c r="A64" s="113"/>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c r="AD64" s="115"/>
    </row>
    <row r="65" ht="15.75" customHeight="1">
      <c r="A65" s="113"/>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c r="AC65" s="114"/>
      <c r="AD65" s="115"/>
    </row>
    <row r="66" ht="15.75" customHeight="1">
      <c r="A66" s="113"/>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5"/>
    </row>
    <row r="67" ht="15.75" customHeight="1">
      <c r="A67" s="113"/>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c r="AC67" s="114"/>
      <c r="AD67" s="115"/>
    </row>
    <row r="68" ht="15.75" customHeight="1">
      <c r="A68" s="113"/>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5"/>
    </row>
    <row r="69" ht="15.75" customHeight="1">
      <c r="A69" s="113"/>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4"/>
      <c r="AD69" s="115"/>
    </row>
    <row r="70" ht="15.75" customHeight="1">
      <c r="A70" s="113"/>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5"/>
    </row>
    <row r="71" ht="15.75" customHeight="1">
      <c r="A71" s="113"/>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c r="AD71" s="115"/>
    </row>
    <row r="72" ht="15.75" customHeight="1">
      <c r="A72" s="113"/>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5"/>
    </row>
    <row r="73" ht="15.75" customHeight="1">
      <c r="A73" s="113"/>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c r="AD73" s="115"/>
    </row>
    <row r="74" ht="15.75" customHeight="1">
      <c r="A74" s="113"/>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5"/>
    </row>
    <row r="75" ht="15.75" customHeight="1">
      <c r="A75" s="113"/>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5"/>
    </row>
    <row r="76" ht="15.75" customHeight="1">
      <c r="A76" s="113"/>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5"/>
    </row>
    <row r="77" ht="15.75" customHeight="1">
      <c r="A77" s="113"/>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c r="AC77" s="114"/>
      <c r="AD77" s="115"/>
    </row>
    <row r="78" ht="15.75" customHeight="1">
      <c r="A78" s="113"/>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c r="AC78" s="114"/>
      <c r="AD78" s="115"/>
    </row>
    <row r="79" ht="15.75" customHeight="1">
      <c r="A79" s="113"/>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c r="AC79" s="114"/>
      <c r="AD79" s="115"/>
    </row>
    <row r="80" ht="15.75" customHeight="1">
      <c r="A80" s="113"/>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5"/>
    </row>
    <row r="81" ht="15.75" customHeight="1">
      <c r="A81" s="113"/>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c r="AC81" s="114"/>
      <c r="AD81" s="115"/>
    </row>
    <row r="82" ht="15.75" customHeight="1">
      <c r="A82" s="113"/>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5"/>
    </row>
    <row r="83" ht="15.75" customHeight="1">
      <c r="A83" s="113"/>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5"/>
    </row>
    <row r="84" ht="15.75" customHeight="1">
      <c r="A84" s="113"/>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c r="AC84" s="114"/>
      <c r="AD84" s="115"/>
    </row>
    <row r="85" ht="15.75" customHeight="1">
      <c r="A85" s="113"/>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5"/>
    </row>
    <row r="86" ht="15.75" customHeight="1">
      <c r="A86" s="113"/>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5"/>
    </row>
    <row r="87" ht="15.75" customHeight="1">
      <c r="A87" s="113"/>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5"/>
    </row>
    <row r="88" ht="15.75" customHeight="1">
      <c r="A88" s="113"/>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5"/>
    </row>
    <row r="89" ht="15.75" customHeight="1">
      <c r="A89" s="113"/>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5"/>
    </row>
    <row r="90" ht="15.75" customHeight="1">
      <c r="A90" s="113"/>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5"/>
    </row>
    <row r="91" ht="15.75" customHeight="1">
      <c r="A91" s="113"/>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5"/>
    </row>
    <row r="92" ht="15.75" customHeight="1">
      <c r="A92" s="113"/>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5"/>
    </row>
    <row r="93" ht="15.75" customHeight="1">
      <c r="A93" s="113"/>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5"/>
    </row>
    <row r="94" ht="15.75" customHeight="1">
      <c r="A94" s="113"/>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5"/>
    </row>
    <row r="95" ht="15.75" customHeight="1">
      <c r="A95" s="113"/>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5"/>
    </row>
    <row r="96" ht="15.75" customHeight="1">
      <c r="A96" s="113"/>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5"/>
    </row>
    <row r="97" ht="15.75" customHeight="1">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5"/>
    </row>
    <row r="98" ht="15.75" customHeight="1">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5"/>
    </row>
    <row r="99" ht="15.75" customHeight="1">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5"/>
    </row>
    <row r="100" ht="15.75" customHeight="1">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5"/>
    </row>
    <row r="101" ht="15.75" customHeight="1">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5"/>
    </row>
    <row r="102" ht="15.75" customHeight="1">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5"/>
    </row>
    <row r="103" ht="15.75" customHeight="1">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5"/>
    </row>
    <row r="104" ht="15.75" customHeight="1">
      <c r="A104" s="113"/>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c r="AA104" s="114"/>
      <c r="AB104" s="114"/>
      <c r="AC104" s="114"/>
      <c r="AD104" s="115"/>
    </row>
    <row r="105" ht="15.75" customHeight="1">
      <c r="A105" s="113"/>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c r="AA105" s="114"/>
      <c r="AB105" s="114"/>
      <c r="AC105" s="114"/>
      <c r="AD105" s="115"/>
    </row>
    <row r="106" ht="15.75" customHeight="1">
      <c r="A106" s="113"/>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c r="AA106" s="114"/>
      <c r="AB106" s="114"/>
      <c r="AC106" s="114"/>
      <c r="AD106" s="115"/>
    </row>
    <row r="107" ht="15.75" customHeight="1">
      <c r="A107" s="113"/>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c r="AC107" s="114"/>
      <c r="AD107" s="115"/>
    </row>
    <row r="108" ht="15.75" customHeight="1">
      <c r="A108" s="113"/>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15"/>
    </row>
    <row r="109" ht="15.75" customHeight="1">
      <c r="A109" s="113"/>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c r="AC109" s="114"/>
      <c r="AD109" s="115"/>
    </row>
    <row r="110" ht="15.75" customHeight="1">
      <c r="A110" s="113"/>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5"/>
    </row>
    <row r="111" ht="15.75" customHeight="1">
      <c r="A111" s="113"/>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c r="AC111" s="114"/>
      <c r="AD111" s="115"/>
    </row>
    <row r="112" ht="15.75" customHeight="1">
      <c r="A112" s="113"/>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5"/>
    </row>
    <row r="113" ht="15.75" customHeight="1">
      <c r="A113" s="113"/>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c r="AC113" s="114"/>
      <c r="AD113" s="115"/>
    </row>
    <row r="114" ht="15.75" customHeight="1">
      <c r="A114" s="113"/>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c r="AC114" s="114"/>
      <c r="AD114" s="115"/>
    </row>
    <row r="115" ht="15.75" customHeight="1">
      <c r="A115" s="113"/>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c r="AD115" s="115"/>
    </row>
    <row r="116" ht="15.75" customHeight="1">
      <c r="A116" s="113"/>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5"/>
    </row>
    <row r="117" ht="15.75" customHeight="1">
      <c r="A117" s="113"/>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5"/>
    </row>
    <row r="118" ht="15.75" customHeight="1">
      <c r="A118" s="113"/>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5"/>
    </row>
    <row r="119" ht="15.75" customHeight="1">
      <c r="A119" s="113"/>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5"/>
    </row>
    <row r="120" ht="15.75" customHeight="1">
      <c r="A120" s="113"/>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5"/>
    </row>
    <row r="121" ht="15.75" customHeight="1">
      <c r="A121" s="113"/>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5"/>
    </row>
    <row r="122" ht="15.75" customHeight="1">
      <c r="A122" s="113"/>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5"/>
    </row>
    <row r="123" ht="15.75" customHeight="1">
      <c r="A123" s="113"/>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5"/>
    </row>
    <row r="124" ht="15.75" customHeight="1">
      <c r="A124" s="113"/>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5"/>
    </row>
    <row r="125" ht="15.75" customHeight="1">
      <c r="A125" s="113"/>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5"/>
    </row>
    <row r="126" ht="15.75" customHeight="1">
      <c r="A126" s="113"/>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5"/>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5"/>
    </row>
    <row r="128" ht="15.75" customHeight="1">
      <c r="A128" s="113"/>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5"/>
    </row>
    <row r="129" ht="15.75" customHeight="1">
      <c r="A129" s="113"/>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5"/>
    </row>
    <row r="130" ht="15.75" customHeight="1">
      <c r="A130" s="113"/>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5"/>
    </row>
    <row r="131" ht="15.75" customHeight="1">
      <c r="A131" s="113"/>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5"/>
    </row>
    <row r="132" ht="15.75" customHeight="1">
      <c r="A132" s="113"/>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5"/>
    </row>
    <row r="133" ht="15.75" customHeight="1">
      <c r="A133" s="113"/>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5"/>
    </row>
    <row r="134" ht="15.75" customHeight="1">
      <c r="A134" s="113"/>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5"/>
    </row>
    <row r="135" ht="15.75" customHeight="1">
      <c r="A135" s="113"/>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5"/>
    </row>
    <row r="136" ht="15.75" customHeight="1">
      <c r="A136" s="113"/>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5"/>
    </row>
    <row r="137" ht="15.75" customHeight="1">
      <c r="A137" s="113"/>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5"/>
    </row>
    <row r="138" ht="15.75" customHeight="1">
      <c r="A138" s="113"/>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5"/>
    </row>
    <row r="139" ht="15.75" customHeight="1">
      <c r="A139" s="113"/>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5"/>
    </row>
    <row r="140" ht="15.75" customHeight="1">
      <c r="A140" s="113"/>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5"/>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5"/>
    </row>
    <row r="142" ht="15.75" customHeight="1">
      <c r="A142" s="113"/>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5"/>
    </row>
    <row r="143" ht="15.75" customHeight="1">
      <c r="A143" s="113"/>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5"/>
    </row>
    <row r="144" ht="15.75" customHeight="1">
      <c r="A144" s="113"/>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5"/>
    </row>
    <row r="145" ht="15.75" customHeight="1">
      <c r="A145" s="113"/>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5"/>
    </row>
    <row r="146" ht="15.75" customHeight="1">
      <c r="A146" s="113"/>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5"/>
    </row>
    <row r="147" ht="15.75" customHeight="1">
      <c r="A147" s="113"/>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5"/>
    </row>
    <row r="148" ht="15.75" customHeight="1">
      <c r="A148" s="113"/>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5"/>
    </row>
    <row r="149" ht="15.75" customHeight="1">
      <c r="A149" s="113"/>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5"/>
    </row>
    <row r="150" ht="15.75" customHeight="1">
      <c r="A150" s="113"/>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5"/>
    </row>
    <row r="151" ht="15.75" customHeight="1">
      <c r="A151" s="113"/>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5"/>
    </row>
    <row r="152" ht="15.75" customHeight="1">
      <c r="A152" s="113"/>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5"/>
    </row>
    <row r="153" ht="15.75" customHeight="1">
      <c r="A153" s="113"/>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5"/>
    </row>
    <row r="154" ht="15.75" customHeight="1">
      <c r="A154" s="113"/>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5"/>
    </row>
    <row r="155" ht="15.75" customHeight="1">
      <c r="A155" s="113"/>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5"/>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5"/>
    </row>
    <row r="157" ht="15.75" customHeight="1">
      <c r="A157" s="113"/>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5"/>
    </row>
    <row r="158" ht="15.75" customHeight="1">
      <c r="A158" s="113"/>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5"/>
    </row>
    <row r="159" ht="15.75" customHeight="1">
      <c r="A159" s="113"/>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5"/>
    </row>
    <row r="160" ht="15.75" customHeight="1">
      <c r="A160" s="113"/>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5"/>
    </row>
    <row r="161" ht="15.75" customHeight="1">
      <c r="A161" s="113"/>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5"/>
    </row>
    <row r="162" ht="15.75" customHeight="1">
      <c r="A162" s="113"/>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5"/>
    </row>
    <row r="163" ht="15.75" customHeight="1">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5"/>
    </row>
    <row r="164" ht="15.75" customHeight="1">
      <c r="A164" s="113"/>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5"/>
    </row>
    <row r="165" ht="15.75" customHeight="1">
      <c r="A165" s="113"/>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5"/>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5"/>
    </row>
    <row r="167" ht="15.75" customHeight="1">
      <c r="A167" s="113"/>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5"/>
    </row>
    <row r="168" ht="15.75" customHeight="1">
      <c r="A168" s="113"/>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5"/>
    </row>
    <row r="169" ht="15.75" customHeight="1">
      <c r="A169" s="113"/>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5"/>
    </row>
    <row r="170" ht="15.75" customHeight="1">
      <c r="A170" s="113"/>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5"/>
    </row>
    <row r="171" ht="15.75" customHeight="1">
      <c r="A171" s="113"/>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5"/>
    </row>
    <row r="172" ht="15.75" customHeight="1">
      <c r="A172" s="113"/>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5"/>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5"/>
    </row>
    <row r="174" ht="15.75" customHeight="1">
      <c r="A174" s="113"/>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5"/>
    </row>
    <row r="175" ht="15.75" customHeight="1">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5"/>
    </row>
    <row r="176" ht="15.75" customHeight="1">
      <c r="A176" s="113"/>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5"/>
    </row>
    <row r="177" ht="15.75" customHeight="1">
      <c r="A177" s="113"/>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5"/>
    </row>
    <row r="178" ht="15.75" customHeight="1">
      <c r="A178" s="113"/>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5"/>
    </row>
    <row r="179" ht="15.75" customHeight="1">
      <c r="A179" s="113"/>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5"/>
    </row>
    <row r="180" ht="15.75" customHeight="1">
      <c r="A180" s="113"/>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5"/>
    </row>
    <row r="181" ht="15.75" customHeight="1">
      <c r="A181" s="113"/>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5"/>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5"/>
    </row>
    <row r="183" ht="15.75" customHeight="1">
      <c r="A183" s="113"/>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5"/>
    </row>
    <row r="184" ht="15.75" customHeight="1">
      <c r="A184" s="113"/>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5"/>
    </row>
    <row r="185" ht="15.75" customHeight="1">
      <c r="A185" s="113"/>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5"/>
    </row>
    <row r="186" ht="15.75" customHeight="1">
      <c r="A186" s="113"/>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5"/>
    </row>
    <row r="187" ht="15.75" customHeight="1">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5"/>
    </row>
    <row r="188" ht="15.75" customHeight="1">
      <c r="A188" s="113"/>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5"/>
    </row>
    <row r="189" ht="15.75" customHeight="1">
      <c r="A189" s="113"/>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5"/>
    </row>
    <row r="190" ht="15.75" customHeight="1">
      <c r="A190" s="113"/>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5"/>
    </row>
    <row r="191" ht="15.75" customHeight="1">
      <c r="A191" s="113"/>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5"/>
    </row>
    <row r="192" ht="15.75" customHeight="1">
      <c r="A192" s="113"/>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5"/>
    </row>
    <row r="193" ht="15.75" customHeight="1">
      <c r="A193" s="113"/>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5"/>
    </row>
    <row r="194" ht="15.75" customHeight="1">
      <c r="A194" s="113"/>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5"/>
    </row>
    <row r="195" ht="15.75" customHeight="1">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5"/>
    </row>
    <row r="196" ht="15.75" customHeight="1">
      <c r="A196" s="113"/>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5"/>
    </row>
    <row r="197" ht="15.75" customHeight="1">
      <c r="A197" s="113"/>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5"/>
    </row>
    <row r="198" ht="15.75" customHeight="1">
      <c r="A198" s="113"/>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5"/>
    </row>
    <row r="199" ht="15.75" customHeight="1">
      <c r="A199" s="113"/>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5"/>
    </row>
    <row r="200" ht="15.75" customHeight="1">
      <c r="A200" s="1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5"/>
    </row>
    <row r="201" ht="15.75" customHeight="1">
      <c r="A201" s="113"/>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5"/>
    </row>
    <row r="202" ht="15.75" customHeight="1">
      <c r="A202" s="113"/>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5"/>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5"/>
    </row>
    <row r="204" ht="15.75" customHeight="1">
      <c r="A204" s="113"/>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5"/>
    </row>
    <row r="205" ht="15.75" customHeight="1">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5"/>
    </row>
    <row r="206" ht="15.75" customHeight="1">
      <c r="A206" s="113"/>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5"/>
    </row>
    <row r="207" ht="15.75" customHeight="1">
      <c r="A207" s="113"/>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5"/>
    </row>
    <row r="208" ht="15.75" customHeight="1">
      <c r="A208" s="113"/>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5"/>
    </row>
    <row r="209" ht="15.75" customHeight="1">
      <c r="A209" s="113"/>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5"/>
    </row>
    <row r="210" ht="15.75" customHeight="1">
      <c r="A210" s="113"/>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5"/>
    </row>
    <row r="211" ht="15.75" customHeight="1">
      <c r="A211" s="113"/>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5"/>
    </row>
    <row r="212" ht="15.75" customHeight="1">
      <c r="A212" s="113"/>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5"/>
    </row>
    <row r="213" ht="15.75" customHeight="1">
      <c r="A213" s="113"/>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5"/>
    </row>
    <row r="214" ht="15.75" customHeight="1">
      <c r="A214" s="113"/>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5"/>
    </row>
    <row r="215" ht="15.75" customHeight="1">
      <c r="A215" s="113"/>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5"/>
    </row>
    <row r="216" ht="15.75" customHeight="1">
      <c r="A216" s="113"/>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5"/>
    </row>
    <row r="217" ht="15.75" customHeight="1">
      <c r="A217" s="113"/>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5"/>
    </row>
    <row r="218" ht="15.75" customHeight="1">
      <c r="A218" s="113"/>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5"/>
    </row>
    <row r="219" ht="15.75" customHeight="1">
      <c r="A219" s="113"/>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5"/>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5"/>
    </row>
    <row r="221" ht="15.7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row>
    <row r="222" ht="15.7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row>
    <row r="223" ht="15.7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row>
    <row r="224" ht="15.7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row>
    <row r="225" ht="15.7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row>
    <row r="226" ht="15.7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row>
    <row r="227" ht="15.7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row>
    <row r="228" ht="15.7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row>
    <row r="229" ht="15.7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row>
    <row r="230" ht="15.7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row>
    <row r="231" ht="15.7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row>
    <row r="232" ht="15.7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row>
    <row r="233" ht="15.7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row>
    <row r="234" ht="15.7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row>
    <row r="235" ht="15.7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row>
    <row r="236" ht="15.7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row>
    <row r="237" ht="15.7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row>
    <row r="238" ht="15.7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row>
    <row r="239" ht="15.7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row>
    <row r="240" ht="15.7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row>
    <row r="241" ht="15.7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row>
    <row r="242" ht="15.7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row>
    <row r="243" ht="15.7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row>
    <row r="244" ht="15.7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row>
    <row r="245" ht="15.7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row>
    <row r="246" ht="15.7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row>
    <row r="247" ht="15.7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row>
    <row r="248" ht="15.7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row>
    <row r="249" ht="15.7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row>
    <row r="250" ht="15.7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row>
    <row r="251" ht="15.7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row>
    <row r="252" ht="15.7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row>
    <row r="253" ht="15.7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row>
    <row r="254" ht="15.7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row>
    <row r="255" ht="15.7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row>
    <row r="256" ht="15.7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row>
    <row r="257" ht="15.7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row>
    <row r="258" ht="15.7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row>
    <row r="259" ht="15.7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row>
    <row r="260" ht="15.7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row>
    <row r="261" ht="15.7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row>
    <row r="262" ht="15.7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row>
    <row r="263" ht="15.7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row>
    <row r="264" ht="15.7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row>
    <row r="265" ht="15.7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row>
    <row r="266" ht="15.7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row>
    <row r="267" ht="15.7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row>
    <row r="268" ht="15.7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row>
    <row r="269" ht="15.7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row>
    <row r="270" ht="15.7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row>
    <row r="271" ht="15.7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row>
    <row r="272" ht="15.7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row>
    <row r="273" ht="15.7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row>
    <row r="274" ht="15.7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row>
    <row r="275" ht="15.7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row>
    <row r="276" ht="15.7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row>
    <row r="277" ht="15.7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row>
    <row r="278" ht="15.7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row>
    <row r="279" ht="15.7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row>
    <row r="280" ht="15.7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row>
    <row r="281" ht="15.7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row>
    <row r="282" ht="15.7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row>
    <row r="283" ht="15.7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row>
    <row r="284" ht="15.7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row>
    <row r="285" ht="15.7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row>
    <row r="286" ht="15.7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row>
    <row r="287" ht="15.7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row>
    <row r="288" ht="15.7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row>
    <row r="289" ht="15.7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row>
    <row r="290" ht="15.7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row>
    <row r="291" ht="15.7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row>
    <row r="292" ht="15.7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row>
    <row r="293" ht="15.7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row>
    <row r="294" ht="15.7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row>
    <row r="295" ht="15.7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row>
    <row r="296" ht="15.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row>
    <row r="297" ht="15.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row>
    <row r="298" ht="15.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row>
    <row r="299" ht="15.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row>
    <row r="300" ht="15.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row>
    <row r="301" ht="15.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row>
    <row r="302" ht="15.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row>
  </sheetData>
  <printOptions/>
  <pageMargins bottom="0.75" footer="0.0" header="0.0" left="0.7" right="0.7" top="0.75"/>
  <pageSetup orientation="portrait"/>
  <headerFooter>
    <oddFooter>&amp;C000000000000&amp;P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35" width="12.63"/>
  </cols>
  <sheetData>
    <row r="1" ht="14.25" customHeight="1">
      <c r="A1" s="1263"/>
      <c r="B1" s="1264"/>
      <c r="C1" s="1264"/>
      <c r="D1" s="1264"/>
      <c r="E1" s="1265"/>
      <c r="F1" s="1266" t="s">
        <v>15</v>
      </c>
      <c r="G1" s="1265"/>
      <c r="H1" s="1265"/>
      <c r="I1" s="1266" t="s">
        <v>6016</v>
      </c>
      <c r="J1" s="1265"/>
      <c r="K1" s="1266" t="s">
        <v>1965</v>
      </c>
      <c r="L1" s="1266" t="s">
        <v>6017</v>
      </c>
      <c r="M1" s="1267" t="s">
        <v>6018</v>
      </c>
      <c r="N1" s="1268" t="s">
        <v>16</v>
      </c>
      <c r="O1" s="1269"/>
      <c r="P1" s="1270"/>
      <c r="Q1" s="1271" t="s">
        <v>6019</v>
      </c>
      <c r="R1" s="1272"/>
      <c r="S1" s="1272"/>
      <c r="T1" s="1272"/>
      <c r="U1" s="1273"/>
      <c r="V1" s="1274"/>
      <c r="W1" s="1274"/>
      <c r="X1" s="1274"/>
      <c r="Y1" s="1274"/>
      <c r="Z1" s="1274"/>
      <c r="AA1" s="1274"/>
      <c r="AB1" s="1274"/>
      <c r="AC1" s="1274"/>
      <c r="AD1" s="1274"/>
      <c r="AE1" s="1274"/>
      <c r="AF1" s="1274"/>
      <c r="AG1" s="1274"/>
      <c r="AH1" s="1274"/>
      <c r="AI1" s="1274"/>
    </row>
    <row r="2" ht="14.25" customHeight="1">
      <c r="A2" s="1275" t="s">
        <v>3099</v>
      </c>
      <c r="B2" s="1276" t="s">
        <v>3517</v>
      </c>
      <c r="C2" s="1276" t="s">
        <v>6020</v>
      </c>
      <c r="D2" s="1276" t="s">
        <v>2922</v>
      </c>
      <c r="E2" s="1277" t="s">
        <v>6021</v>
      </c>
      <c r="F2" s="1278" t="s">
        <v>13</v>
      </c>
      <c r="G2" s="1277" t="s">
        <v>4217</v>
      </c>
      <c r="H2" s="1277" t="s">
        <v>6022</v>
      </c>
      <c r="I2" s="1278" t="s">
        <v>6023</v>
      </c>
      <c r="J2" s="1277" t="s">
        <v>5330</v>
      </c>
      <c r="K2" s="1278" t="s">
        <v>6024</v>
      </c>
      <c r="L2" s="1278" t="s">
        <v>6025</v>
      </c>
      <c r="M2" s="1279" t="s">
        <v>6026</v>
      </c>
      <c r="N2" s="1280" t="s">
        <v>6027</v>
      </c>
      <c r="O2" s="1281" t="s">
        <v>15</v>
      </c>
      <c r="P2" s="1282"/>
      <c r="Q2" s="1283" t="s">
        <v>6028</v>
      </c>
      <c r="R2" s="1283" t="s">
        <v>6029</v>
      </c>
      <c r="S2" s="1283" t="s">
        <v>6030</v>
      </c>
      <c r="T2" s="1283" t="s">
        <v>6031</v>
      </c>
      <c r="U2" s="1283" t="s">
        <v>6032</v>
      </c>
      <c r="V2" s="1284" t="s">
        <v>3296</v>
      </c>
      <c r="W2" s="1285" t="s">
        <v>6033</v>
      </c>
      <c r="X2" s="1274"/>
      <c r="Y2" s="1274"/>
      <c r="Z2" s="1274"/>
      <c r="AA2" s="1284" t="s">
        <v>6034</v>
      </c>
      <c r="AB2" s="1284" t="s">
        <v>6035</v>
      </c>
      <c r="AC2" s="1284" t="s">
        <v>6036</v>
      </c>
      <c r="AD2" s="1284" t="s">
        <v>6037</v>
      </c>
      <c r="AE2" s="1284" t="s">
        <v>6038</v>
      </c>
      <c r="AF2" s="1284" t="s">
        <v>6039</v>
      </c>
      <c r="AG2" s="1284" t="s">
        <v>6040</v>
      </c>
      <c r="AH2" s="1284" t="s">
        <v>6041</v>
      </c>
      <c r="AI2" s="1284" t="s">
        <v>6042</v>
      </c>
    </row>
    <row r="3" ht="27.0" customHeight="1">
      <c r="A3" s="1286" t="s">
        <v>6043</v>
      </c>
      <c r="B3" s="1287" t="s">
        <v>6044</v>
      </c>
      <c r="C3" s="1288" t="s">
        <v>6045</v>
      </c>
      <c r="D3" s="1288" t="s">
        <v>6045</v>
      </c>
      <c r="E3" s="1289" t="s">
        <v>6046</v>
      </c>
      <c r="F3" s="1264"/>
      <c r="G3" s="1265"/>
      <c r="H3" s="1265"/>
      <c r="I3" s="1264"/>
      <c r="J3" s="1265"/>
      <c r="K3" s="1264"/>
      <c r="L3" s="1264"/>
      <c r="M3" s="1290" t="s">
        <v>4612</v>
      </c>
      <c r="N3" s="1291" t="s">
        <v>1047</v>
      </c>
      <c r="O3" s="1292" t="s">
        <v>6047</v>
      </c>
      <c r="P3" s="1293"/>
      <c r="Q3" s="1294">
        <v>0.0</v>
      </c>
      <c r="R3" s="1294">
        <v>0.0</v>
      </c>
      <c r="S3" s="1294">
        <v>0.0</v>
      </c>
      <c r="T3" s="1294">
        <v>0.0</v>
      </c>
      <c r="U3" s="1294">
        <v>0.0</v>
      </c>
      <c r="V3" s="1274"/>
      <c r="W3" s="1295"/>
      <c r="X3" s="1274"/>
      <c r="Y3" s="1274"/>
      <c r="Z3" s="1274"/>
      <c r="AA3" s="1274"/>
      <c r="AB3" s="1274"/>
      <c r="AC3" s="1274"/>
      <c r="AD3" s="1274"/>
      <c r="AE3" s="1274"/>
      <c r="AF3" s="1274"/>
      <c r="AG3" s="1274"/>
      <c r="AH3" s="1274"/>
      <c r="AI3" s="1274"/>
    </row>
    <row r="4" ht="26.25" customHeight="1">
      <c r="A4" s="1296" t="s">
        <v>6048</v>
      </c>
      <c r="B4" s="1297" t="s">
        <v>6049</v>
      </c>
      <c r="C4" s="1298" t="s">
        <v>6045</v>
      </c>
      <c r="D4" s="1298" t="s">
        <v>6045</v>
      </c>
      <c r="E4" s="1292" t="s">
        <v>6046</v>
      </c>
      <c r="F4" s="1299"/>
      <c r="G4" s="1300"/>
      <c r="H4" s="1300"/>
      <c r="I4" s="1299"/>
      <c r="J4" s="1300"/>
      <c r="K4" s="1299"/>
      <c r="L4" s="1299"/>
      <c r="M4" s="1301" t="s">
        <v>4612</v>
      </c>
      <c r="N4" s="1302" t="s">
        <v>1047</v>
      </c>
      <c r="O4" s="1292" t="s">
        <v>6050</v>
      </c>
      <c r="P4" s="1270"/>
      <c r="Q4" s="1303">
        <v>0.0</v>
      </c>
      <c r="R4" s="1303">
        <v>0.0</v>
      </c>
      <c r="S4" s="1303">
        <v>0.0</v>
      </c>
      <c r="T4" s="1303">
        <v>0.0</v>
      </c>
      <c r="U4" s="1303">
        <v>0.0</v>
      </c>
      <c r="V4" s="1304">
        <v>0.0</v>
      </c>
      <c r="W4" s="1274"/>
      <c r="X4" s="1274"/>
      <c r="Y4" s="1274"/>
      <c r="Z4" s="1274"/>
      <c r="AA4" s="765" t="s">
        <v>6051</v>
      </c>
      <c r="AB4" s="1304">
        <v>38.0</v>
      </c>
      <c r="AC4" s="765" t="s">
        <v>6052</v>
      </c>
      <c r="AD4" s="765" t="s">
        <v>6053</v>
      </c>
      <c r="AE4" s="765" t="s">
        <v>6043</v>
      </c>
      <c r="AF4" s="765" t="s">
        <v>6054</v>
      </c>
      <c r="AG4" s="765" t="s">
        <v>6055</v>
      </c>
      <c r="AH4" s="765" t="s">
        <v>6056</v>
      </c>
      <c r="AI4" s="765" t="s">
        <v>6057</v>
      </c>
    </row>
    <row r="5" ht="13.5" customHeight="1">
      <c r="A5" s="1296" t="s">
        <v>6058</v>
      </c>
      <c r="B5" s="1297" t="s">
        <v>6059</v>
      </c>
      <c r="C5" s="1298" t="s">
        <v>6045</v>
      </c>
      <c r="D5" s="1298" t="s">
        <v>6045</v>
      </c>
      <c r="E5" s="1292" t="s">
        <v>6046</v>
      </c>
      <c r="F5" s="1299"/>
      <c r="G5" s="1300"/>
      <c r="H5" s="1300"/>
      <c r="I5" s="1299"/>
      <c r="J5" s="1300"/>
      <c r="K5" s="1299"/>
      <c r="L5" s="1299"/>
      <c r="M5" s="1301" t="s">
        <v>4612</v>
      </c>
      <c r="N5" s="1302" t="s">
        <v>1047</v>
      </c>
      <c r="O5" s="1292" t="s">
        <v>6060</v>
      </c>
      <c r="P5" s="1270"/>
      <c r="Q5" s="1303">
        <v>90.0</v>
      </c>
      <c r="R5" s="1303">
        <v>72.5</v>
      </c>
      <c r="S5" s="1303">
        <v>57.61</v>
      </c>
      <c r="T5" s="1303">
        <v>0.68</v>
      </c>
      <c r="U5" s="1303">
        <v>35.58</v>
      </c>
      <c r="V5" s="1274"/>
      <c r="W5" s="1274"/>
      <c r="X5" s="1274"/>
      <c r="Y5" s="1274"/>
      <c r="Z5" s="1274"/>
      <c r="AA5" s="1274"/>
      <c r="AB5" s="1274"/>
      <c r="AC5" s="1274"/>
      <c r="AD5" s="1274"/>
      <c r="AE5" s="1274"/>
      <c r="AF5" s="1274"/>
      <c r="AG5" s="1274"/>
      <c r="AH5" s="1274"/>
      <c r="AI5" s="1274"/>
    </row>
    <row r="6" ht="13.5" customHeight="1">
      <c r="A6" s="1305"/>
      <c r="B6" s="1299"/>
      <c r="C6" s="1299"/>
      <c r="D6" s="1299"/>
      <c r="E6" s="1300"/>
      <c r="F6" s="1299"/>
      <c r="G6" s="1300"/>
      <c r="H6" s="1300"/>
      <c r="I6" s="1299"/>
      <c r="J6" s="1300"/>
      <c r="K6" s="1299"/>
      <c r="L6" s="1299"/>
      <c r="M6" s="1306"/>
      <c r="N6" s="1299"/>
      <c r="O6" s="1300"/>
      <c r="P6" s="1270"/>
      <c r="Q6" s="1307"/>
      <c r="R6" s="1307"/>
      <c r="S6" s="1307"/>
      <c r="T6" s="1307"/>
      <c r="U6" s="1307"/>
      <c r="V6" s="1274"/>
      <c r="W6" s="1274"/>
      <c r="X6" s="1274"/>
      <c r="Y6" s="1274"/>
      <c r="Z6" s="1274"/>
      <c r="AA6" s="1274"/>
      <c r="AB6" s="1274"/>
      <c r="AC6" s="1274"/>
      <c r="AD6" s="1274"/>
      <c r="AE6" s="1274"/>
      <c r="AF6" s="1274"/>
      <c r="AG6" s="1274"/>
      <c r="AH6" s="1274"/>
      <c r="AI6" s="1274"/>
    </row>
    <row r="7" ht="39.0" customHeight="1">
      <c r="A7" s="1296" t="s">
        <v>1707</v>
      </c>
      <c r="B7" s="1297" t="s">
        <v>1708</v>
      </c>
      <c r="C7" s="1298" t="s">
        <v>2001</v>
      </c>
      <c r="D7" s="1298" t="s">
        <v>6061</v>
      </c>
      <c r="E7" s="1308">
        <v>34.0</v>
      </c>
      <c r="F7" s="1309">
        <v>2021.0</v>
      </c>
      <c r="G7" s="1310">
        <v>1.0</v>
      </c>
      <c r="H7" s="1300"/>
      <c r="I7" s="1311">
        <f t="shared" ref="I7:I8" si="1">G7</f>
        <v>1</v>
      </c>
      <c r="J7" s="1310">
        <v>0.7</v>
      </c>
      <c r="K7" s="1302" t="s">
        <v>6062</v>
      </c>
      <c r="L7" s="1302" t="s">
        <v>6062</v>
      </c>
      <c r="M7" s="1312" t="str">
        <f t="shared" ref="M7:M8" si="2">IF(I7&lt;0.8,"Overfished",IF(I7&lt;1.2,"Maximally Sustainably Fished",IF(I7&gt;1.2,"Underfished")))</f>
        <v>Maximally Sustainably Fished</v>
      </c>
      <c r="N7" s="1302" t="s">
        <v>1041</v>
      </c>
      <c r="O7" s="1313" t="str">
        <f t="shared" ref="O7:O8" si="3">IF(J7&lt;0.8,"overfished",IF(J7&lt;1.2,"maximally sustainably fished",IF(J7&gt;1.2,"underfished")))</f>
        <v>overfished</v>
      </c>
      <c r="P7" s="1270"/>
      <c r="Q7" s="1303">
        <v>13920.23</v>
      </c>
      <c r="R7" s="1303">
        <v>14915.5</v>
      </c>
      <c r="S7" s="1303">
        <v>13759.83</v>
      </c>
      <c r="T7" s="1303">
        <v>15430.08</v>
      </c>
      <c r="U7" s="1303">
        <v>15003.99</v>
      </c>
      <c r="V7" s="1274"/>
      <c r="W7" s="1274"/>
      <c r="X7" s="1274"/>
      <c r="Y7" s="1274"/>
      <c r="Z7" s="1274"/>
      <c r="AA7" s="1274"/>
      <c r="AB7" s="1274"/>
      <c r="AC7" s="1274"/>
      <c r="AD7" s="1274"/>
      <c r="AE7" s="1274"/>
      <c r="AF7" s="1274"/>
      <c r="AG7" s="1274"/>
      <c r="AH7" s="1274"/>
      <c r="AI7" s="1274"/>
    </row>
    <row r="8" ht="13.5" customHeight="1">
      <c r="A8" s="1296" t="s">
        <v>1707</v>
      </c>
      <c r="B8" s="1297" t="s">
        <v>1708</v>
      </c>
      <c r="C8" s="1298" t="s">
        <v>2001</v>
      </c>
      <c r="D8" s="1298" t="s">
        <v>2951</v>
      </c>
      <c r="E8" s="1308">
        <v>27.0</v>
      </c>
      <c r="F8" s="1309">
        <v>2021.0</v>
      </c>
      <c r="G8" s="1308">
        <v>1.29</v>
      </c>
      <c r="H8" s="1300"/>
      <c r="I8" s="1311">
        <f t="shared" si="1"/>
        <v>1.29</v>
      </c>
      <c r="J8" s="1308">
        <v>1.03</v>
      </c>
      <c r="K8" s="1302" t="s">
        <v>6062</v>
      </c>
      <c r="L8" s="1302" t="s">
        <v>6056</v>
      </c>
      <c r="M8" s="1312" t="str">
        <f t="shared" si="2"/>
        <v>Underfished</v>
      </c>
      <c r="N8" s="1302" t="s">
        <v>1041</v>
      </c>
      <c r="O8" s="1313" t="str">
        <f t="shared" si="3"/>
        <v>maximally sustainably fished</v>
      </c>
      <c r="P8" s="1270"/>
      <c r="Q8" s="1303">
        <v>11896.82</v>
      </c>
      <c r="R8" s="1303">
        <v>7874.58</v>
      </c>
      <c r="S8" s="1303">
        <v>7052.81</v>
      </c>
      <c r="T8" s="1303">
        <v>7799.36</v>
      </c>
      <c r="U8" s="1303">
        <v>7317.57</v>
      </c>
      <c r="V8" s="1274"/>
      <c r="W8" s="1274"/>
      <c r="X8" s="1274"/>
      <c r="Y8" s="1274"/>
      <c r="Z8" s="1274"/>
      <c r="AA8" s="1274"/>
      <c r="AB8" s="1274"/>
      <c r="AC8" s="1274"/>
      <c r="AD8" s="1274"/>
      <c r="AE8" s="1274"/>
      <c r="AF8" s="1274"/>
      <c r="AG8" s="1274"/>
      <c r="AH8" s="1274"/>
      <c r="AI8" s="1274"/>
    </row>
    <row r="9" ht="13.5" customHeight="1">
      <c r="A9" s="1305"/>
      <c r="B9" s="1299"/>
      <c r="C9" s="1299"/>
      <c r="D9" s="1299"/>
      <c r="E9" s="1300"/>
      <c r="F9" s="1299"/>
      <c r="G9" s="1300"/>
      <c r="H9" s="1300"/>
      <c r="I9" s="1314"/>
      <c r="J9" s="1300"/>
      <c r="K9" s="1299"/>
      <c r="L9" s="1299"/>
      <c r="M9" s="1306"/>
      <c r="N9" s="1299"/>
      <c r="O9" s="1300"/>
      <c r="P9" s="1270"/>
      <c r="Q9" s="1307"/>
      <c r="R9" s="1307"/>
      <c r="S9" s="1307"/>
      <c r="T9" s="1307"/>
      <c r="U9" s="1307"/>
      <c r="V9" s="1274"/>
      <c r="W9" s="1274"/>
      <c r="X9" s="1274"/>
      <c r="Y9" s="1274"/>
      <c r="Z9" s="1274"/>
      <c r="AA9" s="1274"/>
      <c r="AB9" s="1274"/>
      <c r="AC9" s="1274"/>
      <c r="AD9" s="1274"/>
      <c r="AE9" s="1274"/>
      <c r="AF9" s="1274"/>
      <c r="AG9" s="1274"/>
      <c r="AH9" s="1274"/>
      <c r="AI9" s="1274"/>
    </row>
    <row r="10" ht="26.25" customHeight="1">
      <c r="A10" s="1296" t="s">
        <v>6063</v>
      </c>
      <c r="B10" s="1297" t="s">
        <v>6064</v>
      </c>
      <c r="C10" s="1298" t="s">
        <v>2001</v>
      </c>
      <c r="D10" s="1298" t="s">
        <v>6065</v>
      </c>
      <c r="E10" s="1292" t="s">
        <v>6066</v>
      </c>
      <c r="F10" s="1299"/>
      <c r="G10" s="1300"/>
      <c r="H10" s="1300"/>
      <c r="I10" s="1299"/>
      <c r="J10" s="1300"/>
      <c r="K10" s="1299"/>
      <c r="L10" s="1299"/>
      <c r="M10" s="1306"/>
      <c r="N10" s="1302" t="s">
        <v>1047</v>
      </c>
      <c r="O10" s="1292" t="s">
        <v>6047</v>
      </c>
      <c r="P10" s="1270"/>
      <c r="Q10" s="1303">
        <v>14.0</v>
      </c>
      <c r="R10" s="1303">
        <v>17.0</v>
      </c>
      <c r="S10" s="1303">
        <v>17.0</v>
      </c>
      <c r="T10" s="1303">
        <v>21.0</v>
      </c>
      <c r="U10" s="1303">
        <v>28.0</v>
      </c>
      <c r="V10" s="1304">
        <v>73029.63</v>
      </c>
      <c r="W10" s="1274"/>
      <c r="X10" s="1274"/>
      <c r="Y10" s="1274"/>
      <c r="Z10" s="1274"/>
      <c r="AA10" s="765" t="s">
        <v>6067</v>
      </c>
      <c r="AB10" s="1304">
        <v>38.0</v>
      </c>
      <c r="AC10" s="765" t="s">
        <v>6068</v>
      </c>
      <c r="AD10" s="765" t="s">
        <v>6069</v>
      </c>
      <c r="AE10" s="765" t="s">
        <v>1707</v>
      </c>
      <c r="AF10" s="765" t="s">
        <v>6070</v>
      </c>
      <c r="AG10" s="765" t="s">
        <v>6071</v>
      </c>
      <c r="AH10" s="765" t="s">
        <v>6056</v>
      </c>
      <c r="AI10" s="765" t="s">
        <v>6072</v>
      </c>
    </row>
    <row r="11" ht="13.5" customHeight="1">
      <c r="A11" s="1305"/>
      <c r="B11" s="1299"/>
      <c r="C11" s="1299"/>
      <c r="D11" s="1299"/>
      <c r="E11" s="1300"/>
      <c r="F11" s="1299"/>
      <c r="G11" s="1300"/>
      <c r="H11" s="1300"/>
      <c r="I11" s="1299"/>
      <c r="J11" s="1300"/>
      <c r="K11" s="1299"/>
      <c r="L11" s="1299"/>
      <c r="M11" s="1306"/>
      <c r="N11" s="1299"/>
      <c r="O11" s="1300"/>
      <c r="P11" s="1270"/>
      <c r="Q11" s="1307"/>
      <c r="R11" s="1307"/>
      <c r="S11" s="1307"/>
      <c r="T11" s="1307"/>
      <c r="U11" s="1307"/>
      <c r="V11" s="1274"/>
      <c r="W11" s="1274"/>
      <c r="X11" s="1274"/>
      <c r="Y11" s="1274"/>
      <c r="Z11" s="1274"/>
      <c r="AA11" s="1274"/>
      <c r="AB11" s="1274"/>
      <c r="AC11" s="1274"/>
      <c r="AD11" s="1274"/>
      <c r="AE11" s="1274"/>
      <c r="AF11" s="1274"/>
      <c r="AG11" s="1274"/>
      <c r="AH11" s="1274"/>
      <c r="AI11" s="1274"/>
    </row>
    <row r="12" ht="13.5" customHeight="1">
      <c r="A12" s="1296" t="s">
        <v>6073</v>
      </c>
      <c r="B12" s="1297" t="s">
        <v>6074</v>
      </c>
      <c r="C12" s="1298" t="s">
        <v>2001</v>
      </c>
      <c r="D12" s="1298" t="s">
        <v>6075</v>
      </c>
      <c r="E12" s="1308">
        <v>27.0</v>
      </c>
      <c r="F12" s="1309">
        <v>2021.0</v>
      </c>
      <c r="G12" s="1308">
        <v>0.464</v>
      </c>
      <c r="H12" s="1300"/>
      <c r="I12" s="1311">
        <f t="shared" ref="I12:I13" si="4">G12</f>
        <v>0.464</v>
      </c>
      <c r="J12" s="1308">
        <v>0.013</v>
      </c>
      <c r="K12" s="1302" t="s">
        <v>6056</v>
      </c>
      <c r="L12" s="1302" t="s">
        <v>6062</v>
      </c>
      <c r="M12" s="1312" t="str">
        <f t="shared" ref="M12:M14" si="5">IF(I12&lt;0.8,"Overfished",IF(I12&lt;1.2,"Maximally Sustainably Fished",IF(I12&gt;1.2,"Underfished")))</f>
        <v>Overfished</v>
      </c>
      <c r="N12" s="1302" t="s">
        <v>1041</v>
      </c>
      <c r="O12" s="1292" t="s">
        <v>4612</v>
      </c>
      <c r="P12" s="1270"/>
      <c r="Q12" s="1303">
        <v>1.0</v>
      </c>
      <c r="R12" s="1303">
        <v>0.0</v>
      </c>
      <c r="S12" s="1303">
        <v>0.0</v>
      </c>
      <c r="T12" s="1303">
        <v>0.0</v>
      </c>
      <c r="U12" s="1303">
        <v>0.0</v>
      </c>
      <c r="V12" s="1304">
        <v>41941.14</v>
      </c>
      <c r="W12" s="1274"/>
      <c r="X12" s="1274"/>
      <c r="Y12" s="1274"/>
      <c r="Z12" s="1274"/>
      <c r="AA12" s="765" t="s">
        <v>6067</v>
      </c>
      <c r="AB12" s="1304">
        <v>38.0</v>
      </c>
      <c r="AC12" s="765" t="s">
        <v>6068</v>
      </c>
      <c r="AD12" s="765" t="s">
        <v>6069</v>
      </c>
      <c r="AE12" s="765" t="s">
        <v>1707</v>
      </c>
      <c r="AF12" s="765" t="s">
        <v>6070</v>
      </c>
      <c r="AG12" s="765" t="s">
        <v>6071</v>
      </c>
      <c r="AH12" s="765" t="s">
        <v>6056</v>
      </c>
      <c r="AI12" s="765" t="s">
        <v>6072</v>
      </c>
    </row>
    <row r="13" ht="13.5" customHeight="1">
      <c r="A13" s="1296" t="s">
        <v>6073</v>
      </c>
      <c r="B13" s="1297" t="s">
        <v>6074</v>
      </c>
      <c r="C13" s="1298" t="s">
        <v>2001</v>
      </c>
      <c r="D13" s="1298" t="s">
        <v>6076</v>
      </c>
      <c r="E13" s="1308">
        <v>21.0</v>
      </c>
      <c r="F13" s="1309">
        <v>2018.0</v>
      </c>
      <c r="G13" s="1310">
        <v>0.57</v>
      </c>
      <c r="H13" s="1300"/>
      <c r="I13" s="1311">
        <f t="shared" si="4"/>
        <v>0.57</v>
      </c>
      <c r="J13" s="1310">
        <v>0.413</v>
      </c>
      <c r="K13" s="1302" t="s">
        <v>6056</v>
      </c>
      <c r="L13" s="1302" t="s">
        <v>6077</v>
      </c>
      <c r="M13" s="1312" t="str">
        <f t="shared" si="5"/>
        <v>Overfished</v>
      </c>
      <c r="N13" s="1302" t="s">
        <v>3292</v>
      </c>
      <c r="O13" s="1300"/>
      <c r="P13" s="1270"/>
      <c r="Q13" s="1274"/>
      <c r="R13" s="1274"/>
      <c r="S13" s="1274"/>
      <c r="T13" s="1274"/>
      <c r="U13" s="1274"/>
      <c r="V13" s="1304">
        <v>89852.26</v>
      </c>
      <c r="W13" s="1274"/>
      <c r="X13" s="1274"/>
      <c r="Y13" s="1274"/>
      <c r="Z13" s="1274"/>
      <c r="AA13" s="765" t="s">
        <v>6067</v>
      </c>
      <c r="AB13" s="1304">
        <v>38.0</v>
      </c>
      <c r="AC13" s="765" t="s">
        <v>6068</v>
      </c>
      <c r="AD13" s="765" t="s">
        <v>6069</v>
      </c>
      <c r="AE13" s="765" t="s">
        <v>1707</v>
      </c>
      <c r="AF13" s="765" t="s">
        <v>6070</v>
      </c>
      <c r="AG13" s="765" t="s">
        <v>6071</v>
      </c>
      <c r="AH13" s="765" t="s">
        <v>6056</v>
      </c>
      <c r="AI13" s="765" t="s">
        <v>6072</v>
      </c>
    </row>
    <row r="14" ht="13.5" customHeight="1">
      <c r="A14" s="1296" t="s">
        <v>6073</v>
      </c>
      <c r="B14" s="1297" t="s">
        <v>6074</v>
      </c>
      <c r="C14" s="1298" t="s">
        <v>2001</v>
      </c>
      <c r="D14" s="1298" t="s">
        <v>3673</v>
      </c>
      <c r="E14" s="1292" t="s">
        <v>6078</v>
      </c>
      <c r="F14" s="1309">
        <v>2018.0</v>
      </c>
      <c r="G14" s="1300"/>
      <c r="H14" s="1300"/>
      <c r="I14" s="1299"/>
      <c r="J14" s="1308">
        <v>0.113</v>
      </c>
      <c r="K14" s="1302" t="s">
        <v>4612</v>
      </c>
      <c r="L14" s="1302" t="s">
        <v>6077</v>
      </c>
      <c r="M14" s="1312" t="str">
        <f t="shared" si="5"/>
        <v>Overfished</v>
      </c>
      <c r="N14" s="1302" t="s">
        <v>1054</v>
      </c>
      <c r="O14" s="1313" t="s">
        <v>4612</v>
      </c>
      <c r="P14" s="1270"/>
      <c r="Q14" s="1303">
        <v>7.99</v>
      </c>
      <c r="R14" s="1303">
        <v>10.19</v>
      </c>
      <c r="S14" s="1303">
        <v>7.56</v>
      </c>
      <c r="T14" s="1303">
        <v>9.77</v>
      </c>
      <c r="U14" s="1303">
        <v>11.15</v>
      </c>
      <c r="V14" s="1304">
        <v>243.87</v>
      </c>
      <c r="W14" s="1274"/>
      <c r="X14" s="1274"/>
      <c r="Y14" s="1274"/>
      <c r="Z14" s="1274"/>
      <c r="AA14" s="765" t="s">
        <v>6067</v>
      </c>
      <c r="AB14" s="1304">
        <v>38.0</v>
      </c>
      <c r="AC14" s="765" t="s">
        <v>6068</v>
      </c>
      <c r="AD14" s="765" t="s">
        <v>6069</v>
      </c>
      <c r="AE14" s="765" t="s">
        <v>1707</v>
      </c>
      <c r="AF14" s="765" t="s">
        <v>6070</v>
      </c>
      <c r="AG14" s="765" t="s">
        <v>6071</v>
      </c>
      <c r="AH14" s="765" t="s">
        <v>6056</v>
      </c>
      <c r="AI14" s="765" t="s">
        <v>6072</v>
      </c>
    </row>
    <row r="15" ht="13.5" customHeight="1">
      <c r="A15" s="1305"/>
      <c r="B15" s="1299"/>
      <c r="C15" s="1299"/>
      <c r="D15" s="1299"/>
      <c r="E15" s="1300"/>
      <c r="F15" s="1299"/>
      <c r="G15" s="1300"/>
      <c r="H15" s="1300"/>
      <c r="I15" s="1299"/>
      <c r="J15" s="1300"/>
      <c r="K15" s="1299"/>
      <c r="L15" s="1299"/>
      <c r="M15" s="1306"/>
      <c r="N15" s="1299"/>
      <c r="O15" s="1300"/>
      <c r="P15" s="1270"/>
      <c r="Q15" s="1307"/>
      <c r="R15" s="1307"/>
      <c r="S15" s="1307"/>
      <c r="T15" s="1307"/>
      <c r="U15" s="1307"/>
      <c r="V15" s="1274"/>
      <c r="W15" s="1274"/>
      <c r="X15" s="1274"/>
      <c r="Y15" s="1274"/>
      <c r="Z15" s="1274"/>
      <c r="AA15" s="1274"/>
      <c r="AB15" s="1274"/>
      <c r="AC15" s="1274"/>
      <c r="AD15" s="1274"/>
      <c r="AE15" s="1274"/>
      <c r="AF15" s="1274"/>
      <c r="AG15" s="1274"/>
      <c r="AH15" s="1274"/>
      <c r="AI15" s="1274"/>
    </row>
    <row r="16" ht="26.25" customHeight="1">
      <c r="A16" s="1296" t="s">
        <v>2569</v>
      </c>
      <c r="B16" s="1297" t="s">
        <v>2570</v>
      </c>
      <c r="C16" s="1298" t="s">
        <v>2001</v>
      </c>
      <c r="D16" s="1298" t="s">
        <v>6061</v>
      </c>
      <c r="E16" s="1292" t="s">
        <v>6079</v>
      </c>
      <c r="F16" s="1309">
        <v>2015.0</v>
      </c>
      <c r="G16" s="1310">
        <v>0.57</v>
      </c>
      <c r="H16" s="1300"/>
      <c r="I16" s="1311">
        <f t="shared" ref="I16:I17" si="6">G16</f>
        <v>0.57</v>
      </c>
      <c r="J16" s="1310">
        <v>4.38</v>
      </c>
      <c r="K16" s="1302" t="s">
        <v>6056</v>
      </c>
      <c r="L16" s="1302" t="s">
        <v>6056</v>
      </c>
      <c r="M16" s="1312" t="str">
        <f t="shared" ref="M16:M17" si="7">IF(I16&lt;0.8,"Overfished",IF(I16&lt;1.2,"Maximally Sustainably Fished",IF(I16&gt;1.2,"Underfished")))</f>
        <v>Overfished</v>
      </c>
      <c r="N16" s="1302" t="s">
        <v>1041</v>
      </c>
      <c r="O16" s="1292" t="s">
        <v>1965</v>
      </c>
      <c r="P16" s="1270"/>
      <c r="Q16" s="1303">
        <v>461.06</v>
      </c>
      <c r="R16" s="1303">
        <v>322.68</v>
      </c>
      <c r="S16" s="1303">
        <v>511.09</v>
      </c>
      <c r="T16" s="1303">
        <v>185.0</v>
      </c>
      <c r="U16" s="1303">
        <v>1.06</v>
      </c>
      <c r="V16" s="1304">
        <v>25631.6</v>
      </c>
      <c r="W16" s="1274"/>
      <c r="X16" s="1274"/>
      <c r="Y16" s="1274"/>
      <c r="Z16" s="1274"/>
      <c r="AA16" s="765" t="s">
        <v>6067</v>
      </c>
      <c r="AB16" s="1304">
        <v>38.0</v>
      </c>
      <c r="AC16" s="765" t="s">
        <v>6068</v>
      </c>
      <c r="AD16" s="765" t="s">
        <v>6069</v>
      </c>
      <c r="AE16" s="765" t="s">
        <v>1707</v>
      </c>
      <c r="AF16" s="765" t="s">
        <v>6070</v>
      </c>
      <c r="AG16" s="765" t="s">
        <v>6071</v>
      </c>
      <c r="AH16" s="765" t="s">
        <v>6056</v>
      </c>
      <c r="AI16" s="765" t="s">
        <v>6072</v>
      </c>
    </row>
    <row r="17" ht="26.25" customHeight="1">
      <c r="A17" s="1296" t="s">
        <v>2569</v>
      </c>
      <c r="B17" s="1297" t="s">
        <v>2570</v>
      </c>
      <c r="C17" s="1298" t="s">
        <v>2001</v>
      </c>
      <c r="D17" s="1298" t="s">
        <v>2951</v>
      </c>
      <c r="E17" s="1292" t="s">
        <v>6078</v>
      </c>
      <c r="F17" s="1309">
        <v>2015.0</v>
      </c>
      <c r="G17" s="1308">
        <v>0.65</v>
      </c>
      <c r="H17" s="1300"/>
      <c r="I17" s="1311">
        <f t="shared" si="6"/>
        <v>0.65</v>
      </c>
      <c r="J17" s="1308">
        <v>3.67</v>
      </c>
      <c r="K17" s="1302" t="s">
        <v>6080</v>
      </c>
      <c r="L17" s="1302" t="s">
        <v>6080</v>
      </c>
      <c r="M17" s="1312" t="str">
        <f t="shared" si="7"/>
        <v>Overfished</v>
      </c>
      <c r="N17" s="1302" t="s">
        <v>1041</v>
      </c>
      <c r="O17" s="1292" t="s">
        <v>1965</v>
      </c>
      <c r="P17" s="1270"/>
      <c r="Q17" s="1303">
        <v>1934.44</v>
      </c>
      <c r="R17" s="1303">
        <v>1098.05</v>
      </c>
      <c r="S17" s="1303">
        <v>1857.16</v>
      </c>
      <c r="T17" s="1303">
        <v>1310.28</v>
      </c>
      <c r="U17" s="1303">
        <v>1287.2</v>
      </c>
      <c r="V17" s="1304">
        <v>62053.72</v>
      </c>
      <c r="W17" s="1274"/>
      <c r="X17" s="1274"/>
      <c r="Y17" s="1274"/>
      <c r="Z17" s="1274"/>
      <c r="AA17" s="765" t="s">
        <v>6067</v>
      </c>
      <c r="AB17" s="1304">
        <v>38.0</v>
      </c>
      <c r="AC17" s="765" t="s">
        <v>6068</v>
      </c>
      <c r="AD17" s="765" t="s">
        <v>6069</v>
      </c>
      <c r="AE17" s="765" t="s">
        <v>1707</v>
      </c>
      <c r="AF17" s="765" t="s">
        <v>6070</v>
      </c>
      <c r="AG17" s="765" t="s">
        <v>6071</v>
      </c>
      <c r="AH17" s="765" t="s">
        <v>6056</v>
      </c>
      <c r="AI17" s="765" t="s">
        <v>6072</v>
      </c>
    </row>
    <row r="18" ht="13.5" customHeight="1">
      <c r="A18" s="1305"/>
      <c r="B18" s="1299"/>
      <c r="C18" s="1299"/>
      <c r="D18" s="1299"/>
      <c r="E18" s="1300"/>
      <c r="F18" s="1299"/>
      <c r="G18" s="1300"/>
      <c r="H18" s="1300"/>
      <c r="I18" s="1299"/>
      <c r="J18" s="1300"/>
      <c r="K18" s="1299"/>
      <c r="L18" s="1299"/>
      <c r="M18" s="1306"/>
      <c r="N18" s="1299"/>
      <c r="O18" s="1300"/>
      <c r="P18" s="1270"/>
      <c r="Q18" s="1307"/>
      <c r="R18" s="1307"/>
      <c r="S18" s="1307"/>
      <c r="T18" s="1307"/>
      <c r="U18" s="1307"/>
      <c r="V18" s="1274"/>
      <c r="W18" s="1274"/>
      <c r="X18" s="1274"/>
      <c r="Y18" s="1274"/>
      <c r="Z18" s="1274"/>
      <c r="AA18" s="1274"/>
      <c r="AB18" s="1274"/>
      <c r="AC18" s="1274"/>
      <c r="AD18" s="1274"/>
      <c r="AE18" s="1274"/>
      <c r="AF18" s="1274"/>
      <c r="AG18" s="1274"/>
      <c r="AH18" s="1274"/>
      <c r="AI18" s="1274"/>
    </row>
    <row r="19" ht="26.25" customHeight="1">
      <c r="A19" s="1296" t="s">
        <v>5106</v>
      </c>
      <c r="B19" s="1297" t="s">
        <v>5107</v>
      </c>
      <c r="C19" s="1298" t="s">
        <v>1331</v>
      </c>
      <c r="D19" s="1298" t="s">
        <v>6081</v>
      </c>
      <c r="E19" s="1308">
        <v>51.0</v>
      </c>
      <c r="F19" s="1299"/>
      <c r="G19" s="1300"/>
      <c r="H19" s="1300"/>
      <c r="I19" s="1299"/>
      <c r="J19" s="1300"/>
      <c r="K19" s="1299"/>
      <c r="L19" s="1299"/>
      <c r="M19" s="1306"/>
      <c r="N19" s="1302" t="s">
        <v>1054</v>
      </c>
      <c r="O19" s="1292" t="s">
        <v>6060</v>
      </c>
      <c r="P19" s="1270"/>
      <c r="Q19" s="1303">
        <v>387.0</v>
      </c>
      <c r="R19" s="1303">
        <v>209.0</v>
      </c>
      <c r="S19" s="1303">
        <v>176.0</v>
      </c>
      <c r="T19" s="1303">
        <v>156.0</v>
      </c>
      <c r="U19" s="1303">
        <v>156.0</v>
      </c>
      <c r="V19" s="1304">
        <v>31.13</v>
      </c>
      <c r="W19" s="1274"/>
      <c r="X19" s="1274"/>
      <c r="Y19" s="1274"/>
      <c r="Z19" s="1274"/>
      <c r="AA19" s="765" t="s">
        <v>6082</v>
      </c>
      <c r="AB19" s="1304">
        <v>38.0</v>
      </c>
      <c r="AC19" s="765" t="s">
        <v>6083</v>
      </c>
      <c r="AD19" s="765" t="s">
        <v>6084</v>
      </c>
      <c r="AE19" s="765" t="s">
        <v>6085</v>
      </c>
      <c r="AF19" s="765" t="s">
        <v>6086</v>
      </c>
      <c r="AG19" s="765" t="s">
        <v>6087</v>
      </c>
      <c r="AH19" s="765" t="s">
        <v>6056</v>
      </c>
      <c r="AI19" s="765" t="s">
        <v>6088</v>
      </c>
    </row>
    <row r="20" ht="13.5" customHeight="1">
      <c r="A20" s="1296" t="s">
        <v>1707</v>
      </c>
      <c r="B20" s="1297" t="s">
        <v>1708</v>
      </c>
      <c r="C20" s="1298" t="s">
        <v>1331</v>
      </c>
      <c r="D20" s="1298" t="s">
        <v>1331</v>
      </c>
      <c r="E20" s="1308">
        <v>57.0</v>
      </c>
      <c r="F20" s="1309">
        <v>2019.0</v>
      </c>
      <c r="G20" s="1300"/>
      <c r="H20" s="1308">
        <v>1.39</v>
      </c>
      <c r="I20" s="1309">
        <f>H20</f>
        <v>1.39</v>
      </c>
      <c r="J20" s="1308">
        <v>0.64</v>
      </c>
      <c r="K20" s="1302" t="s">
        <v>6062</v>
      </c>
      <c r="L20" s="1302" t="s">
        <v>6062</v>
      </c>
      <c r="M20" s="1312" t="str">
        <f t="shared" ref="M20:M23" si="8">IF(I20&lt;0.8,"Overfished",IF(I20&lt;1.2,"Maximally Sustainably Fished",IF(I20&gt;1.2,"Underfished")))</f>
        <v>Underfished</v>
      </c>
      <c r="N20" s="1302" t="s">
        <v>1041</v>
      </c>
      <c r="O20" s="1313" t="str">
        <f>IF(J20&lt;0.8,"overfished",IF(J20&lt;1.2,"maximally sustainably fished",IF(J20&gt;1.2,"underfished")))</f>
        <v>overfished</v>
      </c>
      <c r="P20" s="1270"/>
      <c r="Q20" s="1303">
        <v>13938.5</v>
      </c>
      <c r="R20" s="1303">
        <v>16134.05</v>
      </c>
      <c r="S20" s="1303">
        <v>22736.49</v>
      </c>
      <c r="T20" s="1303">
        <v>18384.47</v>
      </c>
      <c r="U20" s="1303">
        <v>18658.75</v>
      </c>
      <c r="V20" s="1274"/>
      <c r="W20" s="765" t="s">
        <v>3219</v>
      </c>
      <c r="X20" s="1274"/>
      <c r="Y20" s="1274"/>
      <c r="Z20" s="1274"/>
      <c r="AA20" s="1274"/>
      <c r="AB20" s="1274"/>
      <c r="AC20" s="1274"/>
      <c r="AD20" s="1274"/>
      <c r="AE20" s="1274"/>
      <c r="AF20" s="1274"/>
      <c r="AG20" s="1274"/>
      <c r="AH20" s="1274"/>
      <c r="AI20" s="1274"/>
    </row>
    <row r="21" ht="15.75" customHeight="1">
      <c r="A21" s="1296" t="s">
        <v>2569</v>
      </c>
      <c r="B21" s="1297" t="s">
        <v>2570</v>
      </c>
      <c r="C21" s="1298" t="s">
        <v>1331</v>
      </c>
      <c r="D21" s="1298" t="s">
        <v>1331</v>
      </c>
      <c r="E21" s="1292" t="s">
        <v>6089</v>
      </c>
      <c r="F21" s="1309">
        <v>2024.0</v>
      </c>
      <c r="G21" s="1308">
        <v>0.96</v>
      </c>
      <c r="H21" s="1300"/>
      <c r="I21" s="1311">
        <f>G21</f>
        <v>0.96</v>
      </c>
      <c r="J21" s="1308">
        <v>1.53</v>
      </c>
      <c r="K21" s="1302" t="s">
        <v>6090</v>
      </c>
      <c r="L21" s="1302" t="s">
        <v>6091</v>
      </c>
      <c r="M21" s="1312" t="str">
        <f t="shared" si="8"/>
        <v>Maximally Sustainably Fished</v>
      </c>
      <c r="N21" s="1302" t="s">
        <v>1041</v>
      </c>
      <c r="O21" s="1292" t="s">
        <v>5893</v>
      </c>
      <c r="P21" s="1270"/>
      <c r="Q21" s="1303">
        <v>103.72</v>
      </c>
      <c r="R21" s="1303">
        <v>97.43</v>
      </c>
      <c r="S21" s="1303">
        <v>66.29</v>
      </c>
      <c r="T21" s="1303">
        <v>70.6</v>
      </c>
      <c r="U21" s="1303">
        <v>50.58</v>
      </c>
      <c r="V21" s="1304">
        <v>97.0</v>
      </c>
      <c r="W21" s="765" t="s">
        <v>3219</v>
      </c>
      <c r="X21" s="1274"/>
      <c r="Y21" s="1274"/>
      <c r="Z21" s="1274"/>
      <c r="AA21" s="765" t="s">
        <v>6092</v>
      </c>
      <c r="AB21" s="1304">
        <v>38.0</v>
      </c>
      <c r="AC21" s="765" t="s">
        <v>6093</v>
      </c>
      <c r="AD21" s="765" t="s">
        <v>6094</v>
      </c>
      <c r="AE21" s="765" t="s">
        <v>6063</v>
      </c>
      <c r="AF21" s="765" t="s">
        <v>6095</v>
      </c>
      <c r="AG21" s="765" t="s">
        <v>6071</v>
      </c>
      <c r="AH21" s="765" t="s">
        <v>6056</v>
      </c>
      <c r="AI21" s="765" t="s">
        <v>6096</v>
      </c>
    </row>
    <row r="22" ht="15.75" customHeight="1">
      <c r="A22" s="1296" t="s">
        <v>90</v>
      </c>
      <c r="B22" s="1297" t="s">
        <v>91</v>
      </c>
      <c r="C22" s="1298" t="s">
        <v>1331</v>
      </c>
      <c r="D22" s="1298" t="s">
        <v>6097</v>
      </c>
      <c r="E22" s="1308">
        <v>57.0</v>
      </c>
      <c r="F22" s="1309">
        <v>2019.0</v>
      </c>
      <c r="G22" s="1308">
        <v>0.85</v>
      </c>
      <c r="H22" s="1300"/>
      <c r="I22" s="1309">
        <v>0.85</v>
      </c>
      <c r="J22" s="1300"/>
      <c r="K22" s="1302" t="s">
        <v>6091</v>
      </c>
      <c r="L22" s="1302" t="s">
        <v>4612</v>
      </c>
      <c r="M22" s="1312" t="str">
        <f t="shared" si="8"/>
        <v>Maximally Sustainably Fished</v>
      </c>
      <c r="N22" s="1302" t="s">
        <v>1041</v>
      </c>
      <c r="O22" s="1292" t="s">
        <v>3219</v>
      </c>
      <c r="P22" s="1270"/>
      <c r="Q22" s="1303">
        <v>770.7</v>
      </c>
      <c r="R22" s="1303">
        <v>668.84</v>
      </c>
      <c r="S22" s="1303">
        <v>276.97</v>
      </c>
      <c r="T22" s="1303">
        <v>294.17</v>
      </c>
      <c r="U22" s="1303">
        <v>215.33</v>
      </c>
      <c r="V22" s="1304">
        <v>124.49</v>
      </c>
      <c r="W22" s="765" t="s">
        <v>3219</v>
      </c>
      <c r="X22" s="1274"/>
      <c r="Y22" s="1274"/>
      <c r="Z22" s="1274"/>
      <c r="AA22" s="765" t="s">
        <v>6092</v>
      </c>
      <c r="AB22" s="1304">
        <v>38.0</v>
      </c>
      <c r="AC22" s="765" t="s">
        <v>6093</v>
      </c>
      <c r="AD22" s="765" t="s">
        <v>6094</v>
      </c>
      <c r="AE22" s="765" t="s">
        <v>6063</v>
      </c>
      <c r="AF22" s="765" t="s">
        <v>6095</v>
      </c>
      <c r="AG22" s="765" t="s">
        <v>6071</v>
      </c>
      <c r="AH22" s="765" t="s">
        <v>6056</v>
      </c>
      <c r="AI22" s="765" t="s">
        <v>6096</v>
      </c>
    </row>
    <row r="23" ht="15.75" customHeight="1">
      <c r="A23" s="1296" t="s">
        <v>90</v>
      </c>
      <c r="B23" s="1297" t="s">
        <v>91</v>
      </c>
      <c r="C23" s="1298" t="s">
        <v>1331</v>
      </c>
      <c r="D23" s="1298" t="s">
        <v>6098</v>
      </c>
      <c r="E23" s="1308">
        <v>51.0</v>
      </c>
      <c r="F23" s="1309">
        <v>2020.0</v>
      </c>
      <c r="G23" s="1310">
        <v>1.262418533</v>
      </c>
      <c r="H23" s="1300"/>
      <c r="I23" s="1309">
        <v>1.26</v>
      </c>
      <c r="J23" s="1300"/>
      <c r="K23" s="1302" t="s">
        <v>4549</v>
      </c>
      <c r="L23" s="1302" t="s">
        <v>4612</v>
      </c>
      <c r="M23" s="1312" t="str">
        <f t="shared" si="8"/>
        <v>Underfished</v>
      </c>
      <c r="N23" s="1302" t="s">
        <v>1041</v>
      </c>
      <c r="O23" s="1292" t="s">
        <v>3232</v>
      </c>
      <c r="P23" s="1270"/>
      <c r="Q23" s="1303">
        <v>3274.56</v>
      </c>
      <c r="R23" s="1303">
        <v>3480.22</v>
      </c>
      <c r="S23" s="1303">
        <v>3624.78</v>
      </c>
      <c r="T23" s="1303">
        <v>994.51</v>
      </c>
      <c r="U23" s="1303">
        <v>3554.93</v>
      </c>
      <c r="V23" s="1274"/>
      <c r="W23" s="765" t="s">
        <v>3232</v>
      </c>
      <c r="X23" s="1274"/>
      <c r="Y23" s="1274"/>
      <c r="Z23" s="1274"/>
      <c r="AA23" s="1274"/>
      <c r="AB23" s="1274"/>
      <c r="AC23" s="1274"/>
      <c r="AD23" s="1274"/>
      <c r="AE23" s="1274"/>
      <c r="AF23" s="1274"/>
      <c r="AG23" s="1274"/>
      <c r="AH23" s="1274"/>
      <c r="AI23" s="1274"/>
    </row>
    <row r="24" ht="15.75" customHeight="1">
      <c r="A24" s="1296" t="s">
        <v>49</v>
      </c>
      <c r="B24" s="1297" t="s">
        <v>50</v>
      </c>
      <c r="C24" s="1298" t="s">
        <v>6099</v>
      </c>
      <c r="D24" s="1298" t="s">
        <v>6099</v>
      </c>
      <c r="E24" s="1292" t="s">
        <v>6089</v>
      </c>
      <c r="F24" s="1299"/>
      <c r="G24" s="1300"/>
      <c r="H24" s="1300"/>
      <c r="I24" s="1299"/>
      <c r="J24" s="1300"/>
      <c r="K24" s="1299"/>
      <c r="L24" s="1299"/>
      <c r="M24" s="1306"/>
      <c r="N24" s="1302" t="s">
        <v>1041</v>
      </c>
      <c r="O24" s="1292" t="s">
        <v>6060</v>
      </c>
      <c r="P24" s="1270"/>
      <c r="Q24" s="1303">
        <v>2.0</v>
      </c>
      <c r="R24" s="1303">
        <v>0.0</v>
      </c>
      <c r="S24" s="1303">
        <v>0.0</v>
      </c>
      <c r="T24" s="1303">
        <v>0.0</v>
      </c>
      <c r="U24" s="1303">
        <v>0.0</v>
      </c>
      <c r="V24" s="1304">
        <v>0.0</v>
      </c>
      <c r="W24" s="765" t="s">
        <v>3219</v>
      </c>
      <c r="X24" s="1274"/>
      <c r="Y24" s="1274"/>
      <c r="Z24" s="1274"/>
      <c r="AA24" s="765" t="s">
        <v>6100</v>
      </c>
      <c r="AB24" s="1304">
        <v>38.0</v>
      </c>
      <c r="AC24" s="765" t="s">
        <v>6101</v>
      </c>
      <c r="AD24" s="765" t="s">
        <v>6102</v>
      </c>
      <c r="AE24" s="765" t="s">
        <v>6048</v>
      </c>
      <c r="AF24" s="765" t="s">
        <v>6103</v>
      </c>
      <c r="AG24" s="765" t="s">
        <v>6055</v>
      </c>
      <c r="AH24" s="765" t="s">
        <v>6056</v>
      </c>
      <c r="AI24" s="765" t="s">
        <v>6104</v>
      </c>
    </row>
    <row r="25" ht="15.75" customHeight="1">
      <c r="A25" s="1305"/>
      <c r="B25" s="1299"/>
      <c r="C25" s="1299"/>
      <c r="D25" s="1299"/>
      <c r="E25" s="1300"/>
      <c r="F25" s="1299"/>
      <c r="G25" s="1300"/>
      <c r="H25" s="1300"/>
      <c r="I25" s="1299"/>
      <c r="J25" s="1300"/>
      <c r="K25" s="1299"/>
      <c r="L25" s="1299"/>
      <c r="M25" s="1306"/>
      <c r="N25" s="1299"/>
      <c r="O25" s="1300"/>
      <c r="P25" s="1270"/>
      <c r="Q25" s="1307"/>
      <c r="R25" s="1307"/>
      <c r="S25" s="1307"/>
      <c r="T25" s="1307"/>
      <c r="U25" s="1307"/>
      <c r="V25" s="1274"/>
      <c r="W25" s="1274"/>
      <c r="X25" s="1274"/>
      <c r="Y25" s="1274"/>
      <c r="Z25" s="1274"/>
      <c r="AA25" s="1274"/>
      <c r="AB25" s="1274"/>
      <c r="AC25" s="1274"/>
      <c r="AD25" s="1274"/>
      <c r="AE25" s="1274"/>
      <c r="AF25" s="1274"/>
      <c r="AG25" s="1274"/>
      <c r="AH25" s="1274"/>
      <c r="AI25" s="1274"/>
    </row>
    <row r="26" ht="15.75" customHeight="1">
      <c r="A26" s="1296" t="s">
        <v>1707</v>
      </c>
      <c r="B26" s="1297" t="s">
        <v>1708</v>
      </c>
      <c r="C26" s="1298" t="s">
        <v>6105</v>
      </c>
      <c r="D26" s="1299"/>
      <c r="E26" s="1308">
        <v>37.0</v>
      </c>
      <c r="F26" s="1299"/>
      <c r="G26" s="1300"/>
      <c r="H26" s="1300"/>
      <c r="I26" s="1299"/>
      <c r="J26" s="1300"/>
      <c r="K26" s="1302" t="s">
        <v>4612</v>
      </c>
      <c r="L26" s="1302" t="s">
        <v>4612</v>
      </c>
      <c r="M26" s="1301" t="s">
        <v>4612</v>
      </c>
      <c r="N26" s="1302" t="s">
        <v>1054</v>
      </c>
      <c r="O26" s="1292" t="s">
        <v>3219</v>
      </c>
      <c r="P26" s="1270"/>
      <c r="Q26" s="1303">
        <v>48.53</v>
      </c>
      <c r="R26" s="1303">
        <v>60.92</v>
      </c>
      <c r="S26" s="1303">
        <v>59.3</v>
      </c>
      <c r="T26" s="1303">
        <v>50.61</v>
      </c>
      <c r="U26" s="1303">
        <v>24.51</v>
      </c>
      <c r="V26" s="1274"/>
      <c r="W26" s="765" t="s">
        <v>6106</v>
      </c>
      <c r="X26" s="1274"/>
      <c r="Y26" s="1274"/>
      <c r="Z26" s="1274"/>
      <c r="AA26" s="1274"/>
      <c r="AB26" s="1274"/>
      <c r="AC26" s="1274"/>
      <c r="AD26" s="1274"/>
      <c r="AE26" s="1274"/>
      <c r="AF26" s="1274"/>
      <c r="AG26" s="1274"/>
      <c r="AH26" s="1274"/>
      <c r="AI26" s="1274"/>
    </row>
    <row r="27" ht="15.75" customHeight="1">
      <c r="A27" s="1296" t="s">
        <v>6085</v>
      </c>
      <c r="B27" s="1297" t="s">
        <v>6107</v>
      </c>
      <c r="C27" s="1298" t="s">
        <v>6105</v>
      </c>
      <c r="D27" s="1299"/>
      <c r="E27" s="1308">
        <v>37.0</v>
      </c>
      <c r="F27" s="1299"/>
      <c r="G27" s="1300"/>
      <c r="H27" s="1300"/>
      <c r="I27" s="1299"/>
      <c r="J27" s="1300"/>
      <c r="K27" s="1302" t="s">
        <v>4612</v>
      </c>
      <c r="L27" s="1302" t="s">
        <v>4612</v>
      </c>
      <c r="M27" s="1301" t="s">
        <v>4612</v>
      </c>
      <c r="N27" s="1302" t="s">
        <v>1047</v>
      </c>
      <c r="O27" s="1292" t="s">
        <v>3219</v>
      </c>
      <c r="P27" s="1270"/>
      <c r="Q27" s="1303">
        <v>2.0</v>
      </c>
      <c r="R27" s="1303">
        <v>6.09</v>
      </c>
      <c r="S27" s="1303">
        <v>6.78</v>
      </c>
      <c r="T27" s="1303">
        <v>5.11</v>
      </c>
      <c r="U27" s="1303">
        <v>11.15</v>
      </c>
      <c r="V27" s="1274"/>
      <c r="W27" s="1274"/>
      <c r="X27" s="1274"/>
      <c r="Y27" s="1274"/>
      <c r="Z27" s="1274"/>
      <c r="AA27" s="1274"/>
      <c r="AB27" s="1274"/>
      <c r="AC27" s="1274"/>
      <c r="AD27" s="1274"/>
      <c r="AE27" s="1274"/>
      <c r="AF27" s="1274"/>
      <c r="AG27" s="1274"/>
      <c r="AH27" s="1274"/>
      <c r="AI27" s="1274"/>
    </row>
    <row r="28" ht="15.75" customHeight="1">
      <c r="A28" s="1296" t="s">
        <v>2569</v>
      </c>
      <c r="B28" s="1297" t="s">
        <v>2570</v>
      </c>
      <c r="C28" s="1298" t="s">
        <v>6105</v>
      </c>
      <c r="D28" s="1299"/>
      <c r="E28" s="1308">
        <v>37.0</v>
      </c>
      <c r="F28" s="1299"/>
      <c r="G28" s="1300"/>
      <c r="H28" s="1300"/>
      <c r="I28" s="1299"/>
      <c r="J28" s="1300"/>
      <c r="K28" s="1302" t="s">
        <v>4612</v>
      </c>
      <c r="L28" s="1302" t="s">
        <v>4612</v>
      </c>
      <c r="M28" s="1301" t="s">
        <v>4612</v>
      </c>
      <c r="N28" s="1302" t="s">
        <v>1054</v>
      </c>
      <c r="O28" s="1292" t="s">
        <v>5893</v>
      </c>
      <c r="P28" s="1270"/>
      <c r="Q28" s="1303">
        <v>20.0</v>
      </c>
      <c r="R28" s="1303">
        <v>20.18</v>
      </c>
      <c r="S28" s="1303">
        <v>20.13</v>
      </c>
      <c r="T28" s="1303">
        <v>20.25</v>
      </c>
      <c r="U28" s="1303">
        <v>20.02</v>
      </c>
      <c r="V28" s="1274"/>
      <c r="W28" s="765" t="s">
        <v>6106</v>
      </c>
      <c r="X28" s="1274"/>
      <c r="Y28" s="1274"/>
      <c r="Z28" s="1274"/>
      <c r="AA28" s="1274"/>
      <c r="AB28" s="1274"/>
      <c r="AC28" s="1274"/>
      <c r="AD28" s="1274"/>
      <c r="AE28" s="1274"/>
      <c r="AF28" s="1274"/>
      <c r="AG28" s="1274"/>
      <c r="AH28" s="1274"/>
      <c r="AI28" s="1274"/>
    </row>
    <row r="29" ht="15.75" customHeight="1">
      <c r="A29" s="1305"/>
      <c r="B29" s="1299"/>
      <c r="C29" s="1299"/>
      <c r="D29" s="1299"/>
      <c r="E29" s="1300"/>
      <c r="F29" s="1299"/>
      <c r="G29" s="1300"/>
      <c r="H29" s="1300"/>
      <c r="I29" s="1299"/>
      <c r="J29" s="1300"/>
      <c r="K29" s="1299"/>
      <c r="L29" s="1299"/>
      <c r="M29" s="1306"/>
      <c r="N29" s="1299"/>
      <c r="O29" s="1300"/>
      <c r="P29" s="1270"/>
      <c r="Q29" s="1307"/>
      <c r="R29" s="1307"/>
      <c r="S29" s="1307"/>
      <c r="T29" s="1307"/>
      <c r="U29" s="1307"/>
      <c r="V29" s="1274"/>
      <c r="W29" s="1274"/>
      <c r="X29" s="1274"/>
      <c r="Y29" s="1274"/>
      <c r="Z29" s="1274"/>
      <c r="AA29" s="1274"/>
      <c r="AB29" s="1274"/>
      <c r="AC29" s="1274"/>
      <c r="AD29" s="1274"/>
      <c r="AE29" s="1274"/>
      <c r="AF29" s="1274"/>
      <c r="AG29" s="1274"/>
      <c r="AH29" s="1274"/>
      <c r="AI29" s="1274"/>
    </row>
    <row r="30" ht="15.75" customHeight="1">
      <c r="A30" s="1296" t="s">
        <v>6108</v>
      </c>
      <c r="B30" s="1297" t="s">
        <v>6109</v>
      </c>
      <c r="C30" s="1298" t="s">
        <v>84</v>
      </c>
      <c r="D30" s="1298" t="s">
        <v>6110</v>
      </c>
      <c r="E30" s="1292" t="s">
        <v>6111</v>
      </c>
      <c r="F30" s="1309">
        <v>2014.0</v>
      </c>
      <c r="G30" s="1300"/>
      <c r="H30" s="1300"/>
      <c r="I30" s="1314"/>
      <c r="J30" s="1315"/>
      <c r="K30" s="1302" t="s">
        <v>4612</v>
      </c>
      <c r="L30" s="1302" t="s">
        <v>4612</v>
      </c>
      <c r="M30" s="1301" t="s">
        <v>4612</v>
      </c>
      <c r="N30" s="1302" t="s">
        <v>1047</v>
      </c>
      <c r="O30" s="1313" t="s">
        <v>4612</v>
      </c>
      <c r="P30" s="1270"/>
      <c r="Q30" s="1303">
        <v>0.0</v>
      </c>
      <c r="R30" s="1303">
        <v>555.37</v>
      </c>
      <c r="S30" s="1303">
        <v>1223.53</v>
      </c>
      <c r="T30" s="1303">
        <v>947.5</v>
      </c>
      <c r="U30" s="1303">
        <v>480.66</v>
      </c>
      <c r="V30" s="1304">
        <v>256.37</v>
      </c>
      <c r="W30" s="1274"/>
      <c r="X30" s="1274"/>
      <c r="Y30" s="1274"/>
      <c r="Z30" s="1274"/>
      <c r="AA30" s="765" t="s">
        <v>6112</v>
      </c>
      <c r="AB30" s="1304">
        <v>38.0</v>
      </c>
      <c r="AC30" s="765" t="s">
        <v>6113</v>
      </c>
      <c r="AD30" s="765" t="s">
        <v>6114</v>
      </c>
      <c r="AE30" s="765" t="s">
        <v>6058</v>
      </c>
      <c r="AF30" s="765" t="s">
        <v>6103</v>
      </c>
      <c r="AG30" s="765" t="s">
        <v>6055</v>
      </c>
      <c r="AH30" s="765" t="s">
        <v>6056</v>
      </c>
      <c r="AI30" s="765" t="s">
        <v>6115</v>
      </c>
    </row>
    <row r="31" ht="15.75" customHeight="1">
      <c r="A31" s="1305"/>
      <c r="B31" s="1299"/>
      <c r="C31" s="1299"/>
      <c r="D31" s="1299"/>
      <c r="E31" s="1300"/>
      <c r="F31" s="1299"/>
      <c r="G31" s="1300"/>
      <c r="H31" s="1300"/>
      <c r="I31" s="1314"/>
      <c r="J31" s="1315"/>
      <c r="K31" s="1316"/>
      <c r="L31" s="1299"/>
      <c r="M31" s="1306"/>
      <c r="N31" s="1299"/>
      <c r="O31" s="1300"/>
      <c r="P31" s="1270"/>
      <c r="Q31" s="1307"/>
      <c r="R31" s="1307"/>
      <c r="S31" s="1307"/>
      <c r="T31" s="1307"/>
      <c r="U31" s="1307"/>
      <c r="V31" s="1274"/>
      <c r="W31" s="1274"/>
      <c r="X31" s="1274"/>
      <c r="Y31" s="1274"/>
      <c r="Z31" s="1274"/>
      <c r="AA31" s="1274"/>
      <c r="AB31" s="1274"/>
      <c r="AC31" s="1274"/>
      <c r="AD31" s="1274"/>
      <c r="AE31" s="1274"/>
      <c r="AF31" s="1274"/>
      <c r="AG31" s="1274"/>
      <c r="AH31" s="1274"/>
      <c r="AI31" s="1274"/>
    </row>
    <row r="32" ht="15.75" customHeight="1">
      <c r="A32" s="1296" t="s">
        <v>1707</v>
      </c>
      <c r="B32" s="1297" t="s">
        <v>1708</v>
      </c>
      <c r="C32" s="1298" t="s">
        <v>84</v>
      </c>
      <c r="D32" s="1298" t="s">
        <v>6061</v>
      </c>
      <c r="E32" s="1308">
        <v>77.0</v>
      </c>
      <c r="F32" s="1309">
        <v>2020.0</v>
      </c>
      <c r="G32" s="1300"/>
      <c r="H32" s="1308">
        <v>1.17</v>
      </c>
      <c r="I32" s="1309">
        <f t="shared" ref="I32:I33" si="9">H32</f>
        <v>1.17</v>
      </c>
      <c r="J32" s="1300"/>
      <c r="K32" s="1302" t="s">
        <v>6116</v>
      </c>
      <c r="L32" s="1302" t="s">
        <v>6117</v>
      </c>
      <c r="M32" s="1312" t="str">
        <f t="shared" ref="M32:M33" si="10">IF(I32&lt;0.8,"Overfished",IF(I32&lt;1.2,"Maximally Sustainably Fished",IF(I32&gt;1.2,"Underfished")))</f>
        <v>Maximally Sustainably Fished</v>
      </c>
      <c r="N32" s="1302" t="s">
        <v>1041</v>
      </c>
      <c r="O32" s="1292" t="s">
        <v>5893</v>
      </c>
      <c r="P32" s="1270"/>
      <c r="Q32" s="1303">
        <v>7449.14</v>
      </c>
      <c r="R32" s="1303">
        <v>4352.12</v>
      </c>
      <c r="S32" s="1303">
        <v>4838.5</v>
      </c>
      <c r="T32" s="1303">
        <v>3725.14</v>
      </c>
      <c r="U32" s="1303">
        <v>5266.7</v>
      </c>
      <c r="V32" s="1304">
        <v>1480.89</v>
      </c>
      <c r="W32" s="1274"/>
      <c r="X32" s="1274"/>
      <c r="Y32" s="1274"/>
      <c r="Z32" s="1274"/>
      <c r="AA32" s="765" t="s">
        <v>6118</v>
      </c>
      <c r="AB32" s="1304">
        <v>38.0</v>
      </c>
      <c r="AC32" s="765" t="s">
        <v>6119</v>
      </c>
      <c r="AD32" s="765" t="s">
        <v>6120</v>
      </c>
      <c r="AE32" s="765" t="s">
        <v>2569</v>
      </c>
      <c r="AF32" s="765" t="s">
        <v>6103</v>
      </c>
      <c r="AG32" s="765" t="s">
        <v>6055</v>
      </c>
      <c r="AH32" s="765" t="s">
        <v>6056</v>
      </c>
      <c r="AI32" s="765" t="s">
        <v>6121</v>
      </c>
    </row>
    <row r="33" ht="15.75" customHeight="1">
      <c r="A33" s="1296" t="s">
        <v>1707</v>
      </c>
      <c r="B33" s="1297" t="s">
        <v>1708</v>
      </c>
      <c r="C33" s="1298" t="s">
        <v>84</v>
      </c>
      <c r="D33" s="1298" t="s">
        <v>2951</v>
      </c>
      <c r="E33" s="1308">
        <v>87.0</v>
      </c>
      <c r="F33" s="1309">
        <v>2020.0</v>
      </c>
      <c r="G33" s="1300"/>
      <c r="H33" s="1308">
        <v>1.64</v>
      </c>
      <c r="I33" s="1309">
        <f t="shared" si="9"/>
        <v>1.64</v>
      </c>
      <c r="J33" s="1308">
        <v>0.65</v>
      </c>
      <c r="K33" s="1302" t="s">
        <v>6122</v>
      </c>
      <c r="L33" s="1302" t="s">
        <v>6123</v>
      </c>
      <c r="M33" s="1312" t="str">
        <f t="shared" si="10"/>
        <v>Underfished</v>
      </c>
      <c r="N33" s="1302" t="s">
        <v>1041</v>
      </c>
      <c r="O33" s="1313" t="str">
        <f>IF(J33&lt;0.8,"overfished",IF(J33&lt;1.2,"maximally sustainably fished",IF(J33&gt;1.2,"underfished")))</f>
        <v>overfished</v>
      </c>
      <c r="P33" s="1270"/>
      <c r="Q33" s="1303">
        <v>8102.0</v>
      </c>
      <c r="R33" s="1303">
        <v>11920.23</v>
      </c>
      <c r="S33" s="1303">
        <v>11043.33</v>
      </c>
      <c r="T33" s="1303">
        <v>13247.82</v>
      </c>
      <c r="U33" s="1303">
        <v>17740.34</v>
      </c>
      <c r="V33" s="1304">
        <v>7487.13</v>
      </c>
      <c r="W33" s="1274"/>
      <c r="X33" s="1274"/>
      <c r="Y33" s="1274"/>
      <c r="Z33" s="1274"/>
      <c r="AA33" s="765" t="s">
        <v>6118</v>
      </c>
      <c r="AB33" s="1304">
        <v>38.0</v>
      </c>
      <c r="AC33" s="765" t="s">
        <v>6119</v>
      </c>
      <c r="AD33" s="765" t="s">
        <v>6120</v>
      </c>
      <c r="AE33" s="765" t="s">
        <v>2569</v>
      </c>
      <c r="AF33" s="765" t="s">
        <v>6103</v>
      </c>
      <c r="AG33" s="765" t="s">
        <v>6055</v>
      </c>
      <c r="AH33" s="765" t="s">
        <v>6056</v>
      </c>
      <c r="AI33" s="765" t="s">
        <v>6121</v>
      </c>
    </row>
    <row r="34" ht="15.75" customHeight="1">
      <c r="A34" s="1305"/>
      <c r="B34" s="1299"/>
      <c r="C34" s="1299"/>
      <c r="D34" s="1299"/>
      <c r="E34" s="1300"/>
      <c r="F34" s="1299"/>
      <c r="G34" s="1300"/>
      <c r="H34" s="1300"/>
      <c r="I34" s="1299"/>
      <c r="J34" s="1300"/>
      <c r="K34" s="1299"/>
      <c r="L34" s="1299"/>
      <c r="M34" s="1306"/>
      <c r="N34" s="1299"/>
      <c r="O34" s="1300"/>
      <c r="P34" s="1270"/>
      <c r="Q34" s="1307"/>
      <c r="R34" s="1307"/>
      <c r="S34" s="1307"/>
      <c r="T34" s="1307"/>
      <c r="U34" s="1307"/>
      <c r="V34" s="1274"/>
      <c r="W34" s="1274"/>
      <c r="X34" s="1274"/>
      <c r="Y34" s="1274"/>
      <c r="Z34" s="1274"/>
      <c r="AA34" s="1274"/>
      <c r="AB34" s="1274"/>
      <c r="AC34" s="1274"/>
      <c r="AD34" s="1274"/>
      <c r="AE34" s="1274"/>
      <c r="AF34" s="1274"/>
      <c r="AG34" s="1274"/>
      <c r="AH34" s="1274"/>
      <c r="AI34" s="1274"/>
    </row>
    <row r="35" ht="15.75" customHeight="1">
      <c r="A35" s="1296" t="s">
        <v>5106</v>
      </c>
      <c r="B35" s="1297" t="s">
        <v>5107</v>
      </c>
      <c r="C35" s="1298" t="s">
        <v>84</v>
      </c>
      <c r="D35" s="1298" t="s">
        <v>6124</v>
      </c>
      <c r="E35" s="1308">
        <v>87.0</v>
      </c>
      <c r="F35" s="1299"/>
      <c r="G35" s="1300"/>
      <c r="H35" s="1300"/>
      <c r="I35" s="1299"/>
      <c r="J35" s="1300"/>
      <c r="K35" s="1302" t="s">
        <v>4612</v>
      </c>
      <c r="L35" s="1302" t="s">
        <v>4612</v>
      </c>
      <c r="M35" s="1301" t="s">
        <v>4612</v>
      </c>
      <c r="N35" s="1302" t="s">
        <v>1041</v>
      </c>
      <c r="O35" s="1292" t="s">
        <v>6060</v>
      </c>
      <c r="P35" s="1270"/>
      <c r="Q35" s="1303">
        <v>3493.0</v>
      </c>
      <c r="R35" s="1303">
        <v>2529.76</v>
      </c>
      <c r="S35" s="1303">
        <v>3487.98</v>
      </c>
      <c r="T35" s="1303">
        <v>3999.44</v>
      </c>
      <c r="U35" s="1303">
        <v>2703.05</v>
      </c>
      <c r="V35" s="1304">
        <v>388.62</v>
      </c>
      <c r="W35" s="1274"/>
      <c r="X35" s="1274"/>
      <c r="Y35" s="1274"/>
      <c r="Z35" s="1274"/>
      <c r="AA35" s="765" t="s">
        <v>6118</v>
      </c>
      <c r="AB35" s="1304">
        <v>38.0</v>
      </c>
      <c r="AC35" s="765" t="s">
        <v>6119</v>
      </c>
      <c r="AD35" s="765" t="s">
        <v>6120</v>
      </c>
      <c r="AE35" s="765" t="s">
        <v>2569</v>
      </c>
      <c r="AF35" s="765" t="s">
        <v>6103</v>
      </c>
      <c r="AG35" s="765" t="s">
        <v>6055</v>
      </c>
      <c r="AH35" s="765" t="s">
        <v>6056</v>
      </c>
      <c r="AI35" s="765" t="s">
        <v>6121</v>
      </c>
    </row>
    <row r="36" ht="15.75" customHeight="1">
      <c r="A36" s="1296" t="s">
        <v>5106</v>
      </c>
      <c r="B36" s="1297" t="s">
        <v>5107</v>
      </c>
      <c r="C36" s="1298" t="s">
        <v>84</v>
      </c>
      <c r="D36" s="1298" t="s">
        <v>6125</v>
      </c>
      <c r="E36" s="1308">
        <v>77.0</v>
      </c>
      <c r="F36" s="1299"/>
      <c r="G36" s="1300"/>
      <c r="H36" s="1300"/>
      <c r="I36" s="1299"/>
      <c r="J36" s="1300"/>
      <c r="K36" s="1302" t="s">
        <v>4612</v>
      </c>
      <c r="L36" s="1302" t="s">
        <v>4612</v>
      </c>
      <c r="M36" s="1301" t="s">
        <v>4612</v>
      </c>
      <c r="N36" s="1302" t="s">
        <v>1041</v>
      </c>
      <c r="O36" s="1292" t="s">
        <v>3232</v>
      </c>
      <c r="P36" s="1270"/>
      <c r="Q36" s="1303">
        <v>0.0</v>
      </c>
      <c r="R36" s="1303">
        <v>782.68</v>
      </c>
      <c r="S36" s="1303">
        <v>704.95</v>
      </c>
      <c r="T36" s="1303">
        <v>376.99</v>
      </c>
      <c r="U36" s="1303">
        <v>126.43</v>
      </c>
      <c r="V36" s="1304">
        <v>100.58</v>
      </c>
      <c r="W36" s="1274"/>
      <c r="X36" s="1274"/>
      <c r="Y36" s="1274"/>
      <c r="Z36" s="1274"/>
      <c r="AA36" s="765" t="s">
        <v>6118</v>
      </c>
      <c r="AB36" s="1304">
        <v>38.0</v>
      </c>
      <c r="AC36" s="765" t="s">
        <v>6119</v>
      </c>
      <c r="AD36" s="765" t="s">
        <v>6120</v>
      </c>
      <c r="AE36" s="765" t="s">
        <v>2569</v>
      </c>
      <c r="AF36" s="765" t="s">
        <v>6103</v>
      </c>
      <c r="AG36" s="765" t="s">
        <v>6055</v>
      </c>
      <c r="AH36" s="765" t="s">
        <v>6056</v>
      </c>
      <c r="AI36" s="765" t="s">
        <v>6121</v>
      </c>
    </row>
    <row r="37" ht="15.75" customHeight="1">
      <c r="A37" s="1305"/>
      <c r="B37" s="1299"/>
      <c r="C37" s="1299"/>
      <c r="D37" s="1299"/>
      <c r="E37" s="1300"/>
      <c r="F37" s="1299"/>
      <c r="G37" s="1300"/>
      <c r="H37" s="1300"/>
      <c r="I37" s="1299"/>
      <c r="J37" s="1300"/>
      <c r="K37" s="1299"/>
      <c r="L37" s="1299"/>
      <c r="M37" s="1306"/>
      <c r="N37" s="1299"/>
      <c r="O37" s="1300"/>
      <c r="P37" s="1270"/>
      <c r="Q37" s="1307"/>
      <c r="R37" s="1307"/>
      <c r="S37" s="1307"/>
      <c r="T37" s="1307"/>
      <c r="U37" s="1307"/>
      <c r="V37" s="1274"/>
      <c r="W37" s="1274"/>
      <c r="X37" s="1274"/>
      <c r="Y37" s="1274"/>
      <c r="Z37" s="1274"/>
      <c r="AA37" s="1274"/>
      <c r="AB37" s="1274"/>
      <c r="AC37" s="1274"/>
      <c r="AD37" s="1274"/>
      <c r="AE37" s="1274"/>
      <c r="AF37" s="1274"/>
      <c r="AG37" s="1274"/>
      <c r="AH37" s="1274"/>
      <c r="AI37" s="1274"/>
    </row>
    <row r="38" ht="15.75" customHeight="1">
      <c r="A38" s="1296" t="s">
        <v>6073</v>
      </c>
      <c r="B38" s="1297" t="s">
        <v>6074</v>
      </c>
      <c r="C38" s="1298" t="s">
        <v>84</v>
      </c>
      <c r="D38" s="1298" t="s">
        <v>3673</v>
      </c>
      <c r="E38" s="1292" t="s">
        <v>6126</v>
      </c>
      <c r="F38" s="1309">
        <v>2014.0</v>
      </c>
      <c r="G38" s="1300"/>
      <c r="H38" s="1300"/>
      <c r="I38" s="1299"/>
      <c r="J38" s="1300"/>
      <c r="K38" s="1302" t="s">
        <v>4612</v>
      </c>
      <c r="L38" s="1302" t="s">
        <v>6127</v>
      </c>
      <c r="M38" s="1312" t="str">
        <f>IF(I38&lt;0.8,"Overfished",IF(I38&lt;1.2,"Maximally Sustainably Fished",IF(I38&gt;1.2,"Underfished")))</f>
        <v>Overfished</v>
      </c>
      <c r="N38" s="1302" t="s">
        <v>1054</v>
      </c>
      <c r="O38" s="1313" t="s">
        <v>4612</v>
      </c>
      <c r="P38" s="1270"/>
      <c r="Q38" s="1303">
        <v>56.98</v>
      </c>
      <c r="R38" s="1303">
        <v>38.0</v>
      </c>
      <c r="S38" s="1303">
        <v>23.14</v>
      </c>
      <c r="T38" s="1303">
        <v>32.71</v>
      </c>
      <c r="U38" s="1303">
        <v>27.82</v>
      </c>
      <c r="V38" s="1304">
        <v>8472.23</v>
      </c>
      <c r="W38" s="1274"/>
      <c r="X38" s="1274"/>
      <c r="Y38" s="1274"/>
      <c r="Z38" s="1274"/>
      <c r="AA38" s="765" t="s">
        <v>6118</v>
      </c>
      <c r="AB38" s="1304">
        <v>38.0</v>
      </c>
      <c r="AC38" s="765" t="s">
        <v>6119</v>
      </c>
      <c r="AD38" s="765" t="s">
        <v>6120</v>
      </c>
      <c r="AE38" s="765" t="s">
        <v>2569</v>
      </c>
      <c r="AF38" s="765" t="s">
        <v>6103</v>
      </c>
      <c r="AG38" s="765" t="s">
        <v>6055</v>
      </c>
      <c r="AH38" s="765" t="s">
        <v>6056</v>
      </c>
      <c r="AI38" s="765" t="s">
        <v>6121</v>
      </c>
    </row>
    <row r="39" ht="15.75" customHeight="1">
      <c r="A39" s="1305"/>
      <c r="B39" s="1299"/>
      <c r="C39" s="1299"/>
      <c r="D39" s="1299"/>
      <c r="E39" s="1300"/>
      <c r="F39" s="1299"/>
      <c r="G39" s="1300"/>
      <c r="H39" s="1300"/>
      <c r="I39" s="1299"/>
      <c r="J39" s="1300"/>
      <c r="K39" s="1299"/>
      <c r="L39" s="1299"/>
      <c r="M39" s="1306"/>
      <c r="N39" s="1299"/>
      <c r="O39" s="1300"/>
      <c r="P39" s="1270"/>
      <c r="Q39" s="1307"/>
      <c r="R39" s="1307"/>
      <c r="S39" s="1307"/>
      <c r="T39" s="1307"/>
      <c r="U39" s="1307"/>
      <c r="V39" s="1274"/>
      <c r="W39" s="1274"/>
      <c r="X39" s="1274"/>
      <c r="Y39" s="1274"/>
      <c r="Z39" s="1274"/>
      <c r="AA39" s="1274"/>
      <c r="AB39" s="1274"/>
      <c r="AC39" s="1274"/>
      <c r="AD39" s="1274"/>
      <c r="AE39" s="1274"/>
      <c r="AF39" s="1274"/>
      <c r="AG39" s="1274"/>
      <c r="AH39" s="1274"/>
      <c r="AI39" s="1274"/>
    </row>
    <row r="40" ht="15.75" customHeight="1">
      <c r="A40" s="1296" t="s">
        <v>2569</v>
      </c>
      <c r="B40" s="1297" t="s">
        <v>2570</v>
      </c>
      <c r="C40" s="1298" t="s">
        <v>84</v>
      </c>
      <c r="D40" s="1298" t="s">
        <v>6061</v>
      </c>
      <c r="E40" s="1292" t="s">
        <v>6128</v>
      </c>
      <c r="F40" s="1309">
        <v>2015.0</v>
      </c>
      <c r="G40" s="1300"/>
      <c r="H40" s="1308">
        <v>1.36</v>
      </c>
      <c r="I40" s="1309">
        <f>H40</f>
        <v>1.36</v>
      </c>
      <c r="J40" s="1308">
        <v>0.62</v>
      </c>
      <c r="K40" s="1302" t="s">
        <v>6090</v>
      </c>
      <c r="L40" s="1302" t="s">
        <v>6090</v>
      </c>
      <c r="M40" s="1312" t="str">
        <f t="shared" ref="M40:M41" si="11">IF(I40&lt;0.8,"Overfished",IF(I40&lt;1.2,"Maximally Sustainably Fished",IF(I40&gt;1.2,"Underfished")))</f>
        <v>Underfished</v>
      </c>
      <c r="N40" s="1302" t="s">
        <v>1054</v>
      </c>
      <c r="O40" s="1292" t="s">
        <v>6060</v>
      </c>
      <c r="P40" s="1270"/>
      <c r="Q40" s="1303">
        <v>580.32</v>
      </c>
      <c r="R40" s="1303">
        <v>2306.18</v>
      </c>
      <c r="S40" s="1303">
        <v>2135.84</v>
      </c>
      <c r="T40" s="1303">
        <v>1721.58</v>
      </c>
      <c r="U40" s="1303">
        <v>1728.31</v>
      </c>
      <c r="V40" s="1304">
        <v>9696.51</v>
      </c>
      <c r="W40" s="1274"/>
      <c r="X40" s="1274"/>
      <c r="Y40" s="1274"/>
      <c r="Z40" s="1274"/>
      <c r="AA40" s="765" t="s">
        <v>6118</v>
      </c>
      <c r="AB40" s="1304">
        <v>38.0</v>
      </c>
      <c r="AC40" s="765" t="s">
        <v>6119</v>
      </c>
      <c r="AD40" s="765" t="s">
        <v>6120</v>
      </c>
      <c r="AE40" s="765" t="s">
        <v>2569</v>
      </c>
      <c r="AF40" s="765" t="s">
        <v>6103</v>
      </c>
      <c r="AG40" s="765" t="s">
        <v>6055</v>
      </c>
      <c r="AH40" s="765" t="s">
        <v>6056</v>
      </c>
      <c r="AI40" s="765" t="s">
        <v>6121</v>
      </c>
    </row>
    <row r="41" ht="15.75" customHeight="1">
      <c r="A41" s="1296" t="s">
        <v>2569</v>
      </c>
      <c r="B41" s="1297" t="s">
        <v>2570</v>
      </c>
      <c r="C41" s="1298" t="s">
        <v>84</v>
      </c>
      <c r="D41" s="1298" t="s">
        <v>2951</v>
      </c>
      <c r="E41" s="1292" t="s">
        <v>6126</v>
      </c>
      <c r="F41" s="1299"/>
      <c r="G41" s="1300"/>
      <c r="H41" s="1300"/>
      <c r="I41" s="1299"/>
      <c r="J41" s="1300"/>
      <c r="K41" s="1302" t="s">
        <v>4612</v>
      </c>
      <c r="L41" s="1302" t="s">
        <v>4612</v>
      </c>
      <c r="M41" s="1312" t="str">
        <f t="shared" si="11"/>
        <v>Overfished</v>
      </c>
      <c r="N41" s="1302" t="s">
        <v>1054</v>
      </c>
      <c r="O41" s="1292" t="s">
        <v>6060</v>
      </c>
      <c r="P41" s="1270"/>
      <c r="Q41" s="1303">
        <v>1806.0</v>
      </c>
      <c r="R41" s="1303">
        <v>2284.91</v>
      </c>
      <c r="S41" s="1303">
        <v>1738.09</v>
      </c>
      <c r="T41" s="1303">
        <v>1846.83</v>
      </c>
      <c r="U41" s="1303">
        <v>2020.68</v>
      </c>
      <c r="V41" s="1274"/>
      <c r="W41" s="1274"/>
      <c r="X41" s="1274"/>
      <c r="Y41" s="1274"/>
      <c r="Z41" s="1274"/>
      <c r="AA41" s="1274"/>
      <c r="AB41" s="1274"/>
      <c r="AC41" s="1274"/>
      <c r="AD41" s="1274"/>
      <c r="AE41" s="1274"/>
      <c r="AF41" s="1274"/>
      <c r="AG41" s="1274"/>
      <c r="AH41" s="1274"/>
      <c r="AI41" s="1274"/>
    </row>
    <row r="42" ht="15.75" customHeight="1">
      <c r="A42" s="1305"/>
      <c r="B42" s="1299"/>
      <c r="C42" s="1299"/>
      <c r="D42" s="1299"/>
      <c r="E42" s="1300"/>
      <c r="F42" s="1299"/>
      <c r="G42" s="1300"/>
      <c r="H42" s="1300"/>
      <c r="I42" s="1299"/>
      <c r="J42" s="1300"/>
      <c r="K42" s="1299"/>
      <c r="L42" s="1299"/>
      <c r="M42" s="1306"/>
      <c r="N42" s="1299"/>
      <c r="O42" s="1300"/>
      <c r="P42" s="1270"/>
      <c r="Q42" s="1307"/>
      <c r="R42" s="1307"/>
      <c r="S42" s="1307"/>
      <c r="T42" s="1307"/>
      <c r="U42" s="1307"/>
      <c r="V42" s="1274"/>
      <c r="W42" s="1274"/>
      <c r="X42" s="1274"/>
      <c r="Y42" s="1274"/>
      <c r="Z42" s="1274"/>
      <c r="AA42" s="1274"/>
      <c r="AB42" s="1274"/>
      <c r="AC42" s="1274"/>
      <c r="AD42" s="1274"/>
      <c r="AE42" s="1274"/>
      <c r="AF42" s="1274"/>
      <c r="AG42" s="1274"/>
      <c r="AH42" s="1274"/>
      <c r="AI42" s="1274"/>
    </row>
    <row r="43" ht="15.75" customHeight="1">
      <c r="A43" s="1296" t="s">
        <v>90</v>
      </c>
      <c r="B43" s="1297" t="s">
        <v>91</v>
      </c>
      <c r="C43" s="1298" t="s">
        <v>84</v>
      </c>
      <c r="D43" s="1298" t="s">
        <v>6125</v>
      </c>
      <c r="E43" s="1308">
        <v>77.0</v>
      </c>
      <c r="F43" s="1309">
        <v>2019.0</v>
      </c>
      <c r="G43" s="1300"/>
      <c r="H43" s="1300"/>
      <c r="I43" s="1302" t="s">
        <v>6129</v>
      </c>
      <c r="J43" s="1292" t="s">
        <v>6130</v>
      </c>
      <c r="K43" s="1299"/>
      <c r="L43" s="1299"/>
      <c r="M43" s="1301" t="s">
        <v>1965</v>
      </c>
      <c r="N43" s="1302" t="s">
        <v>1054</v>
      </c>
      <c r="O43" s="1292" t="s">
        <v>6131</v>
      </c>
      <c r="P43" s="1270"/>
      <c r="Q43" s="1303">
        <v>2200.98</v>
      </c>
      <c r="R43" s="1303">
        <v>2558.29</v>
      </c>
      <c r="S43" s="1303">
        <v>3270.82</v>
      </c>
      <c r="T43" s="1303">
        <v>3503.2</v>
      </c>
      <c r="U43" s="1303">
        <v>2962.85</v>
      </c>
      <c r="V43" s="1304">
        <v>2.0</v>
      </c>
      <c r="W43" s="1274"/>
      <c r="X43" s="1274"/>
      <c r="Y43" s="1274"/>
      <c r="Z43" s="1274"/>
      <c r="AA43" s="765" t="s">
        <v>6132</v>
      </c>
      <c r="AB43" s="1304">
        <v>38.0</v>
      </c>
      <c r="AC43" s="765" t="s">
        <v>6133</v>
      </c>
      <c r="AD43" s="765" t="s">
        <v>6134</v>
      </c>
      <c r="AE43" s="765" t="s">
        <v>49</v>
      </c>
      <c r="AF43" s="765" t="s">
        <v>6070</v>
      </c>
      <c r="AG43" s="765" t="s">
        <v>6071</v>
      </c>
      <c r="AH43" s="765" t="s">
        <v>6056</v>
      </c>
      <c r="AI43" s="765" t="s">
        <v>6135</v>
      </c>
    </row>
    <row r="44" ht="15.75" customHeight="1">
      <c r="A44" s="1296" t="s">
        <v>90</v>
      </c>
      <c r="B44" s="1297" t="s">
        <v>91</v>
      </c>
      <c r="C44" s="1298" t="s">
        <v>84</v>
      </c>
      <c r="D44" s="1298" t="s">
        <v>6136</v>
      </c>
      <c r="E44" s="1308">
        <v>71.0</v>
      </c>
      <c r="F44" s="1309">
        <v>2016.0</v>
      </c>
      <c r="G44" s="1300"/>
      <c r="H44" s="1310">
        <v>1.178</v>
      </c>
      <c r="I44" s="1311">
        <f>H44</f>
        <v>1.178</v>
      </c>
      <c r="J44" s="1317">
        <v>1.607</v>
      </c>
      <c r="K44" s="1302" t="s">
        <v>6137</v>
      </c>
      <c r="L44" s="1302" t="s">
        <v>6138</v>
      </c>
      <c r="M44" s="1312" t="str">
        <f>IF(I44&lt;0.8,"Overfished",IF(I44&lt;1.2,"Maximally Sustainably Fished",IF(I44&gt;1.2,"Underfished")))</f>
        <v>Maximally Sustainably Fished</v>
      </c>
      <c r="N44" s="1302" t="s">
        <v>1041</v>
      </c>
      <c r="O44" s="1292" t="s">
        <v>3219</v>
      </c>
      <c r="P44" s="1270"/>
      <c r="Q44" s="1303">
        <v>299.04</v>
      </c>
      <c r="R44" s="1303">
        <v>555.29</v>
      </c>
      <c r="S44" s="1303">
        <v>104.43</v>
      </c>
      <c r="T44" s="1303">
        <v>381.11</v>
      </c>
      <c r="U44" s="1303">
        <v>172.65</v>
      </c>
      <c r="V44" s="1304">
        <v>1261.13</v>
      </c>
      <c r="W44" s="1274"/>
      <c r="X44" s="1274"/>
      <c r="Y44" s="1274"/>
      <c r="Z44" s="1274"/>
      <c r="AA44" s="765" t="s">
        <v>6132</v>
      </c>
      <c r="AB44" s="1304">
        <v>38.0</v>
      </c>
      <c r="AC44" s="765" t="s">
        <v>6133</v>
      </c>
      <c r="AD44" s="765" t="s">
        <v>6134</v>
      </c>
      <c r="AE44" s="765" t="s">
        <v>49</v>
      </c>
      <c r="AF44" s="765" t="s">
        <v>6070</v>
      </c>
      <c r="AG44" s="765" t="s">
        <v>6071</v>
      </c>
      <c r="AH44" s="765" t="s">
        <v>6056</v>
      </c>
      <c r="AI44" s="765" t="s">
        <v>6135</v>
      </c>
    </row>
    <row r="45" ht="15.75" customHeight="1">
      <c r="A45" s="1305"/>
      <c r="B45" s="1299"/>
      <c r="C45" s="1299"/>
      <c r="D45" s="1299"/>
      <c r="E45" s="1300"/>
      <c r="F45" s="1299"/>
      <c r="G45" s="1300"/>
      <c r="H45" s="1315"/>
      <c r="I45" s="1314"/>
      <c r="J45" s="1318"/>
      <c r="K45" s="1299"/>
      <c r="L45" s="1299"/>
      <c r="M45" s="1306"/>
      <c r="N45" s="1299"/>
      <c r="O45" s="1300"/>
      <c r="P45" s="1270"/>
      <c r="Q45" s="1307"/>
      <c r="R45" s="1307"/>
      <c r="S45" s="1307"/>
      <c r="T45" s="1307"/>
      <c r="U45" s="1307"/>
      <c r="V45" s="1274"/>
      <c r="W45" s="1274"/>
      <c r="X45" s="1274"/>
      <c r="Y45" s="1274"/>
      <c r="Z45" s="1274"/>
      <c r="AA45" s="1274"/>
      <c r="AB45" s="1274"/>
      <c r="AC45" s="1274"/>
      <c r="AD45" s="1274"/>
      <c r="AE45" s="1274"/>
      <c r="AF45" s="1274"/>
      <c r="AG45" s="1274"/>
      <c r="AH45" s="1274"/>
      <c r="AI45" s="1274"/>
    </row>
    <row r="46" ht="15.75" customHeight="1">
      <c r="A46" s="1319" t="s">
        <v>6139</v>
      </c>
      <c r="B46" s="1320" t="s">
        <v>6140</v>
      </c>
      <c r="C46" s="1298" t="s">
        <v>84</v>
      </c>
      <c r="D46" s="1298" t="s">
        <v>6136</v>
      </c>
      <c r="E46" s="1308">
        <v>71.0</v>
      </c>
      <c r="F46" s="1309">
        <v>2016.0</v>
      </c>
      <c r="G46" s="1300"/>
      <c r="H46" s="1300"/>
      <c r="I46" s="1299"/>
      <c r="J46" s="1300"/>
      <c r="K46" s="1302" t="s">
        <v>4612</v>
      </c>
      <c r="L46" s="1302" t="s">
        <v>4612</v>
      </c>
      <c r="M46" s="1301" t="s">
        <v>4612</v>
      </c>
      <c r="N46" s="1302" t="s">
        <v>1047</v>
      </c>
      <c r="O46" s="1313" t="s">
        <v>4612</v>
      </c>
      <c r="P46" s="1270"/>
      <c r="Q46" s="1274"/>
      <c r="R46" s="1274"/>
      <c r="S46" s="1274"/>
      <c r="T46" s="1274"/>
      <c r="U46" s="1274"/>
      <c r="V46" s="1274"/>
      <c r="W46" s="1274"/>
      <c r="X46" s="1274"/>
      <c r="Y46" s="1274"/>
      <c r="Z46" s="1274"/>
      <c r="AA46" s="1274"/>
      <c r="AB46" s="1274"/>
      <c r="AC46" s="1274"/>
      <c r="AD46" s="1274"/>
      <c r="AE46" s="1274"/>
      <c r="AF46" s="1274"/>
      <c r="AG46" s="1274"/>
      <c r="AH46" s="1274"/>
      <c r="AI46" s="1274"/>
    </row>
    <row r="47" ht="15.75" customHeight="1">
      <c r="A47" s="1305"/>
      <c r="B47" s="1299"/>
      <c r="C47" s="1299"/>
      <c r="D47" s="1299"/>
      <c r="E47" s="1300"/>
      <c r="F47" s="1299"/>
      <c r="G47" s="1300"/>
      <c r="H47" s="1300"/>
      <c r="I47" s="1299"/>
      <c r="J47" s="1300"/>
      <c r="K47" s="1299"/>
      <c r="L47" s="1299"/>
      <c r="M47" s="1306"/>
      <c r="N47" s="1299"/>
      <c r="O47" s="1300"/>
      <c r="P47" s="1270"/>
      <c r="Q47" s="1274"/>
      <c r="R47" s="1274"/>
      <c r="S47" s="1274"/>
      <c r="T47" s="1274"/>
      <c r="U47" s="1274"/>
      <c r="V47" s="1274"/>
      <c r="W47" s="1274"/>
      <c r="X47" s="1274"/>
      <c r="Y47" s="1274"/>
      <c r="Z47" s="1274"/>
      <c r="AA47" s="1274"/>
      <c r="AB47" s="1274"/>
      <c r="AC47" s="1274"/>
      <c r="AD47" s="1274"/>
      <c r="AE47" s="1274"/>
      <c r="AF47" s="1274"/>
      <c r="AG47" s="1274"/>
      <c r="AH47" s="1274"/>
      <c r="AI47" s="1274"/>
    </row>
    <row r="48" ht="15.75" customHeight="1">
      <c r="A48" s="1321" t="s">
        <v>49</v>
      </c>
      <c r="B48" s="1322" t="s">
        <v>50</v>
      </c>
      <c r="C48" s="1323" t="s">
        <v>6141</v>
      </c>
      <c r="D48" s="1323" t="s">
        <v>6136</v>
      </c>
      <c r="E48" s="1324">
        <v>77.0</v>
      </c>
      <c r="F48" s="1325">
        <v>2015.0</v>
      </c>
      <c r="G48" s="1326"/>
      <c r="H48" s="1324">
        <v>0.09</v>
      </c>
      <c r="I48" s="1325">
        <f>H48</f>
        <v>0.09</v>
      </c>
      <c r="J48" s="1327">
        <v>3.94</v>
      </c>
      <c r="K48" s="1328" t="s">
        <v>6056</v>
      </c>
      <c r="L48" s="1328" t="s">
        <v>6142</v>
      </c>
      <c r="M48" s="1329" t="str">
        <f>IF(I48&lt;0.8,"Overfished",IF(I48&lt;1.2,"Maximally Sustainably Fished",IF(I48&gt;1.2,"Underfished")))</f>
        <v>Overfished</v>
      </c>
      <c r="N48" s="1328" t="s">
        <v>1041</v>
      </c>
      <c r="O48" s="1330" t="s">
        <v>1965</v>
      </c>
      <c r="P48" s="1270"/>
      <c r="Q48" s="1303">
        <v>401.63</v>
      </c>
      <c r="R48" s="1303">
        <v>197.07</v>
      </c>
      <c r="S48" s="1303">
        <v>199.25</v>
      </c>
      <c r="T48" s="1303">
        <v>259.76</v>
      </c>
      <c r="U48" s="1303">
        <v>203.42</v>
      </c>
      <c r="V48" s="1304">
        <v>3207.06</v>
      </c>
      <c r="W48" s="1274"/>
      <c r="X48" s="1274"/>
      <c r="Y48" s="1274"/>
      <c r="Z48" s="1274"/>
      <c r="AA48" s="765" t="s">
        <v>6143</v>
      </c>
      <c r="AB48" s="1304">
        <v>38.0</v>
      </c>
      <c r="AC48" s="765" t="s">
        <v>6144</v>
      </c>
      <c r="AD48" s="765" t="s">
        <v>6145</v>
      </c>
      <c r="AE48" s="765" t="s">
        <v>6108</v>
      </c>
      <c r="AF48" s="765" t="s">
        <v>6146</v>
      </c>
      <c r="AG48" s="765" t="s">
        <v>6055</v>
      </c>
      <c r="AH48" s="765" t="s">
        <v>6056</v>
      </c>
      <c r="AI48" s="765" t="s">
        <v>6147</v>
      </c>
    </row>
    <row r="49" ht="15.75" customHeight="1">
      <c r="A49" s="1263"/>
      <c r="B49" s="1264"/>
      <c r="C49" s="1264"/>
      <c r="D49" s="1264"/>
      <c r="E49" s="1265"/>
      <c r="F49" s="1264"/>
      <c r="G49" s="1265"/>
      <c r="H49" s="1265"/>
      <c r="I49" s="1264"/>
      <c r="J49" s="1265"/>
      <c r="K49" s="1264"/>
      <c r="L49" s="1264"/>
      <c r="M49" s="1331"/>
      <c r="N49" s="1264"/>
      <c r="O49" s="1265"/>
      <c r="P49" s="1270"/>
      <c r="Q49" s="1307"/>
      <c r="R49" s="1307"/>
      <c r="S49" s="1307"/>
      <c r="T49" s="1307"/>
      <c r="U49" s="1307"/>
      <c r="V49" s="1304">
        <v>1084.0</v>
      </c>
      <c r="W49" s="1274"/>
      <c r="X49" s="1274"/>
      <c r="Y49" s="1274"/>
      <c r="Z49" s="1274"/>
      <c r="AA49" s="765" t="s">
        <v>6148</v>
      </c>
      <c r="AB49" s="1304">
        <v>38.0</v>
      </c>
      <c r="AC49" s="765" t="s">
        <v>6149</v>
      </c>
      <c r="AD49" s="765" t="s">
        <v>6150</v>
      </c>
      <c r="AE49" s="765" t="s">
        <v>5106</v>
      </c>
      <c r="AF49" s="765" t="s">
        <v>6146</v>
      </c>
      <c r="AG49" s="765" t="s">
        <v>6055</v>
      </c>
      <c r="AH49" s="765" t="s">
        <v>6056</v>
      </c>
      <c r="AI49" s="765" t="s">
        <v>6151</v>
      </c>
    </row>
    <row r="50" ht="15.75" customHeight="1">
      <c r="A50" s="1305"/>
      <c r="B50" s="1299"/>
      <c r="C50" s="1299"/>
      <c r="D50" s="1299"/>
      <c r="E50" s="1300"/>
      <c r="F50" s="1299"/>
      <c r="G50" s="1300"/>
      <c r="H50" s="1300"/>
      <c r="I50" s="1299"/>
      <c r="J50" s="1300"/>
      <c r="K50" s="1299"/>
      <c r="L50" s="1299"/>
      <c r="M50" s="1306"/>
      <c r="N50" s="1299"/>
      <c r="O50" s="1300"/>
      <c r="P50" s="1270"/>
      <c r="Q50" s="1307"/>
      <c r="R50" s="1307"/>
      <c r="S50" s="1307"/>
      <c r="T50" s="1307"/>
      <c r="U50" s="1307"/>
      <c r="V50" s="1304">
        <v>1991.05</v>
      </c>
      <c r="W50" s="1274"/>
      <c r="X50" s="1274"/>
      <c r="Y50" s="1274"/>
      <c r="Z50" s="1274"/>
      <c r="AA50" s="765" t="s">
        <v>6148</v>
      </c>
      <c r="AB50" s="1304">
        <v>38.0</v>
      </c>
      <c r="AC50" s="765" t="s">
        <v>6149</v>
      </c>
      <c r="AD50" s="765" t="s">
        <v>6150</v>
      </c>
      <c r="AE50" s="765" t="s">
        <v>5106</v>
      </c>
      <c r="AF50" s="765" t="s">
        <v>6146</v>
      </c>
      <c r="AG50" s="765" t="s">
        <v>6055</v>
      </c>
      <c r="AH50" s="765" t="s">
        <v>6056</v>
      </c>
      <c r="AI50" s="765" t="s">
        <v>6151</v>
      </c>
    </row>
    <row r="51" ht="15.75" customHeight="1">
      <c r="A51" s="1305"/>
      <c r="B51" s="1299"/>
      <c r="C51" s="1299"/>
      <c r="D51" s="1299"/>
      <c r="E51" s="1300"/>
      <c r="F51" s="1299"/>
      <c r="G51" s="1300"/>
      <c r="H51" s="1300"/>
      <c r="I51" s="1299"/>
      <c r="J51" s="1300"/>
      <c r="K51" s="1299"/>
      <c r="L51" s="1299"/>
      <c r="M51" s="1306"/>
      <c r="N51" s="1299"/>
      <c r="O51" s="1300"/>
      <c r="P51" s="1270"/>
      <c r="Q51" s="1274"/>
      <c r="R51" s="1274"/>
      <c r="S51" s="1274"/>
      <c r="T51" s="1274"/>
      <c r="U51" s="1274"/>
      <c r="V51" s="1304">
        <v>16213.23</v>
      </c>
      <c r="W51" s="1274"/>
      <c r="X51" s="1274"/>
      <c r="Y51" s="1274"/>
      <c r="Z51" s="1274"/>
      <c r="AA51" s="765" t="s">
        <v>6148</v>
      </c>
      <c r="AB51" s="1304">
        <v>38.0</v>
      </c>
      <c r="AC51" s="765" t="s">
        <v>6149</v>
      </c>
      <c r="AD51" s="765" t="s">
        <v>6150</v>
      </c>
      <c r="AE51" s="765" t="s">
        <v>5106</v>
      </c>
      <c r="AF51" s="765" t="s">
        <v>6146</v>
      </c>
      <c r="AG51" s="765" t="s">
        <v>6055</v>
      </c>
      <c r="AH51" s="765" t="s">
        <v>6056</v>
      </c>
      <c r="AI51" s="765" t="s">
        <v>6151</v>
      </c>
    </row>
    <row r="52" ht="15.75" customHeight="1">
      <c r="A52" s="1305"/>
      <c r="B52" s="1299"/>
      <c r="C52" s="1299"/>
      <c r="D52" s="1299"/>
      <c r="E52" s="1300"/>
      <c r="F52" s="1299"/>
      <c r="G52" s="1300"/>
      <c r="H52" s="1300"/>
      <c r="I52" s="1299"/>
      <c r="J52" s="1300"/>
      <c r="K52" s="1332"/>
      <c r="L52" s="1305"/>
      <c r="M52" s="1306"/>
      <c r="N52" s="1299"/>
      <c r="O52" s="1300"/>
      <c r="P52" s="1270"/>
      <c r="Q52" s="1307"/>
      <c r="R52" s="1307"/>
      <c r="S52" s="1307"/>
      <c r="T52" s="1307"/>
      <c r="U52" s="1307"/>
      <c r="V52" s="1274"/>
      <c r="W52" s="1274"/>
      <c r="X52" s="1274"/>
      <c r="Y52" s="1274"/>
      <c r="Z52" s="1274"/>
      <c r="AA52" s="1274"/>
      <c r="AB52" s="1274"/>
      <c r="AC52" s="1274"/>
      <c r="AD52" s="1274"/>
      <c r="AE52" s="1274"/>
      <c r="AF52" s="1274"/>
      <c r="AG52" s="1274"/>
      <c r="AH52" s="1274"/>
      <c r="AI52" s="1274"/>
    </row>
    <row r="53" ht="15.75" customHeight="1">
      <c r="A53" s="1305"/>
      <c r="B53" s="1299"/>
      <c r="C53" s="1299"/>
      <c r="D53" s="1299"/>
      <c r="E53" s="1300"/>
      <c r="F53" s="1299"/>
      <c r="G53" s="1300"/>
      <c r="H53" s="1300"/>
      <c r="I53" s="1299"/>
      <c r="J53" s="1300"/>
      <c r="K53" s="1299"/>
      <c r="L53" s="1299"/>
      <c r="M53" s="1306"/>
      <c r="N53" s="1299"/>
      <c r="O53" s="1300"/>
      <c r="P53" s="1270"/>
      <c r="Q53" s="1307"/>
      <c r="R53" s="1307"/>
      <c r="S53" s="1307"/>
      <c r="T53" s="1307"/>
      <c r="U53" s="1307"/>
      <c r="V53" s="1274"/>
      <c r="W53" s="1274"/>
      <c r="X53" s="1274"/>
      <c r="Y53" s="1274"/>
      <c r="Z53" s="1274"/>
      <c r="AA53" s="1274"/>
      <c r="AB53" s="1274"/>
      <c r="AC53" s="1274"/>
      <c r="AD53" s="1274"/>
      <c r="AE53" s="1274"/>
      <c r="AF53" s="1274"/>
      <c r="AG53" s="1274"/>
      <c r="AH53" s="1274"/>
      <c r="AI53" s="1274"/>
    </row>
    <row r="54" ht="15.75" customHeight="1">
      <c r="A54" s="1305"/>
      <c r="B54" s="1299"/>
      <c r="C54" s="1299"/>
      <c r="D54" s="1299"/>
      <c r="E54" s="1300"/>
      <c r="F54" s="1299"/>
      <c r="G54" s="1300"/>
      <c r="H54" s="1300"/>
      <c r="I54" s="1299"/>
      <c r="J54" s="1300"/>
      <c r="K54" s="1299"/>
      <c r="L54" s="1299"/>
      <c r="M54" s="1306"/>
      <c r="N54" s="1299"/>
      <c r="O54" s="1300"/>
      <c r="P54" s="1270"/>
      <c r="Q54" s="1303">
        <v>37.0</v>
      </c>
      <c r="R54" s="1303">
        <v>17.97</v>
      </c>
      <c r="S54" s="1303">
        <v>21.07</v>
      </c>
      <c r="T54" s="1303">
        <v>23.45</v>
      </c>
      <c r="U54" s="1303">
        <v>25.0</v>
      </c>
      <c r="V54" s="1304">
        <v>1.0</v>
      </c>
      <c r="W54" s="1274"/>
      <c r="X54" s="1274"/>
      <c r="Y54" s="1274"/>
      <c r="Z54" s="1274"/>
      <c r="AA54" s="765" t="s">
        <v>6152</v>
      </c>
      <c r="AB54" s="1304">
        <v>38.0</v>
      </c>
      <c r="AC54" s="765" t="s">
        <v>6153</v>
      </c>
      <c r="AD54" s="765" t="s">
        <v>6154</v>
      </c>
      <c r="AE54" s="765" t="s">
        <v>6073</v>
      </c>
      <c r="AF54" s="765" t="s">
        <v>6103</v>
      </c>
      <c r="AG54" s="765" t="s">
        <v>6055</v>
      </c>
      <c r="AH54" s="765" t="s">
        <v>6056</v>
      </c>
      <c r="AI54" s="765" t="s">
        <v>6155</v>
      </c>
    </row>
    <row r="55" ht="15.75" customHeight="1">
      <c r="A55" s="1305"/>
      <c r="B55" s="1299"/>
      <c r="C55" s="1299"/>
      <c r="D55" s="1299"/>
      <c r="E55" s="1300"/>
      <c r="F55" s="1299"/>
      <c r="G55" s="1300"/>
      <c r="H55" s="1300"/>
      <c r="I55" s="1299"/>
      <c r="J55" s="1300"/>
      <c r="K55" s="1299"/>
      <c r="L55" s="1299"/>
      <c r="M55" s="1306"/>
      <c r="N55" s="1299"/>
      <c r="O55" s="1300"/>
      <c r="P55" s="1270"/>
      <c r="Q55" s="1307"/>
      <c r="R55" s="1307"/>
      <c r="S55" s="1307"/>
      <c r="T55" s="1307"/>
      <c r="U55" s="1307"/>
      <c r="V55" s="1304">
        <v>46.66</v>
      </c>
      <c r="W55" s="1274"/>
      <c r="X55" s="1274"/>
      <c r="Y55" s="1274"/>
      <c r="Z55" s="1274"/>
      <c r="AA55" s="765" t="s">
        <v>6152</v>
      </c>
      <c r="AB55" s="1304">
        <v>38.0</v>
      </c>
      <c r="AC55" s="765" t="s">
        <v>6153</v>
      </c>
      <c r="AD55" s="765" t="s">
        <v>6154</v>
      </c>
      <c r="AE55" s="765" t="s">
        <v>6073</v>
      </c>
      <c r="AF55" s="765" t="s">
        <v>6103</v>
      </c>
      <c r="AG55" s="765" t="s">
        <v>6055</v>
      </c>
      <c r="AH55" s="765" t="s">
        <v>6056</v>
      </c>
      <c r="AI55" s="765" t="s">
        <v>6155</v>
      </c>
    </row>
    <row r="56" ht="15.75" customHeight="1">
      <c r="A56" s="1305"/>
      <c r="B56" s="1299"/>
      <c r="C56" s="1299"/>
      <c r="D56" s="1299"/>
      <c r="E56" s="1300"/>
      <c r="F56" s="1299"/>
      <c r="G56" s="1300"/>
      <c r="H56" s="1300"/>
      <c r="I56" s="1299"/>
      <c r="J56" s="1300"/>
      <c r="K56" s="1299"/>
      <c r="L56" s="1299"/>
      <c r="M56" s="1306"/>
      <c r="N56" s="1299"/>
      <c r="O56" s="1300"/>
      <c r="P56" s="1270"/>
      <c r="Q56" s="1307"/>
      <c r="R56" s="1307"/>
      <c r="S56" s="1307"/>
      <c r="T56" s="1307"/>
      <c r="U56" s="1307"/>
      <c r="V56" s="1304">
        <v>178.65</v>
      </c>
      <c r="W56" s="1274"/>
      <c r="X56" s="1274"/>
      <c r="Y56" s="1274"/>
      <c r="Z56" s="1274"/>
      <c r="AA56" s="765" t="s">
        <v>6152</v>
      </c>
      <c r="AB56" s="1304">
        <v>38.0</v>
      </c>
      <c r="AC56" s="765" t="s">
        <v>6153</v>
      </c>
      <c r="AD56" s="765" t="s">
        <v>6154</v>
      </c>
      <c r="AE56" s="765" t="s">
        <v>6073</v>
      </c>
      <c r="AF56" s="765" t="s">
        <v>6103</v>
      </c>
      <c r="AG56" s="765" t="s">
        <v>6055</v>
      </c>
      <c r="AH56" s="765" t="s">
        <v>6056</v>
      </c>
      <c r="AI56" s="765" t="s">
        <v>6155</v>
      </c>
    </row>
    <row r="57" ht="15.75" customHeight="1">
      <c r="A57" s="1333"/>
      <c r="B57" s="1333"/>
      <c r="C57" s="1333"/>
      <c r="D57" s="1305"/>
      <c r="E57" s="1300"/>
      <c r="F57" s="1299"/>
      <c r="G57" s="1300"/>
      <c r="H57" s="1300"/>
      <c r="I57" s="1299"/>
      <c r="J57" s="1300"/>
      <c r="K57" s="1332"/>
      <c r="L57" s="1305"/>
      <c r="M57" s="1306"/>
      <c r="N57" s="1299"/>
      <c r="O57" s="1300"/>
      <c r="P57" s="1270"/>
      <c r="Q57" s="1274"/>
      <c r="R57" s="1274"/>
      <c r="S57" s="1274"/>
      <c r="T57" s="1274"/>
      <c r="U57" s="1274"/>
      <c r="V57" s="1274"/>
      <c r="W57" s="1274"/>
      <c r="X57" s="1274"/>
      <c r="Y57" s="1274"/>
      <c r="Z57" s="1274"/>
      <c r="AA57" s="1274"/>
      <c r="AB57" s="1274"/>
      <c r="AC57" s="1274"/>
      <c r="AD57" s="1274"/>
      <c r="AE57" s="1274"/>
      <c r="AF57" s="1274"/>
      <c r="AG57" s="1274"/>
      <c r="AH57" s="1274"/>
      <c r="AI57" s="1274"/>
    </row>
    <row r="58" ht="15.75" customHeight="1">
      <c r="A58" s="1305"/>
      <c r="B58" s="1299"/>
      <c r="C58" s="1299"/>
      <c r="D58" s="1299"/>
      <c r="E58" s="1300"/>
      <c r="F58" s="1299"/>
      <c r="G58" s="1300"/>
      <c r="H58" s="1300"/>
      <c r="I58" s="1299"/>
      <c r="J58" s="1300"/>
      <c r="K58" s="1299"/>
      <c r="L58" s="1299"/>
      <c r="M58" s="1306"/>
      <c r="N58" s="1299"/>
      <c r="O58" s="1300"/>
      <c r="P58" s="1270"/>
      <c r="Q58" s="1307"/>
      <c r="R58" s="1307"/>
      <c r="S58" s="1307"/>
      <c r="T58" s="1307"/>
      <c r="U58" s="1307"/>
      <c r="V58" s="1304">
        <v>2226.01</v>
      </c>
      <c r="W58" s="1274"/>
      <c r="X58" s="1274"/>
      <c r="Y58" s="1274"/>
      <c r="Z58" s="1274"/>
      <c r="AA58" s="765" t="s">
        <v>6156</v>
      </c>
      <c r="AB58" s="1304">
        <v>38.0</v>
      </c>
      <c r="AC58" s="765" t="s">
        <v>6157</v>
      </c>
      <c r="AD58" s="765" t="s">
        <v>6158</v>
      </c>
      <c r="AE58" s="765" t="s">
        <v>90</v>
      </c>
      <c r="AF58" s="765" t="s">
        <v>6070</v>
      </c>
      <c r="AG58" s="765" t="s">
        <v>6071</v>
      </c>
      <c r="AH58" s="765" t="s">
        <v>6056</v>
      </c>
      <c r="AI58" s="765" t="s">
        <v>6159</v>
      </c>
    </row>
    <row r="59" ht="15.75" customHeight="1">
      <c r="A59" s="1305"/>
      <c r="B59" s="1299"/>
      <c r="C59" s="1299"/>
      <c r="D59" s="1299"/>
      <c r="E59" s="1300"/>
      <c r="F59" s="1299"/>
      <c r="G59" s="1300"/>
      <c r="H59" s="1300"/>
      <c r="I59" s="1299"/>
      <c r="J59" s="1300"/>
      <c r="K59" s="1299"/>
      <c r="L59" s="1299"/>
      <c r="M59" s="1306"/>
      <c r="N59" s="1299"/>
      <c r="O59" s="1300"/>
      <c r="P59" s="1270"/>
      <c r="Q59" s="1307"/>
      <c r="R59" s="1307"/>
      <c r="S59" s="1307"/>
      <c r="T59" s="1307"/>
      <c r="U59" s="1307"/>
      <c r="V59" s="1304">
        <v>14929.0</v>
      </c>
      <c r="W59" s="1274"/>
      <c r="X59" s="1274"/>
      <c r="Y59" s="1274"/>
      <c r="Z59" s="1274"/>
      <c r="AA59" s="765" t="s">
        <v>6156</v>
      </c>
      <c r="AB59" s="1304">
        <v>38.0</v>
      </c>
      <c r="AC59" s="765" t="s">
        <v>6157</v>
      </c>
      <c r="AD59" s="765" t="s">
        <v>6158</v>
      </c>
      <c r="AE59" s="765" t="s">
        <v>90</v>
      </c>
      <c r="AF59" s="765" t="s">
        <v>6070</v>
      </c>
      <c r="AG59" s="765" t="s">
        <v>6071</v>
      </c>
      <c r="AH59" s="765" t="s">
        <v>6056</v>
      </c>
      <c r="AI59" s="765" t="s">
        <v>6159</v>
      </c>
    </row>
    <row r="60" ht="15.75" customHeight="1">
      <c r="A60" s="1305"/>
      <c r="B60" s="1299"/>
      <c r="C60" s="1299"/>
      <c r="D60" s="1299"/>
      <c r="E60" s="1300"/>
      <c r="F60" s="1299"/>
      <c r="G60" s="1300"/>
      <c r="H60" s="1300"/>
      <c r="I60" s="1299"/>
      <c r="J60" s="1300"/>
      <c r="K60" s="1299"/>
      <c r="L60" s="1299"/>
      <c r="M60" s="1306"/>
      <c r="N60" s="1299"/>
      <c r="O60" s="1300"/>
      <c r="P60" s="1270"/>
      <c r="Q60" s="1307"/>
      <c r="R60" s="1307"/>
      <c r="S60" s="1307"/>
      <c r="T60" s="1307"/>
      <c r="U60" s="1307"/>
      <c r="V60" s="1304">
        <v>14496.14</v>
      </c>
      <c r="W60" s="1274"/>
      <c r="X60" s="1274"/>
      <c r="Y60" s="1274"/>
      <c r="Z60" s="1274"/>
      <c r="AA60" s="765" t="s">
        <v>6156</v>
      </c>
      <c r="AB60" s="1304">
        <v>38.0</v>
      </c>
      <c r="AC60" s="765" t="s">
        <v>6157</v>
      </c>
      <c r="AD60" s="765" t="s">
        <v>6158</v>
      </c>
      <c r="AE60" s="765" t="s">
        <v>90</v>
      </c>
      <c r="AF60" s="765" t="s">
        <v>6070</v>
      </c>
      <c r="AG60" s="765" t="s">
        <v>6071</v>
      </c>
      <c r="AH60" s="765" t="s">
        <v>6056</v>
      </c>
      <c r="AI60" s="765" t="s">
        <v>6159</v>
      </c>
    </row>
    <row r="61" ht="15.75" customHeight="1">
      <c r="A61" s="1305"/>
      <c r="B61" s="1299"/>
      <c r="C61" s="1299"/>
      <c r="D61" s="1299"/>
      <c r="E61" s="1300"/>
      <c r="F61" s="1299"/>
      <c r="G61" s="1300"/>
      <c r="H61" s="1300"/>
      <c r="I61" s="1299"/>
      <c r="J61" s="1300"/>
      <c r="K61" s="1299"/>
      <c r="L61" s="1299"/>
      <c r="M61" s="1306"/>
      <c r="N61" s="1299"/>
      <c r="O61" s="1300"/>
      <c r="P61" s="1270"/>
      <c r="Q61" s="1307"/>
      <c r="R61" s="1307"/>
      <c r="S61" s="1307"/>
      <c r="T61" s="1307"/>
      <c r="U61" s="1307"/>
      <c r="V61" s="1304">
        <v>1512.52</v>
      </c>
      <c r="W61" s="1274"/>
      <c r="X61" s="1274"/>
      <c r="Y61" s="1274"/>
      <c r="Z61" s="1274"/>
      <c r="AA61" s="765" t="s">
        <v>6156</v>
      </c>
      <c r="AB61" s="1304">
        <v>38.0</v>
      </c>
      <c r="AC61" s="765" t="s">
        <v>6157</v>
      </c>
      <c r="AD61" s="765" t="s">
        <v>6158</v>
      </c>
      <c r="AE61" s="765" t="s">
        <v>90</v>
      </c>
      <c r="AF61" s="765" t="s">
        <v>6070</v>
      </c>
      <c r="AG61" s="765" t="s">
        <v>6071</v>
      </c>
      <c r="AH61" s="765" t="s">
        <v>6056</v>
      </c>
      <c r="AI61" s="765" t="s">
        <v>6159</v>
      </c>
    </row>
    <row r="62" ht="15.75" customHeight="1">
      <c r="A62" s="1305"/>
      <c r="B62" s="1299"/>
      <c r="C62" s="1299"/>
      <c r="D62" s="1299"/>
      <c r="E62" s="1300"/>
      <c r="F62" s="1299"/>
      <c r="G62" s="1300"/>
      <c r="H62" s="1300"/>
      <c r="I62" s="1299"/>
      <c r="J62" s="1300"/>
      <c r="K62" s="1299"/>
      <c r="L62" s="1299"/>
      <c r="M62" s="1306"/>
      <c r="N62" s="1299"/>
      <c r="O62" s="1300"/>
      <c r="P62" s="1270"/>
      <c r="Q62" s="1307"/>
      <c r="R62" s="1307"/>
      <c r="S62" s="1307"/>
      <c r="T62" s="1307"/>
      <c r="U62" s="1307"/>
      <c r="V62" s="1274"/>
      <c r="W62" s="1274"/>
      <c r="X62" s="1274"/>
      <c r="Y62" s="1274"/>
      <c r="Z62" s="1274"/>
      <c r="AA62" s="1274"/>
      <c r="AB62" s="1274"/>
      <c r="AC62" s="1274"/>
      <c r="AD62" s="1274"/>
      <c r="AE62" s="1274"/>
      <c r="AF62" s="1274"/>
      <c r="AG62" s="1274"/>
      <c r="AH62" s="1274"/>
      <c r="AI62" s="1274"/>
    </row>
    <row r="63" ht="15.75" customHeight="1">
      <c r="A63" s="1305"/>
      <c r="B63" s="1299"/>
      <c r="C63" s="1299"/>
      <c r="D63" s="1299"/>
      <c r="E63" s="1300"/>
      <c r="F63" s="1299"/>
      <c r="G63" s="1300"/>
      <c r="H63" s="1300"/>
      <c r="I63" s="1299"/>
      <c r="J63" s="1300"/>
      <c r="K63" s="1299"/>
      <c r="L63" s="1299"/>
      <c r="M63" s="1306"/>
      <c r="N63" s="1299"/>
      <c r="O63" s="1300"/>
      <c r="P63" s="1270"/>
      <c r="Q63" s="1274"/>
      <c r="R63" s="1274"/>
      <c r="S63" s="1274"/>
      <c r="T63" s="1274"/>
      <c r="U63" s="1274"/>
      <c r="V63" s="1274"/>
      <c r="W63" s="1274"/>
      <c r="X63" s="1274"/>
      <c r="Y63" s="1274"/>
      <c r="Z63" s="1274"/>
      <c r="AA63" s="1274"/>
      <c r="AB63" s="1274"/>
      <c r="AC63" s="1274"/>
      <c r="AD63" s="1274"/>
      <c r="AE63" s="1274"/>
      <c r="AF63" s="1274"/>
      <c r="AG63" s="1274"/>
      <c r="AH63" s="1274"/>
      <c r="AI63" s="1274"/>
    </row>
    <row r="64" ht="15.75" customHeight="1">
      <c r="A64" s="1334"/>
      <c r="B64" s="1334"/>
      <c r="C64" s="1334"/>
      <c r="D64" s="1335"/>
      <c r="E64" s="1300"/>
      <c r="F64" s="1336"/>
      <c r="G64" s="1300"/>
      <c r="H64" s="1300"/>
      <c r="I64" s="1336"/>
      <c r="J64" s="1300"/>
      <c r="K64" s="1337"/>
      <c r="L64" s="1335"/>
      <c r="M64" s="1306"/>
      <c r="N64" s="1336"/>
      <c r="O64" s="1300"/>
      <c r="P64" s="1270"/>
      <c r="Q64" s="1274"/>
      <c r="R64" s="1274"/>
      <c r="S64" s="1274"/>
      <c r="T64" s="1274"/>
      <c r="U64" s="1274"/>
      <c r="V64" s="1274"/>
      <c r="W64" s="1274"/>
      <c r="X64" s="1274"/>
      <c r="Y64" s="1274"/>
      <c r="Z64" s="1274"/>
      <c r="AA64" s="1274"/>
      <c r="AB64" s="1274"/>
      <c r="AC64" s="1274"/>
      <c r="AD64" s="1274"/>
      <c r="AE64" s="1274"/>
      <c r="AF64" s="1274"/>
      <c r="AG64" s="1274"/>
      <c r="AH64" s="1274"/>
      <c r="AI64" s="1274"/>
    </row>
    <row r="65" ht="15.75" customHeight="1">
      <c r="A65" s="1274"/>
      <c r="B65" s="1274"/>
      <c r="C65" s="1274"/>
      <c r="D65" s="1338"/>
      <c r="E65" s="1300"/>
      <c r="F65" s="1339"/>
      <c r="G65" s="1300"/>
      <c r="H65" s="1300"/>
      <c r="I65" s="1339"/>
      <c r="J65" s="1300"/>
      <c r="K65" s="1270"/>
      <c r="L65" s="1338"/>
      <c r="M65" s="1306"/>
      <c r="N65" s="1339"/>
      <c r="O65" s="1300"/>
      <c r="P65" s="1270"/>
      <c r="Q65" s="1274"/>
      <c r="R65" s="1274"/>
      <c r="S65" s="1274"/>
      <c r="T65" s="1274"/>
      <c r="U65" s="1274"/>
      <c r="V65" s="1274"/>
      <c r="W65" s="1274"/>
      <c r="X65" s="1274"/>
      <c r="Y65" s="1274"/>
      <c r="Z65" s="1274"/>
      <c r="AA65" s="1274"/>
      <c r="AB65" s="1274"/>
      <c r="AC65" s="1274"/>
      <c r="AD65" s="1274"/>
      <c r="AE65" s="1274"/>
      <c r="AF65" s="1274"/>
      <c r="AG65" s="1274"/>
      <c r="AH65" s="1274"/>
      <c r="AI65" s="1274"/>
    </row>
    <row r="66" ht="15.75" customHeight="1">
      <c r="A66" s="1274"/>
      <c r="B66" s="1274"/>
      <c r="C66" s="1274"/>
      <c r="D66" s="1338"/>
      <c r="E66" s="1300"/>
      <c r="F66" s="1339"/>
      <c r="G66" s="1300"/>
      <c r="H66" s="1300"/>
      <c r="I66" s="1339"/>
      <c r="J66" s="1300"/>
      <c r="K66" s="1270"/>
      <c r="L66" s="1338"/>
      <c r="M66" s="1306"/>
      <c r="N66" s="1339"/>
      <c r="O66" s="1300"/>
      <c r="P66" s="1270"/>
      <c r="Q66" s="1274"/>
      <c r="R66" s="1274"/>
      <c r="S66" s="1274"/>
      <c r="T66" s="1274"/>
      <c r="U66" s="1274"/>
      <c r="V66" s="1274"/>
      <c r="W66" s="1274"/>
      <c r="X66" s="1274"/>
      <c r="Y66" s="1274"/>
      <c r="Z66" s="1274"/>
      <c r="AA66" s="1274"/>
      <c r="AB66" s="1274"/>
      <c r="AC66" s="1274"/>
      <c r="AD66" s="1274"/>
      <c r="AE66" s="1274"/>
      <c r="AF66" s="1274"/>
      <c r="AG66" s="1274"/>
      <c r="AH66" s="1274"/>
      <c r="AI66" s="1274"/>
    </row>
    <row r="67" ht="15.75" customHeight="1">
      <c r="A67" s="1274"/>
      <c r="B67" s="1274"/>
      <c r="C67" s="1274"/>
      <c r="D67" s="1338"/>
      <c r="E67" s="1300"/>
      <c r="F67" s="1339"/>
      <c r="G67" s="1300"/>
      <c r="H67" s="1300"/>
      <c r="I67" s="1339"/>
      <c r="J67" s="1300"/>
      <c r="K67" s="1270"/>
      <c r="L67" s="1338"/>
      <c r="M67" s="1306"/>
      <c r="N67" s="1339"/>
      <c r="O67" s="1300"/>
      <c r="P67" s="1270"/>
      <c r="Q67" s="1274"/>
      <c r="R67" s="1274"/>
      <c r="S67" s="1274"/>
      <c r="T67" s="1274"/>
      <c r="U67" s="1274"/>
      <c r="V67" s="1274"/>
      <c r="W67" s="1274"/>
      <c r="X67" s="1274"/>
      <c r="Y67" s="1274"/>
      <c r="Z67" s="1274"/>
      <c r="AA67" s="1274"/>
      <c r="AB67" s="1274"/>
      <c r="AC67" s="1274"/>
      <c r="AD67" s="1274"/>
      <c r="AE67" s="1274"/>
      <c r="AF67" s="1274"/>
      <c r="AG67" s="1274"/>
      <c r="AH67" s="1274"/>
      <c r="AI67" s="1274"/>
    </row>
    <row r="68" ht="15.75" customHeight="1">
      <c r="A68" s="1274"/>
      <c r="B68" s="1274"/>
      <c r="C68" s="1274"/>
      <c r="D68" s="1338"/>
      <c r="E68" s="1300"/>
      <c r="F68" s="1339"/>
      <c r="G68" s="1300"/>
      <c r="H68" s="1300"/>
      <c r="I68" s="1339"/>
      <c r="J68" s="1300"/>
      <c r="K68" s="1270"/>
      <c r="L68" s="1338"/>
      <c r="M68" s="1306"/>
      <c r="N68" s="1339"/>
      <c r="O68" s="1300"/>
      <c r="P68" s="1270"/>
      <c r="Q68" s="1274"/>
      <c r="R68" s="1274"/>
      <c r="S68" s="1274"/>
      <c r="T68" s="1274"/>
      <c r="U68" s="1274"/>
      <c r="V68" s="1274"/>
      <c r="W68" s="1274"/>
      <c r="X68" s="1274"/>
      <c r="Y68" s="1274"/>
      <c r="Z68" s="1274"/>
      <c r="AA68" s="1274"/>
      <c r="AB68" s="1274"/>
      <c r="AC68" s="1274"/>
      <c r="AD68" s="1274"/>
      <c r="AE68" s="1274"/>
      <c r="AF68" s="1274"/>
      <c r="AG68" s="1274"/>
      <c r="AH68" s="1274"/>
      <c r="AI68" s="1274"/>
    </row>
    <row r="69" ht="15.75" customHeight="1">
      <c r="A69" s="1274"/>
      <c r="B69" s="1274"/>
      <c r="C69" s="1274"/>
      <c r="D69" s="1338"/>
      <c r="E69" s="1300"/>
      <c r="F69" s="1339"/>
      <c r="G69" s="1300"/>
      <c r="H69" s="1300"/>
      <c r="I69" s="1339"/>
      <c r="J69" s="1300"/>
      <c r="K69" s="1270"/>
      <c r="L69" s="1338"/>
      <c r="M69" s="1306"/>
      <c r="N69" s="1339"/>
      <c r="O69" s="1300"/>
      <c r="P69" s="1270"/>
      <c r="Q69" s="1274"/>
      <c r="R69" s="1274"/>
      <c r="S69" s="1274"/>
      <c r="T69" s="1274"/>
      <c r="U69" s="1274"/>
      <c r="V69" s="1274"/>
      <c r="W69" s="1274"/>
      <c r="X69" s="1274"/>
      <c r="Y69" s="1274"/>
      <c r="Z69" s="1274"/>
      <c r="AA69" s="1274"/>
      <c r="AB69" s="1274"/>
      <c r="AC69" s="1274"/>
      <c r="AD69" s="1274"/>
      <c r="AE69" s="1274"/>
      <c r="AF69" s="1274"/>
      <c r="AG69" s="1274"/>
      <c r="AH69" s="1274"/>
      <c r="AI69" s="1274"/>
    </row>
    <row r="70" ht="15.75" customHeight="1">
      <c r="A70" s="1274"/>
      <c r="B70" s="1274"/>
      <c r="C70" s="1274"/>
      <c r="D70" s="1338"/>
      <c r="E70" s="1300"/>
      <c r="F70" s="1339"/>
      <c r="G70" s="1300"/>
      <c r="H70" s="1300"/>
      <c r="I70" s="1339"/>
      <c r="J70" s="1300"/>
      <c r="K70" s="1270"/>
      <c r="L70" s="1338"/>
      <c r="M70" s="1306"/>
      <c r="N70" s="1339"/>
      <c r="O70" s="1300"/>
      <c r="P70" s="1270"/>
      <c r="Q70" s="1274"/>
      <c r="R70" s="1274"/>
      <c r="S70" s="1274"/>
      <c r="T70" s="1274"/>
      <c r="U70" s="1274"/>
      <c r="V70" s="1274"/>
      <c r="W70" s="1274"/>
      <c r="X70" s="1274"/>
      <c r="Y70" s="1274"/>
      <c r="Z70" s="1274"/>
      <c r="AA70" s="1274"/>
      <c r="AB70" s="1274"/>
      <c r="AC70" s="1274"/>
      <c r="AD70" s="1274"/>
      <c r="AE70" s="1274"/>
      <c r="AF70" s="1274"/>
      <c r="AG70" s="1274"/>
      <c r="AH70" s="1274"/>
      <c r="AI70" s="1274"/>
    </row>
    <row r="71" ht="15.75" customHeight="1">
      <c r="A71" s="1274"/>
      <c r="B71" s="1274"/>
      <c r="C71" s="1274"/>
      <c r="D71" s="1338"/>
      <c r="E71" s="1300"/>
      <c r="F71" s="1339"/>
      <c r="G71" s="1300"/>
      <c r="H71" s="1300"/>
      <c r="I71" s="1339"/>
      <c r="J71" s="1300"/>
      <c r="K71" s="1270"/>
      <c r="L71" s="1338"/>
      <c r="M71" s="1306"/>
      <c r="N71" s="1339"/>
      <c r="O71" s="1300"/>
      <c r="P71" s="1270"/>
      <c r="Q71" s="1274"/>
      <c r="R71" s="1274"/>
      <c r="S71" s="1274"/>
      <c r="T71" s="1274"/>
      <c r="U71" s="1274"/>
      <c r="V71" s="1274"/>
      <c r="W71" s="1274"/>
      <c r="X71" s="1274"/>
      <c r="Y71" s="1274"/>
      <c r="Z71" s="1274"/>
      <c r="AA71" s="1274"/>
      <c r="AB71" s="1274"/>
      <c r="AC71" s="1274"/>
      <c r="AD71" s="1274"/>
      <c r="AE71" s="1274"/>
      <c r="AF71" s="1274"/>
      <c r="AG71" s="1274"/>
      <c r="AH71" s="1274"/>
      <c r="AI71" s="1274"/>
    </row>
    <row r="72" ht="15.75" customHeight="1">
      <c r="A72" s="1274"/>
      <c r="B72" s="1274"/>
      <c r="C72" s="1274"/>
      <c r="D72" s="1338"/>
      <c r="E72" s="1300"/>
      <c r="F72" s="1339"/>
      <c r="G72" s="1300"/>
      <c r="H72" s="1300"/>
      <c r="I72" s="1339"/>
      <c r="J72" s="1300"/>
      <c r="K72" s="1270"/>
      <c r="L72" s="1338"/>
      <c r="M72" s="1306"/>
      <c r="N72" s="1339"/>
      <c r="O72" s="1300"/>
      <c r="P72" s="1270"/>
      <c r="Q72" s="1274"/>
      <c r="R72" s="1274"/>
      <c r="S72" s="1274"/>
      <c r="T72" s="1274"/>
      <c r="U72" s="1274"/>
      <c r="V72" s="1274"/>
      <c r="W72" s="1274"/>
      <c r="X72" s="1274"/>
      <c r="Y72" s="1274"/>
      <c r="Z72" s="1274"/>
      <c r="AA72" s="1274"/>
      <c r="AB72" s="1274"/>
      <c r="AC72" s="1274"/>
      <c r="AD72" s="1274"/>
      <c r="AE72" s="1274"/>
      <c r="AF72" s="1274"/>
      <c r="AG72" s="1274"/>
      <c r="AH72" s="1274"/>
      <c r="AI72" s="1274"/>
    </row>
    <row r="73" ht="15.75" customHeight="1">
      <c r="A73" s="1274"/>
      <c r="B73" s="1274"/>
      <c r="C73" s="1274"/>
      <c r="D73" s="1338"/>
      <c r="E73" s="1300"/>
      <c r="F73" s="1339"/>
      <c r="G73" s="1300"/>
      <c r="H73" s="1300"/>
      <c r="I73" s="1339"/>
      <c r="J73" s="1300"/>
      <c r="K73" s="1270"/>
      <c r="L73" s="1338"/>
      <c r="M73" s="1306"/>
      <c r="N73" s="1339"/>
      <c r="O73" s="1300"/>
      <c r="P73" s="1270"/>
      <c r="Q73" s="1274"/>
      <c r="R73" s="1274"/>
      <c r="S73" s="1274"/>
      <c r="T73" s="1274"/>
      <c r="U73" s="1274"/>
      <c r="V73" s="1274"/>
      <c r="W73" s="1274"/>
      <c r="X73" s="1274"/>
      <c r="Y73" s="1274"/>
      <c r="Z73" s="1274"/>
      <c r="AA73" s="1274"/>
      <c r="AB73" s="1274"/>
      <c r="AC73" s="1274"/>
      <c r="AD73" s="1274"/>
      <c r="AE73" s="1274"/>
      <c r="AF73" s="1274"/>
      <c r="AG73" s="1274"/>
      <c r="AH73" s="1274"/>
      <c r="AI73" s="1274"/>
    </row>
    <row r="74" ht="15.75" customHeight="1">
      <c r="A74" s="1274"/>
      <c r="B74" s="1274"/>
      <c r="C74" s="1274"/>
      <c r="D74" s="1338"/>
      <c r="E74" s="1300"/>
      <c r="F74" s="1339"/>
      <c r="G74" s="1300"/>
      <c r="H74" s="1300"/>
      <c r="I74" s="1339"/>
      <c r="J74" s="1300"/>
      <c r="K74" s="1270"/>
      <c r="L74" s="1338"/>
      <c r="M74" s="1306"/>
      <c r="N74" s="1339"/>
      <c r="O74" s="1300"/>
      <c r="P74" s="1270"/>
      <c r="Q74" s="1274"/>
      <c r="R74" s="1274"/>
      <c r="S74" s="1274"/>
      <c r="T74" s="1274"/>
      <c r="U74" s="1274"/>
      <c r="V74" s="1274"/>
      <c r="W74" s="1274"/>
      <c r="X74" s="1274"/>
      <c r="Y74" s="1274"/>
      <c r="Z74" s="1274"/>
      <c r="AA74" s="1274"/>
      <c r="AB74" s="1274"/>
      <c r="AC74" s="1274"/>
      <c r="AD74" s="1274"/>
      <c r="AE74" s="1274"/>
      <c r="AF74" s="1274"/>
      <c r="AG74" s="1274"/>
      <c r="AH74" s="1274"/>
      <c r="AI74" s="1274"/>
    </row>
    <row r="75" ht="15.75" customHeight="1">
      <c r="A75" s="1274"/>
      <c r="B75" s="1274"/>
      <c r="C75" s="1274"/>
      <c r="D75" s="1338"/>
      <c r="E75" s="1300"/>
      <c r="F75" s="1339"/>
      <c r="G75" s="1300"/>
      <c r="H75" s="1300"/>
      <c r="I75" s="1339"/>
      <c r="J75" s="1300"/>
      <c r="K75" s="1270"/>
      <c r="L75" s="1338"/>
      <c r="M75" s="1306"/>
      <c r="N75" s="1339"/>
      <c r="O75" s="1300"/>
      <c r="P75" s="1270"/>
      <c r="Q75" s="1274"/>
      <c r="R75" s="1274"/>
      <c r="S75" s="1274"/>
      <c r="T75" s="1274"/>
      <c r="U75" s="1274"/>
      <c r="V75" s="1274"/>
      <c r="W75" s="1274"/>
      <c r="X75" s="1274"/>
      <c r="Y75" s="1274"/>
      <c r="Z75" s="1274"/>
      <c r="AA75" s="1274"/>
      <c r="AB75" s="1274"/>
      <c r="AC75" s="1274"/>
      <c r="AD75" s="1274"/>
      <c r="AE75" s="1274"/>
      <c r="AF75" s="1274"/>
      <c r="AG75" s="1274"/>
      <c r="AH75" s="1274"/>
      <c r="AI75" s="1274"/>
    </row>
    <row r="76" ht="15.75" customHeight="1">
      <c r="A76" s="1274"/>
      <c r="B76" s="1274"/>
      <c r="C76" s="1274"/>
      <c r="D76" s="1338"/>
      <c r="E76" s="1300"/>
      <c r="F76" s="1339"/>
      <c r="G76" s="1300"/>
      <c r="H76" s="1300"/>
      <c r="I76" s="1339"/>
      <c r="J76" s="1300"/>
      <c r="K76" s="1270"/>
      <c r="L76" s="1338"/>
      <c r="M76" s="1306"/>
      <c r="N76" s="1339"/>
      <c r="O76" s="1300"/>
      <c r="P76" s="1270"/>
      <c r="Q76" s="1274"/>
      <c r="R76" s="1274"/>
      <c r="S76" s="1274"/>
      <c r="T76" s="1274"/>
      <c r="U76" s="1274"/>
      <c r="V76" s="1274"/>
      <c r="W76" s="1274"/>
      <c r="X76" s="1274"/>
      <c r="Y76" s="1274"/>
      <c r="Z76" s="1274"/>
      <c r="AA76" s="1274"/>
      <c r="AB76" s="1274"/>
      <c r="AC76" s="1274"/>
      <c r="AD76" s="1274"/>
      <c r="AE76" s="1274"/>
      <c r="AF76" s="1274"/>
      <c r="AG76" s="1274"/>
      <c r="AH76" s="1274"/>
      <c r="AI76" s="1274"/>
    </row>
    <row r="77" ht="15.75" customHeight="1">
      <c r="A77" s="1274"/>
      <c r="B77" s="1274"/>
      <c r="C77" s="1274"/>
      <c r="D77" s="1338"/>
      <c r="E77" s="1300"/>
      <c r="F77" s="1339"/>
      <c r="G77" s="1300"/>
      <c r="H77" s="1300"/>
      <c r="I77" s="1339"/>
      <c r="J77" s="1300"/>
      <c r="K77" s="1270"/>
      <c r="L77" s="1338"/>
      <c r="M77" s="1306"/>
      <c r="N77" s="1339"/>
      <c r="O77" s="1300"/>
      <c r="P77" s="1270"/>
      <c r="Q77" s="1274"/>
      <c r="R77" s="1274"/>
      <c r="S77" s="1274"/>
      <c r="T77" s="1274"/>
      <c r="U77" s="1274"/>
      <c r="V77" s="1274"/>
      <c r="W77" s="1274"/>
      <c r="X77" s="1274"/>
      <c r="Y77" s="1274"/>
      <c r="Z77" s="1274"/>
      <c r="AA77" s="1274"/>
      <c r="AB77" s="1274"/>
      <c r="AC77" s="1274"/>
      <c r="AD77" s="1274"/>
      <c r="AE77" s="1274"/>
      <c r="AF77" s="1274"/>
      <c r="AG77" s="1274"/>
      <c r="AH77" s="1274"/>
      <c r="AI77" s="1274"/>
    </row>
    <row r="78" ht="15.75" customHeight="1">
      <c r="A78" s="1274"/>
      <c r="B78" s="1274"/>
      <c r="C78" s="1274"/>
      <c r="D78" s="1338"/>
      <c r="E78" s="1300"/>
      <c r="F78" s="1339"/>
      <c r="G78" s="1300"/>
      <c r="H78" s="1300"/>
      <c r="I78" s="1339"/>
      <c r="J78" s="1300"/>
      <c r="K78" s="1270"/>
      <c r="L78" s="1338"/>
      <c r="M78" s="1306"/>
      <c r="N78" s="1339"/>
      <c r="O78" s="1300"/>
      <c r="P78" s="1270"/>
      <c r="Q78" s="1274"/>
      <c r="R78" s="1274"/>
      <c r="S78" s="1274"/>
      <c r="T78" s="1274"/>
      <c r="U78" s="1274"/>
      <c r="V78" s="1274"/>
      <c r="W78" s="1274"/>
      <c r="X78" s="1274"/>
      <c r="Y78" s="1274"/>
      <c r="Z78" s="1274"/>
      <c r="AA78" s="1274"/>
      <c r="AB78" s="1274"/>
      <c r="AC78" s="1274"/>
      <c r="AD78" s="1274"/>
      <c r="AE78" s="1274"/>
      <c r="AF78" s="1274"/>
      <c r="AG78" s="1274"/>
      <c r="AH78" s="1274"/>
      <c r="AI78" s="1274"/>
    </row>
    <row r="79" ht="15.75" customHeight="1">
      <c r="A79" s="1274"/>
      <c r="B79" s="1274"/>
      <c r="C79" s="1274"/>
      <c r="D79" s="1338"/>
      <c r="E79" s="1300"/>
      <c r="F79" s="1339"/>
      <c r="G79" s="1300"/>
      <c r="H79" s="1300"/>
      <c r="I79" s="1339"/>
      <c r="J79" s="1300"/>
      <c r="K79" s="1270"/>
      <c r="L79" s="1338"/>
      <c r="M79" s="1306"/>
      <c r="N79" s="1339"/>
      <c r="O79" s="1300"/>
      <c r="P79" s="1270"/>
      <c r="Q79" s="1274"/>
      <c r="R79" s="1274"/>
      <c r="S79" s="1274"/>
      <c r="T79" s="1274"/>
      <c r="U79" s="1274"/>
      <c r="V79" s="1274"/>
      <c r="W79" s="1274"/>
      <c r="X79" s="1274"/>
      <c r="Y79" s="1274"/>
      <c r="Z79" s="1274"/>
      <c r="AA79" s="1274"/>
      <c r="AB79" s="1274"/>
      <c r="AC79" s="1274"/>
      <c r="AD79" s="1274"/>
      <c r="AE79" s="1274"/>
      <c r="AF79" s="1274"/>
      <c r="AG79" s="1274"/>
      <c r="AH79" s="1274"/>
      <c r="AI79" s="1274"/>
    </row>
    <row r="80" ht="15.75" customHeight="1">
      <c r="A80" s="1274"/>
      <c r="B80" s="1274"/>
      <c r="C80" s="1274"/>
      <c r="D80" s="1338"/>
      <c r="E80" s="1300"/>
      <c r="F80" s="1339"/>
      <c r="G80" s="1300"/>
      <c r="H80" s="1300"/>
      <c r="I80" s="1339"/>
      <c r="J80" s="1300"/>
      <c r="K80" s="1270"/>
      <c r="L80" s="1338"/>
      <c r="M80" s="1306"/>
      <c r="N80" s="1339"/>
      <c r="O80" s="1300"/>
      <c r="P80" s="1270"/>
      <c r="Q80" s="1274"/>
      <c r="R80" s="1274"/>
      <c r="S80" s="1274"/>
      <c r="T80" s="1274"/>
      <c r="U80" s="1274"/>
      <c r="V80" s="1274"/>
      <c r="W80" s="1274"/>
      <c r="X80" s="1274"/>
      <c r="Y80" s="1274"/>
      <c r="Z80" s="1274"/>
      <c r="AA80" s="1274"/>
      <c r="AB80" s="1274"/>
      <c r="AC80" s="1274"/>
      <c r="AD80" s="1274"/>
      <c r="AE80" s="1274"/>
      <c r="AF80" s="1274"/>
      <c r="AG80" s="1274"/>
      <c r="AH80" s="1274"/>
      <c r="AI80" s="1274"/>
    </row>
    <row r="81" ht="15.75" customHeight="1">
      <c r="A81" s="1274"/>
      <c r="B81" s="1274"/>
      <c r="C81" s="1274"/>
      <c r="D81" s="1338"/>
      <c r="E81" s="1300"/>
      <c r="F81" s="1339"/>
      <c r="G81" s="1300"/>
      <c r="H81" s="1300"/>
      <c r="I81" s="1339"/>
      <c r="J81" s="1300"/>
      <c r="K81" s="1270"/>
      <c r="L81" s="1338"/>
      <c r="M81" s="1306"/>
      <c r="N81" s="1339"/>
      <c r="O81" s="1300"/>
      <c r="P81" s="1270"/>
      <c r="Q81" s="1274"/>
      <c r="R81" s="1274"/>
      <c r="S81" s="1274"/>
      <c r="T81" s="1274"/>
      <c r="U81" s="1274"/>
      <c r="V81" s="1274"/>
      <c r="W81" s="1274"/>
      <c r="X81" s="1274"/>
      <c r="Y81" s="1274"/>
      <c r="Z81" s="1274"/>
      <c r="AA81" s="1274"/>
      <c r="AB81" s="1274"/>
      <c r="AC81" s="1274"/>
      <c r="AD81" s="1274"/>
      <c r="AE81" s="1274"/>
      <c r="AF81" s="1274"/>
      <c r="AG81" s="1274"/>
      <c r="AH81" s="1274"/>
      <c r="AI81" s="1274"/>
    </row>
    <row r="82" ht="15.75" customHeight="1">
      <c r="A82" s="1274"/>
      <c r="B82" s="1274"/>
      <c r="C82" s="1274"/>
      <c r="D82" s="1338"/>
      <c r="E82" s="1300"/>
      <c r="F82" s="1339"/>
      <c r="G82" s="1300"/>
      <c r="H82" s="1300"/>
      <c r="I82" s="1339"/>
      <c r="J82" s="1300"/>
      <c r="K82" s="1270"/>
      <c r="L82" s="1338"/>
      <c r="M82" s="1306"/>
      <c r="N82" s="1339"/>
      <c r="O82" s="1300"/>
      <c r="P82" s="1270"/>
      <c r="Q82" s="1274"/>
      <c r="R82" s="1274"/>
      <c r="S82" s="1274"/>
      <c r="T82" s="1274"/>
      <c r="U82" s="1274"/>
      <c r="V82" s="1274"/>
      <c r="W82" s="1274"/>
      <c r="X82" s="1274"/>
      <c r="Y82" s="1274"/>
      <c r="Z82" s="1274"/>
      <c r="AA82" s="1274"/>
      <c r="AB82" s="1274"/>
      <c r="AC82" s="1274"/>
      <c r="AD82" s="1274"/>
      <c r="AE82" s="1274"/>
      <c r="AF82" s="1274"/>
      <c r="AG82" s="1274"/>
      <c r="AH82" s="1274"/>
      <c r="AI82" s="1274"/>
    </row>
    <row r="83" ht="15.75" customHeight="1">
      <c r="A83" s="1274"/>
      <c r="B83" s="1274"/>
      <c r="C83" s="1274"/>
      <c r="D83" s="1338"/>
      <c r="E83" s="1300"/>
      <c r="F83" s="1339"/>
      <c r="G83" s="1300"/>
      <c r="H83" s="1300"/>
      <c r="I83" s="1339"/>
      <c r="J83" s="1300"/>
      <c r="K83" s="1270"/>
      <c r="L83" s="1338"/>
      <c r="M83" s="1306"/>
      <c r="N83" s="1339"/>
      <c r="O83" s="1300"/>
      <c r="P83" s="1270"/>
      <c r="Q83" s="1307"/>
      <c r="R83" s="1307"/>
      <c r="S83" s="1307"/>
      <c r="T83" s="1307"/>
      <c r="U83" s="1307"/>
      <c r="V83" s="1274"/>
      <c r="W83" s="1274"/>
      <c r="X83" s="1274"/>
      <c r="Y83" s="1274"/>
      <c r="Z83" s="1274"/>
      <c r="AA83" s="1274"/>
      <c r="AB83" s="1274"/>
      <c r="AC83" s="1274"/>
      <c r="AD83" s="1274"/>
      <c r="AE83" s="1274"/>
      <c r="AF83" s="1274"/>
      <c r="AG83" s="1274"/>
      <c r="AH83" s="1274"/>
      <c r="AI83" s="1274"/>
    </row>
    <row r="84" ht="15.75" customHeight="1">
      <c r="A84" s="1274"/>
      <c r="B84" s="1274"/>
      <c r="C84" s="1274"/>
      <c r="D84" s="1338"/>
      <c r="E84" s="1300"/>
      <c r="F84" s="1339"/>
      <c r="G84" s="1300"/>
      <c r="H84" s="1300"/>
      <c r="I84" s="1339"/>
      <c r="J84" s="1300"/>
      <c r="K84" s="1270"/>
      <c r="L84" s="1338"/>
      <c r="M84" s="1306"/>
      <c r="N84" s="1339"/>
      <c r="O84" s="1300"/>
      <c r="P84" s="1270"/>
      <c r="Q84" s="1307"/>
      <c r="R84" s="1307"/>
      <c r="S84" s="1307"/>
      <c r="T84" s="1307"/>
      <c r="U84" s="1307"/>
      <c r="V84" s="1274"/>
      <c r="W84" s="1274"/>
      <c r="X84" s="1274"/>
      <c r="Y84" s="1274"/>
      <c r="Z84" s="1274"/>
      <c r="AA84" s="1274"/>
      <c r="AB84" s="1274"/>
      <c r="AC84" s="1274"/>
      <c r="AD84" s="1274"/>
      <c r="AE84" s="1274"/>
      <c r="AF84" s="1274"/>
      <c r="AG84" s="1274"/>
      <c r="AH84" s="1274"/>
      <c r="AI84" s="1274"/>
    </row>
    <row r="85" ht="15.75" customHeight="1">
      <c r="A85" s="1274"/>
      <c r="B85" s="1274"/>
      <c r="C85" s="1274"/>
      <c r="D85" s="1338"/>
      <c r="E85" s="1300"/>
      <c r="F85" s="1339"/>
      <c r="G85" s="1300"/>
      <c r="H85" s="1300"/>
      <c r="I85" s="1339"/>
      <c r="J85" s="1300"/>
      <c r="K85" s="1270"/>
      <c r="L85" s="1338"/>
      <c r="M85" s="1306"/>
      <c r="N85" s="1339"/>
      <c r="O85" s="1300"/>
      <c r="P85" s="1270"/>
      <c r="Q85" s="1307"/>
      <c r="R85" s="1307"/>
      <c r="S85" s="1307"/>
      <c r="T85" s="1307"/>
      <c r="U85" s="1307"/>
      <c r="V85" s="1274"/>
      <c r="W85" s="1274"/>
      <c r="X85" s="1274"/>
      <c r="Y85" s="1274"/>
      <c r="Z85" s="1274"/>
      <c r="AA85" s="1274"/>
      <c r="AB85" s="1274"/>
      <c r="AC85" s="1274"/>
      <c r="AD85" s="1274"/>
      <c r="AE85" s="1274"/>
      <c r="AF85" s="1274"/>
      <c r="AG85" s="1274"/>
      <c r="AH85" s="1274"/>
      <c r="AI85" s="1274"/>
    </row>
    <row r="86" ht="15.75" customHeight="1">
      <c r="A86" s="1274"/>
      <c r="B86" s="1274"/>
      <c r="C86" s="1274"/>
      <c r="D86" s="1338"/>
      <c r="E86" s="1300"/>
      <c r="F86" s="1339"/>
      <c r="G86" s="1300"/>
      <c r="H86" s="1300"/>
      <c r="I86" s="1339"/>
      <c r="J86" s="1300"/>
      <c r="K86" s="1270"/>
      <c r="L86" s="1338"/>
      <c r="M86" s="1306"/>
      <c r="N86" s="1339"/>
      <c r="O86" s="1300"/>
      <c r="P86" s="1270"/>
      <c r="Q86" s="1307"/>
      <c r="R86" s="1307"/>
      <c r="S86" s="1307"/>
      <c r="T86" s="1307"/>
      <c r="U86" s="1307"/>
      <c r="V86" s="1274"/>
      <c r="W86" s="1274"/>
      <c r="X86" s="1274"/>
      <c r="Y86" s="1274"/>
      <c r="Z86" s="1274"/>
      <c r="AA86" s="1274"/>
      <c r="AB86" s="1274"/>
      <c r="AC86" s="1274"/>
      <c r="AD86" s="1274"/>
      <c r="AE86" s="1274"/>
      <c r="AF86" s="1274"/>
      <c r="AG86" s="1274"/>
      <c r="AH86" s="1274"/>
      <c r="AI86" s="1274"/>
    </row>
    <row r="87" ht="15.75" customHeight="1">
      <c r="A87" s="1274"/>
      <c r="B87" s="1274"/>
      <c r="C87" s="1274"/>
      <c r="D87" s="1338"/>
      <c r="E87" s="1300"/>
      <c r="F87" s="1339"/>
      <c r="G87" s="1300"/>
      <c r="H87" s="1300"/>
      <c r="I87" s="1339"/>
      <c r="J87" s="1300"/>
      <c r="K87" s="1270"/>
      <c r="L87" s="1338"/>
      <c r="M87" s="1306"/>
      <c r="N87" s="1339"/>
      <c r="O87" s="1300"/>
      <c r="P87" s="1270"/>
      <c r="Q87" s="1307"/>
      <c r="R87" s="1307"/>
      <c r="S87" s="1307"/>
      <c r="T87" s="1307"/>
      <c r="U87" s="1307"/>
      <c r="V87" s="1274"/>
      <c r="W87" s="1274"/>
      <c r="X87" s="1274"/>
      <c r="Y87" s="1274"/>
      <c r="Z87" s="1274"/>
      <c r="AA87" s="1274"/>
      <c r="AB87" s="1274"/>
      <c r="AC87" s="1274"/>
      <c r="AD87" s="1274"/>
      <c r="AE87" s="1274"/>
      <c r="AF87" s="1274"/>
      <c r="AG87" s="1274"/>
      <c r="AH87" s="1274"/>
      <c r="AI87" s="1274"/>
    </row>
    <row r="88" ht="15.75" customHeight="1">
      <c r="A88" s="1274"/>
      <c r="B88" s="1274"/>
      <c r="C88" s="1274"/>
      <c r="D88" s="1338"/>
      <c r="E88" s="1300"/>
      <c r="F88" s="1339"/>
      <c r="G88" s="1300"/>
      <c r="H88" s="1300"/>
      <c r="I88" s="1339"/>
      <c r="J88" s="1300"/>
      <c r="K88" s="1270"/>
      <c r="L88" s="1338"/>
      <c r="M88" s="1306"/>
      <c r="N88" s="1339"/>
      <c r="O88" s="1300"/>
      <c r="P88" s="1270"/>
      <c r="Q88" s="1307"/>
      <c r="R88" s="1307"/>
      <c r="S88" s="1307"/>
      <c r="T88" s="1307"/>
      <c r="U88" s="1307"/>
      <c r="V88" s="1274"/>
      <c r="W88" s="1274"/>
      <c r="X88" s="1274"/>
      <c r="Y88" s="1274"/>
      <c r="Z88" s="1274"/>
      <c r="AA88" s="1274"/>
      <c r="AB88" s="1274"/>
      <c r="AC88" s="1274"/>
      <c r="AD88" s="1274"/>
      <c r="AE88" s="1274"/>
      <c r="AF88" s="1274"/>
      <c r="AG88" s="1274"/>
      <c r="AH88" s="1274"/>
      <c r="AI88" s="1274"/>
    </row>
    <row r="89" ht="15.75" customHeight="1">
      <c r="A89" s="1274"/>
      <c r="B89" s="1274"/>
      <c r="C89" s="1274"/>
      <c r="D89" s="1338"/>
      <c r="E89" s="1300"/>
      <c r="F89" s="1339"/>
      <c r="G89" s="1300"/>
      <c r="H89" s="1300"/>
      <c r="I89" s="1339"/>
      <c r="J89" s="1300"/>
      <c r="K89" s="1270"/>
      <c r="L89" s="1338"/>
      <c r="M89" s="1306"/>
      <c r="N89" s="1339"/>
      <c r="O89" s="1300"/>
      <c r="P89" s="1270"/>
      <c r="Q89" s="1307"/>
      <c r="R89" s="1307"/>
      <c r="S89" s="1307"/>
      <c r="T89" s="1307"/>
      <c r="U89" s="1307"/>
      <c r="V89" s="1274"/>
      <c r="W89" s="1274"/>
      <c r="X89" s="1274"/>
      <c r="Y89" s="1274"/>
      <c r="Z89" s="1274"/>
      <c r="AA89" s="1274"/>
      <c r="AB89" s="1274"/>
      <c r="AC89" s="1274"/>
      <c r="AD89" s="1274"/>
      <c r="AE89" s="1274"/>
      <c r="AF89" s="1274"/>
      <c r="AG89" s="1274"/>
      <c r="AH89" s="1274"/>
      <c r="AI89" s="1274"/>
    </row>
    <row r="90" ht="15.75" customHeight="1">
      <c r="A90" s="1274"/>
      <c r="B90" s="1274"/>
      <c r="C90" s="1274"/>
      <c r="D90" s="1338"/>
      <c r="E90" s="1300"/>
      <c r="F90" s="1339"/>
      <c r="G90" s="1300"/>
      <c r="H90" s="1300"/>
      <c r="I90" s="1339"/>
      <c r="J90" s="1300"/>
      <c r="K90" s="1270"/>
      <c r="L90" s="1338"/>
      <c r="M90" s="1306"/>
      <c r="N90" s="1339"/>
      <c r="O90" s="1300"/>
      <c r="P90" s="1270"/>
      <c r="Q90" s="1307"/>
      <c r="R90" s="1307"/>
      <c r="S90" s="1307"/>
      <c r="T90" s="1307"/>
      <c r="U90" s="1307"/>
      <c r="V90" s="1274"/>
      <c r="W90" s="1274"/>
      <c r="X90" s="1274"/>
      <c r="Y90" s="1274"/>
      <c r="Z90" s="1274"/>
      <c r="AA90" s="1274"/>
      <c r="AB90" s="1274"/>
      <c r="AC90" s="1274"/>
      <c r="AD90" s="1274"/>
      <c r="AE90" s="1274"/>
      <c r="AF90" s="1274"/>
      <c r="AG90" s="1274"/>
      <c r="AH90" s="1274"/>
      <c r="AI90" s="1274"/>
    </row>
    <row r="91" ht="15.75" customHeight="1">
      <c r="A91" s="1274"/>
      <c r="B91" s="1274"/>
      <c r="C91" s="1274"/>
      <c r="D91" s="1338"/>
      <c r="E91" s="1300"/>
      <c r="F91" s="1339"/>
      <c r="G91" s="1300"/>
      <c r="H91" s="1300"/>
      <c r="I91" s="1339"/>
      <c r="J91" s="1300"/>
      <c r="K91" s="1270"/>
      <c r="L91" s="1338"/>
      <c r="M91" s="1306"/>
      <c r="N91" s="1339"/>
      <c r="O91" s="1300"/>
      <c r="P91" s="1270"/>
      <c r="Q91" s="1307"/>
      <c r="R91" s="1307"/>
      <c r="S91" s="1307"/>
      <c r="T91" s="1307"/>
      <c r="U91" s="1307"/>
      <c r="V91" s="1274"/>
      <c r="W91" s="1274"/>
      <c r="X91" s="1274"/>
      <c r="Y91" s="1274"/>
      <c r="Z91" s="1274"/>
      <c r="AA91" s="1274"/>
      <c r="AB91" s="1274"/>
      <c r="AC91" s="1274"/>
      <c r="AD91" s="1274"/>
      <c r="AE91" s="1274"/>
      <c r="AF91" s="1274"/>
      <c r="AG91" s="1274"/>
      <c r="AH91" s="1274"/>
      <c r="AI91" s="1274"/>
    </row>
    <row r="92" ht="15.75" customHeight="1">
      <c r="A92" s="1274"/>
      <c r="B92" s="1274"/>
      <c r="C92" s="1274"/>
      <c r="D92" s="1338"/>
      <c r="E92" s="1300"/>
      <c r="F92" s="1339"/>
      <c r="G92" s="1300"/>
      <c r="H92" s="1300"/>
      <c r="I92" s="1339"/>
      <c r="J92" s="1300"/>
      <c r="K92" s="1270"/>
      <c r="L92" s="1338"/>
      <c r="M92" s="1306"/>
      <c r="N92" s="1339"/>
      <c r="O92" s="1300"/>
      <c r="P92" s="1270"/>
      <c r="Q92" s="1307"/>
      <c r="R92" s="1307"/>
      <c r="S92" s="1307"/>
      <c r="T92" s="1307"/>
      <c r="U92" s="1307"/>
      <c r="V92" s="1274"/>
      <c r="W92" s="1274"/>
      <c r="X92" s="1274"/>
      <c r="Y92" s="1274"/>
      <c r="Z92" s="1274"/>
      <c r="AA92" s="1274"/>
      <c r="AB92" s="1274"/>
      <c r="AC92" s="1274"/>
      <c r="AD92" s="1274"/>
      <c r="AE92" s="1274"/>
      <c r="AF92" s="1274"/>
      <c r="AG92" s="1274"/>
      <c r="AH92" s="1274"/>
      <c r="AI92" s="1274"/>
    </row>
    <row r="93" ht="15.75" customHeight="1">
      <c r="A93" s="1274"/>
      <c r="B93" s="1274"/>
      <c r="C93" s="1274"/>
      <c r="D93" s="1338"/>
      <c r="E93" s="1300"/>
      <c r="F93" s="1339"/>
      <c r="G93" s="1300"/>
      <c r="H93" s="1300"/>
      <c r="I93" s="1339"/>
      <c r="J93" s="1300"/>
      <c r="K93" s="1270"/>
      <c r="L93" s="1338"/>
      <c r="M93" s="1306"/>
      <c r="N93" s="1339"/>
      <c r="O93" s="1300"/>
      <c r="P93" s="1270"/>
      <c r="Q93" s="1307"/>
      <c r="R93" s="1307"/>
      <c r="S93" s="1307"/>
      <c r="T93" s="1307"/>
      <c r="U93" s="1307"/>
      <c r="V93" s="1274"/>
      <c r="W93" s="1274"/>
      <c r="X93" s="1274"/>
      <c r="Y93" s="1274"/>
      <c r="Z93" s="1274"/>
      <c r="AA93" s="1274"/>
      <c r="AB93" s="1274"/>
      <c r="AC93" s="1274"/>
      <c r="AD93" s="1274"/>
      <c r="AE93" s="1274"/>
      <c r="AF93" s="1274"/>
      <c r="AG93" s="1274"/>
      <c r="AH93" s="1274"/>
      <c r="AI93" s="1274"/>
    </row>
    <row r="94" ht="15.75" customHeight="1">
      <c r="A94" s="1274"/>
      <c r="B94" s="1274"/>
      <c r="C94" s="1274"/>
      <c r="D94" s="1338"/>
      <c r="E94" s="1300"/>
      <c r="F94" s="1339"/>
      <c r="G94" s="1300"/>
      <c r="H94" s="1300"/>
      <c r="I94" s="1339"/>
      <c r="J94" s="1300"/>
      <c r="K94" s="1270"/>
      <c r="L94" s="1338"/>
      <c r="M94" s="1306"/>
      <c r="N94" s="1339"/>
      <c r="O94" s="1300"/>
      <c r="P94" s="1270"/>
      <c r="Q94" s="1307"/>
      <c r="R94" s="1307"/>
      <c r="S94" s="1307"/>
      <c r="T94" s="1307"/>
      <c r="U94" s="1307"/>
      <c r="V94" s="1274"/>
      <c r="W94" s="1274"/>
      <c r="X94" s="1274"/>
      <c r="Y94" s="1274"/>
      <c r="Z94" s="1274"/>
      <c r="AA94" s="1274"/>
      <c r="AB94" s="1274"/>
      <c r="AC94" s="1274"/>
      <c r="AD94" s="1274"/>
      <c r="AE94" s="1274"/>
      <c r="AF94" s="1274"/>
      <c r="AG94" s="1274"/>
      <c r="AH94" s="1274"/>
      <c r="AI94" s="1274"/>
    </row>
    <row r="95" ht="15.75" customHeight="1">
      <c r="A95" s="1274"/>
      <c r="B95" s="1274"/>
      <c r="C95" s="1274"/>
      <c r="D95" s="1338"/>
      <c r="E95" s="1300"/>
      <c r="F95" s="1339"/>
      <c r="G95" s="1300"/>
      <c r="H95" s="1300"/>
      <c r="I95" s="1339"/>
      <c r="J95" s="1300"/>
      <c r="K95" s="1270"/>
      <c r="L95" s="1338"/>
      <c r="M95" s="1306"/>
      <c r="N95" s="1339"/>
      <c r="O95" s="1300"/>
      <c r="P95" s="1270"/>
      <c r="Q95" s="1307"/>
      <c r="R95" s="1307"/>
      <c r="S95" s="1307"/>
      <c r="T95" s="1307"/>
      <c r="U95" s="1307"/>
      <c r="V95" s="1274"/>
      <c r="W95" s="1274"/>
      <c r="X95" s="1274"/>
      <c r="Y95" s="1274"/>
      <c r="Z95" s="1274"/>
      <c r="AA95" s="1274"/>
      <c r="AB95" s="1274"/>
      <c r="AC95" s="1274"/>
      <c r="AD95" s="1274"/>
      <c r="AE95" s="1274"/>
      <c r="AF95" s="1274"/>
      <c r="AG95" s="1274"/>
      <c r="AH95" s="1274"/>
      <c r="AI95" s="1274"/>
    </row>
    <row r="96" ht="15.75" customHeight="1">
      <c r="A96" s="1274"/>
      <c r="B96" s="1274"/>
      <c r="C96" s="1274"/>
      <c r="D96" s="1338"/>
      <c r="E96" s="1300"/>
      <c r="F96" s="1339"/>
      <c r="G96" s="1300"/>
      <c r="H96" s="1300"/>
      <c r="I96" s="1339"/>
      <c r="J96" s="1300"/>
      <c r="K96" s="1270"/>
      <c r="L96" s="1338"/>
      <c r="M96" s="1306"/>
      <c r="N96" s="1339"/>
      <c r="O96" s="1300"/>
      <c r="P96" s="1270"/>
      <c r="Q96" s="1307"/>
      <c r="R96" s="1307"/>
      <c r="S96" s="1307"/>
      <c r="T96" s="1307"/>
      <c r="U96" s="1307"/>
      <c r="V96" s="1274"/>
      <c r="W96" s="1274"/>
      <c r="X96" s="1274"/>
      <c r="Y96" s="1274"/>
      <c r="Z96" s="1274"/>
      <c r="AA96" s="1274"/>
      <c r="AB96" s="1274"/>
      <c r="AC96" s="1274"/>
      <c r="AD96" s="1274"/>
      <c r="AE96" s="1274"/>
      <c r="AF96" s="1274"/>
      <c r="AG96" s="1274"/>
      <c r="AH96" s="1274"/>
      <c r="AI96" s="1274"/>
    </row>
    <row r="97" ht="15.75" customHeight="1">
      <c r="A97" s="1274"/>
      <c r="B97" s="1274"/>
      <c r="C97" s="1274"/>
      <c r="D97" s="1338"/>
      <c r="E97" s="1300"/>
      <c r="F97" s="1339"/>
      <c r="G97" s="1300"/>
      <c r="H97" s="1300"/>
      <c r="I97" s="1339"/>
      <c r="J97" s="1300"/>
      <c r="K97" s="1270"/>
      <c r="L97" s="1338"/>
      <c r="M97" s="1306"/>
      <c r="N97" s="1339"/>
      <c r="O97" s="1300"/>
      <c r="P97" s="1270"/>
      <c r="Q97" s="1307"/>
      <c r="R97" s="1307"/>
      <c r="S97" s="1307"/>
      <c r="T97" s="1307"/>
      <c r="U97" s="1307"/>
      <c r="V97" s="1274"/>
      <c r="W97" s="1274"/>
      <c r="X97" s="1274"/>
      <c r="Y97" s="1274"/>
      <c r="Z97" s="1274"/>
      <c r="AA97" s="1274"/>
      <c r="AB97" s="1274"/>
      <c r="AC97" s="1274"/>
      <c r="AD97" s="1274"/>
      <c r="AE97" s="1274"/>
      <c r="AF97" s="1274"/>
      <c r="AG97" s="1274"/>
      <c r="AH97" s="1274"/>
      <c r="AI97" s="1274"/>
    </row>
    <row r="98" ht="15.75" customHeight="1">
      <c r="A98" s="1274"/>
      <c r="B98" s="1274"/>
      <c r="C98" s="1274"/>
      <c r="D98" s="1338"/>
      <c r="E98" s="1300"/>
      <c r="F98" s="1339"/>
      <c r="G98" s="1300"/>
      <c r="H98" s="1300"/>
      <c r="I98" s="1339"/>
      <c r="J98" s="1300"/>
      <c r="K98" s="1270"/>
      <c r="L98" s="1338"/>
      <c r="M98" s="1306"/>
      <c r="N98" s="1339"/>
      <c r="O98" s="1300"/>
      <c r="P98" s="1270"/>
      <c r="Q98" s="1307"/>
      <c r="R98" s="1307"/>
      <c r="S98" s="1307"/>
      <c r="T98" s="1307"/>
      <c r="U98" s="1307"/>
      <c r="V98" s="1274"/>
      <c r="W98" s="1274"/>
      <c r="X98" s="1274"/>
      <c r="Y98" s="1274"/>
      <c r="Z98" s="1274"/>
      <c r="AA98" s="1274"/>
      <c r="AB98" s="1274"/>
      <c r="AC98" s="1274"/>
      <c r="AD98" s="1274"/>
      <c r="AE98" s="1274"/>
      <c r="AF98" s="1274"/>
      <c r="AG98" s="1274"/>
      <c r="AH98" s="1274"/>
      <c r="AI98" s="1274"/>
    </row>
    <row r="99" ht="15.75" customHeight="1">
      <c r="A99" s="1340"/>
      <c r="B99" s="1340"/>
      <c r="C99" s="1340"/>
      <c r="D99" s="1341"/>
      <c r="E99" s="1300"/>
      <c r="F99" s="1342"/>
      <c r="G99" s="1300"/>
      <c r="H99" s="1300"/>
      <c r="I99" s="1342"/>
      <c r="J99" s="1300"/>
      <c r="K99" s="1343"/>
      <c r="L99" s="1341"/>
      <c r="M99" s="1306"/>
      <c r="N99" s="1342"/>
      <c r="O99" s="1300"/>
      <c r="P99" s="1270"/>
      <c r="Q99" s="1307"/>
      <c r="R99" s="1307"/>
      <c r="S99" s="1307"/>
      <c r="T99" s="1307"/>
      <c r="U99" s="1307"/>
      <c r="V99" s="1274"/>
      <c r="W99" s="1274"/>
      <c r="X99" s="1274"/>
      <c r="Y99" s="1274"/>
      <c r="Z99" s="1274"/>
      <c r="AA99" s="1274"/>
      <c r="AB99" s="1274"/>
      <c r="AC99" s="1274"/>
      <c r="AD99" s="1274"/>
      <c r="AE99" s="1274"/>
      <c r="AF99" s="1274"/>
      <c r="AG99" s="1274"/>
      <c r="AH99" s="1274"/>
      <c r="AI99" s="1274"/>
    </row>
    <row r="100" ht="15.75" customHeight="1">
      <c r="A100" s="1305"/>
      <c r="B100" s="1299"/>
      <c r="C100" s="1299"/>
      <c r="D100" s="1299"/>
      <c r="E100" s="1300"/>
      <c r="F100" s="1299"/>
      <c r="G100" s="1300"/>
      <c r="H100" s="1300"/>
      <c r="I100" s="1299"/>
      <c r="J100" s="1300"/>
      <c r="K100" s="1299"/>
      <c r="L100" s="1299"/>
      <c r="M100" s="1306"/>
      <c r="N100" s="1299"/>
      <c r="O100" s="1300"/>
      <c r="P100" s="1270"/>
      <c r="Q100" s="1307"/>
      <c r="R100" s="1307"/>
      <c r="S100" s="1307"/>
      <c r="T100" s="1307"/>
      <c r="U100" s="1307"/>
      <c r="V100" s="1274"/>
      <c r="W100" s="1274"/>
      <c r="X100" s="1274"/>
      <c r="Y100" s="1274"/>
      <c r="Z100" s="1274"/>
      <c r="AA100" s="1274"/>
      <c r="AB100" s="1274"/>
      <c r="AC100" s="1274"/>
      <c r="AD100" s="1274"/>
      <c r="AE100" s="1274"/>
      <c r="AF100" s="1274"/>
      <c r="AG100" s="1274"/>
      <c r="AH100" s="1274"/>
      <c r="AI100" s="1274"/>
    </row>
    <row r="101" ht="15.75" customHeight="1">
      <c r="A101" s="1334"/>
      <c r="B101" s="1334"/>
      <c r="C101" s="1334"/>
      <c r="D101" s="1335"/>
      <c r="E101" s="1300"/>
      <c r="F101" s="1336"/>
      <c r="G101" s="1300"/>
      <c r="H101" s="1300"/>
      <c r="I101" s="1336"/>
      <c r="J101" s="1300"/>
      <c r="K101" s="1337"/>
      <c r="L101" s="1335"/>
      <c r="M101" s="1306"/>
      <c r="N101" s="1336"/>
      <c r="O101" s="1300"/>
      <c r="P101" s="1270"/>
      <c r="Q101" s="1307"/>
      <c r="R101" s="1307"/>
      <c r="S101" s="1307"/>
      <c r="T101" s="1307"/>
      <c r="U101" s="1307"/>
      <c r="V101" s="1274"/>
      <c r="W101" s="1274"/>
      <c r="X101" s="1274"/>
      <c r="Y101" s="1274"/>
      <c r="Z101" s="1274"/>
      <c r="AA101" s="1274"/>
      <c r="AB101" s="1274"/>
      <c r="AC101" s="1274"/>
      <c r="AD101" s="1274"/>
      <c r="AE101" s="1274"/>
      <c r="AF101" s="1274"/>
      <c r="AG101" s="1274"/>
      <c r="AH101" s="1274"/>
      <c r="AI101" s="1274"/>
    </row>
    <row r="102" ht="15.75" customHeight="1">
      <c r="A102" s="1274"/>
      <c r="B102" s="1274"/>
      <c r="C102" s="1274"/>
      <c r="D102" s="1338"/>
      <c r="E102" s="1300"/>
      <c r="F102" s="1339"/>
      <c r="G102" s="1300"/>
      <c r="H102" s="1300"/>
      <c r="I102" s="1339"/>
      <c r="J102" s="1300"/>
      <c r="K102" s="1270"/>
      <c r="L102" s="1338"/>
      <c r="M102" s="1306"/>
      <c r="N102" s="1339"/>
      <c r="O102" s="1300"/>
      <c r="P102" s="1270"/>
      <c r="Q102" s="1307"/>
      <c r="R102" s="1307"/>
      <c r="S102" s="1307"/>
      <c r="T102" s="1307"/>
      <c r="U102" s="1307"/>
      <c r="V102" s="1274"/>
      <c r="W102" s="1274"/>
      <c r="X102" s="1274"/>
      <c r="Y102" s="1274"/>
      <c r="Z102" s="1274"/>
      <c r="AA102" s="1274"/>
      <c r="AB102" s="1274"/>
      <c r="AC102" s="1274"/>
      <c r="AD102" s="1274"/>
      <c r="AE102" s="1274"/>
      <c r="AF102" s="1274"/>
      <c r="AG102" s="1274"/>
      <c r="AH102" s="1274"/>
      <c r="AI102" s="1274"/>
    </row>
    <row r="103" ht="15.75" customHeight="1">
      <c r="A103" s="1274"/>
      <c r="B103" s="1274"/>
      <c r="C103" s="1274"/>
      <c r="D103" s="1338"/>
      <c r="E103" s="1300"/>
      <c r="F103" s="1339"/>
      <c r="G103" s="1300"/>
      <c r="H103" s="1300"/>
      <c r="I103" s="1339"/>
      <c r="J103" s="1300"/>
      <c r="K103" s="1270"/>
      <c r="L103" s="1338"/>
      <c r="M103" s="1306"/>
      <c r="N103" s="1339"/>
      <c r="O103" s="1300"/>
      <c r="P103" s="1270"/>
      <c r="Q103" s="1307"/>
      <c r="R103" s="1307"/>
      <c r="S103" s="1307"/>
      <c r="T103" s="1307"/>
      <c r="U103" s="1307"/>
      <c r="V103" s="1274"/>
      <c r="W103" s="1274"/>
      <c r="X103" s="1274"/>
      <c r="Y103" s="1274"/>
      <c r="Z103" s="1274"/>
      <c r="AA103" s="1274"/>
      <c r="AB103" s="1274"/>
      <c r="AC103" s="1274"/>
      <c r="AD103" s="1274"/>
      <c r="AE103" s="1274"/>
      <c r="AF103" s="1274"/>
      <c r="AG103" s="1274"/>
      <c r="AH103" s="1274"/>
      <c r="AI103" s="1274"/>
    </row>
    <row r="104" ht="15.75" customHeight="1">
      <c r="A104" s="1274"/>
      <c r="B104" s="1274"/>
      <c r="C104" s="1274"/>
      <c r="D104" s="1338"/>
      <c r="E104" s="1300"/>
      <c r="F104" s="1339"/>
      <c r="G104" s="1300"/>
      <c r="H104" s="1300"/>
      <c r="I104" s="1339"/>
      <c r="J104" s="1300"/>
      <c r="K104" s="1270"/>
      <c r="L104" s="1338"/>
      <c r="M104" s="1306"/>
      <c r="N104" s="1339"/>
      <c r="O104" s="1300"/>
      <c r="P104" s="1270"/>
      <c r="Q104" s="1307"/>
      <c r="R104" s="1307"/>
      <c r="S104" s="1307"/>
      <c r="T104" s="1307"/>
      <c r="U104" s="1307"/>
      <c r="V104" s="1274"/>
      <c r="W104" s="1274"/>
      <c r="X104" s="1274"/>
      <c r="Y104" s="1274"/>
      <c r="Z104" s="1274"/>
      <c r="AA104" s="1274"/>
      <c r="AB104" s="1274"/>
      <c r="AC104" s="1274"/>
      <c r="AD104" s="1274"/>
      <c r="AE104" s="1274"/>
      <c r="AF104" s="1274"/>
      <c r="AG104" s="1274"/>
      <c r="AH104" s="1274"/>
      <c r="AI104" s="1274"/>
    </row>
    <row r="105" ht="15.75" customHeight="1">
      <c r="A105" s="1274"/>
      <c r="B105" s="1274"/>
      <c r="C105" s="1274"/>
      <c r="D105" s="1338"/>
      <c r="E105" s="1300"/>
      <c r="F105" s="1339"/>
      <c r="G105" s="1300"/>
      <c r="H105" s="1300"/>
      <c r="I105" s="1339"/>
      <c r="J105" s="1300"/>
      <c r="K105" s="1270"/>
      <c r="L105" s="1338"/>
      <c r="M105" s="1306"/>
      <c r="N105" s="1339"/>
      <c r="O105" s="1300"/>
      <c r="P105" s="1270"/>
      <c r="Q105" s="1307"/>
      <c r="R105" s="1307"/>
      <c r="S105" s="1307"/>
      <c r="T105" s="1307"/>
      <c r="U105" s="1307"/>
      <c r="V105" s="1274"/>
      <c r="W105" s="1274"/>
      <c r="X105" s="1274"/>
      <c r="Y105" s="1274"/>
      <c r="Z105" s="1274"/>
      <c r="AA105" s="1274"/>
      <c r="AB105" s="1274"/>
      <c r="AC105" s="1274"/>
      <c r="AD105" s="1274"/>
      <c r="AE105" s="1274"/>
      <c r="AF105" s="1274"/>
      <c r="AG105" s="1274"/>
      <c r="AH105" s="1274"/>
      <c r="AI105" s="1274"/>
    </row>
    <row r="106" ht="15.75" customHeight="1">
      <c r="A106" s="1274"/>
      <c r="B106" s="1274"/>
      <c r="C106" s="1274"/>
      <c r="D106" s="1338"/>
      <c r="E106" s="1300"/>
      <c r="F106" s="1339"/>
      <c r="G106" s="1300"/>
      <c r="H106" s="1300"/>
      <c r="I106" s="1339"/>
      <c r="J106" s="1300"/>
      <c r="K106" s="1270"/>
      <c r="L106" s="1338"/>
      <c r="M106" s="1306"/>
      <c r="N106" s="1339"/>
      <c r="O106" s="1300"/>
      <c r="P106" s="1270"/>
      <c r="Q106" s="1307"/>
      <c r="R106" s="1307"/>
      <c r="S106" s="1307"/>
      <c r="T106" s="1307"/>
      <c r="U106" s="1307"/>
      <c r="V106" s="1274"/>
      <c r="W106" s="1274"/>
      <c r="X106" s="1274"/>
      <c r="Y106" s="1274"/>
      <c r="Z106" s="1274"/>
      <c r="AA106" s="1274"/>
      <c r="AB106" s="1274"/>
      <c r="AC106" s="1274"/>
      <c r="AD106" s="1274"/>
      <c r="AE106" s="1274"/>
      <c r="AF106" s="1274"/>
      <c r="AG106" s="1274"/>
      <c r="AH106" s="1274"/>
      <c r="AI106" s="1274"/>
    </row>
    <row r="107" ht="15.75" customHeight="1">
      <c r="A107" s="1274"/>
      <c r="B107" s="1274"/>
      <c r="C107" s="1274"/>
      <c r="D107" s="1338"/>
      <c r="E107" s="1300"/>
      <c r="F107" s="1339"/>
      <c r="G107" s="1300"/>
      <c r="H107" s="1300"/>
      <c r="I107" s="1339"/>
      <c r="J107" s="1300"/>
      <c r="K107" s="1270"/>
      <c r="L107" s="1338"/>
      <c r="M107" s="1306"/>
      <c r="N107" s="1339"/>
      <c r="O107" s="1300"/>
      <c r="P107" s="1270"/>
      <c r="Q107" s="1307"/>
      <c r="R107" s="1307"/>
      <c r="S107" s="1307"/>
      <c r="T107" s="1307"/>
      <c r="U107" s="1307"/>
      <c r="V107" s="1274"/>
      <c r="W107" s="1274"/>
      <c r="X107" s="1274"/>
      <c r="Y107" s="1274"/>
      <c r="Z107" s="1274"/>
      <c r="AA107" s="1274"/>
      <c r="AB107" s="1274"/>
      <c r="AC107" s="1274"/>
      <c r="AD107" s="1274"/>
      <c r="AE107" s="1274"/>
      <c r="AF107" s="1274"/>
      <c r="AG107" s="1274"/>
      <c r="AH107" s="1274"/>
      <c r="AI107" s="1274"/>
    </row>
    <row r="108" ht="15.75" customHeight="1">
      <c r="A108" s="1274"/>
      <c r="B108" s="1274"/>
      <c r="C108" s="1274"/>
      <c r="D108" s="1338"/>
      <c r="E108" s="1300"/>
      <c r="F108" s="1339"/>
      <c r="G108" s="1300"/>
      <c r="H108" s="1300"/>
      <c r="I108" s="1339"/>
      <c r="J108" s="1300"/>
      <c r="K108" s="1270"/>
      <c r="L108" s="1338"/>
      <c r="M108" s="1306"/>
      <c r="N108" s="1339"/>
      <c r="O108" s="1300"/>
      <c r="P108" s="1270"/>
      <c r="Q108" s="1274"/>
      <c r="R108" s="1274"/>
      <c r="S108" s="1274"/>
      <c r="T108" s="1274"/>
      <c r="U108" s="1274"/>
      <c r="V108" s="1274"/>
      <c r="W108" s="1274"/>
      <c r="X108" s="1274"/>
      <c r="Y108" s="1274"/>
      <c r="Z108" s="1274"/>
      <c r="AA108" s="1274"/>
      <c r="AB108" s="1274"/>
      <c r="AC108" s="1274"/>
      <c r="AD108" s="1274"/>
      <c r="AE108" s="1274"/>
      <c r="AF108" s="1274"/>
      <c r="AG108" s="1274"/>
      <c r="AH108" s="1274"/>
      <c r="AI108" s="1274"/>
    </row>
    <row r="109" ht="15.75" customHeight="1">
      <c r="A109" s="1274"/>
      <c r="B109" s="1274"/>
      <c r="C109" s="1274"/>
      <c r="D109" s="1338"/>
      <c r="E109" s="1300"/>
      <c r="F109" s="1339"/>
      <c r="G109" s="1300"/>
      <c r="H109" s="1300"/>
      <c r="I109" s="1339"/>
      <c r="J109" s="1300"/>
      <c r="K109" s="1270"/>
      <c r="L109" s="1338"/>
      <c r="M109" s="1306"/>
      <c r="N109" s="1339"/>
      <c r="O109" s="1300"/>
      <c r="P109" s="1270"/>
      <c r="Q109" s="1274"/>
      <c r="R109" s="1274"/>
      <c r="S109" s="1274"/>
      <c r="T109" s="1274"/>
      <c r="U109" s="1274"/>
      <c r="V109" s="1274"/>
      <c r="W109" s="1274"/>
      <c r="X109" s="1274"/>
      <c r="Y109" s="1274"/>
      <c r="Z109" s="1274"/>
      <c r="AA109" s="1274"/>
      <c r="AB109" s="1274"/>
      <c r="AC109" s="1274"/>
      <c r="AD109" s="1274"/>
      <c r="AE109" s="1274"/>
      <c r="AF109" s="1274"/>
      <c r="AG109" s="1274"/>
      <c r="AH109" s="1274"/>
      <c r="AI109" s="1274"/>
    </row>
    <row r="110" ht="15.75" customHeight="1">
      <c r="A110" s="1274"/>
      <c r="B110" s="1274"/>
      <c r="C110" s="1274"/>
      <c r="D110" s="1338"/>
      <c r="E110" s="1300"/>
      <c r="F110" s="1339"/>
      <c r="G110" s="1300"/>
      <c r="H110" s="1300"/>
      <c r="I110" s="1339"/>
      <c r="J110" s="1300"/>
      <c r="K110" s="1270"/>
      <c r="L110" s="1338"/>
      <c r="M110" s="1306"/>
      <c r="N110" s="1339"/>
      <c r="O110" s="1300"/>
      <c r="P110" s="1270"/>
      <c r="Q110" s="1274"/>
      <c r="R110" s="1274"/>
      <c r="S110" s="1274"/>
      <c r="T110" s="1274"/>
      <c r="U110" s="1274"/>
      <c r="V110" s="1274"/>
      <c r="W110" s="1274"/>
      <c r="X110" s="1274"/>
      <c r="Y110" s="1274"/>
      <c r="Z110" s="1274"/>
      <c r="AA110" s="1274"/>
      <c r="AB110" s="1274"/>
      <c r="AC110" s="1274"/>
      <c r="AD110" s="1274"/>
      <c r="AE110" s="1274"/>
      <c r="AF110" s="1274"/>
      <c r="AG110" s="1274"/>
      <c r="AH110" s="1274"/>
      <c r="AI110" s="1274"/>
    </row>
    <row r="111" ht="15.75" customHeight="1">
      <c r="A111" s="1274"/>
      <c r="B111" s="1274"/>
      <c r="C111" s="1274"/>
      <c r="D111" s="1338"/>
      <c r="E111" s="1300"/>
      <c r="F111" s="1339"/>
      <c r="G111" s="1300"/>
      <c r="H111" s="1300"/>
      <c r="I111" s="1339"/>
      <c r="J111" s="1300"/>
      <c r="K111" s="1270"/>
      <c r="L111" s="1338"/>
      <c r="M111" s="1306"/>
      <c r="N111" s="1339"/>
      <c r="O111" s="1300"/>
      <c r="P111" s="1270"/>
      <c r="Q111" s="1274"/>
      <c r="R111" s="1274"/>
      <c r="S111" s="1274"/>
      <c r="T111" s="1274"/>
      <c r="U111" s="1274"/>
      <c r="V111" s="1274"/>
      <c r="W111" s="1274"/>
      <c r="X111" s="1274"/>
      <c r="Y111" s="1274"/>
      <c r="Z111" s="1274"/>
      <c r="AA111" s="1274"/>
      <c r="AB111" s="1274"/>
      <c r="AC111" s="1274"/>
      <c r="AD111" s="1274"/>
      <c r="AE111" s="1274"/>
      <c r="AF111" s="1274"/>
      <c r="AG111" s="1274"/>
      <c r="AH111" s="1274"/>
      <c r="AI111" s="1274"/>
    </row>
    <row r="112" ht="15.75" customHeight="1">
      <c r="A112" s="1274"/>
      <c r="B112" s="1274"/>
      <c r="C112" s="1274"/>
      <c r="D112" s="1338"/>
      <c r="E112" s="1300"/>
      <c r="F112" s="1339"/>
      <c r="G112" s="1300"/>
      <c r="H112" s="1300"/>
      <c r="I112" s="1339"/>
      <c r="J112" s="1300"/>
      <c r="K112" s="1270"/>
      <c r="L112" s="1338"/>
      <c r="M112" s="1306"/>
      <c r="N112" s="1339"/>
      <c r="O112" s="1300"/>
      <c r="P112" s="1270"/>
      <c r="Q112" s="1274"/>
      <c r="R112" s="1274"/>
      <c r="S112" s="1274"/>
      <c r="T112" s="1274"/>
      <c r="U112" s="1274"/>
      <c r="V112" s="1274"/>
      <c r="W112" s="1274"/>
      <c r="X112" s="1274"/>
      <c r="Y112" s="1274"/>
      <c r="Z112" s="1274"/>
      <c r="AA112" s="1274"/>
      <c r="AB112" s="1274"/>
      <c r="AC112" s="1274"/>
      <c r="AD112" s="1274"/>
      <c r="AE112" s="1274"/>
      <c r="AF112" s="1274"/>
      <c r="AG112" s="1274"/>
      <c r="AH112" s="1274"/>
      <c r="AI112" s="1274"/>
    </row>
    <row r="113" ht="15.75" customHeight="1">
      <c r="A113" s="1274"/>
      <c r="B113" s="1274"/>
      <c r="C113" s="1274"/>
      <c r="D113" s="1338"/>
      <c r="E113" s="1300"/>
      <c r="F113" s="1339"/>
      <c r="G113" s="1300"/>
      <c r="H113" s="1300"/>
      <c r="I113" s="1339"/>
      <c r="J113" s="1300"/>
      <c r="K113" s="1270"/>
      <c r="L113" s="1338"/>
      <c r="M113" s="1306"/>
      <c r="N113" s="1339"/>
      <c r="O113" s="1300"/>
      <c r="P113" s="1270"/>
      <c r="Q113" s="1274"/>
      <c r="R113" s="1274"/>
      <c r="S113" s="1274"/>
      <c r="T113" s="1274"/>
      <c r="U113" s="1274"/>
      <c r="V113" s="1274"/>
      <c r="W113" s="1274"/>
      <c r="X113" s="1274"/>
      <c r="Y113" s="1274"/>
      <c r="Z113" s="1274"/>
      <c r="AA113" s="1274"/>
      <c r="AB113" s="1274"/>
      <c r="AC113" s="1274"/>
      <c r="AD113" s="1274"/>
      <c r="AE113" s="1274"/>
      <c r="AF113" s="1274"/>
      <c r="AG113" s="1274"/>
      <c r="AH113" s="1274"/>
      <c r="AI113" s="1274"/>
    </row>
    <row r="114" ht="15.75" customHeight="1">
      <c r="A114" s="1274"/>
      <c r="B114" s="1274"/>
      <c r="C114" s="1274"/>
      <c r="D114" s="1338"/>
      <c r="E114" s="1300"/>
      <c r="F114" s="1339"/>
      <c r="G114" s="1300"/>
      <c r="H114" s="1300"/>
      <c r="I114" s="1339"/>
      <c r="J114" s="1300"/>
      <c r="K114" s="1270"/>
      <c r="L114" s="1338"/>
      <c r="M114" s="1306"/>
      <c r="N114" s="1339"/>
      <c r="O114" s="1300"/>
      <c r="P114" s="1270"/>
      <c r="Q114" s="1274"/>
      <c r="R114" s="1274"/>
      <c r="S114" s="1274"/>
      <c r="T114" s="1274"/>
      <c r="U114" s="1274"/>
      <c r="V114" s="1274"/>
      <c r="W114" s="1274"/>
      <c r="X114" s="1274"/>
      <c r="Y114" s="1274"/>
      <c r="Z114" s="1274"/>
      <c r="AA114" s="1274"/>
      <c r="AB114" s="1274"/>
      <c r="AC114" s="1274"/>
      <c r="AD114" s="1274"/>
      <c r="AE114" s="1274"/>
      <c r="AF114" s="1274"/>
      <c r="AG114" s="1274"/>
      <c r="AH114" s="1274"/>
      <c r="AI114" s="1274"/>
    </row>
    <row r="115" ht="15.75" customHeight="1">
      <c r="A115" s="1274"/>
      <c r="B115" s="1274"/>
      <c r="C115" s="1274"/>
      <c r="D115" s="1338"/>
      <c r="E115" s="1300"/>
      <c r="F115" s="1339"/>
      <c r="G115" s="1300"/>
      <c r="H115" s="1300"/>
      <c r="I115" s="1339"/>
      <c r="J115" s="1300"/>
      <c r="K115" s="1270"/>
      <c r="L115" s="1338"/>
      <c r="M115" s="1306"/>
      <c r="N115" s="1339"/>
      <c r="O115" s="1300"/>
      <c r="P115" s="1270"/>
      <c r="Q115" s="1274"/>
      <c r="R115" s="1274"/>
      <c r="S115" s="1274"/>
      <c r="T115" s="1274"/>
      <c r="U115" s="1274"/>
      <c r="V115" s="1274"/>
      <c r="W115" s="1274"/>
      <c r="X115" s="1274"/>
      <c r="Y115" s="1274"/>
      <c r="Z115" s="1274"/>
      <c r="AA115" s="1274"/>
      <c r="AB115" s="1274"/>
      <c r="AC115" s="1274"/>
      <c r="AD115" s="1274"/>
      <c r="AE115" s="1274"/>
      <c r="AF115" s="1274"/>
      <c r="AG115" s="1274"/>
      <c r="AH115" s="1274"/>
      <c r="AI115" s="1274"/>
    </row>
    <row r="116" ht="15.75" customHeight="1">
      <c r="A116" s="1274"/>
      <c r="B116" s="1274"/>
      <c r="C116" s="1274"/>
      <c r="D116" s="1338"/>
      <c r="E116" s="1300"/>
      <c r="F116" s="1339"/>
      <c r="G116" s="1300"/>
      <c r="H116" s="1300"/>
      <c r="I116" s="1339"/>
      <c r="J116" s="1300"/>
      <c r="K116" s="1270"/>
      <c r="L116" s="1338"/>
      <c r="M116" s="1306"/>
      <c r="N116" s="1339"/>
      <c r="O116" s="1300"/>
      <c r="P116" s="1270"/>
      <c r="Q116" s="1274"/>
      <c r="R116" s="1274"/>
      <c r="S116" s="1274"/>
      <c r="T116" s="1274"/>
      <c r="U116" s="1274"/>
      <c r="V116" s="1274"/>
      <c r="W116" s="1274"/>
      <c r="X116" s="1274"/>
      <c r="Y116" s="1274"/>
      <c r="Z116" s="1274"/>
      <c r="AA116" s="1274"/>
      <c r="AB116" s="1274"/>
      <c r="AC116" s="1274"/>
      <c r="AD116" s="1274"/>
      <c r="AE116" s="1274"/>
      <c r="AF116" s="1274"/>
      <c r="AG116" s="1274"/>
      <c r="AH116" s="1274"/>
      <c r="AI116" s="1274"/>
    </row>
    <row r="117" ht="15.75" customHeight="1">
      <c r="A117" s="1274"/>
      <c r="B117" s="1274"/>
      <c r="C117" s="1274"/>
      <c r="D117" s="1338"/>
      <c r="E117" s="1300"/>
      <c r="F117" s="1339"/>
      <c r="G117" s="1300"/>
      <c r="H117" s="1300"/>
      <c r="I117" s="1339"/>
      <c r="J117" s="1300"/>
      <c r="K117" s="1270"/>
      <c r="L117" s="1338"/>
      <c r="M117" s="1306"/>
      <c r="N117" s="1339"/>
      <c r="O117" s="1300"/>
      <c r="P117" s="1270"/>
      <c r="Q117" s="1274"/>
      <c r="R117" s="1274"/>
      <c r="S117" s="1274"/>
      <c r="T117" s="1274"/>
      <c r="U117" s="1274"/>
      <c r="V117" s="1274"/>
      <c r="W117" s="1274"/>
      <c r="X117" s="1274"/>
      <c r="Y117" s="1274"/>
      <c r="Z117" s="1274"/>
      <c r="AA117" s="1274"/>
      <c r="AB117" s="1274"/>
      <c r="AC117" s="1274"/>
      <c r="AD117" s="1274"/>
      <c r="AE117" s="1274"/>
      <c r="AF117" s="1274"/>
      <c r="AG117" s="1274"/>
      <c r="AH117" s="1274"/>
      <c r="AI117" s="1274"/>
    </row>
    <row r="118" ht="15.75" customHeight="1">
      <c r="A118" s="1274"/>
      <c r="B118" s="1274"/>
      <c r="C118" s="1274"/>
      <c r="D118" s="1338"/>
      <c r="E118" s="1300"/>
      <c r="F118" s="1339"/>
      <c r="G118" s="1300"/>
      <c r="H118" s="1300"/>
      <c r="I118" s="1339"/>
      <c r="J118" s="1300"/>
      <c r="K118" s="1270"/>
      <c r="L118" s="1338"/>
      <c r="M118" s="1306"/>
      <c r="N118" s="1339"/>
      <c r="O118" s="1300"/>
      <c r="P118" s="1270"/>
      <c r="Q118" s="1274"/>
      <c r="R118" s="1274"/>
      <c r="S118" s="1274"/>
      <c r="T118" s="1274"/>
      <c r="U118" s="1274"/>
      <c r="V118" s="1274"/>
      <c r="W118" s="1274"/>
      <c r="X118" s="1274"/>
      <c r="Y118" s="1274"/>
      <c r="Z118" s="1274"/>
      <c r="AA118" s="1274"/>
      <c r="AB118" s="1274"/>
      <c r="AC118" s="1274"/>
      <c r="AD118" s="1274"/>
      <c r="AE118" s="1274"/>
      <c r="AF118" s="1274"/>
      <c r="AG118" s="1274"/>
      <c r="AH118" s="1274"/>
      <c r="AI118" s="1274"/>
    </row>
    <row r="119" ht="15.75" customHeight="1">
      <c r="A119" s="1274"/>
      <c r="B119" s="1274"/>
      <c r="C119" s="1274"/>
      <c r="D119" s="1338"/>
      <c r="E119" s="1300"/>
      <c r="F119" s="1339"/>
      <c r="G119" s="1300"/>
      <c r="H119" s="1300"/>
      <c r="I119" s="1339"/>
      <c r="J119" s="1300"/>
      <c r="K119" s="1270"/>
      <c r="L119" s="1338"/>
      <c r="M119" s="1306"/>
      <c r="N119" s="1339"/>
      <c r="O119" s="1300"/>
      <c r="P119" s="1270"/>
      <c r="Q119" s="1274"/>
      <c r="R119" s="1274"/>
      <c r="S119" s="1274"/>
      <c r="T119" s="1274"/>
      <c r="U119" s="1274"/>
      <c r="V119" s="1274"/>
      <c r="W119" s="1274"/>
      <c r="X119" s="1274"/>
      <c r="Y119" s="1274"/>
      <c r="Z119" s="1274"/>
      <c r="AA119" s="1274"/>
      <c r="AB119" s="1274"/>
      <c r="AC119" s="1274"/>
      <c r="AD119" s="1274"/>
      <c r="AE119" s="1274"/>
      <c r="AF119" s="1274"/>
      <c r="AG119" s="1274"/>
      <c r="AH119" s="1274"/>
      <c r="AI119" s="1274"/>
    </row>
    <row r="120" ht="15.75" customHeight="1">
      <c r="A120" s="1274"/>
      <c r="B120" s="1274"/>
      <c r="C120" s="1274"/>
      <c r="D120" s="1338"/>
      <c r="E120" s="1300"/>
      <c r="F120" s="1339"/>
      <c r="G120" s="1300"/>
      <c r="H120" s="1300"/>
      <c r="I120" s="1339"/>
      <c r="J120" s="1300"/>
      <c r="K120" s="1270"/>
      <c r="L120" s="1338"/>
      <c r="M120" s="1306"/>
      <c r="N120" s="1339"/>
      <c r="O120" s="1300"/>
      <c r="P120" s="1270"/>
      <c r="Q120" s="1274"/>
      <c r="R120" s="1274"/>
      <c r="S120" s="1274"/>
      <c r="T120" s="1274"/>
      <c r="U120" s="1274"/>
      <c r="V120" s="1274"/>
      <c r="W120" s="1274"/>
      <c r="X120" s="1274"/>
      <c r="Y120" s="1274"/>
      <c r="Z120" s="1274"/>
      <c r="AA120" s="1274"/>
      <c r="AB120" s="1274"/>
      <c r="AC120" s="1274"/>
      <c r="AD120" s="1274"/>
      <c r="AE120" s="1274"/>
      <c r="AF120" s="1274"/>
      <c r="AG120" s="1274"/>
      <c r="AH120" s="1274"/>
      <c r="AI120" s="1274"/>
    </row>
    <row r="121" ht="15.75" customHeight="1">
      <c r="A121" s="1274"/>
      <c r="B121" s="1274"/>
      <c r="C121" s="1274"/>
      <c r="D121" s="1338"/>
      <c r="E121" s="1300"/>
      <c r="F121" s="1339"/>
      <c r="G121" s="1300"/>
      <c r="H121" s="1300"/>
      <c r="I121" s="1339"/>
      <c r="J121" s="1300"/>
      <c r="K121" s="1270"/>
      <c r="L121" s="1338"/>
      <c r="M121" s="1306"/>
      <c r="N121" s="1339"/>
      <c r="O121" s="1300"/>
      <c r="P121" s="1270"/>
      <c r="Q121" s="1274"/>
      <c r="R121" s="1274"/>
      <c r="S121" s="1274"/>
      <c r="T121" s="1274"/>
      <c r="U121" s="1274"/>
      <c r="V121" s="1274"/>
      <c r="W121" s="1274"/>
      <c r="X121" s="1274"/>
      <c r="Y121" s="1274"/>
      <c r="Z121" s="1274"/>
      <c r="AA121" s="1274"/>
      <c r="AB121" s="1274"/>
      <c r="AC121" s="1274"/>
      <c r="AD121" s="1274"/>
      <c r="AE121" s="1274"/>
      <c r="AF121" s="1274"/>
      <c r="AG121" s="1274"/>
      <c r="AH121" s="1274"/>
      <c r="AI121" s="1274"/>
    </row>
    <row r="122" ht="15.75" customHeight="1">
      <c r="A122" s="1274"/>
      <c r="B122" s="1274"/>
      <c r="C122" s="1274"/>
      <c r="D122" s="1338"/>
      <c r="E122" s="1300"/>
      <c r="F122" s="1339"/>
      <c r="G122" s="1300"/>
      <c r="H122" s="1300"/>
      <c r="I122" s="1339"/>
      <c r="J122" s="1300"/>
      <c r="K122" s="1270"/>
      <c r="L122" s="1338"/>
      <c r="M122" s="1306"/>
      <c r="N122" s="1339"/>
      <c r="O122" s="1300"/>
      <c r="P122" s="1270"/>
      <c r="Q122" s="1274"/>
      <c r="R122" s="1274"/>
      <c r="S122" s="1274"/>
      <c r="T122" s="1274"/>
      <c r="U122" s="1274"/>
      <c r="V122" s="1274"/>
      <c r="W122" s="1274"/>
      <c r="X122" s="1274"/>
      <c r="Y122" s="1274"/>
      <c r="Z122" s="1274"/>
      <c r="AA122" s="1274"/>
      <c r="AB122" s="1274"/>
      <c r="AC122" s="1274"/>
      <c r="AD122" s="1274"/>
      <c r="AE122" s="1274"/>
      <c r="AF122" s="1274"/>
      <c r="AG122" s="1274"/>
      <c r="AH122" s="1274"/>
      <c r="AI122" s="1274"/>
    </row>
    <row r="123" ht="15.75" customHeight="1">
      <c r="A123" s="1274"/>
      <c r="B123" s="1274"/>
      <c r="C123" s="1274"/>
      <c r="D123" s="1338"/>
      <c r="E123" s="1300"/>
      <c r="F123" s="1339"/>
      <c r="G123" s="1300"/>
      <c r="H123" s="1300"/>
      <c r="I123" s="1339"/>
      <c r="J123" s="1300"/>
      <c r="K123" s="1270"/>
      <c r="L123" s="1338"/>
      <c r="M123" s="1306"/>
      <c r="N123" s="1339"/>
      <c r="O123" s="1300"/>
      <c r="P123" s="1270"/>
      <c r="Q123" s="1274"/>
      <c r="R123" s="1274"/>
      <c r="S123" s="1274"/>
      <c r="T123" s="1274"/>
      <c r="U123" s="1274"/>
      <c r="V123" s="1274"/>
      <c r="W123" s="1274"/>
      <c r="X123" s="1274"/>
      <c r="Y123" s="1274"/>
      <c r="Z123" s="1274"/>
      <c r="AA123" s="1274"/>
      <c r="AB123" s="1274"/>
      <c r="AC123" s="1274"/>
      <c r="AD123" s="1274"/>
      <c r="AE123" s="1274"/>
      <c r="AF123" s="1274"/>
      <c r="AG123" s="1274"/>
      <c r="AH123" s="1274"/>
      <c r="AI123" s="1274"/>
    </row>
    <row r="124" ht="15.75" customHeight="1">
      <c r="A124" s="1274"/>
      <c r="B124" s="1274"/>
      <c r="C124" s="1274"/>
      <c r="D124" s="1338"/>
      <c r="E124" s="1300"/>
      <c r="F124" s="1339"/>
      <c r="G124" s="1300"/>
      <c r="H124" s="1300"/>
      <c r="I124" s="1339"/>
      <c r="J124" s="1300"/>
      <c r="K124" s="1270"/>
      <c r="L124" s="1338"/>
      <c r="M124" s="1306"/>
      <c r="N124" s="1339"/>
      <c r="O124" s="1300"/>
      <c r="P124" s="1270"/>
      <c r="Q124" s="1274"/>
      <c r="R124" s="1274"/>
      <c r="S124" s="1274"/>
      <c r="T124" s="1274"/>
      <c r="U124" s="1274"/>
      <c r="V124" s="1274"/>
      <c r="W124" s="1274"/>
      <c r="X124" s="1274"/>
      <c r="Y124" s="1274"/>
      <c r="Z124" s="1274"/>
      <c r="AA124" s="1274"/>
      <c r="AB124" s="1274"/>
      <c r="AC124" s="1274"/>
      <c r="AD124" s="1274"/>
      <c r="AE124" s="1274"/>
      <c r="AF124" s="1274"/>
      <c r="AG124" s="1274"/>
      <c r="AH124" s="1274"/>
      <c r="AI124" s="1274"/>
    </row>
    <row r="125" ht="15.75" customHeight="1">
      <c r="A125" s="1274"/>
      <c r="B125" s="1274"/>
      <c r="C125" s="1274"/>
      <c r="D125" s="1338"/>
      <c r="E125" s="1300"/>
      <c r="F125" s="1339"/>
      <c r="G125" s="1300"/>
      <c r="H125" s="1300"/>
      <c r="I125" s="1339"/>
      <c r="J125" s="1300"/>
      <c r="K125" s="1270"/>
      <c r="L125" s="1338"/>
      <c r="M125" s="1306"/>
      <c r="N125" s="1339"/>
      <c r="O125" s="1300"/>
      <c r="P125" s="1270"/>
      <c r="Q125" s="1274"/>
      <c r="R125" s="1274"/>
      <c r="S125" s="1274"/>
      <c r="T125" s="1274"/>
      <c r="U125" s="1274"/>
      <c r="V125" s="1274"/>
      <c r="W125" s="1274"/>
      <c r="X125" s="1274"/>
      <c r="Y125" s="1274"/>
      <c r="Z125" s="1274"/>
      <c r="AA125" s="1274"/>
      <c r="AB125" s="1274"/>
      <c r="AC125" s="1274"/>
      <c r="AD125" s="1274"/>
      <c r="AE125" s="1274"/>
      <c r="AF125" s="1274"/>
      <c r="AG125" s="1274"/>
      <c r="AH125" s="1274"/>
      <c r="AI125" s="1274"/>
    </row>
    <row r="126" ht="15.75" customHeight="1">
      <c r="A126" s="1274"/>
      <c r="B126" s="1274"/>
      <c r="C126" s="1274"/>
      <c r="D126" s="1338"/>
      <c r="E126" s="1300"/>
      <c r="F126" s="1339"/>
      <c r="G126" s="1300"/>
      <c r="H126" s="1300"/>
      <c r="I126" s="1339"/>
      <c r="J126" s="1300"/>
      <c r="K126" s="1270"/>
      <c r="L126" s="1338"/>
      <c r="M126" s="1306"/>
      <c r="N126" s="1339"/>
      <c r="O126" s="1300"/>
      <c r="P126" s="1270"/>
      <c r="Q126" s="1274"/>
      <c r="R126" s="1274"/>
      <c r="S126" s="1274"/>
      <c r="T126" s="1274"/>
      <c r="U126" s="1274"/>
      <c r="V126" s="1274"/>
      <c r="W126" s="1274"/>
      <c r="X126" s="1274"/>
      <c r="Y126" s="1274"/>
      <c r="Z126" s="1274"/>
      <c r="AA126" s="1274"/>
      <c r="AB126" s="1274"/>
      <c r="AC126" s="1274"/>
      <c r="AD126" s="1274"/>
      <c r="AE126" s="1274"/>
      <c r="AF126" s="1274"/>
      <c r="AG126" s="1274"/>
      <c r="AH126" s="1274"/>
      <c r="AI126" s="1274"/>
    </row>
    <row r="127" ht="15.75" customHeight="1">
      <c r="A127" s="1274"/>
      <c r="B127" s="1274"/>
      <c r="C127" s="1274"/>
      <c r="D127" s="1338"/>
      <c r="E127" s="1300"/>
      <c r="F127" s="1339"/>
      <c r="G127" s="1300"/>
      <c r="H127" s="1300"/>
      <c r="I127" s="1339"/>
      <c r="J127" s="1300"/>
      <c r="K127" s="1270"/>
      <c r="L127" s="1338"/>
      <c r="M127" s="1306"/>
      <c r="N127" s="1339"/>
      <c r="O127" s="1300"/>
      <c r="P127" s="1270"/>
      <c r="Q127" s="1274"/>
      <c r="R127" s="1274"/>
      <c r="S127" s="1274"/>
      <c r="T127" s="1274"/>
      <c r="U127" s="1274"/>
      <c r="V127" s="1274"/>
      <c r="W127" s="1274"/>
      <c r="X127" s="1274"/>
      <c r="Y127" s="1274"/>
      <c r="Z127" s="1274"/>
      <c r="AA127" s="1274"/>
      <c r="AB127" s="1274"/>
      <c r="AC127" s="1274"/>
      <c r="AD127" s="1274"/>
      <c r="AE127" s="1274"/>
      <c r="AF127" s="1274"/>
      <c r="AG127" s="1274"/>
      <c r="AH127" s="1274"/>
      <c r="AI127" s="1274"/>
    </row>
    <row r="128" ht="15.75" customHeight="1">
      <c r="A128" s="1274"/>
      <c r="B128" s="1274"/>
      <c r="C128" s="1274"/>
      <c r="D128" s="1338"/>
      <c r="E128" s="1300"/>
      <c r="F128" s="1339"/>
      <c r="G128" s="1300"/>
      <c r="H128" s="1300"/>
      <c r="I128" s="1339"/>
      <c r="J128" s="1300"/>
      <c r="K128" s="1270"/>
      <c r="L128" s="1338"/>
      <c r="M128" s="1306"/>
      <c r="N128" s="1339"/>
      <c r="O128" s="1300"/>
      <c r="P128" s="1270"/>
      <c r="Q128" s="1274"/>
      <c r="R128" s="1274"/>
      <c r="S128" s="1274"/>
      <c r="T128" s="1274"/>
      <c r="U128" s="1274"/>
      <c r="V128" s="1274"/>
      <c r="W128" s="1274"/>
      <c r="X128" s="1274"/>
      <c r="Y128" s="1274"/>
      <c r="Z128" s="1274"/>
      <c r="AA128" s="1274"/>
      <c r="AB128" s="1274"/>
      <c r="AC128" s="1274"/>
      <c r="AD128" s="1274"/>
      <c r="AE128" s="1274"/>
      <c r="AF128" s="1274"/>
      <c r="AG128" s="1274"/>
      <c r="AH128" s="1274"/>
      <c r="AI128" s="1274"/>
    </row>
    <row r="129" ht="15.75" customHeight="1">
      <c r="A129" s="1274"/>
      <c r="B129" s="1274"/>
      <c r="C129" s="1274"/>
      <c r="D129" s="1338"/>
      <c r="E129" s="1300"/>
      <c r="F129" s="1339"/>
      <c r="G129" s="1300"/>
      <c r="H129" s="1300"/>
      <c r="I129" s="1339"/>
      <c r="J129" s="1300"/>
      <c r="K129" s="1270"/>
      <c r="L129" s="1338"/>
      <c r="M129" s="1306"/>
      <c r="N129" s="1339"/>
      <c r="O129" s="1300"/>
      <c r="P129" s="1270"/>
      <c r="Q129" s="1274"/>
      <c r="R129" s="1274"/>
      <c r="S129" s="1274"/>
      <c r="T129" s="1274"/>
      <c r="U129" s="1274"/>
      <c r="V129" s="1274"/>
      <c r="W129" s="1274"/>
      <c r="X129" s="1274"/>
      <c r="Y129" s="1274"/>
      <c r="Z129" s="1274"/>
      <c r="AA129" s="1274"/>
      <c r="AB129" s="1274"/>
      <c r="AC129" s="1274"/>
      <c r="AD129" s="1274"/>
      <c r="AE129" s="1274"/>
      <c r="AF129" s="1274"/>
      <c r="AG129" s="1274"/>
      <c r="AH129" s="1274"/>
      <c r="AI129" s="1274"/>
    </row>
    <row r="130" ht="15.75" customHeight="1">
      <c r="A130" s="1274"/>
      <c r="B130" s="1274"/>
      <c r="C130" s="1274"/>
      <c r="D130" s="1338"/>
      <c r="E130" s="1300"/>
      <c r="F130" s="1339"/>
      <c r="G130" s="1300"/>
      <c r="H130" s="1300"/>
      <c r="I130" s="1339"/>
      <c r="J130" s="1300"/>
      <c r="K130" s="1270"/>
      <c r="L130" s="1338"/>
      <c r="M130" s="1306"/>
      <c r="N130" s="1339"/>
      <c r="O130" s="1300"/>
      <c r="P130" s="1270"/>
      <c r="Q130" s="1274"/>
      <c r="R130" s="1274"/>
      <c r="S130" s="1274"/>
      <c r="T130" s="1274"/>
      <c r="U130" s="1274"/>
      <c r="V130" s="1274"/>
      <c r="W130" s="1274"/>
      <c r="X130" s="1274"/>
      <c r="Y130" s="1274"/>
      <c r="Z130" s="1274"/>
      <c r="AA130" s="1274"/>
      <c r="AB130" s="1274"/>
      <c r="AC130" s="1274"/>
      <c r="AD130" s="1274"/>
      <c r="AE130" s="1274"/>
      <c r="AF130" s="1274"/>
      <c r="AG130" s="1274"/>
      <c r="AH130" s="1274"/>
      <c r="AI130" s="1274"/>
    </row>
    <row r="131" ht="15.75" customHeight="1">
      <c r="A131" s="1274"/>
      <c r="B131" s="1274"/>
      <c r="C131" s="1274"/>
      <c r="D131" s="1338"/>
      <c r="E131" s="1300"/>
      <c r="F131" s="1339"/>
      <c r="G131" s="1300"/>
      <c r="H131" s="1300"/>
      <c r="I131" s="1339"/>
      <c r="J131" s="1300"/>
      <c r="K131" s="1270"/>
      <c r="L131" s="1338"/>
      <c r="M131" s="1306"/>
      <c r="N131" s="1339"/>
      <c r="O131" s="1300"/>
      <c r="P131" s="1270"/>
      <c r="Q131" s="1274"/>
      <c r="R131" s="1274"/>
      <c r="S131" s="1274"/>
      <c r="T131" s="1274"/>
      <c r="U131" s="1274"/>
      <c r="V131" s="1274"/>
      <c r="W131" s="1274"/>
      <c r="X131" s="1274"/>
      <c r="Y131" s="1274"/>
      <c r="Z131" s="1274"/>
      <c r="AA131" s="1274"/>
      <c r="AB131" s="1274"/>
      <c r="AC131" s="1274"/>
      <c r="AD131" s="1274"/>
      <c r="AE131" s="1274"/>
      <c r="AF131" s="1274"/>
      <c r="AG131" s="1274"/>
      <c r="AH131" s="1274"/>
      <c r="AI131" s="1274"/>
    </row>
    <row r="132" ht="15.75" customHeight="1">
      <c r="A132" s="1274"/>
      <c r="B132" s="1274"/>
      <c r="C132" s="1274"/>
      <c r="D132" s="1338"/>
      <c r="E132" s="1300"/>
      <c r="F132" s="1339"/>
      <c r="G132" s="1300"/>
      <c r="H132" s="1300"/>
      <c r="I132" s="1339"/>
      <c r="J132" s="1300"/>
      <c r="K132" s="1270"/>
      <c r="L132" s="1338"/>
      <c r="M132" s="1306"/>
      <c r="N132" s="1339"/>
      <c r="O132" s="1300"/>
      <c r="P132" s="1270"/>
      <c r="Q132" s="1274"/>
      <c r="R132" s="1274"/>
      <c r="S132" s="1274"/>
      <c r="T132" s="1274"/>
      <c r="U132" s="1274"/>
      <c r="V132" s="1274"/>
      <c r="W132" s="1274"/>
      <c r="X132" s="1274"/>
      <c r="Y132" s="1274"/>
      <c r="Z132" s="1274"/>
      <c r="AA132" s="1274"/>
      <c r="AB132" s="1274"/>
      <c r="AC132" s="1274"/>
      <c r="AD132" s="1274"/>
      <c r="AE132" s="1274"/>
      <c r="AF132" s="1274"/>
      <c r="AG132" s="1274"/>
      <c r="AH132" s="1274"/>
      <c r="AI132" s="1274"/>
    </row>
    <row r="133" ht="15.75" customHeight="1">
      <c r="A133" s="1274"/>
      <c r="B133" s="1274"/>
      <c r="C133" s="1274"/>
      <c r="D133" s="1338"/>
      <c r="E133" s="1300"/>
      <c r="F133" s="1339"/>
      <c r="G133" s="1300"/>
      <c r="H133" s="1300"/>
      <c r="I133" s="1339"/>
      <c r="J133" s="1300"/>
      <c r="K133" s="1270"/>
      <c r="L133" s="1338"/>
      <c r="M133" s="1306"/>
      <c r="N133" s="1339"/>
      <c r="O133" s="1300"/>
      <c r="P133" s="1270"/>
      <c r="Q133" s="1274"/>
      <c r="R133" s="1274"/>
      <c r="S133" s="1274"/>
      <c r="T133" s="1274"/>
      <c r="U133" s="1274"/>
      <c r="V133" s="1274"/>
      <c r="W133" s="1274"/>
      <c r="X133" s="1274"/>
      <c r="Y133" s="1274"/>
      <c r="Z133" s="1274"/>
      <c r="AA133" s="1274"/>
      <c r="AB133" s="1274"/>
      <c r="AC133" s="1274"/>
      <c r="AD133" s="1274"/>
      <c r="AE133" s="1274"/>
      <c r="AF133" s="1274"/>
      <c r="AG133" s="1274"/>
      <c r="AH133" s="1274"/>
      <c r="AI133" s="1274"/>
    </row>
    <row r="134" ht="15.75" customHeight="1">
      <c r="A134" s="1274"/>
      <c r="B134" s="1274"/>
      <c r="C134" s="1274"/>
      <c r="D134" s="1338"/>
      <c r="E134" s="1300"/>
      <c r="F134" s="1339"/>
      <c r="G134" s="1300"/>
      <c r="H134" s="1300"/>
      <c r="I134" s="1339"/>
      <c r="J134" s="1300"/>
      <c r="K134" s="1270"/>
      <c r="L134" s="1338"/>
      <c r="M134" s="1306"/>
      <c r="N134" s="1339"/>
      <c r="O134" s="1300"/>
      <c r="P134" s="1270"/>
      <c r="Q134" s="1274"/>
      <c r="R134" s="1274"/>
      <c r="S134" s="1274"/>
      <c r="T134" s="1274"/>
      <c r="U134" s="1274"/>
      <c r="V134" s="1274"/>
      <c r="W134" s="1274"/>
      <c r="X134" s="1274"/>
      <c r="Y134" s="1274"/>
      <c r="Z134" s="1274"/>
      <c r="AA134" s="1274"/>
      <c r="AB134" s="1274"/>
      <c r="AC134" s="1274"/>
      <c r="AD134" s="1274"/>
      <c r="AE134" s="1274"/>
      <c r="AF134" s="1274"/>
      <c r="AG134" s="1274"/>
      <c r="AH134" s="1274"/>
      <c r="AI134" s="1274"/>
    </row>
    <row r="135" ht="15.75" customHeight="1">
      <c r="A135" s="1274"/>
      <c r="B135" s="1274"/>
      <c r="C135" s="1274"/>
      <c r="D135" s="1338"/>
      <c r="E135" s="1300"/>
      <c r="F135" s="1339"/>
      <c r="G135" s="1300"/>
      <c r="H135" s="1300"/>
      <c r="I135" s="1339"/>
      <c r="J135" s="1300"/>
      <c r="K135" s="1270"/>
      <c r="L135" s="1338"/>
      <c r="M135" s="1306"/>
      <c r="N135" s="1339"/>
      <c r="O135" s="1300"/>
      <c r="P135" s="1270"/>
      <c r="Q135" s="1274"/>
      <c r="R135" s="1274"/>
      <c r="S135" s="1274"/>
      <c r="T135" s="1274"/>
      <c r="U135" s="1274"/>
      <c r="V135" s="1274"/>
      <c r="W135" s="1274"/>
      <c r="X135" s="1274"/>
      <c r="Y135" s="1274"/>
      <c r="Z135" s="1274"/>
      <c r="AA135" s="1274"/>
      <c r="AB135" s="1274"/>
      <c r="AC135" s="1274"/>
      <c r="AD135" s="1274"/>
      <c r="AE135" s="1274"/>
      <c r="AF135" s="1274"/>
      <c r="AG135" s="1274"/>
      <c r="AH135" s="1274"/>
      <c r="AI135" s="1274"/>
    </row>
    <row r="136" ht="15.75" customHeight="1">
      <c r="A136" s="1274"/>
      <c r="B136" s="1274"/>
      <c r="C136" s="1274"/>
      <c r="D136" s="1338"/>
      <c r="E136" s="1300"/>
      <c r="F136" s="1339"/>
      <c r="G136" s="1300"/>
      <c r="H136" s="1300"/>
      <c r="I136" s="1339"/>
      <c r="J136" s="1300"/>
      <c r="K136" s="1270"/>
      <c r="L136" s="1338"/>
      <c r="M136" s="1306"/>
      <c r="N136" s="1339"/>
      <c r="O136" s="1300"/>
      <c r="P136" s="1270"/>
      <c r="Q136" s="1274"/>
      <c r="R136" s="1274"/>
      <c r="S136" s="1274"/>
      <c r="T136" s="1274"/>
      <c r="U136" s="1274"/>
      <c r="V136" s="1274"/>
      <c r="W136" s="1274"/>
      <c r="X136" s="1274"/>
      <c r="Y136" s="1274"/>
      <c r="Z136" s="1274"/>
      <c r="AA136" s="1274"/>
      <c r="AB136" s="1274"/>
      <c r="AC136" s="1274"/>
      <c r="AD136" s="1274"/>
      <c r="AE136" s="1274"/>
      <c r="AF136" s="1274"/>
      <c r="AG136" s="1274"/>
      <c r="AH136" s="1274"/>
      <c r="AI136" s="1274"/>
    </row>
    <row r="137" ht="15.75" customHeight="1">
      <c r="A137" s="1274"/>
      <c r="B137" s="1274"/>
      <c r="C137" s="1274"/>
      <c r="D137" s="1338"/>
      <c r="E137" s="1300"/>
      <c r="F137" s="1339"/>
      <c r="G137" s="1300"/>
      <c r="H137" s="1300"/>
      <c r="I137" s="1339"/>
      <c r="J137" s="1300"/>
      <c r="K137" s="1270"/>
      <c r="L137" s="1338"/>
      <c r="M137" s="1306"/>
      <c r="N137" s="1339"/>
      <c r="O137" s="1300"/>
      <c r="P137" s="1270"/>
      <c r="Q137" s="1274"/>
      <c r="R137" s="1274"/>
      <c r="S137" s="1274"/>
      <c r="T137" s="1274"/>
      <c r="U137" s="1274"/>
      <c r="V137" s="1274"/>
      <c r="W137" s="1274"/>
      <c r="X137" s="1274"/>
      <c r="Y137" s="1274"/>
      <c r="Z137" s="1274"/>
      <c r="AA137" s="1274"/>
      <c r="AB137" s="1274"/>
      <c r="AC137" s="1274"/>
      <c r="AD137" s="1274"/>
      <c r="AE137" s="1274"/>
      <c r="AF137" s="1274"/>
      <c r="AG137" s="1274"/>
      <c r="AH137" s="1274"/>
      <c r="AI137" s="1274"/>
    </row>
    <row r="138" ht="15.75" customHeight="1">
      <c r="A138" s="1274"/>
      <c r="B138" s="1274"/>
      <c r="C138" s="1274"/>
      <c r="D138" s="1338"/>
      <c r="E138" s="1300"/>
      <c r="F138" s="1339"/>
      <c r="G138" s="1300"/>
      <c r="H138" s="1300"/>
      <c r="I138" s="1339"/>
      <c r="J138" s="1300"/>
      <c r="K138" s="1270"/>
      <c r="L138" s="1338"/>
      <c r="M138" s="1306"/>
      <c r="N138" s="1339"/>
      <c r="O138" s="1300"/>
      <c r="P138" s="1270"/>
      <c r="Q138" s="1274"/>
      <c r="R138" s="1274"/>
      <c r="S138" s="1274"/>
      <c r="T138" s="1274"/>
      <c r="U138" s="1274"/>
      <c r="V138" s="1274"/>
      <c r="W138" s="1274"/>
      <c r="X138" s="1274"/>
      <c r="Y138" s="1274"/>
      <c r="Z138" s="1274"/>
      <c r="AA138" s="1274"/>
      <c r="AB138" s="1274"/>
      <c r="AC138" s="1274"/>
      <c r="AD138" s="1274"/>
      <c r="AE138" s="1274"/>
      <c r="AF138" s="1274"/>
      <c r="AG138" s="1274"/>
      <c r="AH138" s="1274"/>
      <c r="AI138" s="1274"/>
    </row>
    <row r="139" ht="15.75" customHeight="1">
      <c r="A139" s="1274"/>
      <c r="B139" s="1274"/>
      <c r="C139" s="1274"/>
      <c r="D139" s="1338"/>
      <c r="E139" s="1300"/>
      <c r="F139" s="1339"/>
      <c r="G139" s="1300"/>
      <c r="H139" s="1300"/>
      <c r="I139" s="1339"/>
      <c r="J139" s="1300"/>
      <c r="K139" s="1270"/>
      <c r="L139" s="1338"/>
      <c r="M139" s="1306"/>
      <c r="N139" s="1339"/>
      <c r="O139" s="1300"/>
      <c r="P139" s="1270"/>
      <c r="Q139" s="1274"/>
      <c r="R139" s="1274"/>
      <c r="S139" s="1274"/>
      <c r="T139" s="1274"/>
      <c r="U139" s="1274"/>
      <c r="V139" s="1274"/>
      <c r="W139" s="1274"/>
      <c r="X139" s="1274"/>
      <c r="Y139" s="1274"/>
      <c r="Z139" s="1274"/>
      <c r="AA139" s="1274"/>
      <c r="AB139" s="1274"/>
      <c r="AC139" s="1274"/>
      <c r="AD139" s="1274"/>
      <c r="AE139" s="1274"/>
      <c r="AF139" s="1274"/>
      <c r="AG139" s="1274"/>
      <c r="AH139" s="1274"/>
      <c r="AI139" s="1274"/>
    </row>
    <row r="140" ht="15.75" customHeight="1">
      <c r="A140" s="1274"/>
      <c r="B140" s="1274"/>
      <c r="C140" s="1274"/>
      <c r="D140" s="1338"/>
      <c r="E140" s="1300"/>
      <c r="F140" s="1339"/>
      <c r="G140" s="1300"/>
      <c r="H140" s="1300"/>
      <c r="I140" s="1339"/>
      <c r="J140" s="1300"/>
      <c r="K140" s="1270"/>
      <c r="L140" s="1338"/>
      <c r="M140" s="1306"/>
      <c r="N140" s="1339"/>
      <c r="O140" s="1300"/>
      <c r="P140" s="1270"/>
      <c r="Q140" s="1274"/>
      <c r="R140" s="1274"/>
      <c r="S140" s="1274"/>
      <c r="T140" s="1274"/>
      <c r="U140" s="1274"/>
      <c r="V140" s="1274"/>
      <c r="W140" s="1274"/>
      <c r="X140" s="1274"/>
      <c r="Y140" s="1274"/>
      <c r="Z140" s="1274"/>
      <c r="AA140" s="1274"/>
      <c r="AB140" s="1274"/>
      <c r="AC140" s="1274"/>
      <c r="AD140" s="1274"/>
      <c r="AE140" s="1274"/>
      <c r="AF140" s="1274"/>
      <c r="AG140" s="1274"/>
      <c r="AH140" s="1274"/>
      <c r="AI140" s="1274"/>
    </row>
    <row r="141" ht="15.75" customHeight="1">
      <c r="A141" s="1274"/>
      <c r="B141" s="1274"/>
      <c r="C141" s="1274"/>
      <c r="D141" s="1338"/>
      <c r="E141" s="1300"/>
      <c r="F141" s="1339"/>
      <c r="G141" s="1300"/>
      <c r="H141" s="1300"/>
      <c r="I141" s="1339"/>
      <c r="J141" s="1300"/>
      <c r="K141" s="1270"/>
      <c r="L141" s="1338"/>
      <c r="M141" s="1306"/>
      <c r="N141" s="1339"/>
      <c r="O141" s="1300"/>
      <c r="P141" s="1270"/>
      <c r="Q141" s="1274"/>
      <c r="R141" s="1274"/>
      <c r="S141" s="1274"/>
      <c r="T141" s="1274"/>
      <c r="U141" s="1274"/>
      <c r="V141" s="1274"/>
      <c r="W141" s="1274"/>
      <c r="X141" s="1274"/>
      <c r="Y141" s="1274"/>
      <c r="Z141" s="1274"/>
      <c r="AA141" s="1274"/>
      <c r="AB141" s="1274"/>
      <c r="AC141" s="1274"/>
      <c r="AD141" s="1274"/>
      <c r="AE141" s="1274"/>
      <c r="AF141" s="1274"/>
      <c r="AG141" s="1274"/>
      <c r="AH141" s="1274"/>
      <c r="AI141" s="1274"/>
    </row>
    <row r="142" ht="15.75" customHeight="1">
      <c r="A142" s="1274"/>
      <c r="B142" s="1274"/>
      <c r="C142" s="1274"/>
      <c r="D142" s="1338"/>
      <c r="E142" s="1300"/>
      <c r="F142" s="1339"/>
      <c r="G142" s="1300"/>
      <c r="H142" s="1300"/>
      <c r="I142" s="1339"/>
      <c r="J142" s="1300"/>
      <c r="K142" s="1270"/>
      <c r="L142" s="1338"/>
      <c r="M142" s="1306"/>
      <c r="N142" s="1339"/>
      <c r="O142" s="1300"/>
      <c r="P142" s="1270"/>
      <c r="Q142" s="1274"/>
      <c r="R142" s="1274"/>
      <c r="S142" s="1274"/>
      <c r="T142" s="1274"/>
      <c r="U142" s="1274"/>
      <c r="V142" s="1274"/>
      <c r="W142" s="1274"/>
      <c r="X142" s="1274"/>
      <c r="Y142" s="1274"/>
      <c r="Z142" s="1274"/>
      <c r="AA142" s="1274"/>
      <c r="AB142" s="1274"/>
      <c r="AC142" s="1274"/>
      <c r="AD142" s="1274"/>
      <c r="AE142" s="1274"/>
      <c r="AF142" s="1274"/>
      <c r="AG142" s="1274"/>
      <c r="AH142" s="1274"/>
      <c r="AI142" s="1274"/>
    </row>
    <row r="143" ht="15.75" customHeight="1">
      <c r="A143" s="1274"/>
      <c r="B143" s="1274"/>
      <c r="C143" s="1274"/>
      <c r="D143" s="1338"/>
      <c r="E143" s="1300"/>
      <c r="F143" s="1339"/>
      <c r="G143" s="1300"/>
      <c r="H143" s="1300"/>
      <c r="I143" s="1339"/>
      <c r="J143" s="1300"/>
      <c r="K143" s="1270"/>
      <c r="L143" s="1338"/>
      <c r="M143" s="1306"/>
      <c r="N143" s="1339"/>
      <c r="O143" s="1300"/>
      <c r="P143" s="1270"/>
      <c r="Q143" s="1274"/>
      <c r="R143" s="1274"/>
      <c r="S143" s="1274"/>
      <c r="T143" s="1274"/>
      <c r="U143" s="1274"/>
      <c r="V143" s="1274"/>
      <c r="W143" s="1274"/>
      <c r="X143" s="1274"/>
      <c r="Y143" s="1274"/>
      <c r="Z143" s="1274"/>
      <c r="AA143" s="1274"/>
      <c r="AB143" s="1274"/>
      <c r="AC143" s="1274"/>
      <c r="AD143" s="1274"/>
      <c r="AE143" s="1274"/>
      <c r="AF143" s="1274"/>
      <c r="AG143" s="1274"/>
      <c r="AH143" s="1274"/>
      <c r="AI143" s="1274"/>
    </row>
    <row r="144" ht="15.75" customHeight="1">
      <c r="A144" s="1274"/>
      <c r="B144" s="1274"/>
      <c r="C144" s="1274"/>
      <c r="D144" s="1338"/>
      <c r="E144" s="1300"/>
      <c r="F144" s="1339"/>
      <c r="G144" s="1300"/>
      <c r="H144" s="1300"/>
      <c r="I144" s="1339"/>
      <c r="J144" s="1300"/>
      <c r="K144" s="1270"/>
      <c r="L144" s="1338"/>
      <c r="M144" s="1306"/>
      <c r="N144" s="1339"/>
      <c r="O144" s="1300"/>
      <c r="P144" s="1270"/>
      <c r="Q144" s="1274"/>
      <c r="R144" s="1274"/>
      <c r="S144" s="1274"/>
      <c r="T144" s="1274"/>
      <c r="U144" s="1274"/>
      <c r="V144" s="1274"/>
      <c r="W144" s="1274"/>
      <c r="X144" s="1274"/>
      <c r="Y144" s="1274"/>
      <c r="Z144" s="1274"/>
      <c r="AA144" s="1274"/>
      <c r="AB144" s="1274"/>
      <c r="AC144" s="1274"/>
      <c r="AD144" s="1274"/>
      <c r="AE144" s="1274"/>
      <c r="AF144" s="1274"/>
      <c r="AG144" s="1274"/>
      <c r="AH144" s="1274"/>
      <c r="AI144" s="1274"/>
    </row>
    <row r="145" ht="15.75" customHeight="1">
      <c r="A145" s="1274"/>
      <c r="B145" s="1274"/>
      <c r="C145" s="1274"/>
      <c r="D145" s="1338"/>
      <c r="E145" s="1300"/>
      <c r="F145" s="1339"/>
      <c r="G145" s="1300"/>
      <c r="H145" s="1300"/>
      <c r="I145" s="1339"/>
      <c r="J145" s="1300"/>
      <c r="K145" s="1270"/>
      <c r="L145" s="1338"/>
      <c r="M145" s="1306"/>
      <c r="N145" s="1339"/>
      <c r="O145" s="1300"/>
      <c r="P145" s="1270"/>
      <c r="Q145" s="1274"/>
      <c r="R145" s="1274"/>
      <c r="S145" s="1274"/>
      <c r="T145" s="1274"/>
      <c r="U145" s="1274"/>
      <c r="V145" s="1274"/>
      <c r="W145" s="1274"/>
      <c r="X145" s="1274"/>
      <c r="Y145" s="1274"/>
      <c r="Z145" s="1274"/>
      <c r="AA145" s="1274"/>
      <c r="AB145" s="1274"/>
      <c r="AC145" s="1274"/>
      <c r="AD145" s="1274"/>
      <c r="AE145" s="1274"/>
      <c r="AF145" s="1274"/>
      <c r="AG145" s="1274"/>
      <c r="AH145" s="1274"/>
      <c r="AI145" s="1274"/>
    </row>
    <row r="146" ht="15.75" customHeight="1">
      <c r="A146" s="1274"/>
      <c r="B146" s="1274"/>
      <c r="C146" s="1274"/>
      <c r="D146" s="1338"/>
      <c r="E146" s="1300"/>
      <c r="F146" s="1339"/>
      <c r="G146" s="1300"/>
      <c r="H146" s="1300"/>
      <c r="I146" s="1339"/>
      <c r="J146" s="1300"/>
      <c r="K146" s="1270"/>
      <c r="L146" s="1338"/>
      <c r="M146" s="1306"/>
      <c r="N146" s="1339"/>
      <c r="O146" s="1300"/>
      <c r="P146" s="1270"/>
      <c r="Q146" s="1274"/>
      <c r="R146" s="1274"/>
      <c r="S146" s="1274"/>
      <c r="T146" s="1274"/>
      <c r="U146" s="1274"/>
      <c r="V146" s="1274"/>
      <c r="W146" s="1274"/>
      <c r="X146" s="1274"/>
      <c r="Y146" s="1274"/>
      <c r="Z146" s="1274"/>
      <c r="AA146" s="1274"/>
      <c r="AB146" s="1274"/>
      <c r="AC146" s="1274"/>
      <c r="AD146" s="1274"/>
      <c r="AE146" s="1274"/>
      <c r="AF146" s="1274"/>
      <c r="AG146" s="1274"/>
      <c r="AH146" s="1274"/>
      <c r="AI146" s="1274"/>
    </row>
    <row r="147" ht="15.75" customHeight="1">
      <c r="A147" s="1274"/>
      <c r="B147" s="1274"/>
      <c r="C147" s="1274"/>
      <c r="D147" s="1338"/>
      <c r="E147" s="1300"/>
      <c r="F147" s="1339"/>
      <c r="G147" s="1300"/>
      <c r="H147" s="1300"/>
      <c r="I147" s="1339"/>
      <c r="J147" s="1300"/>
      <c r="K147" s="1270"/>
      <c r="L147" s="1338"/>
      <c r="M147" s="1306"/>
      <c r="N147" s="1339"/>
      <c r="O147" s="1300"/>
      <c r="P147" s="1270"/>
      <c r="Q147" s="1274"/>
      <c r="R147" s="1274"/>
      <c r="S147" s="1274"/>
      <c r="T147" s="1274"/>
      <c r="U147" s="1274"/>
      <c r="V147" s="1274"/>
      <c r="W147" s="1274"/>
      <c r="X147" s="1274"/>
      <c r="Y147" s="1274"/>
      <c r="Z147" s="1274"/>
      <c r="AA147" s="1274"/>
      <c r="AB147" s="1274"/>
      <c r="AC147" s="1274"/>
      <c r="AD147" s="1274"/>
      <c r="AE147" s="1274"/>
      <c r="AF147" s="1274"/>
      <c r="AG147" s="1274"/>
      <c r="AH147" s="1274"/>
      <c r="AI147" s="1274"/>
    </row>
    <row r="148" ht="15.75" customHeight="1">
      <c r="A148" s="1274"/>
      <c r="B148" s="1274"/>
      <c r="C148" s="1274"/>
      <c r="D148" s="1338"/>
      <c r="E148" s="1300"/>
      <c r="F148" s="1339"/>
      <c r="G148" s="1300"/>
      <c r="H148" s="1300"/>
      <c r="I148" s="1339"/>
      <c r="J148" s="1300"/>
      <c r="K148" s="1270"/>
      <c r="L148" s="1338"/>
      <c r="M148" s="1306"/>
      <c r="N148" s="1339"/>
      <c r="O148" s="1300"/>
      <c r="P148" s="1270"/>
      <c r="Q148" s="1274"/>
      <c r="R148" s="1274"/>
      <c r="S148" s="1274"/>
      <c r="T148" s="1274"/>
      <c r="U148" s="1274"/>
      <c r="V148" s="1274"/>
      <c r="W148" s="1274"/>
      <c r="X148" s="1274"/>
      <c r="Y148" s="1274"/>
      <c r="Z148" s="1274"/>
      <c r="AA148" s="1274"/>
      <c r="AB148" s="1274"/>
      <c r="AC148" s="1274"/>
      <c r="AD148" s="1274"/>
      <c r="AE148" s="1274"/>
      <c r="AF148" s="1274"/>
      <c r="AG148" s="1274"/>
      <c r="AH148" s="1274"/>
      <c r="AI148" s="1274"/>
    </row>
    <row r="149" ht="15.75" customHeight="1">
      <c r="A149" s="1274"/>
      <c r="B149" s="1274"/>
      <c r="C149" s="1274"/>
      <c r="D149" s="1338"/>
      <c r="E149" s="1300"/>
      <c r="F149" s="1339"/>
      <c r="G149" s="1300"/>
      <c r="H149" s="1300"/>
      <c r="I149" s="1339"/>
      <c r="J149" s="1300"/>
      <c r="K149" s="1270"/>
      <c r="L149" s="1338"/>
      <c r="M149" s="1306"/>
      <c r="N149" s="1339"/>
      <c r="O149" s="1300"/>
      <c r="P149" s="1270"/>
      <c r="Q149" s="1274"/>
      <c r="R149" s="1274"/>
      <c r="S149" s="1274"/>
      <c r="T149" s="1274"/>
      <c r="U149" s="1274"/>
      <c r="V149" s="1274"/>
      <c r="W149" s="1274"/>
      <c r="X149" s="1274"/>
      <c r="Y149" s="1274"/>
      <c r="Z149" s="1274"/>
      <c r="AA149" s="1274"/>
      <c r="AB149" s="1274"/>
      <c r="AC149" s="1274"/>
      <c r="AD149" s="1274"/>
      <c r="AE149" s="1274"/>
      <c r="AF149" s="1274"/>
      <c r="AG149" s="1274"/>
      <c r="AH149" s="1274"/>
      <c r="AI149" s="1274"/>
    </row>
    <row r="150" ht="15.75" customHeight="1">
      <c r="A150" s="1274"/>
      <c r="B150" s="1274"/>
      <c r="C150" s="1274"/>
      <c r="D150" s="1338"/>
      <c r="E150" s="1300"/>
      <c r="F150" s="1339"/>
      <c r="G150" s="1300"/>
      <c r="H150" s="1300"/>
      <c r="I150" s="1339"/>
      <c r="J150" s="1300"/>
      <c r="K150" s="1270"/>
      <c r="L150" s="1338"/>
      <c r="M150" s="1306"/>
      <c r="N150" s="1339"/>
      <c r="O150" s="1300"/>
      <c r="P150" s="1270"/>
      <c r="Q150" s="1274"/>
      <c r="R150" s="1274"/>
      <c r="S150" s="1274"/>
      <c r="T150" s="1274"/>
      <c r="U150" s="1274"/>
      <c r="V150" s="1274"/>
      <c r="W150" s="1274"/>
      <c r="X150" s="1274"/>
      <c r="Y150" s="1274"/>
      <c r="Z150" s="1274"/>
      <c r="AA150" s="1274"/>
      <c r="AB150" s="1274"/>
      <c r="AC150" s="1274"/>
      <c r="AD150" s="1274"/>
      <c r="AE150" s="1274"/>
      <c r="AF150" s="1274"/>
      <c r="AG150" s="1274"/>
      <c r="AH150" s="1274"/>
      <c r="AI150" s="1274"/>
    </row>
    <row r="151" ht="15.75" customHeight="1">
      <c r="A151" s="1274"/>
      <c r="B151" s="1274"/>
      <c r="C151" s="1274"/>
      <c r="D151" s="1338"/>
      <c r="E151" s="1300"/>
      <c r="F151" s="1339"/>
      <c r="G151" s="1300"/>
      <c r="H151" s="1300"/>
      <c r="I151" s="1339"/>
      <c r="J151" s="1300"/>
      <c r="K151" s="1270"/>
      <c r="L151" s="1338"/>
      <c r="M151" s="1306"/>
      <c r="N151" s="1339"/>
      <c r="O151" s="1300"/>
      <c r="P151" s="1270"/>
      <c r="Q151" s="1274"/>
      <c r="R151" s="1274"/>
      <c r="S151" s="1274"/>
      <c r="T151" s="1274"/>
      <c r="U151" s="1274"/>
      <c r="V151" s="1274"/>
      <c r="W151" s="1274"/>
      <c r="X151" s="1274"/>
      <c r="Y151" s="1274"/>
      <c r="Z151" s="1274"/>
      <c r="AA151" s="1274"/>
      <c r="AB151" s="1274"/>
      <c r="AC151" s="1274"/>
      <c r="AD151" s="1274"/>
      <c r="AE151" s="1274"/>
      <c r="AF151" s="1274"/>
      <c r="AG151" s="1274"/>
      <c r="AH151" s="1274"/>
      <c r="AI151" s="1274"/>
    </row>
    <row r="152" ht="15.75" customHeight="1">
      <c r="A152" s="1274"/>
      <c r="B152" s="1274"/>
      <c r="C152" s="1274"/>
      <c r="D152" s="1338"/>
      <c r="E152" s="1300"/>
      <c r="F152" s="1339"/>
      <c r="G152" s="1300"/>
      <c r="H152" s="1300"/>
      <c r="I152" s="1339"/>
      <c r="J152" s="1300"/>
      <c r="K152" s="1270"/>
      <c r="L152" s="1338"/>
      <c r="M152" s="1306"/>
      <c r="N152" s="1339"/>
      <c r="O152" s="1300"/>
      <c r="P152" s="1270"/>
      <c r="Q152" s="1274"/>
      <c r="R152" s="1274"/>
      <c r="S152" s="1274"/>
      <c r="T152" s="1274"/>
      <c r="U152" s="1274"/>
      <c r="V152" s="1274"/>
      <c r="W152" s="1274"/>
      <c r="X152" s="1274"/>
      <c r="Y152" s="1274"/>
      <c r="Z152" s="1274"/>
      <c r="AA152" s="1274"/>
      <c r="AB152" s="1274"/>
      <c r="AC152" s="1274"/>
      <c r="AD152" s="1274"/>
      <c r="AE152" s="1274"/>
      <c r="AF152" s="1274"/>
      <c r="AG152" s="1274"/>
      <c r="AH152" s="1274"/>
      <c r="AI152" s="1274"/>
    </row>
    <row r="153" ht="15.75" customHeight="1">
      <c r="A153" s="1274"/>
      <c r="B153" s="1274"/>
      <c r="C153" s="1274"/>
      <c r="D153" s="1338"/>
      <c r="E153" s="1300"/>
      <c r="F153" s="1339"/>
      <c r="G153" s="1300"/>
      <c r="H153" s="1300"/>
      <c r="I153" s="1339"/>
      <c r="J153" s="1300"/>
      <c r="K153" s="1270"/>
      <c r="L153" s="1338"/>
      <c r="M153" s="1306"/>
      <c r="N153" s="1339"/>
      <c r="O153" s="1300"/>
      <c r="P153" s="1270"/>
      <c r="Q153" s="1274"/>
      <c r="R153" s="1274"/>
      <c r="S153" s="1274"/>
      <c r="T153" s="1274"/>
      <c r="U153" s="1274"/>
      <c r="V153" s="1274"/>
      <c r="W153" s="1274"/>
      <c r="X153" s="1274"/>
      <c r="Y153" s="1274"/>
      <c r="Z153" s="1274"/>
      <c r="AA153" s="1274"/>
      <c r="AB153" s="1274"/>
      <c r="AC153" s="1274"/>
      <c r="AD153" s="1274"/>
      <c r="AE153" s="1274"/>
      <c r="AF153" s="1274"/>
      <c r="AG153" s="1274"/>
      <c r="AH153" s="1274"/>
      <c r="AI153" s="1274"/>
    </row>
    <row r="154" ht="15.75" customHeight="1">
      <c r="A154" s="1274"/>
      <c r="B154" s="1274"/>
      <c r="C154" s="1274"/>
      <c r="D154" s="1338"/>
      <c r="E154" s="1300"/>
      <c r="F154" s="1339"/>
      <c r="G154" s="1300"/>
      <c r="H154" s="1300"/>
      <c r="I154" s="1339"/>
      <c r="J154" s="1300"/>
      <c r="K154" s="1270"/>
      <c r="L154" s="1338"/>
      <c r="M154" s="1306"/>
      <c r="N154" s="1339"/>
      <c r="O154" s="1300"/>
      <c r="P154" s="1270"/>
      <c r="Q154" s="1274"/>
      <c r="R154" s="1274"/>
      <c r="S154" s="1274"/>
      <c r="T154" s="1274"/>
      <c r="U154" s="1274"/>
      <c r="V154" s="1274"/>
      <c r="W154" s="1274"/>
      <c r="X154" s="1274"/>
      <c r="Y154" s="1274"/>
      <c r="Z154" s="1274"/>
      <c r="AA154" s="1274"/>
      <c r="AB154" s="1274"/>
      <c r="AC154" s="1274"/>
      <c r="AD154" s="1274"/>
      <c r="AE154" s="1274"/>
      <c r="AF154" s="1274"/>
      <c r="AG154" s="1274"/>
      <c r="AH154" s="1274"/>
      <c r="AI154" s="1274"/>
    </row>
    <row r="155" ht="15.75" customHeight="1">
      <c r="A155" s="1274"/>
      <c r="B155" s="1274"/>
      <c r="C155" s="1274"/>
      <c r="D155" s="1338"/>
      <c r="E155" s="1300"/>
      <c r="F155" s="1339"/>
      <c r="G155" s="1300"/>
      <c r="H155" s="1300"/>
      <c r="I155" s="1339"/>
      <c r="J155" s="1300"/>
      <c r="K155" s="1270"/>
      <c r="L155" s="1338"/>
      <c r="M155" s="1306"/>
      <c r="N155" s="1339"/>
      <c r="O155" s="1300"/>
      <c r="P155" s="1270"/>
      <c r="Q155" s="1274"/>
      <c r="R155" s="1274"/>
      <c r="S155" s="1274"/>
      <c r="T155" s="1274"/>
      <c r="U155" s="1274"/>
      <c r="V155" s="1274"/>
      <c r="W155" s="1274"/>
      <c r="X155" s="1274"/>
      <c r="Y155" s="1274"/>
      <c r="Z155" s="1274"/>
      <c r="AA155" s="1274"/>
      <c r="AB155" s="1274"/>
      <c r="AC155" s="1274"/>
      <c r="AD155" s="1274"/>
      <c r="AE155" s="1274"/>
      <c r="AF155" s="1274"/>
      <c r="AG155" s="1274"/>
      <c r="AH155" s="1274"/>
      <c r="AI155" s="1274"/>
    </row>
    <row r="156" ht="15.75" customHeight="1">
      <c r="A156" s="1274"/>
      <c r="B156" s="1274"/>
      <c r="C156" s="1274"/>
      <c r="D156" s="1338"/>
      <c r="E156" s="1300"/>
      <c r="F156" s="1339"/>
      <c r="G156" s="1300"/>
      <c r="H156" s="1300"/>
      <c r="I156" s="1339"/>
      <c r="J156" s="1300"/>
      <c r="K156" s="1270"/>
      <c r="L156" s="1338"/>
      <c r="M156" s="1306"/>
      <c r="N156" s="1339"/>
      <c r="O156" s="1300"/>
      <c r="P156" s="1270"/>
      <c r="Q156" s="1274"/>
      <c r="R156" s="1274"/>
      <c r="S156" s="1274"/>
      <c r="T156" s="1274"/>
      <c r="U156" s="1274"/>
      <c r="V156" s="1274"/>
      <c r="W156" s="1274"/>
      <c r="X156" s="1274"/>
      <c r="Y156" s="1274"/>
      <c r="Z156" s="1274"/>
      <c r="AA156" s="1274"/>
      <c r="AB156" s="1274"/>
      <c r="AC156" s="1274"/>
      <c r="AD156" s="1274"/>
      <c r="AE156" s="1274"/>
      <c r="AF156" s="1274"/>
      <c r="AG156" s="1274"/>
      <c r="AH156" s="1274"/>
      <c r="AI156" s="1274"/>
    </row>
    <row r="157" ht="15.75" customHeight="1">
      <c r="A157" s="1274"/>
      <c r="B157" s="1274"/>
      <c r="C157" s="1274"/>
      <c r="D157" s="1338"/>
      <c r="E157" s="1300"/>
      <c r="F157" s="1339"/>
      <c r="G157" s="1300"/>
      <c r="H157" s="1300"/>
      <c r="I157" s="1339"/>
      <c r="J157" s="1300"/>
      <c r="K157" s="1270"/>
      <c r="L157" s="1338"/>
      <c r="M157" s="1306"/>
      <c r="N157" s="1339"/>
      <c r="O157" s="1300"/>
      <c r="P157" s="1270"/>
      <c r="Q157" s="1274"/>
      <c r="R157" s="1274"/>
      <c r="S157" s="1274"/>
      <c r="T157" s="1274"/>
      <c r="U157" s="1274"/>
      <c r="V157" s="1274"/>
      <c r="W157" s="1274"/>
      <c r="X157" s="1274"/>
      <c r="Y157" s="1274"/>
      <c r="Z157" s="1274"/>
      <c r="AA157" s="1274"/>
      <c r="AB157" s="1274"/>
      <c r="AC157" s="1274"/>
      <c r="AD157" s="1274"/>
      <c r="AE157" s="1274"/>
      <c r="AF157" s="1274"/>
      <c r="AG157" s="1274"/>
      <c r="AH157" s="1274"/>
      <c r="AI157" s="1274"/>
    </row>
    <row r="158" ht="15.75" customHeight="1">
      <c r="A158" s="1274"/>
      <c r="B158" s="1274"/>
      <c r="C158" s="1274"/>
      <c r="D158" s="1338"/>
      <c r="E158" s="1300"/>
      <c r="F158" s="1339"/>
      <c r="G158" s="1300"/>
      <c r="H158" s="1300"/>
      <c r="I158" s="1339"/>
      <c r="J158" s="1300"/>
      <c r="K158" s="1270"/>
      <c r="L158" s="1338"/>
      <c r="M158" s="1306"/>
      <c r="N158" s="1339"/>
      <c r="O158" s="1300"/>
      <c r="P158" s="1270"/>
      <c r="Q158" s="1274"/>
      <c r="R158" s="1274"/>
      <c r="S158" s="1274"/>
      <c r="T158" s="1274"/>
      <c r="U158" s="1274"/>
      <c r="V158" s="1274"/>
      <c r="W158" s="1274"/>
      <c r="X158" s="1274"/>
      <c r="Y158" s="1274"/>
      <c r="Z158" s="1274"/>
      <c r="AA158" s="1274"/>
      <c r="AB158" s="1274"/>
      <c r="AC158" s="1274"/>
      <c r="AD158" s="1274"/>
      <c r="AE158" s="1274"/>
      <c r="AF158" s="1274"/>
      <c r="AG158" s="1274"/>
      <c r="AH158" s="1274"/>
      <c r="AI158" s="1274"/>
    </row>
    <row r="159" ht="15.75" customHeight="1">
      <c r="A159" s="1274"/>
      <c r="B159" s="1274"/>
      <c r="C159" s="1274"/>
      <c r="D159" s="1338"/>
      <c r="E159" s="1300"/>
      <c r="F159" s="1339"/>
      <c r="G159" s="1300"/>
      <c r="H159" s="1300"/>
      <c r="I159" s="1339"/>
      <c r="J159" s="1300"/>
      <c r="K159" s="1270"/>
      <c r="L159" s="1338"/>
      <c r="M159" s="1306"/>
      <c r="N159" s="1339"/>
      <c r="O159" s="1300"/>
      <c r="P159" s="1270"/>
      <c r="Q159" s="1274"/>
      <c r="R159" s="1274"/>
      <c r="S159" s="1274"/>
      <c r="T159" s="1274"/>
      <c r="U159" s="1274"/>
      <c r="V159" s="1274"/>
      <c r="W159" s="1274"/>
      <c r="X159" s="1274"/>
      <c r="Y159" s="1274"/>
      <c r="Z159" s="1274"/>
      <c r="AA159" s="1274"/>
      <c r="AB159" s="1274"/>
      <c r="AC159" s="1274"/>
      <c r="AD159" s="1274"/>
      <c r="AE159" s="1274"/>
      <c r="AF159" s="1274"/>
      <c r="AG159" s="1274"/>
      <c r="AH159" s="1274"/>
      <c r="AI159" s="1274"/>
    </row>
    <row r="160" ht="15.75" customHeight="1">
      <c r="A160" s="1274"/>
      <c r="B160" s="1274"/>
      <c r="C160" s="1274"/>
      <c r="D160" s="1338"/>
      <c r="E160" s="1300"/>
      <c r="F160" s="1339"/>
      <c r="G160" s="1300"/>
      <c r="H160" s="1300"/>
      <c r="I160" s="1339"/>
      <c r="J160" s="1300"/>
      <c r="K160" s="1270"/>
      <c r="L160" s="1338"/>
      <c r="M160" s="1306"/>
      <c r="N160" s="1339"/>
      <c r="O160" s="1300"/>
      <c r="P160" s="1270"/>
      <c r="Q160" s="1274"/>
      <c r="R160" s="1274"/>
      <c r="S160" s="1274"/>
      <c r="T160" s="1274"/>
      <c r="U160" s="1274"/>
      <c r="V160" s="1274"/>
      <c r="W160" s="1274"/>
      <c r="X160" s="1274"/>
      <c r="Y160" s="1274"/>
      <c r="Z160" s="1274"/>
      <c r="AA160" s="1274"/>
      <c r="AB160" s="1274"/>
      <c r="AC160" s="1274"/>
      <c r="AD160" s="1274"/>
      <c r="AE160" s="1274"/>
      <c r="AF160" s="1274"/>
      <c r="AG160" s="1274"/>
      <c r="AH160" s="1274"/>
      <c r="AI160" s="1274"/>
    </row>
    <row r="161" ht="15.75" customHeight="1">
      <c r="A161" s="1274"/>
      <c r="B161" s="1274"/>
      <c r="C161" s="1274"/>
      <c r="D161" s="1338"/>
      <c r="E161" s="1300"/>
      <c r="F161" s="1339"/>
      <c r="G161" s="1300"/>
      <c r="H161" s="1300"/>
      <c r="I161" s="1339"/>
      <c r="J161" s="1300"/>
      <c r="K161" s="1270"/>
      <c r="L161" s="1338"/>
      <c r="M161" s="1306"/>
      <c r="N161" s="1339"/>
      <c r="O161" s="1300"/>
      <c r="P161" s="1270"/>
      <c r="Q161" s="1274"/>
      <c r="R161" s="1274"/>
      <c r="S161" s="1274"/>
      <c r="T161" s="1274"/>
      <c r="U161" s="1274"/>
      <c r="V161" s="1274"/>
      <c r="W161" s="1274"/>
      <c r="X161" s="1274"/>
      <c r="Y161" s="1274"/>
      <c r="Z161" s="1274"/>
      <c r="AA161" s="1274"/>
      <c r="AB161" s="1274"/>
      <c r="AC161" s="1274"/>
      <c r="AD161" s="1274"/>
      <c r="AE161" s="1274"/>
      <c r="AF161" s="1274"/>
      <c r="AG161" s="1274"/>
      <c r="AH161" s="1274"/>
      <c r="AI161" s="1274"/>
    </row>
    <row r="162" ht="15.75" customHeight="1">
      <c r="A162" s="1274"/>
      <c r="B162" s="1274"/>
      <c r="C162" s="1274"/>
      <c r="D162" s="1338"/>
      <c r="E162" s="1300"/>
      <c r="F162" s="1339"/>
      <c r="G162" s="1300"/>
      <c r="H162" s="1300"/>
      <c r="I162" s="1339"/>
      <c r="J162" s="1300"/>
      <c r="K162" s="1270"/>
      <c r="L162" s="1338"/>
      <c r="M162" s="1306"/>
      <c r="N162" s="1339"/>
      <c r="O162" s="1300"/>
      <c r="P162" s="1270"/>
      <c r="Q162" s="1274"/>
      <c r="R162" s="1274"/>
      <c r="S162" s="1274"/>
      <c r="T162" s="1274"/>
      <c r="U162" s="1274"/>
      <c r="V162" s="1274"/>
      <c r="W162" s="1274"/>
      <c r="X162" s="1274"/>
      <c r="Y162" s="1274"/>
      <c r="Z162" s="1274"/>
      <c r="AA162" s="1274"/>
      <c r="AB162" s="1274"/>
      <c r="AC162" s="1274"/>
      <c r="AD162" s="1274"/>
      <c r="AE162" s="1274"/>
      <c r="AF162" s="1274"/>
      <c r="AG162" s="1274"/>
      <c r="AH162" s="1274"/>
      <c r="AI162" s="1274"/>
    </row>
    <row r="163" ht="15.75" customHeight="1">
      <c r="A163" s="1274"/>
      <c r="B163" s="1274"/>
      <c r="C163" s="1274"/>
      <c r="D163" s="1338"/>
      <c r="E163" s="1300"/>
      <c r="F163" s="1339"/>
      <c r="G163" s="1300"/>
      <c r="H163" s="1300"/>
      <c r="I163" s="1339"/>
      <c r="J163" s="1300"/>
      <c r="K163" s="1270"/>
      <c r="L163" s="1338"/>
      <c r="M163" s="1306"/>
      <c r="N163" s="1339"/>
      <c r="O163" s="1300"/>
      <c r="P163" s="1270"/>
      <c r="Q163" s="1274"/>
      <c r="R163" s="1274"/>
      <c r="S163" s="1274"/>
      <c r="T163" s="1274"/>
      <c r="U163" s="1274"/>
      <c r="V163" s="1274"/>
      <c r="W163" s="1274"/>
      <c r="X163" s="1274"/>
      <c r="Y163" s="1274"/>
      <c r="Z163" s="1274"/>
      <c r="AA163" s="1274"/>
      <c r="AB163" s="1274"/>
      <c r="AC163" s="1274"/>
      <c r="AD163" s="1274"/>
      <c r="AE163" s="1274"/>
      <c r="AF163" s="1274"/>
      <c r="AG163" s="1274"/>
      <c r="AH163" s="1274"/>
      <c r="AI163" s="1274"/>
    </row>
    <row r="164" ht="15.75" customHeight="1">
      <c r="A164" s="1274"/>
      <c r="B164" s="1274"/>
      <c r="C164" s="1274"/>
      <c r="D164" s="1338"/>
      <c r="E164" s="1300"/>
      <c r="F164" s="1339"/>
      <c r="G164" s="1300"/>
      <c r="H164" s="1300"/>
      <c r="I164" s="1339"/>
      <c r="J164" s="1300"/>
      <c r="K164" s="1270"/>
      <c r="L164" s="1338"/>
      <c r="M164" s="1306"/>
      <c r="N164" s="1339"/>
      <c r="O164" s="1300"/>
      <c r="P164" s="1270"/>
      <c r="Q164" s="1274"/>
      <c r="R164" s="1274"/>
      <c r="S164" s="1274"/>
      <c r="T164" s="1274"/>
      <c r="U164" s="1274"/>
      <c r="V164" s="1274"/>
      <c r="W164" s="1274"/>
      <c r="X164" s="1274"/>
      <c r="Y164" s="1274"/>
      <c r="Z164" s="1274"/>
      <c r="AA164" s="1274"/>
      <c r="AB164" s="1274"/>
      <c r="AC164" s="1274"/>
      <c r="AD164" s="1274"/>
      <c r="AE164" s="1274"/>
      <c r="AF164" s="1274"/>
      <c r="AG164" s="1274"/>
      <c r="AH164" s="1274"/>
      <c r="AI164" s="1274"/>
    </row>
    <row r="165" ht="15.75" customHeight="1">
      <c r="A165" s="1274"/>
      <c r="B165" s="1274"/>
      <c r="C165" s="1274"/>
      <c r="D165" s="1338"/>
      <c r="E165" s="1300"/>
      <c r="F165" s="1339"/>
      <c r="G165" s="1300"/>
      <c r="H165" s="1300"/>
      <c r="I165" s="1339"/>
      <c r="J165" s="1300"/>
      <c r="K165" s="1270"/>
      <c r="L165" s="1338"/>
      <c r="M165" s="1306"/>
      <c r="N165" s="1339"/>
      <c r="O165" s="1300"/>
      <c r="P165" s="1270"/>
      <c r="Q165" s="1274"/>
      <c r="R165" s="1274"/>
      <c r="S165" s="1274"/>
      <c r="T165" s="1274"/>
      <c r="U165" s="1274"/>
      <c r="V165" s="1274"/>
      <c r="W165" s="1274"/>
      <c r="X165" s="1274"/>
      <c r="Y165" s="1274"/>
      <c r="Z165" s="1274"/>
      <c r="AA165" s="1274"/>
      <c r="AB165" s="1274"/>
      <c r="AC165" s="1274"/>
      <c r="AD165" s="1274"/>
      <c r="AE165" s="1274"/>
      <c r="AF165" s="1274"/>
      <c r="AG165" s="1274"/>
      <c r="AH165" s="1274"/>
      <c r="AI165" s="1274"/>
    </row>
    <row r="166" ht="15.75" customHeight="1">
      <c r="A166" s="1274"/>
      <c r="B166" s="1274"/>
      <c r="C166" s="1274"/>
      <c r="D166" s="1338"/>
      <c r="E166" s="1300"/>
      <c r="F166" s="1339"/>
      <c r="G166" s="1300"/>
      <c r="H166" s="1300"/>
      <c r="I166" s="1339"/>
      <c r="J166" s="1300"/>
      <c r="K166" s="1270"/>
      <c r="L166" s="1338"/>
      <c r="M166" s="1306"/>
      <c r="N166" s="1339"/>
      <c r="O166" s="1300"/>
      <c r="P166" s="1270"/>
      <c r="Q166" s="1274"/>
      <c r="R166" s="1274"/>
      <c r="S166" s="1274"/>
      <c r="T166" s="1274"/>
      <c r="U166" s="1274"/>
      <c r="V166" s="1274"/>
      <c r="W166" s="1274"/>
      <c r="X166" s="1274"/>
      <c r="Y166" s="1274"/>
      <c r="Z166" s="1274"/>
      <c r="AA166" s="1274"/>
      <c r="AB166" s="1274"/>
      <c r="AC166" s="1274"/>
      <c r="AD166" s="1274"/>
      <c r="AE166" s="1274"/>
      <c r="AF166" s="1274"/>
      <c r="AG166" s="1274"/>
      <c r="AH166" s="1274"/>
      <c r="AI166" s="1274"/>
    </row>
    <row r="167" ht="15.75" customHeight="1">
      <c r="A167" s="1274"/>
      <c r="B167" s="1274"/>
      <c r="C167" s="1274"/>
      <c r="D167" s="1338"/>
      <c r="E167" s="1300"/>
      <c r="F167" s="1339"/>
      <c r="G167" s="1300"/>
      <c r="H167" s="1300"/>
      <c r="I167" s="1339"/>
      <c r="J167" s="1300"/>
      <c r="K167" s="1270"/>
      <c r="L167" s="1338"/>
      <c r="M167" s="1306"/>
      <c r="N167" s="1339"/>
      <c r="O167" s="1300"/>
      <c r="P167" s="1270"/>
      <c r="Q167" s="1274"/>
      <c r="R167" s="1274"/>
      <c r="S167" s="1274"/>
      <c r="T167" s="1274"/>
      <c r="U167" s="1274"/>
      <c r="V167" s="1274"/>
      <c r="W167" s="1274"/>
      <c r="X167" s="1274"/>
      <c r="Y167" s="1274"/>
      <c r="Z167" s="1274"/>
      <c r="AA167" s="1274"/>
      <c r="AB167" s="1274"/>
      <c r="AC167" s="1274"/>
      <c r="AD167" s="1274"/>
      <c r="AE167" s="1274"/>
      <c r="AF167" s="1274"/>
      <c r="AG167" s="1274"/>
      <c r="AH167" s="1274"/>
      <c r="AI167" s="1274"/>
    </row>
    <row r="168" ht="15.75" customHeight="1">
      <c r="A168" s="1274"/>
      <c r="B168" s="1274"/>
      <c r="C168" s="1274"/>
      <c r="D168" s="1338"/>
      <c r="E168" s="1300"/>
      <c r="F168" s="1339"/>
      <c r="G168" s="1300"/>
      <c r="H168" s="1300"/>
      <c r="I168" s="1339"/>
      <c r="J168" s="1300"/>
      <c r="K168" s="1270"/>
      <c r="L168" s="1338"/>
      <c r="M168" s="1306"/>
      <c r="N168" s="1339"/>
      <c r="O168" s="1300"/>
      <c r="P168" s="1270"/>
      <c r="Q168" s="1274"/>
      <c r="R168" s="1274"/>
      <c r="S168" s="1274"/>
      <c r="T168" s="1274"/>
      <c r="U168" s="1274"/>
      <c r="V168" s="1274"/>
      <c r="W168" s="1274"/>
      <c r="X168" s="1274"/>
      <c r="Y168" s="1274"/>
      <c r="Z168" s="1274"/>
      <c r="AA168" s="1274"/>
      <c r="AB168" s="1274"/>
      <c r="AC168" s="1274"/>
      <c r="AD168" s="1274"/>
      <c r="AE168" s="1274"/>
      <c r="AF168" s="1274"/>
      <c r="AG168" s="1274"/>
      <c r="AH168" s="1274"/>
      <c r="AI168" s="1274"/>
    </row>
    <row r="169" ht="15.75" customHeight="1">
      <c r="A169" s="1274"/>
      <c r="B169" s="1274"/>
      <c r="C169" s="1274"/>
      <c r="D169" s="1338"/>
      <c r="E169" s="1300"/>
      <c r="F169" s="1339"/>
      <c r="G169" s="1300"/>
      <c r="H169" s="1300"/>
      <c r="I169" s="1339"/>
      <c r="J169" s="1300"/>
      <c r="K169" s="1270"/>
      <c r="L169" s="1338"/>
      <c r="M169" s="1306"/>
      <c r="N169" s="1339"/>
      <c r="O169" s="1300"/>
      <c r="P169" s="1270"/>
      <c r="Q169" s="1274"/>
      <c r="R169" s="1274"/>
      <c r="S169" s="1274"/>
      <c r="T169" s="1274"/>
      <c r="U169" s="1274"/>
      <c r="V169" s="1274"/>
      <c r="W169" s="1274"/>
      <c r="X169" s="1274"/>
      <c r="Y169" s="1274"/>
      <c r="Z169" s="1274"/>
      <c r="AA169" s="1274"/>
      <c r="AB169" s="1274"/>
      <c r="AC169" s="1274"/>
      <c r="AD169" s="1274"/>
      <c r="AE169" s="1274"/>
      <c r="AF169" s="1274"/>
      <c r="AG169" s="1274"/>
      <c r="AH169" s="1274"/>
      <c r="AI169" s="1274"/>
    </row>
    <row r="170" ht="15.75" customHeight="1">
      <c r="A170" s="1274"/>
      <c r="B170" s="1274"/>
      <c r="C170" s="1274"/>
      <c r="D170" s="1338"/>
      <c r="E170" s="1300"/>
      <c r="F170" s="1339"/>
      <c r="G170" s="1300"/>
      <c r="H170" s="1300"/>
      <c r="I170" s="1339"/>
      <c r="J170" s="1300"/>
      <c r="K170" s="1270"/>
      <c r="L170" s="1338"/>
      <c r="M170" s="1306"/>
      <c r="N170" s="1339"/>
      <c r="O170" s="1300"/>
      <c r="P170" s="1270"/>
      <c r="Q170" s="1274"/>
      <c r="R170" s="1274"/>
      <c r="S170" s="1274"/>
      <c r="T170" s="1274"/>
      <c r="U170" s="1274"/>
      <c r="V170" s="1274"/>
      <c r="W170" s="1274"/>
      <c r="X170" s="1274"/>
      <c r="Y170" s="1274"/>
      <c r="Z170" s="1274"/>
      <c r="AA170" s="1274"/>
      <c r="AB170" s="1274"/>
      <c r="AC170" s="1274"/>
      <c r="AD170" s="1274"/>
      <c r="AE170" s="1274"/>
      <c r="AF170" s="1274"/>
      <c r="AG170" s="1274"/>
      <c r="AH170" s="1274"/>
      <c r="AI170" s="1274"/>
    </row>
    <row r="171" ht="15.75" customHeight="1">
      <c r="A171" s="1274"/>
      <c r="B171" s="1274"/>
      <c r="C171" s="1274"/>
      <c r="D171" s="1338"/>
      <c r="E171" s="1300"/>
      <c r="F171" s="1339"/>
      <c r="G171" s="1300"/>
      <c r="H171" s="1300"/>
      <c r="I171" s="1339"/>
      <c r="J171" s="1300"/>
      <c r="K171" s="1270"/>
      <c r="L171" s="1338"/>
      <c r="M171" s="1306"/>
      <c r="N171" s="1339"/>
      <c r="O171" s="1300"/>
      <c r="P171" s="1270"/>
      <c r="Q171" s="1274"/>
      <c r="R171" s="1274"/>
      <c r="S171" s="1274"/>
      <c r="T171" s="1274"/>
      <c r="U171" s="1274"/>
      <c r="V171" s="1274"/>
      <c r="W171" s="1274"/>
      <c r="X171" s="1274"/>
      <c r="Y171" s="1274"/>
      <c r="Z171" s="1274"/>
      <c r="AA171" s="1274"/>
      <c r="AB171" s="1274"/>
      <c r="AC171" s="1274"/>
      <c r="AD171" s="1274"/>
      <c r="AE171" s="1274"/>
      <c r="AF171" s="1274"/>
      <c r="AG171" s="1274"/>
      <c r="AH171" s="1274"/>
      <c r="AI171" s="1274"/>
    </row>
    <row r="172" ht="15.75" customHeight="1">
      <c r="A172" s="1274"/>
      <c r="B172" s="1274"/>
      <c r="C172" s="1274"/>
      <c r="D172" s="1338"/>
      <c r="E172" s="1300"/>
      <c r="F172" s="1339"/>
      <c r="G172" s="1300"/>
      <c r="H172" s="1300"/>
      <c r="I172" s="1339"/>
      <c r="J172" s="1300"/>
      <c r="K172" s="1270"/>
      <c r="L172" s="1338"/>
      <c r="M172" s="1306"/>
      <c r="N172" s="1339"/>
      <c r="O172" s="1300"/>
      <c r="P172" s="1270"/>
      <c r="Q172" s="1274"/>
      <c r="R172" s="1274"/>
      <c r="S172" s="1274"/>
      <c r="T172" s="1274"/>
      <c r="U172" s="1274"/>
      <c r="V172" s="1274"/>
      <c r="W172" s="1274"/>
      <c r="X172" s="1274"/>
      <c r="Y172" s="1274"/>
      <c r="Z172" s="1274"/>
      <c r="AA172" s="1274"/>
      <c r="AB172" s="1274"/>
      <c r="AC172" s="1274"/>
      <c r="AD172" s="1274"/>
      <c r="AE172" s="1274"/>
      <c r="AF172" s="1274"/>
      <c r="AG172" s="1274"/>
      <c r="AH172" s="1274"/>
      <c r="AI172" s="1274"/>
    </row>
    <row r="173" ht="15.75" customHeight="1">
      <c r="A173" s="1274"/>
      <c r="B173" s="1274"/>
      <c r="C173" s="1274"/>
      <c r="D173" s="1338"/>
      <c r="E173" s="1300"/>
      <c r="F173" s="1339"/>
      <c r="G173" s="1300"/>
      <c r="H173" s="1300"/>
      <c r="I173" s="1339"/>
      <c r="J173" s="1300"/>
      <c r="K173" s="1270"/>
      <c r="L173" s="1338"/>
      <c r="M173" s="1306"/>
      <c r="N173" s="1339"/>
      <c r="O173" s="1300"/>
      <c r="P173" s="1270"/>
      <c r="Q173" s="1274"/>
      <c r="R173" s="1274"/>
      <c r="S173" s="1274"/>
      <c r="T173" s="1274"/>
      <c r="U173" s="1274"/>
      <c r="V173" s="1274"/>
      <c r="W173" s="1274"/>
      <c r="X173" s="1274"/>
      <c r="Y173" s="1274"/>
      <c r="Z173" s="1274"/>
      <c r="AA173" s="1274"/>
      <c r="AB173" s="1274"/>
      <c r="AC173" s="1274"/>
      <c r="AD173" s="1274"/>
      <c r="AE173" s="1274"/>
      <c r="AF173" s="1274"/>
      <c r="AG173" s="1274"/>
      <c r="AH173" s="1274"/>
      <c r="AI173" s="1274"/>
    </row>
    <row r="174" ht="15.75" customHeight="1">
      <c r="A174" s="1274"/>
      <c r="B174" s="1274"/>
      <c r="C174" s="1274"/>
      <c r="D174" s="1338"/>
      <c r="E174" s="1300"/>
      <c r="F174" s="1339"/>
      <c r="G174" s="1300"/>
      <c r="H174" s="1300"/>
      <c r="I174" s="1339"/>
      <c r="J174" s="1300"/>
      <c r="K174" s="1270"/>
      <c r="L174" s="1338"/>
      <c r="M174" s="1306"/>
      <c r="N174" s="1339"/>
      <c r="O174" s="1300"/>
      <c r="P174" s="1270"/>
      <c r="Q174" s="1274"/>
      <c r="R174" s="1274"/>
      <c r="S174" s="1274"/>
      <c r="T174" s="1274"/>
      <c r="U174" s="1274"/>
      <c r="V174" s="1274"/>
      <c r="W174" s="1274"/>
      <c r="X174" s="1274"/>
      <c r="Y174" s="1274"/>
      <c r="Z174" s="1274"/>
      <c r="AA174" s="1274"/>
      <c r="AB174" s="1274"/>
      <c r="AC174" s="1274"/>
      <c r="AD174" s="1274"/>
      <c r="AE174" s="1274"/>
      <c r="AF174" s="1274"/>
      <c r="AG174" s="1274"/>
      <c r="AH174" s="1274"/>
      <c r="AI174" s="1274"/>
    </row>
    <row r="175" ht="15.75" customHeight="1">
      <c r="A175" s="1274"/>
      <c r="B175" s="1274"/>
      <c r="C175" s="1274"/>
      <c r="D175" s="1338"/>
      <c r="E175" s="1300"/>
      <c r="F175" s="1339"/>
      <c r="G175" s="1300"/>
      <c r="H175" s="1300"/>
      <c r="I175" s="1339"/>
      <c r="J175" s="1300"/>
      <c r="K175" s="1270"/>
      <c r="L175" s="1338"/>
      <c r="M175" s="1306"/>
      <c r="N175" s="1339"/>
      <c r="O175" s="1300"/>
      <c r="P175" s="1270"/>
      <c r="Q175" s="1274"/>
      <c r="R175" s="1274"/>
      <c r="S175" s="1274"/>
      <c r="T175" s="1274"/>
      <c r="U175" s="1274"/>
      <c r="V175" s="1274"/>
      <c r="W175" s="1274"/>
      <c r="X175" s="1274"/>
      <c r="Y175" s="1274"/>
      <c r="Z175" s="1274"/>
      <c r="AA175" s="1274"/>
      <c r="AB175" s="1274"/>
      <c r="AC175" s="1274"/>
      <c r="AD175" s="1274"/>
      <c r="AE175" s="1274"/>
      <c r="AF175" s="1274"/>
      <c r="AG175" s="1274"/>
      <c r="AH175" s="1274"/>
      <c r="AI175" s="1274"/>
    </row>
    <row r="176" ht="15.75" customHeight="1">
      <c r="A176" s="1274"/>
      <c r="B176" s="1274"/>
      <c r="C176" s="1274"/>
      <c r="D176" s="1338"/>
      <c r="E176" s="1300"/>
      <c r="F176" s="1339"/>
      <c r="G176" s="1300"/>
      <c r="H176" s="1300"/>
      <c r="I176" s="1339"/>
      <c r="J176" s="1300"/>
      <c r="K176" s="1270"/>
      <c r="L176" s="1338"/>
      <c r="M176" s="1306"/>
      <c r="N176" s="1339"/>
      <c r="O176" s="1300"/>
      <c r="P176" s="1270"/>
      <c r="Q176" s="1274"/>
      <c r="R176" s="1274"/>
      <c r="S176" s="1274"/>
      <c r="T176" s="1274"/>
      <c r="U176" s="1274"/>
      <c r="V176" s="1274"/>
      <c r="W176" s="1274"/>
      <c r="X176" s="1274"/>
      <c r="Y176" s="1274"/>
      <c r="Z176" s="1274"/>
      <c r="AA176" s="1274"/>
      <c r="AB176" s="1274"/>
      <c r="AC176" s="1274"/>
      <c r="AD176" s="1274"/>
      <c r="AE176" s="1274"/>
      <c r="AF176" s="1274"/>
      <c r="AG176" s="1274"/>
      <c r="AH176" s="1274"/>
      <c r="AI176" s="1274"/>
    </row>
    <row r="177" ht="15.75" customHeight="1">
      <c r="A177" s="1274"/>
      <c r="B177" s="1274"/>
      <c r="C177" s="1274"/>
      <c r="D177" s="1338"/>
      <c r="E177" s="1300"/>
      <c r="F177" s="1339"/>
      <c r="G177" s="1300"/>
      <c r="H177" s="1300"/>
      <c r="I177" s="1339"/>
      <c r="J177" s="1300"/>
      <c r="K177" s="1270"/>
      <c r="L177" s="1338"/>
      <c r="M177" s="1306"/>
      <c r="N177" s="1339"/>
      <c r="O177" s="1300"/>
      <c r="P177" s="1270"/>
      <c r="Q177" s="1274"/>
      <c r="R177" s="1274"/>
      <c r="S177" s="1274"/>
      <c r="T177" s="1274"/>
      <c r="U177" s="1274"/>
      <c r="V177" s="1274"/>
      <c r="W177" s="1274"/>
      <c r="X177" s="1274"/>
      <c r="Y177" s="1274"/>
      <c r="Z177" s="1274"/>
      <c r="AA177" s="1274"/>
      <c r="AB177" s="1274"/>
      <c r="AC177" s="1274"/>
      <c r="AD177" s="1274"/>
      <c r="AE177" s="1274"/>
      <c r="AF177" s="1274"/>
      <c r="AG177" s="1274"/>
      <c r="AH177" s="1274"/>
      <c r="AI177" s="1274"/>
    </row>
    <row r="178" ht="15.75" customHeight="1">
      <c r="A178" s="1274"/>
      <c r="B178" s="1274"/>
      <c r="C178" s="1274"/>
      <c r="D178" s="1338"/>
      <c r="E178" s="1300"/>
      <c r="F178" s="1339"/>
      <c r="G178" s="1300"/>
      <c r="H178" s="1300"/>
      <c r="I178" s="1339"/>
      <c r="J178" s="1300"/>
      <c r="K178" s="1270"/>
      <c r="L178" s="1338"/>
      <c r="M178" s="1306"/>
      <c r="N178" s="1339"/>
      <c r="O178" s="1300"/>
      <c r="P178" s="1270"/>
      <c r="Q178" s="1274"/>
      <c r="R178" s="1274"/>
      <c r="S178" s="1274"/>
      <c r="T178" s="1274"/>
      <c r="U178" s="1274"/>
      <c r="V178" s="1274"/>
      <c r="W178" s="1274"/>
      <c r="X178" s="1274"/>
      <c r="Y178" s="1274"/>
      <c r="Z178" s="1274"/>
      <c r="AA178" s="1274"/>
      <c r="AB178" s="1274"/>
      <c r="AC178" s="1274"/>
      <c r="AD178" s="1274"/>
      <c r="AE178" s="1274"/>
      <c r="AF178" s="1274"/>
      <c r="AG178" s="1274"/>
      <c r="AH178" s="1274"/>
      <c r="AI178" s="1274"/>
    </row>
    <row r="179" ht="15.75" customHeight="1">
      <c r="A179" s="1274"/>
      <c r="B179" s="1274"/>
      <c r="C179" s="1274"/>
      <c r="D179" s="1338"/>
      <c r="E179" s="1300"/>
      <c r="F179" s="1339"/>
      <c r="G179" s="1300"/>
      <c r="H179" s="1300"/>
      <c r="I179" s="1339"/>
      <c r="J179" s="1300"/>
      <c r="K179" s="1270"/>
      <c r="L179" s="1338"/>
      <c r="M179" s="1306"/>
      <c r="N179" s="1339"/>
      <c r="O179" s="1300"/>
      <c r="P179" s="1270"/>
      <c r="Q179" s="1274"/>
      <c r="R179" s="1274"/>
      <c r="S179" s="1274"/>
      <c r="T179" s="1274"/>
      <c r="U179" s="1274"/>
      <c r="V179" s="1274"/>
      <c r="W179" s="1274"/>
      <c r="X179" s="1274"/>
      <c r="Y179" s="1274"/>
      <c r="Z179" s="1274"/>
      <c r="AA179" s="1274"/>
      <c r="AB179" s="1274"/>
      <c r="AC179" s="1274"/>
      <c r="AD179" s="1274"/>
      <c r="AE179" s="1274"/>
      <c r="AF179" s="1274"/>
      <c r="AG179" s="1274"/>
      <c r="AH179" s="1274"/>
      <c r="AI179" s="1274"/>
    </row>
    <row r="180" ht="15.75" customHeight="1">
      <c r="A180" s="1274"/>
      <c r="B180" s="1274"/>
      <c r="C180" s="1274"/>
      <c r="D180" s="1338"/>
      <c r="E180" s="1300"/>
      <c r="F180" s="1339"/>
      <c r="G180" s="1300"/>
      <c r="H180" s="1300"/>
      <c r="I180" s="1339"/>
      <c r="J180" s="1300"/>
      <c r="K180" s="1270"/>
      <c r="L180" s="1338"/>
      <c r="M180" s="1306"/>
      <c r="N180" s="1339"/>
      <c r="O180" s="1300"/>
      <c r="P180" s="1270"/>
      <c r="Q180" s="1274"/>
      <c r="R180" s="1274"/>
      <c r="S180" s="1274"/>
      <c r="T180" s="1274"/>
      <c r="U180" s="1274"/>
      <c r="V180" s="1274"/>
      <c r="W180" s="1274"/>
      <c r="X180" s="1274"/>
      <c r="Y180" s="1274"/>
      <c r="Z180" s="1274"/>
      <c r="AA180" s="1274"/>
      <c r="AB180" s="1274"/>
      <c r="AC180" s="1274"/>
      <c r="AD180" s="1274"/>
      <c r="AE180" s="1274"/>
      <c r="AF180" s="1274"/>
      <c r="AG180" s="1274"/>
      <c r="AH180" s="1274"/>
      <c r="AI180" s="1274"/>
    </row>
    <row r="181" ht="15.75" customHeight="1">
      <c r="A181" s="1274"/>
      <c r="B181" s="1274"/>
      <c r="C181" s="1274"/>
      <c r="D181" s="1338"/>
      <c r="E181" s="1300"/>
      <c r="F181" s="1339"/>
      <c r="G181" s="1300"/>
      <c r="H181" s="1300"/>
      <c r="I181" s="1339"/>
      <c r="J181" s="1300"/>
      <c r="K181" s="1270"/>
      <c r="L181" s="1338"/>
      <c r="M181" s="1306"/>
      <c r="N181" s="1339"/>
      <c r="O181" s="1300"/>
      <c r="P181" s="1270"/>
      <c r="Q181" s="1274"/>
      <c r="R181" s="1274"/>
      <c r="S181" s="1274"/>
      <c r="T181" s="1274"/>
      <c r="U181" s="1274"/>
      <c r="V181" s="1274"/>
      <c r="W181" s="1274"/>
      <c r="X181" s="1274"/>
      <c r="Y181" s="1274"/>
      <c r="Z181" s="1274"/>
      <c r="AA181" s="1274"/>
      <c r="AB181" s="1274"/>
      <c r="AC181" s="1274"/>
      <c r="AD181" s="1274"/>
      <c r="AE181" s="1274"/>
      <c r="AF181" s="1274"/>
      <c r="AG181" s="1274"/>
      <c r="AH181" s="1274"/>
      <c r="AI181" s="1274"/>
    </row>
    <row r="182" ht="15.75" customHeight="1">
      <c r="A182" s="1274"/>
      <c r="B182" s="1274"/>
      <c r="C182" s="1274"/>
      <c r="D182" s="1338"/>
      <c r="E182" s="1300"/>
      <c r="F182" s="1339"/>
      <c r="G182" s="1300"/>
      <c r="H182" s="1300"/>
      <c r="I182" s="1339"/>
      <c r="J182" s="1300"/>
      <c r="K182" s="1270"/>
      <c r="L182" s="1338"/>
      <c r="M182" s="1306"/>
      <c r="N182" s="1339"/>
      <c r="O182" s="1300"/>
      <c r="P182" s="1270"/>
      <c r="Q182" s="1274"/>
      <c r="R182" s="1274"/>
      <c r="S182" s="1274"/>
      <c r="T182" s="1274"/>
      <c r="U182" s="1274"/>
      <c r="V182" s="1274"/>
      <c r="W182" s="1274"/>
      <c r="X182" s="1274"/>
      <c r="Y182" s="1274"/>
      <c r="Z182" s="1274"/>
      <c r="AA182" s="1274"/>
      <c r="AB182" s="1274"/>
      <c r="AC182" s="1274"/>
      <c r="AD182" s="1274"/>
      <c r="AE182" s="1274"/>
      <c r="AF182" s="1274"/>
      <c r="AG182" s="1274"/>
      <c r="AH182" s="1274"/>
      <c r="AI182" s="1274"/>
    </row>
    <row r="183" ht="15.75" customHeight="1">
      <c r="A183" s="1274"/>
      <c r="B183" s="1274"/>
      <c r="C183" s="1274"/>
      <c r="D183" s="1338"/>
      <c r="E183" s="1300"/>
      <c r="F183" s="1339"/>
      <c r="G183" s="1300"/>
      <c r="H183" s="1300"/>
      <c r="I183" s="1339"/>
      <c r="J183" s="1300"/>
      <c r="K183" s="1270"/>
      <c r="L183" s="1338"/>
      <c r="M183" s="1306"/>
      <c r="N183" s="1339"/>
      <c r="O183" s="1300"/>
      <c r="P183" s="1270"/>
      <c r="Q183" s="1274"/>
      <c r="R183" s="1274"/>
      <c r="S183" s="1274"/>
      <c r="T183" s="1274"/>
      <c r="U183" s="1274"/>
      <c r="V183" s="1274"/>
      <c r="W183" s="1274"/>
      <c r="X183" s="1274"/>
      <c r="Y183" s="1274"/>
      <c r="Z183" s="1274"/>
      <c r="AA183" s="1274"/>
      <c r="AB183" s="1274"/>
      <c r="AC183" s="1274"/>
      <c r="AD183" s="1274"/>
      <c r="AE183" s="1274"/>
      <c r="AF183" s="1274"/>
      <c r="AG183" s="1274"/>
      <c r="AH183" s="1274"/>
      <c r="AI183" s="1274"/>
    </row>
    <row r="184" ht="15.75" customHeight="1">
      <c r="A184" s="1274"/>
      <c r="B184" s="1274"/>
      <c r="C184" s="1274"/>
      <c r="D184" s="1338"/>
      <c r="E184" s="1300"/>
      <c r="F184" s="1339"/>
      <c r="G184" s="1300"/>
      <c r="H184" s="1300"/>
      <c r="I184" s="1339"/>
      <c r="J184" s="1300"/>
      <c r="K184" s="1270"/>
      <c r="L184" s="1338"/>
      <c r="M184" s="1306"/>
      <c r="N184" s="1339"/>
      <c r="O184" s="1300"/>
      <c r="P184" s="1270"/>
      <c r="Q184" s="1274"/>
      <c r="R184" s="1274"/>
      <c r="S184" s="1274"/>
      <c r="T184" s="1274"/>
      <c r="U184" s="1274"/>
      <c r="V184" s="1274"/>
      <c r="W184" s="1274"/>
      <c r="X184" s="1274"/>
      <c r="Y184" s="1274"/>
      <c r="Z184" s="1274"/>
      <c r="AA184" s="1274"/>
      <c r="AB184" s="1274"/>
      <c r="AC184" s="1274"/>
      <c r="AD184" s="1274"/>
      <c r="AE184" s="1274"/>
      <c r="AF184" s="1274"/>
      <c r="AG184" s="1274"/>
      <c r="AH184" s="1274"/>
      <c r="AI184" s="1274"/>
    </row>
    <row r="185" ht="15.75" customHeight="1">
      <c r="A185" s="1274"/>
      <c r="B185" s="1274"/>
      <c r="C185" s="1274"/>
      <c r="D185" s="1338"/>
      <c r="E185" s="1300"/>
      <c r="F185" s="1339"/>
      <c r="G185" s="1300"/>
      <c r="H185" s="1300"/>
      <c r="I185" s="1339"/>
      <c r="J185" s="1300"/>
      <c r="K185" s="1270"/>
      <c r="L185" s="1338"/>
      <c r="M185" s="1306"/>
      <c r="N185" s="1339"/>
      <c r="O185" s="1300"/>
      <c r="P185" s="1270"/>
      <c r="Q185" s="1274"/>
      <c r="R185" s="1274"/>
      <c r="S185" s="1274"/>
      <c r="T185" s="1274"/>
      <c r="U185" s="1274"/>
      <c r="V185" s="1274"/>
      <c r="W185" s="1274"/>
      <c r="X185" s="1274"/>
      <c r="Y185" s="1274"/>
      <c r="Z185" s="1274"/>
      <c r="AA185" s="1274"/>
      <c r="AB185" s="1274"/>
      <c r="AC185" s="1274"/>
      <c r="AD185" s="1274"/>
      <c r="AE185" s="1274"/>
      <c r="AF185" s="1274"/>
      <c r="AG185" s="1274"/>
      <c r="AH185" s="1274"/>
      <c r="AI185" s="1274"/>
    </row>
    <row r="186" ht="15.75" customHeight="1">
      <c r="A186" s="1274"/>
      <c r="B186" s="1274"/>
      <c r="C186" s="1274"/>
      <c r="D186" s="1338"/>
      <c r="E186" s="1300"/>
      <c r="F186" s="1339"/>
      <c r="G186" s="1300"/>
      <c r="H186" s="1300"/>
      <c r="I186" s="1339"/>
      <c r="J186" s="1300"/>
      <c r="K186" s="1270"/>
      <c r="L186" s="1338"/>
      <c r="M186" s="1306"/>
      <c r="N186" s="1339"/>
      <c r="O186" s="1300"/>
      <c r="P186" s="1270"/>
      <c r="Q186" s="1274"/>
      <c r="R186" s="1274"/>
      <c r="S186" s="1274"/>
      <c r="T186" s="1274"/>
      <c r="U186" s="1274"/>
      <c r="V186" s="1274"/>
      <c r="W186" s="1274"/>
      <c r="X186" s="1274"/>
      <c r="Y186" s="1274"/>
      <c r="Z186" s="1274"/>
      <c r="AA186" s="1274"/>
      <c r="AB186" s="1274"/>
      <c r="AC186" s="1274"/>
      <c r="AD186" s="1274"/>
      <c r="AE186" s="1274"/>
      <c r="AF186" s="1274"/>
      <c r="AG186" s="1274"/>
      <c r="AH186" s="1274"/>
      <c r="AI186" s="1274"/>
    </row>
    <row r="187" ht="15.75" customHeight="1">
      <c r="A187" s="1274"/>
      <c r="B187" s="1274"/>
      <c r="C187" s="1274"/>
      <c r="D187" s="1338"/>
      <c r="E187" s="1300"/>
      <c r="F187" s="1339"/>
      <c r="G187" s="1300"/>
      <c r="H187" s="1300"/>
      <c r="I187" s="1339"/>
      <c r="J187" s="1300"/>
      <c r="K187" s="1270"/>
      <c r="L187" s="1338"/>
      <c r="M187" s="1306"/>
      <c r="N187" s="1339"/>
      <c r="O187" s="1300"/>
      <c r="P187" s="1270"/>
      <c r="Q187" s="1274"/>
      <c r="R187" s="1274"/>
      <c r="S187" s="1274"/>
      <c r="T187" s="1274"/>
      <c r="U187" s="1274"/>
      <c r="V187" s="1274"/>
      <c r="W187" s="1274"/>
      <c r="X187" s="1274"/>
      <c r="Y187" s="1274"/>
      <c r="Z187" s="1274"/>
      <c r="AA187" s="1274"/>
      <c r="AB187" s="1274"/>
      <c r="AC187" s="1274"/>
      <c r="AD187" s="1274"/>
      <c r="AE187" s="1274"/>
      <c r="AF187" s="1274"/>
      <c r="AG187" s="1274"/>
      <c r="AH187" s="1274"/>
      <c r="AI187" s="1274"/>
    </row>
    <row r="188" ht="15.75" customHeight="1">
      <c r="A188" s="1274"/>
      <c r="B188" s="1274"/>
      <c r="C188" s="1274"/>
      <c r="D188" s="1338"/>
      <c r="E188" s="1300"/>
      <c r="F188" s="1339"/>
      <c r="G188" s="1300"/>
      <c r="H188" s="1300"/>
      <c r="I188" s="1339"/>
      <c r="J188" s="1300"/>
      <c r="K188" s="1270"/>
      <c r="L188" s="1338"/>
      <c r="M188" s="1306"/>
      <c r="N188" s="1339"/>
      <c r="O188" s="1300"/>
      <c r="P188" s="1270"/>
      <c r="Q188" s="1274"/>
      <c r="R188" s="1274"/>
      <c r="S188" s="1274"/>
      <c r="T188" s="1274"/>
      <c r="U188" s="1274"/>
      <c r="V188" s="1274"/>
      <c r="W188" s="1274"/>
      <c r="X188" s="1274"/>
      <c r="Y188" s="1274"/>
      <c r="Z188" s="1274"/>
      <c r="AA188" s="1274"/>
      <c r="AB188" s="1274"/>
      <c r="AC188" s="1274"/>
      <c r="AD188" s="1274"/>
      <c r="AE188" s="1274"/>
      <c r="AF188" s="1274"/>
      <c r="AG188" s="1274"/>
      <c r="AH188" s="1274"/>
      <c r="AI188" s="1274"/>
    </row>
    <row r="189" ht="15.75" customHeight="1">
      <c r="A189" s="1274"/>
      <c r="B189" s="1274"/>
      <c r="C189" s="1274"/>
      <c r="D189" s="1338"/>
      <c r="E189" s="1300"/>
      <c r="F189" s="1339"/>
      <c r="G189" s="1300"/>
      <c r="H189" s="1300"/>
      <c r="I189" s="1339"/>
      <c r="J189" s="1300"/>
      <c r="K189" s="1270"/>
      <c r="L189" s="1338"/>
      <c r="M189" s="1306"/>
      <c r="N189" s="1339"/>
      <c r="O189" s="1300"/>
      <c r="P189" s="1270"/>
      <c r="Q189" s="1274"/>
      <c r="R189" s="1274"/>
      <c r="S189" s="1274"/>
      <c r="T189" s="1274"/>
      <c r="U189" s="1274"/>
      <c r="V189" s="1274"/>
      <c r="W189" s="1274"/>
      <c r="X189" s="1274"/>
      <c r="Y189" s="1274"/>
      <c r="Z189" s="1274"/>
      <c r="AA189" s="1274"/>
      <c r="AB189" s="1274"/>
      <c r="AC189" s="1274"/>
      <c r="AD189" s="1274"/>
      <c r="AE189" s="1274"/>
      <c r="AF189" s="1274"/>
      <c r="AG189" s="1274"/>
      <c r="AH189" s="1274"/>
      <c r="AI189" s="1274"/>
    </row>
    <row r="190" ht="15.75" customHeight="1">
      <c r="A190" s="1274"/>
      <c r="B190" s="1274"/>
      <c r="C190" s="1274"/>
      <c r="D190" s="1338"/>
      <c r="E190" s="1300"/>
      <c r="F190" s="1339"/>
      <c r="G190" s="1300"/>
      <c r="H190" s="1300"/>
      <c r="I190" s="1339"/>
      <c r="J190" s="1300"/>
      <c r="K190" s="1270"/>
      <c r="L190" s="1338"/>
      <c r="M190" s="1306"/>
      <c r="N190" s="1339"/>
      <c r="O190" s="1300"/>
      <c r="P190" s="1270"/>
      <c r="Q190" s="1274"/>
      <c r="R190" s="1274"/>
      <c r="S190" s="1274"/>
      <c r="T190" s="1274"/>
      <c r="U190" s="1274"/>
      <c r="V190" s="1274"/>
      <c r="W190" s="1274"/>
      <c r="X190" s="1274"/>
      <c r="Y190" s="1274"/>
      <c r="Z190" s="1274"/>
      <c r="AA190" s="1274"/>
      <c r="AB190" s="1274"/>
      <c r="AC190" s="1274"/>
      <c r="AD190" s="1274"/>
      <c r="AE190" s="1274"/>
      <c r="AF190" s="1274"/>
      <c r="AG190" s="1274"/>
      <c r="AH190" s="1274"/>
      <c r="AI190" s="1274"/>
    </row>
    <row r="191" ht="15.75" customHeight="1">
      <c r="A191" s="1274"/>
      <c r="B191" s="1274"/>
      <c r="C191" s="1274"/>
      <c r="D191" s="1338"/>
      <c r="E191" s="1300"/>
      <c r="F191" s="1339"/>
      <c r="G191" s="1300"/>
      <c r="H191" s="1300"/>
      <c r="I191" s="1339"/>
      <c r="J191" s="1300"/>
      <c r="K191" s="1270"/>
      <c r="L191" s="1338"/>
      <c r="M191" s="1306"/>
      <c r="N191" s="1339"/>
      <c r="O191" s="1300"/>
      <c r="P191" s="1270"/>
      <c r="Q191" s="1274"/>
      <c r="R191" s="1274"/>
      <c r="S191" s="1274"/>
      <c r="T191" s="1274"/>
      <c r="U191" s="1274"/>
      <c r="V191" s="1274"/>
      <c r="W191" s="1274"/>
      <c r="X191" s="1274"/>
      <c r="Y191" s="1274"/>
      <c r="Z191" s="1274"/>
      <c r="AA191" s="1274"/>
      <c r="AB191" s="1274"/>
      <c r="AC191" s="1274"/>
      <c r="AD191" s="1274"/>
      <c r="AE191" s="1274"/>
      <c r="AF191" s="1274"/>
      <c r="AG191" s="1274"/>
      <c r="AH191" s="1274"/>
      <c r="AI191" s="1274"/>
    </row>
    <row r="192" ht="15.75" customHeight="1">
      <c r="A192" s="1274"/>
      <c r="B192" s="1274"/>
      <c r="C192" s="1274"/>
      <c r="D192" s="1338"/>
      <c r="E192" s="1300"/>
      <c r="F192" s="1339"/>
      <c r="G192" s="1300"/>
      <c r="H192" s="1300"/>
      <c r="I192" s="1339"/>
      <c r="J192" s="1300"/>
      <c r="K192" s="1270"/>
      <c r="L192" s="1338"/>
      <c r="M192" s="1306"/>
      <c r="N192" s="1339"/>
      <c r="O192" s="1300"/>
      <c r="P192" s="1270"/>
      <c r="Q192" s="1274"/>
      <c r="R192" s="1274"/>
      <c r="S192" s="1274"/>
      <c r="T192" s="1274"/>
      <c r="U192" s="1274"/>
      <c r="V192" s="1274"/>
      <c r="W192" s="1274"/>
      <c r="X192" s="1274"/>
      <c r="Y192" s="1274"/>
      <c r="Z192" s="1274"/>
      <c r="AA192" s="1274"/>
      <c r="AB192" s="1274"/>
      <c r="AC192" s="1274"/>
      <c r="AD192" s="1274"/>
      <c r="AE192" s="1274"/>
      <c r="AF192" s="1274"/>
      <c r="AG192" s="1274"/>
      <c r="AH192" s="1274"/>
      <c r="AI192" s="1274"/>
    </row>
    <row r="193" ht="15.75" customHeight="1">
      <c r="A193" s="1274"/>
      <c r="B193" s="1274"/>
      <c r="C193" s="1274"/>
      <c r="D193" s="1338"/>
      <c r="E193" s="1300"/>
      <c r="F193" s="1339"/>
      <c r="G193" s="1300"/>
      <c r="H193" s="1300"/>
      <c r="I193" s="1339"/>
      <c r="J193" s="1300"/>
      <c r="K193" s="1270"/>
      <c r="L193" s="1338"/>
      <c r="M193" s="1306"/>
      <c r="N193" s="1339"/>
      <c r="O193" s="1300"/>
      <c r="P193" s="1270"/>
      <c r="Q193" s="1274"/>
      <c r="R193" s="1274"/>
      <c r="S193" s="1274"/>
      <c r="T193" s="1274"/>
      <c r="U193" s="1274"/>
      <c r="V193" s="1274"/>
      <c r="W193" s="1274"/>
      <c r="X193" s="1274"/>
      <c r="Y193" s="1274"/>
      <c r="Z193" s="1274"/>
      <c r="AA193" s="1274"/>
      <c r="AB193" s="1274"/>
      <c r="AC193" s="1274"/>
      <c r="AD193" s="1274"/>
      <c r="AE193" s="1274"/>
      <c r="AF193" s="1274"/>
      <c r="AG193" s="1274"/>
      <c r="AH193" s="1274"/>
      <c r="AI193" s="1274"/>
    </row>
    <row r="194" ht="15.75" customHeight="1">
      <c r="A194" s="1274"/>
      <c r="B194" s="1274"/>
      <c r="C194" s="1274"/>
      <c r="D194" s="1338"/>
      <c r="E194" s="1300"/>
      <c r="F194" s="1339"/>
      <c r="G194" s="1300"/>
      <c r="H194" s="1300"/>
      <c r="I194" s="1339"/>
      <c r="J194" s="1300"/>
      <c r="K194" s="1270"/>
      <c r="L194" s="1338"/>
      <c r="M194" s="1306"/>
      <c r="N194" s="1339"/>
      <c r="O194" s="1300"/>
      <c r="P194" s="1270"/>
      <c r="Q194" s="1274"/>
      <c r="R194" s="1274"/>
      <c r="S194" s="1274"/>
      <c r="T194" s="1274"/>
      <c r="U194" s="1274"/>
      <c r="V194" s="1274"/>
      <c r="W194" s="1274"/>
      <c r="X194" s="1274"/>
      <c r="Y194" s="1274"/>
      <c r="Z194" s="1274"/>
      <c r="AA194" s="1274"/>
      <c r="AB194" s="1274"/>
      <c r="AC194" s="1274"/>
      <c r="AD194" s="1274"/>
      <c r="AE194" s="1274"/>
      <c r="AF194" s="1274"/>
      <c r="AG194" s="1274"/>
      <c r="AH194" s="1274"/>
      <c r="AI194" s="1274"/>
    </row>
    <row r="195" ht="15.75" customHeight="1">
      <c r="A195" s="1274"/>
      <c r="B195" s="1274"/>
      <c r="C195" s="1274"/>
      <c r="D195" s="1338"/>
      <c r="E195" s="1300"/>
      <c r="F195" s="1339"/>
      <c r="G195" s="1300"/>
      <c r="H195" s="1300"/>
      <c r="I195" s="1339"/>
      <c r="J195" s="1300"/>
      <c r="K195" s="1270"/>
      <c r="L195" s="1338"/>
      <c r="M195" s="1306"/>
      <c r="N195" s="1339"/>
      <c r="O195" s="1300"/>
      <c r="P195" s="1270"/>
      <c r="Q195" s="1274"/>
      <c r="R195" s="1274"/>
      <c r="S195" s="1274"/>
      <c r="T195" s="1274"/>
      <c r="U195" s="1274"/>
      <c r="V195" s="1274"/>
      <c r="W195" s="1274"/>
      <c r="X195" s="1274"/>
      <c r="Y195" s="1274"/>
      <c r="Z195" s="1274"/>
      <c r="AA195" s="1274"/>
      <c r="AB195" s="1274"/>
      <c r="AC195" s="1274"/>
      <c r="AD195" s="1274"/>
      <c r="AE195" s="1274"/>
      <c r="AF195" s="1274"/>
      <c r="AG195" s="1274"/>
      <c r="AH195" s="1274"/>
      <c r="AI195" s="1274"/>
    </row>
    <row r="196" ht="15.75" customHeight="1">
      <c r="A196" s="1274"/>
      <c r="B196" s="1274"/>
      <c r="C196" s="1274"/>
      <c r="D196" s="1338"/>
      <c r="E196" s="1300"/>
      <c r="F196" s="1339"/>
      <c r="G196" s="1300"/>
      <c r="H196" s="1300"/>
      <c r="I196" s="1339"/>
      <c r="J196" s="1300"/>
      <c r="K196" s="1270"/>
      <c r="L196" s="1338"/>
      <c r="M196" s="1306"/>
      <c r="N196" s="1339"/>
      <c r="O196" s="1300"/>
      <c r="P196" s="1270"/>
      <c r="Q196" s="1274"/>
      <c r="R196" s="1274"/>
      <c r="S196" s="1274"/>
      <c r="T196" s="1274"/>
      <c r="U196" s="1274"/>
      <c r="V196" s="1274"/>
      <c r="W196" s="1274"/>
      <c r="X196" s="1274"/>
      <c r="Y196" s="1274"/>
      <c r="Z196" s="1274"/>
      <c r="AA196" s="1274"/>
      <c r="AB196" s="1274"/>
      <c r="AC196" s="1274"/>
      <c r="AD196" s="1274"/>
      <c r="AE196" s="1274"/>
      <c r="AF196" s="1274"/>
      <c r="AG196" s="1274"/>
      <c r="AH196" s="1274"/>
      <c r="AI196" s="1274"/>
    </row>
    <row r="197" ht="15.75" customHeight="1">
      <c r="A197" s="1274"/>
      <c r="B197" s="1274"/>
      <c r="C197" s="1274"/>
      <c r="D197" s="1338"/>
      <c r="E197" s="1300"/>
      <c r="F197" s="1339"/>
      <c r="G197" s="1300"/>
      <c r="H197" s="1300"/>
      <c r="I197" s="1339"/>
      <c r="J197" s="1300"/>
      <c r="K197" s="1270"/>
      <c r="L197" s="1338"/>
      <c r="M197" s="1306"/>
      <c r="N197" s="1339"/>
      <c r="O197" s="1300"/>
      <c r="P197" s="1270"/>
      <c r="Q197" s="1274"/>
      <c r="R197" s="1274"/>
      <c r="S197" s="1274"/>
      <c r="T197" s="1274"/>
      <c r="U197" s="1274"/>
      <c r="V197" s="1274"/>
      <c r="W197" s="1274"/>
      <c r="X197" s="1274"/>
      <c r="Y197" s="1274"/>
      <c r="Z197" s="1274"/>
      <c r="AA197" s="1274"/>
      <c r="AB197" s="1274"/>
      <c r="AC197" s="1274"/>
      <c r="AD197" s="1274"/>
      <c r="AE197" s="1274"/>
      <c r="AF197" s="1274"/>
      <c r="AG197" s="1274"/>
      <c r="AH197" s="1274"/>
      <c r="AI197" s="1274"/>
    </row>
    <row r="198" ht="15.75" customHeight="1">
      <c r="A198" s="1274"/>
      <c r="B198" s="1274"/>
      <c r="C198" s="1274"/>
      <c r="D198" s="1338"/>
      <c r="E198" s="1300"/>
      <c r="F198" s="1339"/>
      <c r="G198" s="1300"/>
      <c r="H198" s="1300"/>
      <c r="I198" s="1339"/>
      <c r="J198" s="1300"/>
      <c r="K198" s="1270"/>
      <c r="L198" s="1338"/>
      <c r="M198" s="1306"/>
      <c r="N198" s="1339"/>
      <c r="O198" s="1300"/>
      <c r="P198" s="1270"/>
      <c r="Q198" s="1274"/>
      <c r="R198" s="1274"/>
      <c r="S198" s="1274"/>
      <c r="T198" s="1274"/>
      <c r="U198" s="1274"/>
      <c r="V198" s="1274"/>
      <c r="W198" s="1274"/>
      <c r="X198" s="1274"/>
      <c r="Y198" s="1274"/>
      <c r="Z198" s="1274"/>
      <c r="AA198" s="1274"/>
      <c r="AB198" s="1274"/>
      <c r="AC198" s="1274"/>
      <c r="AD198" s="1274"/>
      <c r="AE198" s="1274"/>
      <c r="AF198" s="1274"/>
      <c r="AG198" s="1274"/>
      <c r="AH198" s="1274"/>
      <c r="AI198" s="1274"/>
    </row>
    <row r="199" ht="15.75" customHeight="1">
      <c r="A199" s="1274"/>
      <c r="B199" s="1274"/>
      <c r="C199" s="1274"/>
      <c r="D199" s="1338"/>
      <c r="E199" s="1300"/>
      <c r="F199" s="1339"/>
      <c r="G199" s="1300"/>
      <c r="H199" s="1300"/>
      <c r="I199" s="1339"/>
      <c r="J199" s="1300"/>
      <c r="K199" s="1270"/>
      <c r="L199" s="1338"/>
      <c r="M199" s="1306"/>
      <c r="N199" s="1339"/>
      <c r="O199" s="1300"/>
      <c r="P199" s="1270"/>
      <c r="Q199" s="1274"/>
      <c r="R199" s="1274"/>
      <c r="S199" s="1274"/>
      <c r="T199" s="1274"/>
      <c r="U199" s="1274"/>
      <c r="V199" s="1274"/>
      <c r="W199" s="1274"/>
      <c r="X199" s="1274"/>
      <c r="Y199" s="1274"/>
      <c r="Z199" s="1274"/>
      <c r="AA199" s="1274"/>
      <c r="AB199" s="1274"/>
      <c r="AC199" s="1274"/>
      <c r="AD199" s="1274"/>
      <c r="AE199" s="1274"/>
      <c r="AF199" s="1274"/>
      <c r="AG199" s="1274"/>
      <c r="AH199" s="1274"/>
      <c r="AI199" s="1274"/>
    </row>
    <row r="200" ht="15.75" customHeight="1">
      <c r="A200" s="1274"/>
      <c r="B200" s="1274"/>
      <c r="C200" s="1274"/>
      <c r="D200" s="1338"/>
      <c r="E200" s="1300"/>
      <c r="F200" s="1339"/>
      <c r="G200" s="1300"/>
      <c r="H200" s="1300"/>
      <c r="I200" s="1339"/>
      <c r="J200" s="1300"/>
      <c r="K200" s="1270"/>
      <c r="L200" s="1338"/>
      <c r="M200" s="1306"/>
      <c r="N200" s="1339"/>
      <c r="O200" s="1300"/>
      <c r="P200" s="1270"/>
      <c r="Q200" s="1274"/>
      <c r="R200" s="1274"/>
      <c r="S200" s="1274"/>
      <c r="T200" s="1274"/>
      <c r="U200" s="1274"/>
      <c r="V200" s="1274"/>
      <c r="W200" s="1274"/>
      <c r="X200" s="1274"/>
      <c r="Y200" s="1274"/>
      <c r="Z200" s="1274"/>
      <c r="AA200" s="1274"/>
      <c r="AB200" s="1274"/>
      <c r="AC200" s="1274"/>
      <c r="AD200" s="1274"/>
      <c r="AE200" s="1274"/>
      <c r="AF200" s="1274"/>
      <c r="AG200" s="1274"/>
      <c r="AH200" s="1274"/>
      <c r="AI200" s="1274"/>
    </row>
    <row r="201" ht="15.75" customHeight="1">
      <c r="A201" s="1274"/>
      <c r="B201" s="1274"/>
      <c r="C201" s="1274"/>
      <c r="D201" s="1338"/>
      <c r="E201" s="1300"/>
      <c r="F201" s="1339"/>
      <c r="G201" s="1300"/>
      <c r="H201" s="1300"/>
      <c r="I201" s="1339"/>
      <c r="J201" s="1300"/>
      <c r="K201" s="1270"/>
      <c r="L201" s="1338"/>
      <c r="M201" s="1306"/>
      <c r="N201" s="1339"/>
      <c r="O201" s="1300"/>
      <c r="P201" s="1270"/>
      <c r="Q201" s="1274"/>
      <c r="R201" s="1274"/>
      <c r="S201" s="1274"/>
      <c r="T201" s="1274"/>
      <c r="U201" s="1274"/>
      <c r="V201" s="1274"/>
      <c r="W201" s="1274"/>
      <c r="X201" s="1274"/>
      <c r="Y201" s="1274"/>
      <c r="Z201" s="1274"/>
      <c r="AA201" s="1274"/>
      <c r="AB201" s="1274"/>
      <c r="AC201" s="1274"/>
      <c r="AD201" s="1274"/>
      <c r="AE201" s="1274"/>
      <c r="AF201" s="1274"/>
      <c r="AG201" s="1274"/>
      <c r="AH201" s="1274"/>
      <c r="AI201" s="1274"/>
    </row>
    <row r="202" ht="15.75" customHeight="1">
      <c r="A202" s="1274"/>
      <c r="B202" s="1274"/>
      <c r="C202" s="1274"/>
      <c r="D202" s="1338"/>
      <c r="E202" s="1300"/>
      <c r="F202" s="1339"/>
      <c r="G202" s="1300"/>
      <c r="H202" s="1300"/>
      <c r="I202" s="1339"/>
      <c r="J202" s="1300"/>
      <c r="K202" s="1270"/>
      <c r="L202" s="1338"/>
      <c r="M202" s="1306"/>
      <c r="N202" s="1339"/>
      <c r="O202" s="1300"/>
      <c r="P202" s="1270"/>
      <c r="Q202" s="1274"/>
      <c r="R202" s="1274"/>
      <c r="S202" s="1274"/>
      <c r="T202" s="1274"/>
      <c r="U202" s="1274"/>
      <c r="V202" s="1274"/>
      <c r="W202" s="1274"/>
      <c r="X202" s="1274"/>
      <c r="Y202" s="1274"/>
      <c r="Z202" s="1274"/>
      <c r="AA202" s="1274"/>
      <c r="AB202" s="1274"/>
      <c r="AC202" s="1274"/>
      <c r="AD202" s="1274"/>
      <c r="AE202" s="1274"/>
      <c r="AF202" s="1274"/>
      <c r="AG202" s="1274"/>
      <c r="AH202" s="1274"/>
      <c r="AI202" s="1274"/>
    </row>
    <row r="203" ht="15.75" customHeight="1">
      <c r="A203" s="1274"/>
      <c r="B203" s="1274"/>
      <c r="C203" s="1274"/>
      <c r="D203" s="1338"/>
      <c r="E203" s="1300"/>
      <c r="F203" s="1339"/>
      <c r="G203" s="1300"/>
      <c r="H203" s="1300"/>
      <c r="I203" s="1339"/>
      <c r="J203" s="1300"/>
      <c r="K203" s="1270"/>
      <c r="L203" s="1338"/>
      <c r="M203" s="1306"/>
      <c r="N203" s="1339"/>
      <c r="O203" s="1300"/>
      <c r="P203" s="1270"/>
      <c r="Q203" s="1274"/>
      <c r="R203" s="1274"/>
      <c r="S203" s="1274"/>
      <c r="T203" s="1274"/>
      <c r="U203" s="1274"/>
      <c r="V203" s="1274"/>
      <c r="W203" s="1274"/>
      <c r="X203" s="1274"/>
      <c r="Y203" s="1274"/>
      <c r="Z203" s="1274"/>
      <c r="AA203" s="1274"/>
      <c r="AB203" s="1274"/>
      <c r="AC203" s="1274"/>
      <c r="AD203" s="1274"/>
      <c r="AE203" s="1274"/>
      <c r="AF203" s="1274"/>
      <c r="AG203" s="1274"/>
      <c r="AH203" s="1274"/>
      <c r="AI203" s="1274"/>
    </row>
    <row r="204" ht="15.75" customHeight="1">
      <c r="A204" s="1274"/>
      <c r="B204" s="1274"/>
      <c r="C204" s="1274"/>
      <c r="D204" s="1338"/>
      <c r="E204" s="1300"/>
      <c r="F204" s="1339"/>
      <c r="G204" s="1300"/>
      <c r="H204" s="1300"/>
      <c r="I204" s="1339"/>
      <c r="J204" s="1300"/>
      <c r="K204" s="1270"/>
      <c r="L204" s="1338"/>
      <c r="M204" s="1306"/>
      <c r="N204" s="1339"/>
      <c r="O204" s="1300"/>
      <c r="P204" s="1270"/>
      <c r="Q204" s="1274"/>
      <c r="R204" s="1274"/>
      <c r="S204" s="1274"/>
      <c r="T204" s="1274"/>
      <c r="U204" s="1274"/>
      <c r="V204" s="1274"/>
      <c r="W204" s="1274"/>
      <c r="X204" s="1274"/>
      <c r="Y204" s="1274"/>
      <c r="Z204" s="1274"/>
      <c r="AA204" s="1274"/>
      <c r="AB204" s="1274"/>
      <c r="AC204" s="1274"/>
      <c r="AD204" s="1274"/>
      <c r="AE204" s="1274"/>
      <c r="AF204" s="1274"/>
      <c r="AG204" s="1274"/>
      <c r="AH204" s="1274"/>
      <c r="AI204" s="1274"/>
    </row>
    <row r="205" ht="15.75" customHeight="1">
      <c r="A205" s="1274"/>
      <c r="B205" s="1274"/>
      <c r="C205" s="1274"/>
      <c r="D205" s="1338"/>
      <c r="E205" s="1300"/>
      <c r="F205" s="1339"/>
      <c r="G205" s="1300"/>
      <c r="H205" s="1300"/>
      <c r="I205" s="1339"/>
      <c r="J205" s="1300"/>
      <c r="K205" s="1270"/>
      <c r="L205" s="1338"/>
      <c r="M205" s="1306"/>
      <c r="N205" s="1339"/>
      <c r="O205" s="1300"/>
      <c r="P205" s="1270"/>
      <c r="Q205" s="1274"/>
      <c r="R205" s="1274"/>
      <c r="S205" s="1274"/>
      <c r="T205" s="1274"/>
      <c r="U205" s="1274"/>
      <c r="V205" s="1274"/>
      <c r="W205" s="1274"/>
      <c r="X205" s="1274"/>
      <c r="Y205" s="1274"/>
      <c r="Z205" s="1274"/>
      <c r="AA205" s="1274"/>
      <c r="AB205" s="1274"/>
      <c r="AC205" s="1274"/>
      <c r="AD205" s="1274"/>
      <c r="AE205" s="1274"/>
      <c r="AF205" s="1274"/>
      <c r="AG205" s="1274"/>
      <c r="AH205" s="1274"/>
      <c r="AI205" s="1274"/>
    </row>
    <row r="206" ht="15.75" customHeight="1">
      <c r="A206" s="1274"/>
      <c r="B206" s="1274"/>
      <c r="C206" s="1274"/>
      <c r="D206" s="1338"/>
      <c r="E206" s="1300"/>
      <c r="F206" s="1339"/>
      <c r="G206" s="1300"/>
      <c r="H206" s="1300"/>
      <c r="I206" s="1339"/>
      <c r="J206" s="1300"/>
      <c r="K206" s="1270"/>
      <c r="L206" s="1338"/>
      <c r="M206" s="1306"/>
      <c r="N206" s="1339"/>
      <c r="O206" s="1300"/>
      <c r="P206" s="1270"/>
      <c r="Q206" s="1274"/>
      <c r="R206" s="1274"/>
      <c r="S206" s="1274"/>
      <c r="T206" s="1274"/>
      <c r="U206" s="1274"/>
      <c r="V206" s="1274"/>
      <c r="W206" s="1274"/>
      <c r="X206" s="1274"/>
      <c r="Y206" s="1274"/>
      <c r="Z206" s="1274"/>
      <c r="AA206" s="1274"/>
      <c r="AB206" s="1274"/>
      <c r="AC206" s="1274"/>
      <c r="AD206" s="1274"/>
      <c r="AE206" s="1274"/>
      <c r="AF206" s="1274"/>
      <c r="AG206" s="1274"/>
      <c r="AH206" s="1274"/>
      <c r="AI206" s="1274"/>
    </row>
    <row r="207" ht="15.75" customHeight="1">
      <c r="A207" s="1274"/>
      <c r="B207" s="1274"/>
      <c r="C207" s="1274"/>
      <c r="D207" s="1338"/>
      <c r="E207" s="1300"/>
      <c r="F207" s="1339"/>
      <c r="G207" s="1300"/>
      <c r="H207" s="1300"/>
      <c r="I207" s="1339"/>
      <c r="J207" s="1300"/>
      <c r="K207" s="1270"/>
      <c r="L207" s="1338"/>
      <c r="M207" s="1306"/>
      <c r="N207" s="1339"/>
      <c r="O207" s="1300"/>
      <c r="P207" s="1270"/>
      <c r="Q207" s="1274"/>
      <c r="R207" s="1274"/>
      <c r="S207" s="1274"/>
      <c r="T207" s="1274"/>
      <c r="U207" s="1274"/>
      <c r="V207" s="1274"/>
      <c r="W207" s="1274"/>
      <c r="X207" s="1274"/>
      <c r="Y207" s="1274"/>
      <c r="Z207" s="1274"/>
      <c r="AA207" s="1274"/>
      <c r="AB207" s="1274"/>
      <c r="AC207" s="1274"/>
      <c r="AD207" s="1274"/>
      <c r="AE207" s="1274"/>
      <c r="AF207" s="1274"/>
      <c r="AG207" s="1274"/>
      <c r="AH207" s="1274"/>
      <c r="AI207" s="1274"/>
    </row>
    <row r="208" ht="15.75" customHeight="1">
      <c r="A208" s="1274"/>
      <c r="B208" s="1274"/>
      <c r="C208" s="1274"/>
      <c r="D208" s="1338"/>
      <c r="E208" s="1300"/>
      <c r="F208" s="1339"/>
      <c r="G208" s="1300"/>
      <c r="H208" s="1300"/>
      <c r="I208" s="1339"/>
      <c r="J208" s="1300"/>
      <c r="K208" s="1270"/>
      <c r="L208" s="1338"/>
      <c r="M208" s="1306"/>
      <c r="N208" s="1339"/>
      <c r="O208" s="1300"/>
      <c r="P208" s="1270"/>
      <c r="Q208" s="1274"/>
      <c r="R208" s="1274"/>
      <c r="S208" s="1274"/>
      <c r="T208" s="1274"/>
      <c r="U208" s="1274"/>
      <c r="V208" s="1274"/>
      <c r="W208" s="1274"/>
      <c r="X208" s="1274"/>
      <c r="Y208" s="1274"/>
      <c r="Z208" s="1274"/>
      <c r="AA208" s="1274"/>
      <c r="AB208" s="1274"/>
      <c r="AC208" s="1274"/>
      <c r="AD208" s="1274"/>
      <c r="AE208" s="1274"/>
      <c r="AF208" s="1274"/>
      <c r="AG208" s="1274"/>
      <c r="AH208" s="1274"/>
      <c r="AI208" s="1274"/>
    </row>
    <row r="209" ht="15.75" customHeight="1">
      <c r="A209" s="1274"/>
      <c r="B209" s="1274"/>
      <c r="C209" s="1274"/>
      <c r="D209" s="1338"/>
      <c r="E209" s="1300"/>
      <c r="F209" s="1339"/>
      <c r="G209" s="1300"/>
      <c r="H209" s="1300"/>
      <c r="I209" s="1339"/>
      <c r="J209" s="1300"/>
      <c r="K209" s="1270"/>
      <c r="L209" s="1338"/>
      <c r="M209" s="1306"/>
      <c r="N209" s="1339"/>
      <c r="O209" s="1300"/>
      <c r="P209" s="1270"/>
      <c r="Q209" s="1274"/>
      <c r="R209" s="1274"/>
      <c r="S209" s="1274"/>
      <c r="T209" s="1274"/>
      <c r="U209" s="1274"/>
      <c r="V209" s="1274"/>
      <c r="W209" s="1274"/>
      <c r="X209" s="1274"/>
      <c r="Y209" s="1274"/>
      <c r="Z209" s="1274"/>
      <c r="AA209" s="1274"/>
      <c r="AB209" s="1274"/>
      <c r="AC209" s="1274"/>
      <c r="AD209" s="1274"/>
      <c r="AE209" s="1274"/>
      <c r="AF209" s="1274"/>
      <c r="AG209" s="1274"/>
      <c r="AH209" s="1274"/>
      <c r="AI209" s="1274"/>
    </row>
    <row r="210" ht="15.75" customHeight="1">
      <c r="A210" s="1274"/>
      <c r="B210" s="1274"/>
      <c r="C210" s="1274"/>
      <c r="D210" s="1338"/>
      <c r="E210" s="1300"/>
      <c r="F210" s="1339"/>
      <c r="G210" s="1300"/>
      <c r="H210" s="1300"/>
      <c r="I210" s="1339"/>
      <c r="J210" s="1300"/>
      <c r="K210" s="1270"/>
      <c r="L210" s="1338"/>
      <c r="M210" s="1306"/>
      <c r="N210" s="1339"/>
      <c r="O210" s="1300"/>
      <c r="P210" s="1270"/>
      <c r="Q210" s="1274"/>
      <c r="R210" s="1274"/>
      <c r="S210" s="1274"/>
      <c r="T210" s="1274"/>
      <c r="U210" s="1274"/>
      <c r="V210" s="1274"/>
      <c r="W210" s="1274"/>
      <c r="X210" s="1274"/>
      <c r="Y210" s="1274"/>
      <c r="Z210" s="1274"/>
      <c r="AA210" s="1274"/>
      <c r="AB210" s="1274"/>
      <c r="AC210" s="1274"/>
      <c r="AD210" s="1274"/>
      <c r="AE210" s="1274"/>
      <c r="AF210" s="1274"/>
      <c r="AG210" s="1274"/>
      <c r="AH210" s="1274"/>
      <c r="AI210" s="1274"/>
    </row>
    <row r="211" ht="15.75" customHeight="1">
      <c r="A211" s="1274"/>
      <c r="B211" s="1274"/>
      <c r="C211" s="1274"/>
      <c r="D211" s="1338"/>
      <c r="E211" s="1300"/>
      <c r="F211" s="1339"/>
      <c r="G211" s="1300"/>
      <c r="H211" s="1300"/>
      <c r="I211" s="1339"/>
      <c r="J211" s="1300"/>
      <c r="K211" s="1270"/>
      <c r="L211" s="1338"/>
      <c r="M211" s="1306"/>
      <c r="N211" s="1339"/>
      <c r="O211" s="1300"/>
      <c r="P211" s="1270"/>
      <c r="Q211" s="1274"/>
      <c r="R211" s="1274"/>
      <c r="S211" s="1274"/>
      <c r="T211" s="1274"/>
      <c r="U211" s="1274"/>
      <c r="V211" s="1274"/>
      <c r="W211" s="1274"/>
      <c r="X211" s="1274"/>
      <c r="Y211" s="1274"/>
      <c r="Z211" s="1274"/>
      <c r="AA211" s="1274"/>
      <c r="AB211" s="1274"/>
      <c r="AC211" s="1274"/>
      <c r="AD211" s="1274"/>
      <c r="AE211" s="1274"/>
      <c r="AF211" s="1274"/>
      <c r="AG211" s="1274"/>
      <c r="AH211" s="1274"/>
      <c r="AI211" s="1274"/>
    </row>
    <row r="212" ht="15.75" customHeight="1">
      <c r="A212" s="1274"/>
      <c r="B212" s="1274"/>
      <c r="C212" s="1274"/>
      <c r="D212" s="1338"/>
      <c r="E212" s="1300"/>
      <c r="F212" s="1339"/>
      <c r="G212" s="1300"/>
      <c r="H212" s="1300"/>
      <c r="I212" s="1339"/>
      <c r="J212" s="1300"/>
      <c r="K212" s="1270"/>
      <c r="L212" s="1338"/>
      <c r="M212" s="1306"/>
      <c r="N212" s="1339"/>
      <c r="O212" s="1300"/>
      <c r="P212" s="1270"/>
      <c r="Q212" s="1274"/>
      <c r="R212" s="1274"/>
      <c r="S212" s="1274"/>
      <c r="T212" s="1274"/>
      <c r="U212" s="1274"/>
      <c r="V212" s="1274"/>
      <c r="W212" s="1274"/>
      <c r="X212" s="1274"/>
      <c r="Y212" s="1274"/>
      <c r="Z212" s="1274"/>
      <c r="AA212" s="1274"/>
      <c r="AB212" s="1274"/>
      <c r="AC212" s="1274"/>
      <c r="AD212" s="1274"/>
      <c r="AE212" s="1274"/>
      <c r="AF212" s="1274"/>
      <c r="AG212" s="1274"/>
      <c r="AH212" s="1274"/>
      <c r="AI212" s="1274"/>
    </row>
    <row r="213" ht="15.75" customHeight="1">
      <c r="A213" s="1274"/>
      <c r="B213" s="1274"/>
      <c r="C213" s="1274"/>
      <c r="D213" s="1338"/>
      <c r="E213" s="1300"/>
      <c r="F213" s="1339"/>
      <c r="G213" s="1300"/>
      <c r="H213" s="1300"/>
      <c r="I213" s="1339"/>
      <c r="J213" s="1300"/>
      <c r="K213" s="1270"/>
      <c r="L213" s="1338"/>
      <c r="M213" s="1306"/>
      <c r="N213" s="1339"/>
      <c r="O213" s="1300"/>
      <c r="P213" s="1270"/>
      <c r="Q213" s="1274"/>
      <c r="R213" s="1274"/>
      <c r="S213" s="1274"/>
      <c r="T213" s="1274"/>
      <c r="U213" s="1274"/>
      <c r="V213" s="1274"/>
      <c r="W213" s="1274"/>
      <c r="X213" s="1274"/>
      <c r="Y213" s="1274"/>
      <c r="Z213" s="1274"/>
      <c r="AA213" s="1274"/>
      <c r="AB213" s="1274"/>
      <c r="AC213" s="1274"/>
      <c r="AD213" s="1274"/>
      <c r="AE213" s="1274"/>
      <c r="AF213" s="1274"/>
      <c r="AG213" s="1274"/>
      <c r="AH213" s="1274"/>
      <c r="AI213" s="1274"/>
    </row>
    <row r="214" ht="15.75" customHeight="1">
      <c r="A214" s="1274"/>
      <c r="B214" s="1274"/>
      <c r="C214" s="1274"/>
      <c r="D214" s="1338"/>
      <c r="E214" s="1300"/>
      <c r="F214" s="1339"/>
      <c r="G214" s="1300"/>
      <c r="H214" s="1300"/>
      <c r="I214" s="1339"/>
      <c r="J214" s="1300"/>
      <c r="K214" s="1270"/>
      <c r="L214" s="1338"/>
      <c r="M214" s="1306"/>
      <c r="N214" s="1339"/>
      <c r="O214" s="1300"/>
      <c r="P214" s="1270"/>
      <c r="Q214" s="1274"/>
      <c r="R214" s="1274"/>
      <c r="S214" s="1274"/>
      <c r="T214" s="1274"/>
      <c r="U214" s="1274"/>
      <c r="V214" s="1274"/>
      <c r="W214" s="1274"/>
      <c r="X214" s="1274"/>
      <c r="Y214" s="1274"/>
      <c r="Z214" s="1274"/>
      <c r="AA214" s="1274"/>
      <c r="AB214" s="1274"/>
      <c r="AC214" s="1274"/>
      <c r="AD214" s="1274"/>
      <c r="AE214" s="1274"/>
      <c r="AF214" s="1274"/>
      <c r="AG214" s="1274"/>
      <c r="AH214" s="1274"/>
      <c r="AI214" s="1274"/>
    </row>
    <row r="215" ht="15.75" customHeight="1">
      <c r="A215" s="1274"/>
      <c r="B215" s="1274"/>
      <c r="C215" s="1274"/>
      <c r="D215" s="1338"/>
      <c r="E215" s="1300"/>
      <c r="F215" s="1339"/>
      <c r="G215" s="1300"/>
      <c r="H215" s="1300"/>
      <c r="I215" s="1339"/>
      <c r="J215" s="1300"/>
      <c r="K215" s="1270"/>
      <c r="L215" s="1338"/>
      <c r="M215" s="1306"/>
      <c r="N215" s="1339"/>
      <c r="O215" s="1300"/>
      <c r="P215" s="1270"/>
      <c r="Q215" s="1274"/>
      <c r="R215" s="1274"/>
      <c r="S215" s="1274"/>
      <c r="T215" s="1274"/>
      <c r="U215" s="1274"/>
      <c r="V215" s="1274"/>
      <c r="W215" s="1274"/>
      <c r="X215" s="1274"/>
      <c r="Y215" s="1274"/>
      <c r="Z215" s="1274"/>
      <c r="AA215" s="1274"/>
      <c r="AB215" s="1274"/>
      <c r="AC215" s="1274"/>
      <c r="AD215" s="1274"/>
      <c r="AE215" s="1274"/>
      <c r="AF215" s="1274"/>
      <c r="AG215" s="1274"/>
      <c r="AH215" s="1274"/>
      <c r="AI215" s="1274"/>
    </row>
    <row r="216" ht="15.75" customHeight="1">
      <c r="A216" s="1274"/>
      <c r="B216" s="1274"/>
      <c r="C216" s="1274"/>
      <c r="D216" s="1338"/>
      <c r="E216" s="1300"/>
      <c r="F216" s="1339"/>
      <c r="G216" s="1300"/>
      <c r="H216" s="1300"/>
      <c r="I216" s="1339"/>
      <c r="J216" s="1300"/>
      <c r="K216" s="1270"/>
      <c r="L216" s="1338"/>
      <c r="M216" s="1306"/>
      <c r="N216" s="1339"/>
      <c r="O216" s="1300"/>
      <c r="P216" s="1270"/>
      <c r="Q216" s="1274"/>
      <c r="R216" s="1274"/>
      <c r="S216" s="1274"/>
      <c r="T216" s="1274"/>
      <c r="U216" s="1274"/>
      <c r="V216" s="1274"/>
      <c r="W216" s="1274"/>
      <c r="X216" s="1274"/>
      <c r="Y216" s="1274"/>
      <c r="Z216" s="1274"/>
      <c r="AA216" s="1274"/>
      <c r="AB216" s="1274"/>
      <c r="AC216" s="1274"/>
      <c r="AD216" s="1274"/>
      <c r="AE216" s="1274"/>
      <c r="AF216" s="1274"/>
      <c r="AG216" s="1274"/>
      <c r="AH216" s="1274"/>
      <c r="AI216" s="1274"/>
    </row>
    <row r="217" ht="15.75" customHeight="1">
      <c r="A217" s="1274"/>
      <c r="B217" s="1274"/>
      <c r="C217" s="1274"/>
      <c r="D217" s="1338"/>
      <c r="E217" s="1300"/>
      <c r="F217" s="1339"/>
      <c r="G217" s="1300"/>
      <c r="H217" s="1300"/>
      <c r="I217" s="1339"/>
      <c r="J217" s="1300"/>
      <c r="K217" s="1270"/>
      <c r="L217" s="1338"/>
      <c r="M217" s="1306"/>
      <c r="N217" s="1339"/>
      <c r="O217" s="1300"/>
      <c r="P217" s="1270"/>
      <c r="Q217" s="1274"/>
      <c r="R217" s="1274"/>
      <c r="S217" s="1274"/>
      <c r="T217" s="1274"/>
      <c r="U217" s="1274"/>
      <c r="V217" s="1274"/>
      <c r="W217" s="1274"/>
      <c r="X217" s="1274"/>
      <c r="Y217" s="1274"/>
      <c r="Z217" s="1274"/>
      <c r="AA217" s="1274"/>
      <c r="AB217" s="1274"/>
      <c r="AC217" s="1274"/>
      <c r="AD217" s="1274"/>
      <c r="AE217" s="1274"/>
      <c r="AF217" s="1274"/>
      <c r="AG217" s="1274"/>
      <c r="AH217" s="1274"/>
      <c r="AI217" s="1274"/>
    </row>
    <row r="218" ht="15.75" customHeight="1">
      <c r="A218" s="1274"/>
      <c r="B218" s="1274"/>
      <c r="C218" s="1274"/>
      <c r="D218" s="1338"/>
      <c r="E218" s="1300"/>
      <c r="F218" s="1339"/>
      <c r="G218" s="1300"/>
      <c r="H218" s="1300"/>
      <c r="I218" s="1339"/>
      <c r="J218" s="1300"/>
      <c r="K218" s="1270"/>
      <c r="L218" s="1338"/>
      <c r="M218" s="1306"/>
      <c r="N218" s="1339"/>
      <c r="O218" s="1300"/>
      <c r="P218" s="1270"/>
      <c r="Q218" s="1274"/>
      <c r="R218" s="1274"/>
      <c r="S218" s="1274"/>
      <c r="T218" s="1274"/>
      <c r="U218" s="1274"/>
      <c r="V218" s="1274"/>
      <c r="W218" s="1274"/>
      <c r="X218" s="1274"/>
      <c r="Y218" s="1274"/>
      <c r="Z218" s="1274"/>
      <c r="AA218" s="1274"/>
      <c r="AB218" s="1274"/>
      <c r="AC218" s="1274"/>
      <c r="AD218" s="1274"/>
      <c r="AE218" s="1274"/>
      <c r="AF218" s="1274"/>
      <c r="AG218" s="1274"/>
      <c r="AH218" s="1274"/>
      <c r="AI218" s="1274"/>
    </row>
    <row r="219" ht="15.75" customHeight="1">
      <c r="A219" s="1274"/>
      <c r="B219" s="1274"/>
      <c r="C219" s="1274"/>
      <c r="D219" s="1338"/>
      <c r="E219" s="1300"/>
      <c r="F219" s="1339"/>
      <c r="G219" s="1300"/>
      <c r="H219" s="1300"/>
      <c r="I219" s="1339"/>
      <c r="J219" s="1300"/>
      <c r="K219" s="1270"/>
      <c r="L219" s="1338"/>
      <c r="M219" s="1306"/>
      <c r="N219" s="1339"/>
      <c r="O219" s="1300"/>
      <c r="P219" s="1270"/>
      <c r="Q219" s="1274"/>
      <c r="R219" s="1274"/>
      <c r="S219" s="1274"/>
      <c r="T219" s="1274"/>
      <c r="U219" s="1274"/>
      <c r="V219" s="1274"/>
      <c r="W219" s="1274"/>
      <c r="X219" s="1274"/>
      <c r="Y219" s="1274"/>
      <c r="Z219" s="1274"/>
      <c r="AA219" s="1274"/>
      <c r="AB219" s="1274"/>
      <c r="AC219" s="1274"/>
      <c r="AD219" s="1274"/>
      <c r="AE219" s="1274"/>
      <c r="AF219" s="1274"/>
      <c r="AG219" s="1274"/>
      <c r="AH219" s="1274"/>
      <c r="AI219" s="1274"/>
    </row>
    <row r="220" ht="15.75" customHeight="1">
      <c r="A220" s="1274"/>
      <c r="B220" s="1274"/>
      <c r="C220" s="1274"/>
      <c r="D220" s="1338"/>
      <c r="E220" s="1300"/>
      <c r="F220" s="1339"/>
      <c r="G220" s="1300"/>
      <c r="H220" s="1300"/>
      <c r="I220" s="1339"/>
      <c r="J220" s="1300"/>
      <c r="K220" s="1270"/>
      <c r="L220" s="1338"/>
      <c r="M220" s="1306"/>
      <c r="N220" s="1339"/>
      <c r="O220" s="1300"/>
      <c r="P220" s="1270"/>
      <c r="Q220" s="1274"/>
      <c r="R220" s="1274"/>
      <c r="S220" s="1274"/>
      <c r="T220" s="1274"/>
      <c r="U220" s="1274"/>
      <c r="V220" s="1274"/>
      <c r="W220" s="1274"/>
      <c r="X220" s="1274"/>
      <c r="Y220" s="1274"/>
      <c r="Z220" s="1274"/>
      <c r="AA220" s="1274"/>
      <c r="AB220" s="1274"/>
      <c r="AC220" s="1274"/>
      <c r="AD220" s="1274"/>
      <c r="AE220" s="1274"/>
      <c r="AF220" s="1274"/>
      <c r="AG220" s="1274"/>
      <c r="AH220" s="1274"/>
      <c r="AI220" s="1274"/>
    </row>
    <row r="221" ht="15.75" customHeight="1">
      <c r="A221" s="1274"/>
      <c r="B221" s="1274"/>
      <c r="C221" s="1274"/>
      <c r="D221" s="1338"/>
      <c r="E221" s="1300"/>
      <c r="F221" s="1339"/>
      <c r="G221" s="1300"/>
      <c r="H221" s="1300"/>
      <c r="I221" s="1339"/>
      <c r="J221" s="1300"/>
      <c r="K221" s="1270"/>
      <c r="L221" s="1338"/>
      <c r="M221" s="1306"/>
      <c r="N221" s="1339"/>
      <c r="O221" s="1300"/>
      <c r="P221" s="1270"/>
      <c r="Q221" s="1274"/>
      <c r="R221" s="1274"/>
      <c r="S221" s="1274"/>
      <c r="T221" s="1274"/>
      <c r="U221" s="1274"/>
      <c r="V221" s="1274"/>
      <c r="W221" s="1274"/>
      <c r="X221" s="1274"/>
      <c r="Y221" s="1274"/>
      <c r="Z221" s="1274"/>
      <c r="AA221" s="1274"/>
      <c r="AB221" s="1274"/>
      <c r="AC221" s="1274"/>
      <c r="AD221" s="1274"/>
      <c r="AE221" s="1274"/>
      <c r="AF221" s="1274"/>
      <c r="AG221" s="1274"/>
      <c r="AH221" s="1274"/>
      <c r="AI221" s="1274"/>
    </row>
    <row r="222" ht="15.75" customHeight="1">
      <c r="A222" s="1274"/>
      <c r="B222" s="1274"/>
      <c r="C222" s="1274"/>
      <c r="D222" s="1338"/>
      <c r="E222" s="1300"/>
      <c r="F222" s="1339"/>
      <c r="G222" s="1300"/>
      <c r="H222" s="1300"/>
      <c r="I222" s="1339"/>
      <c r="J222" s="1300"/>
      <c r="K222" s="1270"/>
      <c r="L222" s="1338"/>
      <c r="M222" s="1306"/>
      <c r="N222" s="1339"/>
      <c r="O222" s="1300"/>
      <c r="P222" s="1270"/>
      <c r="Q222" s="1274"/>
      <c r="R222" s="1274"/>
      <c r="S222" s="1274"/>
      <c r="T222" s="1274"/>
      <c r="U222" s="1274"/>
      <c r="V222" s="1274"/>
      <c r="W222" s="1274"/>
      <c r="X222" s="1274"/>
      <c r="Y222" s="1274"/>
      <c r="Z222" s="1274"/>
      <c r="AA222" s="1274"/>
      <c r="AB222" s="1274"/>
      <c r="AC222" s="1274"/>
      <c r="AD222" s="1274"/>
      <c r="AE222" s="1274"/>
      <c r="AF222" s="1274"/>
      <c r="AG222" s="1274"/>
      <c r="AH222" s="1274"/>
      <c r="AI222" s="1274"/>
    </row>
    <row r="223" ht="15.75" customHeight="1">
      <c r="A223" s="1274"/>
      <c r="B223" s="1274"/>
      <c r="C223" s="1274"/>
      <c r="D223" s="1338"/>
      <c r="E223" s="1300"/>
      <c r="F223" s="1339"/>
      <c r="G223" s="1300"/>
      <c r="H223" s="1300"/>
      <c r="I223" s="1339"/>
      <c r="J223" s="1300"/>
      <c r="K223" s="1270"/>
      <c r="L223" s="1338"/>
      <c r="M223" s="1306"/>
      <c r="N223" s="1339"/>
      <c r="O223" s="1300"/>
      <c r="P223" s="1270"/>
      <c r="Q223" s="1274"/>
      <c r="R223" s="1274"/>
      <c r="S223" s="1274"/>
      <c r="T223" s="1274"/>
      <c r="U223" s="1274"/>
      <c r="V223" s="1274"/>
      <c r="W223" s="1274"/>
      <c r="X223" s="1274"/>
      <c r="Y223" s="1274"/>
      <c r="Z223" s="1274"/>
      <c r="AA223" s="1274"/>
      <c r="AB223" s="1274"/>
      <c r="AC223" s="1274"/>
      <c r="AD223" s="1274"/>
      <c r="AE223" s="1274"/>
      <c r="AF223" s="1274"/>
      <c r="AG223" s="1274"/>
      <c r="AH223" s="1274"/>
      <c r="AI223" s="1274"/>
    </row>
    <row r="224" ht="15.75" customHeight="1">
      <c r="A224" s="1274"/>
      <c r="B224" s="1274"/>
      <c r="C224" s="1274"/>
      <c r="D224" s="1338"/>
      <c r="E224" s="1300"/>
      <c r="F224" s="1339"/>
      <c r="G224" s="1300"/>
      <c r="H224" s="1300"/>
      <c r="I224" s="1339"/>
      <c r="J224" s="1300"/>
      <c r="K224" s="1270"/>
      <c r="L224" s="1338"/>
      <c r="M224" s="1306"/>
      <c r="N224" s="1339"/>
      <c r="O224" s="1300"/>
      <c r="P224" s="1270"/>
      <c r="Q224" s="1274"/>
      <c r="R224" s="1274"/>
      <c r="S224" s="1274"/>
      <c r="T224" s="1274"/>
      <c r="U224" s="1274"/>
      <c r="V224" s="1274"/>
      <c r="W224" s="1274"/>
      <c r="X224" s="1274"/>
      <c r="Y224" s="1274"/>
      <c r="Z224" s="1274"/>
      <c r="AA224" s="1274"/>
      <c r="AB224" s="1274"/>
      <c r="AC224" s="1274"/>
      <c r="AD224" s="1274"/>
      <c r="AE224" s="1274"/>
      <c r="AF224" s="1274"/>
      <c r="AG224" s="1274"/>
      <c r="AH224" s="1274"/>
      <c r="AI224" s="1274"/>
    </row>
    <row r="225" ht="15.75" customHeight="1">
      <c r="A225" s="1274"/>
      <c r="B225" s="1274"/>
      <c r="C225" s="1274"/>
      <c r="D225" s="1338"/>
      <c r="E225" s="1300"/>
      <c r="F225" s="1339"/>
      <c r="G225" s="1300"/>
      <c r="H225" s="1300"/>
      <c r="I225" s="1339"/>
      <c r="J225" s="1300"/>
      <c r="K225" s="1270"/>
      <c r="L225" s="1338"/>
      <c r="M225" s="1306"/>
      <c r="N225" s="1339"/>
      <c r="O225" s="1300"/>
      <c r="P225" s="1270"/>
      <c r="Q225" s="1274"/>
      <c r="R225" s="1274"/>
      <c r="S225" s="1274"/>
      <c r="T225" s="1274"/>
      <c r="U225" s="1274"/>
      <c r="V225" s="1274"/>
      <c r="W225" s="1274"/>
      <c r="X225" s="1274"/>
      <c r="Y225" s="1274"/>
      <c r="Z225" s="1274"/>
      <c r="AA225" s="1274"/>
      <c r="AB225" s="1274"/>
      <c r="AC225" s="1274"/>
      <c r="AD225" s="1274"/>
      <c r="AE225" s="1274"/>
      <c r="AF225" s="1274"/>
      <c r="AG225" s="1274"/>
      <c r="AH225" s="1274"/>
      <c r="AI225" s="1274"/>
    </row>
    <row r="226" ht="15.75" customHeight="1">
      <c r="A226" s="1274"/>
      <c r="B226" s="1274"/>
      <c r="C226" s="1274"/>
      <c r="D226" s="1338"/>
      <c r="E226" s="1300"/>
      <c r="F226" s="1339"/>
      <c r="G226" s="1300"/>
      <c r="H226" s="1300"/>
      <c r="I226" s="1339"/>
      <c r="J226" s="1300"/>
      <c r="K226" s="1270"/>
      <c r="L226" s="1338"/>
      <c r="M226" s="1306"/>
      <c r="N226" s="1339"/>
      <c r="O226" s="1300"/>
      <c r="P226" s="1270"/>
      <c r="Q226" s="1274"/>
      <c r="R226" s="1274"/>
      <c r="S226" s="1274"/>
      <c r="T226" s="1274"/>
      <c r="U226" s="1274"/>
      <c r="V226" s="1274"/>
      <c r="W226" s="1274"/>
      <c r="X226" s="1274"/>
      <c r="Y226" s="1274"/>
      <c r="Z226" s="1274"/>
      <c r="AA226" s="1274"/>
      <c r="AB226" s="1274"/>
      <c r="AC226" s="1274"/>
      <c r="AD226" s="1274"/>
      <c r="AE226" s="1274"/>
      <c r="AF226" s="1274"/>
      <c r="AG226" s="1274"/>
      <c r="AH226" s="1274"/>
      <c r="AI226" s="1274"/>
    </row>
    <row r="227" ht="15.75" customHeight="1">
      <c r="A227" s="1274"/>
      <c r="B227" s="1274"/>
      <c r="C227" s="1274"/>
      <c r="D227" s="1338"/>
      <c r="E227" s="1300"/>
      <c r="F227" s="1339"/>
      <c r="G227" s="1300"/>
      <c r="H227" s="1300"/>
      <c r="I227" s="1339"/>
      <c r="J227" s="1300"/>
      <c r="K227" s="1270"/>
      <c r="L227" s="1338"/>
      <c r="M227" s="1306"/>
      <c r="N227" s="1339"/>
      <c r="O227" s="1300"/>
      <c r="P227" s="1270"/>
      <c r="Q227" s="1274"/>
      <c r="R227" s="1274"/>
      <c r="S227" s="1274"/>
      <c r="T227" s="1274"/>
      <c r="U227" s="1274"/>
      <c r="V227" s="1274"/>
      <c r="W227" s="1274"/>
      <c r="X227" s="1274"/>
      <c r="Y227" s="1274"/>
      <c r="Z227" s="1274"/>
      <c r="AA227" s="1274"/>
      <c r="AB227" s="1274"/>
      <c r="AC227" s="1274"/>
      <c r="AD227" s="1274"/>
      <c r="AE227" s="1274"/>
      <c r="AF227" s="1274"/>
      <c r="AG227" s="1274"/>
      <c r="AH227" s="1274"/>
      <c r="AI227" s="1274"/>
    </row>
    <row r="228" ht="15.75" customHeight="1">
      <c r="A228" s="1274"/>
      <c r="B228" s="1274"/>
      <c r="C228" s="1274"/>
      <c r="D228" s="1338"/>
      <c r="E228" s="1300"/>
      <c r="F228" s="1339"/>
      <c r="G228" s="1300"/>
      <c r="H228" s="1300"/>
      <c r="I228" s="1339"/>
      <c r="J228" s="1300"/>
      <c r="K228" s="1270"/>
      <c r="L228" s="1338"/>
      <c r="M228" s="1306"/>
      <c r="N228" s="1339"/>
      <c r="O228" s="1300"/>
      <c r="P228" s="1270"/>
      <c r="Q228" s="1274"/>
      <c r="R228" s="1274"/>
      <c r="S228" s="1274"/>
      <c r="T228" s="1274"/>
      <c r="U228" s="1274"/>
      <c r="V228" s="1274"/>
      <c r="W228" s="1274"/>
      <c r="X228" s="1274"/>
      <c r="Y228" s="1274"/>
      <c r="Z228" s="1274"/>
      <c r="AA228" s="1274"/>
      <c r="AB228" s="1274"/>
      <c r="AC228" s="1274"/>
      <c r="AD228" s="1274"/>
      <c r="AE228" s="1274"/>
      <c r="AF228" s="1274"/>
      <c r="AG228" s="1274"/>
      <c r="AH228" s="1274"/>
      <c r="AI228" s="1274"/>
    </row>
    <row r="229" ht="15.75" customHeight="1">
      <c r="A229" s="1274"/>
      <c r="B229" s="1274"/>
      <c r="C229" s="1274"/>
      <c r="D229" s="1338"/>
      <c r="E229" s="1300"/>
      <c r="F229" s="1339"/>
      <c r="G229" s="1300"/>
      <c r="H229" s="1300"/>
      <c r="I229" s="1339"/>
      <c r="J229" s="1300"/>
      <c r="K229" s="1270"/>
      <c r="L229" s="1338"/>
      <c r="M229" s="1306"/>
      <c r="N229" s="1339"/>
      <c r="O229" s="1300"/>
      <c r="P229" s="1270"/>
      <c r="Q229" s="1274"/>
      <c r="R229" s="1274"/>
      <c r="S229" s="1274"/>
      <c r="T229" s="1274"/>
      <c r="U229" s="1274"/>
      <c r="V229" s="1274"/>
      <c r="W229" s="1274"/>
      <c r="X229" s="1274"/>
      <c r="Y229" s="1274"/>
      <c r="Z229" s="1274"/>
      <c r="AA229" s="1274"/>
      <c r="AB229" s="1274"/>
      <c r="AC229" s="1274"/>
      <c r="AD229" s="1274"/>
      <c r="AE229" s="1274"/>
      <c r="AF229" s="1274"/>
      <c r="AG229" s="1274"/>
      <c r="AH229" s="1274"/>
      <c r="AI229" s="1274"/>
    </row>
    <row r="230" ht="15.75" customHeight="1">
      <c r="A230" s="1274"/>
      <c r="B230" s="1274"/>
      <c r="C230" s="1274"/>
      <c r="D230" s="1338"/>
      <c r="E230" s="1300"/>
      <c r="F230" s="1339"/>
      <c r="G230" s="1300"/>
      <c r="H230" s="1300"/>
      <c r="I230" s="1339"/>
      <c r="J230" s="1300"/>
      <c r="K230" s="1270"/>
      <c r="L230" s="1338"/>
      <c r="M230" s="1306"/>
      <c r="N230" s="1339"/>
      <c r="O230" s="1300"/>
      <c r="P230" s="1270"/>
      <c r="Q230" s="1274"/>
      <c r="R230" s="1274"/>
      <c r="S230" s="1274"/>
      <c r="T230" s="1274"/>
      <c r="U230" s="1274"/>
      <c r="V230" s="1274"/>
      <c r="W230" s="1274"/>
      <c r="X230" s="1274"/>
      <c r="Y230" s="1274"/>
      <c r="Z230" s="1274"/>
      <c r="AA230" s="1274"/>
      <c r="AB230" s="1274"/>
      <c r="AC230" s="1274"/>
      <c r="AD230" s="1274"/>
      <c r="AE230" s="1274"/>
      <c r="AF230" s="1274"/>
      <c r="AG230" s="1274"/>
      <c r="AH230" s="1274"/>
      <c r="AI230" s="1274"/>
    </row>
    <row r="231" ht="15.75" customHeight="1">
      <c r="A231" s="1274"/>
      <c r="B231" s="1274"/>
      <c r="C231" s="1274"/>
      <c r="D231" s="1338"/>
      <c r="E231" s="1300"/>
      <c r="F231" s="1339"/>
      <c r="G231" s="1300"/>
      <c r="H231" s="1300"/>
      <c r="I231" s="1339"/>
      <c r="J231" s="1300"/>
      <c r="K231" s="1270"/>
      <c r="L231" s="1338"/>
      <c r="M231" s="1306"/>
      <c r="N231" s="1339"/>
      <c r="O231" s="1300"/>
      <c r="P231" s="1270"/>
      <c r="Q231" s="1274"/>
      <c r="R231" s="1274"/>
      <c r="S231" s="1274"/>
      <c r="T231" s="1274"/>
      <c r="U231" s="1274"/>
      <c r="V231" s="1274"/>
      <c r="W231" s="1274"/>
      <c r="X231" s="1274"/>
      <c r="Y231" s="1274"/>
      <c r="Z231" s="1274"/>
      <c r="AA231" s="1274"/>
      <c r="AB231" s="1274"/>
      <c r="AC231" s="1274"/>
      <c r="AD231" s="1274"/>
      <c r="AE231" s="1274"/>
      <c r="AF231" s="1274"/>
      <c r="AG231" s="1274"/>
      <c r="AH231" s="1274"/>
      <c r="AI231" s="1274"/>
    </row>
    <row r="232" ht="15.75" customHeight="1">
      <c r="A232" s="1274"/>
      <c r="B232" s="1274"/>
      <c r="C232" s="1274"/>
      <c r="D232" s="1338"/>
      <c r="E232" s="1300"/>
      <c r="F232" s="1339"/>
      <c r="G232" s="1300"/>
      <c r="H232" s="1300"/>
      <c r="I232" s="1339"/>
      <c r="J232" s="1300"/>
      <c r="K232" s="1270"/>
      <c r="L232" s="1338"/>
      <c r="M232" s="1306"/>
      <c r="N232" s="1339"/>
      <c r="O232" s="1300"/>
      <c r="P232" s="1270"/>
      <c r="Q232" s="1274"/>
      <c r="R232" s="1274"/>
      <c r="S232" s="1274"/>
      <c r="T232" s="1274"/>
      <c r="U232" s="1274"/>
      <c r="V232" s="1274"/>
      <c r="W232" s="1274"/>
      <c r="X232" s="1274"/>
      <c r="Y232" s="1274"/>
      <c r="Z232" s="1274"/>
      <c r="AA232" s="1274"/>
      <c r="AB232" s="1274"/>
      <c r="AC232" s="1274"/>
      <c r="AD232" s="1274"/>
      <c r="AE232" s="1274"/>
      <c r="AF232" s="1274"/>
      <c r="AG232" s="1274"/>
      <c r="AH232" s="1274"/>
      <c r="AI232" s="1274"/>
    </row>
    <row r="233" ht="15.75" customHeight="1">
      <c r="A233" s="1274"/>
      <c r="B233" s="1274"/>
      <c r="C233" s="1274"/>
      <c r="D233" s="1338"/>
      <c r="E233" s="1300"/>
      <c r="F233" s="1339"/>
      <c r="G233" s="1300"/>
      <c r="H233" s="1300"/>
      <c r="I233" s="1339"/>
      <c r="J233" s="1300"/>
      <c r="K233" s="1270"/>
      <c r="L233" s="1338"/>
      <c r="M233" s="1306"/>
      <c r="N233" s="1339"/>
      <c r="O233" s="1300"/>
      <c r="P233" s="1270"/>
      <c r="Q233" s="1274"/>
      <c r="R233" s="1274"/>
      <c r="S233" s="1274"/>
      <c r="T233" s="1274"/>
      <c r="U233" s="1274"/>
      <c r="V233" s="1274"/>
      <c r="W233" s="1274"/>
      <c r="X233" s="1274"/>
      <c r="Y233" s="1274"/>
      <c r="Z233" s="1274"/>
      <c r="AA233" s="1274"/>
      <c r="AB233" s="1274"/>
      <c r="AC233" s="1274"/>
      <c r="AD233" s="1274"/>
      <c r="AE233" s="1274"/>
      <c r="AF233" s="1274"/>
      <c r="AG233" s="1274"/>
      <c r="AH233" s="1274"/>
      <c r="AI233" s="1274"/>
    </row>
    <row r="234" ht="15.75" customHeight="1">
      <c r="A234" s="1274"/>
      <c r="B234" s="1274"/>
      <c r="C234" s="1274"/>
      <c r="D234" s="1338"/>
      <c r="E234" s="1300"/>
      <c r="F234" s="1339"/>
      <c r="G234" s="1300"/>
      <c r="H234" s="1300"/>
      <c r="I234" s="1339"/>
      <c r="J234" s="1300"/>
      <c r="K234" s="1270"/>
      <c r="L234" s="1338"/>
      <c r="M234" s="1306"/>
      <c r="N234" s="1339"/>
      <c r="O234" s="1300"/>
      <c r="P234" s="1270"/>
      <c r="Q234" s="1274"/>
      <c r="R234" s="1274"/>
      <c r="S234" s="1274"/>
      <c r="T234" s="1274"/>
      <c r="U234" s="1274"/>
      <c r="V234" s="1274"/>
      <c r="W234" s="1274"/>
      <c r="X234" s="1274"/>
      <c r="Y234" s="1274"/>
      <c r="Z234" s="1274"/>
      <c r="AA234" s="1274"/>
      <c r="AB234" s="1274"/>
      <c r="AC234" s="1274"/>
      <c r="AD234" s="1274"/>
      <c r="AE234" s="1274"/>
      <c r="AF234" s="1274"/>
      <c r="AG234" s="1274"/>
      <c r="AH234" s="1274"/>
      <c r="AI234" s="1274"/>
    </row>
    <row r="235" ht="15.75" customHeight="1">
      <c r="A235" s="1274"/>
      <c r="B235" s="1274"/>
      <c r="C235" s="1274"/>
      <c r="D235" s="1338"/>
      <c r="E235" s="1300"/>
      <c r="F235" s="1339"/>
      <c r="G235" s="1300"/>
      <c r="H235" s="1300"/>
      <c r="I235" s="1339"/>
      <c r="J235" s="1300"/>
      <c r="K235" s="1270"/>
      <c r="L235" s="1338"/>
      <c r="M235" s="1306"/>
      <c r="N235" s="1339"/>
      <c r="O235" s="1300"/>
      <c r="P235" s="1270"/>
      <c r="Q235" s="1274"/>
      <c r="R235" s="1274"/>
      <c r="S235" s="1274"/>
      <c r="T235" s="1274"/>
      <c r="U235" s="1274"/>
      <c r="V235" s="1274"/>
      <c r="W235" s="1274"/>
      <c r="X235" s="1274"/>
      <c r="Y235" s="1274"/>
      <c r="Z235" s="1274"/>
      <c r="AA235" s="1274"/>
      <c r="AB235" s="1274"/>
      <c r="AC235" s="1274"/>
      <c r="AD235" s="1274"/>
      <c r="AE235" s="1274"/>
      <c r="AF235" s="1274"/>
      <c r="AG235" s="1274"/>
      <c r="AH235" s="1274"/>
      <c r="AI235" s="1274"/>
    </row>
    <row r="236" ht="15.75" customHeight="1">
      <c r="A236" s="1274"/>
      <c r="B236" s="1274"/>
      <c r="C236" s="1274"/>
      <c r="D236" s="1338"/>
      <c r="E236" s="1300"/>
      <c r="F236" s="1339"/>
      <c r="G236" s="1300"/>
      <c r="H236" s="1300"/>
      <c r="I236" s="1339"/>
      <c r="J236" s="1300"/>
      <c r="K236" s="1270"/>
      <c r="L236" s="1338"/>
      <c r="M236" s="1306"/>
      <c r="N236" s="1339"/>
      <c r="O236" s="1300"/>
      <c r="P236" s="1270"/>
      <c r="Q236" s="1274"/>
      <c r="R236" s="1274"/>
      <c r="S236" s="1274"/>
      <c r="T236" s="1274"/>
      <c r="U236" s="1274"/>
      <c r="V236" s="1274"/>
      <c r="W236" s="1274"/>
      <c r="X236" s="1274"/>
      <c r="Y236" s="1274"/>
      <c r="Z236" s="1274"/>
      <c r="AA236" s="1274"/>
      <c r="AB236" s="1274"/>
      <c r="AC236" s="1274"/>
      <c r="AD236" s="1274"/>
      <c r="AE236" s="1274"/>
      <c r="AF236" s="1274"/>
      <c r="AG236" s="1274"/>
      <c r="AH236" s="1274"/>
      <c r="AI236" s="1274"/>
    </row>
    <row r="237" ht="15.75" customHeight="1">
      <c r="A237" s="1274"/>
      <c r="B237" s="1274"/>
      <c r="C237" s="1274"/>
      <c r="D237" s="1338"/>
      <c r="E237" s="1300"/>
      <c r="F237" s="1339"/>
      <c r="G237" s="1300"/>
      <c r="H237" s="1300"/>
      <c r="I237" s="1339"/>
      <c r="J237" s="1300"/>
      <c r="K237" s="1270"/>
      <c r="L237" s="1338"/>
      <c r="M237" s="1306"/>
      <c r="N237" s="1339"/>
      <c r="O237" s="1300"/>
      <c r="P237" s="1270"/>
      <c r="Q237" s="1274"/>
      <c r="R237" s="1274"/>
      <c r="S237" s="1274"/>
      <c r="T237" s="1274"/>
      <c r="U237" s="1274"/>
      <c r="V237" s="1274"/>
      <c r="W237" s="1274"/>
      <c r="X237" s="1274"/>
      <c r="Y237" s="1274"/>
      <c r="Z237" s="1274"/>
      <c r="AA237" s="1274"/>
      <c r="AB237" s="1274"/>
      <c r="AC237" s="1274"/>
      <c r="AD237" s="1274"/>
      <c r="AE237" s="1274"/>
      <c r="AF237" s="1274"/>
      <c r="AG237" s="1274"/>
      <c r="AH237" s="1274"/>
      <c r="AI237" s="1274"/>
    </row>
    <row r="238" ht="15.75" customHeight="1">
      <c r="A238" s="1274"/>
      <c r="B238" s="1274"/>
      <c r="C238" s="1274"/>
      <c r="D238" s="1338"/>
      <c r="E238" s="1300"/>
      <c r="F238" s="1339"/>
      <c r="G238" s="1300"/>
      <c r="H238" s="1300"/>
      <c r="I238" s="1339"/>
      <c r="J238" s="1300"/>
      <c r="K238" s="1270"/>
      <c r="L238" s="1338"/>
      <c r="M238" s="1306"/>
      <c r="N238" s="1339"/>
      <c r="O238" s="1300"/>
      <c r="P238" s="1270"/>
      <c r="Q238" s="1274"/>
      <c r="R238" s="1274"/>
      <c r="S238" s="1274"/>
      <c r="T238" s="1274"/>
      <c r="U238" s="1274"/>
      <c r="V238" s="1274"/>
      <c r="W238" s="1274"/>
      <c r="X238" s="1274"/>
      <c r="Y238" s="1274"/>
      <c r="Z238" s="1274"/>
      <c r="AA238" s="1274"/>
      <c r="AB238" s="1274"/>
      <c r="AC238" s="1274"/>
      <c r="AD238" s="1274"/>
      <c r="AE238" s="1274"/>
      <c r="AF238" s="1274"/>
      <c r="AG238" s="1274"/>
      <c r="AH238" s="1274"/>
      <c r="AI238" s="1274"/>
    </row>
    <row r="239" ht="15.75" customHeight="1">
      <c r="A239" s="1274"/>
      <c r="B239" s="1274"/>
      <c r="C239" s="1274"/>
      <c r="D239" s="1338"/>
      <c r="E239" s="1300"/>
      <c r="F239" s="1339"/>
      <c r="G239" s="1300"/>
      <c r="H239" s="1300"/>
      <c r="I239" s="1339"/>
      <c r="J239" s="1300"/>
      <c r="K239" s="1270"/>
      <c r="L239" s="1338"/>
      <c r="M239" s="1306"/>
      <c r="N239" s="1339"/>
      <c r="O239" s="1300"/>
      <c r="P239" s="1270"/>
      <c r="Q239" s="1274"/>
      <c r="R239" s="1274"/>
      <c r="S239" s="1274"/>
      <c r="T239" s="1274"/>
      <c r="U239" s="1274"/>
      <c r="V239" s="1274"/>
      <c r="W239" s="1274"/>
      <c r="X239" s="1274"/>
      <c r="Y239" s="1274"/>
      <c r="Z239" s="1274"/>
      <c r="AA239" s="1274"/>
      <c r="AB239" s="1274"/>
      <c r="AC239" s="1274"/>
      <c r="AD239" s="1274"/>
      <c r="AE239" s="1274"/>
      <c r="AF239" s="1274"/>
      <c r="AG239" s="1274"/>
      <c r="AH239" s="1274"/>
      <c r="AI239" s="1274"/>
    </row>
    <row r="240" ht="15.75" customHeight="1">
      <c r="A240" s="1274"/>
      <c r="B240" s="1274"/>
      <c r="C240" s="1274"/>
      <c r="D240" s="1338"/>
      <c r="E240" s="1300"/>
      <c r="F240" s="1339"/>
      <c r="G240" s="1300"/>
      <c r="H240" s="1300"/>
      <c r="I240" s="1339"/>
      <c r="J240" s="1300"/>
      <c r="K240" s="1270"/>
      <c r="L240" s="1338"/>
      <c r="M240" s="1306"/>
      <c r="N240" s="1339"/>
      <c r="O240" s="1300"/>
      <c r="P240" s="1270"/>
      <c r="Q240" s="1274"/>
      <c r="R240" s="1274"/>
      <c r="S240" s="1274"/>
      <c r="T240" s="1274"/>
      <c r="U240" s="1274"/>
      <c r="V240" s="1274"/>
      <c r="W240" s="1274"/>
      <c r="X240" s="1274"/>
      <c r="Y240" s="1274"/>
      <c r="Z240" s="1274"/>
      <c r="AA240" s="1274"/>
      <c r="AB240" s="1274"/>
      <c r="AC240" s="1274"/>
      <c r="AD240" s="1274"/>
      <c r="AE240" s="1274"/>
      <c r="AF240" s="1274"/>
      <c r="AG240" s="1274"/>
      <c r="AH240" s="1274"/>
      <c r="AI240" s="1274"/>
    </row>
    <row r="241" ht="15.75" customHeight="1">
      <c r="A241" s="1274"/>
      <c r="B241" s="1274"/>
      <c r="C241" s="1274"/>
      <c r="D241" s="1338"/>
      <c r="E241" s="1300"/>
      <c r="F241" s="1339"/>
      <c r="G241" s="1300"/>
      <c r="H241" s="1300"/>
      <c r="I241" s="1339"/>
      <c r="J241" s="1300"/>
      <c r="K241" s="1270"/>
      <c r="L241" s="1338"/>
      <c r="M241" s="1306"/>
      <c r="N241" s="1339"/>
      <c r="O241" s="1300"/>
      <c r="P241" s="1270"/>
      <c r="Q241" s="1274"/>
      <c r="R241" s="1274"/>
      <c r="S241" s="1274"/>
      <c r="T241" s="1274"/>
      <c r="U241" s="1274"/>
      <c r="V241" s="1274"/>
      <c r="W241" s="1274"/>
      <c r="X241" s="1274"/>
      <c r="Y241" s="1274"/>
      <c r="Z241" s="1274"/>
      <c r="AA241" s="1274"/>
      <c r="AB241" s="1274"/>
      <c r="AC241" s="1274"/>
      <c r="AD241" s="1274"/>
      <c r="AE241" s="1274"/>
      <c r="AF241" s="1274"/>
      <c r="AG241" s="1274"/>
      <c r="AH241" s="1274"/>
      <c r="AI241" s="1274"/>
    </row>
    <row r="242" ht="15.75" customHeight="1">
      <c r="A242" s="1274"/>
      <c r="B242" s="1274"/>
      <c r="C242" s="1274"/>
      <c r="D242" s="1338"/>
      <c r="E242" s="1300"/>
      <c r="F242" s="1339"/>
      <c r="G242" s="1300"/>
      <c r="H242" s="1300"/>
      <c r="I242" s="1339"/>
      <c r="J242" s="1300"/>
      <c r="K242" s="1270"/>
      <c r="L242" s="1338"/>
      <c r="M242" s="1306"/>
      <c r="N242" s="1339"/>
      <c r="O242" s="1300"/>
      <c r="P242" s="1270"/>
      <c r="Q242" s="1274"/>
      <c r="R242" s="1274"/>
      <c r="S242" s="1274"/>
      <c r="T242" s="1274"/>
      <c r="U242" s="1274"/>
      <c r="V242" s="1274"/>
      <c r="W242" s="1274"/>
      <c r="X242" s="1274"/>
      <c r="Y242" s="1274"/>
      <c r="Z242" s="1274"/>
      <c r="AA242" s="1274"/>
      <c r="AB242" s="1274"/>
      <c r="AC242" s="1274"/>
      <c r="AD242" s="1274"/>
      <c r="AE242" s="1274"/>
      <c r="AF242" s="1274"/>
      <c r="AG242" s="1274"/>
      <c r="AH242" s="1274"/>
      <c r="AI242" s="1274"/>
    </row>
    <row r="243" ht="15.75" customHeight="1">
      <c r="A243" s="1274"/>
      <c r="B243" s="1274"/>
      <c r="C243" s="1274"/>
      <c r="D243" s="1338"/>
      <c r="E243" s="1300"/>
      <c r="F243" s="1339"/>
      <c r="G243" s="1300"/>
      <c r="H243" s="1300"/>
      <c r="I243" s="1339"/>
      <c r="J243" s="1300"/>
      <c r="K243" s="1270"/>
      <c r="L243" s="1338"/>
      <c r="M243" s="1306"/>
      <c r="N243" s="1339"/>
      <c r="O243" s="1300"/>
      <c r="P243" s="1270"/>
      <c r="Q243" s="1274"/>
      <c r="R243" s="1274"/>
      <c r="S243" s="1274"/>
      <c r="T243" s="1274"/>
      <c r="U243" s="1274"/>
      <c r="V243" s="1274"/>
      <c r="W243" s="1274"/>
      <c r="X243" s="1274"/>
      <c r="Y243" s="1274"/>
      <c r="Z243" s="1274"/>
      <c r="AA243" s="1274"/>
      <c r="AB243" s="1274"/>
      <c r="AC243" s="1274"/>
      <c r="AD243" s="1274"/>
      <c r="AE243" s="1274"/>
      <c r="AF243" s="1274"/>
      <c r="AG243" s="1274"/>
      <c r="AH243" s="1274"/>
      <c r="AI243" s="1274"/>
    </row>
    <row r="244" ht="15.75" customHeight="1">
      <c r="A244" s="1274"/>
      <c r="B244" s="1274"/>
      <c r="C244" s="1274"/>
      <c r="D244" s="1338"/>
      <c r="E244" s="1300"/>
      <c r="F244" s="1339"/>
      <c r="G244" s="1300"/>
      <c r="H244" s="1300"/>
      <c r="I244" s="1339"/>
      <c r="J244" s="1300"/>
      <c r="K244" s="1270"/>
      <c r="L244" s="1338"/>
      <c r="M244" s="1306"/>
      <c r="N244" s="1339"/>
      <c r="O244" s="1300"/>
      <c r="P244" s="1270"/>
      <c r="Q244" s="1274"/>
      <c r="R244" s="1274"/>
      <c r="S244" s="1274"/>
      <c r="T244" s="1274"/>
      <c r="U244" s="1274"/>
      <c r="V244" s="1274"/>
      <c r="W244" s="1274"/>
      <c r="X244" s="1274"/>
      <c r="Y244" s="1274"/>
      <c r="Z244" s="1274"/>
      <c r="AA244" s="1274"/>
      <c r="AB244" s="1274"/>
      <c r="AC244" s="1274"/>
      <c r="AD244" s="1274"/>
      <c r="AE244" s="1274"/>
      <c r="AF244" s="1274"/>
      <c r="AG244" s="1274"/>
      <c r="AH244" s="1274"/>
      <c r="AI244" s="1274"/>
    </row>
    <row r="245" ht="15.75" customHeight="1">
      <c r="A245" s="1274"/>
      <c r="B245" s="1274"/>
      <c r="C245" s="1274"/>
      <c r="D245" s="1338"/>
      <c r="E245" s="1300"/>
      <c r="F245" s="1339"/>
      <c r="G245" s="1300"/>
      <c r="H245" s="1300"/>
      <c r="I245" s="1339"/>
      <c r="J245" s="1300"/>
      <c r="K245" s="1270"/>
      <c r="L245" s="1338"/>
      <c r="M245" s="1306"/>
      <c r="N245" s="1339"/>
      <c r="O245" s="1300"/>
      <c r="P245" s="1270"/>
      <c r="Q245" s="1274"/>
      <c r="R245" s="1274"/>
      <c r="S245" s="1274"/>
      <c r="T245" s="1274"/>
      <c r="U245" s="1274"/>
      <c r="V245" s="1274"/>
      <c r="W245" s="1274"/>
      <c r="X245" s="1274"/>
      <c r="Y245" s="1274"/>
      <c r="Z245" s="1274"/>
      <c r="AA245" s="1274"/>
      <c r="AB245" s="1274"/>
      <c r="AC245" s="1274"/>
      <c r="AD245" s="1274"/>
      <c r="AE245" s="1274"/>
      <c r="AF245" s="1274"/>
      <c r="AG245" s="1274"/>
      <c r="AH245" s="1274"/>
      <c r="AI245" s="1274"/>
    </row>
    <row r="246" ht="15.75" customHeight="1">
      <c r="A246" s="1274"/>
      <c r="B246" s="1274"/>
      <c r="C246" s="1274"/>
      <c r="D246" s="1338"/>
      <c r="E246" s="1300"/>
      <c r="F246" s="1339"/>
      <c r="G246" s="1300"/>
      <c r="H246" s="1300"/>
      <c r="I246" s="1339"/>
      <c r="J246" s="1300"/>
      <c r="K246" s="1270"/>
      <c r="L246" s="1338"/>
      <c r="M246" s="1306"/>
      <c r="N246" s="1339"/>
      <c r="O246" s="1300"/>
      <c r="P246" s="1270"/>
      <c r="Q246" s="1274"/>
      <c r="R246" s="1274"/>
      <c r="S246" s="1274"/>
      <c r="T246" s="1274"/>
      <c r="U246" s="1274"/>
      <c r="V246" s="1274"/>
      <c r="W246" s="1274"/>
      <c r="X246" s="1274"/>
      <c r="Y246" s="1274"/>
      <c r="Z246" s="1274"/>
      <c r="AA246" s="1274"/>
      <c r="AB246" s="1274"/>
      <c r="AC246" s="1274"/>
      <c r="AD246" s="1274"/>
      <c r="AE246" s="1274"/>
      <c r="AF246" s="1274"/>
      <c r="AG246" s="1274"/>
      <c r="AH246" s="1274"/>
      <c r="AI246" s="1274"/>
    </row>
    <row r="247" ht="15.75" customHeight="1">
      <c r="A247" s="1274"/>
      <c r="B247" s="1274"/>
      <c r="C247" s="1274"/>
      <c r="D247" s="1338"/>
      <c r="E247" s="1300"/>
      <c r="F247" s="1339"/>
      <c r="G247" s="1300"/>
      <c r="H247" s="1300"/>
      <c r="I247" s="1339"/>
      <c r="J247" s="1300"/>
      <c r="K247" s="1270"/>
      <c r="L247" s="1338"/>
      <c r="M247" s="1306"/>
      <c r="N247" s="1339"/>
      <c r="O247" s="1300"/>
      <c r="P247" s="1270"/>
      <c r="Q247" s="1274"/>
      <c r="R247" s="1274"/>
      <c r="S247" s="1274"/>
      <c r="T247" s="1274"/>
      <c r="U247" s="1274"/>
      <c r="V247" s="1274"/>
      <c r="W247" s="1274"/>
      <c r="X247" s="1274"/>
      <c r="Y247" s="1274"/>
      <c r="Z247" s="1274"/>
      <c r="AA247" s="1274"/>
      <c r="AB247" s="1274"/>
      <c r="AC247" s="1274"/>
      <c r="AD247" s="1274"/>
      <c r="AE247" s="1274"/>
      <c r="AF247" s="1274"/>
      <c r="AG247" s="1274"/>
      <c r="AH247" s="1274"/>
      <c r="AI247" s="1274"/>
    </row>
    <row r="248" ht="15.75" customHeight="1">
      <c r="A248" s="1274"/>
      <c r="B248" s="1274"/>
      <c r="C248" s="1274"/>
      <c r="D248" s="1338"/>
      <c r="E248" s="1300"/>
      <c r="F248" s="1339"/>
      <c r="G248" s="1300"/>
      <c r="H248" s="1300"/>
      <c r="I248" s="1339"/>
      <c r="J248" s="1300"/>
      <c r="K248" s="1270"/>
      <c r="L248" s="1338"/>
      <c r="M248" s="1306"/>
      <c r="N248" s="1339"/>
      <c r="O248" s="1300"/>
      <c r="P248" s="1270"/>
      <c r="Q248" s="1274"/>
      <c r="R248" s="1274"/>
      <c r="S248" s="1274"/>
      <c r="T248" s="1274"/>
      <c r="U248" s="1274"/>
      <c r="V248" s="1274"/>
      <c r="W248" s="1274"/>
      <c r="X248" s="1274"/>
      <c r="Y248" s="1274"/>
      <c r="Z248" s="1274"/>
      <c r="AA248" s="1274"/>
      <c r="AB248" s="1274"/>
      <c r="AC248" s="1274"/>
      <c r="AD248" s="1274"/>
      <c r="AE248" s="1274"/>
      <c r="AF248" s="1274"/>
      <c r="AG248" s="1274"/>
      <c r="AH248" s="1274"/>
      <c r="AI248" s="1274"/>
    </row>
    <row r="249" ht="15.75" customHeight="1">
      <c r="A249" s="1274"/>
      <c r="B249" s="1274"/>
      <c r="C249" s="1274"/>
      <c r="D249" s="1338"/>
      <c r="E249" s="1300"/>
      <c r="F249" s="1339"/>
      <c r="G249" s="1300"/>
      <c r="H249" s="1300"/>
      <c r="I249" s="1339"/>
      <c r="J249" s="1300"/>
      <c r="K249" s="1270"/>
      <c r="L249" s="1338"/>
      <c r="M249" s="1306"/>
      <c r="N249" s="1339"/>
      <c r="O249" s="1300"/>
      <c r="P249" s="1270"/>
      <c r="Q249" s="1274"/>
      <c r="R249" s="1274"/>
      <c r="S249" s="1274"/>
      <c r="T249" s="1274"/>
      <c r="U249" s="1274"/>
      <c r="V249" s="1274"/>
      <c r="W249" s="1274"/>
      <c r="X249" s="1274"/>
      <c r="Y249" s="1274"/>
      <c r="Z249" s="1274"/>
      <c r="AA249" s="1274"/>
      <c r="AB249" s="1274"/>
      <c r="AC249" s="1274"/>
      <c r="AD249" s="1274"/>
      <c r="AE249" s="1274"/>
      <c r="AF249" s="1274"/>
      <c r="AG249" s="1274"/>
      <c r="AH249" s="1274"/>
      <c r="AI249" s="1274"/>
    </row>
    <row r="250" ht="15.75" customHeight="1">
      <c r="A250" s="1274"/>
      <c r="B250" s="1274"/>
      <c r="C250" s="1274"/>
      <c r="D250" s="1338"/>
      <c r="E250" s="1300"/>
      <c r="F250" s="1339"/>
      <c r="G250" s="1300"/>
      <c r="H250" s="1300"/>
      <c r="I250" s="1339"/>
      <c r="J250" s="1300"/>
      <c r="K250" s="1270"/>
      <c r="L250" s="1338"/>
      <c r="M250" s="1306"/>
      <c r="N250" s="1339"/>
      <c r="O250" s="1300"/>
      <c r="P250" s="1270"/>
      <c r="Q250" s="1274"/>
      <c r="R250" s="1274"/>
      <c r="S250" s="1274"/>
      <c r="T250" s="1274"/>
      <c r="U250" s="1274"/>
      <c r="V250" s="1274"/>
      <c r="W250" s="1274"/>
      <c r="X250" s="1274"/>
      <c r="Y250" s="1274"/>
      <c r="Z250" s="1274"/>
      <c r="AA250" s="1274"/>
      <c r="AB250" s="1274"/>
      <c r="AC250" s="1274"/>
      <c r="AD250" s="1274"/>
      <c r="AE250" s="1274"/>
      <c r="AF250" s="1274"/>
      <c r="AG250" s="1274"/>
      <c r="AH250" s="1274"/>
      <c r="AI250" s="1274"/>
    </row>
    <row r="251" ht="15.75" customHeight="1">
      <c r="A251" s="1274"/>
      <c r="B251" s="1274"/>
      <c r="C251" s="1274"/>
      <c r="D251" s="1338"/>
      <c r="E251" s="1300"/>
      <c r="F251" s="1339"/>
      <c r="G251" s="1300"/>
      <c r="H251" s="1300"/>
      <c r="I251" s="1339"/>
      <c r="J251" s="1300"/>
      <c r="K251" s="1270"/>
      <c r="L251" s="1338"/>
      <c r="M251" s="1306"/>
      <c r="N251" s="1339"/>
      <c r="O251" s="1300"/>
      <c r="P251" s="1270"/>
      <c r="Q251" s="1274"/>
      <c r="R251" s="1274"/>
      <c r="S251" s="1274"/>
      <c r="T251" s="1274"/>
      <c r="U251" s="1274"/>
      <c r="V251" s="1274"/>
      <c r="W251" s="1274"/>
      <c r="X251" s="1274"/>
      <c r="Y251" s="1274"/>
      <c r="Z251" s="1274"/>
      <c r="AA251" s="1274"/>
      <c r="AB251" s="1274"/>
      <c r="AC251" s="1274"/>
      <c r="AD251" s="1274"/>
      <c r="AE251" s="1274"/>
      <c r="AF251" s="1274"/>
      <c r="AG251" s="1274"/>
      <c r="AH251" s="1274"/>
      <c r="AI251" s="1274"/>
    </row>
    <row r="252" ht="15.75" customHeight="1">
      <c r="A252" s="1274"/>
      <c r="B252" s="1274"/>
      <c r="C252" s="1274"/>
      <c r="D252" s="1338"/>
      <c r="E252" s="1300"/>
      <c r="F252" s="1339"/>
      <c r="G252" s="1300"/>
      <c r="H252" s="1300"/>
      <c r="I252" s="1339"/>
      <c r="J252" s="1300"/>
      <c r="K252" s="1270"/>
      <c r="L252" s="1338"/>
      <c r="M252" s="1306"/>
      <c r="N252" s="1339"/>
      <c r="O252" s="1300"/>
      <c r="P252" s="1270"/>
      <c r="Q252" s="1274"/>
      <c r="R252" s="1274"/>
      <c r="S252" s="1274"/>
      <c r="T252" s="1274"/>
      <c r="U252" s="1274"/>
      <c r="V252" s="1274"/>
      <c r="W252" s="1274"/>
      <c r="X252" s="1274"/>
      <c r="Y252" s="1274"/>
      <c r="Z252" s="1274"/>
      <c r="AA252" s="1274"/>
      <c r="AB252" s="1274"/>
      <c r="AC252" s="1274"/>
      <c r="AD252" s="1274"/>
      <c r="AE252" s="1274"/>
      <c r="AF252" s="1274"/>
      <c r="AG252" s="1274"/>
      <c r="AH252" s="1274"/>
      <c r="AI252" s="1274"/>
    </row>
    <row r="253" ht="15.75" customHeight="1">
      <c r="A253" s="1274"/>
      <c r="B253" s="1274"/>
      <c r="C253" s="1274"/>
      <c r="D253" s="1338"/>
      <c r="E253" s="1300"/>
      <c r="F253" s="1339"/>
      <c r="G253" s="1300"/>
      <c r="H253" s="1300"/>
      <c r="I253" s="1339"/>
      <c r="J253" s="1300"/>
      <c r="K253" s="1270"/>
      <c r="L253" s="1338"/>
      <c r="M253" s="1306"/>
      <c r="N253" s="1339"/>
      <c r="O253" s="1300"/>
      <c r="P253" s="1270"/>
      <c r="Q253" s="1274"/>
      <c r="R253" s="1274"/>
      <c r="S253" s="1274"/>
      <c r="T253" s="1274"/>
      <c r="U253" s="1274"/>
      <c r="V253" s="1274"/>
      <c r="W253" s="1274"/>
      <c r="X253" s="1274"/>
      <c r="Y253" s="1274"/>
      <c r="Z253" s="1274"/>
      <c r="AA253" s="1274"/>
      <c r="AB253" s="1274"/>
      <c r="AC253" s="1274"/>
      <c r="AD253" s="1274"/>
      <c r="AE253" s="1274"/>
      <c r="AF253" s="1274"/>
      <c r="AG253" s="1274"/>
      <c r="AH253" s="1274"/>
      <c r="AI253" s="1274"/>
    </row>
    <row r="254" ht="15.75" customHeight="1">
      <c r="A254" s="1274"/>
      <c r="B254" s="1274"/>
      <c r="C254" s="1274"/>
      <c r="D254" s="1338"/>
      <c r="E254" s="1300"/>
      <c r="F254" s="1339"/>
      <c r="G254" s="1300"/>
      <c r="H254" s="1300"/>
      <c r="I254" s="1339"/>
      <c r="J254" s="1300"/>
      <c r="K254" s="1270"/>
      <c r="L254" s="1338"/>
      <c r="M254" s="1306"/>
      <c r="N254" s="1339"/>
      <c r="O254" s="1300"/>
      <c r="P254" s="1270"/>
      <c r="Q254" s="1274"/>
      <c r="R254" s="1274"/>
      <c r="S254" s="1274"/>
      <c r="T254" s="1274"/>
      <c r="U254" s="1274"/>
      <c r="V254" s="1274"/>
      <c r="W254" s="1274"/>
      <c r="X254" s="1274"/>
      <c r="Y254" s="1274"/>
      <c r="Z254" s="1274"/>
      <c r="AA254" s="1274"/>
      <c r="AB254" s="1274"/>
      <c r="AC254" s="1274"/>
      <c r="AD254" s="1274"/>
      <c r="AE254" s="1274"/>
      <c r="AF254" s="1274"/>
      <c r="AG254" s="1274"/>
      <c r="AH254" s="1274"/>
      <c r="AI254" s="1274"/>
    </row>
    <row r="255" ht="15.75" customHeight="1">
      <c r="A255" s="1274"/>
      <c r="B255" s="1274"/>
      <c r="C255" s="1274"/>
      <c r="D255" s="1338"/>
      <c r="E255" s="1300"/>
      <c r="F255" s="1339"/>
      <c r="G255" s="1300"/>
      <c r="H255" s="1300"/>
      <c r="I255" s="1339"/>
      <c r="J255" s="1300"/>
      <c r="K255" s="1270"/>
      <c r="L255" s="1338"/>
      <c r="M255" s="1306"/>
      <c r="N255" s="1339"/>
      <c r="O255" s="1300"/>
      <c r="P255" s="1270"/>
      <c r="Q255" s="1274"/>
      <c r="R255" s="1274"/>
      <c r="S255" s="1274"/>
      <c r="T255" s="1274"/>
      <c r="U255" s="1274"/>
      <c r="V255" s="1274"/>
      <c r="W255" s="1274"/>
      <c r="X255" s="1274"/>
      <c r="Y255" s="1274"/>
      <c r="Z255" s="1274"/>
      <c r="AA255" s="1274"/>
      <c r="AB255" s="1274"/>
      <c r="AC255" s="1274"/>
      <c r="AD255" s="1274"/>
      <c r="AE255" s="1274"/>
      <c r="AF255" s="1274"/>
      <c r="AG255" s="1274"/>
      <c r="AH255" s="1274"/>
      <c r="AI255" s="1274"/>
    </row>
    <row r="256" ht="15.75" customHeight="1">
      <c r="A256" s="1274"/>
      <c r="B256" s="1274"/>
      <c r="C256" s="1274"/>
      <c r="D256" s="1338"/>
      <c r="E256" s="1300"/>
      <c r="F256" s="1339"/>
      <c r="G256" s="1300"/>
      <c r="H256" s="1300"/>
      <c r="I256" s="1339"/>
      <c r="J256" s="1300"/>
      <c r="K256" s="1270"/>
      <c r="L256" s="1338"/>
      <c r="M256" s="1306"/>
      <c r="N256" s="1339"/>
      <c r="O256" s="1300"/>
      <c r="P256" s="1270"/>
      <c r="Q256" s="1274"/>
      <c r="R256" s="1274"/>
      <c r="S256" s="1274"/>
      <c r="T256" s="1274"/>
      <c r="U256" s="1274"/>
      <c r="V256" s="1274"/>
      <c r="W256" s="1274"/>
      <c r="X256" s="1274"/>
      <c r="Y256" s="1274"/>
      <c r="Z256" s="1274"/>
      <c r="AA256" s="1274"/>
      <c r="AB256" s="1274"/>
      <c r="AC256" s="1274"/>
      <c r="AD256" s="1274"/>
      <c r="AE256" s="1274"/>
      <c r="AF256" s="1274"/>
      <c r="AG256" s="1274"/>
      <c r="AH256" s="1274"/>
      <c r="AI256" s="1274"/>
    </row>
    <row r="257" ht="15.75" customHeight="1">
      <c r="A257" s="1274"/>
      <c r="B257" s="1274"/>
      <c r="C257" s="1274"/>
      <c r="D257" s="1338"/>
      <c r="E257" s="1300"/>
      <c r="F257" s="1339"/>
      <c r="G257" s="1300"/>
      <c r="H257" s="1300"/>
      <c r="I257" s="1339"/>
      <c r="J257" s="1300"/>
      <c r="K257" s="1270"/>
      <c r="L257" s="1338"/>
      <c r="M257" s="1306"/>
      <c r="N257" s="1339"/>
      <c r="O257" s="1300"/>
      <c r="P257" s="1270"/>
      <c r="Q257" s="1274"/>
      <c r="R257" s="1274"/>
      <c r="S257" s="1274"/>
      <c r="T257" s="1274"/>
      <c r="U257" s="1274"/>
      <c r="V257" s="1274"/>
      <c r="W257" s="1274"/>
      <c r="X257" s="1274"/>
      <c r="Y257" s="1274"/>
      <c r="Z257" s="1274"/>
      <c r="AA257" s="1274"/>
      <c r="AB257" s="1274"/>
      <c r="AC257" s="1274"/>
      <c r="AD257" s="1274"/>
      <c r="AE257" s="1274"/>
      <c r="AF257" s="1274"/>
      <c r="AG257" s="1274"/>
      <c r="AH257" s="1274"/>
      <c r="AI257" s="1274"/>
    </row>
    <row r="258" ht="15.75" customHeight="1">
      <c r="A258" s="1274"/>
      <c r="B258" s="1274"/>
      <c r="C258" s="1274"/>
      <c r="D258" s="1338"/>
      <c r="E258" s="1300"/>
      <c r="F258" s="1339"/>
      <c r="G258" s="1300"/>
      <c r="H258" s="1300"/>
      <c r="I258" s="1339"/>
      <c r="J258" s="1300"/>
      <c r="K258" s="1270"/>
      <c r="L258" s="1338"/>
      <c r="M258" s="1306"/>
      <c r="N258" s="1339"/>
      <c r="O258" s="1300"/>
      <c r="P258" s="1270"/>
      <c r="Q258" s="1274"/>
      <c r="R258" s="1274"/>
      <c r="S258" s="1274"/>
      <c r="T258" s="1274"/>
      <c r="U258" s="1274"/>
      <c r="V258" s="1274"/>
      <c r="W258" s="1274"/>
      <c r="X258" s="1274"/>
      <c r="Y258" s="1274"/>
      <c r="Z258" s="1274"/>
      <c r="AA258" s="1274"/>
      <c r="AB258" s="1274"/>
      <c r="AC258" s="1274"/>
      <c r="AD258" s="1274"/>
      <c r="AE258" s="1274"/>
      <c r="AF258" s="1274"/>
      <c r="AG258" s="1274"/>
      <c r="AH258" s="1274"/>
      <c r="AI258" s="1274"/>
    </row>
    <row r="259" ht="15.75" customHeight="1">
      <c r="A259" s="1274"/>
      <c r="B259" s="1274"/>
      <c r="C259" s="1274"/>
      <c r="D259" s="1338"/>
      <c r="E259" s="1300"/>
      <c r="F259" s="1339"/>
      <c r="G259" s="1300"/>
      <c r="H259" s="1300"/>
      <c r="I259" s="1339"/>
      <c r="J259" s="1300"/>
      <c r="K259" s="1270"/>
      <c r="L259" s="1338"/>
      <c r="M259" s="1306"/>
      <c r="N259" s="1339"/>
      <c r="O259" s="1300"/>
      <c r="P259" s="1270"/>
      <c r="Q259" s="1274"/>
      <c r="R259" s="1274"/>
      <c r="S259" s="1274"/>
      <c r="T259" s="1274"/>
      <c r="U259" s="1274"/>
      <c r="V259" s="1274"/>
      <c r="W259" s="1274"/>
      <c r="X259" s="1274"/>
      <c r="Y259" s="1274"/>
      <c r="Z259" s="1274"/>
      <c r="AA259" s="1274"/>
      <c r="AB259" s="1274"/>
      <c r="AC259" s="1274"/>
      <c r="AD259" s="1274"/>
      <c r="AE259" s="1274"/>
      <c r="AF259" s="1274"/>
      <c r="AG259" s="1274"/>
      <c r="AH259" s="1274"/>
      <c r="AI259" s="1274"/>
    </row>
    <row r="260" ht="15.75" customHeight="1">
      <c r="A260" s="1274"/>
      <c r="B260" s="1274"/>
      <c r="C260" s="1274"/>
      <c r="D260" s="1338"/>
      <c r="E260" s="1300"/>
      <c r="F260" s="1339"/>
      <c r="G260" s="1300"/>
      <c r="H260" s="1300"/>
      <c r="I260" s="1339"/>
      <c r="J260" s="1300"/>
      <c r="K260" s="1270"/>
      <c r="L260" s="1338"/>
      <c r="M260" s="1306"/>
      <c r="N260" s="1339"/>
      <c r="O260" s="1300"/>
      <c r="P260" s="1270"/>
      <c r="Q260" s="1274"/>
      <c r="R260" s="1274"/>
      <c r="S260" s="1274"/>
      <c r="T260" s="1274"/>
      <c r="U260" s="1274"/>
      <c r="V260" s="1274"/>
      <c r="W260" s="1274"/>
      <c r="X260" s="1274"/>
      <c r="Y260" s="1274"/>
      <c r="Z260" s="1274"/>
      <c r="AA260" s="1274"/>
      <c r="AB260" s="1274"/>
      <c r="AC260" s="1274"/>
      <c r="AD260" s="1274"/>
      <c r="AE260" s="1274"/>
      <c r="AF260" s="1274"/>
      <c r="AG260" s="1274"/>
      <c r="AH260" s="1274"/>
      <c r="AI260" s="1274"/>
    </row>
    <row r="261" ht="15.75" customHeight="1">
      <c r="A261" s="1274"/>
      <c r="B261" s="1274"/>
      <c r="C261" s="1274"/>
      <c r="D261" s="1338"/>
      <c r="E261" s="1344"/>
      <c r="F261" s="1339"/>
      <c r="G261" s="1344"/>
      <c r="H261" s="1344"/>
      <c r="I261" s="1339"/>
      <c r="J261" s="1344"/>
      <c r="K261" s="1270"/>
      <c r="L261" s="1338"/>
      <c r="M261" s="1345"/>
      <c r="N261" s="1339"/>
      <c r="O261" s="1344"/>
      <c r="P261" s="1270"/>
      <c r="Q261" s="1274"/>
      <c r="R261" s="1274"/>
      <c r="S261" s="1274"/>
      <c r="T261" s="1274"/>
      <c r="U261" s="1274"/>
      <c r="V261" s="1274"/>
      <c r="W261" s="1274"/>
      <c r="X261" s="1274"/>
      <c r="Y261" s="1274"/>
      <c r="Z261" s="1274"/>
      <c r="AA261" s="1274"/>
      <c r="AB261" s="1274"/>
      <c r="AC261" s="1274"/>
      <c r="AD261" s="1274"/>
      <c r="AE261" s="1274"/>
      <c r="AF261" s="1274"/>
      <c r="AG261" s="1274"/>
      <c r="AH261" s="1274"/>
      <c r="AI261" s="1274"/>
    </row>
    <row r="262" ht="15.7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4"/>
      <c r="AI262" s="114"/>
    </row>
    <row r="263" ht="15.7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4"/>
      <c r="AI263" s="114"/>
    </row>
    <row r="264" ht="15.7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4"/>
      <c r="AI264" s="114"/>
    </row>
    <row r="265" ht="15.7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4"/>
      <c r="AI265" s="114"/>
    </row>
    <row r="266" ht="15.7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4"/>
      <c r="AI266" s="114"/>
    </row>
    <row r="267" ht="15.7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4"/>
      <c r="AI267" s="114"/>
    </row>
    <row r="268" ht="15.7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4"/>
      <c r="AI268" s="114"/>
    </row>
    <row r="269" ht="15.7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c r="AI269" s="114"/>
    </row>
    <row r="270" ht="15.7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c r="AI270" s="114"/>
    </row>
    <row r="271" ht="15.7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c r="AI271" s="114"/>
    </row>
    <row r="272" ht="15.7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4"/>
      <c r="AI272" s="114"/>
    </row>
    <row r="273" ht="15.7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4"/>
      <c r="AI273" s="114"/>
    </row>
    <row r="274" ht="15.7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4"/>
      <c r="AI274" s="114"/>
    </row>
    <row r="275" ht="15.7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4"/>
      <c r="AI275" s="114"/>
    </row>
    <row r="276" ht="15.7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4"/>
      <c r="AI276" s="114"/>
    </row>
    <row r="277" ht="15.7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4"/>
      <c r="AI277" s="114"/>
    </row>
    <row r="278" ht="15.7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4"/>
      <c r="AI278" s="114"/>
    </row>
    <row r="279" ht="15.7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4"/>
      <c r="AI279" s="114"/>
    </row>
    <row r="280" ht="15.7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4"/>
      <c r="AI280" s="114"/>
    </row>
    <row r="281" ht="15.7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4"/>
      <c r="AI281" s="114"/>
    </row>
    <row r="282" ht="15.7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c r="AI282" s="114"/>
    </row>
    <row r="283" ht="15.7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4"/>
      <c r="AI283" s="114"/>
    </row>
    <row r="284" ht="15.7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4"/>
      <c r="AI284" s="114"/>
    </row>
    <row r="285" ht="15.7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c r="AI285" s="114"/>
    </row>
    <row r="286" ht="15.7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4"/>
      <c r="AI286" s="114"/>
    </row>
    <row r="287" ht="15.7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4"/>
      <c r="AI287" s="114"/>
    </row>
    <row r="288" ht="15.7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4"/>
      <c r="AI288" s="114"/>
    </row>
    <row r="289" ht="15.7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4"/>
      <c r="AI289" s="114"/>
    </row>
    <row r="290" ht="15.7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c r="AH290" s="114"/>
      <c r="AI290" s="114"/>
    </row>
    <row r="291" ht="15.7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4"/>
      <c r="AI291" s="114"/>
    </row>
    <row r="292" ht="15.7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4"/>
      <c r="AI292" s="114"/>
    </row>
    <row r="293" ht="15.7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4"/>
      <c r="AI293" s="114"/>
    </row>
    <row r="294" ht="15.7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4"/>
      <c r="AI294" s="114"/>
    </row>
    <row r="295" ht="15.7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c r="AH295" s="114"/>
      <c r="AI295" s="114"/>
    </row>
    <row r="296" ht="15.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4"/>
      <c r="AI296" s="114"/>
    </row>
    <row r="297" ht="15.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4"/>
      <c r="AI297" s="114"/>
    </row>
    <row r="298" ht="15.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4"/>
      <c r="AI298" s="114"/>
    </row>
    <row r="299" ht="15.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4"/>
      <c r="AI299" s="114"/>
    </row>
    <row r="300" ht="15.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4"/>
      <c r="AI300" s="114"/>
    </row>
    <row r="301" ht="15.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4"/>
      <c r="AI301" s="114"/>
    </row>
    <row r="302" ht="15.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4"/>
      <c r="AI302" s="114"/>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4"/>
      <c r="AI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4"/>
      <c r="AI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4"/>
      <c r="AI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4"/>
      <c r="AI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4"/>
      <c r="AI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c r="AH309" s="114"/>
      <c r="AI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c r="AI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row>
  </sheetData>
  <mergeCells count="1">
    <mergeCell ref="Q1:U1"/>
  </mergeCells>
  <printOptions/>
  <pageMargins bottom="1.0" footer="0.0" header="0.0" left="1.0" right="1.0" top="1.0"/>
  <pageSetup orientation="portrait"/>
  <headerFooter>
    <oddFooter>&amp;C000000&amp;P</oddFooter>
  </headerFooter>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7" width="7.63"/>
  </cols>
  <sheetData>
    <row r="1" ht="13.5" customHeight="1">
      <c r="A1" s="1346" t="s">
        <v>1969</v>
      </c>
      <c r="B1" s="1346" t="s">
        <v>1012</v>
      </c>
      <c r="C1" s="1346" t="s">
        <v>1971</v>
      </c>
      <c r="D1" s="1346" t="s">
        <v>11</v>
      </c>
      <c r="E1" s="1346" t="s">
        <v>14</v>
      </c>
      <c r="F1" s="1346" t="s">
        <v>15</v>
      </c>
      <c r="G1" s="1346" t="s">
        <v>16</v>
      </c>
      <c r="H1" s="114"/>
      <c r="I1" s="114"/>
      <c r="J1" s="114"/>
      <c r="K1" s="114"/>
      <c r="L1" s="114"/>
      <c r="M1" s="114"/>
      <c r="N1" s="114"/>
      <c r="O1" s="114"/>
      <c r="P1" s="114"/>
      <c r="Q1" s="114"/>
      <c r="R1" s="114"/>
      <c r="S1" s="114"/>
      <c r="T1" s="114"/>
      <c r="U1" s="114"/>
      <c r="V1" s="114"/>
      <c r="W1" s="114"/>
      <c r="X1" s="114"/>
      <c r="Y1" s="114"/>
      <c r="Z1" s="114"/>
    </row>
    <row r="2" ht="13.5" customHeight="1">
      <c r="A2" s="1347">
        <v>36.0</v>
      </c>
      <c r="B2" s="1348" t="s">
        <v>108</v>
      </c>
      <c r="C2" s="1348" t="s">
        <v>109</v>
      </c>
      <c r="D2" s="1348" t="s">
        <v>6160</v>
      </c>
      <c r="E2" s="1347">
        <v>1.0</v>
      </c>
      <c r="F2" s="1348" t="s">
        <v>77</v>
      </c>
      <c r="G2" s="1348" t="s">
        <v>2566</v>
      </c>
      <c r="H2" s="114"/>
      <c r="I2" s="114"/>
      <c r="J2" s="114"/>
      <c r="K2" s="114"/>
      <c r="L2" s="114"/>
      <c r="M2" s="114"/>
      <c r="N2" s="114"/>
      <c r="O2" s="114"/>
      <c r="P2" s="114"/>
      <c r="Q2" s="114"/>
      <c r="R2" s="114"/>
      <c r="S2" s="114"/>
      <c r="T2" s="114"/>
      <c r="U2" s="114"/>
      <c r="V2" s="114"/>
      <c r="W2" s="114"/>
      <c r="X2" s="114"/>
      <c r="Y2" s="114"/>
      <c r="Z2" s="114"/>
    </row>
    <row r="3" ht="13.5" customHeight="1">
      <c r="A3" s="1274">
        <v>36.0</v>
      </c>
      <c r="B3" s="765" t="s">
        <v>108</v>
      </c>
      <c r="C3" s="765" t="s">
        <v>109</v>
      </c>
      <c r="D3" s="765" t="s">
        <v>6161</v>
      </c>
      <c r="E3" s="1274">
        <v>1.0</v>
      </c>
      <c r="F3" s="765" t="s">
        <v>77</v>
      </c>
      <c r="G3" s="765" t="s">
        <v>2566</v>
      </c>
      <c r="H3" s="114"/>
      <c r="I3" s="114"/>
      <c r="J3" s="114"/>
      <c r="K3" s="114"/>
      <c r="L3" s="114"/>
      <c r="M3" s="114"/>
      <c r="N3" s="114"/>
      <c r="O3" s="114"/>
      <c r="P3" s="114"/>
      <c r="Q3" s="114"/>
      <c r="R3" s="114"/>
      <c r="S3" s="114"/>
      <c r="T3" s="114"/>
      <c r="U3" s="114"/>
      <c r="V3" s="114"/>
      <c r="W3" s="114"/>
      <c r="X3" s="114"/>
      <c r="Y3" s="114"/>
      <c r="Z3" s="114"/>
    </row>
    <row r="4" ht="13.5" customHeight="1">
      <c r="A4" s="1274">
        <v>36.0</v>
      </c>
      <c r="B4" s="765" t="s">
        <v>108</v>
      </c>
      <c r="C4" s="765" t="s">
        <v>109</v>
      </c>
      <c r="D4" s="765" t="s">
        <v>6162</v>
      </c>
      <c r="E4" s="1274">
        <v>1.0</v>
      </c>
      <c r="F4" s="765" t="s">
        <v>54</v>
      </c>
      <c r="G4" s="765" t="s">
        <v>2572</v>
      </c>
      <c r="H4" s="114"/>
      <c r="I4" s="114"/>
      <c r="J4" s="114"/>
      <c r="K4" s="114"/>
      <c r="L4" s="114"/>
      <c r="M4" s="114"/>
      <c r="N4" s="114"/>
      <c r="O4" s="114"/>
      <c r="P4" s="114"/>
      <c r="Q4" s="114"/>
      <c r="R4" s="114"/>
      <c r="S4" s="114"/>
      <c r="T4" s="114"/>
      <c r="U4" s="114"/>
      <c r="V4" s="114"/>
      <c r="W4" s="114"/>
      <c r="X4" s="114"/>
      <c r="Y4" s="114"/>
      <c r="Z4" s="114"/>
    </row>
    <row r="5" ht="13.5" customHeight="1">
      <c r="A5" s="1274">
        <v>36.0</v>
      </c>
      <c r="B5" s="765" t="s">
        <v>2592</v>
      </c>
      <c r="C5" s="765" t="s">
        <v>2593</v>
      </c>
      <c r="D5" s="765" t="s">
        <v>6163</v>
      </c>
      <c r="E5" s="1274">
        <v>1.0</v>
      </c>
      <c r="F5" s="765" t="s">
        <v>64</v>
      </c>
      <c r="G5" s="765" t="s">
        <v>2572</v>
      </c>
      <c r="H5" s="114"/>
      <c r="I5" s="114"/>
      <c r="J5" s="114"/>
      <c r="K5" s="114"/>
      <c r="L5" s="114"/>
      <c r="M5" s="114"/>
      <c r="N5" s="114"/>
      <c r="O5" s="114"/>
      <c r="P5" s="114"/>
      <c r="Q5" s="114"/>
      <c r="R5" s="114"/>
      <c r="S5" s="114"/>
      <c r="T5" s="114"/>
      <c r="U5" s="114"/>
      <c r="V5" s="114"/>
      <c r="W5" s="114"/>
      <c r="X5" s="114"/>
      <c r="Y5" s="114"/>
      <c r="Z5" s="114"/>
    </row>
    <row r="6" ht="13.5" customHeight="1">
      <c r="A6" s="1274">
        <v>36.0</v>
      </c>
      <c r="B6" s="765" t="s">
        <v>2592</v>
      </c>
      <c r="C6" s="765" t="s">
        <v>2593</v>
      </c>
      <c r="D6" s="765" t="s">
        <v>6164</v>
      </c>
      <c r="E6" s="1274">
        <v>1.0</v>
      </c>
      <c r="F6" s="765" t="s">
        <v>64</v>
      </c>
      <c r="G6" s="765" t="s">
        <v>2572</v>
      </c>
      <c r="H6" s="114"/>
      <c r="I6" s="114"/>
      <c r="J6" s="114"/>
      <c r="K6" s="114"/>
      <c r="L6" s="114"/>
      <c r="M6" s="114"/>
      <c r="N6" s="114"/>
      <c r="O6" s="114"/>
      <c r="P6" s="114"/>
      <c r="Q6" s="114"/>
      <c r="R6" s="114"/>
      <c r="S6" s="114"/>
      <c r="T6" s="114"/>
      <c r="U6" s="114"/>
      <c r="V6" s="114"/>
      <c r="W6" s="114"/>
      <c r="X6" s="114"/>
      <c r="Y6" s="114"/>
      <c r="Z6" s="114"/>
    </row>
    <row r="7" ht="13.5" customHeight="1">
      <c r="A7" s="1274">
        <v>36.0</v>
      </c>
      <c r="B7" s="765" t="s">
        <v>112</v>
      </c>
      <c r="C7" s="765" t="s">
        <v>113</v>
      </c>
      <c r="D7" s="765" t="s">
        <v>6165</v>
      </c>
      <c r="E7" s="1274">
        <v>1.0</v>
      </c>
      <c r="F7" s="765" t="s">
        <v>64</v>
      </c>
      <c r="G7" s="765" t="s">
        <v>2566</v>
      </c>
      <c r="H7" s="114"/>
      <c r="I7" s="114"/>
      <c r="J7" s="114"/>
      <c r="K7" s="114"/>
      <c r="L7" s="114"/>
      <c r="M7" s="114"/>
      <c r="N7" s="114"/>
      <c r="O7" s="114"/>
      <c r="P7" s="114"/>
      <c r="Q7" s="114"/>
      <c r="R7" s="114"/>
      <c r="S7" s="114"/>
      <c r="T7" s="114"/>
      <c r="U7" s="114"/>
      <c r="V7" s="114"/>
      <c r="W7" s="114"/>
      <c r="X7" s="114"/>
      <c r="Y7" s="114"/>
      <c r="Z7" s="114"/>
    </row>
    <row r="8" ht="13.5" customHeight="1">
      <c r="A8" s="1274">
        <v>36.0</v>
      </c>
      <c r="B8" s="765" t="s">
        <v>95</v>
      </c>
      <c r="C8" s="765" t="s">
        <v>96</v>
      </c>
      <c r="D8" s="765" t="s">
        <v>6166</v>
      </c>
      <c r="E8" s="1274">
        <v>1.0</v>
      </c>
      <c r="F8" s="765" t="s">
        <v>77</v>
      </c>
      <c r="G8" s="765" t="s">
        <v>2566</v>
      </c>
      <c r="H8" s="114"/>
      <c r="I8" s="114"/>
      <c r="J8" s="114"/>
      <c r="K8" s="114"/>
      <c r="L8" s="114"/>
      <c r="M8" s="114"/>
      <c r="N8" s="114"/>
      <c r="O8" s="114"/>
      <c r="P8" s="114"/>
      <c r="Q8" s="114"/>
      <c r="R8" s="114"/>
      <c r="S8" s="114"/>
      <c r="T8" s="114"/>
      <c r="U8" s="114"/>
      <c r="V8" s="114"/>
      <c r="W8" s="114"/>
      <c r="X8" s="114"/>
      <c r="Y8" s="114"/>
      <c r="Z8" s="114"/>
    </row>
    <row r="9" ht="13.5" customHeight="1">
      <c r="A9" s="1274">
        <v>36.0</v>
      </c>
      <c r="B9" s="765" t="s">
        <v>95</v>
      </c>
      <c r="C9" s="765" t="s">
        <v>96</v>
      </c>
      <c r="D9" s="765" t="s">
        <v>6164</v>
      </c>
      <c r="E9" s="1274">
        <v>1.0</v>
      </c>
      <c r="F9" s="765" t="s">
        <v>77</v>
      </c>
      <c r="G9" s="765" t="s">
        <v>2566</v>
      </c>
      <c r="H9" s="114"/>
      <c r="I9" s="114"/>
      <c r="J9" s="114"/>
      <c r="K9" s="114"/>
      <c r="L9" s="114"/>
      <c r="M9" s="114"/>
      <c r="N9" s="114"/>
      <c r="O9" s="114"/>
      <c r="P9" s="114"/>
      <c r="Q9" s="114"/>
      <c r="R9" s="114"/>
      <c r="S9" s="114"/>
      <c r="T9" s="114"/>
      <c r="U9" s="114"/>
      <c r="V9" s="114"/>
      <c r="W9" s="114"/>
      <c r="X9" s="114"/>
      <c r="Y9" s="114"/>
      <c r="Z9" s="114"/>
    </row>
    <row r="10" ht="13.5" customHeight="1">
      <c r="A10" s="1274">
        <v>36.0</v>
      </c>
      <c r="B10" s="765" t="s">
        <v>103</v>
      </c>
      <c r="C10" s="765" t="s">
        <v>104</v>
      </c>
      <c r="D10" s="765" t="s">
        <v>6165</v>
      </c>
      <c r="E10" s="1274">
        <v>1.0</v>
      </c>
      <c r="F10" s="765" t="s">
        <v>64</v>
      </c>
      <c r="G10" s="765" t="s">
        <v>2566</v>
      </c>
      <c r="H10" s="114"/>
      <c r="I10" s="114"/>
      <c r="J10" s="114"/>
      <c r="K10" s="114"/>
      <c r="L10" s="114"/>
      <c r="M10" s="114"/>
      <c r="N10" s="114"/>
      <c r="O10" s="114"/>
      <c r="P10" s="114"/>
      <c r="Q10" s="114"/>
      <c r="R10" s="114"/>
      <c r="S10" s="114"/>
      <c r="T10" s="114"/>
      <c r="U10" s="114"/>
      <c r="V10" s="114"/>
      <c r="W10" s="114"/>
      <c r="X10" s="114"/>
      <c r="Y10" s="114"/>
      <c r="Z10" s="114"/>
    </row>
    <row r="11" ht="13.5" customHeight="1">
      <c r="A11" s="1274">
        <v>36.0</v>
      </c>
      <c r="B11" s="765" t="s">
        <v>108</v>
      </c>
      <c r="C11" s="765" t="s">
        <v>109</v>
      </c>
      <c r="D11" s="765" t="s">
        <v>1331</v>
      </c>
      <c r="E11" s="1274">
        <v>1.0</v>
      </c>
      <c r="F11" s="765" t="s">
        <v>77</v>
      </c>
      <c r="G11" s="765" t="s">
        <v>2566</v>
      </c>
      <c r="H11" s="114"/>
      <c r="I11" s="114"/>
      <c r="J11" s="114"/>
      <c r="K11" s="114"/>
      <c r="L11" s="114"/>
      <c r="M11" s="114"/>
      <c r="N11" s="114"/>
      <c r="O11" s="114"/>
      <c r="P11" s="114"/>
      <c r="Q11" s="114"/>
      <c r="R11" s="114"/>
      <c r="S11" s="114"/>
      <c r="T11" s="114"/>
      <c r="U11" s="114"/>
      <c r="V11" s="114"/>
      <c r="W11" s="114"/>
      <c r="X11" s="114"/>
      <c r="Y11" s="114"/>
      <c r="Z11" s="114"/>
    </row>
    <row r="12" ht="13.5" customHeight="1">
      <c r="A12" s="1274">
        <v>36.0</v>
      </c>
      <c r="B12" s="765" t="s">
        <v>112</v>
      </c>
      <c r="C12" s="765" t="s">
        <v>113</v>
      </c>
      <c r="D12" s="765" t="s">
        <v>1331</v>
      </c>
      <c r="E12" s="1274">
        <v>1.0</v>
      </c>
      <c r="F12" s="765" t="s">
        <v>64</v>
      </c>
      <c r="G12" s="765" t="s">
        <v>2566</v>
      </c>
      <c r="H12" s="114"/>
      <c r="I12" s="114"/>
      <c r="J12" s="114"/>
      <c r="K12" s="114"/>
      <c r="L12" s="114"/>
      <c r="M12" s="114"/>
      <c r="N12" s="114"/>
      <c r="O12" s="114"/>
      <c r="P12" s="114"/>
      <c r="Q12" s="114"/>
      <c r="R12" s="114"/>
      <c r="S12" s="114"/>
      <c r="T12" s="114"/>
      <c r="U12" s="114"/>
      <c r="V12" s="114"/>
      <c r="W12" s="114"/>
      <c r="X12" s="114"/>
      <c r="Y12" s="114"/>
      <c r="Z12" s="114"/>
    </row>
    <row r="13" ht="13.5" customHeight="1">
      <c r="A13" s="1274">
        <v>36.0</v>
      </c>
      <c r="B13" s="765" t="s">
        <v>95</v>
      </c>
      <c r="C13" s="765" t="s">
        <v>96</v>
      </c>
      <c r="D13" s="765" t="s">
        <v>1331</v>
      </c>
      <c r="E13" s="1274">
        <v>1.0</v>
      </c>
      <c r="F13" s="765" t="s">
        <v>77</v>
      </c>
      <c r="G13" s="765" t="s">
        <v>2566</v>
      </c>
      <c r="H13" s="114"/>
      <c r="I13" s="114"/>
      <c r="J13" s="114"/>
      <c r="K13" s="114"/>
      <c r="L13" s="114"/>
      <c r="M13" s="114"/>
      <c r="N13" s="114"/>
      <c r="O13" s="114"/>
      <c r="P13" s="114"/>
      <c r="Q13" s="114"/>
      <c r="R13" s="114"/>
      <c r="S13" s="114"/>
      <c r="T13" s="114"/>
      <c r="U13" s="114"/>
      <c r="V13" s="114"/>
      <c r="W13" s="114"/>
      <c r="X13" s="114"/>
      <c r="Y13" s="114"/>
      <c r="Z13" s="114"/>
    </row>
    <row r="14" ht="13.5" customHeight="1">
      <c r="A14" s="1274">
        <v>36.0</v>
      </c>
      <c r="B14" s="765" t="s">
        <v>103</v>
      </c>
      <c r="C14" s="765" t="s">
        <v>104</v>
      </c>
      <c r="D14" s="765" t="s">
        <v>1331</v>
      </c>
      <c r="E14" s="1274">
        <v>1.0</v>
      </c>
      <c r="F14" s="765" t="s">
        <v>64</v>
      </c>
      <c r="G14" s="765" t="s">
        <v>2566</v>
      </c>
      <c r="H14" s="114"/>
      <c r="I14" s="114"/>
      <c r="J14" s="114"/>
      <c r="K14" s="114"/>
      <c r="L14" s="114"/>
      <c r="M14" s="114"/>
      <c r="N14" s="114"/>
      <c r="O14" s="114"/>
      <c r="P14" s="114"/>
      <c r="Q14" s="114"/>
      <c r="R14" s="114"/>
      <c r="S14" s="114"/>
      <c r="T14" s="114"/>
      <c r="U14" s="114"/>
      <c r="V14" s="114"/>
      <c r="W14" s="114"/>
      <c r="X14" s="114"/>
      <c r="Y14" s="114"/>
      <c r="Z14" s="114"/>
    </row>
    <row r="15" ht="13.5" customHeight="1">
      <c r="A15" s="1274">
        <v>36.0</v>
      </c>
      <c r="B15" s="765" t="s">
        <v>108</v>
      </c>
      <c r="C15" s="765" t="s">
        <v>109</v>
      </c>
      <c r="D15" s="765" t="s">
        <v>6167</v>
      </c>
      <c r="E15" s="1274">
        <v>1.0</v>
      </c>
      <c r="F15" s="765" t="s">
        <v>77</v>
      </c>
      <c r="G15" s="765" t="s">
        <v>2566</v>
      </c>
      <c r="H15" s="114"/>
      <c r="I15" s="114"/>
      <c r="J15" s="114"/>
      <c r="K15" s="114"/>
      <c r="L15" s="114"/>
      <c r="M15" s="114"/>
      <c r="N15" s="114"/>
      <c r="O15" s="114"/>
      <c r="P15" s="114"/>
      <c r="Q15" s="114"/>
      <c r="R15" s="114"/>
      <c r="S15" s="114"/>
      <c r="T15" s="114"/>
      <c r="U15" s="114"/>
      <c r="V15" s="114"/>
      <c r="W15" s="114"/>
      <c r="X15" s="114"/>
      <c r="Y15" s="114"/>
      <c r="Z15" s="114"/>
    </row>
    <row r="16" ht="13.5" customHeight="1">
      <c r="A16" s="1274">
        <v>36.0</v>
      </c>
      <c r="B16" s="765" t="s">
        <v>108</v>
      </c>
      <c r="C16" s="765" t="s">
        <v>109</v>
      </c>
      <c r="D16" s="765" t="s">
        <v>6168</v>
      </c>
      <c r="E16" s="1274">
        <v>1.0</v>
      </c>
      <c r="F16" s="765" t="s">
        <v>77</v>
      </c>
      <c r="G16" s="765" t="s">
        <v>2566</v>
      </c>
      <c r="H16" s="114"/>
      <c r="I16" s="114"/>
      <c r="J16" s="114"/>
      <c r="K16" s="114"/>
      <c r="L16" s="114"/>
      <c r="M16" s="114"/>
      <c r="N16" s="114"/>
      <c r="O16" s="114"/>
      <c r="P16" s="114"/>
      <c r="Q16" s="114"/>
      <c r="R16" s="114"/>
      <c r="S16" s="114"/>
      <c r="T16" s="114"/>
      <c r="U16" s="114"/>
      <c r="V16" s="114"/>
      <c r="W16" s="114"/>
      <c r="X16" s="114"/>
      <c r="Y16" s="114"/>
      <c r="Z16" s="114"/>
    </row>
    <row r="17" ht="13.5" customHeight="1">
      <c r="A17" s="1274">
        <v>36.0</v>
      </c>
      <c r="B17" s="765" t="s">
        <v>112</v>
      </c>
      <c r="C17" s="765" t="s">
        <v>113</v>
      </c>
      <c r="D17" s="765" t="s">
        <v>6169</v>
      </c>
      <c r="E17" s="1274">
        <v>1.0</v>
      </c>
      <c r="F17" s="765" t="s">
        <v>64</v>
      </c>
      <c r="G17" s="765" t="s">
        <v>2566</v>
      </c>
      <c r="H17" s="114"/>
      <c r="I17" s="114"/>
      <c r="J17" s="114"/>
      <c r="K17" s="114"/>
      <c r="L17" s="114"/>
      <c r="M17" s="114"/>
      <c r="N17" s="114"/>
      <c r="O17" s="114"/>
      <c r="P17" s="114"/>
      <c r="Q17" s="114"/>
      <c r="R17" s="114"/>
      <c r="S17" s="114"/>
      <c r="T17" s="114"/>
      <c r="U17" s="114"/>
      <c r="V17" s="114"/>
      <c r="W17" s="114"/>
      <c r="X17" s="114"/>
      <c r="Y17" s="114"/>
      <c r="Z17" s="114"/>
    </row>
    <row r="18" ht="13.5" customHeight="1">
      <c r="A18" s="1274">
        <v>36.0</v>
      </c>
      <c r="B18" s="765" t="s">
        <v>112</v>
      </c>
      <c r="C18" s="765" t="s">
        <v>113</v>
      </c>
      <c r="D18" s="765" t="s">
        <v>6170</v>
      </c>
      <c r="E18" s="1274">
        <v>1.0</v>
      </c>
      <c r="F18" s="765" t="s">
        <v>77</v>
      </c>
      <c r="G18" s="765" t="s">
        <v>2566</v>
      </c>
      <c r="H18" s="114"/>
      <c r="I18" s="114"/>
      <c r="J18" s="114"/>
      <c r="K18" s="114"/>
      <c r="L18" s="114"/>
      <c r="M18" s="114"/>
      <c r="N18" s="114"/>
      <c r="O18" s="114"/>
      <c r="P18" s="114"/>
      <c r="Q18" s="114"/>
      <c r="R18" s="114"/>
      <c r="S18" s="114"/>
      <c r="T18" s="114"/>
      <c r="U18" s="114"/>
      <c r="V18" s="114"/>
      <c r="W18" s="114"/>
      <c r="X18" s="114"/>
      <c r="Y18" s="114"/>
      <c r="Z18" s="114"/>
    </row>
    <row r="19" ht="15.75" customHeight="1">
      <c r="A19" s="1274">
        <v>36.0</v>
      </c>
      <c r="B19" s="765" t="s">
        <v>3160</v>
      </c>
      <c r="C19" s="765" t="s">
        <v>3161</v>
      </c>
      <c r="D19" s="105"/>
      <c r="E19" s="1274">
        <v>1.0</v>
      </c>
      <c r="F19" s="765" t="s">
        <v>54</v>
      </c>
      <c r="G19" s="765" t="s">
        <v>2566</v>
      </c>
      <c r="H19" s="114"/>
      <c r="I19" s="114"/>
      <c r="J19" s="114"/>
      <c r="K19" s="114"/>
      <c r="L19" s="114"/>
      <c r="M19" s="114"/>
      <c r="N19" s="114"/>
      <c r="O19" s="114"/>
      <c r="P19" s="114"/>
      <c r="Q19" s="114"/>
      <c r="R19" s="114"/>
      <c r="S19" s="114"/>
      <c r="T19" s="114"/>
      <c r="U19" s="114"/>
      <c r="V19" s="114"/>
      <c r="W19" s="114"/>
      <c r="X19" s="114"/>
      <c r="Y19" s="114"/>
      <c r="Z19" s="114"/>
    </row>
    <row r="20" ht="13.5" customHeight="1">
      <c r="A20" s="1274">
        <v>36.0</v>
      </c>
      <c r="B20" s="765" t="s">
        <v>95</v>
      </c>
      <c r="C20" s="765" t="s">
        <v>96</v>
      </c>
      <c r="D20" s="765" t="s">
        <v>6169</v>
      </c>
      <c r="E20" s="1274">
        <v>1.0</v>
      </c>
      <c r="F20" s="765" t="s">
        <v>77</v>
      </c>
      <c r="G20" s="765" t="s">
        <v>2566</v>
      </c>
      <c r="H20" s="114"/>
      <c r="I20" s="114"/>
      <c r="J20" s="114"/>
      <c r="K20" s="114"/>
      <c r="L20" s="114"/>
      <c r="M20" s="114"/>
      <c r="N20" s="114"/>
      <c r="O20" s="114"/>
      <c r="P20" s="114"/>
      <c r="Q20" s="114"/>
      <c r="R20" s="114"/>
      <c r="S20" s="114"/>
      <c r="T20" s="114"/>
      <c r="U20" s="114"/>
      <c r="V20" s="114"/>
      <c r="W20" s="114"/>
      <c r="X20" s="114"/>
      <c r="Y20" s="114"/>
      <c r="Z20" s="114"/>
    </row>
    <row r="21" ht="15.75" customHeight="1">
      <c r="A21" s="1274">
        <v>36.0</v>
      </c>
      <c r="B21" s="765" t="s">
        <v>95</v>
      </c>
      <c r="C21" s="765" t="s">
        <v>96</v>
      </c>
      <c r="D21" s="765" t="s">
        <v>6170</v>
      </c>
      <c r="E21" s="1274">
        <v>1.0</v>
      </c>
      <c r="F21" s="765" t="s">
        <v>77</v>
      </c>
      <c r="G21" s="765" t="s">
        <v>2566</v>
      </c>
      <c r="H21" s="114"/>
      <c r="I21" s="114"/>
      <c r="J21" s="114"/>
      <c r="K21" s="114"/>
      <c r="L21" s="114"/>
      <c r="M21" s="114"/>
      <c r="N21" s="114"/>
      <c r="O21" s="114"/>
      <c r="P21" s="114"/>
      <c r="Q21" s="114"/>
      <c r="R21" s="114"/>
      <c r="S21" s="114"/>
      <c r="T21" s="114"/>
      <c r="U21" s="114"/>
      <c r="V21" s="114"/>
      <c r="W21" s="114"/>
      <c r="X21" s="114"/>
      <c r="Y21" s="114"/>
      <c r="Z21" s="114"/>
    </row>
    <row r="22" ht="15.75" customHeight="1">
      <c r="A22" s="1274">
        <v>36.0</v>
      </c>
      <c r="B22" s="765" t="s">
        <v>1906</v>
      </c>
      <c r="C22" s="765" t="s">
        <v>1907</v>
      </c>
      <c r="D22" s="105"/>
      <c r="E22" s="1274">
        <v>1.0</v>
      </c>
      <c r="F22" s="765" t="s">
        <v>54</v>
      </c>
      <c r="G22" s="765" t="s">
        <v>2566</v>
      </c>
      <c r="H22" s="114"/>
      <c r="I22" s="114"/>
      <c r="J22" s="114"/>
      <c r="K22" s="114"/>
      <c r="L22" s="114"/>
      <c r="M22" s="114"/>
      <c r="N22" s="114"/>
      <c r="O22" s="114"/>
      <c r="P22" s="114"/>
      <c r="Q22" s="114"/>
      <c r="R22" s="114"/>
      <c r="S22" s="114"/>
      <c r="T22" s="114"/>
      <c r="U22" s="114"/>
      <c r="V22" s="114"/>
      <c r="W22" s="114"/>
      <c r="X22" s="114"/>
      <c r="Y22" s="114"/>
      <c r="Z22" s="114"/>
    </row>
    <row r="23" ht="15.75" customHeight="1">
      <c r="A23" s="1274">
        <v>36.0</v>
      </c>
      <c r="B23" s="765" t="s">
        <v>103</v>
      </c>
      <c r="C23" s="765" t="s">
        <v>104</v>
      </c>
      <c r="D23" s="765" t="s">
        <v>6169</v>
      </c>
      <c r="E23" s="1274">
        <v>1.0</v>
      </c>
      <c r="F23" s="765" t="s">
        <v>77</v>
      </c>
      <c r="G23" s="765" t="s">
        <v>2566</v>
      </c>
      <c r="H23" s="114"/>
      <c r="I23" s="114"/>
      <c r="J23" s="114"/>
      <c r="K23" s="114"/>
      <c r="L23" s="114"/>
      <c r="M23" s="114"/>
      <c r="N23" s="114"/>
      <c r="O23" s="114"/>
      <c r="P23" s="114"/>
      <c r="Q23" s="114"/>
      <c r="R23" s="114"/>
      <c r="S23" s="114"/>
      <c r="T23" s="114"/>
      <c r="U23" s="114"/>
      <c r="V23" s="114"/>
      <c r="W23" s="114"/>
      <c r="X23" s="114"/>
      <c r="Y23" s="114"/>
      <c r="Z23" s="114"/>
    </row>
    <row r="24" ht="15.75" customHeight="1">
      <c r="A24" s="1274">
        <v>36.0</v>
      </c>
      <c r="B24" s="765" t="s">
        <v>103</v>
      </c>
      <c r="C24" s="765" t="s">
        <v>104</v>
      </c>
      <c r="D24" s="765" t="s">
        <v>6170</v>
      </c>
      <c r="E24" s="1274">
        <v>1.0</v>
      </c>
      <c r="F24" s="765" t="s">
        <v>77</v>
      </c>
      <c r="G24" s="765" t="s">
        <v>2566</v>
      </c>
      <c r="H24" s="114"/>
      <c r="I24" s="114"/>
      <c r="J24" s="114"/>
      <c r="K24" s="114"/>
      <c r="L24" s="114"/>
      <c r="M24" s="114"/>
      <c r="N24" s="114"/>
      <c r="O24" s="114"/>
      <c r="P24" s="114"/>
      <c r="Q24" s="114"/>
      <c r="R24" s="114"/>
      <c r="S24" s="114"/>
      <c r="T24" s="114"/>
      <c r="U24" s="114"/>
      <c r="V24" s="114"/>
      <c r="W24" s="114"/>
      <c r="X24" s="114"/>
      <c r="Y24" s="114"/>
      <c r="Z24" s="114"/>
    </row>
    <row r="25" ht="15.75" customHeight="1">
      <c r="A25" s="114"/>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row>
    <row r="26" ht="15.75" customHeight="1">
      <c r="A26" s="114"/>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row>
    <row r="27" ht="15.75" customHeight="1">
      <c r="A27" s="114"/>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row>
    <row r="28" ht="15.75" customHeight="1">
      <c r="A28" s="114"/>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row>
    <row r="29" ht="15.75" customHeight="1">
      <c r="A29" s="114"/>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row>
    <row r="30" ht="15.75" customHeight="1">
      <c r="A30" s="114"/>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row>
    <row r="31" ht="15.75" customHeight="1">
      <c r="A31" s="114"/>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row>
    <row r="32" ht="15.75" customHeight="1">
      <c r="A32" s="114"/>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row>
    <row r="33" ht="15.75" customHeight="1">
      <c r="A33" s="114"/>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row>
    <row r="34" ht="15.75" customHeight="1">
      <c r="A34" s="114"/>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row>
    <row r="35" ht="15.75" customHeight="1">
      <c r="A35" s="114"/>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row>
    <row r="36" ht="15.75" customHeight="1">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ht="15.75" customHeight="1">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ht="15.75" customHeight="1">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ht="15.75" customHeight="1">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ht="15.75" customHeight="1">
      <c r="A40" s="114"/>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ht="15.75" customHeight="1">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ht="15.75" customHeight="1">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ht="15.75" customHeight="1">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ht="15.75" customHeight="1">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ht="15.75" customHeight="1">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ht="15.75" customHeight="1">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ht="15.75" customHeight="1">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ht="15.75" customHeight="1">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ht="15.75" customHeight="1">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ht="15.75" customHeight="1">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ht="15.75" customHeight="1">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ht="15.75" customHeight="1">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ht="15.75" customHeight="1">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ht="15.75" customHeight="1">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ht="15.75" customHeight="1">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ht="15.75" customHeight="1">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ht="15.75" customHeight="1">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ht="15.75" customHeight="1">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ht="15.75" customHeight="1">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ht="15.75" customHeight="1">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ht="15.75" customHeight="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ht="15.75" customHeight="1">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ht="15.75" customHeight="1">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ht="15.75" customHeight="1">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ht="15.75" customHeight="1">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ht="15.75" customHeight="1">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ht="15.75" customHeight="1">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ht="15.75" customHeight="1">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ht="15.75" customHeight="1">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ht="15.75" customHeight="1">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ht="15.75" customHeight="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ht="15.75" customHeight="1">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ht="15.75" customHeight="1">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ht="15.75" customHeight="1">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ht="15.75" customHeight="1">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ht="15.75" customHeight="1">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ht="15.75" customHeight="1">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ht="15.75" customHeight="1">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ht="15.75" customHeight="1">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ht="15.75" customHeight="1">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ht="15.75" customHeight="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ht="15.75" customHeight="1">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ht="15.75" customHeight="1">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ht="15.75" customHeight="1">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ht="15.75" customHeight="1">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ht="15.75" customHeight="1">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ht="15.75" customHeight="1">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ht="15.75" customHeight="1">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ht="15.75" customHeight="1">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ht="15.75" customHeight="1">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ht="15.75" customHeight="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ht="15.75" customHeight="1">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ht="15.75" customHeight="1">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ht="15.75" customHeight="1">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ht="15.75" customHeight="1">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ht="15.75" customHeight="1">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ht="15.75" customHeight="1">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ht="15.75" customHeight="1">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ht="15.75" customHeight="1">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ht="15.75" customHeight="1">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ht="15.75" customHeight="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ht="15.75" customHeight="1">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ht="15.75" customHeight="1">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ht="15.75" customHeight="1">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ht="15.75" customHeight="1">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ht="15.75" customHeight="1">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ht="15.75" customHeight="1">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ht="15.75" customHeight="1">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ht="15.75" customHeight="1">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ht="15.75" customHeight="1">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ht="15.75" customHeight="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ht="15.75" customHeight="1">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ht="15.75" customHeight="1">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ht="15.75" customHeight="1">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ht="15.75" customHeight="1">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ht="15.75" customHeight="1">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ht="15.75" customHeight="1">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ht="15.75" customHeight="1">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ht="15.75" customHeight="1">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ht="15.75" customHeight="1">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ht="15.75" customHeight="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ht="15.75" customHeight="1">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ht="15.75" customHeight="1">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ht="15.75" customHeight="1">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ht="15.75" customHeight="1">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ht="15.75" customHeight="1">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ht="15.75" customHeight="1">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ht="15.75" customHeight="1">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ht="15.75" customHeight="1">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ht="15.75" customHeight="1">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ht="15.75" customHeight="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ht="15.75" customHeight="1">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ht="15.75" customHeight="1">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ht="15.75" customHeight="1">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ht="15.75" customHeight="1">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ht="15.75" customHeight="1">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ht="15.75" customHeight="1">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ht="15.75" customHeight="1">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ht="15.75" customHeight="1">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ht="15.75" customHeight="1">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ht="15.75" customHeight="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ht="15.75" customHeight="1">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ht="15.75" customHeight="1">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ht="15.75" customHeight="1">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ht="15.75" customHeight="1">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ht="15.75" customHeight="1">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ht="15.75" customHeight="1">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ht="15.75" customHeight="1">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ht="15.75" customHeight="1">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ht="15.75" customHeight="1">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ht="15.75" customHeight="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ht="15.75" customHeight="1">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ht="15.75" customHeight="1">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ht="15.75" customHeight="1">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ht="15.75" customHeight="1">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ht="15.75" customHeight="1">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ht="15.75" customHeight="1">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ht="15.75" customHeight="1">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ht="15.75" customHeight="1">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ht="15.75" customHeight="1">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ht="15.75" customHeight="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ht="15.75" customHeight="1">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ht="15.75" customHeight="1">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ht="15.75" customHeight="1">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ht="15.75" customHeight="1">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ht="15.75" customHeight="1">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ht="15.75" customHeight="1">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ht="15.75" customHeight="1">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ht="15.75" customHeight="1">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ht="15.75" customHeight="1">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ht="15.75" customHeight="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ht="15.75" customHeight="1">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ht="15.75" customHeight="1">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ht="15.75" customHeight="1">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ht="15.75" customHeight="1">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ht="15.75" customHeight="1">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ht="15.75" customHeight="1">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ht="15.75" customHeight="1">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ht="15.75" customHeight="1">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ht="15.75" customHeight="1">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ht="15.75" customHeight="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ht="15.75" customHeight="1">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ht="15.75" customHeight="1">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ht="15.75" customHeight="1">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ht="15.75" customHeight="1">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ht="15.75" customHeight="1">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ht="15.75" customHeight="1">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ht="15.75" customHeight="1">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ht="15.75" customHeight="1">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ht="15.75" customHeight="1">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ht="15.75" customHeight="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ht="15.75" customHeight="1">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ht="15.75" customHeight="1">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ht="15.75" customHeight="1">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ht="15.75" customHeight="1">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ht="15.75" customHeight="1">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ht="15.75" customHeight="1">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ht="15.75" customHeight="1">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ht="15.75" customHeight="1">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ht="15.7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ht="15.7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ht="15.7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ht="15.7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ht="15.7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ht="15.7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ht="15.7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ht="15.7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ht="15.7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ht="15.7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ht="15.7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ht="15.7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ht="15.7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ht="15.7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ht="15.7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ht="15.7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ht="15.7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ht="15.7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ht="15.7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ht="15.7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ht="15.7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ht="15.7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ht="15.7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ht="15.7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ht="15.7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ht="15.7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ht="15.7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ht="15.7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ht="15.7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ht="15.7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ht="15.7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ht="15.7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ht="15.7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ht="15.7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ht="15.7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ht="15.7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ht="15.7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ht="15.7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ht="15.7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ht="15.7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ht="15.7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ht="15.7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ht="15.7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ht="15.7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ht="15.7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ht="15.7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ht="15.7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ht="15.7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ht="15.7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ht="15.7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ht="15.7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ht="15.7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ht="15.7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ht="15.7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ht="15.7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ht="15.7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ht="15.7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ht="15.7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ht="15.7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ht="15.7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ht="15.7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ht="15.7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ht="15.7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ht="15.7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ht="15.7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ht="15.7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ht="15.7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ht="15.7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ht="15.7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ht="15.7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ht="15.7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ht="15.7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ht="15.7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ht="15.7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ht="15.7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ht="15.7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ht="15.7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ht="15.7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ht="15.7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ht="15.7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ht="15.7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ht="15.7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ht="15.7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ht="15.7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ht="15.7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ht="15.7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ht="15.7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ht="15.7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ht="15.7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ht="15.7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ht="15.7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ht="15.7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ht="15.7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ht="15.7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ht="15.7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ht="15.7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ht="15.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ht="15.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ht="15.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ht="15.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ht="15.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ht="15.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ht="15.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rintOptions/>
  <pageMargins bottom="0.75" footer="0.0" header="0.0" left="0.7" right="0.7" top="0.75"/>
  <pageSetup orientation="landscape"/>
  <headerFooter>
    <oddFooter>&amp;C000000&amp;P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0" width="8.63"/>
  </cols>
  <sheetData>
    <row r="1" ht="14.25" customHeight="1">
      <c r="A1" s="1349" t="s">
        <v>6171</v>
      </c>
      <c r="B1" s="1349" t="s">
        <v>3099</v>
      </c>
      <c r="C1" s="1350" t="s">
        <v>6172</v>
      </c>
      <c r="D1" s="1351"/>
      <c r="E1" s="1352" t="s">
        <v>6173</v>
      </c>
      <c r="F1" s="1351"/>
      <c r="G1" s="1352" t="s">
        <v>16</v>
      </c>
      <c r="H1" s="1351"/>
      <c r="I1" s="1353" t="s">
        <v>6174</v>
      </c>
      <c r="J1" s="1354"/>
      <c r="K1" s="114"/>
      <c r="L1" s="114"/>
      <c r="M1" s="114"/>
      <c r="N1" s="114"/>
      <c r="O1" s="114"/>
      <c r="P1" s="114"/>
      <c r="Q1" s="114"/>
      <c r="R1" s="114"/>
      <c r="S1" s="114"/>
      <c r="T1" s="114"/>
      <c r="U1" s="114"/>
      <c r="V1" s="114"/>
      <c r="W1" s="114"/>
      <c r="X1" s="114"/>
      <c r="Y1" s="114"/>
      <c r="Z1" s="114"/>
    </row>
    <row r="2" ht="14.25" customHeight="1">
      <c r="A2" s="1355" t="s">
        <v>6175</v>
      </c>
      <c r="B2" s="1356"/>
      <c r="C2" s="1357"/>
      <c r="D2" s="1351"/>
      <c r="E2" s="1357"/>
      <c r="F2" s="1351"/>
      <c r="G2" s="1357"/>
      <c r="H2" s="1351"/>
      <c r="I2" s="1356"/>
      <c r="J2" s="1354"/>
      <c r="K2" s="114"/>
      <c r="L2" s="114"/>
      <c r="M2" s="114"/>
      <c r="N2" s="114"/>
      <c r="O2" s="114"/>
      <c r="P2" s="114"/>
      <c r="Q2" s="114"/>
      <c r="R2" s="114"/>
      <c r="S2" s="114"/>
      <c r="T2" s="114"/>
      <c r="U2" s="114"/>
      <c r="V2" s="114"/>
      <c r="W2" s="114"/>
      <c r="X2" s="114"/>
      <c r="Y2" s="114"/>
      <c r="Z2" s="114"/>
    </row>
    <row r="3" ht="14.25" customHeight="1">
      <c r="A3" s="1358"/>
      <c r="B3" s="1359" t="s">
        <v>6176</v>
      </c>
      <c r="C3" s="1360" t="s">
        <v>6177</v>
      </c>
      <c r="D3" s="1361"/>
      <c r="E3" s="1362" t="s">
        <v>54</v>
      </c>
      <c r="F3" s="1363"/>
      <c r="G3" s="1362" t="s">
        <v>2566</v>
      </c>
      <c r="H3" s="1363"/>
      <c r="I3" s="1358">
        <v>1.0</v>
      </c>
      <c r="J3" s="1364"/>
      <c r="K3" s="114"/>
      <c r="L3" s="114"/>
      <c r="M3" s="114"/>
      <c r="N3" s="114"/>
      <c r="O3" s="114"/>
      <c r="P3" s="114"/>
      <c r="Q3" s="114"/>
      <c r="R3" s="114"/>
      <c r="S3" s="114"/>
      <c r="T3" s="114"/>
      <c r="U3" s="114"/>
      <c r="V3" s="114"/>
      <c r="W3" s="114"/>
      <c r="X3" s="114"/>
      <c r="Y3" s="114"/>
      <c r="Z3" s="114"/>
    </row>
    <row r="4" ht="14.25" customHeight="1">
      <c r="A4" s="331"/>
      <c r="B4" s="331"/>
      <c r="C4" s="1365" t="s">
        <v>6178</v>
      </c>
      <c r="D4" s="1366"/>
      <c r="E4" s="1367"/>
      <c r="F4" s="1368"/>
      <c r="G4" s="1367"/>
      <c r="H4" s="1368"/>
      <c r="I4" s="331"/>
      <c r="J4" s="1369"/>
      <c r="K4" s="114"/>
      <c r="L4" s="114"/>
      <c r="M4" s="114"/>
      <c r="N4" s="114"/>
      <c r="O4" s="114"/>
      <c r="P4" s="114"/>
      <c r="Q4" s="114"/>
      <c r="R4" s="114"/>
      <c r="S4" s="114"/>
      <c r="T4" s="114"/>
      <c r="U4" s="114"/>
      <c r="V4" s="114"/>
      <c r="W4" s="114"/>
      <c r="X4" s="114"/>
      <c r="Y4" s="114"/>
      <c r="Z4" s="114"/>
    </row>
    <row r="5" ht="14.25" customHeight="1">
      <c r="A5" s="1356"/>
      <c r="B5" s="1356"/>
      <c r="C5" s="1357"/>
      <c r="D5" s="1351"/>
      <c r="E5" s="1357"/>
      <c r="F5" s="1351"/>
      <c r="G5" s="1357"/>
      <c r="H5" s="1351"/>
      <c r="I5" s="1356"/>
      <c r="J5" s="1354"/>
      <c r="K5" s="114"/>
      <c r="L5" s="114"/>
      <c r="M5" s="114"/>
      <c r="N5" s="114"/>
      <c r="O5" s="114"/>
      <c r="P5" s="114"/>
      <c r="Q5" s="114"/>
      <c r="R5" s="114"/>
      <c r="S5" s="114"/>
      <c r="T5" s="114"/>
      <c r="U5" s="114"/>
      <c r="V5" s="114"/>
      <c r="W5" s="114"/>
      <c r="X5" s="114"/>
      <c r="Y5" s="114"/>
      <c r="Z5" s="114"/>
    </row>
    <row r="6" ht="14.25" customHeight="1">
      <c r="A6" s="1356"/>
      <c r="B6" s="1356"/>
      <c r="C6" s="1357"/>
      <c r="D6" s="1351"/>
      <c r="E6" s="1357"/>
      <c r="F6" s="1351"/>
      <c r="G6" s="1357"/>
      <c r="H6" s="1351"/>
      <c r="I6" s="1356"/>
      <c r="J6" s="1354"/>
      <c r="K6" s="114"/>
      <c r="L6" s="114"/>
      <c r="M6" s="114"/>
      <c r="N6" s="114"/>
      <c r="O6" s="114"/>
      <c r="P6" s="114"/>
      <c r="Q6" s="114"/>
      <c r="R6" s="114"/>
      <c r="S6" s="114"/>
      <c r="T6" s="114"/>
      <c r="U6" s="114"/>
      <c r="V6" s="114"/>
      <c r="W6" s="114"/>
      <c r="X6" s="114"/>
      <c r="Y6" s="114"/>
      <c r="Z6" s="114"/>
    </row>
    <row r="7" ht="39.0" customHeight="1">
      <c r="A7" s="1356"/>
      <c r="B7" s="1356"/>
      <c r="C7" s="1357"/>
      <c r="D7" s="1351"/>
      <c r="E7" s="1357"/>
      <c r="F7" s="1351"/>
      <c r="G7" s="1357"/>
      <c r="H7" s="1351"/>
      <c r="I7" s="1356"/>
      <c r="J7" s="1354"/>
      <c r="K7" s="114"/>
      <c r="L7" s="114"/>
      <c r="M7" s="114"/>
      <c r="N7" s="114"/>
      <c r="O7" s="114"/>
      <c r="P7" s="114"/>
      <c r="Q7" s="114"/>
      <c r="R7" s="114"/>
      <c r="S7" s="114"/>
      <c r="T7" s="114"/>
      <c r="U7" s="114"/>
      <c r="V7" s="114"/>
      <c r="W7" s="114"/>
      <c r="X7" s="114"/>
      <c r="Y7" s="114"/>
      <c r="Z7" s="114"/>
    </row>
    <row r="8" ht="14.25" customHeight="1">
      <c r="A8" s="1356"/>
      <c r="B8" s="1356"/>
      <c r="C8" s="1357"/>
      <c r="D8" s="1351"/>
      <c r="E8" s="1357"/>
      <c r="F8" s="1351"/>
      <c r="G8" s="1357"/>
      <c r="H8" s="1351"/>
      <c r="I8" s="1356"/>
      <c r="J8" s="1354"/>
      <c r="K8" s="114"/>
      <c r="L8" s="114"/>
      <c r="M8" s="114"/>
      <c r="N8" s="114"/>
      <c r="O8" s="114"/>
      <c r="P8" s="114"/>
      <c r="Q8" s="114"/>
      <c r="R8" s="114"/>
      <c r="S8" s="114"/>
      <c r="T8" s="114"/>
      <c r="U8" s="114"/>
      <c r="V8" s="114"/>
      <c r="W8" s="114"/>
      <c r="X8" s="114"/>
      <c r="Y8" s="114"/>
      <c r="Z8" s="114"/>
    </row>
    <row r="9" ht="14.25" customHeight="1">
      <c r="A9" s="1355" t="s">
        <v>6179</v>
      </c>
      <c r="B9" s="1370" t="s">
        <v>6180</v>
      </c>
      <c r="C9" s="1371" t="s">
        <v>6181</v>
      </c>
      <c r="D9" s="1351"/>
      <c r="E9" s="1371" t="s">
        <v>54</v>
      </c>
      <c r="F9" s="1351"/>
      <c r="G9" s="1371" t="s">
        <v>64</v>
      </c>
      <c r="H9" s="1351"/>
      <c r="I9" s="1356">
        <v>2.0</v>
      </c>
      <c r="J9" s="1354"/>
      <c r="K9" s="114"/>
      <c r="L9" s="114"/>
      <c r="M9" s="114"/>
      <c r="N9" s="114"/>
      <c r="O9" s="114"/>
      <c r="P9" s="114"/>
      <c r="Q9" s="114"/>
      <c r="R9" s="114"/>
      <c r="S9" s="114"/>
      <c r="T9" s="114"/>
      <c r="U9" s="114"/>
      <c r="V9" s="114"/>
      <c r="W9" s="114"/>
      <c r="X9" s="114"/>
      <c r="Y9" s="114"/>
      <c r="Z9" s="114"/>
    </row>
    <row r="10" ht="25.5" customHeight="1">
      <c r="A10" s="1356"/>
      <c r="B10" s="1356"/>
      <c r="C10" s="1357"/>
      <c r="D10" s="1351"/>
      <c r="E10" s="1357"/>
      <c r="F10" s="1351"/>
      <c r="G10" s="1357"/>
      <c r="H10" s="1351"/>
      <c r="I10" s="1356"/>
      <c r="J10" s="1354"/>
      <c r="K10" s="114"/>
      <c r="L10" s="114"/>
      <c r="M10" s="114"/>
      <c r="N10" s="114"/>
      <c r="O10" s="114"/>
      <c r="P10" s="114"/>
      <c r="Q10" s="114"/>
      <c r="R10" s="114"/>
      <c r="S10" s="114"/>
      <c r="T10" s="114"/>
      <c r="U10" s="114"/>
      <c r="V10" s="114"/>
      <c r="W10" s="114"/>
      <c r="X10" s="114"/>
      <c r="Y10" s="114"/>
      <c r="Z10" s="114"/>
    </row>
    <row r="11" ht="25.5" customHeight="1">
      <c r="A11" s="1356"/>
      <c r="B11" s="1370" t="s">
        <v>6182</v>
      </c>
      <c r="C11" s="1371" t="s">
        <v>6183</v>
      </c>
      <c r="D11" s="1351"/>
      <c r="E11" s="1371" t="s">
        <v>54</v>
      </c>
      <c r="F11" s="1351"/>
      <c r="G11" s="1371" t="s">
        <v>2572</v>
      </c>
      <c r="H11" s="1351"/>
      <c r="I11" s="1356">
        <v>1.0</v>
      </c>
      <c r="J11" s="1354"/>
      <c r="K11" s="114"/>
      <c r="L11" s="114"/>
      <c r="M11" s="114"/>
      <c r="N11" s="114"/>
      <c r="O11" s="114"/>
      <c r="P11" s="114"/>
      <c r="Q11" s="114"/>
      <c r="R11" s="114"/>
      <c r="S11" s="114"/>
      <c r="T11" s="114"/>
      <c r="U11" s="114"/>
      <c r="V11" s="114"/>
      <c r="W11" s="114"/>
      <c r="X11" s="114"/>
      <c r="Y11" s="114"/>
      <c r="Z11" s="114"/>
    </row>
    <row r="12" ht="25.5" customHeight="1">
      <c r="A12" s="1356"/>
      <c r="B12" s="1370" t="s">
        <v>6182</v>
      </c>
      <c r="C12" s="1371" t="s">
        <v>6184</v>
      </c>
      <c r="D12" s="1351"/>
      <c r="E12" s="1371" t="s">
        <v>54</v>
      </c>
      <c r="F12" s="1351"/>
      <c r="G12" s="1371" t="s">
        <v>2566</v>
      </c>
      <c r="H12" s="1351"/>
      <c r="I12" s="1356">
        <v>1.0</v>
      </c>
      <c r="J12" s="1354"/>
      <c r="K12" s="114"/>
      <c r="L12" s="114"/>
      <c r="M12" s="114"/>
      <c r="N12" s="114"/>
      <c r="O12" s="114"/>
      <c r="P12" s="114"/>
      <c r="Q12" s="114"/>
      <c r="R12" s="114"/>
      <c r="S12" s="114"/>
      <c r="T12" s="114"/>
      <c r="U12" s="114"/>
      <c r="V12" s="114"/>
      <c r="W12" s="114"/>
      <c r="X12" s="114"/>
      <c r="Y12" s="114"/>
      <c r="Z12" s="114"/>
    </row>
    <row r="13" ht="14.25" customHeight="1">
      <c r="A13" s="1356"/>
      <c r="B13" s="1370" t="s">
        <v>2043</v>
      </c>
      <c r="C13" s="1371" t="s">
        <v>6185</v>
      </c>
      <c r="D13" s="1351"/>
      <c r="E13" s="1371" t="s">
        <v>54</v>
      </c>
      <c r="F13" s="1351"/>
      <c r="G13" s="1371" t="s">
        <v>64</v>
      </c>
      <c r="H13" s="1351"/>
      <c r="I13" s="1356">
        <v>1.0</v>
      </c>
      <c r="J13" s="1354"/>
      <c r="K13" s="114"/>
      <c r="L13" s="114"/>
      <c r="M13" s="114"/>
      <c r="N13" s="114"/>
      <c r="O13" s="114"/>
      <c r="P13" s="114"/>
      <c r="Q13" s="114"/>
      <c r="R13" s="114"/>
      <c r="S13" s="114"/>
      <c r="T13" s="114"/>
      <c r="U13" s="114"/>
      <c r="V13" s="114"/>
      <c r="W13" s="114"/>
      <c r="X13" s="114"/>
      <c r="Y13" s="114"/>
      <c r="Z13" s="114"/>
    </row>
    <row r="14" ht="14.25" customHeight="1">
      <c r="A14" s="1356"/>
      <c r="B14" s="1356"/>
      <c r="C14" s="1357"/>
      <c r="D14" s="1351"/>
      <c r="E14" s="1357"/>
      <c r="F14" s="1351"/>
      <c r="G14" s="1357"/>
      <c r="H14" s="1351"/>
      <c r="I14" s="1356"/>
      <c r="J14" s="1354"/>
      <c r="K14" s="114"/>
      <c r="L14" s="114"/>
      <c r="M14" s="114"/>
      <c r="N14" s="114"/>
      <c r="O14" s="114"/>
      <c r="P14" s="114"/>
      <c r="Q14" s="114"/>
      <c r="R14" s="114"/>
      <c r="S14" s="114"/>
      <c r="T14" s="114"/>
      <c r="U14" s="114"/>
      <c r="V14" s="114"/>
      <c r="W14" s="114"/>
      <c r="X14" s="114"/>
      <c r="Y14" s="114"/>
      <c r="Z14" s="114"/>
    </row>
    <row r="15" ht="14.25" customHeight="1">
      <c r="A15" s="1356"/>
      <c r="B15" s="1356"/>
      <c r="C15" s="1357"/>
      <c r="D15" s="1351"/>
      <c r="E15" s="1357"/>
      <c r="F15" s="1351"/>
      <c r="G15" s="1357"/>
      <c r="H15" s="1351"/>
      <c r="I15" s="1356"/>
      <c r="J15" s="1354"/>
      <c r="K15" s="114"/>
      <c r="L15" s="114"/>
      <c r="M15" s="114"/>
      <c r="N15" s="114"/>
      <c r="O15" s="114"/>
      <c r="P15" s="114"/>
      <c r="Q15" s="114"/>
      <c r="R15" s="114"/>
      <c r="S15" s="114"/>
      <c r="T15" s="114"/>
      <c r="U15" s="114"/>
      <c r="V15" s="114"/>
      <c r="W15" s="114"/>
      <c r="X15" s="114"/>
      <c r="Y15" s="114"/>
      <c r="Z15" s="114"/>
    </row>
    <row r="16" ht="14.25" customHeight="1">
      <c r="A16" s="1356"/>
      <c r="B16" s="1356"/>
      <c r="C16" s="1357"/>
      <c r="D16" s="1351"/>
      <c r="E16" s="1357"/>
      <c r="F16" s="1351"/>
      <c r="G16" s="1357"/>
      <c r="H16" s="1351"/>
      <c r="I16" s="1356"/>
      <c r="J16" s="1354"/>
      <c r="K16" s="114"/>
      <c r="L16" s="114"/>
      <c r="M16" s="114"/>
      <c r="N16" s="114"/>
      <c r="O16" s="114"/>
      <c r="P16" s="114"/>
      <c r="Q16" s="114"/>
      <c r="R16" s="114"/>
      <c r="S16" s="114"/>
      <c r="T16" s="114"/>
      <c r="U16" s="114"/>
      <c r="V16" s="114"/>
      <c r="W16" s="114"/>
      <c r="X16" s="114"/>
      <c r="Y16" s="114"/>
      <c r="Z16" s="114"/>
    </row>
    <row r="17" ht="14.25" customHeight="1">
      <c r="A17" s="1356"/>
      <c r="B17" s="1356"/>
      <c r="C17" s="1357"/>
      <c r="D17" s="1351"/>
      <c r="E17" s="1357"/>
      <c r="F17" s="1351"/>
      <c r="G17" s="1357"/>
      <c r="H17" s="1351"/>
      <c r="I17" s="1356"/>
      <c r="J17" s="1354"/>
      <c r="K17" s="114"/>
      <c r="L17" s="114"/>
      <c r="M17" s="114"/>
      <c r="N17" s="114"/>
      <c r="O17" s="114"/>
      <c r="P17" s="114"/>
      <c r="Q17" s="114"/>
      <c r="R17" s="114"/>
      <c r="S17" s="114"/>
      <c r="T17" s="114"/>
      <c r="U17" s="114"/>
      <c r="V17" s="114"/>
      <c r="W17" s="114"/>
      <c r="X17" s="114"/>
      <c r="Y17" s="114"/>
      <c r="Z17" s="114"/>
    </row>
    <row r="18" ht="14.25" customHeight="1">
      <c r="A18" s="1356"/>
      <c r="B18" s="1356"/>
      <c r="C18" s="1357"/>
      <c r="D18" s="1351"/>
      <c r="E18" s="1357"/>
      <c r="F18" s="1351"/>
      <c r="G18" s="1357"/>
      <c r="H18" s="1351"/>
      <c r="I18" s="1356"/>
      <c r="J18" s="1354"/>
      <c r="K18" s="114"/>
      <c r="L18" s="114"/>
      <c r="M18" s="114"/>
      <c r="N18" s="114"/>
      <c r="O18" s="114"/>
      <c r="P18" s="114"/>
      <c r="Q18" s="114"/>
      <c r="R18" s="114"/>
      <c r="S18" s="114"/>
      <c r="T18" s="114"/>
      <c r="U18" s="114"/>
      <c r="V18" s="114"/>
      <c r="W18" s="114"/>
      <c r="X18" s="114"/>
      <c r="Y18" s="114"/>
      <c r="Z18" s="114"/>
    </row>
    <row r="19" ht="14.25" customHeight="1">
      <c r="A19" s="1356"/>
      <c r="B19" s="1370" t="s">
        <v>6186</v>
      </c>
      <c r="C19" s="1371" t="s">
        <v>2041</v>
      </c>
      <c r="D19" s="1351"/>
      <c r="E19" s="1371" t="s">
        <v>54</v>
      </c>
      <c r="F19" s="1351"/>
      <c r="G19" s="1371" t="s">
        <v>2566</v>
      </c>
      <c r="H19" s="1351"/>
      <c r="I19" s="1356">
        <v>1.0</v>
      </c>
      <c r="J19" s="1354"/>
      <c r="K19" s="114"/>
      <c r="L19" s="114"/>
      <c r="M19" s="114"/>
      <c r="N19" s="114"/>
      <c r="O19" s="114"/>
      <c r="P19" s="114"/>
      <c r="Q19" s="114"/>
      <c r="R19" s="114"/>
      <c r="S19" s="114"/>
      <c r="T19" s="114"/>
      <c r="U19" s="114"/>
      <c r="V19" s="114"/>
      <c r="W19" s="114"/>
      <c r="X19" s="114"/>
      <c r="Y19" s="114"/>
      <c r="Z19" s="114"/>
    </row>
    <row r="20" ht="14.25" customHeight="1">
      <c r="A20" s="1356"/>
      <c r="B20" s="1356"/>
      <c r="C20" s="1357"/>
      <c r="D20" s="1351"/>
      <c r="E20" s="1357"/>
      <c r="F20" s="1351"/>
      <c r="G20" s="1357"/>
      <c r="H20" s="1351"/>
      <c r="I20" s="1356"/>
      <c r="J20" s="1354"/>
      <c r="K20" s="114"/>
      <c r="L20" s="114"/>
      <c r="M20" s="114"/>
      <c r="N20" s="114"/>
      <c r="O20" s="114"/>
      <c r="P20" s="114"/>
      <c r="Q20" s="114"/>
      <c r="R20" s="114"/>
      <c r="S20" s="114"/>
      <c r="T20" s="114"/>
      <c r="U20" s="114"/>
      <c r="V20" s="114"/>
      <c r="W20" s="114"/>
      <c r="X20" s="114"/>
      <c r="Y20" s="114"/>
      <c r="Z20" s="114"/>
    </row>
    <row r="21" ht="14.25" customHeight="1">
      <c r="A21" s="1356"/>
      <c r="B21" s="1370" t="s">
        <v>6187</v>
      </c>
      <c r="C21" s="1371" t="s">
        <v>6188</v>
      </c>
      <c r="D21" s="1351"/>
      <c r="E21" s="1371" t="s">
        <v>54</v>
      </c>
      <c r="F21" s="1351"/>
      <c r="G21" s="1371" t="s">
        <v>2566</v>
      </c>
      <c r="H21" s="1351"/>
      <c r="I21" s="1356">
        <v>1.0</v>
      </c>
      <c r="J21" s="1354"/>
      <c r="K21" s="114"/>
      <c r="L21" s="114"/>
      <c r="M21" s="114"/>
      <c r="N21" s="114"/>
      <c r="O21" s="114"/>
      <c r="P21" s="114"/>
      <c r="Q21" s="114"/>
      <c r="R21" s="114"/>
      <c r="S21" s="114"/>
      <c r="T21" s="114"/>
      <c r="U21" s="114"/>
      <c r="V21" s="114"/>
      <c r="W21" s="114"/>
      <c r="X21" s="114"/>
      <c r="Y21" s="114"/>
      <c r="Z21" s="114"/>
    </row>
    <row r="22" ht="14.25" customHeight="1">
      <c r="A22" s="1356"/>
      <c r="B22" s="1370" t="s">
        <v>6187</v>
      </c>
      <c r="C22" s="1371" t="s">
        <v>6189</v>
      </c>
      <c r="D22" s="1351"/>
      <c r="E22" s="1371" t="s">
        <v>54</v>
      </c>
      <c r="F22" s="1351"/>
      <c r="G22" s="1371" t="s">
        <v>2566</v>
      </c>
      <c r="H22" s="1351"/>
      <c r="I22" s="1356">
        <v>1.0</v>
      </c>
      <c r="J22" s="1354"/>
      <c r="K22" s="114"/>
      <c r="L22" s="114"/>
      <c r="M22" s="114"/>
      <c r="N22" s="114"/>
      <c r="O22" s="114"/>
      <c r="P22" s="114"/>
      <c r="Q22" s="114"/>
      <c r="R22" s="114"/>
      <c r="S22" s="114"/>
      <c r="T22" s="114"/>
      <c r="U22" s="114"/>
      <c r="V22" s="114"/>
      <c r="W22" s="114"/>
      <c r="X22" s="114"/>
      <c r="Y22" s="114"/>
      <c r="Z22" s="114"/>
    </row>
    <row r="23" ht="14.25" customHeight="1">
      <c r="A23" s="1356"/>
      <c r="B23" s="1370" t="s">
        <v>6190</v>
      </c>
      <c r="C23" s="1371" t="s">
        <v>6191</v>
      </c>
      <c r="D23" s="1351"/>
      <c r="E23" s="1371" t="s">
        <v>6192</v>
      </c>
      <c r="F23" s="1351"/>
      <c r="G23" s="1371" t="s">
        <v>6193</v>
      </c>
      <c r="H23" s="1351"/>
      <c r="I23" s="1356">
        <v>3.0</v>
      </c>
      <c r="J23" s="1354"/>
      <c r="K23" s="114"/>
      <c r="L23" s="114"/>
      <c r="M23" s="114"/>
      <c r="N23" s="114"/>
      <c r="O23" s="114"/>
      <c r="P23" s="114"/>
      <c r="Q23" s="114"/>
      <c r="R23" s="114"/>
      <c r="S23" s="114"/>
      <c r="T23" s="114"/>
      <c r="U23" s="114"/>
      <c r="V23" s="114"/>
      <c r="W23" s="114"/>
      <c r="X23" s="114"/>
      <c r="Y23" s="114"/>
      <c r="Z23" s="114"/>
    </row>
    <row r="24" ht="14.25" customHeight="1">
      <c r="A24" s="1356"/>
      <c r="B24" s="1370" t="s">
        <v>2072</v>
      </c>
      <c r="C24" s="1371" t="s">
        <v>6194</v>
      </c>
      <c r="D24" s="1351"/>
      <c r="E24" s="1371" t="s">
        <v>1000</v>
      </c>
      <c r="F24" s="1351"/>
      <c r="G24" s="1371" t="s">
        <v>64</v>
      </c>
      <c r="H24" s="1351"/>
      <c r="I24" s="1356">
        <v>2.0</v>
      </c>
      <c r="J24" s="1354"/>
      <c r="K24" s="114"/>
      <c r="L24" s="114"/>
      <c r="M24" s="114"/>
      <c r="N24" s="114"/>
      <c r="O24" s="114"/>
      <c r="P24" s="114"/>
      <c r="Q24" s="114"/>
      <c r="R24" s="114"/>
      <c r="S24" s="114"/>
      <c r="T24" s="114"/>
      <c r="U24" s="114"/>
      <c r="V24" s="114"/>
      <c r="W24" s="114"/>
      <c r="X24" s="114"/>
      <c r="Y24" s="114"/>
      <c r="Z24" s="114"/>
    </row>
    <row r="25" ht="14.25" customHeight="1">
      <c r="A25" s="1356"/>
      <c r="B25" s="1370" t="s">
        <v>6195</v>
      </c>
      <c r="C25" s="1371" t="s">
        <v>6196</v>
      </c>
      <c r="D25" s="1351"/>
      <c r="E25" s="1371" t="s">
        <v>6197</v>
      </c>
      <c r="F25" s="1351"/>
      <c r="G25" s="1371" t="s">
        <v>2566</v>
      </c>
      <c r="H25" s="1351"/>
      <c r="I25" s="1356">
        <v>1.0</v>
      </c>
      <c r="J25" s="1354"/>
      <c r="K25" s="114"/>
      <c r="L25" s="114"/>
      <c r="M25" s="114"/>
      <c r="N25" s="114"/>
      <c r="O25" s="114"/>
      <c r="P25" s="114"/>
      <c r="Q25" s="114"/>
      <c r="R25" s="114"/>
      <c r="S25" s="114"/>
      <c r="T25" s="114"/>
      <c r="U25" s="114"/>
      <c r="V25" s="114"/>
      <c r="W25" s="114"/>
      <c r="X25" s="114"/>
      <c r="Y25" s="114"/>
      <c r="Z25" s="114"/>
    </row>
    <row r="26" ht="14.25" customHeight="1">
      <c r="A26" s="1356"/>
      <c r="B26" s="1370" t="s">
        <v>6198</v>
      </c>
      <c r="C26" s="1371" t="s">
        <v>2034</v>
      </c>
      <c r="D26" s="1351"/>
      <c r="E26" s="1371" t="s">
        <v>54</v>
      </c>
      <c r="F26" s="1351"/>
      <c r="G26" s="1371" t="s">
        <v>2566</v>
      </c>
      <c r="H26" s="1351"/>
      <c r="I26" s="1356">
        <v>1.0</v>
      </c>
      <c r="J26" s="1354"/>
      <c r="K26" s="114"/>
      <c r="L26" s="114"/>
      <c r="M26" s="114"/>
      <c r="N26" s="114"/>
      <c r="O26" s="114"/>
      <c r="P26" s="114"/>
      <c r="Q26" s="114"/>
      <c r="R26" s="114"/>
      <c r="S26" s="114"/>
      <c r="T26" s="114"/>
      <c r="U26" s="114"/>
      <c r="V26" s="114"/>
      <c r="W26" s="114"/>
      <c r="X26" s="114"/>
      <c r="Y26" s="114"/>
      <c r="Z26" s="114"/>
    </row>
    <row r="27" ht="14.25" customHeight="1">
      <c r="A27" s="1356"/>
      <c r="B27" s="1370" t="s">
        <v>4533</v>
      </c>
      <c r="C27" s="1371" t="s">
        <v>6199</v>
      </c>
      <c r="D27" s="1351"/>
      <c r="E27" s="1371" t="s">
        <v>6197</v>
      </c>
      <c r="F27" s="1351"/>
      <c r="G27" s="1371" t="s">
        <v>64</v>
      </c>
      <c r="H27" s="1351"/>
      <c r="I27" s="1356">
        <v>2.0</v>
      </c>
      <c r="J27" s="1372"/>
      <c r="K27" s="114"/>
      <c r="L27" s="114"/>
      <c r="M27" s="114"/>
      <c r="N27" s="114"/>
      <c r="O27" s="114"/>
      <c r="P27" s="114"/>
      <c r="Q27" s="114"/>
      <c r="R27" s="114"/>
      <c r="S27" s="114"/>
      <c r="T27" s="114"/>
      <c r="U27" s="114"/>
      <c r="V27" s="114"/>
      <c r="W27" s="114"/>
      <c r="X27" s="114"/>
      <c r="Y27" s="114"/>
      <c r="Z27" s="114"/>
    </row>
    <row r="28" ht="14.25" customHeight="1">
      <c r="A28" s="1355" t="s">
        <v>6200</v>
      </c>
      <c r="B28" s="1370" t="s">
        <v>1385</v>
      </c>
      <c r="C28" s="1356"/>
      <c r="D28" s="1371" t="s">
        <v>1000</v>
      </c>
      <c r="E28" s="1351"/>
      <c r="F28" s="1357"/>
      <c r="G28" s="1351"/>
      <c r="H28" s="1357"/>
      <c r="I28" s="1373"/>
      <c r="J28" s="1351"/>
      <c r="K28" s="114"/>
      <c r="L28" s="114"/>
      <c r="M28" s="114"/>
      <c r="N28" s="114"/>
      <c r="O28" s="114"/>
      <c r="P28" s="114"/>
      <c r="Q28" s="114"/>
      <c r="R28" s="114"/>
      <c r="S28" s="114"/>
      <c r="T28" s="114"/>
      <c r="U28" s="114"/>
      <c r="V28" s="114"/>
      <c r="W28" s="114"/>
      <c r="X28" s="114"/>
      <c r="Y28" s="114"/>
      <c r="Z28" s="114"/>
    </row>
    <row r="29" ht="14.25" customHeight="1">
      <c r="A29" s="1356"/>
      <c r="B29" s="1370" t="s">
        <v>6180</v>
      </c>
      <c r="C29" s="1356"/>
      <c r="D29" s="1371" t="s">
        <v>1000</v>
      </c>
      <c r="E29" s="1351"/>
      <c r="F29" s="1357"/>
      <c r="G29" s="1351"/>
      <c r="H29" s="1357"/>
      <c r="I29" s="1373"/>
      <c r="J29" s="1351"/>
      <c r="K29" s="114"/>
      <c r="L29" s="114"/>
      <c r="M29" s="114"/>
      <c r="N29" s="114"/>
      <c r="O29" s="114"/>
      <c r="P29" s="114"/>
      <c r="Q29" s="114"/>
      <c r="R29" s="114"/>
      <c r="S29" s="114"/>
      <c r="T29" s="114"/>
      <c r="U29" s="114"/>
      <c r="V29" s="114"/>
      <c r="W29" s="114"/>
      <c r="X29" s="114"/>
      <c r="Y29" s="114"/>
      <c r="Z29" s="114"/>
    </row>
    <row r="30" ht="14.25" customHeight="1">
      <c r="A30" s="1356"/>
      <c r="B30" s="1370" t="s">
        <v>6201</v>
      </c>
      <c r="C30" s="1356"/>
      <c r="D30" s="1371" t="s">
        <v>1000</v>
      </c>
      <c r="E30" s="1351"/>
      <c r="F30" s="1357"/>
      <c r="G30" s="1351"/>
      <c r="H30" s="1357"/>
      <c r="I30" s="1373"/>
      <c r="J30" s="1351"/>
      <c r="K30" s="114"/>
      <c r="L30" s="114"/>
      <c r="M30" s="114"/>
      <c r="N30" s="114"/>
      <c r="O30" s="114"/>
      <c r="P30" s="114"/>
      <c r="Q30" s="114"/>
      <c r="R30" s="114"/>
      <c r="S30" s="114"/>
      <c r="T30" s="114"/>
      <c r="U30" s="114"/>
      <c r="V30" s="114"/>
      <c r="W30" s="114"/>
      <c r="X30" s="114"/>
      <c r="Y30" s="114"/>
      <c r="Z30" s="114"/>
    </row>
    <row r="31" ht="14.25" customHeight="1">
      <c r="A31" s="1356"/>
      <c r="B31" s="1370" t="s">
        <v>3671</v>
      </c>
      <c r="C31" s="1356"/>
      <c r="D31" s="1371" t="s">
        <v>6197</v>
      </c>
      <c r="E31" s="1351"/>
      <c r="F31" s="1371" t="s">
        <v>64</v>
      </c>
      <c r="G31" s="1351"/>
      <c r="H31" s="1357">
        <v>3.0</v>
      </c>
      <c r="I31" s="1373"/>
      <c r="J31" s="1351"/>
      <c r="K31" s="114"/>
      <c r="L31" s="114"/>
      <c r="M31" s="114"/>
      <c r="N31" s="114"/>
      <c r="O31" s="114"/>
      <c r="P31" s="114"/>
      <c r="Q31" s="114"/>
      <c r="R31" s="114"/>
      <c r="S31" s="114"/>
      <c r="T31" s="114"/>
      <c r="U31" s="114"/>
      <c r="V31" s="114"/>
      <c r="W31" s="114"/>
      <c r="X31" s="114"/>
      <c r="Y31" s="114"/>
      <c r="Z31" s="114"/>
    </row>
    <row r="32" ht="14.25" customHeight="1">
      <c r="A32" s="1356"/>
      <c r="B32" s="1370" t="s">
        <v>6202</v>
      </c>
      <c r="C32" s="1356"/>
      <c r="D32" s="1371" t="s">
        <v>1000</v>
      </c>
      <c r="E32" s="1351"/>
      <c r="F32" s="1357"/>
      <c r="G32" s="1351"/>
      <c r="H32" s="1357"/>
      <c r="I32" s="1373"/>
      <c r="J32" s="1351"/>
      <c r="K32" s="114"/>
      <c r="L32" s="114"/>
      <c r="M32" s="114"/>
      <c r="N32" s="114"/>
      <c r="O32" s="114"/>
      <c r="P32" s="114"/>
      <c r="Q32" s="114"/>
      <c r="R32" s="114"/>
      <c r="S32" s="114"/>
      <c r="T32" s="114"/>
      <c r="U32" s="114"/>
      <c r="V32" s="114"/>
      <c r="W32" s="114"/>
      <c r="X32" s="114"/>
      <c r="Y32" s="114"/>
      <c r="Z32" s="114"/>
    </row>
    <row r="33" ht="14.25" customHeight="1">
      <c r="A33" s="1355" t="s">
        <v>6203</v>
      </c>
      <c r="B33" s="1356"/>
      <c r="C33" s="1356"/>
      <c r="D33" s="1357"/>
      <c r="E33" s="1351"/>
      <c r="F33" s="1357"/>
      <c r="G33" s="1351"/>
      <c r="H33" s="1357"/>
      <c r="I33" s="1373"/>
      <c r="J33" s="1351"/>
      <c r="K33" s="114"/>
      <c r="L33" s="114"/>
      <c r="M33" s="114"/>
      <c r="N33" s="114"/>
      <c r="O33" s="114"/>
      <c r="P33" s="114"/>
      <c r="Q33" s="114"/>
      <c r="R33" s="114"/>
      <c r="S33" s="114"/>
      <c r="T33" s="114"/>
      <c r="U33" s="114"/>
      <c r="V33" s="114"/>
      <c r="W33" s="114"/>
      <c r="X33" s="114"/>
      <c r="Y33" s="114"/>
      <c r="Z33" s="114"/>
    </row>
    <row r="34" ht="14.25" customHeight="1">
      <c r="A34" s="1356"/>
      <c r="B34" s="1356"/>
      <c r="C34" s="1356"/>
      <c r="D34" s="1357"/>
      <c r="E34" s="1351"/>
      <c r="F34" s="1357"/>
      <c r="G34" s="1351"/>
      <c r="H34" s="1357"/>
      <c r="I34" s="1373"/>
      <c r="J34" s="1351"/>
      <c r="K34" s="114"/>
      <c r="L34" s="114"/>
      <c r="M34" s="114"/>
      <c r="N34" s="114"/>
      <c r="O34" s="114"/>
      <c r="P34" s="114"/>
      <c r="Q34" s="114"/>
      <c r="R34" s="114"/>
      <c r="S34" s="114"/>
      <c r="T34" s="114"/>
      <c r="U34" s="114"/>
      <c r="V34" s="114"/>
      <c r="W34" s="114"/>
      <c r="X34" s="114"/>
      <c r="Y34" s="114"/>
      <c r="Z34" s="114"/>
    </row>
    <row r="35" ht="14.25" customHeight="1">
      <c r="A35" s="1356"/>
      <c r="B35" s="1356"/>
      <c r="C35" s="1356"/>
      <c r="D35" s="1357"/>
      <c r="E35" s="1351"/>
      <c r="F35" s="1357"/>
      <c r="G35" s="1351"/>
      <c r="H35" s="1357"/>
      <c r="I35" s="1373"/>
      <c r="J35" s="1351"/>
      <c r="K35" s="114"/>
      <c r="L35" s="114"/>
      <c r="M35" s="114"/>
      <c r="N35" s="114"/>
      <c r="O35" s="114"/>
      <c r="P35" s="114"/>
      <c r="Q35" s="114"/>
      <c r="R35" s="114"/>
      <c r="S35" s="114"/>
      <c r="T35" s="114"/>
      <c r="U35" s="114"/>
      <c r="V35" s="114"/>
      <c r="W35" s="114"/>
      <c r="X35" s="114"/>
      <c r="Y35" s="114"/>
      <c r="Z35" s="114"/>
    </row>
    <row r="36" ht="14.25" customHeight="1">
      <c r="A36" s="1356"/>
      <c r="B36" s="1356"/>
      <c r="C36" s="1356"/>
      <c r="D36" s="1357"/>
      <c r="E36" s="1351"/>
      <c r="F36" s="1357"/>
      <c r="G36" s="1351"/>
      <c r="H36" s="1357"/>
      <c r="I36" s="1373"/>
      <c r="J36" s="1351"/>
      <c r="K36" s="114"/>
      <c r="L36" s="114"/>
      <c r="M36" s="114"/>
      <c r="N36" s="114"/>
      <c r="O36" s="114"/>
      <c r="P36" s="114"/>
      <c r="Q36" s="114"/>
      <c r="R36" s="114"/>
      <c r="S36" s="114"/>
      <c r="T36" s="114"/>
      <c r="U36" s="114"/>
      <c r="V36" s="114"/>
      <c r="W36" s="114"/>
      <c r="X36" s="114"/>
      <c r="Y36" s="114"/>
      <c r="Z36" s="114"/>
    </row>
    <row r="37" ht="14.25" customHeight="1">
      <c r="A37" s="1356"/>
      <c r="B37" s="1356"/>
      <c r="C37" s="1356"/>
      <c r="D37" s="1357"/>
      <c r="E37" s="1351"/>
      <c r="F37" s="1357"/>
      <c r="G37" s="1351"/>
      <c r="H37" s="1357"/>
      <c r="I37" s="1373"/>
      <c r="J37" s="1351"/>
      <c r="K37" s="114"/>
      <c r="L37" s="114"/>
      <c r="M37" s="114"/>
      <c r="N37" s="114"/>
      <c r="O37" s="114"/>
      <c r="P37" s="114"/>
      <c r="Q37" s="114"/>
      <c r="R37" s="114"/>
      <c r="S37" s="114"/>
      <c r="T37" s="114"/>
      <c r="U37" s="114"/>
      <c r="V37" s="114"/>
      <c r="W37" s="114"/>
      <c r="X37" s="114"/>
      <c r="Y37" s="114"/>
      <c r="Z37" s="114"/>
    </row>
    <row r="38" ht="14.25" customHeight="1">
      <c r="A38" s="1356"/>
      <c r="B38" s="1356"/>
      <c r="C38" s="1356"/>
      <c r="D38" s="1357"/>
      <c r="E38" s="1351"/>
      <c r="F38" s="1357"/>
      <c r="G38" s="1351"/>
      <c r="H38" s="1357"/>
      <c r="I38" s="1373"/>
      <c r="J38" s="1351"/>
      <c r="K38" s="114"/>
      <c r="L38" s="114"/>
      <c r="M38" s="114"/>
      <c r="N38" s="114"/>
      <c r="O38" s="114"/>
      <c r="P38" s="114"/>
      <c r="Q38" s="114"/>
      <c r="R38" s="114"/>
      <c r="S38" s="114"/>
      <c r="T38" s="114"/>
      <c r="U38" s="114"/>
      <c r="V38" s="114"/>
      <c r="W38" s="114"/>
      <c r="X38" s="114"/>
      <c r="Y38" s="114"/>
      <c r="Z38" s="114"/>
    </row>
    <row r="39" ht="14.25" customHeight="1">
      <c r="A39" s="1355" t="s">
        <v>6204</v>
      </c>
      <c r="B39" s="1370" t="s">
        <v>3465</v>
      </c>
      <c r="C39" s="1374">
        <v>45663.0</v>
      </c>
      <c r="D39" s="1371" t="s">
        <v>1000</v>
      </c>
      <c r="E39" s="1351"/>
      <c r="F39" s="1357"/>
      <c r="G39" s="1351"/>
      <c r="H39" s="1357"/>
      <c r="I39" s="1373"/>
      <c r="J39" s="1351"/>
      <c r="K39" s="114"/>
      <c r="L39" s="114"/>
      <c r="M39" s="114"/>
      <c r="N39" s="114"/>
      <c r="O39" s="114"/>
      <c r="P39" s="114"/>
      <c r="Q39" s="114"/>
      <c r="R39" s="114"/>
      <c r="S39" s="114"/>
      <c r="T39" s="114"/>
      <c r="U39" s="114"/>
      <c r="V39" s="114"/>
      <c r="W39" s="114"/>
      <c r="X39" s="114"/>
      <c r="Y39" s="114"/>
      <c r="Z39" s="114"/>
    </row>
    <row r="40" ht="14.25" customHeight="1">
      <c r="A40" s="1356"/>
      <c r="B40" s="1370" t="s">
        <v>3465</v>
      </c>
      <c r="C40" s="1370" t="s">
        <v>6205</v>
      </c>
      <c r="D40" s="1371" t="s">
        <v>1000</v>
      </c>
      <c r="E40" s="1351"/>
      <c r="F40" s="1357"/>
      <c r="G40" s="1351"/>
      <c r="H40" s="1357"/>
      <c r="I40" s="1373"/>
      <c r="J40" s="1351"/>
      <c r="K40" s="114"/>
      <c r="L40" s="114"/>
      <c r="M40" s="114"/>
      <c r="N40" s="114"/>
      <c r="O40" s="114"/>
      <c r="P40" s="114"/>
      <c r="Q40" s="114"/>
      <c r="R40" s="114"/>
      <c r="S40" s="114"/>
      <c r="T40" s="114"/>
      <c r="U40" s="114"/>
      <c r="V40" s="114"/>
      <c r="W40" s="114"/>
      <c r="X40" s="114"/>
      <c r="Y40" s="114"/>
      <c r="Z40" s="114"/>
    </row>
    <row r="41" ht="14.25" customHeight="1">
      <c r="A41" s="1356"/>
      <c r="B41" s="1370" t="s">
        <v>3465</v>
      </c>
      <c r="C41" s="1356">
        <v>24.0</v>
      </c>
      <c r="D41" s="1371" t="s">
        <v>1000</v>
      </c>
      <c r="E41" s="1351"/>
      <c r="F41" s="1357"/>
      <c r="G41" s="1351"/>
      <c r="H41" s="1357"/>
      <c r="I41" s="1373"/>
      <c r="J41" s="1351"/>
      <c r="K41" s="114"/>
      <c r="L41" s="114"/>
      <c r="M41" s="114"/>
      <c r="N41" s="114"/>
      <c r="O41" s="114"/>
      <c r="P41" s="114"/>
      <c r="Q41" s="114"/>
      <c r="R41" s="114"/>
      <c r="S41" s="114"/>
      <c r="T41" s="114"/>
      <c r="U41" s="114"/>
      <c r="V41" s="114"/>
      <c r="W41" s="114"/>
      <c r="X41" s="114"/>
      <c r="Y41" s="114"/>
      <c r="Z41" s="114"/>
    </row>
    <row r="42" ht="14.25" customHeight="1">
      <c r="A42" s="1356"/>
      <c r="B42" s="1370" t="s">
        <v>1098</v>
      </c>
      <c r="C42" s="1370" t="s">
        <v>6206</v>
      </c>
      <c r="D42" s="1371" t="s">
        <v>1000</v>
      </c>
      <c r="E42" s="1351"/>
      <c r="F42" s="1357"/>
      <c r="G42" s="1351"/>
      <c r="H42" s="1357"/>
      <c r="I42" s="1373"/>
      <c r="J42" s="1351"/>
      <c r="K42" s="114"/>
      <c r="L42" s="114"/>
      <c r="M42" s="114"/>
      <c r="N42" s="114"/>
      <c r="O42" s="114"/>
      <c r="P42" s="114"/>
      <c r="Q42" s="114"/>
      <c r="R42" s="114"/>
      <c r="S42" s="114"/>
      <c r="T42" s="114"/>
      <c r="U42" s="114"/>
      <c r="V42" s="114"/>
      <c r="W42" s="114"/>
      <c r="X42" s="114"/>
      <c r="Y42" s="114"/>
      <c r="Z42" s="114"/>
    </row>
    <row r="43" ht="14.25" customHeight="1">
      <c r="A43" s="1356"/>
      <c r="B43" s="1370" t="s">
        <v>6207</v>
      </c>
      <c r="C43" s="1370" t="s">
        <v>6208</v>
      </c>
      <c r="D43" s="1371" t="s">
        <v>1000</v>
      </c>
      <c r="E43" s="1351"/>
      <c r="F43" s="1357"/>
      <c r="G43" s="1351"/>
      <c r="H43" s="1357"/>
      <c r="I43" s="1373"/>
      <c r="J43" s="1351"/>
      <c r="K43" s="114"/>
      <c r="L43" s="114"/>
      <c r="M43" s="114"/>
      <c r="N43" s="114"/>
      <c r="O43" s="114"/>
      <c r="P43" s="114"/>
      <c r="Q43" s="114"/>
      <c r="R43" s="114"/>
      <c r="S43" s="114"/>
      <c r="T43" s="114"/>
      <c r="U43" s="114"/>
      <c r="V43" s="114"/>
      <c r="W43" s="114"/>
      <c r="X43" s="114"/>
      <c r="Y43" s="114"/>
      <c r="Z43" s="114"/>
    </row>
    <row r="44" ht="14.25" customHeight="1">
      <c r="A44" s="1356"/>
      <c r="B44" s="1370" t="s">
        <v>2345</v>
      </c>
      <c r="C44" s="1370" t="s">
        <v>6209</v>
      </c>
      <c r="D44" s="1371" t="s">
        <v>54</v>
      </c>
      <c r="E44" s="1351"/>
      <c r="F44" s="1371" t="s">
        <v>64</v>
      </c>
      <c r="G44" s="1351"/>
      <c r="H44" s="1357">
        <v>1.0</v>
      </c>
      <c r="I44" s="1373"/>
      <c r="J44" s="1351"/>
      <c r="K44" s="114"/>
      <c r="L44" s="114"/>
      <c r="M44" s="114"/>
      <c r="N44" s="114"/>
      <c r="O44" s="114"/>
      <c r="P44" s="114"/>
      <c r="Q44" s="114"/>
      <c r="R44" s="114"/>
      <c r="S44" s="114"/>
      <c r="T44" s="114"/>
      <c r="U44" s="114"/>
      <c r="V44" s="114"/>
      <c r="W44" s="114"/>
      <c r="X44" s="114"/>
      <c r="Y44" s="114"/>
      <c r="Z44" s="114"/>
    </row>
    <row r="45" ht="14.25" customHeight="1">
      <c r="A45" s="1356"/>
      <c r="B45" s="1370" t="s">
        <v>2345</v>
      </c>
      <c r="C45" s="1370" t="s">
        <v>6210</v>
      </c>
      <c r="D45" s="1371" t="s">
        <v>54</v>
      </c>
      <c r="E45" s="1351"/>
      <c r="F45" s="1371" t="s">
        <v>64</v>
      </c>
      <c r="G45" s="1351"/>
      <c r="H45" s="1357">
        <v>1.0</v>
      </c>
      <c r="I45" s="1373"/>
      <c r="J45" s="1351"/>
      <c r="K45" s="114"/>
      <c r="L45" s="114"/>
      <c r="M45" s="114"/>
      <c r="N45" s="114"/>
      <c r="O45" s="114"/>
      <c r="P45" s="114"/>
      <c r="Q45" s="114"/>
      <c r="R45" s="114"/>
      <c r="S45" s="114"/>
      <c r="T45" s="114"/>
      <c r="U45" s="114"/>
      <c r="V45" s="114"/>
      <c r="W45" s="114"/>
      <c r="X45" s="114"/>
      <c r="Y45" s="114"/>
      <c r="Z45" s="114"/>
    </row>
    <row r="46" ht="14.25" customHeight="1">
      <c r="A46" s="1356"/>
      <c r="B46" s="1370" t="s">
        <v>2345</v>
      </c>
      <c r="C46" s="1370" t="s">
        <v>6211</v>
      </c>
      <c r="D46" s="1371" t="s">
        <v>54</v>
      </c>
      <c r="E46" s="1351"/>
      <c r="F46" s="1371" t="s">
        <v>64</v>
      </c>
      <c r="G46" s="1351"/>
      <c r="H46" s="1357">
        <v>1.0</v>
      </c>
      <c r="I46" s="1373"/>
      <c r="J46" s="1351"/>
      <c r="K46" s="114"/>
      <c r="L46" s="114"/>
      <c r="M46" s="114"/>
      <c r="N46" s="114"/>
      <c r="O46" s="114"/>
      <c r="P46" s="114"/>
      <c r="Q46" s="114"/>
      <c r="R46" s="114"/>
      <c r="S46" s="114"/>
      <c r="T46" s="114"/>
      <c r="U46" s="114"/>
      <c r="V46" s="114"/>
      <c r="W46" s="114"/>
      <c r="X46" s="114"/>
      <c r="Y46" s="114"/>
      <c r="Z46" s="114"/>
    </row>
    <row r="47" ht="14.25" customHeight="1">
      <c r="A47" s="1356"/>
      <c r="B47" s="1370" t="s">
        <v>2345</v>
      </c>
      <c r="C47" s="1370" t="s">
        <v>6212</v>
      </c>
      <c r="D47" s="1371" t="s">
        <v>54</v>
      </c>
      <c r="E47" s="1351"/>
      <c r="F47" s="1371" t="s">
        <v>64</v>
      </c>
      <c r="G47" s="1351"/>
      <c r="H47" s="1357">
        <v>1.0</v>
      </c>
      <c r="I47" s="1373"/>
      <c r="J47" s="1351"/>
      <c r="K47" s="114"/>
      <c r="L47" s="114"/>
      <c r="M47" s="114"/>
      <c r="N47" s="114"/>
      <c r="O47" s="114"/>
      <c r="P47" s="114"/>
      <c r="Q47" s="114"/>
      <c r="R47" s="114"/>
      <c r="S47" s="114"/>
      <c r="T47" s="114"/>
      <c r="U47" s="114"/>
      <c r="V47" s="114"/>
      <c r="W47" s="114"/>
      <c r="X47" s="114"/>
      <c r="Y47" s="114"/>
      <c r="Z47" s="114"/>
    </row>
    <row r="48" ht="14.25" customHeight="1">
      <c r="A48" s="1355" t="s">
        <v>6213</v>
      </c>
      <c r="B48" s="1370" t="s">
        <v>6214</v>
      </c>
      <c r="C48" s="1356"/>
      <c r="D48" s="1371" t="s">
        <v>54</v>
      </c>
      <c r="E48" s="1351"/>
      <c r="F48" s="1371" t="s">
        <v>2566</v>
      </c>
      <c r="G48" s="1351"/>
      <c r="H48" s="1357">
        <v>1.0</v>
      </c>
      <c r="I48" s="1373"/>
      <c r="J48" s="1351"/>
      <c r="K48" s="114"/>
      <c r="L48" s="114"/>
      <c r="M48" s="114"/>
      <c r="N48" s="114"/>
      <c r="O48" s="114"/>
      <c r="P48" s="114"/>
      <c r="Q48" s="114"/>
      <c r="R48" s="114"/>
      <c r="S48" s="114"/>
      <c r="T48" s="114"/>
      <c r="U48" s="114"/>
      <c r="V48" s="114"/>
      <c r="W48" s="114"/>
      <c r="X48" s="114"/>
      <c r="Y48" s="114"/>
      <c r="Z48" s="114"/>
    </row>
    <row r="49" ht="14.25" customHeight="1">
      <c r="A49" s="1356"/>
      <c r="B49" s="1370" t="s">
        <v>6180</v>
      </c>
      <c r="C49" s="1356"/>
      <c r="D49" s="1371" t="s">
        <v>1000</v>
      </c>
      <c r="E49" s="1351"/>
      <c r="F49" s="1357"/>
      <c r="G49" s="1351"/>
      <c r="H49" s="1357"/>
      <c r="I49" s="1373"/>
      <c r="J49" s="1351"/>
      <c r="K49" s="114"/>
      <c r="L49" s="114"/>
      <c r="M49" s="114"/>
      <c r="N49" s="114"/>
      <c r="O49" s="114"/>
      <c r="P49" s="114"/>
      <c r="Q49" s="114"/>
      <c r="R49" s="114"/>
      <c r="S49" s="114"/>
      <c r="T49" s="114"/>
      <c r="U49" s="114"/>
      <c r="V49" s="114"/>
      <c r="W49" s="114"/>
      <c r="X49" s="114"/>
      <c r="Y49" s="114"/>
      <c r="Z49" s="114"/>
    </row>
    <row r="50" ht="14.25" customHeight="1">
      <c r="A50" s="1356"/>
      <c r="B50" s="1370" t="s">
        <v>6215</v>
      </c>
      <c r="C50" s="1356"/>
      <c r="D50" s="1371" t="s">
        <v>1000</v>
      </c>
      <c r="E50" s="1351"/>
      <c r="F50" s="1357"/>
      <c r="G50" s="1351"/>
      <c r="H50" s="1357"/>
      <c r="I50" s="1373"/>
      <c r="J50" s="1351"/>
      <c r="K50" s="114"/>
      <c r="L50" s="114"/>
      <c r="M50" s="114"/>
      <c r="N50" s="114"/>
      <c r="O50" s="114"/>
      <c r="P50" s="114"/>
      <c r="Q50" s="114"/>
      <c r="R50" s="114"/>
      <c r="S50" s="114"/>
      <c r="T50" s="114"/>
      <c r="U50" s="114"/>
      <c r="V50" s="114"/>
      <c r="W50" s="114"/>
      <c r="X50" s="114"/>
      <c r="Y50" s="114"/>
      <c r="Z50" s="114"/>
    </row>
    <row r="51" ht="14.25" customHeight="1">
      <c r="A51" s="1356"/>
      <c r="B51" s="1356"/>
      <c r="C51" s="1356"/>
      <c r="D51" s="1357"/>
      <c r="E51" s="1351"/>
      <c r="F51" s="1357"/>
      <c r="G51" s="1351"/>
      <c r="H51" s="1357"/>
      <c r="I51" s="1373"/>
      <c r="J51" s="1351"/>
      <c r="K51" s="114"/>
      <c r="L51" s="114"/>
      <c r="M51" s="114"/>
      <c r="N51" s="114"/>
      <c r="O51" s="114"/>
      <c r="P51" s="114"/>
      <c r="Q51" s="114"/>
      <c r="R51" s="114"/>
      <c r="S51" s="114"/>
      <c r="T51" s="114"/>
      <c r="U51" s="114"/>
      <c r="V51" s="114"/>
      <c r="W51" s="114"/>
      <c r="X51" s="114"/>
      <c r="Y51" s="114"/>
      <c r="Z51" s="114"/>
    </row>
    <row r="52" ht="14.25" customHeight="1">
      <c r="A52" s="1356"/>
      <c r="B52" s="1370" t="s">
        <v>4429</v>
      </c>
      <c r="C52" s="1356"/>
      <c r="D52" s="1371" t="s">
        <v>54</v>
      </c>
      <c r="E52" s="1351"/>
      <c r="F52" s="1371" t="s">
        <v>64</v>
      </c>
      <c r="G52" s="1351"/>
      <c r="H52" s="1357">
        <v>1.0</v>
      </c>
      <c r="I52" s="1373"/>
      <c r="J52" s="1351"/>
      <c r="K52" s="114"/>
      <c r="L52" s="114"/>
      <c r="M52" s="114"/>
      <c r="N52" s="114"/>
      <c r="O52" s="114"/>
      <c r="P52" s="114"/>
      <c r="Q52" s="114"/>
      <c r="R52" s="114"/>
      <c r="S52" s="114"/>
      <c r="T52" s="114"/>
      <c r="U52" s="114"/>
      <c r="V52" s="114"/>
      <c r="W52" s="114"/>
      <c r="X52" s="114"/>
      <c r="Y52" s="114"/>
      <c r="Z52" s="114"/>
    </row>
    <row r="53" ht="14.25" customHeight="1">
      <c r="A53" s="1356"/>
      <c r="B53" s="1356"/>
      <c r="C53" s="1356"/>
      <c r="D53" s="1357"/>
      <c r="E53" s="1351"/>
      <c r="F53" s="1357"/>
      <c r="G53" s="1351"/>
      <c r="H53" s="1357"/>
      <c r="I53" s="1373"/>
      <c r="J53" s="1351"/>
      <c r="K53" s="114"/>
      <c r="L53" s="114"/>
      <c r="M53" s="114"/>
      <c r="N53" s="114"/>
      <c r="O53" s="114"/>
      <c r="P53" s="114"/>
      <c r="Q53" s="114"/>
      <c r="R53" s="114"/>
      <c r="S53" s="114"/>
      <c r="T53" s="114"/>
      <c r="U53" s="114"/>
      <c r="V53" s="114"/>
      <c r="W53" s="114"/>
      <c r="X53" s="114"/>
      <c r="Y53" s="114"/>
      <c r="Z53" s="114"/>
    </row>
    <row r="54" ht="14.25" customHeight="1">
      <c r="A54" s="1356"/>
      <c r="B54" s="1370" t="s">
        <v>4645</v>
      </c>
      <c r="C54" s="1356"/>
      <c r="D54" s="1371" t="s">
        <v>6197</v>
      </c>
      <c r="E54" s="1351"/>
      <c r="F54" s="1371" t="s">
        <v>64</v>
      </c>
      <c r="G54" s="1351"/>
      <c r="H54" s="1357">
        <v>2.0</v>
      </c>
      <c r="I54" s="1373"/>
      <c r="J54" s="1351"/>
      <c r="K54" s="114"/>
      <c r="L54" s="114"/>
      <c r="M54" s="114"/>
      <c r="N54" s="114"/>
      <c r="O54" s="114"/>
      <c r="P54" s="114"/>
      <c r="Q54" s="114"/>
      <c r="R54" s="114"/>
      <c r="S54" s="114"/>
      <c r="T54" s="114"/>
      <c r="U54" s="114"/>
      <c r="V54" s="114"/>
      <c r="W54" s="114"/>
      <c r="X54" s="114"/>
      <c r="Y54" s="114"/>
      <c r="Z54" s="114"/>
    </row>
    <row r="55" ht="14.25" customHeight="1">
      <c r="A55" s="1356"/>
      <c r="B55" s="1356"/>
      <c r="C55" s="1356"/>
      <c r="D55" s="1357"/>
      <c r="E55" s="1351"/>
      <c r="F55" s="1357"/>
      <c r="G55" s="1351"/>
      <c r="H55" s="1357"/>
      <c r="I55" s="1373"/>
      <c r="J55" s="1351"/>
      <c r="K55" s="114"/>
      <c r="L55" s="114"/>
      <c r="M55" s="114"/>
      <c r="N55" s="114"/>
      <c r="O55" s="114"/>
      <c r="P55" s="114"/>
      <c r="Q55" s="114"/>
      <c r="R55" s="114"/>
      <c r="S55" s="114"/>
      <c r="T55" s="114"/>
      <c r="U55" s="114"/>
      <c r="V55" s="114"/>
      <c r="W55" s="114"/>
      <c r="X55" s="114"/>
      <c r="Y55" s="114"/>
      <c r="Z55" s="114"/>
    </row>
    <row r="56" ht="14.25" customHeight="1">
      <c r="A56" s="1356"/>
      <c r="B56" s="1370" t="s">
        <v>4964</v>
      </c>
      <c r="C56" s="1356"/>
      <c r="D56" s="1371" t="s">
        <v>54</v>
      </c>
      <c r="E56" s="1351"/>
      <c r="F56" s="1371" t="s">
        <v>64</v>
      </c>
      <c r="G56" s="1351"/>
      <c r="H56" s="1357">
        <v>1.0</v>
      </c>
      <c r="I56" s="1373"/>
      <c r="J56" s="1351"/>
      <c r="K56" s="114"/>
      <c r="L56" s="114"/>
      <c r="M56" s="114"/>
      <c r="N56" s="114"/>
      <c r="O56" s="114"/>
      <c r="P56" s="114"/>
      <c r="Q56" s="114"/>
      <c r="R56" s="114"/>
      <c r="S56" s="114"/>
      <c r="T56" s="114"/>
      <c r="U56" s="114"/>
      <c r="V56" s="114"/>
      <c r="W56" s="114"/>
      <c r="X56" s="114"/>
      <c r="Y56" s="114"/>
      <c r="Z56" s="114"/>
    </row>
    <row r="57" ht="14.25" customHeight="1">
      <c r="A57" s="1356"/>
      <c r="B57" s="1370" t="s">
        <v>6216</v>
      </c>
      <c r="C57" s="1356"/>
      <c r="D57" s="1371" t="s">
        <v>6192</v>
      </c>
      <c r="E57" s="1351"/>
      <c r="F57" s="1371" t="s">
        <v>6193</v>
      </c>
      <c r="G57" s="1351"/>
      <c r="H57" s="1357">
        <v>-2.0</v>
      </c>
      <c r="I57" s="1373"/>
      <c r="J57" s="1351"/>
      <c r="K57" s="114"/>
      <c r="L57" s="114"/>
      <c r="M57" s="114"/>
      <c r="N57" s="114"/>
      <c r="O57" s="114"/>
      <c r="P57" s="114"/>
      <c r="Q57" s="114"/>
      <c r="R57" s="114"/>
      <c r="S57" s="114"/>
      <c r="T57" s="114"/>
      <c r="U57" s="114"/>
      <c r="V57" s="114"/>
      <c r="W57" s="114"/>
      <c r="X57" s="114"/>
      <c r="Y57" s="114"/>
      <c r="Z57" s="114"/>
    </row>
    <row r="58" ht="14.25" customHeight="1">
      <c r="A58" s="1355" t="s">
        <v>6217</v>
      </c>
      <c r="B58" s="1370" t="s">
        <v>6218</v>
      </c>
      <c r="C58" s="1370" t="s">
        <v>6219</v>
      </c>
      <c r="D58" s="1371" t="s">
        <v>1000</v>
      </c>
      <c r="E58" s="1351"/>
      <c r="F58" s="1357"/>
      <c r="G58" s="1351"/>
      <c r="H58" s="1357"/>
      <c r="I58" s="1373"/>
      <c r="J58" s="1351"/>
      <c r="K58" s="114"/>
      <c r="L58" s="114"/>
      <c r="M58" s="114"/>
      <c r="N58" s="114"/>
      <c r="O58" s="114"/>
      <c r="P58" s="114"/>
      <c r="Q58" s="114"/>
      <c r="R58" s="114"/>
      <c r="S58" s="114"/>
      <c r="T58" s="114"/>
      <c r="U58" s="114"/>
      <c r="V58" s="114"/>
      <c r="W58" s="114"/>
      <c r="X58" s="114"/>
      <c r="Y58" s="114"/>
      <c r="Z58" s="114"/>
    </row>
    <row r="59" ht="14.25" customHeight="1">
      <c r="A59" s="1356"/>
      <c r="B59" s="1370" t="s">
        <v>6180</v>
      </c>
      <c r="C59" s="1356"/>
      <c r="D59" s="1371" t="s">
        <v>1000</v>
      </c>
      <c r="E59" s="1351"/>
      <c r="F59" s="1357"/>
      <c r="G59" s="1351"/>
      <c r="H59" s="1357"/>
      <c r="I59" s="1373"/>
      <c r="J59" s="1351"/>
      <c r="K59" s="114"/>
      <c r="L59" s="114"/>
      <c r="M59" s="114"/>
      <c r="N59" s="114"/>
      <c r="O59" s="114"/>
      <c r="P59" s="114"/>
      <c r="Q59" s="114"/>
      <c r="R59" s="114"/>
      <c r="S59" s="114"/>
      <c r="T59" s="114"/>
      <c r="U59" s="114"/>
      <c r="V59" s="114"/>
      <c r="W59" s="114"/>
      <c r="X59" s="114"/>
      <c r="Y59" s="114"/>
      <c r="Z59" s="114"/>
    </row>
    <row r="60" ht="14.25" customHeight="1">
      <c r="A60" s="1356"/>
      <c r="B60" s="1370" t="s">
        <v>6220</v>
      </c>
      <c r="C60" s="1356"/>
      <c r="D60" s="1371" t="s">
        <v>1000</v>
      </c>
      <c r="E60" s="1351"/>
      <c r="F60" s="1357"/>
      <c r="G60" s="1351"/>
      <c r="H60" s="1357"/>
      <c r="I60" s="1373"/>
      <c r="J60" s="1351"/>
      <c r="K60" s="114"/>
      <c r="L60" s="114"/>
      <c r="M60" s="114"/>
      <c r="N60" s="114"/>
      <c r="O60" s="114"/>
      <c r="P60" s="114"/>
      <c r="Q60" s="114"/>
      <c r="R60" s="114"/>
      <c r="S60" s="114"/>
      <c r="T60" s="114"/>
      <c r="U60" s="114"/>
      <c r="V60" s="114"/>
      <c r="W60" s="114"/>
      <c r="X60" s="114"/>
      <c r="Y60" s="114"/>
      <c r="Z60" s="114"/>
    </row>
    <row r="61" ht="14.25" customHeight="1">
      <c r="A61" s="1356"/>
      <c r="B61" s="1370" t="s">
        <v>4868</v>
      </c>
      <c r="C61" s="1356"/>
      <c r="D61" s="1371" t="s">
        <v>1000</v>
      </c>
      <c r="E61" s="1351"/>
      <c r="F61" s="1357"/>
      <c r="G61" s="1351"/>
      <c r="H61" s="1357"/>
      <c r="I61" s="1373"/>
      <c r="J61" s="1351"/>
      <c r="K61" s="114"/>
      <c r="L61" s="114"/>
      <c r="M61" s="114"/>
      <c r="N61" s="114"/>
      <c r="O61" s="114"/>
      <c r="P61" s="114"/>
      <c r="Q61" s="114"/>
      <c r="R61" s="114"/>
      <c r="S61" s="114"/>
      <c r="T61" s="114"/>
      <c r="U61" s="114"/>
      <c r="V61" s="114"/>
      <c r="W61" s="114"/>
      <c r="X61" s="114"/>
      <c r="Y61" s="114"/>
      <c r="Z61" s="114"/>
    </row>
    <row r="62" ht="14.25" customHeight="1">
      <c r="A62" s="1356"/>
      <c r="B62" s="1370" t="s">
        <v>5317</v>
      </c>
      <c r="C62" s="1356"/>
      <c r="D62" s="1371" t="s">
        <v>1000</v>
      </c>
      <c r="E62" s="1351"/>
      <c r="F62" s="1357"/>
      <c r="G62" s="1351"/>
      <c r="H62" s="1357"/>
      <c r="I62" s="1373"/>
      <c r="J62" s="1351"/>
      <c r="K62" s="114"/>
      <c r="L62" s="114"/>
      <c r="M62" s="114"/>
      <c r="N62" s="114"/>
      <c r="O62" s="114"/>
      <c r="P62" s="114"/>
      <c r="Q62" s="114"/>
      <c r="R62" s="114"/>
      <c r="S62" s="114"/>
      <c r="T62" s="114"/>
      <c r="U62" s="114"/>
      <c r="V62" s="114"/>
      <c r="W62" s="114"/>
      <c r="X62" s="114"/>
      <c r="Y62" s="114"/>
      <c r="Z62" s="114"/>
    </row>
    <row r="63" ht="14.25" customHeight="1">
      <c r="A63" s="1355" t="s">
        <v>6221</v>
      </c>
      <c r="B63" s="1370" t="s">
        <v>6222</v>
      </c>
      <c r="C63" s="1356"/>
      <c r="D63" s="1371" t="s">
        <v>1000</v>
      </c>
      <c r="E63" s="1351"/>
      <c r="F63" s="1357"/>
      <c r="G63" s="1351"/>
      <c r="H63" s="1357"/>
      <c r="I63" s="1373"/>
      <c r="J63" s="1351"/>
      <c r="K63" s="114"/>
      <c r="L63" s="114"/>
      <c r="M63" s="114"/>
      <c r="N63" s="114"/>
      <c r="O63" s="114"/>
      <c r="P63" s="114"/>
      <c r="Q63" s="114"/>
      <c r="R63" s="114"/>
      <c r="S63" s="114"/>
      <c r="T63" s="114"/>
      <c r="U63" s="114"/>
      <c r="V63" s="114"/>
      <c r="W63" s="114"/>
      <c r="X63" s="114"/>
      <c r="Y63" s="114"/>
      <c r="Z63" s="114"/>
    </row>
    <row r="64" ht="14.25" customHeight="1">
      <c r="A64" s="1356"/>
      <c r="B64" s="1356"/>
      <c r="C64" s="1356"/>
      <c r="D64" s="1357"/>
      <c r="E64" s="1351"/>
      <c r="F64" s="1357"/>
      <c r="G64" s="1351"/>
      <c r="H64" s="1357"/>
      <c r="I64" s="1373"/>
      <c r="J64" s="1351"/>
      <c r="K64" s="114"/>
      <c r="L64" s="114"/>
      <c r="M64" s="114"/>
      <c r="N64" s="114"/>
      <c r="O64" s="114"/>
      <c r="P64" s="114"/>
      <c r="Q64" s="114"/>
      <c r="R64" s="114"/>
      <c r="S64" s="114"/>
      <c r="T64" s="114"/>
      <c r="U64" s="114"/>
      <c r="V64" s="114"/>
      <c r="W64" s="114"/>
      <c r="X64" s="114"/>
      <c r="Y64" s="114"/>
      <c r="Z64" s="114"/>
    </row>
    <row r="65" ht="14.25" customHeight="1">
      <c r="A65" s="1356"/>
      <c r="B65" s="1356"/>
      <c r="C65" s="1356"/>
      <c r="D65" s="1357"/>
      <c r="E65" s="1351"/>
      <c r="F65" s="1357"/>
      <c r="G65" s="1351"/>
      <c r="H65" s="1357"/>
      <c r="I65" s="1373"/>
      <c r="J65" s="1351"/>
      <c r="K65" s="114"/>
      <c r="L65" s="114"/>
      <c r="M65" s="114"/>
      <c r="N65" s="114"/>
      <c r="O65" s="114"/>
      <c r="P65" s="114"/>
      <c r="Q65" s="114"/>
      <c r="R65" s="114"/>
      <c r="S65" s="114"/>
      <c r="T65" s="114"/>
      <c r="U65" s="114"/>
      <c r="V65" s="114"/>
      <c r="W65" s="114"/>
      <c r="X65" s="114"/>
      <c r="Y65" s="114"/>
      <c r="Z65" s="114"/>
    </row>
    <row r="66" ht="14.25" customHeight="1">
      <c r="A66" s="1356"/>
      <c r="B66" s="1370" t="s">
        <v>3671</v>
      </c>
      <c r="C66" s="1375" t="s">
        <v>6223</v>
      </c>
      <c r="D66" s="1371" t="s">
        <v>6197</v>
      </c>
      <c r="E66" s="1351"/>
      <c r="F66" s="1371" t="s">
        <v>2572</v>
      </c>
      <c r="G66" s="1351"/>
      <c r="H66" s="1357">
        <v>3.0</v>
      </c>
      <c r="I66" s="1373"/>
      <c r="J66" s="1351"/>
      <c r="K66" s="114"/>
      <c r="L66" s="114"/>
      <c r="M66" s="114"/>
      <c r="N66" s="114"/>
      <c r="O66" s="114"/>
      <c r="P66" s="114"/>
      <c r="Q66" s="114"/>
      <c r="R66" s="114"/>
      <c r="S66" s="114"/>
      <c r="T66" s="114"/>
      <c r="U66" s="114"/>
      <c r="V66" s="114"/>
      <c r="W66" s="114"/>
      <c r="X66" s="114"/>
      <c r="Y66" s="114"/>
      <c r="Z66" s="114"/>
    </row>
    <row r="67" ht="14.25" customHeight="1">
      <c r="A67" s="1356"/>
      <c r="B67" s="1370" t="s">
        <v>6224</v>
      </c>
      <c r="C67" s="1376"/>
      <c r="D67" s="1371" t="s">
        <v>1000</v>
      </c>
      <c r="E67" s="1351"/>
      <c r="F67" s="1357"/>
      <c r="G67" s="1351"/>
      <c r="H67" s="1357"/>
      <c r="I67" s="1373"/>
      <c r="J67" s="1351"/>
      <c r="K67" s="114"/>
      <c r="L67" s="114"/>
      <c r="M67" s="114"/>
      <c r="N67" s="114"/>
      <c r="O67" s="114"/>
      <c r="P67" s="114"/>
      <c r="Q67" s="114"/>
      <c r="R67" s="114"/>
      <c r="S67" s="114"/>
      <c r="T67" s="114"/>
      <c r="U67" s="114"/>
      <c r="V67" s="114"/>
      <c r="W67" s="114"/>
      <c r="X67" s="114"/>
      <c r="Y67" s="114"/>
      <c r="Z67" s="114"/>
    </row>
    <row r="68" ht="14.25" customHeight="1">
      <c r="A68" s="1356"/>
      <c r="B68" s="1370" t="s">
        <v>5465</v>
      </c>
      <c r="C68" s="1356"/>
      <c r="D68" s="1371" t="s">
        <v>1000</v>
      </c>
      <c r="E68" s="1351"/>
      <c r="F68" s="1357"/>
      <c r="G68" s="1351"/>
      <c r="H68" s="1357"/>
      <c r="I68" s="1373"/>
      <c r="J68" s="1351"/>
      <c r="K68" s="114"/>
      <c r="L68" s="114"/>
      <c r="M68" s="114"/>
      <c r="N68" s="114"/>
      <c r="O68" s="114"/>
      <c r="P68" s="114"/>
      <c r="Q68" s="114"/>
      <c r="R68" s="114"/>
      <c r="S68" s="114"/>
      <c r="T68" s="114"/>
      <c r="U68" s="114"/>
      <c r="V68" s="114"/>
      <c r="W68" s="114"/>
      <c r="X68" s="114"/>
      <c r="Y68" s="114"/>
      <c r="Z68" s="114"/>
    </row>
    <row r="69" ht="14.25" customHeight="1">
      <c r="A69" s="1356"/>
      <c r="B69" s="1370" t="s">
        <v>6225</v>
      </c>
      <c r="C69" s="1356"/>
      <c r="D69" s="1371" t="s">
        <v>1000</v>
      </c>
      <c r="E69" s="1351"/>
      <c r="F69" s="1357"/>
      <c r="G69" s="1351"/>
      <c r="H69" s="1357"/>
      <c r="I69" s="1373"/>
      <c r="J69" s="1351"/>
      <c r="K69" s="114"/>
      <c r="L69" s="114"/>
      <c r="M69" s="114"/>
      <c r="N69" s="114"/>
      <c r="O69" s="114"/>
      <c r="P69" s="114"/>
      <c r="Q69" s="114"/>
      <c r="R69" s="114"/>
      <c r="S69" s="114"/>
      <c r="T69" s="114"/>
      <c r="U69" s="114"/>
      <c r="V69" s="114"/>
      <c r="W69" s="114"/>
      <c r="X69" s="114"/>
      <c r="Y69" s="114"/>
      <c r="Z69" s="114"/>
    </row>
    <row r="70" ht="14.25" customHeight="1">
      <c r="A70" s="1356"/>
      <c r="B70" s="1370" t="s">
        <v>6226</v>
      </c>
      <c r="C70" s="1356"/>
      <c r="D70" s="1371" t="s">
        <v>1000</v>
      </c>
      <c r="E70" s="1351"/>
      <c r="F70" s="1357"/>
      <c r="G70" s="1351"/>
      <c r="H70" s="1357"/>
      <c r="I70" s="1373"/>
      <c r="J70" s="1351"/>
      <c r="K70" s="114"/>
      <c r="L70" s="114"/>
      <c r="M70" s="114"/>
      <c r="N70" s="114"/>
      <c r="O70" s="114"/>
      <c r="P70" s="114"/>
      <c r="Q70" s="114"/>
      <c r="R70" s="114"/>
      <c r="S70" s="114"/>
      <c r="T70" s="114"/>
      <c r="U70" s="114"/>
      <c r="V70" s="114"/>
      <c r="W70" s="114"/>
      <c r="X70" s="114"/>
      <c r="Y70" s="114"/>
      <c r="Z70" s="114"/>
    </row>
    <row r="71" ht="14.25" customHeight="1">
      <c r="A71" s="1377"/>
      <c r="B71" s="1356"/>
      <c r="C71" s="1356"/>
      <c r="D71" s="1357"/>
      <c r="E71" s="1351"/>
      <c r="F71" s="1357"/>
      <c r="G71" s="1351"/>
      <c r="H71" s="1357"/>
      <c r="I71" s="1373"/>
      <c r="J71" s="1351"/>
      <c r="K71" s="114"/>
      <c r="L71" s="114"/>
      <c r="M71" s="114"/>
      <c r="N71" s="114"/>
      <c r="O71" s="114"/>
      <c r="P71" s="114"/>
      <c r="Q71" s="114"/>
      <c r="R71" s="114"/>
      <c r="S71" s="114"/>
      <c r="T71" s="114"/>
      <c r="U71" s="114"/>
      <c r="V71" s="114"/>
      <c r="W71" s="114"/>
      <c r="X71" s="114"/>
      <c r="Y71" s="114"/>
      <c r="Z71" s="114"/>
    </row>
    <row r="72" ht="14.25" customHeight="1">
      <c r="A72" s="1378"/>
      <c r="B72" s="1358"/>
      <c r="C72" s="1358"/>
      <c r="D72" s="1379"/>
      <c r="E72" s="1363"/>
      <c r="F72" s="1379"/>
      <c r="G72" s="1363"/>
      <c r="H72" s="1379"/>
      <c r="I72" s="1380"/>
      <c r="J72" s="1363"/>
      <c r="K72" s="114"/>
      <c r="L72" s="114"/>
      <c r="M72" s="114"/>
      <c r="N72" s="114"/>
      <c r="O72" s="114"/>
      <c r="P72" s="114"/>
      <c r="Q72" s="114"/>
      <c r="R72" s="114"/>
      <c r="S72" s="114"/>
      <c r="T72" s="114"/>
      <c r="U72" s="114"/>
      <c r="V72" s="114"/>
      <c r="W72" s="114"/>
      <c r="X72" s="114"/>
      <c r="Y72" s="114"/>
      <c r="Z72" s="114"/>
    </row>
    <row r="73" ht="14.25" customHeight="1">
      <c r="A73" s="1376"/>
      <c r="B73" s="331"/>
      <c r="C73" s="331"/>
      <c r="D73" s="1367"/>
      <c r="E73" s="1368"/>
      <c r="F73" s="1367"/>
      <c r="G73" s="1368"/>
      <c r="H73" s="1367"/>
      <c r="I73" s="1381"/>
      <c r="J73" s="1368"/>
      <c r="K73" s="114"/>
      <c r="L73" s="114"/>
      <c r="M73" s="114"/>
      <c r="N73" s="114"/>
      <c r="O73" s="114"/>
      <c r="P73" s="114"/>
      <c r="Q73" s="114"/>
      <c r="R73" s="114"/>
      <c r="S73" s="114"/>
      <c r="T73" s="114"/>
      <c r="U73" s="114"/>
      <c r="V73" s="114"/>
      <c r="W73" s="114"/>
      <c r="X73" s="114"/>
      <c r="Y73" s="114"/>
      <c r="Z73" s="114"/>
    </row>
    <row r="74" ht="14.25" customHeight="1">
      <c r="A74" s="1378"/>
      <c r="B74" s="1358"/>
      <c r="C74" s="1358"/>
      <c r="D74" s="1379"/>
      <c r="E74" s="1363"/>
      <c r="F74" s="1379"/>
      <c r="G74" s="1363"/>
      <c r="H74" s="1379"/>
      <c r="I74" s="1380"/>
      <c r="J74" s="1363"/>
      <c r="K74" s="114"/>
      <c r="L74" s="114"/>
      <c r="M74" s="114"/>
      <c r="N74" s="114"/>
      <c r="O74" s="114"/>
      <c r="P74" s="114"/>
      <c r="Q74" s="114"/>
      <c r="R74" s="114"/>
      <c r="S74" s="114"/>
      <c r="T74" s="114"/>
      <c r="U74" s="114"/>
      <c r="V74" s="114"/>
      <c r="W74" s="114"/>
      <c r="X74" s="114"/>
      <c r="Y74" s="114"/>
      <c r="Z74" s="114"/>
    </row>
    <row r="75" ht="14.25" customHeight="1">
      <c r="A75" s="1376"/>
      <c r="B75" s="331"/>
      <c r="C75" s="331"/>
      <c r="D75" s="1367"/>
      <c r="E75" s="1368"/>
      <c r="F75" s="1367"/>
      <c r="G75" s="1368"/>
      <c r="H75" s="1367"/>
      <c r="I75" s="1381"/>
      <c r="J75" s="1368"/>
      <c r="K75" s="114"/>
      <c r="L75" s="114"/>
      <c r="M75" s="114"/>
      <c r="N75" s="114"/>
      <c r="O75" s="114"/>
      <c r="P75" s="114"/>
      <c r="Q75" s="114"/>
      <c r="R75" s="114"/>
      <c r="S75" s="114"/>
      <c r="T75" s="114"/>
      <c r="U75" s="114"/>
      <c r="V75" s="114"/>
      <c r="W75" s="114"/>
      <c r="X75" s="114"/>
      <c r="Y75" s="114"/>
      <c r="Z75" s="114"/>
    </row>
    <row r="76" ht="14.25" customHeight="1">
      <c r="A76" s="1378"/>
      <c r="B76" s="1358"/>
      <c r="C76" s="1358"/>
      <c r="D76" s="1379"/>
      <c r="E76" s="1363"/>
      <c r="F76" s="1379"/>
      <c r="G76" s="1363"/>
      <c r="H76" s="1379"/>
      <c r="I76" s="1380"/>
      <c r="J76" s="1363"/>
      <c r="K76" s="114"/>
      <c r="L76" s="114"/>
      <c r="M76" s="114"/>
      <c r="N76" s="114"/>
      <c r="O76" s="114"/>
      <c r="P76" s="114"/>
      <c r="Q76" s="114"/>
      <c r="R76" s="114"/>
      <c r="S76" s="114"/>
      <c r="T76" s="114"/>
      <c r="U76" s="114"/>
      <c r="V76" s="114"/>
      <c r="W76" s="114"/>
      <c r="X76" s="114"/>
      <c r="Y76" s="114"/>
      <c r="Z76" s="114"/>
    </row>
    <row r="77" ht="14.25" customHeight="1">
      <c r="A77" s="1376"/>
      <c r="B77" s="331"/>
      <c r="C77" s="331"/>
      <c r="D77" s="1367"/>
      <c r="E77" s="1368"/>
      <c r="F77" s="1367"/>
      <c r="G77" s="1368"/>
      <c r="H77" s="1367"/>
      <c r="I77" s="1381"/>
      <c r="J77" s="1368"/>
      <c r="K77" s="114"/>
      <c r="L77" s="114"/>
      <c r="M77" s="114"/>
      <c r="N77" s="114"/>
      <c r="O77" s="114"/>
      <c r="P77" s="114"/>
      <c r="Q77" s="114"/>
      <c r="R77" s="114"/>
      <c r="S77" s="114"/>
      <c r="T77" s="114"/>
      <c r="U77" s="114"/>
      <c r="V77" s="114"/>
      <c r="W77" s="114"/>
      <c r="X77" s="114"/>
      <c r="Y77" s="114"/>
      <c r="Z77" s="114"/>
    </row>
    <row r="78" ht="14.25" customHeight="1">
      <c r="A78" s="1378"/>
      <c r="B78" s="1358"/>
      <c r="C78" s="1358"/>
      <c r="D78" s="1379"/>
      <c r="E78" s="1363"/>
      <c r="F78" s="1379"/>
      <c r="G78" s="1363"/>
      <c r="H78" s="1379"/>
      <c r="I78" s="1380"/>
      <c r="J78" s="1363"/>
      <c r="K78" s="114"/>
      <c r="L78" s="114"/>
      <c r="M78" s="114"/>
      <c r="N78" s="114"/>
      <c r="O78" s="114"/>
      <c r="P78" s="114"/>
      <c r="Q78" s="114"/>
      <c r="R78" s="114"/>
      <c r="S78" s="114"/>
      <c r="T78" s="114"/>
      <c r="U78" s="114"/>
      <c r="V78" s="114"/>
      <c r="W78" s="114"/>
      <c r="X78" s="114"/>
      <c r="Y78" s="114"/>
      <c r="Z78" s="114"/>
    </row>
    <row r="79" ht="14.25" customHeight="1">
      <c r="A79" s="1376"/>
      <c r="B79" s="331"/>
      <c r="C79" s="331"/>
      <c r="D79" s="1367"/>
      <c r="E79" s="1368"/>
      <c r="F79" s="1367"/>
      <c r="G79" s="1368"/>
      <c r="H79" s="1367"/>
      <c r="I79" s="1381"/>
      <c r="J79" s="1368"/>
      <c r="K79" s="114"/>
      <c r="L79" s="114"/>
      <c r="M79" s="114"/>
      <c r="N79" s="114"/>
      <c r="O79" s="114"/>
      <c r="P79" s="114"/>
      <c r="Q79" s="114"/>
      <c r="R79" s="114"/>
      <c r="S79" s="114"/>
      <c r="T79" s="114"/>
      <c r="U79" s="114"/>
      <c r="V79" s="114"/>
      <c r="W79" s="114"/>
      <c r="X79" s="114"/>
      <c r="Y79" s="114"/>
      <c r="Z79" s="114"/>
    </row>
    <row r="80" ht="14.25" customHeight="1">
      <c r="A80" s="1356"/>
      <c r="B80" s="1356"/>
      <c r="C80" s="1356"/>
      <c r="D80" s="1357"/>
      <c r="E80" s="1351"/>
      <c r="F80" s="1357"/>
      <c r="G80" s="1351"/>
      <c r="H80" s="1357"/>
      <c r="I80" s="1373"/>
      <c r="J80" s="1351"/>
      <c r="K80" s="114"/>
      <c r="L80" s="114"/>
      <c r="M80" s="114"/>
      <c r="N80" s="114"/>
      <c r="O80" s="114"/>
      <c r="P80" s="114"/>
      <c r="Q80" s="114"/>
      <c r="R80" s="114"/>
      <c r="S80" s="114"/>
      <c r="T80" s="114"/>
      <c r="U80" s="114"/>
      <c r="V80" s="114"/>
      <c r="W80" s="114"/>
      <c r="X80" s="114"/>
      <c r="Y80" s="114"/>
      <c r="Z80" s="114"/>
    </row>
    <row r="81" ht="14.25" customHeight="1">
      <c r="A81" s="1356"/>
      <c r="B81" s="1356"/>
      <c r="C81" s="1356"/>
      <c r="D81" s="1357"/>
      <c r="E81" s="1351"/>
      <c r="F81" s="1357"/>
      <c r="G81" s="1351"/>
      <c r="H81" s="1357"/>
      <c r="I81" s="1373"/>
      <c r="J81" s="1351"/>
      <c r="K81" s="114"/>
      <c r="L81" s="114"/>
      <c r="M81" s="114"/>
      <c r="N81" s="114"/>
      <c r="O81" s="114"/>
      <c r="P81" s="114"/>
      <c r="Q81" s="114"/>
      <c r="R81" s="114"/>
      <c r="S81" s="114"/>
      <c r="T81" s="114"/>
      <c r="U81" s="114"/>
      <c r="V81" s="114"/>
      <c r="W81" s="114"/>
      <c r="X81" s="114"/>
      <c r="Y81" s="114"/>
      <c r="Z81" s="114"/>
    </row>
    <row r="82" ht="14.25" customHeight="1">
      <c r="A82" s="1378"/>
      <c r="B82" s="1358"/>
      <c r="C82" s="1358"/>
      <c r="D82" s="1379"/>
      <c r="E82" s="1363"/>
      <c r="F82" s="1379"/>
      <c r="G82" s="1363"/>
      <c r="H82" s="1379"/>
      <c r="I82" s="1380"/>
      <c r="J82" s="1363"/>
      <c r="K82" s="114"/>
      <c r="L82" s="114"/>
      <c r="M82" s="114"/>
      <c r="N82" s="114"/>
      <c r="O82" s="114"/>
      <c r="P82" s="114"/>
      <c r="Q82" s="114"/>
      <c r="R82" s="114"/>
      <c r="S82" s="114"/>
      <c r="T82" s="114"/>
      <c r="U82" s="114"/>
      <c r="V82" s="114"/>
      <c r="W82" s="114"/>
      <c r="X82" s="114"/>
      <c r="Y82" s="114"/>
      <c r="Z82" s="114"/>
    </row>
    <row r="83" ht="14.25" customHeight="1">
      <c r="A83" s="1376"/>
      <c r="B83" s="331"/>
      <c r="C83" s="331"/>
      <c r="D83" s="1367"/>
      <c r="E83" s="1368"/>
      <c r="F83" s="1367"/>
      <c r="G83" s="1368"/>
      <c r="H83" s="1367"/>
      <c r="I83" s="1381"/>
      <c r="J83" s="1368"/>
      <c r="K83" s="114"/>
      <c r="L83" s="114"/>
      <c r="M83" s="114"/>
      <c r="N83" s="114"/>
      <c r="O83" s="114"/>
      <c r="P83" s="114"/>
      <c r="Q83" s="114"/>
      <c r="R83" s="114"/>
      <c r="S83" s="114"/>
      <c r="T83" s="114"/>
      <c r="U83" s="114"/>
      <c r="V83" s="114"/>
      <c r="W83" s="114"/>
      <c r="X83" s="114"/>
      <c r="Y83" s="114"/>
      <c r="Z83" s="114"/>
    </row>
    <row r="84" ht="14.25" customHeight="1">
      <c r="A84" s="1356"/>
      <c r="B84" s="1356"/>
      <c r="C84" s="1356"/>
      <c r="D84" s="1357"/>
      <c r="E84" s="1351"/>
      <c r="F84" s="1357"/>
      <c r="G84" s="1351"/>
      <c r="H84" s="1357"/>
      <c r="I84" s="1373"/>
      <c r="J84" s="1351"/>
      <c r="K84" s="114"/>
      <c r="L84" s="114"/>
      <c r="M84" s="114"/>
      <c r="N84" s="114"/>
      <c r="O84" s="114"/>
      <c r="P84" s="114"/>
      <c r="Q84" s="114"/>
      <c r="R84" s="114"/>
      <c r="S84" s="114"/>
      <c r="T84" s="114"/>
      <c r="U84" s="114"/>
      <c r="V84" s="114"/>
      <c r="W84" s="114"/>
      <c r="X84" s="114"/>
      <c r="Y84" s="114"/>
      <c r="Z84" s="114"/>
    </row>
    <row r="85" ht="14.25" customHeight="1">
      <c r="A85" s="1356"/>
      <c r="B85" s="1356"/>
      <c r="C85" s="1356"/>
      <c r="D85" s="1357"/>
      <c r="E85" s="1351"/>
      <c r="F85" s="1357"/>
      <c r="G85" s="1351"/>
      <c r="H85" s="1357"/>
      <c r="I85" s="1373"/>
      <c r="J85" s="1351"/>
      <c r="K85" s="114"/>
      <c r="L85" s="114"/>
      <c r="M85" s="114"/>
      <c r="N85" s="114"/>
      <c r="O85" s="114"/>
      <c r="P85" s="114"/>
      <c r="Q85" s="114"/>
      <c r="R85" s="114"/>
      <c r="S85" s="114"/>
      <c r="T85" s="114"/>
      <c r="U85" s="114"/>
      <c r="V85" s="114"/>
      <c r="W85" s="114"/>
      <c r="X85" s="114"/>
      <c r="Y85" s="114"/>
      <c r="Z85" s="114"/>
    </row>
    <row r="86" ht="14.25" customHeight="1">
      <c r="A86" s="1356"/>
      <c r="B86" s="1356"/>
      <c r="C86" s="1356"/>
      <c r="D86" s="1357"/>
      <c r="E86" s="1351"/>
      <c r="F86" s="1357"/>
      <c r="G86" s="1351"/>
      <c r="H86" s="1357"/>
      <c r="I86" s="1373"/>
      <c r="J86" s="1351"/>
      <c r="K86" s="114"/>
      <c r="L86" s="114"/>
      <c r="M86" s="114"/>
      <c r="N86" s="114"/>
      <c r="O86" s="114"/>
      <c r="P86" s="114"/>
      <c r="Q86" s="114"/>
      <c r="R86" s="114"/>
      <c r="S86" s="114"/>
      <c r="T86" s="114"/>
      <c r="U86" s="114"/>
      <c r="V86" s="114"/>
      <c r="W86" s="114"/>
      <c r="X86" s="114"/>
      <c r="Y86" s="114"/>
      <c r="Z86" s="114"/>
    </row>
    <row r="87" ht="14.25" customHeight="1">
      <c r="A87" s="1356"/>
      <c r="B87" s="1356"/>
      <c r="C87" s="1356"/>
      <c r="D87" s="1357"/>
      <c r="E87" s="1351"/>
      <c r="F87" s="1357"/>
      <c r="G87" s="1351"/>
      <c r="H87" s="1357"/>
      <c r="I87" s="1373"/>
      <c r="J87" s="1351"/>
      <c r="K87" s="114"/>
      <c r="L87" s="114"/>
      <c r="M87" s="114"/>
      <c r="N87" s="114"/>
      <c r="O87" s="114"/>
      <c r="P87" s="114"/>
      <c r="Q87" s="114"/>
      <c r="R87" s="114"/>
      <c r="S87" s="114"/>
      <c r="T87" s="114"/>
      <c r="U87" s="114"/>
      <c r="V87" s="114"/>
      <c r="W87" s="114"/>
      <c r="X87" s="114"/>
      <c r="Y87" s="114"/>
      <c r="Z87" s="114"/>
    </row>
    <row r="88" ht="14.25" customHeight="1">
      <c r="A88" s="1356"/>
      <c r="B88" s="1356"/>
      <c r="C88" s="1356"/>
      <c r="D88" s="1357"/>
      <c r="E88" s="1351"/>
      <c r="F88" s="1357"/>
      <c r="G88" s="1351"/>
      <c r="H88" s="1357"/>
      <c r="I88" s="1373"/>
      <c r="J88" s="1351"/>
      <c r="K88" s="114"/>
      <c r="L88" s="114"/>
      <c r="M88" s="114"/>
      <c r="N88" s="114"/>
      <c r="O88" s="114"/>
      <c r="P88" s="114"/>
      <c r="Q88" s="114"/>
      <c r="R88" s="114"/>
      <c r="S88" s="114"/>
      <c r="T88" s="114"/>
      <c r="U88" s="114"/>
      <c r="V88" s="114"/>
      <c r="W88" s="114"/>
      <c r="X88" s="114"/>
      <c r="Y88" s="114"/>
      <c r="Z88" s="114"/>
    </row>
    <row r="89" ht="14.25" customHeight="1">
      <c r="A89" s="1356"/>
      <c r="B89" s="1356"/>
      <c r="C89" s="1356"/>
      <c r="D89" s="1357"/>
      <c r="E89" s="1351"/>
      <c r="F89" s="1357"/>
      <c r="G89" s="1351"/>
      <c r="H89" s="1357"/>
      <c r="I89" s="1373"/>
      <c r="J89" s="1351"/>
      <c r="K89" s="114"/>
      <c r="L89" s="114"/>
      <c r="M89" s="114"/>
      <c r="N89" s="114"/>
      <c r="O89" s="114"/>
      <c r="P89" s="114"/>
      <c r="Q89" s="114"/>
      <c r="R89" s="114"/>
      <c r="S89" s="114"/>
      <c r="T89" s="114"/>
      <c r="U89" s="114"/>
      <c r="V89" s="114"/>
      <c r="W89" s="114"/>
      <c r="X89" s="114"/>
      <c r="Y89" s="114"/>
      <c r="Z89" s="114"/>
    </row>
    <row r="90" ht="14.25" customHeight="1">
      <c r="A90" s="1356"/>
      <c r="B90" s="1356"/>
      <c r="C90" s="1356"/>
      <c r="D90" s="1357"/>
      <c r="E90" s="1351"/>
      <c r="F90" s="1357"/>
      <c r="G90" s="1351"/>
      <c r="H90" s="1357"/>
      <c r="I90" s="1373"/>
      <c r="J90" s="1351"/>
      <c r="K90" s="114"/>
      <c r="L90" s="114"/>
      <c r="M90" s="114"/>
      <c r="N90" s="114"/>
      <c r="O90" s="114"/>
      <c r="P90" s="114"/>
      <c r="Q90" s="114"/>
      <c r="R90" s="114"/>
      <c r="S90" s="114"/>
      <c r="T90" s="114"/>
      <c r="U90" s="114"/>
      <c r="V90" s="114"/>
      <c r="W90" s="114"/>
      <c r="X90" s="114"/>
      <c r="Y90" s="114"/>
      <c r="Z90" s="114"/>
    </row>
    <row r="91" ht="14.25" customHeight="1">
      <c r="A91" s="1356"/>
      <c r="B91" s="1356"/>
      <c r="C91" s="1356"/>
      <c r="D91" s="1357"/>
      <c r="E91" s="1351"/>
      <c r="F91" s="1357"/>
      <c r="G91" s="1351"/>
      <c r="H91" s="1357"/>
      <c r="I91" s="1373"/>
      <c r="J91" s="1351"/>
      <c r="K91" s="114"/>
      <c r="L91" s="114"/>
      <c r="M91" s="114"/>
      <c r="N91" s="114"/>
      <c r="O91" s="114"/>
      <c r="P91" s="114"/>
      <c r="Q91" s="114"/>
      <c r="R91" s="114"/>
      <c r="S91" s="114"/>
      <c r="T91" s="114"/>
      <c r="U91" s="114"/>
      <c r="V91" s="114"/>
      <c r="W91" s="114"/>
      <c r="X91" s="114"/>
      <c r="Y91" s="114"/>
      <c r="Z91" s="114"/>
    </row>
    <row r="92" ht="14.25" customHeight="1">
      <c r="A92" s="1356"/>
      <c r="B92" s="1356"/>
      <c r="C92" s="1356"/>
      <c r="D92" s="1357"/>
      <c r="E92" s="1351"/>
      <c r="F92" s="1357"/>
      <c r="G92" s="1351"/>
      <c r="H92" s="1357"/>
      <c r="I92" s="1373"/>
      <c r="J92" s="1351"/>
      <c r="K92" s="114"/>
      <c r="L92" s="114"/>
      <c r="M92" s="114"/>
      <c r="N92" s="114"/>
      <c r="O92" s="114"/>
      <c r="P92" s="114"/>
      <c r="Q92" s="114"/>
      <c r="R92" s="114"/>
      <c r="S92" s="114"/>
      <c r="T92" s="114"/>
      <c r="U92" s="114"/>
      <c r="V92" s="114"/>
      <c r="W92" s="114"/>
      <c r="X92" s="114"/>
      <c r="Y92" s="114"/>
      <c r="Z92" s="114"/>
    </row>
    <row r="93" ht="14.25" customHeight="1">
      <c r="A93" s="1356"/>
      <c r="B93" s="1356"/>
      <c r="C93" s="1356"/>
      <c r="D93" s="1357"/>
      <c r="E93" s="1351"/>
      <c r="F93" s="1357"/>
      <c r="G93" s="1351"/>
      <c r="H93" s="1357"/>
      <c r="I93" s="1373"/>
      <c r="J93" s="1351"/>
      <c r="K93" s="114"/>
      <c r="L93" s="114"/>
      <c r="M93" s="114"/>
      <c r="N93" s="114"/>
      <c r="O93" s="114"/>
      <c r="P93" s="114"/>
      <c r="Q93" s="114"/>
      <c r="R93" s="114"/>
      <c r="S93" s="114"/>
      <c r="T93" s="114"/>
      <c r="U93" s="114"/>
      <c r="V93" s="114"/>
      <c r="W93" s="114"/>
      <c r="X93" s="114"/>
      <c r="Y93" s="114"/>
      <c r="Z93" s="114"/>
    </row>
    <row r="94" ht="14.25" customHeight="1">
      <c r="A94" s="1356"/>
      <c r="B94" s="1356"/>
      <c r="C94" s="1356"/>
      <c r="D94" s="1357"/>
      <c r="E94" s="1351"/>
      <c r="F94" s="1357"/>
      <c r="G94" s="1351"/>
      <c r="H94" s="1357"/>
      <c r="I94" s="1373"/>
      <c r="J94" s="1351"/>
      <c r="K94" s="114"/>
      <c r="L94" s="114"/>
      <c r="M94" s="114"/>
      <c r="N94" s="114"/>
      <c r="O94" s="114"/>
      <c r="P94" s="114"/>
      <c r="Q94" s="114"/>
      <c r="R94" s="114"/>
      <c r="S94" s="114"/>
      <c r="T94" s="114"/>
      <c r="U94" s="114"/>
      <c r="V94" s="114"/>
      <c r="W94" s="114"/>
      <c r="X94" s="114"/>
      <c r="Y94" s="114"/>
      <c r="Z94" s="114"/>
    </row>
    <row r="95" ht="14.25" customHeight="1">
      <c r="A95" s="1356"/>
      <c r="B95" s="1356"/>
      <c r="C95" s="1356"/>
      <c r="D95" s="1357"/>
      <c r="E95" s="1351"/>
      <c r="F95" s="1357"/>
      <c r="G95" s="1351"/>
      <c r="H95" s="1357"/>
      <c r="I95" s="1373"/>
      <c r="J95" s="1351"/>
      <c r="K95" s="114"/>
      <c r="L95" s="114"/>
      <c r="M95" s="114"/>
      <c r="N95" s="114"/>
      <c r="O95" s="114"/>
      <c r="P95" s="114"/>
      <c r="Q95" s="114"/>
      <c r="R95" s="114"/>
      <c r="S95" s="114"/>
      <c r="T95" s="114"/>
      <c r="U95" s="114"/>
      <c r="V95" s="114"/>
      <c r="W95" s="114"/>
      <c r="X95" s="114"/>
      <c r="Y95" s="114"/>
      <c r="Z95" s="114"/>
    </row>
    <row r="96" ht="14.25" customHeight="1">
      <c r="A96" s="1356"/>
      <c r="B96" s="1356"/>
      <c r="C96" s="1356"/>
      <c r="D96" s="1357"/>
      <c r="E96" s="1351"/>
      <c r="F96" s="1357"/>
      <c r="G96" s="1351"/>
      <c r="H96" s="1357"/>
      <c r="I96" s="1373"/>
      <c r="J96" s="1351"/>
      <c r="K96" s="114"/>
      <c r="L96" s="114"/>
      <c r="M96" s="114"/>
      <c r="N96" s="114"/>
      <c r="O96" s="114"/>
      <c r="P96" s="114"/>
      <c r="Q96" s="114"/>
      <c r="R96" s="114"/>
      <c r="S96" s="114"/>
      <c r="T96" s="114"/>
      <c r="U96" s="114"/>
      <c r="V96" s="114"/>
      <c r="W96" s="114"/>
      <c r="X96" s="114"/>
      <c r="Y96" s="114"/>
      <c r="Z96" s="114"/>
    </row>
    <row r="97" ht="14.25" customHeight="1">
      <c r="A97" s="1356"/>
      <c r="B97" s="1356"/>
      <c r="C97" s="1356"/>
      <c r="D97" s="1357"/>
      <c r="E97" s="1351"/>
      <c r="F97" s="1357"/>
      <c r="G97" s="1351"/>
      <c r="H97" s="1357"/>
      <c r="I97" s="1373"/>
      <c r="J97" s="1351"/>
      <c r="K97" s="114"/>
      <c r="L97" s="114"/>
      <c r="M97" s="114"/>
      <c r="N97" s="114"/>
      <c r="O97" s="114"/>
      <c r="P97" s="114"/>
      <c r="Q97" s="114"/>
      <c r="R97" s="114"/>
      <c r="S97" s="114"/>
      <c r="T97" s="114"/>
      <c r="U97" s="114"/>
      <c r="V97" s="114"/>
      <c r="W97" s="114"/>
      <c r="X97" s="114"/>
      <c r="Y97" s="114"/>
      <c r="Z97" s="114"/>
    </row>
    <row r="98" ht="14.25" customHeight="1">
      <c r="A98" s="1356"/>
      <c r="B98" s="1356"/>
      <c r="C98" s="1356"/>
      <c r="D98" s="1357"/>
      <c r="E98" s="1351"/>
      <c r="F98" s="1357"/>
      <c r="G98" s="1351"/>
      <c r="H98" s="1357"/>
      <c r="I98" s="1373"/>
      <c r="J98" s="1351"/>
      <c r="K98" s="114"/>
      <c r="L98" s="114"/>
      <c r="M98" s="114"/>
      <c r="N98" s="114"/>
      <c r="O98" s="114"/>
      <c r="P98" s="114"/>
      <c r="Q98" s="114"/>
      <c r="R98" s="114"/>
      <c r="S98" s="114"/>
      <c r="T98" s="114"/>
      <c r="U98" s="114"/>
      <c r="V98" s="114"/>
      <c r="W98" s="114"/>
      <c r="X98" s="114"/>
      <c r="Y98" s="114"/>
      <c r="Z98" s="114"/>
    </row>
    <row r="99" ht="14.25" customHeight="1">
      <c r="A99" s="1356"/>
      <c r="B99" s="1356"/>
      <c r="C99" s="1356"/>
      <c r="D99" s="1357"/>
      <c r="E99" s="1351"/>
      <c r="F99" s="1357"/>
      <c r="G99" s="1351"/>
      <c r="H99" s="1357"/>
      <c r="I99" s="1373"/>
      <c r="J99" s="1351"/>
      <c r="K99" s="114"/>
      <c r="L99" s="114"/>
      <c r="M99" s="114"/>
      <c r="N99" s="114"/>
      <c r="O99" s="114"/>
      <c r="P99" s="114"/>
      <c r="Q99" s="114"/>
      <c r="R99" s="114"/>
      <c r="S99" s="114"/>
      <c r="T99" s="114"/>
      <c r="U99" s="114"/>
      <c r="V99" s="114"/>
      <c r="W99" s="114"/>
      <c r="X99" s="114"/>
      <c r="Y99" s="114"/>
      <c r="Z99" s="114"/>
    </row>
    <row r="100" ht="14.25" customHeight="1">
      <c r="A100" s="1356"/>
      <c r="B100" s="1356"/>
      <c r="C100" s="1356"/>
      <c r="D100" s="1357"/>
      <c r="E100" s="1351"/>
      <c r="F100" s="1357"/>
      <c r="G100" s="1351"/>
      <c r="H100" s="1357"/>
      <c r="I100" s="1373"/>
      <c r="J100" s="1351"/>
      <c r="K100" s="114"/>
      <c r="L100" s="114"/>
      <c r="M100" s="114"/>
      <c r="N100" s="114"/>
      <c r="O100" s="114"/>
      <c r="P100" s="114"/>
      <c r="Q100" s="114"/>
      <c r="R100" s="114"/>
      <c r="S100" s="114"/>
      <c r="T100" s="114"/>
      <c r="U100" s="114"/>
      <c r="V100" s="114"/>
      <c r="W100" s="114"/>
      <c r="X100" s="114"/>
      <c r="Y100" s="114"/>
      <c r="Z100" s="114"/>
    </row>
    <row r="101" ht="14.25" customHeight="1">
      <c r="A101" s="1382" t="s">
        <v>6227</v>
      </c>
      <c r="B101" s="340"/>
      <c r="C101" s="340"/>
      <c r="D101" s="340"/>
      <c r="E101" s="340"/>
      <c r="F101" s="340"/>
      <c r="G101" s="340"/>
      <c r="H101" s="340"/>
      <c r="I101" s="340"/>
      <c r="J101" s="340"/>
      <c r="K101" s="114"/>
      <c r="L101" s="114"/>
      <c r="M101" s="114"/>
      <c r="N101" s="114"/>
      <c r="O101" s="114"/>
      <c r="P101" s="114"/>
      <c r="Q101" s="114"/>
      <c r="R101" s="114"/>
      <c r="S101" s="114"/>
      <c r="T101" s="114"/>
      <c r="U101" s="114"/>
      <c r="V101" s="114"/>
      <c r="W101" s="114"/>
      <c r="X101" s="114"/>
      <c r="Y101" s="114"/>
      <c r="Z101" s="114"/>
    </row>
    <row r="102" ht="15.75" customHeight="1">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ht="15.75" customHeight="1">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ht="15.75" customHeight="1">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ht="15.75" customHeight="1">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ht="15.75" customHeight="1">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ht="15.75" customHeight="1">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ht="15.75" customHeight="1">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ht="15.75" customHeight="1">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ht="15.75" customHeight="1">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ht="15.75" customHeight="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ht="15.75" customHeight="1">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ht="15.75" customHeight="1">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ht="15.75" customHeight="1">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ht="15.75" customHeight="1">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ht="15.75" customHeight="1">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ht="15.75" customHeight="1">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ht="15.75" customHeight="1">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ht="15.75" customHeight="1">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ht="15.75" customHeight="1">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ht="15.75" customHeight="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ht="15.75" customHeight="1">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ht="15.75" customHeight="1">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ht="15.75" customHeight="1">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ht="15.75" customHeight="1">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ht="15.75" customHeight="1">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ht="15.75" customHeight="1">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ht="15.75" customHeight="1">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ht="15.75" customHeight="1">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ht="15.75" customHeight="1">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ht="15.75" customHeight="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ht="15.75" customHeight="1">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ht="15.75" customHeight="1">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ht="15.75" customHeight="1">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ht="15.75" customHeight="1">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ht="15.75" customHeight="1">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ht="15.75" customHeight="1">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ht="15.75" customHeight="1">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ht="15.75" customHeight="1">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ht="15.75" customHeight="1">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ht="15.75" customHeight="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ht="15.75" customHeight="1">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ht="15.75" customHeight="1">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ht="15.75" customHeight="1">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ht="15.75" customHeight="1">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ht="15.75" customHeight="1">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ht="15.75" customHeight="1">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ht="15.75" customHeight="1">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ht="15.75" customHeight="1">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ht="15.75" customHeight="1">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ht="15.75" customHeight="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ht="15.75" customHeight="1">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ht="15.75" customHeight="1">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ht="15.75" customHeight="1">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ht="15.75" customHeight="1">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ht="15.75" customHeight="1">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ht="15.75" customHeight="1">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ht="15.75" customHeight="1">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ht="15.75" customHeight="1">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ht="15.75" customHeight="1">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ht="15.75" customHeight="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ht="15.75" customHeight="1">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ht="15.75" customHeight="1">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ht="15.75" customHeight="1">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ht="15.75" customHeight="1">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ht="15.75" customHeight="1">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ht="15.75" customHeight="1">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ht="15.75" customHeight="1">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ht="15.75" customHeight="1">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ht="15.75" customHeight="1">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ht="15.75" customHeight="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ht="15.75" customHeight="1">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ht="15.75" customHeight="1">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ht="15.75" customHeight="1">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ht="15.75" customHeight="1">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ht="15.75" customHeight="1">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ht="15.75" customHeight="1">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ht="15.75" customHeight="1">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ht="15.75" customHeight="1">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ht="15.75" customHeight="1">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ht="15.75" customHeight="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ht="15.75" customHeight="1">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ht="15.75" customHeight="1">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ht="15.75" customHeight="1">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ht="15.75" customHeight="1">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ht="15.75" customHeight="1">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ht="15.75" customHeight="1">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ht="15.75" customHeight="1">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ht="15.75" customHeight="1">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ht="15.75" customHeight="1">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ht="15.75" customHeight="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ht="15.75" customHeight="1">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ht="15.75" customHeight="1">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ht="15.75" customHeight="1">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ht="15.75" customHeight="1">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ht="15.75" customHeight="1">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ht="15.75" customHeight="1">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ht="15.75" customHeight="1">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ht="15.75" customHeight="1">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ht="15.7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ht="15.7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ht="15.7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ht="15.7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ht="15.7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ht="15.7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ht="15.7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ht="15.7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ht="15.7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ht="15.7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ht="15.7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ht="15.7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ht="15.7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ht="15.7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ht="15.7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ht="15.7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ht="15.7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ht="15.7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ht="15.7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ht="15.7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ht="15.7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ht="15.7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ht="15.7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ht="15.7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ht="15.7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ht="15.7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ht="15.7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ht="15.7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ht="15.7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ht="15.7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ht="15.7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ht="15.7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ht="15.7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ht="15.7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ht="15.7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ht="15.7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ht="15.7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ht="15.7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ht="15.7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ht="15.7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ht="15.7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ht="15.7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ht="15.7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ht="15.7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ht="15.7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ht="15.7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ht="15.7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ht="15.7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ht="15.7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ht="15.7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ht="15.7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ht="15.7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ht="15.7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ht="15.7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ht="15.7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ht="15.7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ht="15.7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ht="15.7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ht="15.7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ht="15.7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ht="15.7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ht="15.7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ht="15.7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ht="15.7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ht="15.7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ht="15.7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ht="15.7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ht="15.7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ht="15.7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ht="15.7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ht="15.7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ht="15.7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ht="15.7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ht="15.7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ht="15.7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ht="15.7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ht="15.7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ht="15.7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ht="15.7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ht="15.7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ht="15.7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ht="15.7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ht="15.7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ht="15.7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ht="15.7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ht="15.7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ht="15.7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ht="15.7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ht="15.7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ht="15.7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ht="15.7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ht="15.7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ht="15.7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ht="15.7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ht="15.7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ht="15.7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ht="15.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ht="15.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ht="15.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ht="15.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ht="15.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ht="15.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ht="15.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ht="15.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ht="15.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ht="15.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ht="15.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ht="15.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ht="15.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ht="15.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ht="15.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ht="15.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ht="15.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ht="15.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ht="15.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ht="15.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ht="15.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ht="15.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ht="15.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ht="15.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ht="15.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ht="15.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ht="15.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ht="15.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ht="15.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ht="15.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ht="15.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ht="15.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ht="15.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ht="15.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ht="15.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ht="15.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ht="15.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ht="15.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ht="15.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ht="15.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ht="15.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ht="15.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ht="15.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ht="15.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ht="15.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ht="15.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ht="15.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ht="15.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ht="15.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ht="15.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ht="15.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ht="15.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ht="15.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ht="15.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ht="15.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ht="15.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ht="15.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ht="15.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ht="15.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ht="15.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ht="15.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ht="15.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ht="15.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ht="15.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ht="15.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ht="15.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ht="15.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ht="15.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ht="15.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ht="15.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ht="15.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ht="15.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ht="15.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ht="15.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ht="15.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ht="15.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ht="15.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ht="15.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ht="15.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ht="15.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ht="15.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ht="15.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ht="15.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ht="15.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ht="15.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ht="15.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ht="15.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ht="15.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ht="15.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15.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15.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15.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15.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15.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15.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15.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15.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15.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15.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15.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15.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15.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15.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15.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15.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15.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15.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15.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15.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15.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15.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15.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15.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15.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15.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15.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15.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15.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15.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15.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15.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15.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15.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15.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15.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15.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15.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15.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15.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15.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15.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15.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15.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15.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15.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15.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15.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15.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15.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15.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15.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15.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15.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15.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15.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15.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15.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15.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15.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15.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15.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15.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15.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15.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15.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15.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15.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15.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15.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15.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15.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15.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15.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15.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15.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15.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15.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15.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15.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15.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15.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15.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15.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15.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15.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15.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15.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15.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15.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15.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15.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15.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15.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15.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15.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15.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15.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15.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15.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15.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15.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15.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15.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15.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15.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15.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15.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15.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15.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15.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15.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15.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15.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15.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15.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15.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15.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15.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15.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15.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15.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15.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15.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15.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15.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15.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15.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15.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15.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15.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15.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15.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15.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15.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15.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15.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15.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15.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15.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15.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15.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15.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15.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15.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15.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15.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15.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15.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15.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15.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15.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15.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15.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15.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15.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15.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15.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15.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15.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15.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15.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15.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15.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15.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15.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15.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15.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15.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15.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15.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15.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15.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15.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15.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15.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15.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15.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15.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15.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15.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15.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15.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15.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15.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15.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15.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15.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15.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15.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15.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15.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15.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15.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15.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15.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15.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15.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15.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15.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15.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15.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15.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15.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15.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15.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15.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15.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15.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15.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15.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15.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15.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15.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15.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15.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15.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15.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15.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15.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15.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15.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15.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15.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15.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15.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15.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15.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15.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15.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15.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15.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15.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15.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15.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15.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15.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15.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15.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15.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15.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15.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15.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15.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15.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15.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15.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15.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15.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15.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15.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15.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15.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15.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15.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15.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15.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15.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15.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15.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15.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15.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15.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15.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15.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15.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15.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15.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15.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15.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15.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15.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15.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15.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15.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15.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15.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15.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15.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15.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15.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15.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15.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15.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15.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15.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15.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15.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15.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15.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15.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15.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15.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15.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15.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15.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15.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15.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15.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15.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15.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15.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15.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15.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15.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15.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15.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15.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15.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15.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15.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15.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15.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15.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15.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15.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15.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15.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15.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15.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15.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15.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15.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15.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15.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15.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15.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15.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15.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15.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15.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15.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15.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15.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15.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15.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15.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15.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15.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15.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15.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15.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15.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15.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15.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15.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15.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15.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15.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15.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15.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15.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15.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15.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15.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15.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15.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15.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15.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15.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15.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15.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15.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15.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15.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15.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15.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15.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15.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15.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15.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15.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15.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15.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15.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15.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15.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15.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15.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15.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15.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15.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15.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15.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15.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15.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15.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15.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15.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15.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15.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15.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15.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15.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15.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15.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15.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15.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15.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15.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15.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15.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15.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15.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15.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15.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15.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15.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15.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15.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15.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15.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15.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15.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15.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15.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15.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15.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15.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15.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15.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15.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15.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15.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15.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15.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15.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15.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15.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15.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15.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15.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15.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15.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15.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15.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15.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15.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15.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15.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15.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15.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15.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15.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15.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15.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15.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15.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15.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15.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15.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15.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15.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15.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15.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15.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15.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15.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15.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15.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15.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15.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15.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15.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15.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15.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15.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15.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15.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15.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15.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15.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15.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15.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15.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15.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15.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15.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15.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15.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15.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15.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15.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15.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15.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15.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15.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15.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15.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15.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15.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15.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15.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15.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15.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15.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15.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15.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15.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15.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15.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15.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15.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15.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15.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15.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15.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15.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15.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15.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15.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15.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15.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15.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15.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15.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15.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15.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15.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15.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15.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15.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15.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15.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15.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15.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15.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15.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15.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15.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15.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15.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15.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15.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15.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15.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15.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15.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15.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15.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15.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15.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15.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15.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15.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15.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15.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15.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15.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15.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15.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15.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15.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15.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15.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15.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15.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15.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15.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15.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15.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15.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15.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15.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15.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15.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15.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15.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15.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15.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15.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15.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15.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15.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15.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15.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15.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15.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15.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15.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15.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15.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15.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15.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15.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15.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15.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15.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15.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15.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15.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15.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15.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15.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15.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15.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15.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15.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15.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15.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15.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15.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15.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15.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15.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15.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15.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15.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15.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15.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15.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15.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15.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15.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15.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15.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mergeCells count="297">
    <mergeCell ref="C74:C75"/>
    <mergeCell ref="D74:E75"/>
    <mergeCell ref="F74:G75"/>
    <mergeCell ref="B76:B77"/>
    <mergeCell ref="C76:C77"/>
    <mergeCell ref="D76:E77"/>
    <mergeCell ref="F76:G77"/>
    <mergeCell ref="B78:B79"/>
    <mergeCell ref="C78:C79"/>
    <mergeCell ref="F78:G79"/>
    <mergeCell ref="D94:E94"/>
    <mergeCell ref="D95:E95"/>
    <mergeCell ref="D96:E96"/>
    <mergeCell ref="D97:E97"/>
    <mergeCell ref="D98:E98"/>
    <mergeCell ref="D99:E99"/>
    <mergeCell ref="D100:E100"/>
    <mergeCell ref="F95:G95"/>
    <mergeCell ref="F96:G96"/>
    <mergeCell ref="F97:G97"/>
    <mergeCell ref="F98:G98"/>
    <mergeCell ref="F99:G99"/>
    <mergeCell ref="F100:G100"/>
    <mergeCell ref="D91:E91"/>
    <mergeCell ref="F91:G91"/>
    <mergeCell ref="D92:E92"/>
    <mergeCell ref="F92:G92"/>
    <mergeCell ref="D93:E93"/>
    <mergeCell ref="F93:G93"/>
    <mergeCell ref="F94:G94"/>
    <mergeCell ref="D59:E59"/>
    <mergeCell ref="F59:G59"/>
    <mergeCell ref="D60:E60"/>
    <mergeCell ref="F60:G60"/>
    <mergeCell ref="D61:E61"/>
    <mergeCell ref="F61:G61"/>
    <mergeCell ref="F62:G62"/>
    <mergeCell ref="D62:E62"/>
    <mergeCell ref="D63:E63"/>
    <mergeCell ref="D64:E64"/>
    <mergeCell ref="D65:E65"/>
    <mergeCell ref="D66:E66"/>
    <mergeCell ref="D67:E67"/>
    <mergeCell ref="D68:E68"/>
    <mergeCell ref="F70:G70"/>
    <mergeCell ref="F71:G71"/>
    <mergeCell ref="F72:G73"/>
    <mergeCell ref="F63:G63"/>
    <mergeCell ref="F64:G64"/>
    <mergeCell ref="F65:G65"/>
    <mergeCell ref="F66:G66"/>
    <mergeCell ref="F67:G67"/>
    <mergeCell ref="F68:G68"/>
    <mergeCell ref="F69:G69"/>
    <mergeCell ref="D69:E69"/>
    <mergeCell ref="D70:E70"/>
    <mergeCell ref="D71:E71"/>
    <mergeCell ref="B72:B73"/>
    <mergeCell ref="C72:C73"/>
    <mergeCell ref="D72:E73"/>
    <mergeCell ref="B74:B75"/>
    <mergeCell ref="D78:E79"/>
    <mergeCell ref="D80:E80"/>
    <mergeCell ref="D81:E81"/>
    <mergeCell ref="B82:B83"/>
    <mergeCell ref="C82:C83"/>
    <mergeCell ref="D82:E83"/>
    <mergeCell ref="D84:E84"/>
    <mergeCell ref="D85:E85"/>
    <mergeCell ref="D86:E86"/>
    <mergeCell ref="D87:E87"/>
    <mergeCell ref="D88:E88"/>
    <mergeCell ref="D89:E89"/>
    <mergeCell ref="D90:E90"/>
    <mergeCell ref="F90:G90"/>
    <mergeCell ref="C1:D1"/>
    <mergeCell ref="E1:F1"/>
    <mergeCell ref="G1:H1"/>
    <mergeCell ref="E2:F2"/>
    <mergeCell ref="G2:H2"/>
    <mergeCell ref="A3:A4"/>
    <mergeCell ref="B3:B4"/>
    <mergeCell ref="C4:D4"/>
    <mergeCell ref="E3:F4"/>
    <mergeCell ref="G3:H4"/>
    <mergeCell ref="I3:I4"/>
    <mergeCell ref="J3:J4"/>
    <mergeCell ref="E5:F5"/>
    <mergeCell ref="G5:H5"/>
    <mergeCell ref="G6:H6"/>
    <mergeCell ref="E10:F10"/>
    <mergeCell ref="G10:H10"/>
    <mergeCell ref="E6:F6"/>
    <mergeCell ref="E7:F7"/>
    <mergeCell ref="G7:H7"/>
    <mergeCell ref="E8:F8"/>
    <mergeCell ref="G8:H8"/>
    <mergeCell ref="E9:F9"/>
    <mergeCell ref="G9:H9"/>
    <mergeCell ref="C10:D10"/>
    <mergeCell ref="C11:D11"/>
    <mergeCell ref="E11:F11"/>
    <mergeCell ref="G11:H11"/>
    <mergeCell ref="E12:F12"/>
    <mergeCell ref="G12:H12"/>
    <mergeCell ref="C2:D2"/>
    <mergeCell ref="C3:D3"/>
    <mergeCell ref="C5:D5"/>
    <mergeCell ref="C6:D6"/>
    <mergeCell ref="C7:D7"/>
    <mergeCell ref="C8:D8"/>
    <mergeCell ref="C9:D9"/>
    <mergeCell ref="C12:D12"/>
    <mergeCell ref="C13:D13"/>
    <mergeCell ref="E13:F13"/>
    <mergeCell ref="G13:H13"/>
    <mergeCell ref="C14:D14"/>
    <mergeCell ref="E14:F14"/>
    <mergeCell ref="G14:H14"/>
    <mergeCell ref="E17:F17"/>
    <mergeCell ref="G17:H17"/>
    <mergeCell ref="C15:D15"/>
    <mergeCell ref="E15:F15"/>
    <mergeCell ref="G15:H15"/>
    <mergeCell ref="C16:D16"/>
    <mergeCell ref="E16:F16"/>
    <mergeCell ref="G16:H16"/>
    <mergeCell ref="C17:D17"/>
    <mergeCell ref="E20:F20"/>
    <mergeCell ref="G20:H20"/>
    <mergeCell ref="C18:D18"/>
    <mergeCell ref="E18:F18"/>
    <mergeCell ref="G18:H18"/>
    <mergeCell ref="C19:D19"/>
    <mergeCell ref="E19:F19"/>
    <mergeCell ref="G19:H19"/>
    <mergeCell ref="C20:D20"/>
    <mergeCell ref="E23:F23"/>
    <mergeCell ref="G23:H23"/>
    <mergeCell ref="C21:D21"/>
    <mergeCell ref="E21:F21"/>
    <mergeCell ref="G21:H21"/>
    <mergeCell ref="C22:D22"/>
    <mergeCell ref="E22:F22"/>
    <mergeCell ref="G22:H22"/>
    <mergeCell ref="C23:D23"/>
    <mergeCell ref="C27:D27"/>
    <mergeCell ref="E27:F27"/>
    <mergeCell ref="G27:H27"/>
    <mergeCell ref="D28:E28"/>
    <mergeCell ref="F28:G28"/>
    <mergeCell ref="D29:E29"/>
    <mergeCell ref="F29:G29"/>
    <mergeCell ref="F55:G55"/>
    <mergeCell ref="F56:G56"/>
    <mergeCell ref="F48:G48"/>
    <mergeCell ref="F49:G49"/>
    <mergeCell ref="F50:G50"/>
    <mergeCell ref="F51:G51"/>
    <mergeCell ref="F52:G52"/>
    <mergeCell ref="F53:G53"/>
    <mergeCell ref="F54:G54"/>
    <mergeCell ref="D30:E30"/>
    <mergeCell ref="F30:G30"/>
    <mergeCell ref="D31:E31"/>
    <mergeCell ref="F31:G31"/>
    <mergeCell ref="D32:E32"/>
    <mergeCell ref="F32:G32"/>
    <mergeCell ref="F33:G33"/>
    <mergeCell ref="D33:E33"/>
    <mergeCell ref="D34:E34"/>
    <mergeCell ref="D35:E35"/>
    <mergeCell ref="D36:E36"/>
    <mergeCell ref="D37:E37"/>
    <mergeCell ref="D38:E38"/>
    <mergeCell ref="D39:E39"/>
    <mergeCell ref="F34:G34"/>
    <mergeCell ref="F35:G35"/>
    <mergeCell ref="F36:G36"/>
    <mergeCell ref="F37:G37"/>
    <mergeCell ref="F38:G38"/>
    <mergeCell ref="F39:G39"/>
    <mergeCell ref="F40:G40"/>
    <mergeCell ref="D40:E40"/>
    <mergeCell ref="D41:E41"/>
    <mergeCell ref="D42:E42"/>
    <mergeCell ref="D43:E43"/>
    <mergeCell ref="D44:E44"/>
    <mergeCell ref="D45:E45"/>
    <mergeCell ref="D46:E46"/>
    <mergeCell ref="F41:G41"/>
    <mergeCell ref="F42:G42"/>
    <mergeCell ref="F43:G43"/>
    <mergeCell ref="F44:G44"/>
    <mergeCell ref="F45:G45"/>
    <mergeCell ref="F46:G46"/>
    <mergeCell ref="F47:G47"/>
    <mergeCell ref="D47:E47"/>
    <mergeCell ref="D48:E48"/>
    <mergeCell ref="D49:E49"/>
    <mergeCell ref="D50:E50"/>
    <mergeCell ref="D51:E51"/>
    <mergeCell ref="D52:E52"/>
    <mergeCell ref="D53:E53"/>
    <mergeCell ref="D54:E54"/>
    <mergeCell ref="D55:E55"/>
    <mergeCell ref="D56:E56"/>
    <mergeCell ref="D57:E57"/>
    <mergeCell ref="F57:G57"/>
    <mergeCell ref="D58:E58"/>
    <mergeCell ref="F58:G58"/>
    <mergeCell ref="H68:J68"/>
    <mergeCell ref="H69:J69"/>
    <mergeCell ref="H70:J70"/>
    <mergeCell ref="H71:J71"/>
    <mergeCell ref="H72:J73"/>
    <mergeCell ref="H74:J75"/>
    <mergeCell ref="H76:J77"/>
    <mergeCell ref="H78:J79"/>
    <mergeCell ref="H80:J80"/>
    <mergeCell ref="H81:J81"/>
    <mergeCell ref="H82:J83"/>
    <mergeCell ref="H84:J84"/>
    <mergeCell ref="H85:J85"/>
    <mergeCell ref="H86:J86"/>
    <mergeCell ref="H94:J94"/>
    <mergeCell ref="H95:J95"/>
    <mergeCell ref="H96:J96"/>
    <mergeCell ref="H97:J97"/>
    <mergeCell ref="H98:J98"/>
    <mergeCell ref="H99:J99"/>
    <mergeCell ref="H100:J100"/>
    <mergeCell ref="H87:J87"/>
    <mergeCell ref="H88:J88"/>
    <mergeCell ref="H89:J89"/>
    <mergeCell ref="H90:J90"/>
    <mergeCell ref="H91:J91"/>
    <mergeCell ref="H92:J92"/>
    <mergeCell ref="H93:J93"/>
    <mergeCell ref="C24:D24"/>
    <mergeCell ref="E24:F24"/>
    <mergeCell ref="G24:H24"/>
    <mergeCell ref="C25:D25"/>
    <mergeCell ref="E25:F25"/>
    <mergeCell ref="G25:H25"/>
    <mergeCell ref="C26:D26"/>
    <mergeCell ref="E26:F26"/>
    <mergeCell ref="G26:H26"/>
    <mergeCell ref="H28:J28"/>
    <mergeCell ref="H29:J29"/>
    <mergeCell ref="H30:J30"/>
    <mergeCell ref="H31:J31"/>
    <mergeCell ref="H32:J32"/>
    <mergeCell ref="H33:J33"/>
    <mergeCell ref="H34:J34"/>
    <mergeCell ref="H35:J35"/>
    <mergeCell ref="H36:J36"/>
    <mergeCell ref="H37:J37"/>
    <mergeCell ref="H38:J38"/>
    <mergeCell ref="H39:J39"/>
    <mergeCell ref="H40:J40"/>
    <mergeCell ref="H41:J41"/>
    <mergeCell ref="H42:J42"/>
    <mergeCell ref="H43:J43"/>
    <mergeCell ref="H44:J44"/>
    <mergeCell ref="H45:J45"/>
    <mergeCell ref="H46:J46"/>
    <mergeCell ref="H47:J47"/>
    <mergeCell ref="H48:J48"/>
    <mergeCell ref="H49:J49"/>
    <mergeCell ref="H50:J50"/>
    <mergeCell ref="H51:J51"/>
    <mergeCell ref="H52:J52"/>
    <mergeCell ref="H53:J53"/>
    <mergeCell ref="H54:J54"/>
    <mergeCell ref="H55:J55"/>
    <mergeCell ref="H56:J56"/>
    <mergeCell ref="H57:J57"/>
    <mergeCell ref="H58:J58"/>
    <mergeCell ref="H59:J59"/>
    <mergeCell ref="H60:J60"/>
    <mergeCell ref="H61:J61"/>
    <mergeCell ref="H62:J62"/>
    <mergeCell ref="H63:J63"/>
    <mergeCell ref="H64:J64"/>
    <mergeCell ref="H65:J65"/>
    <mergeCell ref="H66:J66"/>
    <mergeCell ref="H67:J67"/>
    <mergeCell ref="F88:G88"/>
    <mergeCell ref="F89:G89"/>
    <mergeCell ref="F80:G80"/>
    <mergeCell ref="F81:G81"/>
    <mergeCell ref="F82:G83"/>
    <mergeCell ref="F84:G84"/>
    <mergeCell ref="F85:G85"/>
    <mergeCell ref="F86:G86"/>
    <mergeCell ref="F87:G87"/>
  </mergeCells>
  <printOptions/>
  <pageMargins bottom="0.75" footer="0.0" header="0.0" left="0.7" right="0.7" top="0.75"/>
  <pageSetup orientation="landscape"/>
  <headerFooter>
    <oddFooter>&amp;C000000&amp;P</oddFooter>
  </headerFooter>
  <drawing r:id="rId1"/>
</worksheet>
</file>